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workbookPr showInkAnnotation="0" updateLinks="never" codeName="ThisWorkbook"/>
  <mc:AlternateContent xmlns:mc="http://schemas.openxmlformats.org/markup-compatibility/2006">
    <mc:Choice Requires="x15">
      <x15ac:absPath xmlns:x15ac="http://schemas.microsoft.com/office/spreadsheetml/2010/11/ac" url="https://d.docs.live.net/5911dbbdbdc738ed/Desktop/Final Substantative Testing/Substantive Testing/Statement of Profit or Loss/3. Direct Expenses/"/>
    </mc:Choice>
  </mc:AlternateContent>
  <xr:revisionPtr revIDLastSave="0" documentId="13_ncr:1_{231722B7-9F75-4432-A074-7ABCF9D9A0DE}" xr6:coauthVersionLast="47" xr6:coauthVersionMax="47" xr10:uidLastSave="{00000000-0000-0000-0000-000000000000}"/>
  <bookViews>
    <workbookView xWindow="-120" yWindow="-120" windowWidth="20730" windowHeight="11160" tabRatio="803" firstSheet="1" activeTab="1" xr2:uid="{00000000-000D-0000-FFFF-FFFF00000000}"/>
  </bookViews>
  <sheets>
    <sheet name="ALLOCATION" sheetId="67" state="hidden" r:id="rId1"/>
    <sheet name="0. Summary Tab" sheetId="18" r:id="rId2"/>
    <sheet name="1. Population Reconciliation" sheetId="48" r:id="rId3"/>
    <sheet name="2. SAP Considerations" sheetId="62" r:id="rId4"/>
    <sheet name="3. SAP — Disaggregated Part 1" sheetId="63" r:id="rId5"/>
    <sheet name="4. SAP — Disaggregated Part 2" sheetId="64" state="hidden" r:id="rId6"/>
    <sheet name="5. SAP — Disaggregated Part 3" sheetId="65" state="hidden" r:id="rId7"/>
    <sheet name="6. SAP IPE" sheetId="66" r:id="rId8"/>
    <sheet name="7. Appendix for Expectation" sheetId="51" r:id="rId9"/>
    <sheet name="Tickmarks" sheetId="33" r:id="rId10"/>
    <sheet name="Parameters (Hide)" sheetId="29" state="hidden" r:id="rId11"/>
  </sheets>
  <externalReferences>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s>
  <definedNames>
    <definedName name="_06_95">#N/A</definedName>
    <definedName name="_1">'[1]1. Reconcile to GL'!$J$5</definedName>
    <definedName name="_DCR04">[2]Rates!$F$15</definedName>
    <definedName name="_DCR05">[2]Rates!$F$26</definedName>
    <definedName name="_DCR07">[2]Rates!$F$48</definedName>
    <definedName name="_xlnm._FilterDatabase" localSheetId="0" hidden="1">ALLOCATION!$A$8:$D$237</definedName>
    <definedName name="_OHR04">[2]Rates!$F$18</definedName>
    <definedName name="_OHR05">[2]Rates!$F$29</definedName>
    <definedName name="_OHR06">[2]Rates!$F$40</definedName>
    <definedName name="_OHR07">[2]Rates!$F$51</definedName>
    <definedName name="_Order1" hidden="1">0</definedName>
    <definedName name="_Order2" hidden="1">255</definedName>
    <definedName name="_PA012">#N/A</definedName>
    <definedName name="_PA024">#N/A</definedName>
    <definedName name="_PCR04">[2]Rates!$F$16</definedName>
    <definedName name="_PCR05">[2]Rates!$F$27</definedName>
    <definedName name="_PCR06">[2]Rates!$F$38</definedName>
    <definedName name="_PCR07">[2]Rates!$F$49</definedName>
    <definedName name="_PR1">#N/A</definedName>
    <definedName name="_PR2">#N/A</definedName>
    <definedName name="_PR3">#N/A</definedName>
    <definedName name="AAA">[3]BASE_DONNEES!$G$3:$G$56</definedName>
    <definedName name="aaaa">'[4]0401a4'!$B$1:$S$2605</definedName>
    <definedName name="ANALYSES">[5]SAISIE!$A$49:$L$303,[5]SAISIE!$A$307:$H$372</definedName>
    <definedName name="Applicable">'[6]Parameters (Hide)'!$C$11:$C$13</definedName>
    <definedName name="ARA_Threshold">[7]Lead!$O$2</definedName>
    <definedName name="ARP_Threshold">[7]Lead!$N$2</definedName>
    <definedName name="AS2DocOpenMode" hidden="1">"AS2DocumentEdit"</definedName>
    <definedName name="AS2HasNoAutoHeaderFooter" hidden="1">" "</definedName>
    <definedName name="AS2NamedRange" hidden="1">4</definedName>
    <definedName name="AS2ReportLS" hidden="1">1</definedName>
    <definedName name="AS2StaticLS" localSheetId="5" hidden="1">#REF!</definedName>
    <definedName name="AS2StaticLS" localSheetId="6" hidden="1">#REF!</definedName>
    <definedName name="AS2StaticLS" localSheetId="7" hidden="1">#REF!</definedName>
    <definedName name="AS2StaticLS" hidden="1">#REF!</definedName>
    <definedName name="AS2SyncStepLS" hidden="1">0</definedName>
    <definedName name="AS2TickmarkLS" localSheetId="5" hidden="1">#REF!</definedName>
    <definedName name="AS2TickmarkLS" localSheetId="6" hidden="1">#REF!</definedName>
    <definedName name="AS2TickmarkLS" localSheetId="7" hidden="1">#REF!</definedName>
    <definedName name="AS2TickmarkLS" hidden="1">#REF!</definedName>
    <definedName name="AS2VersionLS" hidden="1">300</definedName>
    <definedName name="Attention_2">'[8]2. Credit balance'!$F$6</definedName>
    <definedName name="Attention_3">'[8]3a. Conf and Subs receipt'!$F$6</definedName>
    <definedName name="Attention_4">'[8]3b. Subs receipt only'!$F$6</definedName>
    <definedName name="Attention_5">'[8]4a. Sub Credit note testing'!$G$6</definedName>
    <definedName name="Attention_6">'[8]4b. Credit notes (SAR)'!$F$6</definedName>
    <definedName name="Attention100">'[9]Parameters (Hide)'!$E$1:$E$7</definedName>
    <definedName name="BG_Del" hidden="1">15</definedName>
    <definedName name="BG_Ins" hidden="1">4</definedName>
    <definedName name="BG_Mod" hidden="1">6</definedName>
    <definedName name="Conclusion_3">'[8]3b. Subs receipt only'!$F$5</definedName>
    <definedName name="Conclusion_AdditionsTOD">'[10]Test of Details - XXXX'!$F$5</definedName>
    <definedName name="Conclusions">'[11]Parameters (Hide)'!$B$1:$B$3</definedName>
    <definedName name="controletolerantie">[12]TOTAAL!$C$9</definedName>
    <definedName name="Cost_012_KERAX__FRA">[3]BASE_DONNEES!$G$165:$G$218</definedName>
    <definedName name="Cost_012_MAGNUM_FRA">[3]BASE_DONNEES!$G$3:$G$56</definedName>
    <definedName name="Cost_012_MASCOTT_FRA">[3]BASE_DONNEES!$G$57:$G$110</definedName>
    <definedName name="Cost_012_MASTER_FRA">[3]BASE_DONNEES!$G$327:$G$380</definedName>
    <definedName name="Cost_012_MIDLUM_FRA">[3]BASE_DONNEES!$G$111:$G$164</definedName>
    <definedName name="Cost_012_PREM_DIST_FRA">[3]BASE_DONNEES!$G$273:$G$326</definedName>
    <definedName name="Cost_012_PREM_RTE_FRA">[3]BASE_DONNEES!$G$219:$G$272</definedName>
    <definedName name="Cost_1324_KERAX__FRA">[3]BASE_DONNEES!$I$165:$I$218</definedName>
    <definedName name="Cost_1324_MAGNUM_FRA">[3]BASE_DONNEES!$I$3:$I$56</definedName>
    <definedName name="Cost_1324_MASCOTT_FRA">[3]BASE_DONNEES!$I$57:$I$110</definedName>
    <definedName name="Cost_1324_MASTER_FRA">[3]BASE_DONNEES!$I$327:$I$380</definedName>
    <definedName name="Cost_1324_MIDLUM_FRA">[3]BASE_DONNEES!$I$111:$I$164</definedName>
    <definedName name="Cost_1324_PREM_DIST_FRA">[3]BASE_DONNEES!$I$273:$I$326</definedName>
    <definedName name="Cost_1324_PREM_RTE_FRA">[3]BASE_DONNEES!$I$219:$I$272</definedName>
    <definedName name="csDesignMode">1</definedName>
    <definedName name="currently_provided">[13]Summary!$D$7</definedName>
    <definedName name="Date_Mise_Jour_Allemagne">[3]METHODE!$E$13</definedName>
    <definedName name="Date_Mise_Jour_DOI">[3]METHODE!$E$28</definedName>
    <definedName name="Date_Mise_Jour_Espagne">[3]METHODE!$E$16</definedName>
    <definedName name="Date_Mise_Jour_Eur_Sud">[3]METHODE!$E$25</definedName>
    <definedName name="Date_Mise_Jour_France">[3]METHODE!$E$10</definedName>
    <definedName name="Date_Mise_Jour_Grande_Bretagne">[3]METHODE!$E$19</definedName>
    <definedName name="Date_Mise_Jour_Italie">[3]METHODE!$E$22</definedName>
    <definedName name="DCRATE">[2]Rates!$F$4</definedName>
    <definedName name="Dépenses_Mensuelles_cible_ALL_KERAX">[3]BASE_DONNEES!$D$161:$J$204</definedName>
    <definedName name="Dépenses_Mensuelles_cible_ALL_MAGNUM">[3]BASE_DONNEES!$D$9:$J$51</definedName>
    <definedName name="Dépenses_Mensuelles_cible_ALL_MASCOTT">[3]BASE_DONNEES!$D$60:$J$102</definedName>
    <definedName name="Dépenses_Mensuelles_cible_ALL_MASTER">[3]BASE_DONNEES!$D$314:$J$357</definedName>
    <definedName name="Dépenses_Mensuelles_cible_ALL_MIDLUM">[3]BASE_DONNEES!$D$111:$J$153</definedName>
    <definedName name="Dépenses_Mensuelles_cible_ALL_PREM_DIST">[3]BASE_DONNEES!$D$263:$J$306</definedName>
    <definedName name="Dépenses_Mensuelles_cible_ALL_PREM_RTE">[3]BASE_DONNEES!$D$212:$J$255</definedName>
    <definedName name="Dépenses_Mensuelles_cible_DOI_KERAX">[3]BASE_DONNEES!$D$161:$J$204</definedName>
    <definedName name="Dépenses_Mensuelles_cible_DOI_MIDLUM">[3]BASE_DONNEES!$D$111:$J$153</definedName>
    <definedName name="Dépenses_Mensuelles_cible_ESP_KERAX">[3]BASE_DONNEES!$D$161:$J$204</definedName>
    <definedName name="Dépenses_Mensuelles_cible_ESP_MAGNUM">[3]BASE_DONNEES!$D$9:$J$51</definedName>
    <definedName name="Dépenses_Mensuelles_cible_ESP_MASCOTT">[3]BASE_DONNEES!$D$60:$J$102</definedName>
    <definedName name="Dépenses_Mensuelles_cible_ESP_MASTER">[3]BASE_DONNEES!$D$314:$J$357</definedName>
    <definedName name="Dépenses_Mensuelles_cible_ESP_MIDLUM">[3]BASE_DONNEES!$D$111:$J$153</definedName>
    <definedName name="Dépenses_Mensuelles_cible_ESP_PREM_DIST">[3]BASE_DONNEES!$D$263:$J$306</definedName>
    <definedName name="Dépenses_Mensuelles_cible_ESP_PREM_RTE">[3]BASE_DONNEES!$D$212:$J$255</definedName>
    <definedName name="Dépenses_Mensuelles_cible_EUR_SUD_KERAX">[3]BASE_DONNEES!$D$161:$J$204</definedName>
    <definedName name="Dépenses_Mensuelles_cible_EUR_SUD_MAGNUM">[3]BASE_DONNEES!$D$9:$J$51</definedName>
    <definedName name="Dépenses_Mensuelles_cible_EUR_SUD_MASCOTT">[3]BASE_DONNEES!$D$60:$J$102</definedName>
    <definedName name="Dépenses_Mensuelles_cible_EUR_SUD_MASTER">[3]BASE_DONNEES!$D$314:$J$357</definedName>
    <definedName name="Dépenses_Mensuelles_cible_EUR_SUD_MIDLUM">[3]BASE_DONNEES!$D$111:$J$153</definedName>
    <definedName name="Dépenses_Mensuelles_cible_EUR_SUD_PREM_DIST">[3]BASE_DONNEES!$D$263:$J$306</definedName>
    <definedName name="Dépenses_Mensuelles_cible_EUR_SUD_PREM_RTE">[3]BASE_DONNEES!$D$212:$J$255</definedName>
    <definedName name="Dépenses_Mensuelles_cible_GB_KERAX">[3]BASE_DONNEES!$D$161:$J$204</definedName>
    <definedName name="Dépenses_Mensuelles_cible_GB_MAGNUM">[3]BASE_DONNEES!$D$9:$J$51</definedName>
    <definedName name="Dépenses_Mensuelles_cible_GB_MASCOTT">[3]BASE_DONNEES!$D$60:$J$102</definedName>
    <definedName name="Dépenses_Mensuelles_cible_GB_MASTER">[3]BASE_DONNEES!$D$314:$J$357</definedName>
    <definedName name="Dépenses_Mensuelles_cible_GB_MIDLUM">[3]BASE_DONNEES!$D$111:$J$153</definedName>
    <definedName name="Dépenses_Mensuelles_cible_GB_PREM_DIST">[3]BASE_DONNEES!$D$263:$J$306</definedName>
    <definedName name="Dépenses_Mensuelles_cible_GB_PREM_RTE">[3]BASE_DONNEES!$D$212:$J$255</definedName>
    <definedName name="Dépenses_Mensuelles_cible_ITA_KERAX">[3]BASE_DONNEES!$D$161:$J$204</definedName>
    <definedName name="Dépenses_Mensuelles_cible_ITA_MAGNUM">[3]BASE_DONNEES!$D$9:$J$51</definedName>
    <definedName name="Dépenses_Mensuelles_cible_ITA_MASCOTT">[3]BASE_DONNEES!$D$60:$J$102</definedName>
    <definedName name="Dépenses_Mensuelles_cible_ITA_MASTER">[3]BASE_DONNEES!$D$314:$J$357</definedName>
    <definedName name="Dépenses_Mensuelles_cible_ITA_MIDLUM">[3]BASE_DONNEES!$D$111:$J$153</definedName>
    <definedName name="Dépenses_Mensuelles_cible_ITA_PREM_DIST">[3]BASE_DONNEES!$D$263:$J$306</definedName>
    <definedName name="Dépenses_Mensuelles_cible_ITA_PREM_RTE">[3]BASE_DONNEES!$D$212:$J$255</definedName>
    <definedName name="Dépenses_Mensuelles_cible_KERAX">[3]BASE_DONNEES!$D$161:$J$204</definedName>
    <definedName name="Dépenses_Mensuelles_cible_MAGNUM">[3]BASE_DONNEES!$D$9:$J$51</definedName>
    <definedName name="Dépenses_Mensuelles_cible_MASCOTT">[3]BASE_DONNEES!$D$60:$J$102</definedName>
    <definedName name="Dépenses_Mensuelles_cible_MASTER">[3]BASE_DONNEES!$D$314:$J$357</definedName>
    <definedName name="Dépenses_Mensuelles_cible_MIDLUM">[3]BASE_DONNEES!$D$111:$J$153</definedName>
    <definedName name="Dépenses_Mensuelles_cible_PREM_DIST">[3]BASE_DONNEES!$D$263:$J$306</definedName>
    <definedName name="Dépenses_Mensuelles_cible_PREM_RTE">[3]BASE_DONNEES!$D$212:$J$255</definedName>
    <definedName name="DL3eafb9ff_b705_4e5f_8a61_27d35438f30e" localSheetId="5" hidden="1">#REF!</definedName>
    <definedName name="DL3eafb9ff_b705_4e5f_8a61_27d35438f30e" localSheetId="6" hidden="1">#REF!</definedName>
    <definedName name="DL3eafb9ff_b705_4e5f_8a61_27d35438f30e" localSheetId="7" hidden="1">#REF!</definedName>
    <definedName name="DL3eafb9ff_b705_4e5f_8a61_27d35438f30e" hidden="1">#REF!</definedName>
    <definedName name="DLaad15270_c3c7_4e94_8ceb_64fdd374dd18" localSheetId="5" hidden="1">#REF!</definedName>
    <definedName name="DLaad15270_c3c7_4e94_8ceb_64fdd374dd18" localSheetId="6" hidden="1">#REF!</definedName>
    <definedName name="DLaad15270_c3c7_4e94_8ceb_64fdd374dd18" localSheetId="7" hidden="1">#REF!</definedName>
    <definedName name="DLaad15270_c3c7_4e94_8ceb_64fdd374dd18" hidden="1">#REF!</definedName>
    <definedName name="Extent_of_testing">'[14]Key information'!$B$5</definedName>
    <definedName name="Extent_of_testing_options">[14]workings!$A$1:$A$5</definedName>
    <definedName name="_xlnm.Extract">[15]조립!#REF!</definedName>
    <definedName name="Extrapol_012_KERAX__FRA">[3]BASE_DONNEES!$M$165:$M$218</definedName>
    <definedName name="Extrapol_012_MAGNUM_FRA">[3]BASE_DONNEES!$M$3:$M$56</definedName>
    <definedName name="Extrapol_012_MASCOTT_FRA">[3]BASE_DONNEES!$M$57:$M$110</definedName>
    <definedName name="Extrapol_012_MASTER_FRA">[3]BASE_DONNEES!$M$327:$M$380</definedName>
    <definedName name="Extrapol_012_MIDLUM_FRA">[3]BASE_DONNEES!$M$111:$M$164</definedName>
    <definedName name="Extrapol_012_PREM_DIST_FRA">[3]BASE_DONNEES!$M$273:$M$326</definedName>
    <definedName name="Extrapol_012_PREM_RTE_FRA">[3]BASE_DONNEES!$M$219:$M$272</definedName>
    <definedName name="Extrapol_1324_KERAX__FRA">[3]BASE_DONNEES!$P$165:$P$218</definedName>
    <definedName name="Extrapol_1324_MAGNUM_FRA">[3]BASE_DONNEES!$P$3:$P$56</definedName>
    <definedName name="Extrapol_1324_MASCOTT_FRA">[3]BASE_DONNEES!$P$57:$P$110</definedName>
    <definedName name="Extrapol_1324_MASTER_FRA">[3]BASE_DONNEES!$P$327:$P$380</definedName>
    <definedName name="Extrapol_1324_MIDLUM_FRA">[3]BASE_DONNEES!$P$111:$P$164</definedName>
    <definedName name="Extrapol_1324_PREM_DIST_FRA">[3]BASE_DONNEES!$P$273:$P$326</definedName>
    <definedName name="Extrapol_1324_PREM_RTE_FRA">[3]BASE_DONNEES!$P$219:$P$272</definedName>
    <definedName name="FF">#N/A</definedName>
    <definedName name="furtheranswers">'[14]Further considerations'!$D$23</definedName>
    <definedName name="gross_population">'[13]Not provided'!$D$11</definedName>
    <definedName name="hA_AntalNklKol">0</definedName>
    <definedName name="hA1_AntalNklKol">0</definedName>
    <definedName name="hA20G_AntalKolumner">16</definedName>
    <definedName name="hA20G_AntalNklKol">1</definedName>
    <definedName name="hA20G_Nkl_1">2</definedName>
    <definedName name="hA25G_AntalKolumner">4</definedName>
    <definedName name="hA25G_AntalNklKol">1</definedName>
    <definedName name="hA25G_Nkl_1">2</definedName>
    <definedName name="hA33_AntalNklKol">0</definedName>
    <definedName name="Has_information_produced_by_the_entity_been_used?">[16]Summary!$AP$14:$AP$16</definedName>
    <definedName name="hC_AntalNklKol">0</definedName>
    <definedName name="hC1_AntalNklKol">0</definedName>
    <definedName name="hC20G_AntalKolumner">6</definedName>
    <definedName name="hC20G_AntalNklKol">1</definedName>
    <definedName name="hC20G_Nkl_1">2</definedName>
    <definedName name="hC30G_AntalKolumner">21</definedName>
    <definedName name="hC30G_AntalNklKol">1</definedName>
    <definedName name="hC30G_Nkl_1">2</definedName>
    <definedName name="hC30M_AntalKolumner">21</definedName>
    <definedName name="hC30M_AntalNklKol">1</definedName>
    <definedName name="hC30M_Nkl_1">2</definedName>
    <definedName name="hC3SHIP_AntalNklKol">0</definedName>
    <definedName name="hC3X_AntalNklKol">0</definedName>
    <definedName name="hC4_AntalNklKol">0</definedName>
    <definedName name="hC50G_AntalKolumner">21</definedName>
    <definedName name="hC50G_AntalNklKol">1</definedName>
    <definedName name="hC50G_Nkl_1">2</definedName>
    <definedName name="hC50M_AntalKolumner">21</definedName>
    <definedName name="hC50M_AntalNklKol">1</definedName>
    <definedName name="hC50M_Nkl_1">2</definedName>
    <definedName name="hCPART_AntalNklKol">0</definedName>
    <definedName name="hFLASH_AntalNklKol">0</definedName>
    <definedName name="hPT_AntalNklKol">0</definedName>
    <definedName name="hU30G_AntalKolumner">7</definedName>
    <definedName name="hU30G_AntalNklKol">1</definedName>
    <definedName name="hU30G_Nkl_1">2</definedName>
    <definedName name="hU30M_AntalKolumner">7</definedName>
    <definedName name="hU30M_AntalNklKol">1</definedName>
    <definedName name="hU30M_Nkl_1">2</definedName>
    <definedName name="hUL_AntalNklKol">0</definedName>
    <definedName name="kurskol">[17]KURSER!$H$1:$H$65536</definedName>
    <definedName name="L_Adjust">[7]Links!$H$1:$H$65536</definedName>
    <definedName name="L_AJE_Tot">[7]Links!$G$1:$G$65536</definedName>
    <definedName name="L_CY_Beg">[7]Links!$F$1:$F$65536</definedName>
    <definedName name="L_CY_End">[7]Links!$J$1:$J$65536</definedName>
    <definedName name="L_PY_End">[7]Links!$K$1:$K$65536</definedName>
    <definedName name="L_RJE_Tot">[7]Links!$I$1:$I$65536</definedName>
    <definedName name="LABR04">[2]Rates!$F$17</definedName>
    <definedName name="LABR05">[2]Rates!$F$28</definedName>
    <definedName name="LABR06">[2]Rates!$F$39</definedName>
    <definedName name="LABR07">[2]Rates!$F$50</definedName>
    <definedName name="LABRATE">[2]Rates!$F$6</definedName>
    <definedName name="mag_fra">[18]BASE_DONNEES!$G$3:$G$56</definedName>
    <definedName name="MAGNUM">[3]BASE_DONNEES!$B$381</definedName>
    <definedName name="MatterForAttention">'[11]Parameters (Hide)'!$E$1:$E$10</definedName>
    <definedName name="MattersForAttention">'[19]Parameters (Hide)'!$E$1:$E$10</definedName>
    <definedName name="mct_fra">[18]BASE_DONNEES!$G$57:$G$110</definedName>
    <definedName name="MFA_3">'[20]3. SAP - Cost Of Removal '!$F$5</definedName>
    <definedName name="MOIS">[3]BASE_DONNEES!$D$3:$D$56</definedName>
    <definedName name="Month_1_012_KERAX__FRA">[3]BASE_DONNEES!$S$165:$S$213</definedName>
    <definedName name="Month_1_012_MAGNUM_FRA">[3]BASE_DONNEES!$S$3:$S$56</definedName>
    <definedName name="Month_1_012_MASCOTT_FRA">[3]BASE_DONNEES!$S$57:$S$110</definedName>
    <definedName name="Month_1_012_MASTER_FRA">[3]BASE_DONNEES!$S$327:$S$380</definedName>
    <definedName name="Month_1_012_MIDLUM_FRA">[3]BASE_DONNEES!$S$111:$S$164</definedName>
    <definedName name="Month_1_012_PREM_DIST_FRA">[3]BASE_DONNEES!$S$273:$S$326</definedName>
    <definedName name="Month_1_012_PREM_RTE_FRA">[3]BASE_DONNEES!$S$219:$S$272</definedName>
    <definedName name="Month_1_1324_KERAX__FRA">[3]BASE_DONNEES!$T$165:$T$218</definedName>
    <definedName name="Month_1_1324_MAGNUM_FRA">[3]BASE_DONNEES!$T$3:$T$56</definedName>
    <definedName name="Month_1_1324_MASCOTT_FRA">[3]BASE_DONNEES!$T$57:$T$110</definedName>
    <definedName name="Month_1_1324_MASTER_FRA">[3]BASE_DONNEES!$T$327:$T$380</definedName>
    <definedName name="Month_1_1324_MIDLUM_FRA">[3]BASE_DONNEES!$T$111:$T$164</definedName>
    <definedName name="Month_1_1324_PREM_DIST_FRA">[3]BASE_DONNEES!$T$273:$T$326</definedName>
    <definedName name="Month_1_1324_PREM_RTE_FRA">[3]BASE_DONNEES!$T$219:$T$272</definedName>
    <definedName name="MP">'[21]CMA Calculations'!$B$3</definedName>
    <definedName name="Mrgcumul">'[22]BASE JUIN'!$A$8:$H$20</definedName>
    <definedName name="mvpopulation">'[14]Key information'!$B$6</definedName>
    <definedName name="NewProp_012_KERAX__FRA">[3]BASE_DONNEES!$N$165:$N$218</definedName>
    <definedName name="NewProp_012_MAGNUM_FRA">[3]BASE_DONNEES!$N$3:$N$56</definedName>
    <definedName name="NewProp_012_MASCOTT_FRA">[3]BASE_DONNEES!$N$57:$N$110</definedName>
    <definedName name="NewProp_012_MASTER_FRA">[3]BASE_DONNEES!$N$327:$N$380</definedName>
    <definedName name="NewProp_012_MIDLUM_FRA">[3]BASE_DONNEES!$N$111:$N$164</definedName>
    <definedName name="NewProp_012_PREM_DIST_FRA">[3]BASE_DONNEES!$N$273:$N$326</definedName>
    <definedName name="NewProp_012_PREM_RTE_FRA">[3]BASE_DONNEES!$N$219:$N$272</definedName>
    <definedName name="NewProp_1324_KERAX__FRA">[3]BASE_DONNEES!$Q$165:$Q$218</definedName>
    <definedName name="NewProp_1324_MAGNUM_FRA">[3]BASE_DONNEES!$Q$3:$Q$56</definedName>
    <definedName name="NewProp_1324_MASCOTT_FRA">[3]BASE_DONNEES!$Q$57:$Q$110</definedName>
    <definedName name="NewProp_1324_MASTER_FRA">[3]BASE_DONNEES!$Q$327:$Q$380</definedName>
    <definedName name="NewProp_1324_MIDLUM_FRA">[3]BASE_DONNEES!$Q$111:$Q$164</definedName>
    <definedName name="NewProp_1324_PREM_DIST_FRA">[3]BASE_DONNEES!$Q$273:$Q$326</definedName>
    <definedName name="NewProp_1324_PREM_RTE_FRA">[3]BASE_DONNEES!$Q$219:$Q$272</definedName>
    <definedName name="OHRATE">[2]Rates!$F$7</definedName>
    <definedName name="PAREV">#N/A</definedName>
    <definedName name="PartIprKnHw">[23]IntermediateCalculation!$B$31</definedName>
    <definedName name="PartIprTool">[23]IntermediateCalculation!$B$30</definedName>
    <definedName name="PCRATE">[2]Rates!$F$5</definedName>
    <definedName name="PlannedExtentofTesting">[24]Sheet1!$A$1:$A$5</definedName>
    <definedName name="planninganswers">'[14]Planning Considerations'!$D$11</definedName>
    <definedName name="pm">'[14]Key information'!$B$7</definedName>
    <definedName name="Pool">'[25]Pool 2002'!$A$1:$J$3475</definedName>
    <definedName name="Pool012002">'[26]Pool 01-2002'!$A$1:$I$3474</definedName>
    <definedName name="PR">#N/A</definedName>
    <definedName name="PrevAss_012_KERAX__FRA">[3]BASE_DONNEES!$O$165:$O$218</definedName>
    <definedName name="PrevAss_012_MAGNUM_FRA">[3]BASE_DONNEES!$O$3:$O$56</definedName>
    <definedName name="PrevAss_012_MASCOTT_FRA">[3]BASE_DONNEES!$O$57:$O$110</definedName>
    <definedName name="PrevAss_012_MASTER_FRA">[3]BASE_DONNEES!$O$327:$O$380</definedName>
    <definedName name="PrevAss_012_MIDLUM_FRA">[3]BASE_DONNEES!$O$111:$O$164</definedName>
    <definedName name="PrevAss_012_PREM_DIST_FRA">[3]BASE_DONNEES!$O$273:$O$326</definedName>
    <definedName name="PrevAss_012_PREM_RTE_FRA">[3]BASE_DONNEES!$O$219:$O$272</definedName>
    <definedName name="PrevAss_1324_KERAX__FRA">[3]BASE_DONNEES!$R$165:$R$218</definedName>
    <definedName name="PrevAss_1324_MAGNUM_FRA">[3]BASE_DONNEES!$R$3:$R$56</definedName>
    <definedName name="PrevAss_1324_MASCOTT_FRA">[3]BASE_DONNEES!$R$57:$R$110</definedName>
    <definedName name="PrevAss_1324_MASTER_FRA">[3]BASE_DONNEES!$R$327:$R$380</definedName>
    <definedName name="PrevAss_1324_MIDLUM_FRA">[3]BASE_DONNEES!$R$111:$R$164</definedName>
    <definedName name="PrevAss_1324_PREM_DIST_FRA">[3]BASE_DONNEES!$R$273:$R$326</definedName>
    <definedName name="PrevAss_1324_PREM_RTE_FRA">[3]BASE_DONNEES!$R$219:$R$272</definedName>
    <definedName name="_xlnm.Print_Area">#REF!</definedName>
    <definedName name="PRINT_AREA_MI">#N/A</definedName>
    <definedName name="Proj04Q1">[2]ProjectSummary!$V$1:$V$65536</definedName>
    <definedName name="Proj04Q2">[2]ProjectSummary!$W$1:$W$65536</definedName>
    <definedName name="Proj04Q3">[2]ProjectSummary!$X$1:$X$65536</definedName>
    <definedName name="Proj04Q4">[2]ProjectSummary!$Y$1:$Y$65536</definedName>
    <definedName name="Proj05">[2]ProjectSummary!$AA$1:$AA$65536</definedName>
    <definedName name="Proj06">[2]ProjectSummary!$AB$1:$AB$65536</definedName>
    <definedName name="Proj07">[2]ProjectSummary!$AC$1:$AC$65536</definedName>
    <definedName name="ProjAcct">[2]ProjectSummary!$A$1:$A$65536</definedName>
    <definedName name="provision">'[13]Not provided'!$D$12</definedName>
    <definedName name="qcumul">'[27]base converti'!$Z$1:$AA$199,'[27]base converti'!$B$1:$B$199</definedName>
    <definedName name="Radical_KERAX">[3]BASE_DONNEES!$B$165:$D$218</definedName>
    <definedName name="Radical_KERAX_ALL">[3]BASE_DONNEES!$B$540:$D$592</definedName>
    <definedName name="RADICAL_KERAX_DOI">[3]BASE_DONNEES!$B$2289:$D$2341</definedName>
    <definedName name="RADICAL_KERAX_ESP">[3]BASE_DONNEES!$B$911:$D$963</definedName>
    <definedName name="RADICAL_KERAX_EUR_SUD">[3]BASE_DONNEES!$B$2024:$D$2076</definedName>
    <definedName name="RADICAL_KERAX_GB_">[3]BASE_DONNEES!$B$1282:$D$1334</definedName>
    <definedName name="RADICAL_KERAX_ITA">[3]BASE_DONNEES!$B$1653:$D$1705</definedName>
    <definedName name="Radical_MAGNUM">[3]BASE_DONNEES!$B$3:$D$56</definedName>
    <definedName name="Radical_MAGNUM_ALL">[3]BASE_DONNEES!$B$381:$D$433</definedName>
    <definedName name="Radical_MAGNUM_ESP">[3]BASE_DONNEES!$B$752:$D$804</definedName>
    <definedName name="RADICAL_MAGNUM_EUR_SUD">[3]BASE_DONNEES!$B$1865:$D$1917</definedName>
    <definedName name="RADICAL_MAGNUM_GB_">[3]BASE_DONNEES!$B$1123:$D$1175</definedName>
    <definedName name="RADICAL_MAGNUM_ITA">[3]BASE_DONNEES!$B$1494:$D$1546</definedName>
    <definedName name="Radical_MASCOTT">[3]BASE_DONNEES!$B$57:$D$110</definedName>
    <definedName name="Radical_MASCOTT_ALL">[3]BASE_DONNEES!$B$434:$D$486</definedName>
    <definedName name="RADICAL_MASCOTT_ESP">[3]BASE_DONNEES!$B$805:$D$857</definedName>
    <definedName name="RADICAL_MASCOTT_EUR_SUD">[3]BASE_DONNEES!$B$1918:$D$1970</definedName>
    <definedName name="RADICAL_MASCOTT_GB_">[3]BASE_DONNEES!$B$1176:$D$1228</definedName>
    <definedName name="RADICAL_MASCOTT_ITA">[3]BASE_DONNEES!$B$1547:$D$1599</definedName>
    <definedName name="Radical_MASTER">[3]BASE_DONNEES!$B$327:$D$380</definedName>
    <definedName name="Radical_MASTER_ALL">[3]BASE_DONNEES!$B$699:$D$751</definedName>
    <definedName name="RADICAL_MASTER_ESP">[3]BASE_DONNEES!$B$1070:$D$1122</definedName>
    <definedName name="RADICAL_MASTER_EUR_SUD">[3]BASE_DONNEES!$B$2183:$D$2235</definedName>
    <definedName name="RADICAL_MASTER_GB_">[3]BASE_DONNEES!$B$1441:$D$1493</definedName>
    <definedName name="RADICAL_MASTER_ITA">[3]BASE_DONNEES!$B$1812:$D$1864</definedName>
    <definedName name="Radical_MIDLUM">[3]BASE_DONNEES!$B$111:$D$164</definedName>
    <definedName name="Radical_MIDLUM_ALL">[3]BASE_DONNEES!$B$487:$D$539</definedName>
    <definedName name="RADICAL_MIDLUM_DOI">[3]BASE_DONNEES!$B$2236:$D$2288</definedName>
    <definedName name="RADICAL_MIDLUM_ESP">[3]BASE_DONNEES!$B$858:$D$910</definedName>
    <definedName name="RADICAL_MIDLUM_EUR_SUD">[3]BASE_DONNEES!$B$1971:$D$2023</definedName>
    <definedName name="RADICAL_MIDLUM_GB_">[3]BASE_DONNEES!$B$1229:$D$1281</definedName>
    <definedName name="RADICAL_MIDLUM_ITA">[3]BASE_DONNEES!$B$1600:$D$1652</definedName>
    <definedName name="Radical_PREM_DIST">[3]BASE_DONNEES!$B$273:$D$326</definedName>
    <definedName name="Radical_PREM_DIST_ALL">[3]BASE_DONNEES!$B$646:$D$698</definedName>
    <definedName name="RADICAL_PREM_DIST_ESP">[3]BASE_DONNEES!$B$1017:$D$1069</definedName>
    <definedName name="RADICAL_PREM_DIST_EUR_SUD">[3]BASE_DONNEES!$B$2130:$D$2182</definedName>
    <definedName name="RADICAL_PREM_DIST_GB_">[3]BASE_DONNEES!$B$1388:$D$1440</definedName>
    <definedName name="RADICAL_PREM_DIST_ITA">[3]BASE_DONNEES!$B$1759:$D$1811</definedName>
    <definedName name="Radical_PREM_RTE">[3]BASE_DONNEES!$B$219:$D$272</definedName>
    <definedName name="Radical_PREM_RTE_ALL">[3]BASE_DONNEES!$B$593:$D$645</definedName>
    <definedName name="RADICAL_PREM_RTE_ESP">[3]BASE_DONNEES!$B$964:$D$1016</definedName>
    <definedName name="RADICAL_PREM_RTE_EUR_SUD">[3]BASE_DONNEES!$B$2077:$D$2129</definedName>
    <definedName name="RADICAL_PREM_RTE_GB_">[3]BASE_DONNEES!$B$1335:$D$1387</definedName>
    <definedName name="RADICAL_PREM_RTE_ITA">[3]BASE_DONNEES!$B$1706:$D$1758</definedName>
    <definedName name="Range">[3]BASE_DONNEES!$B$1</definedName>
    <definedName name="rangeEXT">#N/A</definedName>
    <definedName name="rangeREP">#N/A</definedName>
    <definedName name="_xlnm.Recorder">#REF!</definedName>
    <definedName name="Remainder">'[21]CMA Calculations'!$G$21132</definedName>
    <definedName name="RFac">'[21]CMA Calculations'!$B$4</definedName>
    <definedName name="S_Adjust_Data">[7]Lead!$I$1:$I$253</definedName>
    <definedName name="S_AJE_Tot_Data">[7]Lead!$H$1:$H$253</definedName>
    <definedName name="S_CY_Beg_Data">[7]Lead!$F$1:$F$253</definedName>
    <definedName name="S_CY_End_Data">[7]Lead!$K$1:$K$253</definedName>
    <definedName name="S_CY_End_GT">[7]Lead!$K$253</definedName>
    <definedName name="S_PY_End_Data">[7]Lead!$M$1:$M$253</definedName>
    <definedName name="S_PY_End_GT">[7]Lead!$M$253</definedName>
    <definedName name="S_RJE_Tot_Data">[7]Lead!$J$1:$J$253</definedName>
    <definedName name="SAPBEXrevision" hidden="1">7</definedName>
    <definedName name="SAPBEXsysID" hidden="1">"BWP"</definedName>
    <definedName name="SAPBEXwbID" hidden="1">"3NLCEF4F5O8SR5F9QCJ2TOIDQ"</definedName>
    <definedName name="Start">'[21]CMA Calculations'!$B$6</definedName>
    <definedName name="tab_3">'[8]3a. Conf and Subs receipt'!$B$6</definedName>
    <definedName name="TableName">"Dummy"</definedName>
    <definedName name="Test_of_Details_1">'[20]2a. Testing - Debits'!$B$6</definedName>
    <definedName name="TextRefCopyRangeCount" hidden="1">51</definedName>
    <definedName name="Top_Population">'[21]CMA Calculations'!$D$29</definedName>
    <definedName name="Top_Selections">'[21]CMA Calculations'!$F$29</definedName>
    <definedName name="TOTAL_0_24_KERAX__FRA">[3]BASE_DONNEES!$U$165:$U$218</definedName>
    <definedName name="TOTAL_0_24_MAGNUM_FRA">[3]BASE_DONNEES!$U$3:$U$56</definedName>
    <definedName name="TOTAL_0_24_MASCOTT_FRA">[3]BASE_DONNEES!$U$57:$U$110</definedName>
    <definedName name="TOTAL_0_24_MASTER_FRA">[3]BASE_DONNEES!$U$327:$U$380</definedName>
    <definedName name="TOTAL_0_24_MIDLUM_FRA">[3]BASE_DONNEES!$U$111:$U$159</definedName>
    <definedName name="TOTAL_0_24_PREM_DIST_FRA">[3]BASE_DONNEES!$U$273:$U$326</definedName>
    <definedName name="TOTAL_0_24_PREM_RTE_FRA">[3]BASE_DONNEES!$U$219:$U$272</definedName>
    <definedName name="Total_Population">'[21]CMA Calculations'!$F$5</definedName>
    <definedName name="Total_Selections">'[21]CMA Calculations'!$D$6</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lqCom">"OK3"</definedName>
    <definedName name="XREF_COLUMN_1" localSheetId="5" hidden="1">#REF!</definedName>
    <definedName name="XREF_COLUMN_1" localSheetId="6" hidden="1">#REF!</definedName>
    <definedName name="XREF_COLUMN_1" localSheetId="7" hidden="1">#REF!</definedName>
    <definedName name="XREF_COLUMN_1" hidden="1">#REF!</definedName>
    <definedName name="XREF_COLUMN_10" localSheetId="5" hidden="1">#REF!</definedName>
    <definedName name="XREF_COLUMN_10" localSheetId="6" hidden="1">#REF!</definedName>
    <definedName name="XREF_COLUMN_10" localSheetId="7" hidden="1">#REF!</definedName>
    <definedName name="XREF_COLUMN_10" hidden="1">#REF!</definedName>
    <definedName name="XREF_COLUMN_11" localSheetId="5" hidden="1">#REF!</definedName>
    <definedName name="XREF_COLUMN_11" localSheetId="6" hidden="1">#REF!</definedName>
    <definedName name="XREF_COLUMN_11" localSheetId="7" hidden="1">#REF!</definedName>
    <definedName name="XREF_COLUMN_11" hidden="1">#REF!</definedName>
    <definedName name="XREF_COLUMN_2" localSheetId="5" hidden="1">#REF!</definedName>
    <definedName name="XREF_COLUMN_2" localSheetId="6" hidden="1">#REF!</definedName>
    <definedName name="XREF_COLUMN_2" localSheetId="7" hidden="1">#REF!</definedName>
    <definedName name="XREF_COLUMN_2" hidden="1">#REF!</definedName>
    <definedName name="XREF_COLUMN_3" localSheetId="5" hidden="1">#REF!</definedName>
    <definedName name="XREF_COLUMN_3" localSheetId="6" hidden="1">#REF!</definedName>
    <definedName name="XREF_COLUMN_3" localSheetId="7" hidden="1">#REF!</definedName>
    <definedName name="XREF_COLUMN_3" hidden="1">#REF!</definedName>
    <definedName name="XREF_COLUMN_5" localSheetId="5" hidden="1">#REF!</definedName>
    <definedName name="XREF_COLUMN_5" localSheetId="6" hidden="1">#REF!</definedName>
    <definedName name="XREF_COLUMN_5" localSheetId="7" hidden="1">#REF!</definedName>
    <definedName name="XREF_COLUMN_5" hidden="1">#REF!</definedName>
    <definedName name="XREF_COLUMN_6" localSheetId="5" hidden="1">#REF!</definedName>
    <definedName name="XREF_COLUMN_6" localSheetId="6" hidden="1">#REF!</definedName>
    <definedName name="XREF_COLUMN_6" localSheetId="7" hidden="1">#REF!</definedName>
    <definedName name="XREF_COLUMN_6" hidden="1">#REF!</definedName>
    <definedName name="XREF_COLUMN_7" localSheetId="5" hidden="1">#REF!</definedName>
    <definedName name="XREF_COLUMN_7" localSheetId="6" hidden="1">#REF!</definedName>
    <definedName name="XREF_COLUMN_7" localSheetId="7" hidden="1">#REF!</definedName>
    <definedName name="XREF_COLUMN_7" hidden="1">#REF!</definedName>
    <definedName name="XREF_COLUMN_8" localSheetId="5" hidden="1">#REF!</definedName>
    <definedName name="XREF_COLUMN_8" localSheetId="6" hidden="1">#REF!</definedName>
    <definedName name="XREF_COLUMN_8" localSheetId="7" hidden="1">#REF!</definedName>
    <definedName name="XREF_COLUMN_8" hidden="1">#REF!</definedName>
    <definedName name="XREF_COLUMN_9" localSheetId="5" hidden="1">#REF!</definedName>
    <definedName name="XREF_COLUMN_9" localSheetId="6" hidden="1">#REF!</definedName>
    <definedName name="XREF_COLUMN_9" localSheetId="7" hidden="1">#REF!</definedName>
    <definedName name="XREF_COLUMN_9" hidden="1">#REF!</definedName>
    <definedName name="XRefActiveRow" localSheetId="5" hidden="1">#REF!</definedName>
    <definedName name="XRefActiveRow" localSheetId="6" hidden="1">#REF!</definedName>
    <definedName name="XRefActiveRow" localSheetId="7" hidden="1">#REF!</definedName>
    <definedName name="XRefActiveRow" hidden="1">#REF!</definedName>
    <definedName name="XRefColumnsCount" hidden="1">7</definedName>
    <definedName name="XRefCopy1" localSheetId="5" hidden="1">#REF!</definedName>
    <definedName name="XRefCopy1" localSheetId="6" hidden="1">#REF!</definedName>
    <definedName name="XRefCopy1" localSheetId="7" hidden="1">#REF!</definedName>
    <definedName name="XRefCopy1" hidden="1">#REF!</definedName>
    <definedName name="XRefCopy10" localSheetId="5" hidden="1">#REF!</definedName>
    <definedName name="XRefCopy10" localSheetId="6" hidden="1">#REF!</definedName>
    <definedName name="XRefCopy10" localSheetId="7" hidden="1">#REF!</definedName>
    <definedName name="XRefCopy10" hidden="1">#REF!</definedName>
    <definedName name="XRefCopy10Row" localSheetId="5" hidden="1">#REF!</definedName>
    <definedName name="XRefCopy10Row" localSheetId="6" hidden="1">#REF!</definedName>
    <definedName name="XRefCopy10Row" localSheetId="7" hidden="1">#REF!</definedName>
    <definedName name="XRefCopy10Row" hidden="1">#REF!</definedName>
    <definedName name="XRefCopy11" localSheetId="5" hidden="1">#REF!</definedName>
    <definedName name="XRefCopy11" localSheetId="6" hidden="1">#REF!</definedName>
    <definedName name="XRefCopy11" localSheetId="7" hidden="1">#REF!</definedName>
    <definedName name="XRefCopy11" hidden="1">#REF!</definedName>
    <definedName name="XRefCopy11Row" localSheetId="5" hidden="1">#REF!</definedName>
    <definedName name="XRefCopy11Row" localSheetId="6" hidden="1">#REF!</definedName>
    <definedName name="XRefCopy11Row" localSheetId="7" hidden="1">#REF!</definedName>
    <definedName name="XRefCopy11Row" hidden="1">#REF!</definedName>
    <definedName name="XRefCopy12" localSheetId="5" hidden="1">#REF!</definedName>
    <definedName name="XRefCopy12" localSheetId="6" hidden="1">#REF!</definedName>
    <definedName name="XRefCopy12" localSheetId="7" hidden="1">#REF!</definedName>
    <definedName name="XRefCopy12" hidden="1">#REF!</definedName>
    <definedName name="XRefCopy12Row" localSheetId="5" hidden="1">#REF!</definedName>
    <definedName name="XRefCopy12Row" localSheetId="6" hidden="1">#REF!</definedName>
    <definedName name="XRefCopy12Row" localSheetId="7" hidden="1">#REF!</definedName>
    <definedName name="XRefCopy12Row" hidden="1">#REF!</definedName>
    <definedName name="XRefCopy13" localSheetId="5" hidden="1">#REF!</definedName>
    <definedName name="XRefCopy13" localSheetId="6" hidden="1">#REF!</definedName>
    <definedName name="XRefCopy13" localSheetId="7" hidden="1">#REF!</definedName>
    <definedName name="XRefCopy13" hidden="1">#REF!</definedName>
    <definedName name="XRefCopy13Row" localSheetId="5" hidden="1">#REF!</definedName>
    <definedName name="XRefCopy13Row" localSheetId="6" hidden="1">#REF!</definedName>
    <definedName name="XRefCopy13Row" localSheetId="7" hidden="1">#REF!</definedName>
    <definedName name="XRefCopy13Row" hidden="1">#REF!</definedName>
    <definedName name="XRefCopy14" localSheetId="5" hidden="1">#REF!</definedName>
    <definedName name="XRefCopy14" localSheetId="6" hidden="1">#REF!</definedName>
    <definedName name="XRefCopy14" localSheetId="7" hidden="1">#REF!</definedName>
    <definedName name="XRefCopy14" hidden="1">#REF!</definedName>
    <definedName name="XRefCopy14Row" localSheetId="5" hidden="1">#REF!</definedName>
    <definedName name="XRefCopy14Row" localSheetId="6" hidden="1">#REF!</definedName>
    <definedName name="XRefCopy14Row" localSheetId="7" hidden="1">#REF!</definedName>
    <definedName name="XRefCopy14Row" hidden="1">#REF!</definedName>
    <definedName name="XRefCopy15" localSheetId="5" hidden="1">#REF!</definedName>
    <definedName name="XRefCopy15" localSheetId="6" hidden="1">#REF!</definedName>
    <definedName name="XRefCopy15" localSheetId="7" hidden="1">#REF!</definedName>
    <definedName name="XRefCopy15" hidden="1">#REF!</definedName>
    <definedName name="XRefCopy15Row" localSheetId="5" hidden="1">#REF!</definedName>
    <definedName name="XRefCopy15Row" localSheetId="6" hidden="1">#REF!</definedName>
    <definedName name="XRefCopy15Row" localSheetId="7" hidden="1">#REF!</definedName>
    <definedName name="XRefCopy15Row" hidden="1">#REF!</definedName>
    <definedName name="XRefCopy16" hidden="1">#REF!</definedName>
    <definedName name="XRefCopy17" localSheetId="5" hidden="1">#REF!</definedName>
    <definedName name="XRefCopy17" localSheetId="6" hidden="1">#REF!</definedName>
    <definedName name="XRefCopy17" localSheetId="7" hidden="1">#REF!</definedName>
    <definedName name="XRefCopy17" hidden="1">#REF!</definedName>
    <definedName name="XRefCopy17Row" localSheetId="5" hidden="1">#REF!</definedName>
    <definedName name="XRefCopy17Row" localSheetId="6" hidden="1">#REF!</definedName>
    <definedName name="XRefCopy17Row" localSheetId="7" hidden="1">#REF!</definedName>
    <definedName name="XRefCopy17Row" hidden="1">#REF!</definedName>
    <definedName name="XRefCopy18" localSheetId="5" hidden="1">#REF!</definedName>
    <definedName name="XRefCopy18" localSheetId="6" hidden="1">#REF!</definedName>
    <definedName name="XRefCopy18" localSheetId="7" hidden="1">#REF!</definedName>
    <definedName name="XRefCopy18" hidden="1">#REF!</definedName>
    <definedName name="XRefCopy18Row" localSheetId="5" hidden="1">#REF!</definedName>
    <definedName name="XRefCopy18Row" localSheetId="6" hidden="1">#REF!</definedName>
    <definedName name="XRefCopy18Row" localSheetId="7" hidden="1">#REF!</definedName>
    <definedName name="XRefCopy18Row" hidden="1">#REF!</definedName>
    <definedName name="XRefCopy19" localSheetId="5" hidden="1">#REF!</definedName>
    <definedName name="XRefCopy19" localSheetId="6" hidden="1">#REF!</definedName>
    <definedName name="XRefCopy19" localSheetId="7" hidden="1">#REF!</definedName>
    <definedName name="XRefCopy19" hidden="1">#REF!</definedName>
    <definedName name="XRefCopy19Row" localSheetId="5" hidden="1">#REF!</definedName>
    <definedName name="XRefCopy19Row" localSheetId="6" hidden="1">#REF!</definedName>
    <definedName name="XRefCopy19Row" localSheetId="7" hidden="1">#REF!</definedName>
    <definedName name="XRefCopy19Row" hidden="1">#REF!</definedName>
    <definedName name="XRefCopy1Row" localSheetId="5" hidden="1">#REF!</definedName>
    <definedName name="XRefCopy1Row" localSheetId="6" hidden="1">#REF!</definedName>
    <definedName name="XRefCopy1Row" localSheetId="7" hidden="1">#REF!</definedName>
    <definedName name="XRefCopy1Row" hidden="1">#REF!</definedName>
    <definedName name="XRefCopy2" localSheetId="5" hidden="1">#REF!</definedName>
    <definedName name="XRefCopy2" localSheetId="6" hidden="1">#REF!</definedName>
    <definedName name="XRefCopy2" localSheetId="7" hidden="1">#REF!</definedName>
    <definedName name="XRefCopy2" hidden="1">#REF!</definedName>
    <definedName name="XRefCopy20" localSheetId="5" hidden="1">#REF!</definedName>
    <definedName name="XRefCopy20" localSheetId="6" hidden="1">#REF!</definedName>
    <definedName name="XRefCopy20" localSheetId="7" hidden="1">#REF!</definedName>
    <definedName name="XRefCopy20" hidden="1">#REF!</definedName>
    <definedName name="XRefCopy20Row" localSheetId="5" hidden="1">#REF!</definedName>
    <definedName name="XRefCopy20Row" localSheetId="6" hidden="1">#REF!</definedName>
    <definedName name="XRefCopy20Row" localSheetId="7" hidden="1">#REF!</definedName>
    <definedName name="XRefCopy20Row" hidden="1">#REF!</definedName>
    <definedName name="XRefCopy21" localSheetId="5" hidden="1">#REF!</definedName>
    <definedName name="XRefCopy21" localSheetId="6" hidden="1">#REF!</definedName>
    <definedName name="XRefCopy21" localSheetId="7" hidden="1">#REF!</definedName>
    <definedName name="XRefCopy21" hidden="1">#REF!</definedName>
    <definedName name="XRefCopy21Row" localSheetId="5" hidden="1">#REF!</definedName>
    <definedName name="XRefCopy21Row" localSheetId="6" hidden="1">#REF!</definedName>
    <definedName name="XRefCopy21Row" localSheetId="7" hidden="1">#REF!</definedName>
    <definedName name="XRefCopy21Row" hidden="1">#REF!</definedName>
    <definedName name="XRefCopy22" localSheetId="5" hidden="1">#REF!</definedName>
    <definedName name="XRefCopy22" localSheetId="6" hidden="1">#REF!</definedName>
    <definedName name="XRefCopy22" localSheetId="7" hidden="1">#REF!</definedName>
    <definedName name="XRefCopy22" hidden="1">#REF!</definedName>
    <definedName name="XRefCopy22Row" localSheetId="5" hidden="1">#REF!</definedName>
    <definedName name="XRefCopy22Row" localSheetId="6" hidden="1">#REF!</definedName>
    <definedName name="XRefCopy22Row" localSheetId="7" hidden="1">#REF!</definedName>
    <definedName name="XRefCopy22Row" hidden="1">#REF!</definedName>
    <definedName name="XRefCopy23" hidden="1">#REF!</definedName>
    <definedName name="XRefCopy24" localSheetId="5" hidden="1">#REF!</definedName>
    <definedName name="XRefCopy24" localSheetId="6" hidden="1">#REF!</definedName>
    <definedName name="XRefCopy24" localSheetId="7" hidden="1">#REF!</definedName>
    <definedName name="XRefCopy24" hidden="1">#REF!</definedName>
    <definedName name="XRefCopy24Row" localSheetId="5" hidden="1">#REF!</definedName>
    <definedName name="XRefCopy24Row" localSheetId="6" hidden="1">#REF!</definedName>
    <definedName name="XRefCopy24Row" localSheetId="7" hidden="1">#REF!</definedName>
    <definedName name="XRefCopy24Row" hidden="1">#REF!</definedName>
    <definedName name="XRefCopy25" localSheetId="5" hidden="1">#REF!</definedName>
    <definedName name="XRefCopy25" localSheetId="6" hidden="1">#REF!</definedName>
    <definedName name="XRefCopy25" localSheetId="7" hidden="1">#REF!</definedName>
    <definedName name="XRefCopy25" hidden="1">#REF!</definedName>
    <definedName name="XRefCopy25Row" localSheetId="5" hidden="1">#REF!</definedName>
    <definedName name="XRefCopy25Row" localSheetId="6" hidden="1">#REF!</definedName>
    <definedName name="XRefCopy25Row" localSheetId="7" hidden="1">#REF!</definedName>
    <definedName name="XRefCopy25Row" hidden="1">#REF!</definedName>
    <definedName name="XRefCopy26" hidden="1">#REF!</definedName>
    <definedName name="XRefCopy27" hidden="1">#REF!</definedName>
    <definedName name="XRefCopy2Row" localSheetId="5" hidden="1">#REF!</definedName>
    <definedName name="XRefCopy2Row" localSheetId="6" hidden="1">#REF!</definedName>
    <definedName name="XRefCopy2Row" localSheetId="7" hidden="1">#REF!</definedName>
    <definedName name="XRefCopy2Row" hidden="1">#REF!</definedName>
    <definedName name="XRefCopy3" localSheetId="5" hidden="1">#REF!</definedName>
    <definedName name="XRefCopy3" localSheetId="6" hidden="1">#REF!</definedName>
    <definedName name="XRefCopy3" localSheetId="7" hidden="1">#REF!</definedName>
    <definedName name="XRefCopy3" hidden="1">#REF!</definedName>
    <definedName name="XRefCopy31" localSheetId="5" hidden="1">#REF!</definedName>
    <definedName name="XRefCopy31" localSheetId="6" hidden="1">#REF!</definedName>
    <definedName name="XRefCopy31" localSheetId="7" hidden="1">#REF!</definedName>
    <definedName name="XRefCopy31" hidden="1">#REF!</definedName>
    <definedName name="XRefCopy31Row" localSheetId="5" hidden="1">#REF!</definedName>
    <definedName name="XRefCopy31Row" localSheetId="6" hidden="1">#REF!</definedName>
    <definedName name="XRefCopy31Row" localSheetId="7" hidden="1">#REF!</definedName>
    <definedName name="XRefCopy31Row" hidden="1">#REF!</definedName>
    <definedName name="XRefCopy32" localSheetId="5" hidden="1">#REF!</definedName>
    <definedName name="XRefCopy32" localSheetId="6" hidden="1">#REF!</definedName>
    <definedName name="XRefCopy32" localSheetId="7" hidden="1">#REF!</definedName>
    <definedName name="XRefCopy32" hidden="1">#REF!</definedName>
    <definedName name="XRefCopy32Row" localSheetId="5" hidden="1">#REF!</definedName>
    <definedName name="XRefCopy32Row" localSheetId="6" hidden="1">#REF!</definedName>
    <definedName name="XRefCopy32Row" localSheetId="7" hidden="1">#REF!</definedName>
    <definedName name="XRefCopy32Row" hidden="1">#REF!</definedName>
    <definedName name="XRefCopy33" localSheetId="5" hidden="1">#REF!</definedName>
    <definedName name="XRefCopy33" localSheetId="6" hidden="1">#REF!</definedName>
    <definedName name="XRefCopy33" localSheetId="7" hidden="1">#REF!</definedName>
    <definedName name="XRefCopy33" hidden="1">#REF!</definedName>
    <definedName name="XRefCopy33Row" localSheetId="5" hidden="1">#REF!</definedName>
    <definedName name="XRefCopy33Row" localSheetId="6" hidden="1">#REF!</definedName>
    <definedName name="XRefCopy33Row" localSheetId="7" hidden="1">#REF!</definedName>
    <definedName name="XRefCopy33Row" hidden="1">#REF!</definedName>
    <definedName name="XRefCopy34" localSheetId="5" hidden="1">#REF!</definedName>
    <definedName name="XRefCopy34" localSheetId="6" hidden="1">#REF!</definedName>
    <definedName name="XRefCopy34" localSheetId="7" hidden="1">#REF!</definedName>
    <definedName name="XRefCopy34" hidden="1">#REF!</definedName>
    <definedName name="XRefCopy34Row" localSheetId="5" hidden="1">#REF!</definedName>
    <definedName name="XRefCopy34Row" localSheetId="6" hidden="1">#REF!</definedName>
    <definedName name="XRefCopy34Row" localSheetId="7" hidden="1">#REF!</definedName>
    <definedName name="XRefCopy34Row" hidden="1">#REF!</definedName>
    <definedName name="XRefCopy35" localSheetId="5" hidden="1">#REF!</definedName>
    <definedName name="XRefCopy35" localSheetId="6" hidden="1">#REF!</definedName>
    <definedName name="XRefCopy35" localSheetId="7" hidden="1">#REF!</definedName>
    <definedName name="XRefCopy35" hidden="1">#REF!</definedName>
    <definedName name="XRefCopy35Row" localSheetId="5" hidden="1">#REF!</definedName>
    <definedName name="XRefCopy35Row" localSheetId="6" hidden="1">#REF!</definedName>
    <definedName name="XRefCopy35Row" localSheetId="7" hidden="1">#REF!</definedName>
    <definedName name="XRefCopy35Row" hidden="1">#REF!</definedName>
    <definedName name="XRefCopy36" localSheetId="5" hidden="1">#REF!</definedName>
    <definedName name="XRefCopy36" localSheetId="6" hidden="1">#REF!</definedName>
    <definedName name="XRefCopy36" localSheetId="7" hidden="1">#REF!</definedName>
    <definedName name="XRefCopy36" hidden="1">#REF!</definedName>
    <definedName name="XRefCopy36Row" localSheetId="5" hidden="1">#REF!</definedName>
    <definedName name="XRefCopy36Row" localSheetId="6" hidden="1">#REF!</definedName>
    <definedName name="XRefCopy36Row" localSheetId="7" hidden="1">#REF!</definedName>
    <definedName name="XRefCopy36Row" hidden="1">#REF!</definedName>
    <definedName name="XRefCopy37" localSheetId="5" hidden="1">#REF!</definedName>
    <definedName name="XRefCopy37" localSheetId="6" hidden="1">#REF!</definedName>
    <definedName name="XRefCopy37" localSheetId="7" hidden="1">#REF!</definedName>
    <definedName name="XRefCopy37" hidden="1">#REF!</definedName>
    <definedName name="XRefCopy37Row" localSheetId="5" hidden="1">#REF!</definedName>
    <definedName name="XRefCopy37Row" localSheetId="6" hidden="1">#REF!</definedName>
    <definedName name="XRefCopy37Row" localSheetId="7" hidden="1">#REF!</definedName>
    <definedName name="XRefCopy37Row" hidden="1">#REF!</definedName>
    <definedName name="XRefCopy38" localSheetId="5" hidden="1">#REF!</definedName>
    <definedName name="XRefCopy38" localSheetId="6" hidden="1">#REF!</definedName>
    <definedName name="XRefCopy38" localSheetId="7" hidden="1">#REF!</definedName>
    <definedName name="XRefCopy38" hidden="1">#REF!</definedName>
    <definedName name="XRefCopy38Row" localSheetId="5" hidden="1">#REF!</definedName>
    <definedName name="XRefCopy38Row" localSheetId="6" hidden="1">#REF!</definedName>
    <definedName name="XRefCopy38Row" localSheetId="7" hidden="1">#REF!</definedName>
    <definedName name="XRefCopy38Row" hidden="1">#REF!</definedName>
    <definedName name="XRefCopy3Row" localSheetId="5" hidden="1">#REF!</definedName>
    <definedName name="XRefCopy3Row" localSheetId="6" hidden="1">#REF!</definedName>
    <definedName name="XRefCopy3Row" localSheetId="7" hidden="1">#REF!</definedName>
    <definedName name="XRefCopy3Row" hidden="1">#REF!</definedName>
    <definedName name="XRefCopy4" localSheetId="5" hidden="1">#REF!</definedName>
    <definedName name="XRefCopy4" localSheetId="6" hidden="1">#REF!</definedName>
    <definedName name="XRefCopy4" localSheetId="7" hidden="1">#REF!</definedName>
    <definedName name="XRefCopy4" hidden="1">#REF!</definedName>
    <definedName name="XRefCopy4Row" localSheetId="5" hidden="1">#REF!</definedName>
    <definedName name="XRefCopy4Row" localSheetId="6" hidden="1">#REF!</definedName>
    <definedName name="XRefCopy4Row" localSheetId="7" hidden="1">#REF!</definedName>
    <definedName name="XRefCopy4Row" hidden="1">#REF!</definedName>
    <definedName name="XRefCopy5" localSheetId="5" hidden="1">#REF!</definedName>
    <definedName name="XRefCopy5" localSheetId="6" hidden="1">#REF!</definedName>
    <definedName name="XRefCopy5" localSheetId="7" hidden="1">#REF!</definedName>
    <definedName name="XRefCopy5" hidden="1">#REF!</definedName>
    <definedName name="XRefCopy5Row" localSheetId="5" hidden="1">#REF!</definedName>
    <definedName name="XRefCopy5Row" localSheetId="6" hidden="1">#REF!</definedName>
    <definedName name="XRefCopy5Row" localSheetId="7" hidden="1">#REF!</definedName>
    <definedName name="XRefCopy5Row" hidden="1">#REF!</definedName>
    <definedName name="XRefCopy6" localSheetId="5" hidden="1">#REF!</definedName>
    <definedName name="XRefCopy6" localSheetId="6" hidden="1">#REF!</definedName>
    <definedName name="XRefCopy6" localSheetId="7" hidden="1">#REF!</definedName>
    <definedName name="XRefCopy6" hidden="1">#REF!</definedName>
    <definedName name="XRefCopy6Row" localSheetId="5" hidden="1">#REF!</definedName>
    <definedName name="XRefCopy6Row" localSheetId="6" hidden="1">#REF!</definedName>
    <definedName name="XRefCopy6Row" localSheetId="7" hidden="1">#REF!</definedName>
    <definedName name="XRefCopy6Row" hidden="1">#REF!</definedName>
    <definedName name="XRefCopy7" localSheetId="5" hidden="1">#REF!</definedName>
    <definedName name="XRefCopy7" localSheetId="6" hidden="1">#REF!</definedName>
    <definedName name="XRefCopy7" localSheetId="7" hidden="1">#REF!</definedName>
    <definedName name="XRefCopy7" hidden="1">#REF!</definedName>
    <definedName name="XRefCopy7Row" localSheetId="5" hidden="1">#REF!</definedName>
    <definedName name="XRefCopy7Row" localSheetId="6" hidden="1">#REF!</definedName>
    <definedName name="XRefCopy7Row" localSheetId="7" hidden="1">#REF!</definedName>
    <definedName name="XRefCopy7Row" hidden="1">#REF!</definedName>
    <definedName name="XRefCopy8" hidden="1">#REF!</definedName>
    <definedName name="XRefCopy9" localSheetId="5" hidden="1">#REF!</definedName>
    <definedName name="XRefCopy9" localSheetId="6" hidden="1">#REF!</definedName>
    <definedName name="XRefCopy9" localSheetId="7" hidden="1">#REF!</definedName>
    <definedName name="XRefCopy9" hidden="1">#REF!</definedName>
    <definedName name="XRefCopy9Row" localSheetId="5" hidden="1">#REF!</definedName>
    <definedName name="XRefCopy9Row" localSheetId="6" hidden="1">#REF!</definedName>
    <definedName name="XRefCopy9Row" localSheetId="7" hidden="1">#REF!</definedName>
    <definedName name="XRefCopy9Row" hidden="1">#REF!</definedName>
    <definedName name="XRefCopyRangeCount" hidden="1">15</definedName>
    <definedName name="XRefPaste1" localSheetId="5" hidden="1">#REF!</definedName>
    <definedName name="XRefPaste1" localSheetId="6" hidden="1">#REF!</definedName>
    <definedName name="XRefPaste1" localSheetId="7" hidden="1">#REF!</definedName>
    <definedName name="XRefPaste1" hidden="1">#REF!</definedName>
    <definedName name="XRefPaste10" localSheetId="5" hidden="1">#REF!</definedName>
    <definedName name="XRefPaste10" localSheetId="6" hidden="1">#REF!</definedName>
    <definedName name="XRefPaste10" localSheetId="7" hidden="1">#REF!</definedName>
    <definedName name="XRefPaste10" hidden="1">#REF!</definedName>
    <definedName name="XRefPaste10Row" localSheetId="5" hidden="1">#REF!</definedName>
    <definedName name="XRefPaste10Row" localSheetId="6" hidden="1">#REF!</definedName>
    <definedName name="XRefPaste10Row" localSheetId="7" hidden="1">#REF!</definedName>
    <definedName name="XRefPaste10Row" hidden="1">#REF!</definedName>
    <definedName name="XRefPaste11" localSheetId="5" hidden="1">#REF!</definedName>
    <definedName name="XRefPaste11" localSheetId="6" hidden="1">#REF!</definedName>
    <definedName name="XRefPaste11" localSheetId="7" hidden="1">#REF!</definedName>
    <definedName name="XRefPaste11" hidden="1">#REF!</definedName>
    <definedName name="XRefPaste11Row" localSheetId="5" hidden="1">#REF!</definedName>
    <definedName name="XRefPaste11Row" localSheetId="6" hidden="1">#REF!</definedName>
    <definedName name="XRefPaste11Row" localSheetId="7" hidden="1">#REF!</definedName>
    <definedName name="XRefPaste11Row" hidden="1">#REF!</definedName>
    <definedName name="XRefPaste12" localSheetId="5" hidden="1">#REF!</definedName>
    <definedName name="XRefPaste12" localSheetId="6" hidden="1">#REF!</definedName>
    <definedName name="XRefPaste12" localSheetId="7" hidden="1">#REF!</definedName>
    <definedName name="XRefPaste12" hidden="1">#REF!</definedName>
    <definedName name="XRefPaste12Row" localSheetId="5" hidden="1">#REF!</definedName>
    <definedName name="XRefPaste12Row" localSheetId="6" hidden="1">#REF!</definedName>
    <definedName name="XRefPaste12Row" localSheetId="7" hidden="1">#REF!</definedName>
    <definedName name="XRefPaste12Row" hidden="1">#REF!</definedName>
    <definedName name="XRefPaste13" localSheetId="5" hidden="1">#REF!</definedName>
    <definedName name="XRefPaste13" localSheetId="6" hidden="1">#REF!</definedName>
    <definedName name="XRefPaste13" localSheetId="7" hidden="1">#REF!</definedName>
    <definedName name="XRefPaste13" hidden="1">#REF!</definedName>
    <definedName name="XRefPaste13Row" localSheetId="5" hidden="1">#REF!</definedName>
    <definedName name="XRefPaste13Row" localSheetId="6" hidden="1">#REF!</definedName>
    <definedName name="XRefPaste13Row" localSheetId="7" hidden="1">#REF!</definedName>
    <definedName name="XRefPaste13Row" hidden="1">#REF!</definedName>
    <definedName name="XRefPaste15" localSheetId="5" hidden="1">#REF!</definedName>
    <definedName name="XRefPaste15" localSheetId="6" hidden="1">#REF!</definedName>
    <definedName name="XRefPaste15" localSheetId="7" hidden="1">#REF!</definedName>
    <definedName name="XRefPaste15" hidden="1">#REF!</definedName>
    <definedName name="XRefPaste15Row" localSheetId="5" hidden="1">#REF!</definedName>
    <definedName name="XRefPaste15Row" localSheetId="6" hidden="1">#REF!</definedName>
    <definedName name="XRefPaste15Row" localSheetId="7" hidden="1">#REF!</definedName>
    <definedName name="XRefPaste15Row" hidden="1">#REF!</definedName>
    <definedName name="XRefPaste16" localSheetId="5" hidden="1">#REF!</definedName>
    <definedName name="XRefPaste16" localSheetId="6" hidden="1">#REF!</definedName>
    <definedName name="XRefPaste16" localSheetId="7" hidden="1">#REF!</definedName>
    <definedName name="XRefPaste16" hidden="1">#REF!</definedName>
    <definedName name="XRefPaste16Row" localSheetId="5" hidden="1">#REF!</definedName>
    <definedName name="XRefPaste16Row" localSheetId="6" hidden="1">#REF!</definedName>
    <definedName name="XRefPaste16Row" localSheetId="7" hidden="1">#REF!</definedName>
    <definedName name="XRefPaste16Row" hidden="1">#REF!</definedName>
    <definedName name="XRefPaste17" localSheetId="5" hidden="1">#REF!</definedName>
    <definedName name="XRefPaste17" localSheetId="6" hidden="1">#REF!</definedName>
    <definedName name="XRefPaste17" localSheetId="7" hidden="1">#REF!</definedName>
    <definedName name="XRefPaste17" hidden="1">#REF!</definedName>
    <definedName name="XRefPaste17Row" localSheetId="5" hidden="1">#REF!</definedName>
    <definedName name="XRefPaste17Row" localSheetId="6" hidden="1">#REF!</definedName>
    <definedName name="XRefPaste17Row" localSheetId="7" hidden="1">#REF!</definedName>
    <definedName name="XRefPaste17Row" hidden="1">#REF!</definedName>
    <definedName name="XRefPaste18" localSheetId="5" hidden="1">#REF!</definedName>
    <definedName name="XRefPaste18" localSheetId="6" hidden="1">#REF!</definedName>
    <definedName name="XRefPaste18" localSheetId="7" hidden="1">#REF!</definedName>
    <definedName name="XRefPaste18" hidden="1">#REF!</definedName>
    <definedName name="XRefPaste18Row" localSheetId="5" hidden="1">#REF!</definedName>
    <definedName name="XRefPaste18Row" localSheetId="6" hidden="1">#REF!</definedName>
    <definedName name="XRefPaste18Row" localSheetId="7" hidden="1">#REF!</definedName>
    <definedName name="XRefPaste18Row" hidden="1">#REF!</definedName>
    <definedName name="XRefPaste19" localSheetId="5" hidden="1">#REF!</definedName>
    <definedName name="XRefPaste19" localSheetId="6" hidden="1">#REF!</definedName>
    <definedName name="XRefPaste19" localSheetId="7" hidden="1">#REF!</definedName>
    <definedName name="XRefPaste19" hidden="1">#REF!</definedName>
    <definedName name="XRefPaste19Row" localSheetId="5" hidden="1">#REF!</definedName>
    <definedName name="XRefPaste19Row" localSheetId="6" hidden="1">#REF!</definedName>
    <definedName name="XRefPaste19Row" localSheetId="7" hidden="1">#REF!</definedName>
    <definedName name="XRefPaste19Row" hidden="1">#REF!</definedName>
    <definedName name="XRefPaste1Row" localSheetId="5" hidden="1">#REF!</definedName>
    <definedName name="XRefPaste1Row" localSheetId="6" hidden="1">#REF!</definedName>
    <definedName name="XRefPaste1Row" localSheetId="7" hidden="1">#REF!</definedName>
    <definedName name="XRefPaste1Row" hidden="1">#REF!</definedName>
    <definedName name="XRefPaste2" hidden="1">#REF!</definedName>
    <definedName name="XRefPaste20" localSheetId="5" hidden="1">#REF!</definedName>
    <definedName name="XRefPaste20" localSheetId="6" hidden="1">#REF!</definedName>
    <definedName name="XRefPaste20" localSheetId="7" hidden="1">#REF!</definedName>
    <definedName name="XRefPaste20" hidden="1">#REF!</definedName>
    <definedName name="XRefPaste20Row" localSheetId="5" hidden="1">#REF!</definedName>
    <definedName name="XRefPaste20Row" localSheetId="6" hidden="1">#REF!</definedName>
    <definedName name="XRefPaste20Row" localSheetId="7" hidden="1">#REF!</definedName>
    <definedName name="XRefPaste20Row" hidden="1">#REF!</definedName>
    <definedName name="XRefPaste21" localSheetId="5" hidden="1">#REF!</definedName>
    <definedName name="XRefPaste21" localSheetId="6" hidden="1">#REF!</definedName>
    <definedName name="XRefPaste21" localSheetId="7" hidden="1">#REF!</definedName>
    <definedName name="XRefPaste21" hidden="1">#REF!</definedName>
    <definedName name="XRefPaste21Row" localSheetId="5" hidden="1">#REF!</definedName>
    <definedName name="XRefPaste21Row" localSheetId="6" hidden="1">#REF!</definedName>
    <definedName name="XRefPaste21Row" localSheetId="7" hidden="1">#REF!</definedName>
    <definedName name="XRefPaste21Row" hidden="1">#REF!</definedName>
    <definedName name="XRefPaste22" localSheetId="5" hidden="1">#REF!</definedName>
    <definedName name="XRefPaste22" localSheetId="6" hidden="1">#REF!</definedName>
    <definedName name="XRefPaste22" localSheetId="7" hidden="1">#REF!</definedName>
    <definedName name="XRefPaste22" hidden="1">#REF!</definedName>
    <definedName name="XRefPaste22Row" localSheetId="5" hidden="1">#REF!</definedName>
    <definedName name="XRefPaste22Row" localSheetId="6" hidden="1">#REF!</definedName>
    <definedName name="XRefPaste22Row" localSheetId="7" hidden="1">#REF!</definedName>
    <definedName name="XRefPaste22Row" hidden="1">#REF!</definedName>
    <definedName name="XRefPaste23" localSheetId="5" hidden="1">#REF!</definedName>
    <definedName name="XRefPaste23" localSheetId="6" hidden="1">#REF!</definedName>
    <definedName name="XRefPaste23" localSheetId="7" hidden="1">#REF!</definedName>
    <definedName name="XRefPaste23" hidden="1">#REF!</definedName>
    <definedName name="XRefPaste23Row" localSheetId="5" hidden="1">#REF!</definedName>
    <definedName name="XRefPaste23Row" localSheetId="6" hidden="1">#REF!</definedName>
    <definedName name="XRefPaste23Row" localSheetId="7" hidden="1">#REF!</definedName>
    <definedName name="XRefPaste23Row" hidden="1">#REF!</definedName>
    <definedName name="XRefPaste24" localSheetId="5" hidden="1">#REF!</definedName>
    <definedName name="XRefPaste24" localSheetId="6" hidden="1">#REF!</definedName>
    <definedName name="XRefPaste24" localSheetId="7" hidden="1">#REF!</definedName>
    <definedName name="XRefPaste24" hidden="1">#REF!</definedName>
    <definedName name="XRefPaste24Row" localSheetId="5" hidden="1">#REF!</definedName>
    <definedName name="XRefPaste24Row" localSheetId="6" hidden="1">#REF!</definedName>
    <definedName name="XRefPaste24Row" localSheetId="7" hidden="1">#REF!</definedName>
    <definedName name="XRefPaste24Row" hidden="1">#REF!</definedName>
    <definedName name="XRefPaste25" localSheetId="5" hidden="1">#REF!</definedName>
    <definedName name="XRefPaste25" localSheetId="6" hidden="1">#REF!</definedName>
    <definedName name="XRefPaste25" localSheetId="7" hidden="1">#REF!</definedName>
    <definedName name="XRefPaste25" hidden="1">#REF!</definedName>
    <definedName name="XRefPaste25Row" localSheetId="5" hidden="1">#REF!</definedName>
    <definedName name="XRefPaste25Row" localSheetId="6" hidden="1">#REF!</definedName>
    <definedName name="XRefPaste25Row" localSheetId="7" hidden="1">#REF!</definedName>
    <definedName name="XRefPaste25Row" hidden="1">#REF!</definedName>
    <definedName name="XRefPaste3" localSheetId="5" hidden="1">#REF!</definedName>
    <definedName name="XRefPaste3" localSheetId="6" hidden="1">#REF!</definedName>
    <definedName name="XRefPaste3" localSheetId="7" hidden="1">#REF!</definedName>
    <definedName name="XRefPaste3" hidden="1">#REF!</definedName>
    <definedName name="XRefPaste3Row" localSheetId="5" hidden="1">#REF!</definedName>
    <definedName name="XRefPaste3Row" localSheetId="6" hidden="1">#REF!</definedName>
    <definedName name="XRefPaste3Row" localSheetId="7" hidden="1">#REF!</definedName>
    <definedName name="XRefPaste3Row" hidden="1">#REF!</definedName>
    <definedName name="XRefPaste4" hidden="1">#REF!</definedName>
    <definedName name="XRefPaste5" localSheetId="5" hidden="1">#REF!</definedName>
    <definedName name="XRefPaste5" localSheetId="6" hidden="1">#REF!</definedName>
    <definedName name="XRefPaste5" localSheetId="7" hidden="1">#REF!</definedName>
    <definedName name="XRefPaste5" hidden="1">#REF!</definedName>
    <definedName name="XRefPaste5Row" localSheetId="5" hidden="1">#REF!</definedName>
    <definedName name="XRefPaste5Row" localSheetId="6" hidden="1">#REF!</definedName>
    <definedName name="XRefPaste5Row" localSheetId="7" hidden="1">#REF!</definedName>
    <definedName name="XRefPaste5Row" hidden="1">#REF!</definedName>
    <definedName name="XRefPaste6" localSheetId="5" hidden="1">#REF!</definedName>
    <definedName name="XRefPaste6" localSheetId="6" hidden="1">#REF!</definedName>
    <definedName name="XRefPaste6" localSheetId="7" hidden="1">#REF!</definedName>
    <definedName name="XRefPaste6" hidden="1">#REF!</definedName>
    <definedName name="XRefPaste6Row" localSheetId="5" hidden="1">#REF!</definedName>
    <definedName name="XRefPaste6Row" localSheetId="6" hidden="1">#REF!</definedName>
    <definedName name="XRefPaste6Row" localSheetId="7" hidden="1">#REF!</definedName>
    <definedName name="XRefPaste6Row" hidden="1">#REF!</definedName>
    <definedName name="XRefPaste7" localSheetId="5" hidden="1">#REF!</definedName>
    <definedName name="XRefPaste7" localSheetId="6" hidden="1">#REF!</definedName>
    <definedName name="XRefPaste7" localSheetId="7" hidden="1">#REF!</definedName>
    <definedName name="XRefPaste7" hidden="1">#REF!</definedName>
    <definedName name="XRefPaste7Row" localSheetId="5" hidden="1">#REF!</definedName>
    <definedName name="XRefPaste7Row" localSheetId="6" hidden="1">#REF!</definedName>
    <definedName name="XRefPaste7Row" localSheetId="7" hidden="1">#REF!</definedName>
    <definedName name="XRefPaste7Row" hidden="1">#REF!</definedName>
    <definedName name="XRefPaste8" localSheetId="5" hidden="1">#REF!</definedName>
    <definedName name="XRefPaste8" localSheetId="6" hidden="1">#REF!</definedName>
    <definedName name="XRefPaste8" localSheetId="7" hidden="1">#REF!</definedName>
    <definedName name="XRefPaste8" hidden="1">#REF!</definedName>
    <definedName name="XRefPaste8Row" localSheetId="5" hidden="1">#REF!</definedName>
    <definedName name="XRefPaste8Row" localSheetId="6" hidden="1">#REF!</definedName>
    <definedName name="XRefPaste8Row" localSheetId="7" hidden="1">#REF!</definedName>
    <definedName name="XRefPaste8Row" hidden="1">#REF!</definedName>
    <definedName name="XRefPaste9" localSheetId="5" hidden="1">#REF!</definedName>
    <definedName name="XRefPaste9" localSheetId="6" hidden="1">#REF!</definedName>
    <definedName name="XRefPaste9" localSheetId="7" hidden="1">#REF!</definedName>
    <definedName name="XRefPaste9" hidden="1">#REF!</definedName>
    <definedName name="XRefPaste9Row" localSheetId="5" hidden="1">#REF!</definedName>
    <definedName name="XRefPaste9Row" localSheetId="6" hidden="1">#REF!</definedName>
    <definedName name="XRefPaste9Row" localSheetId="7" hidden="1">#REF!</definedName>
    <definedName name="XRefPaste9Row" hidden="1">#REF!</definedName>
    <definedName name="XRefPasteRangeCount" hidden="1">24</definedName>
    <definedName name="xx">[3]BASE_DONNEES!$G$3:$G$56</definedName>
    <definedName name="XXX">#N/A</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7" i="63" l="1"/>
  <c r="E29" i="63"/>
  <c r="E85" i="63" l="1"/>
  <c r="E49" i="63" l="1"/>
  <c r="E55" i="63" l="1"/>
  <c r="F29" i="62" l="1"/>
  <c r="E29" i="62"/>
  <c r="E28" i="62"/>
  <c r="E14" i="63" l="1"/>
  <c r="E78" i="63" s="1"/>
  <c r="E30" i="62"/>
  <c r="E33" i="62" s="1"/>
  <c r="I32" i="51" l="1"/>
  <c r="C4" i="51" l="1"/>
  <c r="C3" i="51"/>
  <c r="G19" i="48"/>
  <c r="F19" i="48"/>
  <c r="O30" i="62" l="1"/>
  <c r="N30" i="62"/>
  <c r="M30" i="62"/>
  <c r="O29" i="62"/>
  <c r="N29" i="62"/>
  <c r="M29" i="62"/>
  <c r="O28" i="62"/>
  <c r="N28" i="62"/>
  <c r="M28" i="62"/>
  <c r="F46" i="65" l="1"/>
  <c r="F46" i="64"/>
  <c r="F47" i="63"/>
  <c r="K4" i="65" l="1"/>
  <c r="J4" i="65"/>
  <c r="I4" i="65"/>
  <c r="K4" i="64"/>
  <c r="J4" i="64"/>
  <c r="I4" i="64"/>
  <c r="K4" i="63"/>
  <c r="J4" i="63"/>
  <c r="I4" i="63"/>
  <c r="H4" i="62"/>
  <c r="G4" i="62"/>
  <c r="F4" i="62"/>
  <c r="C4" i="65" l="1"/>
  <c r="C3" i="65"/>
  <c r="C4" i="64"/>
  <c r="C3" i="64"/>
  <c r="C4" i="63"/>
  <c r="C3" i="63"/>
  <c r="C4" i="62"/>
  <c r="C3" i="62"/>
  <c r="C4" i="48"/>
  <c r="C3" i="48"/>
  <c r="E90" i="65"/>
  <c r="G89" i="65"/>
  <c r="E88" i="65"/>
  <c r="E83" i="65"/>
  <c r="E82" i="65"/>
  <c r="E89" i="65" s="1"/>
  <c r="E74" i="65"/>
  <c r="E80" i="65" s="1"/>
  <c r="G68" i="65"/>
  <c r="E67" i="65"/>
  <c r="E54" i="65"/>
  <c r="E48" i="65"/>
  <c r="C48" i="65"/>
  <c r="E14" i="65"/>
  <c r="E55" i="65" s="1"/>
  <c r="C14" i="65"/>
  <c r="E90" i="64"/>
  <c r="G89" i="64"/>
  <c r="E88" i="64"/>
  <c r="E83" i="64"/>
  <c r="E82" i="64"/>
  <c r="E89" i="64" s="1"/>
  <c r="E74" i="64"/>
  <c r="E80" i="64" s="1"/>
  <c r="G68" i="64"/>
  <c r="E67" i="64"/>
  <c r="E54" i="64"/>
  <c r="E48" i="64"/>
  <c r="C48" i="64"/>
  <c r="E14" i="64"/>
  <c r="E81" i="64" s="1"/>
  <c r="C14" i="64"/>
  <c r="E87" i="63"/>
  <c r="G86" i="63"/>
  <c r="E80" i="63"/>
  <c r="E79" i="63"/>
  <c r="E86" i="63" s="1"/>
  <c r="E71" i="63"/>
  <c r="E77" i="63" s="1"/>
  <c r="G65" i="63"/>
  <c r="E64" i="63"/>
  <c r="H28" i="62"/>
  <c r="C49" i="63"/>
  <c r="E56" i="63"/>
  <c r="E57" i="63" s="1"/>
  <c r="C14" i="63"/>
  <c r="E35" i="62"/>
  <c r="L30" i="62"/>
  <c r="K30" i="62"/>
  <c r="J30" i="62"/>
  <c r="F30" i="62"/>
  <c r="L28" i="62"/>
  <c r="K28" i="62"/>
  <c r="J28" i="62"/>
  <c r="F28" i="62"/>
  <c r="H30" i="62" l="1"/>
  <c r="H29" i="62"/>
  <c r="E81" i="65"/>
  <c r="E56" i="65"/>
  <c r="G30" i="62" s="1"/>
  <c r="E55" i="64"/>
  <c r="E56" i="64" s="1"/>
  <c r="E58" i="63" l="1"/>
  <c r="I28" i="62" s="1"/>
  <c r="E65" i="63"/>
  <c r="E66" i="63" s="1"/>
  <c r="E57" i="65"/>
  <c r="G29" i="62"/>
  <c r="E68" i="65"/>
  <c r="E69" i="65" s="1"/>
  <c r="G28" i="62"/>
  <c r="E57" i="64"/>
  <c r="E68" i="64"/>
  <c r="E69" i="64" s="1"/>
  <c r="I30" i="62" l="1"/>
  <c r="I29" i="62"/>
  <c r="I33" i="51"/>
  <c r="I34" i="51" s="1"/>
  <c r="I35" i="51" s="1"/>
  <c r="I36" i="51" s="1"/>
  <c r="I37" i="51" s="1"/>
  <c r="I38" i="51" s="1"/>
  <c r="I39" i="51" s="1"/>
  <c r="I40" i="51" s="1"/>
  <c r="I41" i="51" s="1"/>
  <c r="I42" i="51" s="1"/>
  <c r="G43" i="51"/>
  <c r="G42" i="51"/>
  <c r="G41" i="51"/>
  <c r="G40" i="51"/>
  <c r="G39" i="51"/>
  <c r="G38" i="51"/>
  <c r="G37" i="51"/>
  <c r="G36" i="51"/>
  <c r="G35" i="51"/>
  <c r="G34" i="51"/>
  <c r="G33" i="51"/>
  <c r="G32" i="51"/>
  <c r="E44" i="51"/>
  <c r="D44" i="51"/>
  <c r="I43" i="51" l="1"/>
  <c r="H32" i="51" s="1"/>
  <c r="G44" i="51"/>
  <c r="I44" i="51" l="1"/>
  <c r="H33" i="51"/>
  <c r="J33" i="51" s="1"/>
  <c r="J32" i="51"/>
  <c r="H34" i="51" l="1"/>
  <c r="J34" i="51" s="1"/>
  <c r="H35" i="51"/>
  <c r="J35" i="51" l="1"/>
  <c r="H36" i="51"/>
  <c r="H37" i="51" l="1"/>
  <c r="J36" i="51"/>
  <c r="J37" i="51" l="1"/>
  <c r="H38" i="51"/>
  <c r="H39" i="51" l="1"/>
  <c r="J38" i="51"/>
  <c r="J39" i="51" l="1"/>
  <c r="H40" i="51"/>
  <c r="H41" i="51" l="1"/>
  <c r="J40" i="51"/>
  <c r="J41" i="51" l="1"/>
  <c r="H42" i="51"/>
  <c r="H43" i="51" l="1"/>
  <c r="J42" i="51"/>
  <c r="J43" i="51" l="1"/>
  <c r="H44" i="51"/>
  <c r="J44" i="5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Rahman, Mizanur</author>
  </authors>
  <commentList>
    <comment ref="E47" authorId="0" shapeId="0" xr:uid="{E92AA534-53B6-402B-A1B9-F811D6D49855}">
      <text>
        <r>
          <rPr>
            <b/>
            <sz val="9"/>
            <color indexed="81"/>
            <rFont val="Tahoma"/>
            <family val="2"/>
          </rPr>
          <t xml:space="preserve">Threshold Calculator_x000D_
8/24/2021 9:15:19 PM_x000D_
</t>
        </r>
        <r>
          <rPr>
            <sz val="9"/>
            <color indexed="81"/>
            <rFont val="Tahoma"/>
            <family val="2"/>
          </rPr>
          <t>Performance materiality:  value: 400000_x000D_
Population:  value: 6320722_x000D_
Risk Level: Lower Risk without Control Reliance_x000D_
Applicable Risk Level : Significant / Higher / Lower
SAR Threshold: 260000</t>
        </r>
      </text>
    </comment>
  </commentList>
</comments>
</file>

<file path=xl/sharedStrings.xml><?xml version="1.0" encoding="utf-8"?>
<sst xmlns="http://schemas.openxmlformats.org/spreadsheetml/2006/main" count="1211" uniqueCount="497">
  <si>
    <t>Company</t>
  </si>
  <si>
    <t>Materiality</t>
  </si>
  <si>
    <t>Performance Materiality</t>
  </si>
  <si>
    <t>CTT</t>
  </si>
  <si>
    <t>Year-End</t>
  </si>
  <si>
    <t>ABCOTD</t>
  </si>
  <si>
    <t>BALANCE TESTED</t>
  </si>
  <si>
    <t>[Select one]</t>
  </si>
  <si>
    <t>RoMM</t>
  </si>
  <si>
    <t>Risk Classification</t>
  </si>
  <si>
    <t>Procedure</t>
  </si>
  <si>
    <t>Control Reliance</t>
  </si>
  <si>
    <t>Assertions</t>
  </si>
  <si>
    <t>Payroll expenses that have been recorded did not occur and/or do not pertain to the entity.</t>
  </si>
  <si>
    <t>Payroll expenses are incomplete.</t>
  </si>
  <si>
    <t>Payroll expenses are recorded at incorrect amounts.</t>
  </si>
  <si>
    <t>Payroll expenses are recorded in the incorrect period.</t>
  </si>
  <si>
    <t>Click here to return to Summary tab</t>
  </si>
  <si>
    <t>Conclusion</t>
  </si>
  <si>
    <t>Matters for attention</t>
  </si>
  <si>
    <t>Control deficiencies identified</t>
  </si>
  <si>
    <t>Purpose</t>
  </si>
  <si>
    <t>IPE</t>
  </si>
  <si>
    <t>&lt;1&gt;</t>
  </si>
  <si>
    <t>Difference</t>
  </si>
  <si>
    <t>Test of Details of a Report (as applicable)</t>
  </si>
  <si>
    <t>General Ledger Account Number</t>
  </si>
  <si>
    <t>General Ledger Description</t>
  </si>
  <si>
    <t>Total</t>
  </si>
  <si>
    <t>The following adjustment factors are used to develop an expectation for the balance of the disaggregated part subject to testing.</t>
  </si>
  <si>
    <t>Reference to supporting documentation</t>
  </si>
  <si>
    <t>Input salary increase:</t>
  </si>
  <si>
    <t>Average increase (in %)  in salary per year (if applicable)</t>
  </si>
  <si>
    <t>Average Headcount CY</t>
  </si>
  <si>
    <t>Average Headcount PY</t>
  </si>
  <si>
    <t>&lt;or&gt;</t>
  </si>
  <si>
    <t>If necessary to develop a sufficiently precise expectation:</t>
  </si>
  <si>
    <t>Pay Increase Adjustment</t>
  </si>
  <si>
    <t>Expectation</t>
  </si>
  <si>
    <t>Difference in %</t>
  </si>
  <si>
    <t>[calculated]</t>
  </si>
  <si>
    <t>Reference to IPE documentation</t>
  </si>
  <si>
    <t>January</t>
  </si>
  <si>
    <t>February</t>
  </si>
  <si>
    <t>March</t>
  </si>
  <si>
    <t>April</t>
  </si>
  <si>
    <t>May</t>
  </si>
  <si>
    <t>June</t>
  </si>
  <si>
    <t>July</t>
  </si>
  <si>
    <t>August</t>
  </si>
  <si>
    <t>September</t>
  </si>
  <si>
    <t>October</t>
  </si>
  <si>
    <t>November</t>
  </si>
  <si>
    <t>December</t>
  </si>
  <si>
    <t>Average</t>
  </si>
  <si>
    <t>Tickmarks</t>
  </si>
  <si>
    <t>{a}</t>
  </si>
  <si>
    <t>{b}</t>
  </si>
  <si>
    <t>{c}</t>
  </si>
  <si>
    <t>{d}</t>
  </si>
  <si>
    <t>{e}</t>
  </si>
  <si>
    <t>{f}</t>
  </si>
  <si>
    <t>{g}</t>
  </si>
  <si>
    <t>{h}</t>
  </si>
  <si>
    <t>{i}</t>
  </si>
  <si>
    <t>{j}</t>
  </si>
  <si>
    <t>{k}</t>
  </si>
  <si>
    <t>{l}</t>
  </si>
  <si>
    <t>{m}</t>
  </si>
  <si>
    <t>{n}</t>
  </si>
  <si>
    <t>{o}</t>
  </si>
  <si>
    <t>{p}</t>
  </si>
  <si>
    <t>{q}</t>
  </si>
  <si>
    <t>{r}</t>
  </si>
  <si>
    <t>{s}</t>
  </si>
  <si>
    <t>{t}</t>
  </si>
  <si>
    <t>{u}</t>
  </si>
  <si>
    <t>{v}</t>
  </si>
  <si>
    <t>{w}</t>
  </si>
  <si>
    <t>{x}</t>
  </si>
  <si>
    <t>{y}</t>
  </si>
  <si>
    <t>{z}</t>
  </si>
  <si>
    <t xml:space="preserve">No exceptions identified </t>
  </si>
  <si>
    <t>Yes</t>
  </si>
  <si>
    <t>Lower Risk</t>
  </si>
  <si>
    <t>None</t>
  </si>
  <si>
    <t>No differences requiring further investigation</t>
  </si>
  <si>
    <t>No Control Reliance</t>
  </si>
  <si>
    <t xml:space="preserve">Exceptions identified </t>
  </si>
  <si>
    <t>No</t>
  </si>
  <si>
    <t>Higher Risk</t>
  </si>
  <si>
    <t>Misstatement involving management estimate/judgment &gt; CTT</t>
  </si>
  <si>
    <t>Differences identified outside of the established threshold</t>
  </si>
  <si>
    <t>Significant Risk</t>
  </si>
  <si>
    <t>Factual misstatement &gt; CTT</t>
  </si>
  <si>
    <t>Extrapolated misstatement &gt; CTT</t>
  </si>
  <si>
    <t>Substantive analytical procedures misstatement &gt; CTT</t>
  </si>
  <si>
    <t>Reclassification &gt; CTT</t>
  </si>
  <si>
    <t>Prior-year misstatement identified in the current year &gt; CTT</t>
  </si>
  <si>
    <t>Multiple misstatements &gt; CTT</t>
  </si>
  <si>
    <t>Misstatement indicative of fraud</t>
  </si>
  <si>
    <t>Other (tickmark)</t>
  </si>
  <si>
    <t>Risk classification: Significant/Higher/Lower</t>
  </si>
  <si>
    <t>The accuracy of this report is addressed through selecting employees from the headcount report and obtaining the respective payslip to verify the employee was employed during the period of the report.</t>
  </si>
  <si>
    <t>The completeness of this report is addressed through tracing individual employees obtained from a reciprocal population to the report to verify if they were properly included/excluded.</t>
  </si>
  <si>
    <t xml:space="preserve"> </t>
  </si>
  <si>
    <t>Description</t>
  </si>
  <si>
    <t>Determine the appropriate level of disaggregated parts (if applicable)</t>
  </si>
  <si>
    <t>Amount</t>
  </si>
  <si>
    <t>Statistical</t>
  </si>
  <si>
    <t>Properly included</t>
  </si>
  <si>
    <t>Properly excluded</t>
  </si>
  <si>
    <t>Improperly included</t>
  </si>
  <si>
    <t>Satisfactory</t>
  </si>
  <si>
    <t>Improperly excluded</t>
  </si>
  <si>
    <t>Not Satisfactory</t>
  </si>
  <si>
    <t>New Employee</t>
  </si>
  <si>
    <t>Cluster</t>
  </si>
  <si>
    <t>Existing Employee</t>
  </si>
  <si>
    <t>Monetary Unit Sampling</t>
  </si>
  <si>
    <t>Haphazard</t>
  </si>
  <si>
    <t>Sequential (Stop-or-Go)</t>
  </si>
  <si>
    <t>Variable</t>
  </si>
  <si>
    <t>Estimation Sampling</t>
  </si>
  <si>
    <t>Attribute Sampling</t>
  </si>
  <si>
    <t>Cell Sampling</t>
  </si>
  <si>
    <t>Classical Variable Sampling</t>
  </si>
  <si>
    <t xml:space="preserve">Other </t>
  </si>
  <si>
    <t xml:space="preserve">SAP CONSIDERATIONS — PLANNING </t>
  </si>
  <si>
    <t>Determine the suitability of particular Substantive Analytical Procedures (including plausibility of relationship)</t>
  </si>
  <si>
    <t>[Document considerations for determining the level of disaggregated parts.]</t>
  </si>
  <si>
    <t xml:space="preserve">SAP CONSIDERATIONS — CONCLUDING </t>
  </si>
  <si>
    <r>
      <rPr>
        <b/>
        <sz val="8"/>
        <rFont val="Verdana"/>
        <family val="2"/>
        <scheme val="major"/>
      </rPr>
      <t xml:space="preserve">Review the results of the procedures performed, investigate differences, and evaluate results </t>
    </r>
    <r>
      <rPr>
        <sz val="8"/>
        <rFont val="Verdana"/>
        <family val="2"/>
        <scheme val="major"/>
      </rPr>
      <t xml:space="preserve">
</t>
    </r>
  </si>
  <si>
    <t>Disaggregated Parts for Testing</t>
  </si>
  <si>
    <t>Testing Tab</t>
  </si>
  <si>
    <t>Population</t>
  </si>
  <si>
    <t>Threshold</t>
  </si>
  <si>
    <t>Within Threshold?</t>
  </si>
  <si>
    <t>Adjusted Expectation</t>
  </si>
  <si>
    <t>Matters for Attention</t>
  </si>
  <si>
    <t>Control Deficiencies Identified</t>
  </si>
  <si>
    <t>Total of Disaggregated Parts</t>
  </si>
  <si>
    <t>Total of Balance Per General Ledger</t>
  </si>
  <si>
    <r>
      <t>To test relevant assertions related to the amount of [</t>
    </r>
    <r>
      <rPr>
        <i/>
        <sz val="8"/>
        <rFont val="Verdana"/>
        <family val="2"/>
      </rPr>
      <t>insert the ABCOTD or disaggregated part of ABCOTD tested</t>
    </r>
    <r>
      <rPr>
        <sz val="8"/>
        <rFont val="Verdana"/>
        <family val="2"/>
        <scheme val="major"/>
      </rPr>
      <t>] recorded.</t>
    </r>
  </si>
  <si>
    <t>Category</t>
  </si>
  <si>
    <t>B</t>
  </si>
  <si>
    <t>STEP 1</t>
  </si>
  <si>
    <t>Develop an expectation and evaluate whether the expectation is sufficiently precise.</t>
  </si>
  <si>
    <t>Inputs into Expectation</t>
  </si>
  <si>
    <t>Value</t>
  </si>
  <si>
    <t xml:space="preserve">Explanation for Input Used </t>
  </si>
  <si>
    <t>Data/IPE Used</t>
  </si>
  <si>
    <t>Deloitte expectation</t>
  </si>
  <si>
    <t>A</t>
  </si>
  <si>
    <t>STEP 2</t>
  </si>
  <si>
    <t>Evaluate the reliability of the data/IPE used.</t>
  </si>
  <si>
    <t>See IPE tab for documentation of the work performed to confirm the completeness and accuracy of IPE.</t>
  </si>
  <si>
    <t>STEP 3</t>
  </si>
  <si>
    <t>Determine the appropriate threshold.</t>
  </si>
  <si>
    <t xml:space="preserve">Threshold Calculation </t>
  </si>
  <si>
    <t>xx/xx/xxxx</t>
  </si>
  <si>
    <t>Performance materiality:  value: xxxxxx</t>
  </si>
  <si>
    <t>Population:  value: xxxxxx</t>
  </si>
  <si>
    <t>Risk level: xxxxxx</t>
  </si>
  <si>
    <t>Substantive analytical procedure threshold: xxxxxx</t>
  </si>
  <si>
    <t>Combination of Substantive Procedures</t>
  </si>
  <si>
    <t>Calculated threshold per threshold calculator</t>
  </si>
  <si>
    <t>Adjustments to threshold resulting from application of professional judgment (if any — describe)</t>
  </si>
  <si>
    <t>STEP 4</t>
  </si>
  <si>
    <t>Compare the expectation with the recorded amount.</t>
  </si>
  <si>
    <t xml:space="preserve">Deloitte expectation </t>
  </si>
  <si>
    <t>=A</t>
  </si>
  <si>
    <t>=B</t>
  </si>
  <si>
    <t>Variance</t>
  </si>
  <si>
    <t>=B-A</t>
  </si>
  <si>
    <t xml:space="preserve">Within threshold? </t>
  </si>
  <si>
    <t>STEP 5</t>
  </si>
  <si>
    <t>Identify and investigate differences requiring further investigation (if required).</t>
  </si>
  <si>
    <t xml:space="preserve">Identified Differences </t>
  </si>
  <si>
    <t>Supportive Evidence</t>
  </si>
  <si>
    <t>Misstatement Identified?</t>
  </si>
  <si>
    <t>Total differences identified</t>
  </si>
  <si>
    <t>Total variance</t>
  </si>
  <si>
    <t>Not investigated</t>
  </si>
  <si>
    <t>STEP 6</t>
  </si>
  <si>
    <t>Adjust expectation?</t>
  </si>
  <si>
    <t>Explanation</t>
  </si>
  <si>
    <t xml:space="preserve">Original Deloitte expectation </t>
  </si>
  <si>
    <t>Factors to adjust:</t>
  </si>
  <si>
    <t>Adjusted Deloitte expectation</t>
  </si>
  <si>
    <t>Identified Differences</t>
  </si>
  <si>
    <t>Test of Completeness 
(or specific attributes)</t>
  </si>
  <si>
    <t> Test of Accuracy (or specific attributes) </t>
  </si>
  <si>
    <t> Describe Nature of Procedures and, if Applicable, Extent </t>
  </si>
  <si>
    <t> Report Parameters </t>
  </si>
  <si>
    <t xml:space="preserve">Report Logic </t>
  </si>
  <si>
    <t> Report Logic </t>
  </si>
  <si>
    <t> Source Data </t>
  </si>
  <si>
    <t>Directly test the appropriateness of user-entered parameters or thresholds used to generate report (e.g., by observing entity personnel input the user-entered parameters, by reviewing the user-entered parameters depicted on the report or by comparing the IPE to relevant information in the system). </t>
  </si>
  <si>
    <t>Test the mathematical accuracy of the IPE and verify report logic on a sample basis (including formulas for extracting the relevant source data, creating the report and executing computations within the report). </t>
  </si>
  <si>
    <r>
      <rPr>
        <b/>
        <i/>
        <sz val="8"/>
        <rFont val="Verdana"/>
        <family val="2"/>
      </rPr>
      <t>ACCURACY</t>
    </r>
    <r>
      <rPr>
        <i/>
        <sz val="8"/>
        <rFont val="Verdana"/>
        <family val="2"/>
        <scheme val="major"/>
      </rPr>
      <t xml:space="preserve">: Directly test accuracy of the source data by selecting a sample of items from the report and agree back to appropriate source documentation (or relevant information in the system if audited).  
</t>
    </r>
    <r>
      <rPr>
        <b/>
        <i/>
        <sz val="8"/>
        <rFont val="Verdana"/>
        <family val="2"/>
        <scheme val="major"/>
      </rPr>
      <t>COMPLETENESS:</t>
    </r>
    <r>
      <rPr>
        <i/>
        <sz val="8"/>
        <rFont val="Verdana"/>
        <family val="2"/>
        <scheme val="major"/>
      </rPr>
      <t xml:space="preserve"> Directly test completeness of the source data by selecting a sample from the source documentation (or from a system if audited)  and agree back to the relevant information on the report. Reconcile report total to source data totals as applicable.
 </t>
    </r>
  </si>
  <si>
    <t>To summarize testing performed on IPE used in the Substantive Analytical Procedures testing within this working paper.</t>
  </si>
  <si>
    <t>Nonstatistical</t>
  </si>
  <si>
    <t>2B. SAP — Disaggregated Part 1</t>
  </si>
  <si>
    <t>2C. SAP — Disaggregated Part 2</t>
  </si>
  <si>
    <t>2D. SAP — Disaggregated Part 3</t>
  </si>
  <si>
    <t>Developing Inputs to Expectation</t>
  </si>
  <si>
    <t>[Examples of inputs below]</t>
  </si>
  <si>
    <t>Payroll expenses have not been properly classified in the financial statements.</t>
  </si>
  <si>
    <t>Occurrence [IS], Completeness [IS], Accuracy [IS], Cutoff [IS], Classification[IS].</t>
  </si>
  <si>
    <t>Increase (in %)  in salary per year (if applicable)</t>
  </si>
  <si>
    <t>PY Expense</t>
  </si>
  <si>
    <t>Payroll — Expense — Substantive Analytical Procedures Testing Template</t>
  </si>
  <si>
    <t>Consider the following expectation summary table and consider the need for further documentation around specific items such as:  
Have all unexplained differences arising from the substantive analytical procedures requiring investigation been investigated? 
Have the substantive analytical procedures performed achieved our planned extent of testing? 
Have all factual and judgmental misstatements identified during these procedures been entered in the findings module/misstatement form?
Have all identified control deficiencies been recorded in the findings module/control deficiency form?</t>
  </si>
  <si>
    <r>
      <t>To perform calculations to generate inputs that will be built into the expectations</t>
    </r>
    <r>
      <rPr>
        <i/>
        <sz val="8"/>
        <rFont val="Verdana"/>
        <family val="2"/>
        <scheme val="major"/>
      </rPr>
      <t xml:space="preserve"> </t>
    </r>
    <r>
      <rPr>
        <sz val="8"/>
        <rFont val="Verdana"/>
        <family val="2"/>
        <scheme val="major"/>
      </rPr>
      <t>used within this working paper.</t>
    </r>
  </si>
  <si>
    <t>Reference to testing of adjustment factor</t>
  </si>
  <si>
    <t>Inflation/pay increase in which month? (prior year) 
(if applicable)</t>
  </si>
  <si>
    <t>Percentage inflation/pay increase (prior year)</t>
  </si>
  <si>
    <t>Inflation/pay increase in which month? (current year)</t>
  </si>
  <si>
    <t>Percentage inflation/pay increase (current year)</t>
  </si>
  <si>
    <t>Variable compensation (e.g., bonus and commission) (prior year)
(if applicable)</t>
  </si>
  <si>
    <t>Variable compensation (e.g., bonus and commission) (current year)
(if applicable)</t>
  </si>
  <si>
    <t>Headcount per Month</t>
  </si>
  <si>
    <t>Headcount Difference in %</t>
  </si>
  <si>
    <t>Disaggregated Part 1</t>
  </si>
  <si>
    <t>Disaggregated Part 2</t>
  </si>
  <si>
    <t>Disaggregated Part 3</t>
  </si>
  <si>
    <t>Insert TB link</t>
  </si>
  <si>
    <t>Disaggregated Part</t>
  </si>
  <si>
    <t>0. Summary Tab</t>
  </si>
  <si>
    <t>To reconcile payroll expense account to allow for a sufficiently precise expectation to address the risks of material misstatement identified.</t>
  </si>
  <si>
    <r>
      <rPr>
        <i/>
        <sz val="8"/>
        <rFont val="Verdana"/>
        <family val="2"/>
      </rPr>
      <t>E.g.,</t>
    </r>
    <r>
      <rPr>
        <i/>
        <sz val="8"/>
        <rFont val="Verdana"/>
        <family val="2"/>
        <scheme val="major"/>
      </rPr>
      <t xml:space="preserve"> Headcount report, which includes a listing of all employees, and includes employment start and end dates, annual salaries, dates of salary increases, etc., which is obtained from Human Resources or an equivalent administrative department.</t>
    </r>
  </si>
  <si>
    <t>MM/DD/20X1</t>
  </si>
  <si>
    <t>MM/DD/20X0</t>
  </si>
  <si>
    <t>(9-19)</t>
  </si>
  <si>
    <t xml:space="preserve">Test the occurrence, completeness, accuracy, cutoff, and classification of payroll expense.
Substantive analytical test for payroll
When there is a plausible and predictable relationship between data, perform a nonstatistical substantive analytical procedure: 
a) Determine the suitability of particular substantive analytical procedures for given assertions, considering whether they appropriately address the RoMMs. 
b) Evaluate the reliability of data from which our expectation of recorded amounts is developed, taking account of source, comparability, and nature and relevance of information available, and controls over preparation. 
c) Disaggregate the population at the appropriate level(s) (e.g., segment/business unit/division). 
d) Develop an expectation of recorded amounts (e.g., predicting current-year payroll expense based on prior-year payroll expense, adjusted for changes in data such as changes in salary and headcount), and evaluate whether the expectation is sufficiently precise. 
e) Determine the appropriate threshold. 
f) Identify differences requiring further investigation, comparing the expectation with the recorded amount (e.g., fluctuation or relationship identified is inconsistent with other relevant expectations, difference exceeds threshold). 
g) Investigate differences and evaluate results (e.g., refine the expectation). </t>
  </si>
  <si>
    <t>Lower</t>
  </si>
  <si>
    <t>Substantive analytical procedure is based on the expectation that relationships among data exist and continue in the absence of known conditions to the contrary. The payroll expenses are generally quite predictable and about the same each month/year. Also, substantive analytical procedures are generally more applicable to large volumes of transactions that tend to be predictable over time and tend to be more effective and efficient than tests of details for testing classes of transactions contained in the income statement. Based on above, D&amp;T has concluded that substantive analytical procedures is suitable for payroll expenses. If there are major differences between our expected payroll expense it will be noted and are further examined.</t>
  </si>
  <si>
    <t>Payroll</t>
  </si>
  <si>
    <t>This tab should be used for determining population for different tests: Substantive analytical procedures, TODs and it also gives guidance regarding which template to use</t>
  </si>
  <si>
    <t>Population applicable for the Substantive test of details is called "Substantive Analytical Review" and "Substantive Analytical Review"</t>
  </si>
  <si>
    <t xml:space="preserve">Accounts that are classified as STV and LTV are tested in the BS (accruals and provisions (cash settled share based payments)/equity(equity settled share based payments) accordingly) and should be reconciled to the expenses. </t>
  </si>
  <si>
    <t>Account Number</t>
  </si>
  <si>
    <t>Account Name</t>
  </si>
  <si>
    <t>Allocation in terms of Testing</t>
  </si>
  <si>
    <t>Template to use</t>
  </si>
  <si>
    <t>Wages, blue collar</t>
  </si>
  <si>
    <t>Substantive Analytical Review</t>
  </si>
  <si>
    <t>Template for Substantive analytical procedures</t>
  </si>
  <si>
    <t>Overtime &amp; premiums, blue collar</t>
  </si>
  <si>
    <t>Sick leave, blue collar</t>
  </si>
  <si>
    <t>Test of detail</t>
  </si>
  <si>
    <t>Template for Test of details</t>
  </si>
  <si>
    <t>Other payments, blue collar</t>
  </si>
  <si>
    <t>Salaries</t>
  </si>
  <si>
    <t>Overtime &amp; premiums</t>
  </si>
  <si>
    <t>Retroactive payments</t>
  </si>
  <si>
    <t>Special holiday bonus</t>
  </si>
  <si>
    <t>Substantive analytical review</t>
  </si>
  <si>
    <t>Bonus compensation</t>
  </si>
  <si>
    <t xml:space="preserve">STV </t>
  </si>
  <si>
    <t>Template for accruals</t>
  </si>
  <si>
    <t>Bonus and gratuity, A</t>
  </si>
  <si>
    <t>Severance pay, B</t>
  </si>
  <si>
    <t>Salaries for non management employees, Selling exp</t>
  </si>
  <si>
    <t>Bonus and gratifications, selling expenses</t>
  </si>
  <si>
    <t>Salaries for non management employees, Cost of Sal</t>
  </si>
  <si>
    <t>Bonus and gratuity, C</t>
  </si>
  <si>
    <t>Bonus Compensations C</t>
  </si>
  <si>
    <t>Salaries for non management employees, Adjustment</t>
  </si>
  <si>
    <t>Bonuses other</t>
  </si>
  <si>
    <t>Bonus interest, A</t>
  </si>
  <si>
    <t>Expatriates, salaries</t>
  </si>
  <si>
    <t>Shift allowance</t>
  </si>
  <si>
    <t>Overtime &amp; premiums, C</t>
  </si>
  <si>
    <t>Overtime &amp; premiums, D</t>
  </si>
  <si>
    <t>Severance pay, A</t>
  </si>
  <si>
    <t>Severance pay provision</t>
  </si>
  <si>
    <t>Severance pay provision rev</t>
  </si>
  <si>
    <t>Accrued salaries</t>
  </si>
  <si>
    <t>Salaries long term contractors</t>
  </si>
  <si>
    <t>Salaries, short term contractors</t>
  </si>
  <si>
    <t>Salaries to Managers, A</t>
  </si>
  <si>
    <t>Salaries to Managers, B</t>
  </si>
  <si>
    <t>Salaries to Managers, C</t>
  </si>
  <si>
    <t>Salaries to Managers, D</t>
  </si>
  <si>
    <t>Sick leave, A</t>
  </si>
  <si>
    <t>Sick leave, B</t>
  </si>
  <si>
    <t>Sick leave, C</t>
  </si>
  <si>
    <t>Sick leave, D</t>
  </si>
  <si>
    <t>Sick leave, E</t>
  </si>
  <si>
    <t>Annual leave, A</t>
  </si>
  <si>
    <t>Long service leave</t>
  </si>
  <si>
    <t>Payments in lieu of leave</t>
  </si>
  <si>
    <t>Annual leave bonus/loading</t>
  </si>
  <si>
    <t>Provision rec for long service leave</t>
  </si>
  <si>
    <t>Annual leave, B</t>
  </si>
  <si>
    <t>Annual leave, C</t>
  </si>
  <si>
    <t>Annual leave, D</t>
  </si>
  <si>
    <t>Allowance, others</t>
  </si>
  <si>
    <t>Other payments</t>
  </si>
  <si>
    <t>Other pay, saving matching</t>
  </si>
  <si>
    <t>Other payments, trainees</t>
  </si>
  <si>
    <t>Change in accrued holiday pay provision</t>
  </si>
  <si>
    <t>Provision for holiday pay, A</t>
  </si>
  <si>
    <t>Provision for holiday pay, rev, A</t>
  </si>
  <si>
    <t>Provision for holiday -B</t>
  </si>
  <si>
    <t>Provision for holiday  - C</t>
  </si>
  <si>
    <t>Provision for holiday pay, rev, B</t>
  </si>
  <si>
    <t>Provision for holiday, rev cancel</t>
  </si>
  <si>
    <t>Holiday reserve</t>
  </si>
  <si>
    <t>Long holiday reserve</t>
  </si>
  <si>
    <t>Long holiday pay</t>
  </si>
  <si>
    <t>Other payments, B</t>
  </si>
  <si>
    <t>Other payments, C</t>
  </si>
  <si>
    <t>Other payments, D</t>
  </si>
  <si>
    <t>Refunds on salaries paid</t>
  </si>
  <si>
    <t>Wages without withholding taxes</t>
  </si>
  <si>
    <t>Remuneration for suggestions/inventions</t>
  </si>
  <si>
    <t>Contribution to costs of housing</t>
  </si>
  <si>
    <t>Contribution to cost of utilities</t>
  </si>
  <si>
    <t>Contribution to other costs of housing</t>
  </si>
  <si>
    <t>Contribution to costs of meals</t>
  </si>
  <si>
    <t>Contribution to costs of meals, B</t>
  </si>
  <si>
    <t>Contribution to costs of meals, C</t>
  </si>
  <si>
    <t>Contribution to travel to &amp; from work</t>
  </si>
  <si>
    <t>Contribution to travel to &amp; from wor, B</t>
  </si>
  <si>
    <t>Contribution to travel to &amp; from wor, C</t>
  </si>
  <si>
    <t>Contribution to protective clothing, A</t>
  </si>
  <si>
    <t>Contribution to protective clothing, B</t>
  </si>
  <si>
    <t>Contribution to work materials &amp; tools</t>
  </si>
  <si>
    <t>Other extra remuneration</t>
  </si>
  <si>
    <t>Other extra remuneration, B</t>
  </si>
  <si>
    <t>Other extra remuneration, C</t>
  </si>
  <si>
    <t>Other extra remuneration, D</t>
  </si>
  <si>
    <t>Subsistence allowance, tax exempt</t>
  </si>
  <si>
    <t>Subsistence allowance, taxable</t>
  </si>
  <si>
    <t>Mileage allowance, tax exempt, A</t>
  </si>
  <si>
    <t>Mileage allowance, tax exempt, B</t>
  </si>
  <si>
    <t>Mileage allowance, tax exempt, C</t>
  </si>
  <si>
    <t>Mileage allowance, taxable</t>
  </si>
  <si>
    <t>Road toll allowances</t>
  </si>
  <si>
    <t>Mandatory working clothes allowance</t>
  </si>
  <si>
    <t>Business entertainment allowance</t>
  </si>
  <si>
    <t>External CS, Business Entertain Ex-UNALLOWABLE</t>
  </si>
  <si>
    <t>Business Meals/meetings</t>
  </si>
  <si>
    <t>Costs of subsidised housing</t>
  </si>
  <si>
    <t>Taxable for subsidised housing</t>
  </si>
  <si>
    <t>Deduction for subsidised housing</t>
  </si>
  <si>
    <t>Costs for employee food and beverage during work</t>
  </si>
  <si>
    <t>Costs for employee food and beverage, B</t>
  </si>
  <si>
    <t>Costs of subsidised travel to/from work</t>
  </si>
  <si>
    <t>Contribution for travel from/to work</t>
  </si>
  <si>
    <t>Costs of subsidised working clothes</t>
  </si>
  <si>
    <t>Costs of subsidised motor vehicles</t>
  </si>
  <si>
    <t>Taxable company free car</t>
  </si>
  <si>
    <t>Costs of subsidised interest</t>
  </si>
  <si>
    <t>Reduction for employees for company free car</t>
  </si>
  <si>
    <t>Costs of subsidised medical expenses</t>
  </si>
  <si>
    <t>Contribution for travel to/from work</t>
  </si>
  <si>
    <t>Costs of subsidised relocation expenses</t>
  </si>
  <si>
    <t>Costs for home PC</t>
  </si>
  <si>
    <t>Deduction for Home PC</t>
  </si>
  <si>
    <t>Relocation Expenses-UNALLOWABLE</t>
  </si>
  <si>
    <t>Costs of benefits in kind</t>
  </si>
  <si>
    <t>Tax paid on benefits in kind</t>
  </si>
  <si>
    <t>Tax paid, employees, A</t>
  </si>
  <si>
    <t>Tax paid, employees, B</t>
  </si>
  <si>
    <t>Tax paid, employees, C</t>
  </si>
  <si>
    <t>Inbound expatriate ancillary expenses</t>
  </si>
  <si>
    <t>Costs of subsidised mobile phones</t>
  </si>
  <si>
    <t>Inbound expatriate contractual travel</t>
  </si>
  <si>
    <t>Inbound expatriate local benefits</t>
  </si>
  <si>
    <t>Inbound expatriate taxes paid on local benefits</t>
  </si>
  <si>
    <t>Expatriate(LTA with free benefit) other costs</t>
  </si>
  <si>
    <t>LTV</t>
  </si>
  <si>
    <t>Template for Provisions</t>
  </si>
  <si>
    <t>Expatriate transportation</t>
  </si>
  <si>
    <t>Expatriate other costs, B</t>
  </si>
  <si>
    <t>Tax for housing</t>
  </si>
  <si>
    <t>Tax for construction of buildings</t>
  </si>
  <si>
    <t>Municipal taxation</t>
  </si>
  <si>
    <t>Tax for lands &amp; buildings - A</t>
  </si>
  <si>
    <t>Tax for lands &amp; buildings - B</t>
  </si>
  <si>
    <t>Other cash remuneration and benifits in kind</t>
  </si>
  <si>
    <t>Deduction for other cash remuneration and benifits</t>
  </si>
  <si>
    <t>Taxable insurance premiums</t>
  </si>
  <si>
    <t>Deduction taxable insurance premiums</t>
  </si>
  <si>
    <t>Pensions paid</t>
  </si>
  <si>
    <t>Pensions</t>
  </si>
  <si>
    <t>Withholding taxes</t>
  </si>
  <si>
    <t>Solidarity tax, A</t>
  </si>
  <si>
    <t>Solidarity tax, B</t>
  </si>
  <si>
    <t>Foreign tax</t>
  </si>
  <si>
    <t>Other taxes, A</t>
  </si>
  <si>
    <t>Other taxes, B</t>
  </si>
  <si>
    <t>Employee reimbursements for benefits</t>
  </si>
  <si>
    <t>Pension expenses, A</t>
  </si>
  <si>
    <t>Pension expenses, provision</t>
  </si>
  <si>
    <t>Pension expenses, provision reversal</t>
  </si>
  <si>
    <t>Expatriate pension expenses</t>
  </si>
  <si>
    <t>Pension expenses, provision reversal cancel</t>
  </si>
  <si>
    <t>Pension expenses, B</t>
  </si>
  <si>
    <t>Pension expenses, D</t>
  </si>
  <si>
    <t>Pension expenses, C</t>
  </si>
  <si>
    <t>Compensation expense, Stock Option plan</t>
  </si>
  <si>
    <t>Long-term variable compensation</t>
  </si>
  <si>
    <t>Employees Provident Fund</t>
  </si>
  <si>
    <t>-</t>
  </si>
  <si>
    <t>Seniority benefitsprovision</t>
  </si>
  <si>
    <t>Seniority benefits, revsion</t>
  </si>
  <si>
    <t>Seniority benefits, rev cancel</t>
  </si>
  <si>
    <t>Social Security Contribution, A</t>
  </si>
  <si>
    <t>Substantive Analytical Review - Social Security</t>
  </si>
  <si>
    <t>Social Security Contribution, B</t>
  </si>
  <si>
    <t>Social Security Contribution, C</t>
  </si>
  <si>
    <t>Social Security Contribution, D</t>
  </si>
  <si>
    <t>Social security, bonus</t>
  </si>
  <si>
    <t>Social Security - Stamp Duty</t>
  </si>
  <si>
    <t>Social Security - Lawyers</t>
  </si>
  <si>
    <t>Fee source tax</t>
  </si>
  <si>
    <t>Social Contribution A, Selling Expenses</t>
  </si>
  <si>
    <t>Social Contribution A, Adj to CoS</t>
  </si>
  <si>
    <t>Social Contribution A, CoS</t>
  </si>
  <si>
    <t>Social Contribution B, Selling Expenses</t>
  </si>
  <si>
    <t>Social Contribution B, Adj to CoS</t>
  </si>
  <si>
    <t>Social Contribution B, CoS</t>
  </si>
  <si>
    <t>Social Contribution C, Selling Expenses</t>
  </si>
  <si>
    <t>Social Contribution C, Adj to CoS</t>
  </si>
  <si>
    <t>Social Contribution C, CoS</t>
  </si>
  <si>
    <t>Social Contribution D, Selling Expenses</t>
  </si>
  <si>
    <t>Social Contribution D, Adj to CoS</t>
  </si>
  <si>
    <t>Social Contribution D, CoS</t>
  </si>
  <si>
    <t>Social security contribution reserve, A</t>
  </si>
  <si>
    <t>Social security contribution reserve, B</t>
  </si>
  <si>
    <t>Social security contribution reserve, C</t>
  </si>
  <si>
    <t>Social security contribution reserve, D</t>
  </si>
  <si>
    <t>Social security contribution reserve, E</t>
  </si>
  <si>
    <t>Social security contribution reserve, F</t>
  </si>
  <si>
    <t>Social security contribution reserve, G</t>
  </si>
  <si>
    <t>Social security contribution reserve, H</t>
  </si>
  <si>
    <t>Social Security, Stock Option plan</t>
  </si>
  <si>
    <t>Social Security, cost, employee share purchase</t>
  </si>
  <si>
    <t>Special sickness insurance</t>
  </si>
  <si>
    <t>Safety insurance, occupational injuries, A</t>
  </si>
  <si>
    <t>Safety insurance, occupational injuries, B</t>
  </si>
  <si>
    <t>Safety insurance, occupational injuries, C</t>
  </si>
  <si>
    <t>Safety insurance, occupational injuries, D</t>
  </si>
  <si>
    <t>Safety insurance, occupational injuries, E</t>
  </si>
  <si>
    <t>Safety insurance, occupational injuries, F</t>
  </si>
  <si>
    <t>Labour market insurance premiums</t>
  </si>
  <si>
    <t>Group life assurance</t>
  </si>
  <si>
    <t>Group life assurance, B</t>
  </si>
  <si>
    <t>Employee training</t>
  </si>
  <si>
    <t>Government subs for personnel training</t>
  </si>
  <si>
    <t>Personnel training ancillary expenses</t>
  </si>
  <si>
    <t>Expatriate personnel training</t>
  </si>
  <si>
    <t>Personnel training, B</t>
  </si>
  <si>
    <t>Personnel training, C</t>
  </si>
  <si>
    <t>Personnel training, D</t>
  </si>
  <si>
    <t>Personnel training, E</t>
  </si>
  <si>
    <t>Personnel health care, tax deductible</t>
  </si>
  <si>
    <t>Personnel health care, tax deductible, B</t>
  </si>
  <si>
    <t>Personnel health care, tax deductible, C</t>
  </si>
  <si>
    <t>Personnel health care, non tax ded</t>
  </si>
  <si>
    <t>Personnel entertainment, tax deductible</t>
  </si>
  <si>
    <t>Personnel entertainment, non tax ded</t>
  </si>
  <si>
    <t>Employee profitshare - D</t>
  </si>
  <si>
    <t>Employee activities/clubs contributions</t>
  </si>
  <si>
    <t>Staff recruitment</t>
  </si>
  <si>
    <t>Personnel leisure activities</t>
  </si>
  <si>
    <t>Personnel meetings and seminars</t>
  </si>
  <si>
    <t>Grants &amp; oth benefits received relating personell</t>
  </si>
  <si>
    <t>Grants &amp; oth benefits received, other</t>
  </si>
  <si>
    <t>Personnel costs, other</t>
  </si>
  <si>
    <t>Personnel trade union support</t>
  </si>
  <si>
    <t>Personnel child care</t>
  </si>
  <si>
    <t>Personnel newsletters</t>
  </si>
  <si>
    <t>Personnel costs, immigration</t>
  </si>
  <si>
    <t>Learning tax</t>
  </si>
  <si>
    <t>Personnel costs, other B</t>
  </si>
  <si>
    <t>Personnel costs, other C</t>
  </si>
  <si>
    <t>Personnel costs, other A</t>
  </si>
  <si>
    <t>Various</t>
  </si>
  <si>
    <t>Name</t>
  </si>
  <si>
    <t>Email</t>
  </si>
  <si>
    <t>Independence source type</t>
  </si>
  <si>
    <t>Trace to Global Head Count Report</t>
  </si>
  <si>
    <t>Correctly included or excluded</t>
  </si>
  <si>
    <t>Sl.#</t>
  </si>
  <si>
    <t>Amount is below CTT and is unlikely to cause a material mistatement at overall financial statement level.</t>
  </si>
  <si>
    <t>Amount General Ledger as per 06/30/2021</t>
  </si>
  <si>
    <t>Amount General Ledger as per 06/30/2020</t>
  </si>
  <si>
    <t>6/30/2021</t>
  </si>
  <si>
    <t>Obtained from HR Department through e-mail</t>
  </si>
  <si>
    <t>Cosmopolitan Industries (Pvt.) Limited</t>
  </si>
  <si>
    <t>Threshold Calculator 8/24/2021 9:15:43 PM Performance materiality:  value: 375,000 Population:  value: 6,320,722 Risk Level: Lower Risk without Control Reliance Applicable Risk Level : Significant / Higher / Lower
SAR Threshold: 243,750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</si>
</sst>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00_-;\-* #,##0.00_-;_-* &quot;-&quot;??_-;_-@_-"/>
    <numFmt numFmtId="165" formatCode="_ * #,##0.00_ ;_ * \-#,##0.00_ ;_ * &quot;-&quot;??_ ;_ @_ "/>
    <numFmt numFmtId="166" formatCode="_(* #,##0_);_(* \(#,##0\);_(* &quot;-&quot;??_);_(@_)"/>
    <numFmt numFmtId="167" formatCode="0%_);\(0%\)"/>
    <numFmt numFmtId="168" formatCode="0.00%_);\(0.00%\)"/>
    <numFmt numFmtId="169" formatCode="0.0%"/>
    <numFmt numFmtId="170" formatCode="_(* #,##0.0_);_(* \(#,##0.0\);_(* &quot;-&quot;??_);_(@_)"/>
    <numFmt numFmtId="171" formatCode="_(&quot;$&quot;* #,##0_);_(&quot;$&quot;* \(#,##0\);_(&quot;$&quot;* &quot;-&quot;??_);_(@_)"/>
  </numFmts>
  <fonts count="65" x14ac:knownFonts="1">
    <font>
      <sz val="11"/>
      <color theme="1"/>
      <name val="Verdana"/>
      <family val="2"/>
      <scheme val="minor"/>
    </font>
    <font>
      <sz val="11"/>
      <color theme="1"/>
      <name val="Verdana"/>
      <family val="2"/>
      <scheme val="minor"/>
    </font>
    <font>
      <sz val="10"/>
      <name val="Arial"/>
      <family val="2"/>
    </font>
    <font>
      <sz val="10"/>
      <name val="Times New Roman"/>
      <family val="1"/>
    </font>
    <font>
      <b/>
      <sz val="10"/>
      <name val="Arial"/>
      <family val="2"/>
    </font>
    <font>
      <b/>
      <sz val="10"/>
      <color indexed="10"/>
      <name val="Arial"/>
      <family val="2"/>
    </font>
    <font>
      <sz val="8"/>
      <name val="Verdana"/>
      <family val="2"/>
      <scheme val="minor"/>
    </font>
    <font>
      <b/>
      <sz val="8"/>
      <name val="Verdana"/>
      <family val="2"/>
      <scheme val="minor"/>
    </font>
    <font>
      <i/>
      <sz val="8"/>
      <name val="Verdana"/>
      <family val="2"/>
      <scheme val="minor"/>
    </font>
    <font>
      <b/>
      <sz val="8"/>
      <name val="Verdana"/>
      <family val="2"/>
      <scheme val="major"/>
    </font>
    <font>
      <sz val="10"/>
      <color theme="1"/>
      <name val="Arial"/>
      <family val="2"/>
    </font>
    <font>
      <b/>
      <sz val="10"/>
      <color rgb="FFFA7D00"/>
      <name val="Verdana"/>
      <family val="2"/>
    </font>
    <font>
      <sz val="10"/>
      <color theme="1"/>
      <name val="Verdana"/>
      <family val="2"/>
    </font>
    <font>
      <u/>
      <sz val="11"/>
      <color theme="10"/>
      <name val="Verdana"/>
      <family val="2"/>
      <scheme val="minor"/>
    </font>
    <font>
      <b/>
      <sz val="8"/>
      <color theme="1"/>
      <name val="Verdana"/>
      <family val="2"/>
      <scheme val="minor"/>
    </font>
    <font>
      <sz val="8"/>
      <color theme="1"/>
      <name val="Verdana"/>
      <family val="2"/>
      <scheme val="minor"/>
    </font>
    <font>
      <i/>
      <sz val="8"/>
      <color rgb="FFFF0000"/>
      <name val="Verdana"/>
      <family val="2"/>
      <scheme val="minor"/>
    </font>
    <font>
      <sz val="8"/>
      <color theme="0"/>
      <name val="Verdana"/>
      <family val="2"/>
      <scheme val="minor"/>
    </font>
    <font>
      <b/>
      <sz val="8"/>
      <color theme="0"/>
      <name val="Verdana"/>
      <family val="2"/>
      <scheme val="minor"/>
    </font>
    <font>
      <b/>
      <sz val="8"/>
      <color rgb="FFFF0000"/>
      <name val="Verdana"/>
      <family val="2"/>
      <scheme val="minor"/>
    </font>
    <font>
      <u/>
      <sz val="8"/>
      <color theme="10"/>
      <name val="Verdana"/>
      <family val="2"/>
      <scheme val="minor"/>
    </font>
    <font>
      <b/>
      <sz val="8"/>
      <color theme="1"/>
      <name val="Verdana"/>
      <family val="2"/>
      <scheme val="major"/>
    </font>
    <font>
      <b/>
      <sz val="8"/>
      <name val="Verdana"/>
      <family val="2"/>
    </font>
    <font>
      <sz val="8"/>
      <name val="Verdana"/>
      <family val="2"/>
      <scheme val="major"/>
    </font>
    <font>
      <b/>
      <sz val="8"/>
      <color theme="1"/>
      <name val="Verdana"/>
      <family val="2"/>
    </font>
    <font>
      <i/>
      <sz val="8"/>
      <name val="Verdana"/>
      <family val="2"/>
    </font>
    <font>
      <sz val="9"/>
      <color indexed="81"/>
      <name val="Tahoma"/>
      <family val="2"/>
    </font>
    <font>
      <b/>
      <sz val="9"/>
      <color indexed="81"/>
      <name val="Tahoma"/>
      <family val="2"/>
    </font>
    <font>
      <sz val="8"/>
      <color theme="0"/>
      <name val="Verdana"/>
      <family val="2"/>
      <scheme val="major"/>
    </font>
    <font>
      <sz val="8"/>
      <color theme="1"/>
      <name val="Verdana"/>
      <family val="2"/>
      <scheme val="major"/>
    </font>
    <font>
      <b/>
      <u/>
      <sz val="8"/>
      <name val="Verdana"/>
      <family val="2"/>
      <scheme val="major"/>
    </font>
    <font>
      <b/>
      <sz val="8"/>
      <color rgb="FFFF0000"/>
      <name val="Verdana"/>
      <family val="2"/>
      <scheme val="major"/>
    </font>
    <font>
      <i/>
      <sz val="8"/>
      <color indexed="17"/>
      <name val="Verdana"/>
      <family val="2"/>
      <scheme val="major"/>
    </font>
    <font>
      <b/>
      <sz val="8"/>
      <color theme="0"/>
      <name val="Verdana"/>
      <family val="2"/>
      <scheme val="major"/>
    </font>
    <font>
      <sz val="8"/>
      <color theme="1"/>
      <name val="Verdana"/>
      <family val="2"/>
    </font>
    <font>
      <b/>
      <sz val="8"/>
      <color rgb="FFFF0000"/>
      <name val="Verdana"/>
      <family val="2"/>
    </font>
    <font>
      <sz val="8"/>
      <name val="Verdana"/>
      <family val="2"/>
    </font>
    <font>
      <i/>
      <sz val="8"/>
      <color rgb="FFFF0000"/>
      <name val="Verdana"/>
      <family val="2"/>
      <scheme val="major"/>
    </font>
    <font>
      <sz val="8"/>
      <color rgb="FFFF0000"/>
      <name val="Verdana"/>
      <family val="2"/>
      <scheme val="major"/>
    </font>
    <font>
      <i/>
      <sz val="8"/>
      <name val="Verdana"/>
      <family val="2"/>
      <scheme val="major"/>
    </font>
    <font>
      <b/>
      <sz val="8"/>
      <color theme="0"/>
      <name val="Verdana"/>
      <family val="2"/>
    </font>
    <font>
      <b/>
      <sz val="10"/>
      <color theme="1"/>
      <name val="Verdana"/>
      <family val="2"/>
    </font>
    <font>
      <sz val="8"/>
      <color rgb="FFFF0000"/>
      <name val="Verdana"/>
      <family val="2"/>
    </font>
    <font>
      <i/>
      <sz val="8"/>
      <color rgb="FFFF0000"/>
      <name val="Verdana"/>
      <family val="2"/>
    </font>
    <font>
      <sz val="10"/>
      <name val="Verdana"/>
      <family val="2"/>
    </font>
    <font>
      <b/>
      <i/>
      <sz val="8"/>
      <color theme="0"/>
      <name val="Verdana"/>
      <family val="2"/>
    </font>
    <font>
      <sz val="8"/>
      <color rgb="FF00A1DE"/>
      <name val="Verdana"/>
      <family val="2"/>
    </font>
    <font>
      <sz val="10"/>
      <color theme="1"/>
      <name val="Verdana"/>
      <family val="2"/>
      <scheme val="minor"/>
    </font>
    <font>
      <b/>
      <sz val="10"/>
      <color theme="1"/>
      <name val="Verdana"/>
      <family val="2"/>
      <scheme val="minor"/>
    </font>
    <font>
      <strike/>
      <sz val="8"/>
      <color rgb="FFFF0000"/>
      <name val="Verdana"/>
      <family val="2"/>
      <scheme val="major"/>
    </font>
    <font>
      <sz val="9"/>
      <color rgb="FF9C0006"/>
      <name val="Verdana"/>
      <family val="2"/>
    </font>
    <font>
      <sz val="8"/>
      <color theme="0"/>
      <name val="Verdana"/>
      <family val="2"/>
    </font>
    <font>
      <b/>
      <sz val="8"/>
      <color rgb="FF0000FF"/>
      <name val="Verdana"/>
      <family val="2"/>
      <scheme val="major"/>
    </font>
    <font>
      <b/>
      <i/>
      <sz val="8"/>
      <name val="Verdana"/>
      <family val="2"/>
    </font>
    <font>
      <b/>
      <sz val="8"/>
      <color theme="3"/>
      <name val="Verdana"/>
      <family val="2"/>
      <scheme val="major"/>
    </font>
    <font>
      <sz val="8"/>
      <color theme="3"/>
      <name val="Verdana"/>
      <family val="2"/>
      <scheme val="major"/>
    </font>
    <font>
      <b/>
      <i/>
      <sz val="8"/>
      <name val="Verdana"/>
      <family val="2"/>
      <scheme val="major"/>
    </font>
    <font>
      <u/>
      <sz val="9"/>
      <color theme="10"/>
      <name val="Verdana"/>
      <family val="2"/>
      <scheme val="minor"/>
    </font>
    <font>
      <b/>
      <i/>
      <sz val="8"/>
      <color rgb="FFFF0000"/>
      <name val="Verdana"/>
      <family val="2"/>
      <scheme val="major"/>
    </font>
    <font>
      <sz val="9"/>
      <color theme="0"/>
      <name val="Verdana"/>
      <family val="2"/>
      <scheme val="major"/>
    </font>
    <font>
      <sz val="9"/>
      <color theme="0"/>
      <name val="Verdana"/>
      <family val="2"/>
    </font>
    <font>
      <b/>
      <sz val="8"/>
      <color rgb="FF00B050"/>
      <name val="Verdana"/>
      <family val="2"/>
      <scheme val="major"/>
    </font>
    <font>
      <sz val="8"/>
      <color rgb="FF00B050"/>
      <name val="Verdana"/>
      <family val="2"/>
      <scheme val="major"/>
    </font>
    <font>
      <b/>
      <sz val="11"/>
      <color theme="1"/>
      <name val="Verdana"/>
      <family val="2"/>
      <scheme val="minor"/>
    </font>
    <font>
      <b/>
      <sz val="10"/>
      <color rgb="FFFF0000"/>
      <name val="Arial"/>
      <family val="2"/>
    </font>
  </fonts>
  <fills count="25">
    <fill>
      <patternFill patternType="none"/>
    </fill>
    <fill>
      <patternFill patternType="gray125"/>
    </fill>
    <fill>
      <patternFill patternType="solid">
        <fgColor theme="0"/>
        <bgColor indexed="64"/>
      </patternFill>
    </fill>
    <fill>
      <patternFill patternType="solid">
        <fgColor indexed="27"/>
        <bgColor indexed="64"/>
      </patternFill>
    </fill>
    <fill>
      <patternFill patternType="solid">
        <fgColor theme="1"/>
        <bgColor indexed="64"/>
      </patternFill>
    </fill>
    <fill>
      <patternFill patternType="solid">
        <fgColor theme="0" tint="-0.14999847407452621"/>
        <bgColor indexed="64"/>
      </patternFill>
    </fill>
    <fill>
      <patternFill patternType="solid">
        <fgColor rgb="FF00CCFF"/>
        <bgColor indexed="64"/>
      </patternFill>
    </fill>
    <fill>
      <patternFill patternType="solid">
        <fgColor rgb="FFF2F2F2"/>
      </patternFill>
    </fill>
    <fill>
      <patternFill patternType="solid">
        <fgColor theme="0" tint="-0.249977111117893"/>
        <bgColor indexed="64"/>
      </patternFill>
    </fill>
    <fill>
      <patternFill patternType="solid">
        <fgColor rgb="FFD9D9D9"/>
        <bgColor indexed="64"/>
      </patternFill>
    </fill>
    <fill>
      <patternFill patternType="solid">
        <fgColor rgb="FF000000"/>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indexed="9"/>
        <bgColor indexed="64"/>
      </patternFill>
    </fill>
    <fill>
      <patternFill patternType="solid">
        <fgColor rgb="FFFFC7CE"/>
      </patternFill>
    </fill>
    <fill>
      <patternFill patternType="solid">
        <fgColor theme="9" tint="0.79998168889431442"/>
        <bgColor indexed="64"/>
      </patternFill>
    </fill>
    <fill>
      <patternFill patternType="solid">
        <fgColor theme="4"/>
        <bgColor indexed="64"/>
      </patternFill>
    </fill>
    <fill>
      <patternFill patternType="solid">
        <fgColor theme="1" tint="0.249977111117893"/>
        <bgColor indexed="64"/>
      </patternFill>
    </fill>
    <fill>
      <patternFill patternType="solid">
        <fgColor rgb="FF00B050"/>
        <bgColor indexed="64"/>
      </patternFill>
    </fill>
    <fill>
      <patternFill patternType="solid">
        <fgColor rgb="FF00B0F0"/>
        <bgColor indexed="64"/>
      </patternFill>
    </fill>
    <fill>
      <patternFill patternType="solid">
        <fgColor rgb="FFFFC000"/>
        <bgColor indexed="64"/>
      </patternFill>
    </fill>
    <fill>
      <patternFill patternType="solid">
        <fgColor theme="5" tint="-0.249977111117893"/>
        <bgColor indexed="64"/>
      </patternFill>
    </fill>
    <fill>
      <patternFill patternType="solid">
        <fgColor rgb="FFFF00FF"/>
        <bgColor indexed="64"/>
      </patternFill>
    </fill>
    <fill>
      <patternFill patternType="solid">
        <fgColor theme="9" tint="0.59999389629810485"/>
        <bgColor indexed="64"/>
      </patternFill>
    </fill>
    <fill>
      <patternFill patternType="solid">
        <fgColor rgb="FFFFFF00"/>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right/>
      <top style="thin">
        <color indexed="64"/>
      </top>
      <bottom style="double">
        <color indexed="64"/>
      </bottom>
      <diagonal/>
    </border>
    <border>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theme="0"/>
      </top>
      <bottom/>
      <diagonal/>
    </border>
    <border>
      <left/>
      <right style="thin">
        <color indexed="64"/>
      </right>
      <top style="thin">
        <color indexed="64"/>
      </top>
      <bottom style="double">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52">
    <xf numFmtId="0" fontId="0" fillId="0" borderId="0"/>
    <xf numFmtId="0" fontId="2" fillId="0" borderId="0"/>
    <xf numFmtId="0" fontId="2" fillId="0" borderId="0"/>
    <xf numFmtId="0" fontId="2" fillId="0" borderId="0"/>
    <xf numFmtId="37" fontId="2" fillId="0" borderId="0"/>
    <xf numFmtId="37" fontId="2" fillId="0" borderId="0" applyFont="0" applyFill="0" applyBorder="0" applyAlignment="0" applyProtection="0"/>
    <xf numFmtId="0" fontId="2" fillId="0" borderId="0"/>
    <xf numFmtId="43" fontId="2" fillId="0" borderId="0" applyFont="0" applyFill="0" applyBorder="0" applyAlignment="0" applyProtection="0"/>
    <xf numFmtId="165" fontId="3"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14" fontId="4" fillId="3" borderId="14">
      <alignment horizontal="center" vertical="center" wrapText="1"/>
    </xf>
    <xf numFmtId="14" fontId="4" fillId="3" borderId="14">
      <alignment horizontal="center" vertical="center" wrapText="1"/>
    </xf>
    <xf numFmtId="14" fontId="4" fillId="3" borderId="14">
      <alignment horizontal="center" vertical="center" wrapText="1"/>
    </xf>
    <xf numFmtId="0" fontId="2" fillId="0" borderId="0"/>
    <xf numFmtId="37" fontId="2" fillId="0" borderId="0"/>
    <xf numFmtId="0" fontId="2" fillId="0" borderId="0"/>
    <xf numFmtId="37" fontId="2" fillId="0" borderId="0"/>
    <xf numFmtId="0" fontId="2" fillId="0" borderId="0"/>
    <xf numFmtId="167" fontId="2" fillId="0" borderId="0" applyFont="0" applyFill="0" applyBorder="0" applyAlignment="0" applyProtection="0"/>
    <xf numFmtId="9" fontId="2" fillId="0" borderId="0" applyFont="0" applyFill="0" applyBorder="0" applyAlignment="0" applyProtection="0"/>
    <xf numFmtId="168" fontId="2" fillId="0" borderId="0" applyFont="0" applyFill="0" applyBorder="0" applyAlignment="0" applyProtection="0"/>
    <xf numFmtId="0" fontId="5" fillId="0" borderId="0" applyFill="0" applyBorder="0" applyProtection="0">
      <alignment horizontal="left" vertical="top"/>
    </xf>
    <xf numFmtId="0" fontId="2" fillId="0" borderId="0"/>
    <xf numFmtId="0" fontId="2" fillId="0" borderId="0"/>
    <xf numFmtId="164" fontId="1" fillId="0" borderId="0" applyFont="0" applyFill="0" applyBorder="0" applyAlignment="0" applyProtection="0"/>
    <xf numFmtId="0" fontId="1" fillId="0" borderId="0"/>
    <xf numFmtId="0" fontId="10" fillId="0" borderId="0"/>
    <xf numFmtId="0" fontId="2" fillId="0" borderId="0"/>
    <xf numFmtId="0" fontId="11" fillId="7" borderId="17" applyNumberFormat="0" applyAlignment="0" applyProtection="0"/>
    <xf numFmtId="164" fontId="2" fillId="0" borderId="0" applyFont="0" applyFill="0" applyBorder="0" applyAlignment="0" applyProtection="0"/>
    <xf numFmtId="0" fontId="12" fillId="0" borderId="0"/>
    <xf numFmtId="0" fontId="13" fillId="0" borderId="0" applyNumberFormat="0" applyFill="0" applyBorder="0" applyAlignment="0" applyProtection="0"/>
    <xf numFmtId="43" fontId="1" fillId="0" borderId="0" applyFont="0" applyFill="0" applyBorder="0" applyAlignment="0" applyProtection="0"/>
    <xf numFmtId="0" fontId="2" fillId="0" borderId="0"/>
    <xf numFmtId="0" fontId="2" fillId="0" borderId="0"/>
    <xf numFmtId="0" fontId="2" fillId="0" borderId="0"/>
    <xf numFmtId="0" fontId="10" fillId="0" borderId="0"/>
    <xf numFmtId="0" fontId="3" fillId="0" borderId="0"/>
    <xf numFmtId="43" fontId="2" fillId="0" borderId="0" applyFont="0" applyFill="0" applyBorder="0" applyAlignment="0" applyProtection="0"/>
    <xf numFmtId="9" fontId="1" fillId="0" borderId="0" applyFont="0" applyFill="0" applyBorder="0" applyAlignment="0" applyProtection="0"/>
    <xf numFmtId="0" fontId="2" fillId="0" borderId="0"/>
    <xf numFmtId="0" fontId="2" fillId="0" borderId="0">
      <alignment horizontal="left" wrapText="1"/>
    </xf>
    <xf numFmtId="0" fontId="2" fillId="0" borderId="0"/>
    <xf numFmtId="0" fontId="1" fillId="0" borderId="0"/>
    <xf numFmtId="44" fontId="1" fillId="0" borderId="0" applyFont="0" applyFill="0" applyBorder="0" applyAlignment="0" applyProtection="0"/>
    <xf numFmtId="0" fontId="2" fillId="0" borderId="0"/>
    <xf numFmtId="44" fontId="1" fillId="0" borderId="0" applyFont="0" applyFill="0" applyBorder="0" applyAlignment="0" applyProtection="0"/>
    <xf numFmtId="9" fontId="1" fillId="0" borderId="0" applyFont="0" applyFill="0" applyBorder="0" applyAlignment="0" applyProtection="0"/>
    <xf numFmtId="0" fontId="50" fillId="14" borderId="0" applyNumberFormat="0" applyBorder="0" applyAlignment="0" applyProtection="0"/>
    <xf numFmtId="44" fontId="2" fillId="0" borderId="0" applyFont="0" applyFill="0" applyBorder="0" applyAlignment="0" applyProtection="0"/>
  </cellStyleXfs>
  <cellXfs count="471">
    <xf numFmtId="0" fontId="0" fillId="0" borderId="0" xfId="0"/>
    <xf numFmtId="0" fontId="2" fillId="0" borderId="0" xfId="25"/>
    <xf numFmtId="0" fontId="2" fillId="0" borderId="0" xfId="25" applyAlignment="1">
      <alignment horizontal="left"/>
    </xf>
    <xf numFmtId="0" fontId="14" fillId="0" borderId="0" xfId="0" applyFont="1" applyAlignment="1">
      <alignment vertical="top"/>
    </xf>
    <xf numFmtId="0" fontId="16" fillId="0" borderId="0" xfId="0" applyFont="1" applyAlignment="1">
      <alignment vertical="top"/>
    </xf>
    <xf numFmtId="0" fontId="15" fillId="5" borderId="0" xfId="0" applyFont="1" applyFill="1" applyAlignment="1">
      <alignment vertical="top"/>
    </xf>
    <xf numFmtId="14" fontId="14" fillId="0" borderId="0" xfId="0" applyNumberFormat="1" applyFont="1" applyAlignment="1">
      <alignment vertical="top"/>
    </xf>
    <xf numFmtId="0" fontId="17" fillId="4" borderId="16" xfId="0" applyFont="1" applyFill="1" applyBorder="1" applyAlignment="1">
      <alignment horizontal="center" vertical="center"/>
    </xf>
    <xf numFmtId="0" fontId="14" fillId="0" borderId="0" xfId="0" applyFont="1" applyAlignment="1">
      <alignment horizontal="left" vertical="top"/>
    </xf>
    <xf numFmtId="37" fontId="18" fillId="4" borderId="1" xfId="18" applyNumberFormat="1" applyFont="1" applyFill="1" applyBorder="1" applyAlignment="1">
      <alignment horizontal="right" vertical="center" wrapText="1"/>
    </xf>
    <xf numFmtId="0" fontId="15" fillId="2" borderId="0" xfId="0" applyFont="1" applyFill="1" applyAlignment="1">
      <alignment vertical="top"/>
    </xf>
    <xf numFmtId="0" fontId="15" fillId="0" borderId="0" xfId="0" applyFont="1" applyFill="1" applyAlignment="1">
      <alignment vertical="top"/>
    </xf>
    <xf numFmtId="0" fontId="6" fillId="2" borderId="0" xfId="0" applyFont="1" applyFill="1" applyAlignment="1">
      <alignment vertical="top"/>
    </xf>
    <xf numFmtId="0" fontId="17" fillId="4" borderId="1" xfId="0" applyFont="1" applyFill="1" applyBorder="1" applyAlignment="1">
      <alignment horizontal="center" vertical="top"/>
    </xf>
    <xf numFmtId="0" fontId="15" fillId="2" borderId="0" xfId="0" applyFont="1" applyFill="1"/>
    <xf numFmtId="0" fontId="19" fillId="2" borderId="1" xfId="15" applyFont="1" applyFill="1" applyBorder="1" applyAlignment="1">
      <alignment horizontal="center"/>
    </xf>
    <xf numFmtId="0" fontId="2" fillId="2" borderId="0" xfId="25" applyFill="1"/>
    <xf numFmtId="0" fontId="9" fillId="0" borderId="0" xfId="32" applyFont="1" applyAlignment="1">
      <alignment horizontal="centerContinuous" vertical="top"/>
    </xf>
    <xf numFmtId="0" fontId="6" fillId="0" borderId="0" xfId="32" applyFont="1" applyAlignment="1">
      <alignment horizontal="centerContinuous"/>
    </xf>
    <xf numFmtId="0" fontId="6" fillId="0" borderId="0" xfId="32" applyFont="1"/>
    <xf numFmtId="0" fontId="7" fillId="0" borderId="0" xfId="23" applyFont="1" applyAlignment="1">
      <alignment horizontal="center" vertical="top"/>
    </xf>
    <xf numFmtId="0" fontId="7" fillId="0" borderId="0" xfId="32" applyFont="1" applyAlignment="1">
      <alignment horizontal="center" vertical="top"/>
    </xf>
    <xf numFmtId="0" fontId="6" fillId="2" borderId="0" xfId="15" applyFont="1" applyFill="1" applyAlignment="1">
      <alignment vertical="top"/>
    </xf>
    <xf numFmtId="0" fontId="2" fillId="0" borderId="0" xfId="44" applyFill="1"/>
    <xf numFmtId="14" fontId="17" fillId="0" borderId="0" xfId="0" applyNumberFormat="1" applyFont="1" applyAlignment="1">
      <alignment vertical="top"/>
    </xf>
    <xf numFmtId="0" fontId="15" fillId="0" borderId="0" xfId="0" applyFont="1" applyAlignment="1">
      <alignment vertical="top"/>
    </xf>
    <xf numFmtId="0" fontId="23" fillId="2" borderId="0" xfId="25" applyFont="1" applyFill="1"/>
    <xf numFmtId="0" fontId="23" fillId="9" borderId="0" xfId="25" applyFont="1" applyFill="1"/>
    <xf numFmtId="0" fontId="21" fillId="0" borderId="0" xfId="0" applyFont="1" applyAlignment="1">
      <alignment vertical="top"/>
    </xf>
    <xf numFmtId="0" fontId="23" fillId="2" borderId="0" xfId="15" applyFont="1" applyFill="1"/>
    <xf numFmtId="0" fontId="23" fillId="5" borderId="0" xfId="15" applyFont="1" applyFill="1"/>
    <xf numFmtId="14" fontId="21" fillId="0" borderId="0" xfId="0" applyNumberFormat="1" applyFont="1" applyAlignment="1">
      <alignment vertical="top"/>
    </xf>
    <xf numFmtId="0" fontId="23" fillId="2" borderId="0" xfId="15" applyFont="1" applyFill="1" applyBorder="1"/>
    <xf numFmtId="43" fontId="9" fillId="2" borderId="0" xfId="34" applyFont="1" applyFill="1" applyBorder="1" applyAlignment="1">
      <alignment vertical="top"/>
    </xf>
    <xf numFmtId="0" fontId="31" fillId="2" borderId="0" xfId="0" applyFont="1" applyFill="1" applyBorder="1" applyAlignment="1">
      <alignment vertical="top"/>
    </xf>
    <xf numFmtId="0" fontId="32" fillId="2" borderId="0" xfId="0" applyFont="1" applyFill="1" applyBorder="1" applyAlignment="1">
      <alignment horizontal="left" vertical="top"/>
    </xf>
    <xf numFmtId="43" fontId="23" fillId="2" borderId="0" xfId="34" applyFont="1" applyFill="1" applyBorder="1"/>
    <xf numFmtId="0" fontId="30" fillId="2" borderId="0" xfId="15" applyFont="1" applyFill="1"/>
    <xf numFmtId="166" fontId="36" fillId="2" borderId="0" xfId="25" applyNumberFormat="1" applyFont="1" applyFill="1" applyBorder="1" applyAlignment="1">
      <alignment vertical="center"/>
    </xf>
    <xf numFmtId="0" fontId="24" fillId="2" borderId="0" xfId="0" applyFont="1" applyFill="1" applyBorder="1" applyAlignment="1">
      <alignment horizontal="right" vertical="center"/>
    </xf>
    <xf numFmtId="41" fontId="22" fillId="9" borderId="18" xfId="25" applyNumberFormat="1" applyFont="1" applyFill="1" applyBorder="1" applyAlignment="1">
      <alignment vertical="center"/>
    </xf>
    <xf numFmtId="0" fontId="34" fillId="2" borderId="8" xfId="0" applyFont="1" applyFill="1" applyBorder="1" applyAlignment="1">
      <alignment vertical="center"/>
    </xf>
    <xf numFmtId="166" fontId="36" fillId="2" borderId="9" xfId="25" applyNumberFormat="1" applyFont="1" applyFill="1" applyBorder="1" applyAlignment="1">
      <alignment vertical="center"/>
    </xf>
    <xf numFmtId="0" fontId="36" fillId="2" borderId="9" xfId="25" applyFont="1" applyFill="1" applyBorder="1" applyAlignment="1">
      <alignment vertical="center"/>
    </xf>
    <xf numFmtId="0" fontId="29" fillId="5" borderId="0" xfId="0" applyFont="1" applyFill="1" applyAlignment="1">
      <alignment vertical="top"/>
    </xf>
    <xf numFmtId="0" fontId="23" fillId="0" borderId="0" xfId="15" applyFont="1"/>
    <xf numFmtId="0" fontId="23" fillId="0" borderId="0" xfId="15" applyFont="1" applyFill="1"/>
    <xf numFmtId="0" fontId="23" fillId="0" borderId="0" xfId="15" applyFont="1" applyFill="1" applyBorder="1"/>
    <xf numFmtId="0" fontId="21" fillId="5" borderId="0" xfId="0" applyFont="1" applyFill="1" applyBorder="1" applyAlignment="1">
      <alignment vertical="top"/>
    </xf>
    <xf numFmtId="0" fontId="23" fillId="5" borderId="0" xfId="15" applyFont="1" applyFill="1" applyBorder="1"/>
    <xf numFmtId="0" fontId="9" fillId="0" borderId="0" xfId="15" applyFont="1"/>
    <xf numFmtId="0" fontId="23" fillId="9" borderId="0" xfId="15" applyFont="1" applyFill="1" applyBorder="1"/>
    <xf numFmtId="0" fontId="30" fillId="0" borderId="0" xfId="15" applyFont="1"/>
    <xf numFmtId="0" fontId="29" fillId="0" borderId="0" xfId="0" applyFont="1" applyBorder="1" applyAlignment="1">
      <alignment vertical="top"/>
    </xf>
    <xf numFmtId="0" fontId="28" fillId="5" borderId="0" xfId="0" applyFont="1" applyFill="1" applyBorder="1" applyAlignment="1">
      <alignment horizontal="right" vertical="top"/>
    </xf>
    <xf numFmtId="43" fontId="23" fillId="5" borderId="0" xfId="34" applyFont="1" applyFill="1" applyBorder="1" applyAlignment="1">
      <alignment horizontal="right"/>
    </xf>
    <xf numFmtId="0" fontId="31" fillId="5" borderId="0" xfId="0" applyFont="1" applyFill="1" applyBorder="1" applyAlignment="1">
      <alignment vertical="top"/>
    </xf>
    <xf numFmtId="0" fontId="32" fillId="5" borderId="0" xfId="0" applyFont="1" applyFill="1" applyBorder="1" applyAlignment="1">
      <alignment horizontal="left" vertical="top"/>
    </xf>
    <xf numFmtId="43" fontId="23" fillId="0" borderId="0" xfId="34" applyFont="1" applyBorder="1"/>
    <xf numFmtId="0" fontId="23" fillId="0" borderId="0" xfId="15" applyFont="1" applyBorder="1" applyAlignment="1">
      <alignment horizontal="center"/>
    </xf>
    <xf numFmtId="169" fontId="36" fillId="13" borderId="1" xfId="49" applyNumberFormat="1" applyFont="1" applyFill="1" applyBorder="1" applyAlignment="1">
      <alignment vertical="center"/>
    </xf>
    <xf numFmtId="169" fontId="36" fillId="0" borderId="1" xfId="49" applyNumberFormat="1" applyFont="1" applyFill="1" applyBorder="1" applyAlignment="1">
      <alignment vertical="center"/>
    </xf>
    <xf numFmtId="0" fontId="36" fillId="13" borderId="1" xfId="0" applyFont="1" applyFill="1" applyBorder="1" applyAlignment="1">
      <alignment vertical="center"/>
    </xf>
    <xf numFmtId="0" fontId="23" fillId="0" borderId="0" xfId="15" applyFont="1" applyFill="1" applyBorder="1" applyAlignment="1">
      <alignment horizontal="right"/>
    </xf>
    <xf numFmtId="0" fontId="34" fillId="0" borderId="0" xfId="0" applyFont="1" applyBorder="1" applyAlignment="1">
      <alignment vertical="center"/>
    </xf>
    <xf numFmtId="0" fontId="23" fillId="2" borderId="0" xfId="17" applyFont="1" applyFill="1" applyBorder="1" applyAlignment="1">
      <alignment horizontal="left" vertical="center"/>
    </xf>
    <xf numFmtId="0" fontId="29" fillId="9" borderId="0" xfId="0" applyFont="1" applyFill="1" applyAlignment="1">
      <alignment vertical="top"/>
    </xf>
    <xf numFmtId="0" fontId="28" fillId="0" borderId="0" xfId="0" applyFont="1" applyFill="1" applyBorder="1" applyAlignment="1">
      <alignment horizontal="center" vertical="center"/>
    </xf>
    <xf numFmtId="0" fontId="39" fillId="2" borderId="0" xfId="0" applyFont="1" applyFill="1" applyBorder="1" applyAlignment="1">
      <alignment vertical="top" wrapText="1"/>
    </xf>
    <xf numFmtId="0" fontId="33" fillId="10" borderId="19" xfId="15" applyFont="1" applyFill="1" applyBorder="1" applyAlignment="1">
      <alignment horizontal="center" vertical="center" wrapText="1"/>
    </xf>
    <xf numFmtId="0" fontId="33" fillId="10" borderId="25" xfId="15" applyFont="1" applyFill="1" applyBorder="1" applyAlignment="1">
      <alignment horizontal="center" vertical="center" wrapText="1"/>
    </xf>
    <xf numFmtId="0" fontId="43" fillId="13" borderId="1" xfId="0" applyFont="1" applyFill="1" applyBorder="1" applyAlignment="1">
      <alignment vertical="center" wrapText="1"/>
    </xf>
    <xf numFmtId="169" fontId="36" fillId="0" borderId="26" xfId="49" applyNumberFormat="1" applyFont="1" applyFill="1" applyBorder="1" applyAlignment="1">
      <alignment vertical="center"/>
    </xf>
    <xf numFmtId="0" fontId="44" fillId="13" borderId="1" xfId="0" applyFont="1" applyFill="1" applyBorder="1" applyAlignment="1">
      <alignment vertical="center" wrapText="1"/>
    </xf>
    <xf numFmtId="0" fontId="36" fillId="13" borderId="27" xfId="0" applyFont="1" applyFill="1" applyBorder="1" applyAlignment="1">
      <alignment vertical="center"/>
    </xf>
    <xf numFmtId="169" fontId="36" fillId="13" borderId="26" xfId="49" applyNumberFormat="1" applyFont="1" applyFill="1" applyBorder="1" applyAlignment="1">
      <alignment vertical="center"/>
    </xf>
    <xf numFmtId="0" fontId="36" fillId="13" borderId="26" xfId="0" applyFont="1" applyFill="1" applyBorder="1" applyAlignment="1">
      <alignment vertical="center"/>
    </xf>
    <xf numFmtId="0" fontId="43" fillId="13" borderId="28" xfId="0" applyFont="1" applyFill="1" applyBorder="1" applyAlignment="1">
      <alignment vertical="center" wrapText="1"/>
    </xf>
    <xf numFmtId="169" fontId="36" fillId="13" borderId="29" xfId="49" applyNumberFormat="1" applyFont="1" applyFill="1" applyBorder="1" applyAlignment="1">
      <alignment vertical="center"/>
    </xf>
    <xf numFmtId="0" fontId="23" fillId="13" borderId="31" xfId="0" applyFont="1" applyFill="1" applyBorder="1" applyAlignment="1">
      <alignment vertical="center" wrapText="1"/>
    </xf>
    <xf numFmtId="169" fontId="23" fillId="0" borderId="32" xfId="49" applyNumberFormat="1" applyFont="1" applyFill="1" applyBorder="1" applyAlignment="1">
      <alignment vertical="center"/>
    </xf>
    <xf numFmtId="0" fontId="23" fillId="13" borderId="1" xfId="0" applyFont="1" applyFill="1" applyBorder="1" applyAlignment="1">
      <alignment vertical="center"/>
    </xf>
    <xf numFmtId="0" fontId="37" fillId="13" borderId="1" xfId="0" applyFont="1" applyFill="1" applyBorder="1" applyAlignment="1">
      <alignment vertical="center" wrapText="1"/>
    </xf>
    <xf numFmtId="0" fontId="23" fillId="13" borderId="26" xfId="0" applyFont="1" applyFill="1" applyBorder="1" applyAlignment="1">
      <alignment vertical="center"/>
    </xf>
    <xf numFmtId="169" fontId="23" fillId="13" borderId="28" xfId="49" applyNumberFormat="1" applyFont="1" applyFill="1" applyBorder="1" applyAlignment="1">
      <alignment vertical="center"/>
    </xf>
    <xf numFmtId="0" fontId="37" fillId="13" borderId="28" xfId="0" applyFont="1" applyFill="1" applyBorder="1" applyAlignment="1">
      <alignment vertical="center" wrapText="1"/>
    </xf>
    <xf numFmtId="169" fontId="23" fillId="13" borderId="29" xfId="49" applyNumberFormat="1" applyFont="1" applyFill="1" applyBorder="1" applyAlignment="1">
      <alignment vertical="center"/>
    </xf>
    <xf numFmtId="14" fontId="40" fillId="4" borderId="1" xfId="1" applyNumberFormat="1" applyFont="1" applyFill="1" applyBorder="1" applyAlignment="1">
      <alignment horizontal="center" vertical="center" wrapText="1"/>
    </xf>
    <xf numFmtId="0" fontId="40" fillId="4" borderId="3" xfId="1" applyFont="1" applyFill="1" applyBorder="1" applyAlignment="1">
      <alignment horizontal="center" vertical="center" wrapText="1"/>
    </xf>
    <xf numFmtId="0" fontId="34" fillId="0" borderId="0" xfId="0" applyFont="1" applyAlignment="1">
      <alignment vertical="center"/>
    </xf>
    <xf numFmtId="0" fontId="45" fillId="4" borderId="3" xfId="1" applyFont="1" applyFill="1" applyBorder="1" applyAlignment="1">
      <alignment horizontal="center" vertical="center" wrapText="1"/>
    </xf>
    <xf numFmtId="14" fontId="45" fillId="4" borderId="1" xfId="1" applyNumberFormat="1" applyFont="1" applyFill="1" applyBorder="1" applyAlignment="1">
      <alignment horizontal="center" vertical="center" wrapText="1"/>
    </xf>
    <xf numFmtId="0" fontId="45" fillId="4" borderId="5" xfId="1" applyFont="1" applyFill="1" applyBorder="1" applyAlignment="1">
      <alignment horizontal="center" vertical="center" wrapText="1"/>
    </xf>
    <xf numFmtId="0" fontId="35" fillId="2" borderId="11" xfId="25" applyFont="1" applyFill="1" applyBorder="1" applyAlignment="1">
      <alignment vertical="center" wrapText="1"/>
    </xf>
    <xf numFmtId="0" fontId="42" fillId="2" borderId="12" xfId="25" applyFont="1" applyFill="1" applyBorder="1" applyAlignment="1">
      <alignment vertical="center" wrapText="1"/>
    </xf>
    <xf numFmtId="0" fontId="36" fillId="0" borderId="6" xfId="2" applyFont="1" applyFill="1" applyBorder="1" applyAlignment="1">
      <alignment horizontal="left" vertical="center"/>
    </xf>
    <xf numFmtId="166" fontId="36" fillId="0" borderId="0" xfId="34" applyNumberFormat="1" applyFont="1" applyFill="1" applyBorder="1" applyAlignment="1">
      <alignment vertical="center"/>
    </xf>
    <xf numFmtId="9" fontId="34" fillId="9" borderId="7" xfId="49" applyFont="1" applyFill="1" applyBorder="1" applyAlignment="1">
      <alignment horizontal="center" vertical="center"/>
    </xf>
    <xf numFmtId="166" fontId="34" fillId="9" borderId="6" xfId="0" applyNumberFormat="1" applyFont="1" applyFill="1" applyBorder="1" applyAlignment="1">
      <alignment horizontal="center" vertical="center"/>
    </xf>
    <xf numFmtId="0" fontId="34" fillId="9" borderId="7" xfId="0" applyNumberFormat="1" applyFont="1" applyFill="1" applyBorder="1" applyAlignment="1">
      <alignment vertical="center"/>
    </xf>
    <xf numFmtId="9" fontId="34" fillId="9" borderId="7" xfId="49" applyFont="1" applyFill="1" applyBorder="1" applyAlignment="1">
      <alignment vertical="center"/>
    </xf>
    <xf numFmtId="0" fontId="46" fillId="0" borderId="0" xfId="0" applyFont="1" applyAlignment="1">
      <alignment vertical="center"/>
    </xf>
    <xf numFmtId="0" fontId="36" fillId="0" borderId="8" xfId="2" applyFont="1" applyFill="1" applyBorder="1" applyAlignment="1">
      <alignment horizontal="left" vertical="center"/>
    </xf>
    <xf numFmtId="166" fontId="36" fillId="0" borderId="9" xfId="34" applyNumberFormat="1" applyFont="1" applyFill="1" applyBorder="1" applyAlignment="1">
      <alignment vertical="center"/>
    </xf>
    <xf numFmtId="9" fontId="34" fillId="9" borderId="10" xfId="49" applyFont="1" applyFill="1" applyBorder="1" applyAlignment="1">
      <alignment horizontal="center" vertical="center"/>
    </xf>
    <xf numFmtId="166" fontId="34" fillId="9" borderId="8" xfId="0" applyNumberFormat="1" applyFont="1" applyFill="1" applyBorder="1" applyAlignment="1">
      <alignment horizontal="center" vertical="center"/>
    </xf>
    <xf numFmtId="0" fontId="34" fillId="9" borderId="10" xfId="0" applyNumberFormat="1" applyFont="1" applyFill="1" applyBorder="1" applyAlignment="1">
      <alignment vertical="center"/>
    </xf>
    <xf numFmtId="9" fontId="34" fillId="9" borderId="10" xfId="49" applyFont="1" applyFill="1" applyBorder="1" applyAlignment="1">
      <alignment vertical="center"/>
    </xf>
    <xf numFmtId="0" fontId="22" fillId="11" borderId="3" xfId="2" applyFont="1" applyFill="1" applyBorder="1" applyAlignment="1">
      <alignment vertical="center"/>
    </xf>
    <xf numFmtId="170" fontId="36" fillId="11" borderId="4" xfId="34" applyNumberFormat="1" applyFont="1" applyFill="1" applyBorder="1" applyAlignment="1">
      <alignment vertical="center"/>
    </xf>
    <xf numFmtId="0" fontId="29" fillId="0" borderId="0" xfId="0" applyFont="1" applyFill="1" applyBorder="1" applyAlignment="1">
      <alignment horizontal="center" vertical="center" wrapText="1"/>
    </xf>
    <xf numFmtId="0" fontId="29" fillId="0" borderId="0" xfId="28" applyFont="1" applyFill="1" applyBorder="1" applyAlignment="1">
      <alignment horizontal="left" wrapText="1"/>
    </xf>
    <xf numFmtId="0" fontId="2" fillId="0" borderId="0" xfId="25" applyFill="1"/>
    <xf numFmtId="0" fontId="2" fillId="2" borderId="0" xfId="25" applyFill="1" applyAlignment="1">
      <alignment horizontal="left"/>
    </xf>
    <xf numFmtId="166" fontId="34" fillId="2" borderId="0" xfId="8" applyNumberFormat="1" applyFont="1" applyFill="1" applyBorder="1" applyAlignment="1">
      <alignment vertical="center"/>
    </xf>
    <xf numFmtId="41" fontId="34" fillId="2" borderId="0" xfId="8" applyNumberFormat="1" applyFont="1" applyFill="1" applyBorder="1" applyAlignment="1">
      <alignment vertical="center"/>
    </xf>
    <xf numFmtId="0" fontId="28" fillId="2" borderId="0" xfId="0" applyFont="1" applyFill="1" applyBorder="1" applyAlignment="1">
      <alignment horizontal="right" vertical="top"/>
    </xf>
    <xf numFmtId="43" fontId="23" fillId="2" borderId="0" xfId="34" applyFont="1" applyFill="1" applyBorder="1" applyAlignment="1">
      <alignment horizontal="right"/>
    </xf>
    <xf numFmtId="166" fontId="36" fillId="11" borderId="4" xfId="34" applyNumberFormat="1" applyFont="1" applyFill="1" applyBorder="1" applyAlignment="1">
      <alignment horizontal="center" vertical="center"/>
    </xf>
    <xf numFmtId="9" fontId="36" fillId="11" borderId="5" xfId="49" applyFont="1" applyFill="1" applyBorder="1" applyAlignment="1">
      <alignment horizontal="center" vertical="center"/>
    </xf>
    <xf numFmtId="9" fontId="36" fillId="11" borderId="5" xfId="49" applyNumberFormat="1" applyFont="1" applyFill="1" applyBorder="1" applyAlignment="1">
      <alignment vertical="center"/>
    </xf>
    <xf numFmtId="49" fontId="6" fillId="0" borderId="1" xfId="0" applyNumberFormat="1" applyFont="1" applyFill="1" applyBorder="1" applyAlignment="1">
      <alignment horizontal="right" vertical="top"/>
    </xf>
    <xf numFmtId="0" fontId="47" fillId="5" borderId="0" xfId="0" applyFont="1" applyFill="1" applyAlignment="1">
      <alignment vertical="top"/>
    </xf>
    <xf numFmtId="0" fontId="48" fillId="5" borderId="0" xfId="0" applyFont="1" applyFill="1" applyAlignment="1">
      <alignment vertical="top"/>
    </xf>
    <xf numFmtId="0" fontId="48" fillId="5" borderId="0" xfId="0" applyFont="1" applyFill="1" applyAlignment="1">
      <alignment horizontal="right" vertical="top"/>
    </xf>
    <xf numFmtId="43" fontId="23" fillId="2" borderId="0" xfId="48" applyNumberFormat="1" applyFont="1" applyFill="1" applyBorder="1" applyAlignment="1">
      <alignment horizontal="left" vertical="top"/>
    </xf>
    <xf numFmtId="43" fontId="23" fillId="0" borderId="0" xfId="48" applyNumberFormat="1" applyFont="1" applyFill="1" applyBorder="1" applyAlignment="1">
      <alignment horizontal="left" vertical="top"/>
    </xf>
    <xf numFmtId="43" fontId="23" fillId="5" borderId="0" xfId="48" applyNumberFormat="1" applyFont="1" applyFill="1" applyBorder="1" applyAlignment="1">
      <alignment horizontal="left" vertical="top"/>
    </xf>
    <xf numFmtId="43" fontId="23" fillId="0" borderId="0" xfId="15" applyNumberFormat="1" applyFont="1" applyFill="1" applyBorder="1"/>
    <xf numFmtId="0" fontId="14" fillId="5" borderId="0" xfId="0" applyFont="1" applyFill="1" applyAlignment="1">
      <alignment vertical="top"/>
    </xf>
    <xf numFmtId="0" fontId="43" fillId="0" borderId="13" xfId="25" applyFont="1" applyBorder="1" applyAlignment="1">
      <alignment horizontal="center" vertical="center" wrapText="1"/>
    </xf>
    <xf numFmtId="0" fontId="43" fillId="2" borderId="0" xfId="25" applyFont="1" applyFill="1" applyBorder="1" applyAlignment="1">
      <alignment horizontal="center" vertical="center" wrapText="1"/>
    </xf>
    <xf numFmtId="0" fontId="19" fillId="0" borderId="1" xfId="15" applyFont="1" applyFill="1" applyBorder="1" applyAlignment="1">
      <alignment horizontal="center"/>
    </xf>
    <xf numFmtId="0" fontId="40" fillId="4" borderId="5" xfId="1" applyFont="1" applyFill="1" applyBorder="1" applyAlignment="1">
      <alignment horizontal="left" vertical="center" wrapText="1"/>
    </xf>
    <xf numFmtId="0" fontId="40" fillId="4" borderId="22" xfId="1" applyFont="1" applyFill="1" applyBorder="1" applyAlignment="1">
      <alignment horizontal="left" vertical="center" wrapText="1"/>
    </xf>
    <xf numFmtId="0" fontId="49" fillId="0" borderId="6" xfId="25" applyFont="1" applyFill="1" applyBorder="1"/>
    <xf numFmtId="0" fontId="34" fillId="2" borderId="0" xfId="0" applyFont="1" applyFill="1" applyBorder="1" applyAlignment="1">
      <alignment horizontal="left" vertical="center"/>
    </xf>
    <xf numFmtId="0" fontId="20" fillId="2" borderId="33" xfId="33" applyFont="1" applyFill="1" applyBorder="1" applyAlignment="1">
      <alignment vertical="top"/>
    </xf>
    <xf numFmtId="49" fontId="34" fillId="0" borderId="1" xfId="0" applyNumberFormat="1" applyFont="1" applyBorder="1" applyAlignment="1">
      <alignment horizontal="right" vertical="top"/>
    </xf>
    <xf numFmtId="166" fontId="34" fillId="5" borderId="1" xfId="0" applyNumberFormat="1" applyFont="1" applyFill="1" applyBorder="1"/>
    <xf numFmtId="0" fontId="28" fillId="4" borderId="1" xfId="0" applyFont="1" applyFill="1" applyBorder="1"/>
    <xf numFmtId="0" fontId="23" fillId="0" borderId="1" xfId="0" applyFont="1" applyFill="1" applyBorder="1" applyAlignment="1" applyProtection="1">
      <alignment horizontal="center" vertical="center"/>
      <protection locked="0"/>
    </xf>
    <xf numFmtId="0" fontId="28" fillId="4" borderId="3" xfId="0" applyFont="1" applyFill="1" applyBorder="1" applyAlignment="1">
      <alignment horizontal="center"/>
    </xf>
    <xf numFmtId="0" fontId="28" fillId="4" borderId="1" xfId="0" applyFont="1" applyFill="1" applyBorder="1" applyAlignment="1">
      <alignment horizontal="center"/>
    </xf>
    <xf numFmtId="14" fontId="21" fillId="0" borderId="0" xfId="0" applyNumberFormat="1" applyFont="1" applyFill="1" applyAlignment="1">
      <alignment vertical="top"/>
    </xf>
    <xf numFmtId="14" fontId="23" fillId="0" borderId="0" xfId="15" applyNumberFormat="1" applyFont="1" applyFill="1" applyBorder="1" applyAlignment="1">
      <alignment horizontal="right"/>
    </xf>
    <xf numFmtId="0" fontId="21" fillId="0" borderId="0" xfId="0" applyFont="1" applyFill="1" applyBorder="1" applyAlignment="1">
      <alignment vertical="top"/>
    </xf>
    <xf numFmtId="43" fontId="23" fillId="0" borderId="0" xfId="48" applyNumberFormat="1" applyFont="1" applyFill="1" applyBorder="1" applyAlignment="1">
      <alignment vertical="top"/>
    </xf>
    <xf numFmtId="0" fontId="31" fillId="0" borderId="0" xfId="0" applyFont="1" applyFill="1" applyBorder="1" applyAlignment="1">
      <alignment vertical="top"/>
    </xf>
    <xf numFmtId="0" fontId="32" fillId="0" borderId="0" xfId="0" applyFont="1" applyFill="1" applyBorder="1" applyAlignment="1">
      <alignment vertical="top"/>
    </xf>
    <xf numFmtId="0" fontId="23" fillId="0" borderId="0" xfId="15" applyFont="1" applyFill="1" applyBorder="1" applyAlignment="1"/>
    <xf numFmtId="0" fontId="29" fillId="0" borderId="0" xfId="0" applyFont="1" applyFill="1" applyProtection="1">
      <protection hidden="1"/>
    </xf>
    <xf numFmtId="166" fontId="29" fillId="0" borderId="0" xfId="0" applyNumberFormat="1" applyFont="1" applyFill="1" applyProtection="1">
      <protection hidden="1"/>
    </xf>
    <xf numFmtId="166" fontId="33" fillId="17" borderId="1" xfId="0" applyNumberFormat="1" applyFont="1" applyFill="1" applyBorder="1" applyAlignment="1" applyProtection="1">
      <alignment horizontal="center" vertical="center" wrapText="1"/>
      <protection hidden="1"/>
    </xf>
    <xf numFmtId="0" fontId="33" fillId="17" borderId="1" xfId="0" applyFont="1" applyFill="1" applyBorder="1" applyAlignment="1" applyProtection="1">
      <alignment horizontal="center" vertical="center" wrapText="1"/>
      <protection hidden="1"/>
    </xf>
    <xf numFmtId="0" fontId="29" fillId="0" borderId="0" xfId="0" applyFont="1" applyFill="1" applyAlignment="1" applyProtection="1">
      <alignment vertical="center"/>
      <protection hidden="1"/>
    </xf>
    <xf numFmtId="0" fontId="39" fillId="0" borderId="1" xfId="0" applyFont="1" applyFill="1" applyBorder="1" applyAlignment="1" applyProtection="1">
      <alignment horizontal="center" vertical="center" wrapText="1"/>
      <protection locked="0"/>
    </xf>
    <xf numFmtId="3" fontId="23" fillId="0" borderId="1" xfId="0" applyNumberFormat="1" applyFont="1" applyFill="1" applyBorder="1" applyAlignment="1" applyProtection="1">
      <alignment horizontal="center" vertical="center" wrapText="1"/>
      <protection locked="0"/>
    </xf>
    <xf numFmtId="43" fontId="23" fillId="0" borderId="1" xfId="34" applyFont="1" applyFill="1" applyBorder="1" applyAlignment="1" applyProtection="1">
      <alignment horizontal="center" vertical="center" wrapText="1"/>
      <protection locked="0"/>
    </xf>
    <xf numFmtId="43" fontId="23" fillId="0" borderId="1" xfId="34" applyFont="1" applyFill="1" applyBorder="1" applyAlignment="1" applyProtection="1">
      <alignment horizontal="center" vertical="center" wrapText="1"/>
      <protection hidden="1"/>
    </xf>
    <xf numFmtId="0" fontId="23" fillId="0" borderId="1" xfId="0" applyFont="1" applyFill="1" applyBorder="1" applyAlignment="1" applyProtection="1">
      <alignment horizontal="center" vertical="center" wrapText="1"/>
      <protection hidden="1"/>
    </xf>
    <xf numFmtId="3" fontId="23" fillId="0" borderId="1" xfId="0" applyNumberFormat="1" applyFont="1" applyFill="1" applyBorder="1" applyAlignment="1" applyProtection="1">
      <alignment horizontal="center" vertical="center" wrapText="1"/>
      <protection hidden="1"/>
    </xf>
    <xf numFmtId="0" fontId="23" fillId="0" borderId="0" xfId="15" applyFont="1" applyFill="1" applyAlignment="1">
      <alignment vertical="center"/>
    </xf>
    <xf numFmtId="0" fontId="23" fillId="5" borderId="0" xfId="15" applyFont="1" applyFill="1" applyAlignment="1">
      <alignment vertical="center"/>
    </xf>
    <xf numFmtId="0" fontId="9" fillId="0" borderId="0" xfId="15" applyFont="1" applyFill="1" applyAlignment="1">
      <alignment horizontal="right"/>
    </xf>
    <xf numFmtId="43" fontId="29" fillId="15" borderId="0" xfId="34" applyFont="1" applyFill="1" applyBorder="1"/>
    <xf numFmtId="166" fontId="23" fillId="0" borderId="9" xfId="34" applyNumberFormat="1" applyFont="1" applyFill="1" applyBorder="1"/>
    <xf numFmtId="0" fontId="31" fillId="0" borderId="0" xfId="15" applyFont="1" applyFill="1" applyAlignment="1">
      <alignment horizontal="left"/>
    </xf>
    <xf numFmtId="0" fontId="38" fillId="0" borderId="0" xfId="15" applyFont="1" applyFill="1"/>
    <xf numFmtId="43" fontId="23" fillId="0" borderId="0" xfId="15" applyNumberFormat="1" applyFont="1" applyFill="1" applyBorder="1" applyAlignment="1">
      <alignment horizontal="right"/>
    </xf>
    <xf numFmtId="0" fontId="32" fillId="0" borderId="0" xfId="0" applyFont="1" applyFill="1" applyBorder="1" applyAlignment="1">
      <alignment horizontal="left" vertical="top"/>
    </xf>
    <xf numFmtId="0" fontId="28" fillId="4" borderId="3" xfId="0" applyFont="1" applyFill="1" applyBorder="1" applyAlignment="1">
      <alignment horizontal="center" vertical="center"/>
    </xf>
    <xf numFmtId="0" fontId="33" fillId="17" borderId="1" xfId="1" applyFont="1" applyFill="1" applyBorder="1" applyAlignment="1">
      <alignment horizontal="center" vertical="center" wrapText="1"/>
    </xf>
    <xf numFmtId="0" fontId="23" fillId="0" borderId="0" xfId="1" applyFont="1" applyFill="1"/>
    <xf numFmtId="166" fontId="23" fillId="8" borderId="1" xfId="7" applyNumberFormat="1" applyFont="1" applyFill="1" applyBorder="1" applyAlignment="1">
      <alignment vertical="center"/>
    </xf>
    <xf numFmtId="0" fontId="54" fillId="0" borderId="0" xfId="1" applyFont="1" applyFill="1" applyAlignment="1">
      <alignment vertical="center"/>
    </xf>
    <xf numFmtId="0" fontId="21" fillId="16" borderId="3" xfId="1" applyFont="1" applyFill="1" applyBorder="1" applyAlignment="1">
      <alignment vertical="center"/>
    </xf>
    <xf numFmtId="0" fontId="33" fillId="17" borderId="1" xfId="1" applyFont="1" applyFill="1" applyBorder="1" applyAlignment="1">
      <alignment horizontal="center" vertical="center"/>
    </xf>
    <xf numFmtId="166" fontId="23" fillId="0" borderId="15" xfId="7" applyNumberFormat="1" applyFont="1" applyFill="1" applyBorder="1" applyAlignment="1">
      <alignment vertical="top"/>
    </xf>
    <xf numFmtId="0" fontId="23" fillId="0" borderId="1" xfId="1" applyFont="1" applyFill="1" applyBorder="1" applyAlignment="1">
      <alignment horizontal="left" vertical="top" wrapText="1"/>
    </xf>
    <xf numFmtId="166" fontId="23" fillId="0" borderId="1" xfId="7" applyNumberFormat="1" applyFont="1" applyFill="1" applyBorder="1" applyAlignment="1">
      <alignment vertical="top"/>
    </xf>
    <xf numFmtId="0" fontId="23" fillId="0" borderId="3" xfId="1" applyFont="1" applyFill="1" applyBorder="1" applyAlignment="1">
      <alignment horizontal="center" vertical="top" wrapText="1"/>
    </xf>
    <xf numFmtId="0" fontId="23" fillId="0" borderId="5" xfId="1" applyFont="1" applyFill="1" applyBorder="1" applyAlignment="1">
      <alignment horizontal="center" vertical="top" wrapText="1"/>
    </xf>
    <xf numFmtId="166" fontId="9" fillId="5" borderId="28" xfId="7" applyNumberFormat="1" applyFont="1" applyFill="1" applyBorder="1"/>
    <xf numFmtId="0" fontId="21" fillId="0" borderId="0" xfId="1" applyFont="1" applyFill="1" applyBorder="1" applyAlignment="1">
      <alignment vertical="center"/>
    </xf>
    <xf numFmtId="0" fontId="9" fillId="0" borderId="0" xfId="1" applyFont="1" applyFill="1" applyBorder="1" applyAlignment="1">
      <alignment horizontal="left" vertical="center" indent="1"/>
    </xf>
    <xf numFmtId="0" fontId="9" fillId="0" borderId="12" xfId="1" applyFont="1" applyFill="1" applyBorder="1" applyAlignment="1">
      <alignment horizontal="left" vertical="center" indent="1"/>
    </xf>
    <xf numFmtId="22" fontId="23" fillId="0" borderId="11" xfId="0" applyNumberFormat="1" applyFont="1" applyFill="1" applyBorder="1" applyAlignment="1">
      <alignment horizontal="left"/>
    </xf>
    <xf numFmtId="22" fontId="23" fillId="0" borderId="12" xfId="0" applyNumberFormat="1" applyFont="1" applyFill="1" applyBorder="1" applyAlignment="1">
      <alignment horizontal="left"/>
    </xf>
    <xf numFmtId="0" fontId="23" fillId="0" borderId="6" xfId="15" applyFont="1" applyFill="1" applyBorder="1" applyAlignment="1"/>
    <xf numFmtId="0" fontId="23" fillId="0" borderId="8" xfId="15" applyFont="1" applyFill="1" applyBorder="1" applyAlignment="1"/>
    <xf numFmtId="0" fontId="23" fillId="0" borderId="9" xfId="15" applyFont="1" applyFill="1" applyBorder="1" applyAlignment="1"/>
    <xf numFmtId="43" fontId="52" fillId="0" borderId="0" xfId="10" applyNumberFormat="1" applyFont="1" applyFill="1" applyBorder="1" applyAlignment="1">
      <alignment horizontal="center" vertical="center"/>
    </xf>
    <xf numFmtId="166" fontId="9" fillId="0" borderId="1" xfId="31" applyNumberFormat="1" applyFont="1" applyFill="1" applyBorder="1" applyAlignment="1">
      <alignment vertical="center"/>
    </xf>
    <xf numFmtId="166" fontId="23" fillId="0" borderId="1" xfId="31" applyNumberFormat="1" applyFont="1" applyFill="1" applyBorder="1" applyAlignment="1">
      <alignment vertical="center"/>
    </xf>
    <xf numFmtId="166" fontId="9" fillId="5" borderId="1" xfId="31" applyNumberFormat="1" applyFont="1" applyFill="1" applyBorder="1" applyAlignment="1">
      <alignment vertical="center"/>
    </xf>
    <xf numFmtId="0" fontId="33" fillId="17" borderId="1" xfId="28" applyFont="1" applyFill="1" applyBorder="1" applyAlignment="1">
      <alignment horizontal="center" vertical="center"/>
    </xf>
    <xf numFmtId="166" fontId="29" fillId="5" borderId="1" xfId="7" applyNumberFormat="1" applyFont="1" applyFill="1" applyBorder="1" applyAlignment="1">
      <alignment horizontal="center" vertical="center"/>
    </xf>
    <xf numFmtId="0" fontId="54" fillId="0" borderId="0" xfId="1" quotePrefix="1" applyFont="1" applyFill="1" applyAlignment="1">
      <alignment vertical="center"/>
    </xf>
    <xf numFmtId="166" fontId="29" fillId="5" borderId="1" xfId="7" applyNumberFormat="1" applyFont="1" applyFill="1" applyBorder="1" applyAlignment="1">
      <alignment vertical="center"/>
    </xf>
    <xf numFmtId="0" fontId="21" fillId="5" borderId="1" xfId="28" applyFont="1" applyFill="1" applyBorder="1" applyAlignment="1">
      <alignment horizontal="center" vertical="center"/>
    </xf>
    <xf numFmtId="0" fontId="21" fillId="12" borderId="3" xfId="1" applyFont="1" applyFill="1" applyBorder="1" applyAlignment="1">
      <alignment horizontal="left" vertical="center" indent="1"/>
    </xf>
    <xf numFmtId="0" fontId="21" fillId="12" borderId="4" xfId="1" applyFont="1" applyFill="1" applyBorder="1" applyAlignment="1">
      <alignment horizontal="left" vertical="center" indent="1"/>
    </xf>
    <xf numFmtId="0" fontId="21" fillId="12" borderId="5" xfId="1" applyFont="1" applyFill="1" applyBorder="1" applyAlignment="1">
      <alignment horizontal="left" vertical="center" indent="1"/>
    </xf>
    <xf numFmtId="0" fontId="33" fillId="17" borderId="0" xfId="1" applyFont="1" applyFill="1" applyAlignment="1">
      <alignment horizontal="center" vertical="center"/>
    </xf>
    <xf numFmtId="166" fontId="23" fillId="0" borderId="1" xfId="7" applyNumberFormat="1" applyFont="1" applyFill="1" applyBorder="1"/>
    <xf numFmtId="0" fontId="23" fillId="0" borderId="1" xfId="1" applyFont="1" applyFill="1" applyBorder="1" applyAlignment="1">
      <alignment wrapText="1"/>
    </xf>
    <xf numFmtId="0" fontId="23" fillId="0" borderId="1" xfId="1" applyFont="1" applyFill="1" applyBorder="1"/>
    <xf numFmtId="166" fontId="23" fillId="5" borderId="1" xfId="7" applyNumberFormat="1" applyFont="1" applyFill="1" applyBorder="1" applyAlignment="1">
      <alignment vertical="center"/>
    </xf>
    <xf numFmtId="166" fontId="23" fillId="5" borderId="1" xfId="1" applyNumberFormat="1" applyFont="1" applyFill="1" applyBorder="1" applyAlignment="1">
      <alignment vertical="center"/>
    </xf>
    <xf numFmtId="0" fontId="31" fillId="0" borderId="0" xfId="1" applyFont="1" applyFill="1" applyAlignment="1">
      <alignment horizontal="left"/>
    </xf>
    <xf numFmtId="0" fontId="33" fillId="17" borderId="11" xfId="28" applyFont="1" applyFill="1" applyBorder="1" applyAlignment="1">
      <alignment horizontal="center" vertical="center"/>
    </xf>
    <xf numFmtId="166" fontId="29" fillId="5" borderId="1" xfId="7" applyNumberFormat="1" applyFont="1" applyFill="1" applyBorder="1" applyAlignment="1">
      <alignment horizontal="center"/>
    </xf>
    <xf numFmtId="0" fontId="54" fillId="8" borderId="1" xfId="1" quotePrefix="1" applyFont="1" applyFill="1" applyBorder="1" applyAlignment="1">
      <alignment vertical="center"/>
    </xf>
    <xf numFmtId="166" fontId="29" fillId="8" borderId="1" xfId="7" applyNumberFormat="1" applyFont="1" applyFill="1" applyBorder="1" applyAlignment="1">
      <alignment horizontal="center"/>
    </xf>
    <xf numFmtId="0" fontId="29" fillId="0" borderId="3" xfId="28" applyFont="1" applyFill="1" applyBorder="1" applyAlignment="1">
      <alignment horizontal="left" vertical="top" wrapText="1"/>
    </xf>
    <xf numFmtId="0" fontId="29" fillId="0" borderId="5" xfId="28" applyFont="1" applyFill="1" applyBorder="1" applyAlignment="1">
      <alignment horizontal="left" vertical="top" wrapText="1"/>
    </xf>
    <xf numFmtId="166" fontId="29" fillId="0" borderId="1" xfId="7" applyNumberFormat="1" applyFont="1" applyFill="1" applyBorder="1" applyAlignment="1">
      <alignment horizontal="center" vertical="top"/>
    </xf>
    <xf numFmtId="0" fontId="55" fillId="0" borderId="1" xfId="1" quotePrefix="1" applyFont="1" applyFill="1" applyBorder="1" applyAlignment="1">
      <alignment horizontal="left" vertical="top" wrapText="1"/>
    </xf>
    <xf numFmtId="0" fontId="31" fillId="0" borderId="0" xfId="1" applyFont="1" applyFill="1"/>
    <xf numFmtId="0" fontId="23" fillId="0" borderId="1" xfId="1" applyFont="1" applyFill="1" applyBorder="1" applyAlignment="1">
      <alignment vertical="top"/>
    </xf>
    <xf numFmtId="0" fontId="23" fillId="0" borderId="0" xfId="1" applyFont="1" applyFill="1" applyBorder="1" applyAlignment="1">
      <alignment vertical="center"/>
    </xf>
    <xf numFmtId="0" fontId="9" fillId="0" borderId="4" xfId="1" applyFont="1" applyFill="1" applyBorder="1" applyAlignment="1">
      <alignment horizontal="left" vertical="center" indent="1"/>
    </xf>
    <xf numFmtId="0" fontId="23" fillId="0" borderId="0" xfId="15" applyFont="1" applyFill="1" applyAlignment="1">
      <alignment horizontal="left"/>
    </xf>
    <xf numFmtId="0" fontId="52" fillId="0" borderId="0" xfId="1" applyFont="1" applyFill="1" applyBorder="1" applyAlignment="1">
      <alignment horizontal="left" vertical="center" wrapText="1"/>
    </xf>
    <xf numFmtId="0" fontId="23" fillId="0" borderId="0" xfId="1" applyFont="1" applyFill="1" applyAlignment="1">
      <alignment vertical="center"/>
    </xf>
    <xf numFmtId="166" fontId="23" fillId="0" borderId="1" xfId="7" applyNumberFormat="1" applyFont="1" applyFill="1" applyBorder="1" applyAlignment="1">
      <alignment horizontal="center"/>
    </xf>
    <xf numFmtId="0" fontId="23" fillId="0" borderId="0" xfId="1" applyFont="1" applyFill="1" applyAlignment="1">
      <alignment horizontal="left"/>
    </xf>
    <xf numFmtId="0" fontId="23" fillId="0" borderId="1" xfId="1" applyFont="1" applyFill="1" applyBorder="1" applyAlignment="1">
      <alignment horizontal="center" wrapText="1"/>
    </xf>
    <xf numFmtId="0" fontId="23" fillId="0" borderId="1" xfId="1" applyFont="1" applyFill="1" applyBorder="1" applyAlignment="1">
      <alignment horizontal="center"/>
    </xf>
    <xf numFmtId="0" fontId="29" fillId="0" borderId="3" xfId="28" applyFont="1" applyFill="1" applyBorder="1" applyAlignment="1">
      <alignment horizontal="left" vertical="top"/>
    </xf>
    <xf numFmtId="0" fontId="29" fillId="0" borderId="5" xfId="28" applyFont="1" applyFill="1" applyBorder="1" applyAlignment="1">
      <alignment horizontal="left" vertical="top"/>
    </xf>
    <xf numFmtId="0" fontId="31" fillId="0" borderId="0" xfId="15" applyFont="1" applyFill="1"/>
    <xf numFmtId="43" fontId="34" fillId="0" borderId="1" xfId="0" applyNumberFormat="1" applyFont="1" applyBorder="1" applyAlignment="1">
      <alignment horizontal="right" vertical="top"/>
    </xf>
    <xf numFmtId="0" fontId="41" fillId="0" borderId="0" xfId="0" applyFont="1" applyAlignment="1">
      <alignment horizontal="left" vertical="center"/>
    </xf>
    <xf numFmtId="0" fontId="23" fillId="0" borderId="0" xfId="15" applyFont="1" applyAlignment="1">
      <alignment horizontal="left" vertical="center"/>
    </xf>
    <xf numFmtId="0" fontId="23" fillId="2" borderId="0" xfId="15" applyFont="1" applyFill="1" applyAlignment="1">
      <alignment horizontal="left" vertical="center"/>
    </xf>
    <xf numFmtId="0" fontId="32" fillId="2" borderId="0" xfId="0" applyFont="1" applyFill="1" applyBorder="1" applyAlignment="1">
      <alignment horizontal="left" vertical="center"/>
    </xf>
    <xf numFmtId="43" fontId="23" fillId="0" borderId="0" xfId="34" applyFont="1" applyBorder="1" applyAlignment="1">
      <alignment horizontal="left" vertical="center"/>
    </xf>
    <xf numFmtId="0" fontId="23" fillId="0" borderId="0" xfId="15" applyFont="1" applyFill="1" applyAlignment="1">
      <alignment horizontal="left" vertical="center"/>
    </xf>
    <xf numFmtId="0" fontId="23" fillId="0" borderId="0" xfId="15" applyFont="1" applyBorder="1" applyAlignment="1">
      <alignment horizontal="left" vertical="center"/>
    </xf>
    <xf numFmtId="0" fontId="23" fillId="5" borderId="0" xfId="15" applyFont="1" applyFill="1" applyAlignment="1">
      <alignment horizontal="left" vertical="center"/>
    </xf>
    <xf numFmtId="43" fontId="52" fillId="0" borderId="6" xfId="1" applyNumberFormat="1" applyFont="1" applyFill="1" applyBorder="1" applyAlignment="1">
      <alignment horizontal="left" vertical="center" wrapText="1"/>
    </xf>
    <xf numFmtId="9" fontId="23" fillId="0" borderId="15" xfId="49" applyFont="1" applyFill="1" applyBorder="1" applyAlignment="1">
      <alignment vertical="top"/>
    </xf>
    <xf numFmtId="0" fontId="51" fillId="4" borderId="3" xfId="0" applyFont="1" applyFill="1" applyBorder="1" applyAlignment="1">
      <alignment horizontal="center" vertical="center"/>
    </xf>
    <xf numFmtId="0" fontId="23" fillId="5" borderId="0" xfId="25" applyFont="1" applyFill="1"/>
    <xf numFmtId="0" fontId="29" fillId="0" borderId="1" xfId="33" applyFont="1" applyFill="1" applyBorder="1" applyAlignment="1">
      <alignment horizontal="center" vertical="center" wrapText="1"/>
    </xf>
    <xf numFmtId="0" fontId="6" fillId="0" borderId="1" xfId="0" applyFont="1" applyFill="1" applyBorder="1" applyAlignment="1">
      <alignment horizontal="center" vertical="center" wrapText="1"/>
    </xf>
    <xf numFmtId="41" fontId="22" fillId="9" borderId="34" xfId="25" applyNumberFormat="1" applyFont="1" applyFill="1" applyBorder="1" applyAlignment="1">
      <alignment vertical="center"/>
    </xf>
    <xf numFmtId="0" fontId="23" fillId="0" borderId="3" xfId="1" applyFont="1" applyFill="1" applyBorder="1" applyAlignment="1">
      <alignment horizontal="left" vertical="center" wrapText="1"/>
    </xf>
    <xf numFmtId="0" fontId="23" fillId="0" borderId="5" xfId="1" applyFont="1" applyFill="1" applyBorder="1" applyAlignment="1">
      <alignment horizontal="left" vertical="center" wrapText="1"/>
    </xf>
    <xf numFmtId="0" fontId="8" fillId="6" borderId="1" xfId="15" applyFont="1" applyFill="1" applyBorder="1" applyAlignment="1">
      <alignment horizontal="center" vertical="center" wrapText="1"/>
    </xf>
    <xf numFmtId="0" fontId="39" fillId="6" borderId="1" xfId="15" applyFont="1" applyFill="1" applyBorder="1" applyAlignment="1">
      <alignment horizontal="center" vertical="center" wrapText="1"/>
    </xf>
    <xf numFmtId="0" fontId="39" fillId="0" borderId="1" xfId="15" applyFont="1" applyFill="1" applyBorder="1" applyAlignment="1">
      <alignment horizontal="center" vertical="center" wrapText="1"/>
    </xf>
    <xf numFmtId="0" fontId="8" fillId="6" borderId="2" xfId="15" applyFont="1" applyFill="1" applyBorder="1" applyAlignment="1">
      <alignment horizontal="center" vertical="center" wrapText="1"/>
    </xf>
    <xf numFmtId="0" fontId="15" fillId="0" borderId="6" xfId="0" applyFont="1" applyBorder="1" applyAlignment="1">
      <alignment horizontal="left" vertical="top"/>
    </xf>
    <xf numFmtId="0" fontId="16" fillId="0" borderId="0" xfId="0" applyFont="1" applyFill="1" applyBorder="1" applyAlignment="1">
      <alignment horizontal="center" vertical="top"/>
    </xf>
    <xf numFmtId="0" fontId="59" fillId="10" borderId="0" xfId="15" applyFont="1" applyFill="1" applyBorder="1" applyAlignment="1">
      <alignment horizontal="center" vertical="center" wrapText="1"/>
    </xf>
    <xf numFmtId="0" fontId="59" fillId="10" borderId="12" xfId="15" applyFont="1" applyFill="1" applyBorder="1" applyAlignment="1">
      <alignment horizontal="center" vertical="center" wrapText="1"/>
    </xf>
    <xf numFmtId="0" fontId="59" fillId="10" borderId="13" xfId="15" applyFont="1" applyFill="1" applyBorder="1" applyAlignment="1">
      <alignment horizontal="center" vertical="center" wrapText="1"/>
    </xf>
    <xf numFmtId="0" fontId="60" fillId="10" borderId="11" xfId="15" applyFont="1" applyFill="1" applyBorder="1" applyAlignment="1">
      <alignment horizontal="left" vertical="center" wrapText="1"/>
    </xf>
    <xf numFmtId="0" fontId="16" fillId="0" borderId="7" xfId="0" applyFont="1" applyFill="1" applyBorder="1" applyAlignment="1">
      <alignment horizontal="center" vertical="top"/>
    </xf>
    <xf numFmtId="166" fontId="36" fillId="0" borderId="7" xfId="48" applyNumberFormat="1" applyFont="1" applyFill="1" applyBorder="1" applyAlignment="1">
      <alignment horizontal="left" vertical="top"/>
    </xf>
    <xf numFmtId="166" fontId="36" fillId="2" borderId="10" xfId="25" applyNumberFormat="1" applyFont="1" applyFill="1" applyBorder="1" applyAlignment="1">
      <alignment vertical="center"/>
    </xf>
    <xf numFmtId="0" fontId="23" fillId="0" borderId="3" xfId="1" applyFont="1" applyFill="1" applyBorder="1" applyAlignment="1">
      <alignment horizontal="left" vertical="center" wrapText="1"/>
    </xf>
    <xf numFmtId="0" fontId="23" fillId="0" borderId="5" xfId="1" applyFont="1" applyFill="1" applyBorder="1" applyAlignment="1">
      <alignment horizontal="left" vertical="center" wrapText="1"/>
    </xf>
    <xf numFmtId="9" fontId="23" fillId="0" borderId="1" xfId="49" applyFont="1" applyFill="1" applyBorder="1" applyAlignment="1">
      <alignment vertical="top"/>
    </xf>
    <xf numFmtId="0" fontId="20" fillId="0" borderId="1" xfId="33" applyFont="1" applyFill="1" applyBorder="1" applyAlignment="1">
      <alignment horizontal="center" vertical="center" wrapText="1"/>
    </xf>
    <xf numFmtId="43" fontId="23" fillId="15" borderId="1" xfId="34" applyFont="1" applyFill="1" applyBorder="1" applyAlignment="1" applyProtection="1">
      <alignment horizontal="center" vertical="center" wrapText="1"/>
      <protection locked="0"/>
    </xf>
    <xf numFmtId="0" fontId="34" fillId="0" borderId="6" xfId="0" applyFont="1" applyFill="1" applyBorder="1" applyAlignment="1">
      <alignment vertical="center"/>
    </xf>
    <xf numFmtId="37" fontId="2" fillId="0" borderId="0" xfId="16"/>
    <xf numFmtId="37" fontId="64" fillId="0" borderId="36" xfId="16" applyFont="1" applyBorder="1"/>
    <xf numFmtId="37" fontId="2" fillId="0" borderId="19" xfId="16" applyBorder="1"/>
    <xf numFmtId="37" fontId="2" fillId="0" borderId="25" xfId="16" applyBorder="1"/>
    <xf numFmtId="37" fontId="64" fillId="0" borderId="37" xfId="16" applyFont="1" applyBorder="1"/>
    <xf numFmtId="37" fontId="2" fillId="0" borderId="38" xfId="16" applyBorder="1"/>
    <xf numFmtId="37" fontId="64" fillId="0" borderId="39" xfId="16" applyFont="1" applyBorder="1"/>
    <xf numFmtId="37" fontId="2" fillId="0" borderId="14" xfId="16" applyBorder="1"/>
    <xf numFmtId="37" fontId="2" fillId="0" borderId="40" xfId="16" applyBorder="1"/>
    <xf numFmtId="37" fontId="63" fillId="0" borderId="1" xfId="16" applyFont="1" applyBorder="1"/>
    <xf numFmtId="0" fontId="2" fillId="0" borderId="1" xfId="16" applyNumberFormat="1" applyBorder="1"/>
    <xf numFmtId="37" fontId="2" fillId="0" borderId="1" xfId="16" applyBorder="1"/>
    <xf numFmtId="37" fontId="2" fillId="18" borderId="1" xfId="16" applyFill="1" applyBorder="1"/>
    <xf numFmtId="37" fontId="2" fillId="19" borderId="1" xfId="16" applyFill="1" applyBorder="1"/>
    <xf numFmtId="37" fontId="2" fillId="20" borderId="1" xfId="16" applyFill="1" applyBorder="1"/>
    <xf numFmtId="37" fontId="2" fillId="21" borderId="1" xfId="16" applyFill="1" applyBorder="1"/>
    <xf numFmtId="37" fontId="2" fillId="22" borderId="1" xfId="16" applyFill="1" applyBorder="1"/>
    <xf numFmtId="37" fontId="2" fillId="23" borderId="1" xfId="16" applyFill="1" applyBorder="1"/>
    <xf numFmtId="0" fontId="34" fillId="2" borderId="0" xfId="0" applyFont="1" applyFill="1" applyBorder="1" applyAlignment="1">
      <alignment horizontal="center" vertical="center"/>
    </xf>
    <xf numFmtId="166" fontId="34" fillId="2" borderId="0" xfId="8" applyNumberFormat="1" applyFont="1" applyFill="1" applyBorder="1" applyAlignment="1">
      <alignment horizontal="center" vertical="center"/>
    </xf>
    <xf numFmtId="166" fontId="8" fillId="6" borderId="1" xfId="34" applyNumberFormat="1" applyFont="1" applyFill="1" applyBorder="1"/>
    <xf numFmtId="166" fontId="6" fillId="6" borderId="1" xfId="34" applyNumberFormat="1" applyFont="1" applyFill="1" applyBorder="1"/>
    <xf numFmtId="171" fontId="23" fillId="0" borderId="15" xfId="48" applyNumberFormat="1" applyFont="1" applyFill="1" applyBorder="1" applyAlignment="1">
      <alignment vertical="top"/>
    </xf>
    <xf numFmtId="49" fontId="34" fillId="0" borderId="1" xfId="0" applyNumberFormat="1" applyFont="1" applyBorder="1" applyAlignment="1">
      <alignment horizontal="center" vertical="top" wrapText="1"/>
    </xf>
    <xf numFmtId="0" fontId="23" fillId="24" borderId="1" xfId="1" applyFont="1" applyFill="1" applyBorder="1"/>
    <xf numFmtId="0" fontId="9" fillId="5" borderId="0" xfId="15" applyFont="1" applyFill="1" applyAlignment="1">
      <alignment vertical="top"/>
    </xf>
    <xf numFmtId="0" fontId="30" fillId="5" borderId="0" xfId="15" applyFont="1" applyFill="1" applyAlignment="1">
      <alignment vertical="top"/>
    </xf>
    <xf numFmtId="0" fontId="9" fillId="0" borderId="0" xfId="15" applyFont="1" applyFill="1" applyAlignment="1">
      <alignment horizontal="center"/>
    </xf>
    <xf numFmtId="0" fontId="23" fillId="0" borderId="1" xfId="1" applyFont="1" applyFill="1" applyBorder="1" applyAlignment="1">
      <alignment horizontal="left" vertical="center" wrapText="1"/>
    </xf>
    <xf numFmtId="166" fontId="29" fillId="15" borderId="0" xfId="34" applyNumberFormat="1" applyFont="1" applyFill="1" applyBorder="1"/>
    <xf numFmtId="166" fontId="23" fillId="15" borderId="1" xfId="34" applyNumberFormat="1" applyFont="1" applyFill="1" applyBorder="1" applyAlignment="1" applyProtection="1">
      <alignment horizontal="center" vertical="center" wrapText="1"/>
      <protection locked="0"/>
    </xf>
    <xf numFmtId="0" fontId="9" fillId="5" borderId="0" xfId="15" applyFont="1" applyFill="1" applyAlignment="1">
      <alignment horizontal="left" vertical="top"/>
    </xf>
    <xf numFmtId="0" fontId="9" fillId="5" borderId="0" xfId="15" applyFont="1" applyFill="1" applyAlignment="1">
      <alignment horizontal="left"/>
    </xf>
    <xf numFmtId="14" fontId="6" fillId="0" borderId="15" xfId="0" quotePrefix="1" applyNumberFormat="1" applyFont="1" applyFill="1" applyBorder="1" applyAlignment="1">
      <alignment horizontal="right" vertical="top"/>
    </xf>
    <xf numFmtId="166" fontId="23" fillId="0" borderId="1" xfId="34" applyNumberFormat="1" applyFont="1" applyFill="1" applyBorder="1" applyAlignment="1" applyProtection="1">
      <alignment horizontal="center" vertical="center" wrapText="1"/>
      <protection locked="0"/>
    </xf>
    <xf numFmtId="166" fontId="23" fillId="0" borderId="1" xfId="34" applyNumberFormat="1" applyFont="1" applyFill="1" applyBorder="1" applyAlignment="1" applyProtection="1">
      <alignment horizontal="center" vertical="center" wrapText="1"/>
      <protection hidden="1"/>
    </xf>
    <xf numFmtId="9" fontId="23" fillId="0" borderId="15" xfId="49" applyNumberFormat="1" applyFont="1" applyFill="1" applyBorder="1" applyAlignment="1">
      <alignment vertical="center"/>
    </xf>
    <xf numFmtId="0" fontId="39" fillId="6" borderId="2" xfId="15" applyFont="1" applyFill="1" applyBorder="1" applyAlignment="1">
      <alignment horizontal="left" vertical="center" wrapText="1" indent="1"/>
    </xf>
    <xf numFmtId="0" fontId="39" fillId="6" borderId="16" xfId="15" applyFont="1" applyFill="1" applyBorder="1" applyAlignment="1">
      <alignment horizontal="left" vertical="center" wrapText="1" indent="1"/>
    </xf>
    <xf numFmtId="0" fontId="39" fillId="6" borderId="15" xfId="15" applyFont="1" applyFill="1" applyBorder="1" applyAlignment="1">
      <alignment horizontal="left" vertical="center" wrapText="1" indent="1"/>
    </xf>
    <xf numFmtId="0" fontId="8" fillId="2" borderId="3" xfId="0" applyFont="1" applyFill="1" applyBorder="1" applyAlignment="1">
      <alignment horizontal="left" vertical="top" wrapText="1"/>
    </xf>
    <xf numFmtId="0" fontId="8" fillId="2" borderId="5" xfId="0" applyFont="1" applyFill="1" applyBorder="1" applyAlignment="1">
      <alignment horizontal="left" vertical="top" wrapText="1"/>
    </xf>
    <xf numFmtId="41" fontId="16" fillId="2" borderId="3" xfId="0" applyNumberFormat="1" applyFont="1" applyFill="1" applyBorder="1" applyAlignment="1">
      <alignment vertical="top"/>
    </xf>
    <xf numFmtId="0" fontId="16" fillId="2" borderId="5" xfId="0" applyFont="1" applyFill="1" applyBorder="1" applyAlignment="1">
      <alignment vertical="top"/>
    </xf>
    <xf numFmtId="0" fontId="36" fillId="0" borderId="3" xfId="15" applyFont="1" applyFill="1" applyBorder="1" applyAlignment="1">
      <alignment horizontal="left" vertical="center" wrapText="1"/>
    </xf>
    <xf numFmtId="0" fontId="36" fillId="0" borderId="4" xfId="15" applyFont="1" applyFill="1" applyBorder="1" applyAlignment="1">
      <alignment horizontal="left" vertical="center" wrapText="1"/>
    </xf>
    <xf numFmtId="0" fontId="36" fillId="0" borderId="5" xfId="15" applyFont="1" applyFill="1" applyBorder="1" applyAlignment="1">
      <alignment horizontal="left" vertical="center" wrapText="1"/>
    </xf>
    <xf numFmtId="0" fontId="9" fillId="12" borderId="11" xfId="0" applyFont="1" applyFill="1" applyBorder="1" applyAlignment="1">
      <alignment horizontal="center" vertical="top"/>
    </xf>
    <xf numFmtId="0" fontId="9" fillId="12" borderId="12" xfId="0" applyFont="1" applyFill="1" applyBorder="1" applyAlignment="1">
      <alignment horizontal="center" vertical="top"/>
    </xf>
    <xf numFmtId="0" fontId="9" fillId="12" borderId="13" xfId="0" applyFont="1" applyFill="1" applyBorder="1" applyAlignment="1">
      <alignment horizontal="center" vertical="top"/>
    </xf>
    <xf numFmtId="0" fontId="9" fillId="12" borderId="3" xfId="0" applyFont="1" applyFill="1" applyBorder="1" applyAlignment="1">
      <alignment horizontal="center" vertical="top"/>
    </xf>
    <xf numFmtId="0" fontId="9" fillId="12" borderId="4" xfId="0" applyFont="1" applyFill="1" applyBorder="1" applyAlignment="1">
      <alignment horizontal="center" vertical="top"/>
    </xf>
    <xf numFmtId="0" fontId="9" fillId="12" borderId="5" xfId="0" applyFont="1" applyFill="1" applyBorder="1" applyAlignment="1">
      <alignment horizontal="center" vertical="top"/>
    </xf>
    <xf numFmtId="0" fontId="9" fillId="0" borderId="11" xfId="15" applyFont="1" applyFill="1" applyBorder="1" applyAlignment="1">
      <alignment vertical="top"/>
    </xf>
    <xf numFmtId="0" fontId="9" fillId="0" borderId="12" xfId="15" applyFont="1" applyFill="1" applyBorder="1" applyAlignment="1">
      <alignment vertical="top"/>
    </xf>
    <xf numFmtId="0" fontId="9" fillId="0" borderId="13" xfId="15" applyFont="1" applyFill="1" applyBorder="1" applyAlignment="1">
      <alignment vertical="top"/>
    </xf>
    <xf numFmtId="0" fontId="61" fillId="0" borderId="6" xfId="15" applyFont="1" applyFill="1" applyBorder="1" applyAlignment="1">
      <alignment vertical="top" wrapText="1"/>
    </xf>
    <xf numFmtId="0" fontId="62" fillId="0" borderId="0" xfId="15" applyFont="1" applyFill="1" applyBorder="1" applyAlignment="1">
      <alignment vertical="top" wrapText="1"/>
    </xf>
    <xf numFmtId="0" fontId="62" fillId="0" borderId="7" xfId="15" applyFont="1" applyFill="1" applyBorder="1" applyAlignment="1">
      <alignment vertical="top" wrapText="1"/>
    </xf>
    <xf numFmtId="0" fontId="62" fillId="0" borderId="6" xfId="15" applyFont="1" applyFill="1" applyBorder="1" applyAlignment="1">
      <alignment vertical="top" wrapText="1"/>
    </xf>
    <xf numFmtId="0" fontId="21" fillId="0" borderId="6" xfId="0" applyFont="1" applyFill="1" applyBorder="1" applyAlignment="1">
      <alignment vertical="top"/>
    </xf>
    <xf numFmtId="0" fontId="21" fillId="0" borderId="0" xfId="0" applyFont="1" applyFill="1" applyBorder="1" applyAlignment="1">
      <alignment vertical="top"/>
    </xf>
    <xf numFmtId="0" fontId="21" fillId="0" borderId="7" xfId="0" applyFont="1" applyFill="1" applyBorder="1" applyAlignment="1">
      <alignment vertical="top"/>
    </xf>
    <xf numFmtId="0" fontId="58" fillId="0" borderId="6" xfId="0" applyFont="1" applyFill="1" applyBorder="1" applyAlignment="1">
      <alignment vertical="top"/>
    </xf>
    <xf numFmtId="0" fontId="58" fillId="0" borderId="0" xfId="0" applyFont="1" applyFill="1" applyBorder="1" applyAlignment="1">
      <alignment vertical="top"/>
    </xf>
    <xf numFmtId="0" fontId="58" fillId="0" borderId="7" xfId="0" applyFont="1" applyFill="1" applyBorder="1" applyAlignment="1">
      <alignment vertical="top"/>
    </xf>
    <xf numFmtId="0" fontId="58" fillId="0" borderId="8" xfId="0" applyFont="1" applyFill="1" applyBorder="1" applyAlignment="1">
      <alignment vertical="top"/>
    </xf>
    <xf numFmtId="0" fontId="58" fillId="0" borderId="9" xfId="0" applyFont="1" applyFill="1" applyBorder="1" applyAlignment="1">
      <alignment vertical="top"/>
    </xf>
    <xf numFmtId="0" fontId="58" fillId="0" borderId="10" xfId="0" applyFont="1" applyFill="1" applyBorder="1" applyAlignment="1">
      <alignment vertical="top"/>
    </xf>
    <xf numFmtId="0" fontId="23" fillId="0" borderId="11" xfId="0" applyFont="1" applyFill="1" applyBorder="1" applyAlignment="1">
      <alignment vertical="top" wrapText="1"/>
    </xf>
    <xf numFmtId="0" fontId="23" fillId="0" borderId="12" xfId="0" applyFont="1" applyFill="1" applyBorder="1" applyAlignment="1">
      <alignment vertical="top" wrapText="1"/>
    </xf>
    <xf numFmtId="0" fontId="23" fillId="0" borderId="13" xfId="0" applyFont="1" applyFill="1" applyBorder="1" applyAlignment="1">
      <alignment vertical="top" wrapText="1"/>
    </xf>
    <xf numFmtId="0" fontId="39" fillId="0" borderId="6" xfId="0" applyFont="1" applyFill="1" applyBorder="1" applyAlignment="1">
      <alignment vertical="top" wrapText="1"/>
    </xf>
    <xf numFmtId="0" fontId="39" fillId="0" borderId="0" xfId="0" applyFont="1" applyFill="1" applyBorder="1" applyAlignment="1">
      <alignment vertical="top" wrapText="1"/>
    </xf>
    <xf numFmtId="0" fontId="39" fillId="0" borderId="7" xfId="0" applyFont="1" applyFill="1" applyBorder="1" applyAlignment="1">
      <alignment vertical="top" wrapText="1"/>
    </xf>
    <xf numFmtId="0" fontId="39" fillId="0" borderId="8" xfId="0" applyFont="1" applyFill="1" applyBorder="1" applyAlignment="1">
      <alignment vertical="top" wrapText="1"/>
    </xf>
    <xf numFmtId="0" fontId="39" fillId="0" borderId="9" xfId="0" applyFont="1" applyFill="1" applyBorder="1" applyAlignment="1">
      <alignment vertical="top" wrapText="1"/>
    </xf>
    <xf numFmtId="0" fontId="39" fillId="0" borderId="10" xfId="0" applyFont="1" applyFill="1" applyBorder="1" applyAlignment="1">
      <alignment vertical="top" wrapText="1"/>
    </xf>
    <xf numFmtId="0" fontId="33" fillId="16" borderId="2" xfId="0" applyFont="1" applyFill="1" applyBorder="1" applyAlignment="1" applyProtection="1">
      <alignment horizontal="center" vertical="center" wrapText="1"/>
      <protection hidden="1"/>
    </xf>
    <xf numFmtId="0" fontId="33" fillId="16" borderId="15" xfId="0" applyFont="1" applyFill="1" applyBorder="1" applyAlignment="1" applyProtection="1">
      <alignment horizontal="center" vertical="center" wrapText="1"/>
      <protection hidden="1"/>
    </xf>
    <xf numFmtId="0" fontId="33" fillId="17" borderId="2" xfId="0" applyFont="1" applyFill="1" applyBorder="1" applyAlignment="1" applyProtection="1">
      <alignment horizontal="center" vertical="center" wrapText="1"/>
      <protection hidden="1"/>
    </xf>
    <xf numFmtId="0" fontId="33" fillId="17" borderId="15" xfId="0" applyFont="1" applyFill="1" applyBorder="1" applyAlignment="1" applyProtection="1">
      <alignment horizontal="center" vertical="center" wrapText="1"/>
      <protection hidden="1"/>
    </xf>
    <xf numFmtId="166" fontId="33" fillId="17" borderId="1" xfId="0" applyNumberFormat="1" applyFont="1" applyFill="1" applyBorder="1" applyAlignment="1" applyProtection="1">
      <alignment horizontal="center" vertical="center" wrapText="1"/>
      <protection hidden="1"/>
    </xf>
    <xf numFmtId="0" fontId="23" fillId="0" borderId="3" xfId="1" applyFont="1" applyFill="1" applyBorder="1" applyAlignment="1">
      <alignment horizontal="center" vertical="top" wrapText="1"/>
    </xf>
    <xf numFmtId="0" fontId="23" fillId="0" borderId="5" xfId="1" applyFont="1" applyFill="1" applyBorder="1" applyAlignment="1">
      <alignment horizontal="center" vertical="top" wrapText="1"/>
    </xf>
    <xf numFmtId="0" fontId="23" fillId="2" borderId="3" xfId="15" applyFont="1" applyFill="1" applyBorder="1" applyAlignment="1">
      <alignment horizontal="left" vertical="center" wrapText="1"/>
    </xf>
    <xf numFmtId="0" fontId="23" fillId="2" borderId="4" xfId="15" applyFont="1" applyFill="1" applyBorder="1" applyAlignment="1">
      <alignment horizontal="left" vertical="center" wrapText="1"/>
    </xf>
    <xf numFmtId="0" fontId="23" fillId="2" borderId="5" xfId="15" applyFont="1" applyFill="1" applyBorder="1" applyAlignment="1">
      <alignment horizontal="left" vertical="center" wrapText="1"/>
    </xf>
    <xf numFmtId="0" fontId="33" fillId="17" borderId="3" xfId="0" applyFont="1" applyFill="1" applyBorder="1" applyAlignment="1">
      <alignment horizontal="center" vertical="center"/>
    </xf>
    <xf numFmtId="0" fontId="33" fillId="17" borderId="5" xfId="0" applyFont="1" applyFill="1" applyBorder="1" applyAlignment="1">
      <alignment horizontal="center" vertical="center"/>
    </xf>
    <xf numFmtId="0" fontId="23" fillId="8" borderId="3" xfId="1" applyFont="1" applyFill="1" applyBorder="1" applyAlignment="1">
      <alignment horizontal="center" vertical="center" wrapText="1"/>
    </xf>
    <xf numFmtId="0" fontId="23" fillId="8" borderId="5" xfId="1" applyFont="1" applyFill="1" applyBorder="1" applyAlignment="1">
      <alignment horizontal="center" vertical="center" wrapText="1"/>
    </xf>
    <xf numFmtId="0" fontId="21" fillId="12" borderId="3" xfId="1" applyFont="1" applyFill="1" applyBorder="1" applyAlignment="1">
      <alignment horizontal="left" vertical="center" indent="1"/>
    </xf>
    <xf numFmtId="0" fontId="21" fillId="12" borderId="4" xfId="1" applyFont="1" applyFill="1" applyBorder="1" applyAlignment="1">
      <alignment horizontal="left" vertical="center" indent="1"/>
    </xf>
    <xf numFmtId="0" fontId="21" fillId="12" borderId="5" xfId="1" applyFont="1" applyFill="1" applyBorder="1" applyAlignment="1">
      <alignment horizontal="left" vertical="center" indent="1"/>
    </xf>
    <xf numFmtId="0" fontId="33" fillId="17" borderId="3" xfId="1" applyFont="1" applyFill="1" applyBorder="1" applyAlignment="1">
      <alignment horizontal="center" vertical="center"/>
    </xf>
    <xf numFmtId="0" fontId="33" fillId="17" borderId="5" xfId="1" applyFont="1" applyFill="1" applyBorder="1" applyAlignment="1">
      <alignment horizontal="center" vertical="center"/>
    </xf>
    <xf numFmtId="0" fontId="23" fillId="0" borderId="3" xfId="1" applyFont="1" applyFill="1" applyBorder="1" applyAlignment="1">
      <alignment horizontal="left" vertical="center" wrapText="1"/>
    </xf>
    <xf numFmtId="0" fontId="23" fillId="0" borderId="5" xfId="1" applyFont="1" applyFill="1" applyBorder="1" applyAlignment="1">
      <alignment horizontal="left" vertical="center" wrapText="1"/>
    </xf>
    <xf numFmtId="0" fontId="58" fillId="0" borderId="3" xfId="1" applyFont="1" applyFill="1" applyBorder="1" applyAlignment="1">
      <alignment horizontal="left" vertical="center" wrapText="1"/>
    </xf>
    <xf numFmtId="0" fontId="58" fillId="0" borderId="5" xfId="1" applyFont="1" applyFill="1" applyBorder="1" applyAlignment="1">
      <alignment horizontal="left" vertical="center" wrapText="1"/>
    </xf>
    <xf numFmtId="0" fontId="23" fillId="0" borderId="2" xfId="1" applyFont="1" applyFill="1" applyBorder="1" applyAlignment="1">
      <alignment horizontal="left" vertical="center" wrapText="1"/>
    </xf>
    <xf numFmtId="0" fontId="23" fillId="0" borderId="15" xfId="1" applyFont="1" applyFill="1" applyBorder="1" applyAlignment="1">
      <alignment horizontal="left" vertical="center" wrapText="1"/>
    </xf>
    <xf numFmtId="0" fontId="23" fillId="0" borderId="3" xfId="1" applyFont="1" applyFill="1" applyBorder="1" applyAlignment="1">
      <alignment horizontal="left" vertical="top" wrapText="1"/>
    </xf>
    <xf numFmtId="0" fontId="23" fillId="0" borderId="5" xfId="1" applyFont="1" applyFill="1" applyBorder="1" applyAlignment="1">
      <alignment horizontal="left" vertical="top" wrapText="1"/>
    </xf>
    <xf numFmtId="0" fontId="9" fillId="8" borderId="11" xfId="1" applyFont="1" applyFill="1" applyBorder="1" applyAlignment="1">
      <alignment horizontal="right"/>
    </xf>
    <xf numFmtId="0" fontId="9" fillId="8" borderId="13" xfId="1" applyFont="1" applyFill="1" applyBorder="1" applyAlignment="1">
      <alignment horizontal="right"/>
    </xf>
    <xf numFmtId="0" fontId="9" fillId="12" borderId="3" xfId="1" applyFont="1" applyFill="1" applyBorder="1" applyAlignment="1">
      <alignment horizontal="left" vertical="center" indent="1"/>
    </xf>
    <xf numFmtId="0" fontId="9" fillId="12" borderId="4" xfId="1" applyFont="1" applyFill="1" applyBorder="1" applyAlignment="1">
      <alignment horizontal="left" vertical="center" indent="1"/>
    </xf>
    <xf numFmtId="0" fontId="9" fillId="12" borderId="5" xfId="1" applyFont="1" applyFill="1" applyBorder="1" applyAlignment="1">
      <alignment horizontal="left" vertical="center" indent="1"/>
    </xf>
    <xf numFmtId="0" fontId="57" fillId="0" borderId="3" xfId="33" applyFont="1" applyFill="1" applyBorder="1" applyAlignment="1">
      <alignment horizontal="center" vertical="center"/>
    </xf>
    <xf numFmtId="0" fontId="57" fillId="0" borderId="4" xfId="33" applyFont="1" applyFill="1" applyBorder="1" applyAlignment="1">
      <alignment horizontal="center" vertical="center"/>
    </xf>
    <xf numFmtId="0" fontId="57" fillId="0" borderId="5" xfId="33" applyFont="1" applyFill="1" applyBorder="1" applyAlignment="1">
      <alignment horizontal="center" vertical="center"/>
    </xf>
    <xf numFmtId="0" fontId="33" fillId="4" borderId="3" xfId="15" applyFont="1" applyFill="1" applyBorder="1" applyAlignment="1">
      <alignment horizontal="center" vertical="center" wrapText="1"/>
    </xf>
    <xf numFmtId="0" fontId="33" fillId="4" borderId="4" xfId="15" applyFont="1" applyFill="1" applyBorder="1" applyAlignment="1">
      <alignment horizontal="center" vertical="center" wrapText="1"/>
    </xf>
    <xf numFmtId="0" fontId="33" fillId="4" borderId="5" xfId="15" applyFont="1" applyFill="1" applyBorder="1" applyAlignment="1">
      <alignment horizontal="center" vertical="center" wrapText="1"/>
    </xf>
    <xf numFmtId="43" fontId="52" fillId="0" borderId="13" xfId="10" applyNumberFormat="1" applyFont="1" applyFill="1" applyBorder="1" applyAlignment="1">
      <alignment horizontal="center" vertical="center"/>
    </xf>
    <xf numFmtId="43" fontId="52" fillId="0" borderId="7" xfId="10" applyNumberFormat="1" applyFont="1" applyFill="1" applyBorder="1" applyAlignment="1">
      <alignment horizontal="center" vertical="center"/>
    </xf>
    <xf numFmtId="43" fontId="52" fillId="0" borderId="10" xfId="10" applyNumberFormat="1" applyFont="1" applyFill="1" applyBorder="1" applyAlignment="1">
      <alignment horizontal="center" vertical="center"/>
    </xf>
    <xf numFmtId="0" fontId="29" fillId="8" borderId="3" xfId="28" applyFont="1" applyFill="1" applyBorder="1" applyAlignment="1">
      <alignment horizontal="left" vertical="center"/>
    </xf>
    <xf numFmtId="0" fontId="29" fillId="8" borderId="5" xfId="28" applyFont="1" applyFill="1" applyBorder="1" applyAlignment="1">
      <alignment horizontal="left" vertical="center"/>
    </xf>
    <xf numFmtId="0" fontId="29" fillId="8" borderId="3" xfId="28" applyFont="1" applyFill="1" applyBorder="1" applyAlignment="1">
      <alignment vertical="center" wrapText="1"/>
    </xf>
    <xf numFmtId="0" fontId="29" fillId="8" borderId="5" xfId="28" applyFont="1" applyFill="1" applyBorder="1" applyAlignment="1">
      <alignment vertical="center" wrapText="1"/>
    </xf>
    <xf numFmtId="0" fontId="21" fillId="8" borderId="3" xfId="28" applyFont="1" applyFill="1" applyBorder="1" applyAlignment="1">
      <alignment horizontal="left" vertical="center"/>
    </xf>
    <xf numFmtId="0" fontId="21" fillId="8" borderId="5" xfId="28" applyFont="1" applyFill="1" applyBorder="1" applyAlignment="1">
      <alignment horizontal="left" vertical="center"/>
    </xf>
    <xf numFmtId="0" fontId="23" fillId="0" borderId="6" xfId="15" applyFont="1" applyFill="1" applyBorder="1" applyAlignment="1">
      <alignment horizontal="left" wrapText="1"/>
    </xf>
    <xf numFmtId="0" fontId="23" fillId="0" borderId="0" xfId="15" applyFont="1" applyFill="1" applyBorder="1" applyAlignment="1">
      <alignment horizontal="left" wrapText="1"/>
    </xf>
    <xf numFmtId="0" fontId="23" fillId="8" borderId="3" xfId="1" applyFont="1" applyFill="1" applyBorder="1" applyAlignment="1">
      <alignment horizontal="left" vertical="center"/>
    </xf>
    <xf numFmtId="0" fontId="23" fillId="8" borderId="5" xfId="1" applyFont="1" applyFill="1" applyBorder="1" applyAlignment="1">
      <alignment horizontal="left" vertical="center"/>
    </xf>
    <xf numFmtId="0" fontId="33" fillId="17" borderId="9" xfId="28" applyFont="1" applyFill="1" applyBorder="1" applyAlignment="1">
      <alignment horizontal="left" vertical="center"/>
    </xf>
    <xf numFmtId="0" fontId="33" fillId="17" borderId="10" xfId="28" applyFont="1" applyFill="1" applyBorder="1" applyAlignment="1">
      <alignment horizontal="left" vertical="center"/>
    </xf>
    <xf numFmtId="0" fontId="29" fillId="8" borderId="3" xfId="28" applyFont="1" applyFill="1" applyBorder="1" applyAlignment="1">
      <alignment horizontal="left" vertical="center" wrapText="1"/>
    </xf>
    <xf numFmtId="0" fontId="29" fillId="8" borderId="5" xfId="28" applyFont="1" applyFill="1" applyBorder="1" applyAlignment="1">
      <alignment horizontal="left" vertical="center" wrapText="1"/>
    </xf>
    <xf numFmtId="0" fontId="29" fillId="0" borderId="3" xfId="28" applyFont="1" applyFill="1" applyBorder="1" applyAlignment="1">
      <alignment horizontal="left" wrapText="1"/>
    </xf>
    <xf numFmtId="0" fontId="29" fillId="0" borderId="5" xfId="28" applyFont="1" applyFill="1" applyBorder="1" applyAlignment="1">
      <alignment horizontal="left" wrapText="1"/>
    </xf>
    <xf numFmtId="0" fontId="21" fillId="12" borderId="1" xfId="1" applyFont="1" applyFill="1" applyBorder="1" applyAlignment="1">
      <alignment horizontal="left" vertical="center" indent="1"/>
    </xf>
    <xf numFmtId="0" fontId="29" fillId="0" borderId="3" xfId="28" applyFont="1" applyFill="1" applyBorder="1" applyAlignment="1">
      <alignment horizontal="left" vertical="top" wrapText="1"/>
    </xf>
    <xf numFmtId="0" fontId="29" fillId="0" borderId="5" xfId="28" applyFont="1" applyFill="1" applyBorder="1" applyAlignment="1">
      <alignment horizontal="left" vertical="top" wrapText="1"/>
    </xf>
    <xf numFmtId="0" fontId="29" fillId="0" borderId="3" xfId="28" applyFont="1" applyFill="1" applyBorder="1" applyAlignment="1">
      <alignment horizontal="left" vertical="top"/>
    </xf>
    <xf numFmtId="0" fontId="29" fillId="0" borderId="5" xfId="28" applyFont="1" applyFill="1" applyBorder="1" applyAlignment="1">
      <alignment horizontal="left" vertical="top"/>
    </xf>
    <xf numFmtId="0" fontId="23" fillId="0" borderId="3" xfId="1" applyFont="1" applyFill="1" applyBorder="1" applyAlignment="1">
      <alignment horizontal="left" vertical="top"/>
    </xf>
    <xf numFmtId="0" fontId="23" fillId="0" borderId="5" xfId="1" applyFont="1" applyFill="1" applyBorder="1" applyAlignment="1">
      <alignment horizontal="left" vertical="top"/>
    </xf>
    <xf numFmtId="0" fontId="29" fillId="0" borderId="3" xfId="28" applyFont="1" applyFill="1" applyBorder="1" applyAlignment="1">
      <alignment horizontal="left"/>
    </xf>
    <xf numFmtId="0" fontId="29" fillId="0" borderId="5" xfId="28" applyFont="1" applyFill="1" applyBorder="1" applyAlignment="1">
      <alignment horizontal="left"/>
    </xf>
    <xf numFmtId="0" fontId="23" fillId="0" borderId="3" xfId="1" applyFont="1" applyFill="1" applyBorder="1" applyAlignment="1">
      <alignment horizontal="left"/>
    </xf>
    <xf numFmtId="0" fontId="23" fillId="0" borderId="5" xfId="1" applyFont="1" applyFill="1" applyBorder="1" applyAlignment="1">
      <alignment horizontal="left"/>
    </xf>
    <xf numFmtId="0" fontId="29" fillId="0" borderId="3" xfId="28" applyFont="1" applyFill="1" applyBorder="1" applyAlignment="1">
      <alignment vertical="top" wrapText="1"/>
    </xf>
    <xf numFmtId="0" fontId="29" fillId="0" borderId="5" xfId="28" applyFont="1" applyFill="1" applyBorder="1" applyAlignment="1">
      <alignment vertical="top" wrapText="1"/>
    </xf>
    <xf numFmtId="0" fontId="29" fillId="8" borderId="3" xfId="28" applyFont="1" applyFill="1" applyBorder="1" applyAlignment="1">
      <alignment vertical="center"/>
    </xf>
    <xf numFmtId="0" fontId="29" fillId="8" borderId="5" xfId="28" applyFont="1" applyFill="1" applyBorder="1" applyAlignment="1">
      <alignment vertical="center"/>
    </xf>
    <xf numFmtId="0" fontId="23" fillId="0" borderId="3" xfId="1" applyFont="1" applyFill="1" applyBorder="1" applyAlignment="1">
      <alignment vertical="top"/>
    </xf>
    <xf numFmtId="0" fontId="23" fillId="0" borderId="5" xfId="1" applyFont="1" applyFill="1" applyBorder="1" applyAlignment="1">
      <alignment vertical="top"/>
    </xf>
    <xf numFmtId="0" fontId="23" fillId="8" borderId="3" xfId="1" applyFont="1" applyFill="1" applyBorder="1" applyAlignment="1">
      <alignment vertical="center"/>
    </xf>
    <xf numFmtId="0" fontId="23" fillId="8" borderId="5" xfId="1" applyFont="1" applyFill="1" applyBorder="1" applyAlignment="1">
      <alignment vertical="center"/>
    </xf>
    <xf numFmtId="0" fontId="29" fillId="0" borderId="3" xfId="28" applyFont="1" applyFill="1" applyBorder="1" applyAlignment="1">
      <alignment vertical="top"/>
    </xf>
    <xf numFmtId="0" fontId="29" fillId="0" borderId="5" xfId="28" applyFont="1" applyFill="1" applyBorder="1" applyAlignment="1">
      <alignment vertical="top"/>
    </xf>
    <xf numFmtId="0" fontId="23" fillId="0" borderId="3" xfId="15" applyFont="1" applyFill="1" applyBorder="1" applyAlignment="1">
      <alignment horizontal="left" vertical="center" wrapText="1"/>
    </xf>
    <xf numFmtId="0" fontId="23" fillId="0" borderId="4" xfId="15" applyFont="1" applyFill="1" applyBorder="1" applyAlignment="1">
      <alignment horizontal="left" vertical="center" wrapText="1"/>
    </xf>
    <xf numFmtId="0" fontId="23" fillId="0" borderId="5" xfId="15" applyFont="1" applyFill="1" applyBorder="1" applyAlignment="1">
      <alignment horizontal="left" vertical="center" wrapText="1"/>
    </xf>
    <xf numFmtId="43" fontId="33" fillId="4" borderId="8" xfId="0" applyNumberFormat="1" applyFont="1" applyFill="1" applyBorder="1" applyAlignment="1">
      <alignment horizontal="center" vertical="center" wrapText="1"/>
    </xf>
    <xf numFmtId="43" fontId="33" fillId="4" borderId="9" xfId="0" applyNumberFormat="1" applyFont="1" applyFill="1" applyBorder="1" applyAlignment="1">
      <alignment horizontal="center" vertical="center" wrapText="1"/>
    </xf>
    <xf numFmtId="43" fontId="33" fillId="4" borderId="1" xfId="0" applyNumberFormat="1" applyFont="1" applyFill="1" applyBorder="1" applyAlignment="1">
      <alignment horizontal="center" vertical="center" wrapText="1"/>
    </xf>
    <xf numFmtId="43" fontId="33" fillId="4" borderId="3" xfId="0" applyNumberFormat="1" applyFont="1" applyFill="1" applyBorder="1" applyAlignment="1">
      <alignment horizontal="center" vertical="center" wrapText="1"/>
    </xf>
    <xf numFmtId="43" fontId="33" fillId="4" borderId="4" xfId="0" applyNumberFormat="1" applyFont="1" applyFill="1" applyBorder="1" applyAlignment="1">
      <alignment horizontal="center" vertical="center" wrapText="1"/>
    </xf>
    <xf numFmtId="43" fontId="33" fillId="4" borderId="5" xfId="0" applyNumberFormat="1" applyFont="1" applyFill="1" applyBorder="1" applyAlignment="1">
      <alignment horizontal="center" vertical="center" wrapText="1"/>
    </xf>
    <xf numFmtId="43" fontId="33" fillId="4" borderId="1" xfId="0" applyNumberFormat="1" applyFont="1" applyFill="1" applyBorder="1" applyAlignment="1">
      <alignment horizontal="center" vertical="center"/>
    </xf>
    <xf numFmtId="43" fontId="33" fillId="4" borderId="3" xfId="0" applyNumberFormat="1" applyFont="1" applyFill="1" applyBorder="1" applyAlignment="1">
      <alignment horizontal="center" vertical="center"/>
    </xf>
    <xf numFmtId="43" fontId="33" fillId="4" borderId="4" xfId="0" applyNumberFormat="1" applyFont="1" applyFill="1" applyBorder="1" applyAlignment="1">
      <alignment horizontal="center" vertical="center"/>
    </xf>
    <xf numFmtId="0" fontId="30" fillId="5" borderId="0" xfId="15" applyFont="1" applyFill="1" applyBorder="1" applyAlignment="1">
      <alignment horizontal="center" vertical="top"/>
    </xf>
    <xf numFmtId="0" fontId="30" fillId="5" borderId="0" xfId="15" applyFont="1" applyFill="1" applyAlignment="1">
      <alignment horizontal="center" vertical="top"/>
    </xf>
    <xf numFmtId="0" fontId="30" fillId="5" borderId="0" xfId="15" applyFont="1" applyFill="1" applyAlignment="1">
      <alignment horizontal="center" vertical="center" wrapText="1"/>
    </xf>
    <xf numFmtId="0" fontId="39" fillId="0" borderId="1" xfId="0" applyFont="1" applyFill="1" applyBorder="1" applyAlignment="1">
      <alignment vertical="top" wrapText="1"/>
    </xf>
    <xf numFmtId="0" fontId="39" fillId="0" borderId="3" xfId="0" applyFont="1" applyFill="1" applyBorder="1" applyAlignment="1">
      <alignment horizontal="left" vertical="center" wrapText="1"/>
    </xf>
    <xf numFmtId="0" fontId="39" fillId="0" borderId="5" xfId="0" applyFont="1" applyFill="1" applyBorder="1" applyAlignment="1">
      <alignment horizontal="left" vertical="center" wrapText="1"/>
    </xf>
    <xf numFmtId="0" fontId="39" fillId="0" borderId="3" xfId="0" applyFont="1" applyFill="1" applyBorder="1" applyAlignment="1">
      <alignment horizontal="center" vertical="center" wrapText="1"/>
    </xf>
    <xf numFmtId="0" fontId="39" fillId="0" borderId="5" xfId="0" applyFont="1" applyFill="1" applyBorder="1" applyAlignment="1">
      <alignment horizontal="center" vertical="center" wrapText="1"/>
    </xf>
    <xf numFmtId="0" fontId="39" fillId="0" borderId="1" xfId="0" applyFont="1" applyFill="1" applyBorder="1" applyAlignment="1">
      <alignment horizontal="left" vertical="top" wrapText="1"/>
    </xf>
    <xf numFmtId="0" fontId="33" fillId="10" borderId="16" xfId="15" applyFont="1" applyFill="1" applyBorder="1" applyAlignment="1">
      <alignment horizontal="center" vertical="center" wrapText="1"/>
    </xf>
    <xf numFmtId="0" fontId="33" fillId="10" borderId="15" xfId="15" applyFont="1" applyFill="1" applyBorder="1" applyAlignment="1">
      <alignment horizontal="center" vertical="center" wrapText="1"/>
    </xf>
    <xf numFmtId="0" fontId="40" fillId="4" borderId="2" xfId="1" applyFont="1" applyFill="1" applyBorder="1" applyAlignment="1">
      <alignment horizontal="center" vertical="center" wrapText="1"/>
    </xf>
    <xf numFmtId="0" fontId="40" fillId="4" borderId="15" xfId="1" applyFont="1" applyFill="1" applyBorder="1" applyAlignment="1">
      <alignment horizontal="center" vertical="center" wrapText="1"/>
    </xf>
    <xf numFmtId="0" fontId="23" fillId="0" borderId="1" xfId="15" applyFont="1" applyFill="1" applyBorder="1" applyAlignment="1">
      <alignment vertical="center" wrapText="1"/>
    </xf>
    <xf numFmtId="0" fontId="40" fillId="4" borderId="23" xfId="1" applyFont="1" applyFill="1" applyBorder="1" applyAlignment="1">
      <alignment horizontal="left" vertical="center" wrapText="1"/>
    </xf>
    <xf numFmtId="0" fontId="40" fillId="4" borderId="24" xfId="1" applyFont="1" applyFill="1" applyBorder="1" applyAlignment="1">
      <alignment horizontal="left" vertical="center" wrapText="1"/>
    </xf>
    <xf numFmtId="0" fontId="9" fillId="8" borderId="20" xfId="1" applyFont="1" applyFill="1" applyBorder="1" applyAlignment="1">
      <alignment horizontal="left" vertical="center" wrapText="1"/>
    </xf>
    <xf numFmtId="0" fontId="9" fillId="8" borderId="21" xfId="1" applyFont="1" applyFill="1" applyBorder="1" applyAlignment="1">
      <alignment horizontal="left" vertical="center" wrapText="1"/>
    </xf>
    <xf numFmtId="0" fontId="9" fillId="8" borderId="30" xfId="1" applyFont="1" applyFill="1" applyBorder="1" applyAlignment="1">
      <alignment horizontal="left" vertical="center" wrapText="1"/>
    </xf>
    <xf numFmtId="0" fontId="33" fillId="4" borderId="22" xfId="1" applyFont="1" applyFill="1" applyBorder="1" applyAlignment="1">
      <alignment horizontal="left" vertical="center" wrapText="1"/>
    </xf>
    <xf numFmtId="0" fontId="33" fillId="4" borderId="5" xfId="1" applyFont="1" applyFill="1" applyBorder="1" applyAlignment="1">
      <alignment horizontal="left" vertical="center" wrapText="1"/>
    </xf>
    <xf numFmtId="0" fontId="33" fillId="4" borderId="23" xfId="1" applyFont="1" applyFill="1" applyBorder="1" applyAlignment="1">
      <alignment horizontal="left" vertical="center" wrapText="1"/>
    </xf>
    <xf numFmtId="0" fontId="33" fillId="4" borderId="24" xfId="1" applyFont="1" applyFill="1" applyBorder="1" applyAlignment="1">
      <alignment horizontal="left" vertical="center" wrapText="1"/>
    </xf>
    <xf numFmtId="0" fontId="40" fillId="4" borderId="1" xfId="1" applyFont="1" applyFill="1" applyBorder="1" applyAlignment="1">
      <alignment horizontal="left" vertical="center" wrapText="1"/>
    </xf>
    <xf numFmtId="14" fontId="40" fillId="4" borderId="2" xfId="1" applyNumberFormat="1" applyFont="1" applyFill="1" applyBorder="1" applyAlignment="1">
      <alignment horizontal="center" vertical="center" wrapText="1"/>
    </xf>
    <xf numFmtId="14" fontId="40" fillId="4" borderId="16" xfId="1" applyNumberFormat="1" applyFont="1" applyFill="1" applyBorder="1" applyAlignment="1">
      <alignment horizontal="center" vertical="center" wrapText="1"/>
    </xf>
    <xf numFmtId="14" fontId="40" fillId="4" borderId="15" xfId="1" applyNumberFormat="1" applyFont="1" applyFill="1" applyBorder="1" applyAlignment="1">
      <alignment horizontal="center" vertical="center" wrapText="1"/>
    </xf>
    <xf numFmtId="0" fontId="40" fillId="4" borderId="22" xfId="1" applyFont="1" applyFill="1" applyBorder="1" applyAlignment="1">
      <alignment horizontal="left" vertical="center" wrapText="1"/>
    </xf>
    <xf numFmtId="0" fontId="40" fillId="4" borderId="5" xfId="1" applyFont="1" applyFill="1" applyBorder="1" applyAlignment="1">
      <alignment horizontal="left" vertical="center" wrapText="1"/>
    </xf>
    <xf numFmtId="0" fontId="40" fillId="16" borderId="22" xfId="1" applyFont="1" applyFill="1" applyBorder="1" applyAlignment="1">
      <alignment horizontal="left" vertical="center" wrapText="1"/>
    </xf>
    <xf numFmtId="0" fontId="40" fillId="16" borderId="4" xfId="1" applyFont="1" applyFill="1" applyBorder="1" applyAlignment="1">
      <alignment horizontal="left" vertical="center" wrapText="1"/>
    </xf>
    <xf numFmtId="0" fontId="40" fillId="16" borderId="35" xfId="1" applyFont="1" applyFill="1" applyBorder="1" applyAlignment="1">
      <alignment horizontal="left" vertical="center" wrapText="1"/>
    </xf>
    <xf numFmtId="0" fontId="6" fillId="0" borderId="0" xfId="32" applyNumberFormat="1" applyFont="1" applyAlignment="1">
      <alignment vertical="top" wrapText="1"/>
    </xf>
  </cellXfs>
  <cellStyles count="52">
    <cellStyle name="Bad 2" xfId="50" xr:uid="{00000000-0005-0000-0000-000000000000}"/>
    <cellStyle name="Calculation 2" xfId="30" xr:uid="{00000000-0005-0000-0000-000001000000}"/>
    <cellStyle name="Comma" xfId="34" builtinId="3"/>
    <cellStyle name="Comma 10 2" xfId="31" xr:uid="{00000000-0005-0000-0000-000003000000}"/>
    <cellStyle name="Comma 2" xfId="7" xr:uid="{00000000-0005-0000-0000-000004000000}"/>
    <cellStyle name="Comma 2 2" xfId="8" xr:uid="{00000000-0005-0000-0000-000005000000}"/>
    <cellStyle name="Comma 2 3" xfId="5" xr:uid="{00000000-0005-0000-0000-000006000000}"/>
    <cellStyle name="Comma 3" xfId="9" xr:uid="{00000000-0005-0000-0000-000007000000}"/>
    <cellStyle name="Comma 4" xfId="26" xr:uid="{00000000-0005-0000-0000-000008000000}"/>
    <cellStyle name="Comma 7" xfId="40" xr:uid="{00000000-0005-0000-0000-000009000000}"/>
    <cellStyle name="Currency" xfId="48" builtinId="4"/>
    <cellStyle name="Currency 2" xfId="10" xr:uid="{00000000-0005-0000-0000-00000B000000}"/>
    <cellStyle name="Currency 2 2" xfId="51" xr:uid="{00000000-0005-0000-0000-00000C000000}"/>
    <cellStyle name="Currency 3" xfId="11" xr:uid="{00000000-0005-0000-0000-00000D000000}"/>
    <cellStyle name="Currency 4" xfId="46" xr:uid="{00000000-0005-0000-0000-00000E000000}"/>
    <cellStyle name="Heading" xfId="12" xr:uid="{00000000-0005-0000-0000-00000F000000}"/>
    <cellStyle name="Heading 5" xfId="13" xr:uid="{00000000-0005-0000-0000-000010000000}"/>
    <cellStyle name="Heading 6" xfId="14" xr:uid="{00000000-0005-0000-0000-000011000000}"/>
    <cellStyle name="Hyperlink" xfId="33" builtinId="8"/>
    <cellStyle name="Normal" xfId="0" builtinId="0"/>
    <cellStyle name="Normal 10" xfId="25" xr:uid="{00000000-0005-0000-0000-000014000000}"/>
    <cellStyle name="Normal 10 2" xfId="44" xr:uid="{00000000-0005-0000-0000-000015000000}"/>
    <cellStyle name="Normal 10 3" xfId="43" xr:uid="{00000000-0005-0000-0000-000016000000}"/>
    <cellStyle name="Normal 2" xfId="15" xr:uid="{00000000-0005-0000-0000-000017000000}"/>
    <cellStyle name="Normal 2 10" xfId="3" xr:uid="{00000000-0005-0000-0000-000018000000}"/>
    <cellStyle name="Normal 2 2" xfId="1" xr:uid="{00000000-0005-0000-0000-000019000000}"/>
    <cellStyle name="Normal 2 2 2" xfId="28" xr:uid="{00000000-0005-0000-0000-00001A000000}"/>
    <cellStyle name="Normal 2 2 2 2" xfId="29" xr:uid="{00000000-0005-0000-0000-00001B000000}"/>
    <cellStyle name="Normal 2 2 3" xfId="24" xr:uid="{00000000-0005-0000-0000-00001C000000}"/>
    <cellStyle name="Normal 2 3" xfId="39" xr:uid="{00000000-0005-0000-0000-00001D000000}"/>
    <cellStyle name="Normal 2 3 2" xfId="42" xr:uid="{00000000-0005-0000-0000-00001E000000}"/>
    <cellStyle name="Normal 2 3 3" xfId="36" xr:uid="{00000000-0005-0000-0000-00001F000000}"/>
    <cellStyle name="Normal 23" xfId="16" xr:uid="{00000000-0005-0000-0000-000020000000}"/>
    <cellStyle name="Normal 3" xfId="17" xr:uid="{00000000-0005-0000-0000-000021000000}"/>
    <cellStyle name="Normal 3 2" xfId="6" xr:uid="{00000000-0005-0000-0000-000022000000}"/>
    <cellStyle name="Normal 3 2 2" xfId="18" xr:uid="{00000000-0005-0000-0000-000023000000}"/>
    <cellStyle name="Normal 3 3" xfId="4" xr:uid="{00000000-0005-0000-0000-000024000000}"/>
    <cellStyle name="Normal 3 3 2" xfId="35" xr:uid="{00000000-0005-0000-0000-000025000000}"/>
    <cellStyle name="Normal 3 4" xfId="27" xr:uid="{00000000-0005-0000-0000-000026000000}"/>
    <cellStyle name="Normal 3 5" xfId="38" xr:uid="{00000000-0005-0000-0000-000027000000}"/>
    <cellStyle name="Normal 4" xfId="32" xr:uid="{00000000-0005-0000-0000-000028000000}"/>
    <cellStyle name="Normal 4 2" xfId="37" xr:uid="{00000000-0005-0000-0000-000029000000}"/>
    <cellStyle name="Normal 5" xfId="47" xr:uid="{00000000-0005-0000-0000-00002A000000}"/>
    <cellStyle name="Normal 8" xfId="19" xr:uid="{00000000-0005-0000-0000-00002B000000}"/>
    <cellStyle name="Normal 8 2" xfId="45" xr:uid="{00000000-0005-0000-0000-00002C000000}"/>
    <cellStyle name="Normal_SHEET" xfId="2" xr:uid="{00000000-0005-0000-0000-00002D000000}"/>
    <cellStyle name="Percent" xfId="49" builtinId="5"/>
    <cellStyle name="Percent (0)" xfId="20" xr:uid="{00000000-0005-0000-0000-000030000000}"/>
    <cellStyle name="Percent 2" xfId="21" xr:uid="{00000000-0005-0000-0000-000031000000}"/>
    <cellStyle name="Percent 3" xfId="22" xr:uid="{00000000-0005-0000-0000-000032000000}"/>
    <cellStyle name="Percent 7" xfId="41" xr:uid="{00000000-0005-0000-0000-000033000000}"/>
    <cellStyle name="Tickmark" xfId="23" xr:uid="{00000000-0005-0000-0000-000034000000}"/>
  </cellStyles>
  <dxfs count="112">
    <dxf>
      <font>
        <color rgb="FF006100"/>
      </font>
      <fill>
        <patternFill>
          <bgColor rgb="FFC6EFCE"/>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7CE"/>
        </patternFill>
      </fill>
    </dxf>
    <dxf>
      <font>
        <color rgb="FF006100"/>
      </font>
      <fill>
        <patternFill>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65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6500"/>
      </font>
      <fill>
        <patternFill>
          <fgColor indexed="64"/>
          <bgColor rgb="FFFFEB9C"/>
        </patternFill>
      </fill>
    </dxf>
  </dxfs>
  <tableStyles count="0" defaultTableStyle="TableStyleMedium2" defaultPivotStyle="PivotStyleMedium9"/>
  <colors>
    <mruColors>
      <color rgb="FFFFCCCC"/>
      <color rgb="FF86BC25"/>
      <color rgb="FFFF6600"/>
      <color rgb="FF0000FF"/>
      <color rgb="FF5B9BD5"/>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externalLink" Target="externalLinks/externalLink7.xml"/><Relationship Id="rId26" Type="http://schemas.openxmlformats.org/officeDocument/2006/relationships/externalLink" Target="externalLinks/externalLink15.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10.xml"/><Relationship Id="rId34" Type="http://schemas.openxmlformats.org/officeDocument/2006/relationships/externalLink" Target="externalLinks/externalLink23.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5" Type="http://schemas.openxmlformats.org/officeDocument/2006/relationships/externalLink" Target="externalLinks/externalLink14.xml"/><Relationship Id="rId33" Type="http://schemas.openxmlformats.org/officeDocument/2006/relationships/externalLink" Target="externalLinks/externalLink22.xml"/><Relationship Id="rId38" Type="http://schemas.openxmlformats.org/officeDocument/2006/relationships/externalLink" Target="externalLinks/externalLink27.xml"/><Relationship Id="rId46"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externalLink" Target="externalLinks/externalLink9.xml"/><Relationship Id="rId29" Type="http://schemas.openxmlformats.org/officeDocument/2006/relationships/externalLink" Target="externalLinks/externalLink18.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3.xml"/><Relationship Id="rId32" Type="http://schemas.openxmlformats.org/officeDocument/2006/relationships/externalLink" Target="externalLinks/externalLink21.xml"/><Relationship Id="rId37" Type="http://schemas.openxmlformats.org/officeDocument/2006/relationships/externalLink" Target="externalLinks/externalLink26.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externalLink" Target="externalLinks/externalLink12.xml"/><Relationship Id="rId28" Type="http://schemas.openxmlformats.org/officeDocument/2006/relationships/externalLink" Target="externalLinks/externalLink17.xml"/><Relationship Id="rId36" Type="http://schemas.openxmlformats.org/officeDocument/2006/relationships/externalLink" Target="externalLinks/externalLink25.xml"/><Relationship Id="rId10" Type="http://schemas.openxmlformats.org/officeDocument/2006/relationships/worksheet" Target="worksheets/sheet10.xml"/><Relationship Id="rId19" Type="http://schemas.openxmlformats.org/officeDocument/2006/relationships/externalLink" Target="externalLinks/externalLink8.xml"/><Relationship Id="rId31" Type="http://schemas.openxmlformats.org/officeDocument/2006/relationships/externalLink" Target="externalLinks/externalLink20.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externalLink" Target="externalLinks/externalLink11.xml"/><Relationship Id="rId27" Type="http://schemas.openxmlformats.org/officeDocument/2006/relationships/externalLink" Target="externalLinks/externalLink16.xml"/><Relationship Id="rId30" Type="http://schemas.openxmlformats.org/officeDocument/2006/relationships/externalLink" Target="externalLinks/externalLink19.xml"/><Relationship Id="rId35" Type="http://schemas.openxmlformats.org/officeDocument/2006/relationships/externalLink" Target="externalLinks/externalLink24.xml"/><Relationship Id="rId43"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7300</xdr:colOff>
      <xdr:row>13</xdr:row>
      <xdr:rowOff>0</xdr:rowOff>
    </xdr:from>
    <xdr:to>
      <xdr:col>8</xdr:col>
      <xdr:colOff>153277</xdr:colOff>
      <xdr:row>34</xdr:row>
      <xdr:rowOff>114015</xdr:rowOff>
    </xdr:to>
    <xdr:pic>
      <xdr:nvPicPr>
        <xdr:cNvPr id="6" name="Picture 5">
          <a:extLst>
            <a:ext uri="{FF2B5EF4-FFF2-40B4-BE49-F238E27FC236}">
              <a16:creationId xmlns:a16="http://schemas.microsoft.com/office/drawing/2014/main" id="{31D68EA2-E104-44C5-8030-AC601C2A4EF6}"/>
            </a:ext>
          </a:extLst>
        </xdr:cNvPr>
        <xdr:cNvPicPr/>
      </xdr:nvPicPr>
      <xdr:blipFill>
        <a:blip xmlns:r="http://schemas.openxmlformats.org/officeDocument/2006/relationships" r:embed="rId1"/>
        <a:stretch>
          <a:fillRect/>
        </a:stretch>
      </xdr:blipFill>
      <xdr:spPr>
        <a:xfrm>
          <a:off x="204369" y="4496092"/>
          <a:ext cx="5839080" cy="27197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264340</xdr:colOff>
      <xdr:row>14</xdr:row>
      <xdr:rowOff>81642</xdr:rowOff>
    </xdr:from>
    <xdr:to>
      <xdr:col>13</xdr:col>
      <xdr:colOff>69758</xdr:colOff>
      <xdr:row>25</xdr:row>
      <xdr:rowOff>403860</xdr:rowOff>
    </xdr:to>
    <xdr:sp macro="" textlink="">
      <xdr:nvSpPr>
        <xdr:cNvPr id="4" name="Rounded Rectangular Callout 3">
          <a:extLst>
            <a:ext uri="{FF2B5EF4-FFF2-40B4-BE49-F238E27FC236}">
              <a16:creationId xmlns:a16="http://schemas.microsoft.com/office/drawing/2014/main" id="{00000000-0008-0000-0900-000004000000}"/>
            </a:ext>
          </a:extLst>
        </xdr:cNvPr>
        <xdr:cNvSpPr/>
      </xdr:nvSpPr>
      <xdr:spPr>
        <a:xfrm>
          <a:off x="9675040" y="1986642"/>
          <a:ext cx="5939518" cy="3606438"/>
        </a:xfrm>
        <a:prstGeom prst="wedgeRoundRectCallout">
          <a:avLst>
            <a:gd name="adj1" fmla="val -57243"/>
            <a:gd name="adj2" fmla="val -8553"/>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a:latin typeface="Verdana" panose="020B0604030504040204" pitchFamily="34" charset="0"/>
              <a:ea typeface="Verdana" panose="020B0604030504040204" pitchFamily="34" charset="0"/>
              <a:cs typeface="Verdana" panose="020B0604030504040204" pitchFamily="34" charset="0"/>
            </a:rPr>
            <a:t>Call-Out Comment: </a:t>
          </a:r>
        </a:p>
        <a:p>
          <a:pPr eaLnBrk="1" fontAlgn="auto" latinLnBrk="0" hangingPunct="1"/>
          <a:r>
            <a:rPr lang="en-US" sz="800" baseline="0">
              <a:solidFill>
                <a:schemeClr val="lt1"/>
              </a:solidFill>
              <a:effectLst/>
              <a:latin typeface="Verdana" panose="020B0604030504040204" pitchFamily="34" charset="0"/>
              <a:ea typeface="Verdana" panose="020B0604030504040204" pitchFamily="34" charset="0"/>
              <a:cs typeface="Verdana" panose="020B0604030504040204" pitchFamily="34" charset="0"/>
            </a:rPr>
            <a:t>This is an example provided for testing payroll expense for which prior-year payroll expense is used as our base expectation with adjustments included for increases in compensation (measured as a percentage increase from prior year) and change in headcount (measured as a monthly average change in headcount year over year) to develop an expectation for current-year payroll expense. This relationship will often provide a sufficiently precise expectation, absent other factors that may impact payroll expense. If this relationship does not provide a sufficiently precise expectation, consider adding or removing adjustment factors and perform IPE testing as necessary. By inputting the factors in the table, the expectation will be automatically calculated as follows.</a:t>
          </a:r>
        </a:p>
        <a:p>
          <a:pPr algn="l"/>
          <a:endParaRPr lang="en-US" sz="800" b="0" baseline="0">
            <a:latin typeface="Verdana" panose="020B0604030504040204" pitchFamily="34" charset="0"/>
            <a:ea typeface="Verdana" panose="020B0604030504040204" pitchFamily="34" charset="0"/>
            <a:cs typeface="Verdana" panose="020B0604030504040204" pitchFamily="34" charset="0"/>
          </a:endParaRPr>
        </a:p>
        <a:p>
          <a:pPr algn="l"/>
          <a:r>
            <a:rPr lang="en-US" sz="800" b="1" u="sng" baseline="0">
              <a:latin typeface="Verdana" panose="020B0604030504040204" pitchFamily="34" charset="0"/>
              <a:ea typeface="Verdana" panose="020B0604030504040204" pitchFamily="34" charset="0"/>
              <a:cs typeface="Verdana" panose="020B0604030504040204" pitchFamily="34" charset="0"/>
            </a:rPr>
            <a:t>Explanation of the Named Items: </a:t>
          </a:r>
        </a:p>
        <a:p>
          <a:pPr algn="l"/>
          <a:r>
            <a:rPr lang="en-US" sz="800" b="1" baseline="0">
              <a:latin typeface="Verdana" panose="020B0604030504040204" pitchFamily="34" charset="0"/>
              <a:ea typeface="Verdana" panose="020B0604030504040204" pitchFamily="34" charset="0"/>
              <a:cs typeface="Verdana" panose="020B0604030504040204" pitchFamily="34" charset="0"/>
            </a:rPr>
            <a:t>- Inflation/Pay Increase in Which Month? (PY/CY) &amp; Percentage Inflation/Pay Increase (PY/CY)</a:t>
          </a:r>
        </a:p>
        <a:p>
          <a:pPr algn="l"/>
          <a:r>
            <a:rPr lang="en-US" sz="800" b="0" baseline="0">
              <a:latin typeface="Verdana" panose="020B0604030504040204" pitchFamily="34" charset="0"/>
              <a:ea typeface="Verdana" panose="020B0604030504040204" pitchFamily="34" charset="0"/>
              <a:cs typeface="Verdana" panose="020B0604030504040204" pitchFamily="34" charset="0"/>
            </a:rPr>
            <a:t>Populate the % of pay increase and specify the corresponding month in which the pay increase was effective. </a:t>
          </a:r>
        </a:p>
        <a:p>
          <a:pPr algn="l"/>
          <a:endParaRPr lang="en-US" sz="800" b="0" baseline="0">
            <a:latin typeface="Verdana" panose="020B0604030504040204" pitchFamily="34" charset="0"/>
            <a:ea typeface="Verdana" panose="020B0604030504040204" pitchFamily="34" charset="0"/>
            <a:cs typeface="Verdana" panose="020B0604030504040204" pitchFamily="34" charset="0"/>
          </a:endParaRPr>
        </a:p>
        <a:p>
          <a:pPr algn="l"/>
          <a:r>
            <a:rPr lang="en-US" sz="800" b="1" baseline="0">
              <a:latin typeface="Verdana" panose="020B0604030504040204" pitchFamily="34" charset="0"/>
              <a:ea typeface="Verdana" panose="020B0604030504040204" pitchFamily="34" charset="0"/>
              <a:cs typeface="Verdana" panose="020B0604030504040204" pitchFamily="34" charset="0"/>
            </a:rPr>
            <a:t>- Average Increase (in %)  in Salary per Year</a:t>
          </a:r>
        </a:p>
        <a:p>
          <a:pPr algn="l"/>
          <a:r>
            <a:rPr lang="en-US" sz="800" b="0" baseline="0">
              <a:latin typeface="Verdana" panose="020B0604030504040204" pitchFamily="34" charset="0"/>
              <a:ea typeface="Verdana" panose="020B0604030504040204" pitchFamily="34" charset="0"/>
              <a:cs typeface="Verdana" panose="020B0604030504040204" pitchFamily="34" charset="0"/>
            </a:rPr>
            <a:t>In situations where there is no standard increase applicable to all the employees in the year, teams to consider using an average increase (composite of all employees) for the whole entity, or an inflationary measure or other adjustment factor that would provide a sufficiently reliable expectation.</a:t>
          </a:r>
        </a:p>
        <a:p>
          <a:pPr algn="l"/>
          <a:r>
            <a:rPr lang="en-US" sz="800" b="0" baseline="0">
              <a:latin typeface="Verdana" panose="020B0604030504040204" pitchFamily="34" charset="0"/>
              <a:ea typeface="Verdana" panose="020B0604030504040204" pitchFamily="34" charset="0"/>
              <a:cs typeface="Verdana" panose="020B0604030504040204" pitchFamily="34" charset="0"/>
            </a:rPr>
            <a:t>	</a:t>
          </a:r>
        </a:p>
        <a:p>
          <a:pPr algn="l"/>
          <a:r>
            <a:rPr lang="en-US" sz="800" b="0" baseline="0">
              <a:latin typeface="Verdana" panose="020B0604030504040204" pitchFamily="34" charset="0"/>
              <a:ea typeface="Verdana" panose="020B0604030504040204" pitchFamily="34" charset="0"/>
              <a:cs typeface="Verdana" panose="020B0604030504040204" pitchFamily="34" charset="0"/>
            </a:rPr>
            <a:t>- </a:t>
          </a:r>
          <a:r>
            <a:rPr lang="en-US" sz="800" b="1" baseline="0">
              <a:latin typeface="Verdana" panose="020B0604030504040204" pitchFamily="34" charset="0"/>
              <a:ea typeface="Verdana" panose="020B0604030504040204" pitchFamily="34" charset="0"/>
              <a:cs typeface="Verdana" panose="020B0604030504040204" pitchFamily="34" charset="0"/>
            </a:rPr>
            <a:t>Variable Compensation (e.g., Bonus and Commission) (PY/CY)	</a:t>
          </a:r>
        </a:p>
        <a:p>
          <a:pPr algn="l"/>
          <a:r>
            <a:rPr lang="en-US" sz="800" b="0" baseline="0">
              <a:latin typeface="Verdana" panose="020B0604030504040204" pitchFamily="34" charset="0"/>
              <a:ea typeface="Verdana" panose="020B0604030504040204" pitchFamily="34" charset="0"/>
              <a:cs typeface="Verdana" panose="020B0604030504040204" pitchFamily="34" charset="0"/>
            </a:rPr>
            <a:t>As an example, variable compensations were included because those can vary over time. In this cell, teams are encouraged to include the amount of variable compensation (e.g., bonus, commissions). </a:t>
          </a:r>
        </a:p>
      </xdr:txBody>
    </xdr:sp>
    <xdr:clientData/>
  </xdr:twoCellAnchor>
  <xdr:twoCellAnchor>
    <xdr:from>
      <xdr:col>10</xdr:col>
      <xdr:colOff>282427</xdr:colOff>
      <xdr:row>25</xdr:row>
      <xdr:rowOff>459014</xdr:rowOff>
    </xdr:from>
    <xdr:to>
      <xdr:col>15</xdr:col>
      <xdr:colOff>429080</xdr:colOff>
      <xdr:row>29</xdr:row>
      <xdr:rowOff>119137</xdr:rowOff>
    </xdr:to>
    <xdr:sp macro="" textlink="">
      <xdr:nvSpPr>
        <xdr:cNvPr id="5" name="Rounded Rectangular Callout 4">
          <a:extLst>
            <a:ext uri="{FF2B5EF4-FFF2-40B4-BE49-F238E27FC236}">
              <a16:creationId xmlns:a16="http://schemas.microsoft.com/office/drawing/2014/main" id="{00000000-0008-0000-0900-000005000000}"/>
            </a:ext>
          </a:extLst>
        </xdr:cNvPr>
        <xdr:cNvSpPr/>
      </xdr:nvSpPr>
      <xdr:spPr>
        <a:xfrm>
          <a:off x="13432370" y="6163128"/>
          <a:ext cx="4315881" cy="901095"/>
        </a:xfrm>
        <a:prstGeom prst="wedgeRoundRectCallout">
          <a:avLst>
            <a:gd name="adj1" fmla="val -55148"/>
            <a:gd name="adj2" fmla="val 24549"/>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a:latin typeface="Verdana" panose="020B0604030504040204" pitchFamily="34" charset="0"/>
              <a:ea typeface="Verdana" panose="020B0604030504040204" pitchFamily="34" charset="0"/>
              <a:cs typeface="Verdana" panose="020B0604030504040204" pitchFamily="34" charset="0"/>
            </a:rPr>
            <a:t>Call-Out Comment: The columns</a:t>
          </a:r>
          <a:r>
            <a:rPr lang="en-US" sz="800" b="0" baseline="0">
              <a:latin typeface="Verdana" panose="020B0604030504040204" pitchFamily="34" charset="0"/>
              <a:ea typeface="Verdana" panose="020B0604030504040204" pitchFamily="34" charset="0"/>
              <a:cs typeface="Verdana" panose="020B0604030504040204" pitchFamily="34" charset="0"/>
            </a:rPr>
            <a:t> G-J are automatically calculated based on the information </a:t>
          </a:r>
          <a:r>
            <a:rPr lang="en-US" sz="800" b="0" baseline="0">
              <a:solidFill>
                <a:schemeClr val="bg1"/>
              </a:solidFill>
              <a:latin typeface="Verdana" panose="020B0604030504040204" pitchFamily="34" charset="0"/>
              <a:ea typeface="Verdana" panose="020B0604030504040204" pitchFamily="34" charset="0"/>
              <a:cs typeface="Verdana" panose="020B0604030504040204" pitchFamily="34" charset="0"/>
            </a:rPr>
            <a:t>input in row 20 to 29 and the </a:t>
          </a:r>
          <a:r>
            <a:rPr lang="en-US" sz="800" b="0" baseline="0">
              <a:latin typeface="Verdana" panose="020B0604030504040204" pitchFamily="34" charset="0"/>
              <a:ea typeface="Verdana" panose="020B0604030504040204" pitchFamily="34" charset="0"/>
              <a:cs typeface="Verdana" panose="020B0604030504040204" pitchFamily="34" charset="0"/>
            </a:rPr>
            <a:t>headcount information captured in this table. These calculations are the basis for the expectations for each disaggregated part and factor in expected increases or decreases related to headcount and pay increases. </a:t>
          </a:r>
          <a:endParaRPr lang="en-US" sz="800" b="0">
            <a:latin typeface="Verdana" panose="020B0604030504040204" pitchFamily="34" charset="0"/>
            <a:ea typeface="Verdana" panose="020B0604030504040204" pitchFamily="34" charset="0"/>
            <a:cs typeface="Verdana" panose="020B0604030504040204" pitchFamily="34" charset="0"/>
          </a:endParaRPr>
        </a:p>
        <a:p>
          <a:pPr algn="l"/>
          <a:endParaRPr lang="en-US" sz="800" b="0">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7</xdr:col>
      <xdr:colOff>453934</xdr:colOff>
      <xdr:row>2</xdr:row>
      <xdr:rowOff>33746</xdr:rowOff>
    </xdr:from>
    <xdr:to>
      <xdr:col>11</xdr:col>
      <xdr:colOff>14</xdr:colOff>
      <xdr:row>14</xdr:row>
      <xdr:rowOff>15240</xdr:rowOff>
    </xdr:to>
    <xdr:sp macro="" textlink="">
      <xdr:nvSpPr>
        <xdr:cNvPr id="16" name="Rounded Rectangular Callout 7">
          <a:extLst>
            <a:ext uri="{FF2B5EF4-FFF2-40B4-BE49-F238E27FC236}">
              <a16:creationId xmlns:a16="http://schemas.microsoft.com/office/drawing/2014/main" id="{E257EC38-7751-44E6-AACB-CA4B92D4D5B0}"/>
            </a:ext>
          </a:extLst>
        </xdr:cNvPr>
        <xdr:cNvSpPr/>
      </xdr:nvSpPr>
      <xdr:spPr>
        <a:xfrm>
          <a:off x="10146574" y="292826"/>
          <a:ext cx="4201900" cy="1581694"/>
        </a:xfrm>
        <a:prstGeom prst="wedgeRoundRectCallout">
          <a:avLst>
            <a:gd name="adj1" fmla="val -62333"/>
            <a:gd name="adj2" fmla="val -122"/>
            <a:gd name="adj3" fmla="val 16667"/>
          </a:avLst>
        </a:prstGeom>
        <a:solidFill>
          <a:srgbClr val="86BC25"/>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800">
              <a:solidFill>
                <a:schemeClr val="lt1"/>
              </a:solidFill>
              <a:effectLst/>
              <a:latin typeface="+mn-lt"/>
              <a:ea typeface="+mn-ea"/>
              <a:cs typeface="+mn-cs"/>
            </a:rPr>
            <a:t>Call-Out Comment:</a:t>
          </a:r>
          <a:r>
            <a:rPr lang="en-US" sz="800" baseline="0">
              <a:solidFill>
                <a:schemeClr val="lt1"/>
              </a:solidFill>
              <a:effectLst/>
              <a:latin typeface="+mn-lt"/>
              <a:ea typeface="+mn-ea"/>
              <a:cs typeface="+mn-cs"/>
            </a:rPr>
            <a:t> </a:t>
          </a:r>
          <a:r>
            <a:rPr lang="en-US" sz="800">
              <a:solidFill>
                <a:schemeClr val="lt1"/>
              </a:solidFill>
              <a:effectLst/>
              <a:latin typeface="+mn-lt"/>
              <a:ea typeface="+mn-ea"/>
              <a:cs typeface="+mn-cs"/>
            </a:rPr>
            <a:t>The</a:t>
          </a:r>
          <a:r>
            <a:rPr lang="en-US" sz="800" baseline="0">
              <a:solidFill>
                <a:schemeClr val="lt1"/>
              </a:solidFill>
              <a:effectLst/>
              <a:latin typeface="+mn-lt"/>
              <a:ea typeface="+mn-ea"/>
              <a:cs typeface="+mn-cs"/>
            </a:rPr>
            <a:t> "Appendix for Expectation" tab can be used to perform complex calculations, the results of which are then used as inputs into the expectation tabs. </a:t>
          </a:r>
        </a:p>
        <a:p>
          <a:pPr marL="0" marR="0" lvl="0" indent="0" defTabSz="914400" eaLnBrk="1" fontAlgn="auto" latinLnBrk="0" hangingPunct="1">
            <a:lnSpc>
              <a:spcPct val="100000"/>
            </a:lnSpc>
            <a:spcBef>
              <a:spcPts val="0"/>
            </a:spcBef>
            <a:spcAft>
              <a:spcPts val="0"/>
            </a:spcAft>
            <a:buClrTx/>
            <a:buSzTx/>
            <a:buFontTx/>
            <a:buNone/>
            <a:tabLst/>
            <a:defRPr/>
          </a:pPr>
          <a:r>
            <a:rPr lang="en-US" sz="800" baseline="0">
              <a:solidFill>
                <a:schemeClr val="lt1"/>
              </a:solidFill>
              <a:effectLst/>
              <a:latin typeface="+mn-lt"/>
              <a:ea typeface="+mn-ea"/>
              <a:cs typeface="+mn-cs"/>
            </a:rPr>
            <a:t>The "Appendix for Expectation" tab can be duplicated as needed depending on the number of calculations and categorizations for testing identified by the engagement team. </a:t>
          </a:r>
        </a:p>
        <a:p>
          <a:pPr marL="0" marR="0" lvl="0" indent="0" defTabSz="914400" eaLnBrk="1" fontAlgn="auto" latinLnBrk="0" hangingPunct="1">
            <a:lnSpc>
              <a:spcPct val="100000"/>
            </a:lnSpc>
            <a:spcBef>
              <a:spcPts val="0"/>
            </a:spcBef>
            <a:spcAft>
              <a:spcPts val="0"/>
            </a:spcAft>
            <a:buClrTx/>
            <a:buSzTx/>
            <a:buFontTx/>
            <a:buNone/>
            <a:tabLst/>
            <a:defRPr/>
          </a:pPr>
          <a:r>
            <a:rPr lang="en-US" sz="800" baseline="0">
              <a:solidFill>
                <a:schemeClr val="lt1"/>
              </a:solidFill>
              <a:effectLst/>
              <a:latin typeface="+mn-lt"/>
              <a:ea typeface="+mn-ea"/>
              <a:cs typeface="+mn-cs"/>
            </a:rPr>
            <a:t>For each calculation, the relevant IPE is evaluated on the "IPE" tab and the calculated value is referenced to the appropriate testing tab (e.g., Disaggregated Part 1 — Step 1 — Develop an Expectation — Inputs into the expectation column). </a:t>
          </a:r>
          <a:endParaRPr lang="en-US" sz="8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nsulting.global.deloitteonlin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rlyonx002\rtcproj01$\ENGENGRG\Budget03\RF2\EEF2_0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VICOMCC\GROUPES\GARANTIE\Courbes%20Europe\Actualisation_Courbes_Europ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rlyonx002\rtcproj01$\Documents%20and%20Settings\re7v06l\Local%20Settings\Temporary%20Internet%20Files\OLK57\Dcgi_lb\Business%20Services\Ann&#233;e%202004\GARANTIE\Reporting\02\DetailProvision%20a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data\vis&#233;es2000\Vis&#233;e4+8\conso\budget00-vis4+800conso.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apcdeloitte-my.sharepoint.com/Users/esundqvist/AppData/Local/Microsoft/Windows/INetCache/Content.Outlook/L0JCTVLY/General%20Detailed_Substantive_Testing_Template.xlsx"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onsulting.global.deloitteonline.com/sites/globalauditworkflow/TF/3.%20Workflow%20Teams/5.%20Accounts%20Receivable/Accounts%20Receivable%20Testing%20Template%20draft%20(WIP)%20%202017%2006%2020.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consulting.global.deloitteonline.com/Users/recrook/Desktop/Clients/GAT/Testing%20Templates/AR/Trade%20AR%20Testing%20v4.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onsulting.global.deloitteonline.com/sites/globalauditworkflow/TF/3B.%20MVP2%20Workflow%20Teams/Master%20Templates/MVP2%20Workpaper%20Template_Test%20of%20Detail.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consulting.global.deloitteonline.com/Users/recrook/Desktop/Clients/GAT/LATEST%20AND%20GREATEST/Deliverables/AP%20Templates/AP%20Testing%20Template%20-%20General%2011-07.xlsx"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K:\A%20&amp;%20A\NAA\Deloitte%20Audit\Content\DTTL%20content%20update%20review\05%20April%202016%20Publish%2053\UK%20templates\Updated%20with%20links%20to%20old\UK.PRB.T01%20Determine%20sample%20sizes%20for%20testing%20asset%20balance%20provision%20(06-16).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USSTMNAS01\STM-Share1\Users\adacarson\Desktop\Transformation\Opex%20and%20SG&amp;A\Template%20Documents\SAP\XXX_SAP_T01_-_Substantive_analytical_procedures_(08-16).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Vcn.ds.volvo.net\rtc-lyon\proj01\012002\XLS\96KY\&#54364;&#51456;&#49884;&#44036;\9508&#54364;&#51456;.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D:\TEMP\IECACHE\Content.IE5\SV8PY98D\Kurser.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rlyonx002\rtcproj01$\GARANTIE\Courbes%20Europe\Actualisation_Courbes_Europe.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USSTMNAS01\STM-Share1\Users\ankvij\Desktop\Audit%20transformation\MVP2\Payroll%20Final%20and%20semi%20final\Final%20and%20semi%20final\templates\CI%20templates\Substantive%20Analytical%20Procedures_Blank%20Template%20(Clean%20Version).xlsx" TargetMode="External"/></Relationships>
</file>

<file path=xl/externalLinks/_rels/externalLink20.xml.rels><?xml version="1.0" encoding="UTF-8" standalone="yes"?>
<Relationships xmlns="http://schemas.openxmlformats.org/package/2006/relationships"><Relationship Id="rId2" Type="http://schemas.microsoft.com/office/2019/04/relationships/externalLinkLongPath" Target="file:///\\USSTMNAS01\STM-Share1\Users\swpuri\Desktop\GBA%20Documents\Power%20and%20Utility\Client%20Files\Global%20Templates\Substantive%20Templates%20NO%20Review\Substantive\Retirement%20Work%20In%20Progress%20Additions%20Testing%20Template%20-%20DRAFT%206.19.2017.xlsx?18491C1F" TargetMode="External"/><Relationship Id="rId1" Type="http://schemas.openxmlformats.org/officeDocument/2006/relationships/externalLinkPath" Target="file:///\\18491C1F\Retirement%20Work%20In%20Progress%20Additions%20Testing%20Template%20-%20DRAFT%206.19.2017.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D:\Mes%20documents\2000\ecarts%20de%20marge\marges%20juin.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Frlyonx002\rtcproj01$\WINDOWS\Temporary%20Internet%20Files\OLK9030\BA_Contribution_2005.xls" TargetMode="External"/></Relationships>
</file>

<file path=xl/externalLinks/_rels/externalLink24.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U:\Projekte\Volvo\Vertrieb\VOLVO%20PENTA\Genset\Lieferumf&#228;nge\Issue%2001.04.02\Penta%20GenSet%20Detail%20Prices%20for%201013,%20Issue%2001.04.02.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U:\Eigene%20Daten%20GF\Gf-Excel\VOLVO\VCE%20Prices\Pool\Pool%2001-2002.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D:\DCGPC\DCECO\2001\R&#233;el%202001\Resmens\Avril\bases\base04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s>
    <sheetDataSet>
      <sheetData sheetId="0" refreshError="1"/>
      <sheetData sheetId="1">
        <row r="5">
          <cell r="J5" t="str">
            <v>[Select one]</v>
          </cell>
        </row>
      </sheetData>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es"/>
      <sheetName val="ProjectSummary"/>
      <sheetName val="TopDown"/>
      <sheetName val="F2 Engine PD"/>
      <sheetName val="Engine without VTNA"/>
      <sheetName val="Project Headcounts"/>
      <sheetName val="2003 Pie Chart"/>
      <sheetName val="Plan by Project piedata"/>
      <sheetName val="Engine Engineering Project F2"/>
      <sheetName val="VDW"/>
      <sheetName val="VDW-Summary"/>
      <sheetName val="Plan by Project - MnthDetail"/>
      <sheetName val="Projects"/>
      <sheetName val="Capitalization"/>
      <sheetName val="DivExpense"/>
      <sheetName val="735"/>
      <sheetName val="701"/>
      <sheetName val="710"/>
      <sheetName val="715"/>
      <sheetName val="720"/>
      <sheetName val="725"/>
      <sheetName val="730"/>
      <sheetName val="775"/>
      <sheetName val="Categories"/>
    </sheetNames>
    <sheetDataSet>
      <sheetData sheetId="0" refreshError="1">
        <row r="4">
          <cell r="F4">
            <v>138267.26793187205</v>
          </cell>
        </row>
        <row r="5">
          <cell r="F5">
            <v>127883.65825753266</v>
          </cell>
        </row>
        <row r="6">
          <cell r="F6">
            <v>63.456000000000003</v>
          </cell>
        </row>
        <row r="7">
          <cell r="F7">
            <v>12</v>
          </cell>
        </row>
        <row r="15">
          <cell r="F15">
            <v>133266.64678504257</v>
          </cell>
        </row>
        <row r="16">
          <cell r="F16">
            <v>122949.15071471113</v>
          </cell>
        </row>
        <row r="17">
          <cell r="F17">
            <v>64.44683354949548</v>
          </cell>
        </row>
        <row r="18">
          <cell r="F18">
            <v>12.506038946828266</v>
          </cell>
        </row>
        <row r="26">
          <cell r="F26">
            <v>155215.75681719239</v>
          </cell>
        </row>
        <row r="27">
          <cell r="F27">
            <v>129244.96382812498</v>
          </cell>
        </row>
        <row r="28">
          <cell r="F28">
            <v>67.678635285653442</v>
          </cell>
        </row>
        <row r="29">
          <cell r="F29">
            <v>15.704909919240963</v>
          </cell>
        </row>
        <row r="38">
          <cell r="F38">
            <v>133279.2703480114</v>
          </cell>
        </row>
        <row r="39">
          <cell r="F39">
            <v>70.352413702016548</v>
          </cell>
        </row>
        <row r="40">
          <cell r="F40">
            <v>16.148272789114515</v>
          </cell>
        </row>
        <row r="48">
          <cell r="F48">
            <v>362733.14254548616</v>
          </cell>
        </row>
        <row r="49">
          <cell r="F49">
            <v>232886.6724878473</v>
          </cell>
        </row>
        <row r="50">
          <cell r="F50">
            <v>87.580785449986763</v>
          </cell>
        </row>
        <row r="51">
          <cell r="F51">
            <v>27.411180592425644</v>
          </cell>
        </row>
      </sheetData>
      <sheetData sheetId="1" refreshError="1">
        <row r="1">
          <cell r="A1" t="str">
            <v>Proj_acct</v>
          </cell>
          <cell r="V1" t="str">
            <v>04-Q1</v>
          </cell>
          <cell r="W1" t="str">
            <v>04-Q2</v>
          </cell>
          <cell r="X1" t="str">
            <v>04-Q3</v>
          </cell>
          <cell r="Y1" t="str">
            <v>04-Q4</v>
          </cell>
          <cell r="AA1">
            <v>2005</v>
          </cell>
          <cell r="AB1">
            <v>2006</v>
          </cell>
          <cell r="AC1">
            <v>2007</v>
          </cell>
        </row>
        <row r="2">
          <cell r="A2" t="str">
            <v>1200013-DUR</v>
          </cell>
          <cell r="V2">
            <v>0</v>
          </cell>
          <cell r="W2">
            <v>0</v>
          </cell>
          <cell r="X2">
            <v>0</v>
          </cell>
          <cell r="Y2">
            <v>0</v>
          </cell>
          <cell r="AA2">
            <v>0</v>
          </cell>
          <cell r="AB2">
            <v>0</v>
          </cell>
          <cell r="AC2">
            <v>0</v>
          </cell>
        </row>
        <row r="3">
          <cell r="A3" t="str">
            <v>1200013-PERF</v>
          </cell>
          <cell r="V3">
            <v>0</v>
          </cell>
          <cell r="W3">
            <v>0</v>
          </cell>
          <cell r="X3">
            <v>0</v>
          </cell>
          <cell r="Y3">
            <v>0</v>
          </cell>
          <cell r="AA3">
            <v>0</v>
          </cell>
          <cell r="AB3">
            <v>0</v>
          </cell>
          <cell r="AC3">
            <v>0</v>
          </cell>
        </row>
        <row r="4">
          <cell r="A4" t="str">
            <v>1200013-PE</v>
          </cell>
          <cell r="V4">
            <v>0</v>
          </cell>
          <cell r="W4">
            <v>0</v>
          </cell>
          <cell r="X4">
            <v>0</v>
          </cell>
          <cell r="Y4">
            <v>0</v>
          </cell>
          <cell r="AA4">
            <v>0</v>
          </cell>
          <cell r="AB4">
            <v>0</v>
          </cell>
          <cell r="AC4">
            <v>0</v>
          </cell>
        </row>
        <row r="5">
          <cell r="A5" t="str">
            <v>1200013-CE</v>
          </cell>
          <cell r="V5">
            <v>0</v>
          </cell>
          <cell r="W5">
            <v>0</v>
          </cell>
          <cell r="X5">
            <v>0</v>
          </cell>
          <cell r="Y5">
            <v>0</v>
          </cell>
          <cell r="AA5">
            <v>0</v>
          </cell>
          <cell r="AB5">
            <v>0</v>
          </cell>
          <cell r="AC5">
            <v>0</v>
          </cell>
        </row>
        <row r="6">
          <cell r="A6" t="str">
            <v>1200013-EE</v>
          </cell>
          <cell r="V6">
            <v>0</v>
          </cell>
          <cell r="W6">
            <v>0</v>
          </cell>
          <cell r="X6">
            <v>0</v>
          </cell>
          <cell r="Y6">
            <v>0</v>
          </cell>
          <cell r="AA6">
            <v>0</v>
          </cell>
          <cell r="AB6">
            <v>0</v>
          </cell>
          <cell r="AC6">
            <v>0</v>
          </cell>
        </row>
        <row r="7">
          <cell r="A7" t="str">
            <v>1200013-PS</v>
          </cell>
          <cell r="V7">
            <v>200</v>
          </cell>
          <cell r="W7">
            <v>200</v>
          </cell>
          <cell r="X7">
            <v>200</v>
          </cell>
          <cell r="Y7">
            <v>200</v>
          </cell>
          <cell r="AA7">
            <v>0</v>
          </cell>
          <cell r="AB7">
            <v>0</v>
          </cell>
          <cell r="AC7">
            <v>0</v>
          </cell>
        </row>
        <row r="8">
          <cell r="A8" t="str">
            <v>1200013-DS</v>
          </cell>
          <cell r="V8">
            <v>0</v>
          </cell>
          <cell r="W8">
            <v>0</v>
          </cell>
          <cell r="X8">
            <v>0</v>
          </cell>
          <cell r="Y8">
            <v>0</v>
          </cell>
          <cell r="AA8">
            <v>0</v>
          </cell>
          <cell r="AB8">
            <v>0</v>
          </cell>
          <cell r="AC8">
            <v>0</v>
          </cell>
        </row>
        <row r="9">
          <cell r="A9" t="str">
            <v>1200013-NBUS</v>
          </cell>
          <cell r="V9">
            <v>0</v>
          </cell>
          <cell r="W9">
            <v>0</v>
          </cell>
          <cell r="X9">
            <v>0</v>
          </cell>
          <cell r="Y9">
            <v>0</v>
          </cell>
          <cell r="AA9">
            <v>0</v>
          </cell>
          <cell r="AB9">
            <v>0</v>
          </cell>
          <cell r="AC9">
            <v>0</v>
          </cell>
        </row>
        <row r="10">
          <cell r="A10" t="str">
            <v>1200013-BUS</v>
          </cell>
          <cell r="V10">
            <v>0</v>
          </cell>
          <cell r="W10">
            <v>0</v>
          </cell>
          <cell r="X10">
            <v>0</v>
          </cell>
          <cell r="Y10">
            <v>0</v>
          </cell>
          <cell r="AA10">
            <v>0</v>
          </cell>
          <cell r="AB10">
            <v>0</v>
          </cell>
          <cell r="AC10">
            <v>0</v>
          </cell>
        </row>
        <row r="11">
          <cell r="A11" t="str">
            <v>1200013-PT</v>
          </cell>
          <cell r="V11">
            <v>0</v>
          </cell>
          <cell r="W11">
            <v>0</v>
          </cell>
          <cell r="X11">
            <v>0</v>
          </cell>
          <cell r="Y11">
            <v>0</v>
          </cell>
          <cell r="AA11">
            <v>0</v>
          </cell>
          <cell r="AB11">
            <v>0</v>
          </cell>
          <cell r="AC11">
            <v>0</v>
          </cell>
        </row>
        <row r="12">
          <cell r="A12" t="str">
            <v>1200013-DT</v>
          </cell>
          <cell r="V12">
            <v>0</v>
          </cell>
          <cell r="W12">
            <v>0</v>
          </cell>
          <cell r="X12">
            <v>0</v>
          </cell>
          <cell r="Y12">
            <v>0</v>
          </cell>
          <cell r="AA12">
            <v>0</v>
          </cell>
          <cell r="AB12">
            <v>0</v>
          </cell>
          <cell r="AC12">
            <v>0</v>
          </cell>
        </row>
        <row r="13">
          <cell r="A13" t="str">
            <v>1200013-OT</v>
          </cell>
          <cell r="V13">
            <v>0</v>
          </cell>
          <cell r="W13">
            <v>0</v>
          </cell>
          <cell r="X13">
            <v>0</v>
          </cell>
          <cell r="Y13">
            <v>0</v>
          </cell>
          <cell r="AA13">
            <v>0</v>
          </cell>
          <cell r="AB13">
            <v>0</v>
          </cell>
          <cell r="AC13">
            <v>0</v>
          </cell>
        </row>
        <row r="14">
          <cell r="A14" t="str">
            <v>1200013-LABOR</v>
          </cell>
          <cell r="V14">
            <v>200</v>
          </cell>
          <cell r="W14">
            <v>200</v>
          </cell>
          <cell r="X14">
            <v>200</v>
          </cell>
          <cell r="Y14">
            <v>200</v>
          </cell>
          <cell r="AA14">
            <v>0</v>
          </cell>
          <cell r="AB14">
            <v>0</v>
          </cell>
          <cell r="AC14">
            <v>0</v>
          </cell>
        </row>
        <row r="15">
          <cell r="A15" t="str">
            <v>1200013-INDUST</v>
          </cell>
          <cell r="V15">
            <v>0</v>
          </cell>
          <cell r="W15">
            <v>0</v>
          </cell>
          <cell r="X15">
            <v>0</v>
          </cell>
          <cell r="Y15">
            <v>0</v>
          </cell>
          <cell r="AA15">
            <v>0</v>
          </cell>
          <cell r="AB15">
            <v>0</v>
          </cell>
          <cell r="AC15">
            <v>0</v>
          </cell>
        </row>
        <row r="16">
          <cell r="A16" t="str">
            <v>1200013-321</v>
          </cell>
          <cell r="V16">
            <v>0</v>
          </cell>
          <cell r="W16">
            <v>0</v>
          </cell>
          <cell r="X16">
            <v>0</v>
          </cell>
          <cell r="Y16">
            <v>0</v>
          </cell>
          <cell r="AA16">
            <v>0</v>
          </cell>
          <cell r="AB16">
            <v>0</v>
          </cell>
          <cell r="AC16">
            <v>0</v>
          </cell>
        </row>
        <row r="17">
          <cell r="A17" t="str">
            <v>1200013-331</v>
          </cell>
          <cell r="V17">
            <v>0</v>
          </cell>
          <cell r="W17">
            <v>0</v>
          </cell>
          <cell r="X17">
            <v>0</v>
          </cell>
          <cell r="Y17">
            <v>0</v>
          </cell>
          <cell r="AA17">
            <v>0</v>
          </cell>
          <cell r="AB17">
            <v>0</v>
          </cell>
          <cell r="AC17">
            <v>0</v>
          </cell>
        </row>
        <row r="18">
          <cell r="A18" t="str">
            <v>1200013-341</v>
          </cell>
          <cell r="V18">
            <v>0</v>
          </cell>
          <cell r="W18">
            <v>0</v>
          </cell>
          <cell r="X18">
            <v>0</v>
          </cell>
          <cell r="Y18">
            <v>0</v>
          </cell>
          <cell r="AA18">
            <v>0</v>
          </cell>
          <cell r="AB18">
            <v>0</v>
          </cell>
          <cell r="AC18">
            <v>0</v>
          </cell>
        </row>
        <row r="19">
          <cell r="A19" t="str">
            <v>1200013-347</v>
          </cell>
          <cell r="V19">
            <v>0</v>
          </cell>
          <cell r="W19">
            <v>0</v>
          </cell>
          <cell r="X19">
            <v>0</v>
          </cell>
          <cell r="Y19">
            <v>0</v>
          </cell>
          <cell r="AA19">
            <v>0</v>
          </cell>
          <cell r="AB19">
            <v>0</v>
          </cell>
          <cell r="AC19">
            <v>0</v>
          </cell>
        </row>
        <row r="20">
          <cell r="A20" t="str">
            <v>1200013-351</v>
          </cell>
          <cell r="V20">
            <v>0</v>
          </cell>
          <cell r="W20">
            <v>0</v>
          </cell>
          <cell r="X20">
            <v>0</v>
          </cell>
          <cell r="Y20">
            <v>0</v>
          </cell>
          <cell r="AA20">
            <v>0</v>
          </cell>
          <cell r="AB20">
            <v>0</v>
          </cell>
          <cell r="AC20">
            <v>0</v>
          </cell>
        </row>
        <row r="21">
          <cell r="A21" t="str">
            <v>1200013-355</v>
          </cell>
          <cell r="V21">
            <v>0</v>
          </cell>
          <cell r="W21">
            <v>0</v>
          </cell>
          <cell r="X21">
            <v>0</v>
          </cell>
          <cell r="Y21">
            <v>0</v>
          </cell>
          <cell r="AA21">
            <v>0</v>
          </cell>
          <cell r="AB21">
            <v>0</v>
          </cell>
          <cell r="AC21">
            <v>0</v>
          </cell>
        </row>
        <row r="22">
          <cell r="A22" t="str">
            <v>1200013-361</v>
          </cell>
          <cell r="V22">
            <v>0</v>
          </cell>
          <cell r="W22">
            <v>0</v>
          </cell>
          <cell r="X22">
            <v>0</v>
          </cell>
          <cell r="Y22">
            <v>0</v>
          </cell>
          <cell r="AA22">
            <v>0</v>
          </cell>
          <cell r="AB22">
            <v>0</v>
          </cell>
          <cell r="AC22">
            <v>0</v>
          </cell>
        </row>
        <row r="23">
          <cell r="A23" t="str">
            <v>1200013-362</v>
          </cell>
          <cell r="V23">
            <v>0</v>
          </cell>
          <cell r="W23">
            <v>0</v>
          </cell>
          <cell r="X23">
            <v>0</v>
          </cell>
          <cell r="Y23">
            <v>0</v>
          </cell>
          <cell r="AA23">
            <v>0</v>
          </cell>
          <cell r="AB23">
            <v>0</v>
          </cell>
          <cell r="AC23">
            <v>0</v>
          </cell>
        </row>
        <row r="24">
          <cell r="A24" t="str">
            <v>1200013-363</v>
          </cell>
          <cell r="V24">
            <v>0</v>
          </cell>
          <cell r="W24">
            <v>0</v>
          </cell>
          <cell r="X24">
            <v>0</v>
          </cell>
          <cell r="Y24">
            <v>0</v>
          </cell>
          <cell r="AA24">
            <v>0</v>
          </cell>
          <cell r="AB24">
            <v>0</v>
          </cell>
          <cell r="AC24">
            <v>0</v>
          </cell>
        </row>
        <row r="25">
          <cell r="A25" t="str">
            <v>1200013-364</v>
          </cell>
          <cell r="V25">
            <v>0</v>
          </cell>
          <cell r="W25">
            <v>0</v>
          </cell>
          <cell r="X25">
            <v>0</v>
          </cell>
          <cell r="Y25">
            <v>0</v>
          </cell>
          <cell r="AA25">
            <v>0</v>
          </cell>
          <cell r="AB25">
            <v>0</v>
          </cell>
          <cell r="AC25">
            <v>0</v>
          </cell>
        </row>
        <row r="26">
          <cell r="A26" t="str">
            <v>1200013-365</v>
          </cell>
          <cell r="V26">
            <v>0</v>
          </cell>
          <cell r="W26">
            <v>0</v>
          </cell>
          <cell r="X26">
            <v>0</v>
          </cell>
          <cell r="Y26">
            <v>0</v>
          </cell>
          <cell r="AA26">
            <v>0</v>
          </cell>
          <cell r="AB26">
            <v>0</v>
          </cell>
          <cell r="AC26">
            <v>0</v>
          </cell>
        </row>
        <row r="27">
          <cell r="A27" t="str">
            <v>1200013-366</v>
          </cell>
          <cell r="V27">
            <v>0</v>
          </cell>
          <cell r="W27">
            <v>0</v>
          </cell>
          <cell r="X27">
            <v>0</v>
          </cell>
          <cell r="Y27">
            <v>0</v>
          </cell>
          <cell r="AA27">
            <v>0</v>
          </cell>
          <cell r="AB27">
            <v>0</v>
          </cell>
          <cell r="AC27">
            <v>0</v>
          </cell>
        </row>
        <row r="28">
          <cell r="A28" t="str">
            <v>1200013-395</v>
          </cell>
          <cell r="V28">
            <v>66870</v>
          </cell>
          <cell r="W28">
            <v>66870</v>
          </cell>
          <cell r="X28">
            <v>66870</v>
          </cell>
          <cell r="Y28">
            <v>66870</v>
          </cell>
          <cell r="AA28">
            <v>0</v>
          </cell>
          <cell r="AB28">
            <v>0</v>
          </cell>
          <cell r="AC28">
            <v>0</v>
          </cell>
        </row>
        <row r="29">
          <cell r="A29" t="str">
            <v>1200013-396</v>
          </cell>
          <cell r="V29">
            <v>0</v>
          </cell>
          <cell r="W29">
            <v>0</v>
          </cell>
          <cell r="X29">
            <v>0</v>
          </cell>
          <cell r="Y29">
            <v>0</v>
          </cell>
          <cell r="AA29">
            <v>0</v>
          </cell>
          <cell r="AB29">
            <v>0</v>
          </cell>
          <cell r="AC29">
            <v>0</v>
          </cell>
        </row>
        <row r="30">
          <cell r="A30" t="str">
            <v>1200013-397</v>
          </cell>
          <cell r="V30">
            <v>0</v>
          </cell>
          <cell r="W30">
            <v>0</v>
          </cell>
          <cell r="X30">
            <v>0</v>
          </cell>
          <cell r="Y30">
            <v>0</v>
          </cell>
          <cell r="AA30">
            <v>0</v>
          </cell>
          <cell r="AB30">
            <v>0</v>
          </cell>
          <cell r="AC30">
            <v>0</v>
          </cell>
        </row>
        <row r="31">
          <cell r="A31" t="str">
            <v>1200013-511</v>
          </cell>
          <cell r="V31">
            <v>0</v>
          </cell>
          <cell r="W31">
            <v>0</v>
          </cell>
          <cell r="X31">
            <v>0</v>
          </cell>
          <cell r="Y31">
            <v>0</v>
          </cell>
          <cell r="AA31">
            <v>0</v>
          </cell>
          <cell r="AB31">
            <v>0</v>
          </cell>
          <cell r="AC31">
            <v>0</v>
          </cell>
        </row>
        <row r="32">
          <cell r="A32" t="str">
            <v>1200013-520</v>
          </cell>
          <cell r="V32">
            <v>0</v>
          </cell>
          <cell r="W32">
            <v>0</v>
          </cell>
          <cell r="X32">
            <v>0</v>
          </cell>
          <cell r="Y32">
            <v>0</v>
          </cell>
          <cell r="AA32">
            <v>0</v>
          </cell>
          <cell r="AB32">
            <v>0</v>
          </cell>
          <cell r="AC32">
            <v>0</v>
          </cell>
        </row>
        <row r="33">
          <cell r="A33" t="str">
            <v>1200013-611</v>
          </cell>
          <cell r="V33">
            <v>0</v>
          </cell>
          <cell r="W33">
            <v>0</v>
          </cell>
          <cell r="X33">
            <v>0</v>
          </cell>
          <cell r="Y33">
            <v>0</v>
          </cell>
          <cell r="AA33">
            <v>0</v>
          </cell>
          <cell r="AB33">
            <v>0</v>
          </cell>
          <cell r="AC33">
            <v>0</v>
          </cell>
        </row>
        <row r="34">
          <cell r="A34" t="str">
            <v>1200013-613</v>
          </cell>
          <cell r="V34">
            <v>0</v>
          </cell>
          <cell r="W34">
            <v>0</v>
          </cell>
          <cell r="X34">
            <v>0</v>
          </cell>
          <cell r="Y34">
            <v>0</v>
          </cell>
          <cell r="AA34">
            <v>0</v>
          </cell>
          <cell r="AB34">
            <v>0</v>
          </cell>
          <cell r="AC34">
            <v>0</v>
          </cell>
        </row>
        <row r="35">
          <cell r="A35" t="str">
            <v>1200013-617</v>
          </cell>
          <cell r="V35">
            <v>0</v>
          </cell>
          <cell r="W35">
            <v>0</v>
          </cell>
          <cell r="X35">
            <v>0</v>
          </cell>
          <cell r="Y35">
            <v>0</v>
          </cell>
          <cell r="AA35">
            <v>0</v>
          </cell>
          <cell r="AB35">
            <v>0</v>
          </cell>
          <cell r="AC35">
            <v>0</v>
          </cell>
        </row>
        <row r="36">
          <cell r="A36" t="str">
            <v>1200013-695</v>
          </cell>
          <cell r="V36">
            <v>311250</v>
          </cell>
          <cell r="W36">
            <v>311250</v>
          </cell>
          <cell r="X36">
            <v>311250</v>
          </cell>
          <cell r="Y36">
            <v>311250</v>
          </cell>
          <cell r="AA36">
            <v>0</v>
          </cell>
          <cell r="AB36">
            <v>0</v>
          </cell>
          <cell r="AC36">
            <v>0</v>
          </cell>
        </row>
        <row r="37">
          <cell r="A37" t="str">
            <v>1200013-696</v>
          </cell>
          <cell r="V37">
            <v>0</v>
          </cell>
          <cell r="W37">
            <v>0</v>
          </cell>
          <cell r="X37">
            <v>0</v>
          </cell>
          <cell r="Y37">
            <v>0</v>
          </cell>
          <cell r="AA37">
            <v>0</v>
          </cell>
          <cell r="AB37">
            <v>0</v>
          </cell>
          <cell r="AC37">
            <v>0</v>
          </cell>
        </row>
        <row r="38">
          <cell r="A38" t="str">
            <v>1200013-697</v>
          </cell>
          <cell r="V38">
            <v>0</v>
          </cell>
          <cell r="W38">
            <v>0</v>
          </cell>
          <cell r="X38">
            <v>0</v>
          </cell>
          <cell r="Y38">
            <v>0</v>
          </cell>
          <cell r="AA38">
            <v>0</v>
          </cell>
          <cell r="AB38">
            <v>0</v>
          </cell>
          <cell r="AC38">
            <v>0</v>
          </cell>
        </row>
        <row r="39">
          <cell r="A39" t="str">
            <v>1200013-714</v>
          </cell>
          <cell r="V39">
            <v>0</v>
          </cell>
          <cell r="W39">
            <v>0</v>
          </cell>
          <cell r="X39">
            <v>0</v>
          </cell>
          <cell r="Y39">
            <v>0</v>
          </cell>
          <cell r="AA39">
            <v>0</v>
          </cell>
          <cell r="AB39">
            <v>0</v>
          </cell>
          <cell r="AC39">
            <v>0</v>
          </cell>
        </row>
        <row r="40">
          <cell r="A40" t="str">
            <v>1200013-720</v>
          </cell>
          <cell r="V40">
            <v>0</v>
          </cell>
          <cell r="W40">
            <v>0</v>
          </cell>
          <cell r="X40">
            <v>0</v>
          </cell>
          <cell r="Y40">
            <v>0</v>
          </cell>
          <cell r="AA40">
            <v>0</v>
          </cell>
          <cell r="AB40">
            <v>0</v>
          </cell>
          <cell r="AC40">
            <v>0</v>
          </cell>
        </row>
        <row r="41">
          <cell r="A41" t="str">
            <v>1200013-728</v>
          </cell>
          <cell r="V41">
            <v>0</v>
          </cell>
          <cell r="W41">
            <v>0</v>
          </cell>
          <cell r="X41">
            <v>0</v>
          </cell>
          <cell r="Y41">
            <v>0</v>
          </cell>
          <cell r="AA41">
            <v>0</v>
          </cell>
          <cell r="AB41">
            <v>0</v>
          </cell>
          <cell r="AC41">
            <v>0</v>
          </cell>
        </row>
        <row r="42">
          <cell r="A42" t="str">
            <v>1200013-809</v>
          </cell>
          <cell r="V42">
            <v>0</v>
          </cell>
          <cell r="W42">
            <v>0</v>
          </cell>
          <cell r="X42">
            <v>0</v>
          </cell>
          <cell r="Y42">
            <v>0</v>
          </cell>
          <cell r="AA42">
            <v>0</v>
          </cell>
          <cell r="AB42">
            <v>0</v>
          </cell>
          <cell r="AC42">
            <v>0</v>
          </cell>
        </row>
        <row r="43">
          <cell r="A43" t="str">
            <v>1200013-811</v>
          </cell>
          <cell r="V43">
            <v>1000</v>
          </cell>
          <cell r="W43">
            <v>1000</v>
          </cell>
          <cell r="X43">
            <v>1000</v>
          </cell>
          <cell r="Y43">
            <v>1000</v>
          </cell>
          <cell r="AA43">
            <v>0</v>
          </cell>
          <cell r="AB43">
            <v>0</v>
          </cell>
          <cell r="AC43">
            <v>0</v>
          </cell>
        </row>
        <row r="44">
          <cell r="A44" t="str">
            <v>1200013-813</v>
          </cell>
          <cell r="V44">
            <v>0</v>
          </cell>
          <cell r="W44">
            <v>0</v>
          </cell>
          <cell r="X44">
            <v>0</v>
          </cell>
          <cell r="Y44">
            <v>0</v>
          </cell>
          <cell r="AA44">
            <v>0</v>
          </cell>
          <cell r="AB44">
            <v>0</v>
          </cell>
          <cell r="AC44">
            <v>0</v>
          </cell>
        </row>
        <row r="45">
          <cell r="A45" t="str">
            <v>1200013-814</v>
          </cell>
          <cell r="V45">
            <v>0</v>
          </cell>
          <cell r="W45">
            <v>0</v>
          </cell>
          <cell r="X45">
            <v>0</v>
          </cell>
          <cell r="Y45">
            <v>0</v>
          </cell>
          <cell r="AA45">
            <v>0</v>
          </cell>
          <cell r="AB45">
            <v>0</v>
          </cell>
          <cell r="AC45">
            <v>0</v>
          </cell>
        </row>
        <row r="46">
          <cell r="A46" t="str">
            <v>1200013-822</v>
          </cell>
          <cell r="V46">
            <v>0</v>
          </cell>
          <cell r="W46">
            <v>0</v>
          </cell>
          <cell r="X46">
            <v>0</v>
          </cell>
          <cell r="Y46">
            <v>0</v>
          </cell>
          <cell r="AA46">
            <v>0</v>
          </cell>
          <cell r="AB46">
            <v>0</v>
          </cell>
          <cell r="AC46">
            <v>0</v>
          </cell>
        </row>
        <row r="47">
          <cell r="A47" t="str">
            <v>1200013-823</v>
          </cell>
          <cell r="V47">
            <v>0</v>
          </cell>
          <cell r="W47">
            <v>0</v>
          </cell>
          <cell r="X47">
            <v>0</v>
          </cell>
          <cell r="Y47">
            <v>0</v>
          </cell>
          <cell r="AA47">
            <v>0</v>
          </cell>
          <cell r="AB47">
            <v>0</v>
          </cell>
          <cell r="AC47">
            <v>0</v>
          </cell>
        </row>
        <row r="48">
          <cell r="A48" t="str">
            <v>1200013-824</v>
          </cell>
          <cell r="V48">
            <v>0</v>
          </cell>
          <cell r="W48">
            <v>0</v>
          </cell>
          <cell r="X48">
            <v>0</v>
          </cell>
          <cell r="Y48">
            <v>0</v>
          </cell>
          <cell r="AA48">
            <v>0</v>
          </cell>
          <cell r="AB48">
            <v>0</v>
          </cell>
          <cell r="AC48">
            <v>0</v>
          </cell>
        </row>
        <row r="49">
          <cell r="A49" t="str">
            <v>1200013-827</v>
          </cell>
          <cell r="V49">
            <v>0</v>
          </cell>
          <cell r="W49">
            <v>0</v>
          </cell>
          <cell r="X49">
            <v>0</v>
          </cell>
          <cell r="Y49">
            <v>0</v>
          </cell>
          <cell r="AA49">
            <v>0</v>
          </cell>
          <cell r="AB49">
            <v>0</v>
          </cell>
          <cell r="AC49">
            <v>0</v>
          </cell>
        </row>
        <row r="50">
          <cell r="A50" t="str">
            <v>1200013-828</v>
          </cell>
          <cell r="V50">
            <v>0</v>
          </cell>
          <cell r="W50">
            <v>0</v>
          </cell>
          <cell r="X50">
            <v>0</v>
          </cell>
          <cell r="Y50">
            <v>0</v>
          </cell>
          <cell r="AA50">
            <v>0</v>
          </cell>
          <cell r="AB50">
            <v>0</v>
          </cell>
          <cell r="AC50">
            <v>0</v>
          </cell>
        </row>
        <row r="51">
          <cell r="A51" t="str">
            <v>1200013-841</v>
          </cell>
          <cell r="V51">
            <v>0</v>
          </cell>
          <cell r="W51">
            <v>0</v>
          </cell>
          <cell r="X51">
            <v>0</v>
          </cell>
          <cell r="Y51">
            <v>0</v>
          </cell>
          <cell r="AA51">
            <v>0</v>
          </cell>
          <cell r="AB51">
            <v>0</v>
          </cell>
          <cell r="AC51">
            <v>0</v>
          </cell>
        </row>
        <row r="52">
          <cell r="A52" t="str">
            <v>1200013-842</v>
          </cell>
          <cell r="V52">
            <v>0</v>
          </cell>
          <cell r="W52">
            <v>0</v>
          </cell>
          <cell r="X52">
            <v>0</v>
          </cell>
          <cell r="Y52">
            <v>0</v>
          </cell>
          <cell r="AA52">
            <v>0</v>
          </cell>
          <cell r="AB52">
            <v>0</v>
          </cell>
          <cell r="AC52">
            <v>0</v>
          </cell>
        </row>
        <row r="53">
          <cell r="A53" t="str">
            <v>1200013-849</v>
          </cell>
          <cell r="V53">
            <v>0</v>
          </cell>
          <cell r="W53">
            <v>0</v>
          </cell>
          <cell r="X53">
            <v>0</v>
          </cell>
          <cell r="Y53">
            <v>0</v>
          </cell>
          <cell r="AA53">
            <v>0</v>
          </cell>
          <cell r="AB53">
            <v>0</v>
          </cell>
          <cell r="AC53">
            <v>0</v>
          </cell>
        </row>
        <row r="54">
          <cell r="A54" t="str">
            <v>1200013-852</v>
          </cell>
          <cell r="V54">
            <v>0</v>
          </cell>
          <cell r="W54">
            <v>0</v>
          </cell>
          <cell r="X54">
            <v>0</v>
          </cell>
          <cell r="Y54">
            <v>0</v>
          </cell>
          <cell r="AA54">
            <v>0</v>
          </cell>
          <cell r="AB54">
            <v>0</v>
          </cell>
          <cell r="AC54">
            <v>0</v>
          </cell>
        </row>
        <row r="55">
          <cell r="A55" t="str">
            <v>1200013-865</v>
          </cell>
          <cell r="V55">
            <v>0</v>
          </cell>
          <cell r="W55">
            <v>0</v>
          </cell>
          <cell r="X55">
            <v>0</v>
          </cell>
          <cell r="Y55">
            <v>0</v>
          </cell>
          <cell r="AA55">
            <v>0</v>
          </cell>
          <cell r="AB55">
            <v>0</v>
          </cell>
          <cell r="AC55">
            <v>0</v>
          </cell>
        </row>
        <row r="56">
          <cell r="A56" t="str">
            <v>1200013-866</v>
          </cell>
          <cell r="V56">
            <v>0</v>
          </cell>
          <cell r="W56">
            <v>0</v>
          </cell>
          <cell r="X56">
            <v>0</v>
          </cell>
          <cell r="Y56">
            <v>0</v>
          </cell>
          <cell r="AA56">
            <v>0</v>
          </cell>
          <cell r="AB56">
            <v>0</v>
          </cell>
          <cell r="AC56">
            <v>0</v>
          </cell>
        </row>
        <row r="57">
          <cell r="A57" t="str">
            <v>1200013-869</v>
          </cell>
          <cell r="V57">
            <v>0</v>
          </cell>
          <cell r="W57">
            <v>0</v>
          </cell>
          <cell r="X57">
            <v>0</v>
          </cell>
          <cell r="Y57">
            <v>0</v>
          </cell>
          <cell r="AA57">
            <v>0</v>
          </cell>
          <cell r="AB57">
            <v>0</v>
          </cell>
          <cell r="AC57">
            <v>0</v>
          </cell>
        </row>
        <row r="58">
          <cell r="A58" t="str">
            <v>1200013-872</v>
          </cell>
          <cell r="V58">
            <v>0</v>
          </cell>
          <cell r="W58">
            <v>0</v>
          </cell>
          <cell r="X58">
            <v>0</v>
          </cell>
          <cell r="Y58">
            <v>0</v>
          </cell>
          <cell r="AA58">
            <v>0</v>
          </cell>
          <cell r="AB58">
            <v>0</v>
          </cell>
          <cell r="AC58">
            <v>0</v>
          </cell>
        </row>
        <row r="59">
          <cell r="A59" t="str">
            <v>1200013-874</v>
          </cell>
          <cell r="V59">
            <v>0</v>
          </cell>
          <cell r="W59">
            <v>0</v>
          </cell>
          <cell r="X59">
            <v>0</v>
          </cell>
          <cell r="Y59">
            <v>0</v>
          </cell>
          <cell r="AA59">
            <v>0</v>
          </cell>
          <cell r="AB59">
            <v>0</v>
          </cell>
          <cell r="AC59">
            <v>0</v>
          </cell>
        </row>
        <row r="60">
          <cell r="A60" t="str">
            <v>1200013-875</v>
          </cell>
          <cell r="V60">
            <v>0</v>
          </cell>
          <cell r="W60">
            <v>0</v>
          </cell>
          <cell r="X60">
            <v>0</v>
          </cell>
          <cell r="Y60">
            <v>0</v>
          </cell>
          <cell r="AA60">
            <v>0</v>
          </cell>
          <cell r="AB60">
            <v>0</v>
          </cell>
          <cell r="AC60">
            <v>0</v>
          </cell>
        </row>
        <row r="61">
          <cell r="A61" t="str">
            <v>1200013-876</v>
          </cell>
          <cell r="V61">
            <v>0</v>
          </cell>
          <cell r="W61">
            <v>0</v>
          </cell>
          <cell r="X61">
            <v>0</v>
          </cell>
          <cell r="Y61">
            <v>0</v>
          </cell>
          <cell r="AA61">
            <v>0</v>
          </cell>
          <cell r="AB61">
            <v>0</v>
          </cell>
          <cell r="AC61">
            <v>0</v>
          </cell>
        </row>
        <row r="62">
          <cell r="A62" t="str">
            <v>1200013-897</v>
          </cell>
          <cell r="V62">
            <v>0</v>
          </cell>
          <cell r="W62">
            <v>0</v>
          </cell>
          <cell r="X62">
            <v>0</v>
          </cell>
          <cell r="Y62">
            <v>0</v>
          </cell>
          <cell r="AA62">
            <v>0</v>
          </cell>
          <cell r="AB62">
            <v>0</v>
          </cell>
          <cell r="AC62">
            <v>0</v>
          </cell>
        </row>
        <row r="63">
          <cell r="A63" t="str">
            <v>1200013-923</v>
          </cell>
          <cell r="V63">
            <v>0</v>
          </cell>
          <cell r="W63">
            <v>0</v>
          </cell>
          <cell r="X63">
            <v>0</v>
          </cell>
          <cell r="Y63">
            <v>0</v>
          </cell>
          <cell r="AA63">
            <v>0</v>
          </cell>
          <cell r="AB63">
            <v>0</v>
          </cell>
          <cell r="AC63">
            <v>0</v>
          </cell>
        </row>
        <row r="64">
          <cell r="A64" t="str">
            <v>1200013-924</v>
          </cell>
          <cell r="V64">
            <v>0</v>
          </cell>
          <cell r="W64">
            <v>0</v>
          </cell>
          <cell r="X64">
            <v>0</v>
          </cell>
          <cell r="Y64">
            <v>0</v>
          </cell>
          <cell r="AA64">
            <v>0</v>
          </cell>
          <cell r="AB64">
            <v>0</v>
          </cell>
          <cell r="AC64">
            <v>0</v>
          </cell>
        </row>
        <row r="65">
          <cell r="A65" t="str">
            <v>1200013-925</v>
          </cell>
          <cell r="V65">
            <v>0</v>
          </cell>
          <cell r="W65">
            <v>0</v>
          </cell>
          <cell r="X65">
            <v>0</v>
          </cell>
          <cell r="Y65">
            <v>0</v>
          </cell>
          <cell r="AA65">
            <v>0</v>
          </cell>
          <cell r="AB65">
            <v>0</v>
          </cell>
          <cell r="AC65">
            <v>0</v>
          </cell>
        </row>
        <row r="66">
          <cell r="A66" t="str">
            <v>1200013-940</v>
          </cell>
          <cell r="V66">
            <v>0</v>
          </cell>
          <cell r="W66">
            <v>0</v>
          </cell>
          <cell r="X66">
            <v>0</v>
          </cell>
          <cell r="Y66">
            <v>0</v>
          </cell>
          <cell r="AA66">
            <v>0</v>
          </cell>
          <cell r="AB66">
            <v>0</v>
          </cell>
          <cell r="AC66">
            <v>0</v>
          </cell>
        </row>
        <row r="67">
          <cell r="A67" t="str">
            <v>1200013-941</v>
          </cell>
          <cell r="V67">
            <v>0</v>
          </cell>
          <cell r="W67">
            <v>0</v>
          </cell>
          <cell r="X67">
            <v>0</v>
          </cell>
          <cell r="Y67">
            <v>0</v>
          </cell>
          <cell r="AA67">
            <v>0</v>
          </cell>
          <cell r="AB67">
            <v>0</v>
          </cell>
          <cell r="AC67">
            <v>0</v>
          </cell>
        </row>
        <row r="68">
          <cell r="A68" t="str">
            <v>1200013-943</v>
          </cell>
          <cell r="V68">
            <v>0</v>
          </cell>
          <cell r="W68">
            <v>0</v>
          </cell>
          <cell r="X68">
            <v>0</v>
          </cell>
          <cell r="Y68">
            <v>0</v>
          </cell>
          <cell r="AA68">
            <v>0</v>
          </cell>
          <cell r="AB68">
            <v>0</v>
          </cell>
          <cell r="AC68">
            <v>0</v>
          </cell>
        </row>
        <row r="69">
          <cell r="A69" t="str">
            <v>1200013-955</v>
          </cell>
          <cell r="V69">
            <v>0</v>
          </cell>
          <cell r="W69">
            <v>0</v>
          </cell>
          <cell r="X69">
            <v>0</v>
          </cell>
          <cell r="Y69">
            <v>0</v>
          </cell>
          <cell r="AA69">
            <v>0</v>
          </cell>
          <cell r="AB69">
            <v>0</v>
          </cell>
          <cell r="AC69">
            <v>0</v>
          </cell>
        </row>
        <row r="70">
          <cell r="A70" t="str">
            <v>1200013-957</v>
          </cell>
          <cell r="V70">
            <v>0</v>
          </cell>
          <cell r="W70">
            <v>0</v>
          </cell>
          <cell r="X70">
            <v>0</v>
          </cell>
          <cell r="Y70">
            <v>0</v>
          </cell>
          <cell r="AA70">
            <v>0</v>
          </cell>
          <cell r="AB70">
            <v>0</v>
          </cell>
          <cell r="AC70">
            <v>0</v>
          </cell>
        </row>
        <row r="71">
          <cell r="A71" t="str">
            <v>1200013-959</v>
          </cell>
          <cell r="V71">
            <v>0</v>
          </cell>
          <cell r="W71">
            <v>0</v>
          </cell>
          <cell r="X71">
            <v>0</v>
          </cell>
          <cell r="Y71">
            <v>0</v>
          </cell>
          <cell r="AA71">
            <v>0</v>
          </cell>
          <cell r="AB71">
            <v>0</v>
          </cell>
          <cell r="AC71">
            <v>0</v>
          </cell>
        </row>
        <row r="72">
          <cell r="A72" t="str">
            <v>1200013-979</v>
          </cell>
          <cell r="V72">
            <v>0</v>
          </cell>
          <cell r="W72">
            <v>0</v>
          </cell>
          <cell r="X72">
            <v>0</v>
          </cell>
          <cell r="Y72">
            <v>0</v>
          </cell>
          <cell r="AA72">
            <v>0</v>
          </cell>
          <cell r="AB72">
            <v>0</v>
          </cell>
          <cell r="AC72">
            <v>0</v>
          </cell>
        </row>
        <row r="73">
          <cell r="A73" t="str">
            <v>1200013-984</v>
          </cell>
          <cell r="V73">
            <v>0</v>
          </cell>
          <cell r="W73">
            <v>0</v>
          </cell>
          <cell r="X73">
            <v>0</v>
          </cell>
          <cell r="Y73">
            <v>0</v>
          </cell>
          <cell r="AA73">
            <v>0</v>
          </cell>
          <cell r="AB73">
            <v>0</v>
          </cell>
          <cell r="AC73">
            <v>0</v>
          </cell>
        </row>
        <row r="74">
          <cell r="A74" t="str">
            <v>1200013-988</v>
          </cell>
          <cell r="V74">
            <v>0</v>
          </cell>
          <cell r="W74">
            <v>0</v>
          </cell>
          <cell r="X74">
            <v>0</v>
          </cell>
          <cell r="Y74">
            <v>0</v>
          </cell>
          <cell r="AA74">
            <v>0</v>
          </cell>
          <cell r="AB74">
            <v>0</v>
          </cell>
          <cell r="AC74">
            <v>0</v>
          </cell>
        </row>
        <row r="75">
          <cell r="A75" t="str">
            <v>1200013-989</v>
          </cell>
          <cell r="V75">
            <v>0</v>
          </cell>
          <cell r="W75">
            <v>0</v>
          </cell>
          <cell r="X75">
            <v>0</v>
          </cell>
          <cell r="Y75">
            <v>-850000</v>
          </cell>
          <cell r="AA75">
            <v>0</v>
          </cell>
          <cell r="AB75">
            <v>0</v>
          </cell>
          <cell r="AC75">
            <v>0</v>
          </cell>
        </row>
        <row r="76">
          <cell r="A76" t="str">
            <v>3007020-DUR</v>
          </cell>
          <cell r="V76">
            <v>0.06</v>
          </cell>
          <cell r="W76">
            <v>6.25E-2</v>
          </cell>
          <cell r="X76">
            <v>0</v>
          </cell>
          <cell r="Y76">
            <v>0</v>
          </cell>
          <cell r="AA76">
            <v>0</v>
          </cell>
          <cell r="AB76">
            <v>0</v>
          </cell>
          <cell r="AC76">
            <v>0</v>
          </cell>
        </row>
        <row r="77">
          <cell r="A77" t="str">
            <v>3007020-PERF</v>
          </cell>
          <cell r="V77">
            <v>0</v>
          </cell>
          <cell r="W77">
            <v>0</v>
          </cell>
          <cell r="X77">
            <v>0</v>
          </cell>
          <cell r="Y77">
            <v>0</v>
          </cell>
          <cell r="AA77">
            <v>0</v>
          </cell>
          <cell r="AB77">
            <v>0</v>
          </cell>
          <cell r="AC77">
            <v>0</v>
          </cell>
        </row>
        <row r="78">
          <cell r="A78" t="str">
            <v>3007020-PE</v>
          </cell>
          <cell r="V78">
            <v>20</v>
          </cell>
          <cell r="W78">
            <v>20</v>
          </cell>
          <cell r="X78">
            <v>20</v>
          </cell>
          <cell r="Y78">
            <v>20</v>
          </cell>
          <cell r="AA78">
            <v>0</v>
          </cell>
          <cell r="AB78">
            <v>0</v>
          </cell>
          <cell r="AC78">
            <v>0</v>
          </cell>
        </row>
        <row r="79">
          <cell r="A79" t="str">
            <v>3007020-CE</v>
          </cell>
          <cell r="V79">
            <v>150</v>
          </cell>
          <cell r="W79">
            <v>150</v>
          </cell>
          <cell r="X79">
            <v>75</v>
          </cell>
          <cell r="Y79">
            <v>75</v>
          </cell>
          <cell r="AA79">
            <v>0</v>
          </cell>
          <cell r="AB79">
            <v>0</v>
          </cell>
          <cell r="AC79">
            <v>0</v>
          </cell>
        </row>
        <row r="80">
          <cell r="A80" t="str">
            <v>3007020-EE</v>
          </cell>
          <cell r="V80">
            <v>0</v>
          </cell>
          <cell r="W80">
            <v>0</v>
          </cell>
          <cell r="X80">
            <v>0</v>
          </cell>
          <cell r="Y80">
            <v>0</v>
          </cell>
          <cell r="AA80">
            <v>0</v>
          </cell>
          <cell r="AB80">
            <v>0</v>
          </cell>
          <cell r="AC80">
            <v>0</v>
          </cell>
        </row>
        <row r="81">
          <cell r="A81" t="str">
            <v>3007020-PS</v>
          </cell>
          <cell r="V81">
            <v>300</v>
          </cell>
          <cell r="W81">
            <v>300</v>
          </cell>
          <cell r="X81">
            <v>45</v>
          </cell>
          <cell r="Y81">
            <v>45</v>
          </cell>
          <cell r="AA81">
            <v>0</v>
          </cell>
          <cell r="AB81">
            <v>0</v>
          </cell>
          <cell r="AC81">
            <v>0</v>
          </cell>
        </row>
        <row r="82">
          <cell r="A82" t="str">
            <v>3007020-DS</v>
          </cell>
          <cell r="V82">
            <v>0</v>
          </cell>
          <cell r="W82">
            <v>0</v>
          </cell>
          <cell r="X82">
            <v>0</v>
          </cell>
          <cell r="Y82">
            <v>0</v>
          </cell>
          <cell r="AA82">
            <v>0</v>
          </cell>
          <cell r="AB82">
            <v>0</v>
          </cell>
          <cell r="AC82">
            <v>0</v>
          </cell>
        </row>
        <row r="83">
          <cell r="A83" t="str">
            <v>3007020-NBUS</v>
          </cell>
          <cell r="V83">
            <v>90.666666666666671</v>
          </cell>
          <cell r="W83">
            <v>90.666666666666671</v>
          </cell>
          <cell r="X83">
            <v>50.666666666666664</v>
          </cell>
          <cell r="Y83">
            <v>50.666666666666664</v>
          </cell>
          <cell r="AA83">
            <v>0</v>
          </cell>
          <cell r="AB83">
            <v>0</v>
          </cell>
          <cell r="AC83">
            <v>0</v>
          </cell>
        </row>
        <row r="84">
          <cell r="A84" t="str">
            <v>3007020-BUS</v>
          </cell>
          <cell r="V84">
            <v>226.66666666666666</v>
          </cell>
          <cell r="W84">
            <v>226.66666666666666</v>
          </cell>
          <cell r="X84">
            <v>126.66666666666666</v>
          </cell>
          <cell r="Y84">
            <v>126.66666666666666</v>
          </cell>
          <cell r="AA84">
            <v>0</v>
          </cell>
          <cell r="AB84">
            <v>0</v>
          </cell>
          <cell r="AC84">
            <v>0</v>
          </cell>
        </row>
        <row r="85">
          <cell r="A85" t="str">
            <v>3007020-PT</v>
          </cell>
          <cell r="V85">
            <v>0</v>
          </cell>
          <cell r="W85">
            <v>0</v>
          </cell>
          <cell r="X85">
            <v>0</v>
          </cell>
          <cell r="Y85">
            <v>0</v>
          </cell>
          <cell r="AA85">
            <v>0</v>
          </cell>
          <cell r="AB85">
            <v>0</v>
          </cell>
          <cell r="AC85">
            <v>0</v>
          </cell>
        </row>
        <row r="86">
          <cell r="A86" t="str">
            <v>3007020-DT</v>
          </cell>
          <cell r="V86">
            <v>36</v>
          </cell>
          <cell r="W86">
            <v>37.5</v>
          </cell>
          <cell r="X86">
            <v>0</v>
          </cell>
          <cell r="Y86">
            <v>0</v>
          </cell>
          <cell r="AA86">
            <v>0</v>
          </cell>
          <cell r="AB86">
            <v>0</v>
          </cell>
          <cell r="AC86">
            <v>0</v>
          </cell>
        </row>
        <row r="87">
          <cell r="A87" t="str">
            <v>3007020-OT</v>
          </cell>
          <cell r="V87">
            <v>25</v>
          </cell>
          <cell r="W87">
            <v>25</v>
          </cell>
          <cell r="X87">
            <v>25</v>
          </cell>
          <cell r="Y87">
            <v>25</v>
          </cell>
          <cell r="AA87">
            <v>0</v>
          </cell>
          <cell r="AB87">
            <v>0</v>
          </cell>
          <cell r="AC87">
            <v>0</v>
          </cell>
        </row>
        <row r="88">
          <cell r="A88" t="str">
            <v>3007020-LABOR</v>
          </cell>
          <cell r="V88">
            <v>848.33333333333326</v>
          </cell>
          <cell r="W88">
            <v>849.83333333333326</v>
          </cell>
          <cell r="X88">
            <v>342.33333333333331</v>
          </cell>
          <cell r="Y88">
            <v>342.33333333333331</v>
          </cell>
          <cell r="AA88">
            <v>0</v>
          </cell>
          <cell r="AB88">
            <v>0</v>
          </cell>
          <cell r="AC88">
            <v>0</v>
          </cell>
        </row>
        <row r="89">
          <cell r="A89" t="str">
            <v>3007020-INDUST</v>
          </cell>
          <cell r="V89">
            <v>0</v>
          </cell>
          <cell r="W89">
            <v>0</v>
          </cell>
          <cell r="X89">
            <v>0</v>
          </cell>
          <cell r="Y89">
            <v>0</v>
          </cell>
          <cell r="AA89">
            <v>0</v>
          </cell>
          <cell r="AB89">
            <v>0</v>
          </cell>
          <cell r="AC89">
            <v>0</v>
          </cell>
        </row>
        <row r="90">
          <cell r="A90" t="str">
            <v>3007020-321</v>
          </cell>
          <cell r="V90">
            <v>0</v>
          </cell>
          <cell r="W90">
            <v>0</v>
          </cell>
          <cell r="X90">
            <v>0</v>
          </cell>
          <cell r="Y90">
            <v>0</v>
          </cell>
          <cell r="AA90">
            <v>0</v>
          </cell>
          <cell r="AB90">
            <v>0</v>
          </cell>
          <cell r="AC90">
            <v>0</v>
          </cell>
        </row>
        <row r="91">
          <cell r="A91" t="str">
            <v>3007020-331</v>
          </cell>
          <cell r="V91">
            <v>0</v>
          </cell>
          <cell r="W91">
            <v>0</v>
          </cell>
          <cell r="X91">
            <v>0</v>
          </cell>
          <cell r="Y91">
            <v>0</v>
          </cell>
          <cell r="AA91">
            <v>0</v>
          </cell>
          <cell r="AB91">
            <v>0</v>
          </cell>
          <cell r="AC91">
            <v>0</v>
          </cell>
        </row>
        <row r="92">
          <cell r="A92" t="str">
            <v>3007020-341</v>
          </cell>
          <cell r="V92">
            <v>0</v>
          </cell>
          <cell r="W92">
            <v>0</v>
          </cell>
          <cell r="X92">
            <v>0</v>
          </cell>
          <cell r="Y92">
            <v>0</v>
          </cell>
          <cell r="AA92">
            <v>0</v>
          </cell>
          <cell r="AB92">
            <v>0</v>
          </cell>
          <cell r="AC92">
            <v>0</v>
          </cell>
        </row>
        <row r="93">
          <cell r="A93" t="str">
            <v>3007020-347</v>
          </cell>
          <cell r="V93">
            <v>0</v>
          </cell>
          <cell r="W93">
            <v>0</v>
          </cell>
          <cell r="X93">
            <v>0</v>
          </cell>
          <cell r="Y93">
            <v>0</v>
          </cell>
          <cell r="AA93">
            <v>0</v>
          </cell>
          <cell r="AB93">
            <v>0</v>
          </cell>
          <cell r="AC93">
            <v>0</v>
          </cell>
        </row>
        <row r="94">
          <cell r="A94" t="str">
            <v>3007020-351</v>
          </cell>
          <cell r="V94">
            <v>0</v>
          </cell>
          <cell r="W94">
            <v>0</v>
          </cell>
          <cell r="X94">
            <v>0</v>
          </cell>
          <cell r="Y94">
            <v>0</v>
          </cell>
          <cell r="AA94">
            <v>0</v>
          </cell>
          <cell r="AB94">
            <v>0</v>
          </cell>
          <cell r="AC94">
            <v>0</v>
          </cell>
        </row>
        <row r="95">
          <cell r="A95" t="str">
            <v>3007020-355</v>
          </cell>
          <cell r="V95">
            <v>0</v>
          </cell>
          <cell r="W95">
            <v>0</v>
          </cell>
          <cell r="X95">
            <v>0</v>
          </cell>
          <cell r="Y95">
            <v>0</v>
          </cell>
          <cell r="AA95">
            <v>0</v>
          </cell>
          <cell r="AB95">
            <v>0</v>
          </cell>
          <cell r="AC95">
            <v>0</v>
          </cell>
        </row>
        <row r="96">
          <cell r="A96" t="str">
            <v>3007020-361</v>
          </cell>
          <cell r="V96">
            <v>0</v>
          </cell>
          <cell r="W96">
            <v>0</v>
          </cell>
          <cell r="X96">
            <v>0</v>
          </cell>
          <cell r="Y96">
            <v>0</v>
          </cell>
          <cell r="AA96">
            <v>0</v>
          </cell>
          <cell r="AB96">
            <v>0</v>
          </cell>
          <cell r="AC96">
            <v>0</v>
          </cell>
        </row>
        <row r="97">
          <cell r="A97" t="str">
            <v>3007020-362</v>
          </cell>
          <cell r="V97">
            <v>0</v>
          </cell>
          <cell r="W97">
            <v>0</v>
          </cell>
          <cell r="X97">
            <v>0</v>
          </cell>
          <cell r="Y97">
            <v>0</v>
          </cell>
          <cell r="AA97">
            <v>0</v>
          </cell>
          <cell r="AB97">
            <v>0</v>
          </cell>
          <cell r="AC97">
            <v>0</v>
          </cell>
        </row>
        <row r="98">
          <cell r="A98" t="str">
            <v>3007020-363</v>
          </cell>
          <cell r="V98">
            <v>0</v>
          </cell>
          <cell r="W98">
            <v>0</v>
          </cell>
          <cell r="X98">
            <v>0</v>
          </cell>
          <cell r="Y98">
            <v>0</v>
          </cell>
          <cell r="AA98">
            <v>0</v>
          </cell>
          <cell r="AB98">
            <v>0</v>
          </cell>
          <cell r="AC98">
            <v>0</v>
          </cell>
        </row>
        <row r="99">
          <cell r="A99" t="str">
            <v>3007020-364</v>
          </cell>
          <cell r="V99">
            <v>0</v>
          </cell>
          <cell r="W99">
            <v>0</v>
          </cell>
          <cell r="X99">
            <v>0</v>
          </cell>
          <cell r="Y99">
            <v>0</v>
          </cell>
          <cell r="AA99">
            <v>0</v>
          </cell>
          <cell r="AB99">
            <v>0</v>
          </cell>
          <cell r="AC99">
            <v>0</v>
          </cell>
        </row>
        <row r="100">
          <cell r="A100" t="str">
            <v>3007020-365</v>
          </cell>
          <cell r="V100">
            <v>0</v>
          </cell>
          <cell r="W100">
            <v>0</v>
          </cell>
          <cell r="X100">
            <v>0</v>
          </cell>
          <cell r="Y100">
            <v>0</v>
          </cell>
          <cell r="AA100">
            <v>0</v>
          </cell>
          <cell r="AB100">
            <v>0</v>
          </cell>
          <cell r="AC100">
            <v>0</v>
          </cell>
        </row>
        <row r="101">
          <cell r="A101" t="str">
            <v>3007020-366</v>
          </cell>
          <cell r="V101">
            <v>0</v>
          </cell>
          <cell r="W101">
            <v>0</v>
          </cell>
          <cell r="X101">
            <v>0</v>
          </cell>
          <cell r="Y101">
            <v>0</v>
          </cell>
          <cell r="AA101">
            <v>0</v>
          </cell>
          <cell r="AB101">
            <v>0</v>
          </cell>
          <cell r="AC101">
            <v>0</v>
          </cell>
        </row>
        <row r="102">
          <cell r="A102" t="str">
            <v>3007020-395</v>
          </cell>
          <cell r="V102">
            <v>20000</v>
          </cell>
          <cell r="W102">
            <v>0</v>
          </cell>
          <cell r="X102">
            <v>0</v>
          </cell>
          <cell r="Y102">
            <v>0</v>
          </cell>
          <cell r="AA102">
            <v>0</v>
          </cell>
          <cell r="AB102">
            <v>0</v>
          </cell>
          <cell r="AC102">
            <v>0</v>
          </cell>
        </row>
        <row r="103">
          <cell r="A103" t="str">
            <v>3007020-396</v>
          </cell>
          <cell r="V103">
            <v>0</v>
          </cell>
          <cell r="W103">
            <v>0</v>
          </cell>
          <cell r="X103">
            <v>0</v>
          </cell>
          <cell r="Y103">
            <v>0</v>
          </cell>
          <cell r="AA103">
            <v>0</v>
          </cell>
          <cell r="AB103">
            <v>0</v>
          </cell>
          <cell r="AC103">
            <v>0</v>
          </cell>
        </row>
        <row r="104">
          <cell r="A104" t="str">
            <v>3007020-397</v>
          </cell>
          <cell r="V104">
            <v>0</v>
          </cell>
          <cell r="W104">
            <v>0</v>
          </cell>
          <cell r="X104">
            <v>0</v>
          </cell>
          <cell r="Y104">
            <v>0</v>
          </cell>
          <cell r="AA104">
            <v>0</v>
          </cell>
          <cell r="AB104">
            <v>0</v>
          </cell>
          <cell r="AC104">
            <v>0</v>
          </cell>
        </row>
        <row r="105">
          <cell r="A105" t="str">
            <v>3007020-511</v>
          </cell>
          <cell r="V105">
            <v>0</v>
          </cell>
          <cell r="W105">
            <v>0</v>
          </cell>
          <cell r="X105">
            <v>0</v>
          </cell>
          <cell r="Y105">
            <v>0</v>
          </cell>
          <cell r="AA105">
            <v>0</v>
          </cell>
          <cell r="AB105">
            <v>0</v>
          </cell>
          <cell r="AC105">
            <v>0</v>
          </cell>
        </row>
        <row r="106">
          <cell r="A106" t="str">
            <v>3007020-520</v>
          </cell>
          <cell r="V106">
            <v>0</v>
          </cell>
          <cell r="W106">
            <v>0</v>
          </cell>
          <cell r="X106">
            <v>0</v>
          </cell>
          <cell r="Y106">
            <v>0</v>
          </cell>
          <cell r="AA106">
            <v>0</v>
          </cell>
          <cell r="AB106">
            <v>0</v>
          </cell>
          <cell r="AC106">
            <v>0</v>
          </cell>
        </row>
        <row r="107">
          <cell r="A107" t="str">
            <v>3007020-611</v>
          </cell>
          <cell r="V107">
            <v>0</v>
          </cell>
          <cell r="W107">
            <v>0</v>
          </cell>
          <cell r="X107">
            <v>0</v>
          </cell>
          <cell r="Y107">
            <v>0</v>
          </cell>
          <cell r="AA107">
            <v>0</v>
          </cell>
          <cell r="AB107">
            <v>0</v>
          </cell>
          <cell r="AC107">
            <v>0</v>
          </cell>
        </row>
        <row r="108">
          <cell r="A108" t="str">
            <v>3007020-613</v>
          </cell>
          <cell r="V108">
            <v>0</v>
          </cell>
          <cell r="W108">
            <v>0</v>
          </cell>
          <cell r="X108">
            <v>0</v>
          </cell>
          <cell r="Y108">
            <v>0</v>
          </cell>
          <cell r="AA108">
            <v>0</v>
          </cell>
          <cell r="AB108">
            <v>0</v>
          </cell>
          <cell r="AC108">
            <v>0</v>
          </cell>
        </row>
        <row r="109">
          <cell r="A109" t="str">
            <v>3007020-617</v>
          </cell>
          <cell r="V109">
            <v>0</v>
          </cell>
          <cell r="W109">
            <v>0</v>
          </cell>
          <cell r="X109">
            <v>0</v>
          </cell>
          <cell r="Y109">
            <v>0</v>
          </cell>
          <cell r="AA109">
            <v>0</v>
          </cell>
          <cell r="AB109">
            <v>0</v>
          </cell>
          <cell r="AC109">
            <v>0</v>
          </cell>
        </row>
        <row r="110">
          <cell r="A110" t="str">
            <v>3007020-695</v>
          </cell>
          <cell r="V110">
            <v>0</v>
          </cell>
          <cell r="W110">
            <v>0</v>
          </cell>
          <cell r="X110">
            <v>0</v>
          </cell>
          <cell r="Y110">
            <v>0</v>
          </cell>
          <cell r="AA110">
            <v>0</v>
          </cell>
          <cell r="AB110">
            <v>0</v>
          </cell>
          <cell r="AC110">
            <v>0</v>
          </cell>
        </row>
        <row r="111">
          <cell r="A111" t="str">
            <v>3007020-696</v>
          </cell>
          <cell r="V111">
            <v>0</v>
          </cell>
          <cell r="W111">
            <v>0</v>
          </cell>
          <cell r="X111">
            <v>0</v>
          </cell>
          <cell r="Y111">
            <v>0</v>
          </cell>
          <cell r="AA111">
            <v>0</v>
          </cell>
          <cell r="AB111">
            <v>0</v>
          </cell>
          <cell r="AC111">
            <v>0</v>
          </cell>
        </row>
        <row r="112">
          <cell r="A112" t="str">
            <v>3007020-697</v>
          </cell>
          <cell r="V112">
            <v>0</v>
          </cell>
          <cell r="W112">
            <v>0</v>
          </cell>
          <cell r="X112">
            <v>0</v>
          </cell>
          <cell r="Y112">
            <v>0</v>
          </cell>
          <cell r="AA112">
            <v>0</v>
          </cell>
          <cell r="AB112">
            <v>0</v>
          </cell>
          <cell r="AC112">
            <v>0</v>
          </cell>
        </row>
        <row r="113">
          <cell r="A113" t="str">
            <v>3007020-714</v>
          </cell>
          <cell r="V113">
            <v>0</v>
          </cell>
          <cell r="W113">
            <v>0</v>
          </cell>
          <cell r="X113">
            <v>0</v>
          </cell>
          <cell r="Y113">
            <v>0</v>
          </cell>
          <cell r="AA113">
            <v>0</v>
          </cell>
          <cell r="AB113">
            <v>0</v>
          </cell>
          <cell r="AC113">
            <v>0</v>
          </cell>
        </row>
        <row r="114">
          <cell r="A114" t="str">
            <v>3007020-720</v>
          </cell>
          <cell r="V114">
            <v>0</v>
          </cell>
          <cell r="W114">
            <v>0</v>
          </cell>
          <cell r="X114">
            <v>0</v>
          </cell>
          <cell r="Y114">
            <v>0</v>
          </cell>
          <cell r="AA114">
            <v>0</v>
          </cell>
          <cell r="AB114">
            <v>0</v>
          </cell>
          <cell r="AC114">
            <v>0</v>
          </cell>
        </row>
        <row r="115">
          <cell r="A115" t="str">
            <v>3007020-728</v>
          </cell>
          <cell r="V115">
            <v>0</v>
          </cell>
          <cell r="W115">
            <v>0</v>
          </cell>
          <cell r="X115">
            <v>0</v>
          </cell>
          <cell r="Y115">
            <v>0</v>
          </cell>
          <cell r="AA115">
            <v>0</v>
          </cell>
          <cell r="AB115">
            <v>0</v>
          </cell>
          <cell r="AC115">
            <v>0</v>
          </cell>
        </row>
        <row r="116">
          <cell r="A116" t="str">
            <v>3007020-809</v>
          </cell>
          <cell r="V116">
            <v>0</v>
          </cell>
          <cell r="W116">
            <v>0</v>
          </cell>
          <cell r="X116">
            <v>0</v>
          </cell>
          <cell r="Y116">
            <v>0</v>
          </cell>
          <cell r="AA116">
            <v>0</v>
          </cell>
          <cell r="AB116">
            <v>0</v>
          </cell>
          <cell r="AC116">
            <v>0</v>
          </cell>
        </row>
        <row r="117">
          <cell r="A117" t="str">
            <v>3007020-811</v>
          </cell>
          <cell r="V117">
            <v>0</v>
          </cell>
          <cell r="W117">
            <v>1500</v>
          </cell>
          <cell r="X117">
            <v>0</v>
          </cell>
          <cell r="Y117">
            <v>0</v>
          </cell>
          <cell r="AA117">
            <v>0</v>
          </cell>
          <cell r="AB117">
            <v>0</v>
          </cell>
          <cell r="AC117">
            <v>0</v>
          </cell>
        </row>
        <row r="118">
          <cell r="A118" t="str">
            <v>3007020-813</v>
          </cell>
          <cell r="V118">
            <v>0</v>
          </cell>
          <cell r="W118">
            <v>0</v>
          </cell>
          <cell r="X118">
            <v>0</v>
          </cell>
          <cell r="Y118">
            <v>0</v>
          </cell>
          <cell r="AA118">
            <v>0</v>
          </cell>
          <cell r="AB118">
            <v>0</v>
          </cell>
          <cell r="AC118">
            <v>0</v>
          </cell>
        </row>
        <row r="119">
          <cell r="A119" t="str">
            <v>3007020-814</v>
          </cell>
          <cell r="V119">
            <v>0</v>
          </cell>
          <cell r="W119">
            <v>0</v>
          </cell>
          <cell r="X119">
            <v>0</v>
          </cell>
          <cell r="Y119">
            <v>0</v>
          </cell>
          <cell r="AA119">
            <v>0</v>
          </cell>
          <cell r="AB119">
            <v>0</v>
          </cell>
          <cell r="AC119">
            <v>0</v>
          </cell>
        </row>
        <row r="120">
          <cell r="A120" t="str">
            <v>3007020-822</v>
          </cell>
          <cell r="V120">
            <v>0</v>
          </cell>
          <cell r="W120">
            <v>0</v>
          </cell>
          <cell r="X120">
            <v>0</v>
          </cell>
          <cell r="Y120">
            <v>0</v>
          </cell>
          <cell r="AA120">
            <v>0</v>
          </cell>
          <cell r="AB120">
            <v>0</v>
          </cell>
          <cell r="AC120">
            <v>0</v>
          </cell>
        </row>
        <row r="121">
          <cell r="A121" t="str">
            <v>3007020-823</v>
          </cell>
          <cell r="V121">
            <v>0</v>
          </cell>
          <cell r="W121">
            <v>0</v>
          </cell>
          <cell r="X121">
            <v>0</v>
          </cell>
          <cell r="Y121">
            <v>0</v>
          </cell>
          <cell r="AA121">
            <v>0</v>
          </cell>
          <cell r="AB121">
            <v>0</v>
          </cell>
          <cell r="AC121">
            <v>0</v>
          </cell>
        </row>
        <row r="122">
          <cell r="A122" t="str">
            <v>3007020-824</v>
          </cell>
          <cell r="V122">
            <v>0</v>
          </cell>
          <cell r="W122">
            <v>0</v>
          </cell>
          <cell r="X122">
            <v>0</v>
          </cell>
          <cell r="Y122">
            <v>0</v>
          </cell>
          <cell r="AA122">
            <v>0</v>
          </cell>
          <cell r="AB122">
            <v>0</v>
          </cell>
          <cell r="AC122">
            <v>0</v>
          </cell>
        </row>
        <row r="123">
          <cell r="A123" t="str">
            <v>3007020-827</v>
          </cell>
          <cell r="V123">
            <v>0</v>
          </cell>
          <cell r="W123">
            <v>0</v>
          </cell>
          <cell r="X123">
            <v>0</v>
          </cell>
          <cell r="Y123">
            <v>0</v>
          </cell>
          <cell r="AA123">
            <v>0</v>
          </cell>
          <cell r="AB123">
            <v>0</v>
          </cell>
          <cell r="AC123">
            <v>0</v>
          </cell>
        </row>
        <row r="124">
          <cell r="A124" t="str">
            <v>3007020-828</v>
          </cell>
          <cell r="V124">
            <v>0</v>
          </cell>
          <cell r="W124">
            <v>0</v>
          </cell>
          <cell r="X124">
            <v>0</v>
          </cell>
          <cell r="Y124">
            <v>0</v>
          </cell>
          <cell r="AA124">
            <v>0</v>
          </cell>
          <cell r="AB124">
            <v>0</v>
          </cell>
          <cell r="AC124">
            <v>0</v>
          </cell>
        </row>
        <row r="125">
          <cell r="A125" t="str">
            <v>3007020-841</v>
          </cell>
          <cell r="V125">
            <v>0</v>
          </cell>
          <cell r="W125">
            <v>0</v>
          </cell>
          <cell r="X125">
            <v>0</v>
          </cell>
          <cell r="Y125">
            <v>0</v>
          </cell>
          <cell r="AA125">
            <v>0</v>
          </cell>
          <cell r="AB125">
            <v>0</v>
          </cell>
          <cell r="AC125">
            <v>0</v>
          </cell>
        </row>
        <row r="126">
          <cell r="A126" t="str">
            <v>3007020-842</v>
          </cell>
          <cell r="V126">
            <v>0</v>
          </cell>
          <cell r="W126">
            <v>0</v>
          </cell>
          <cell r="X126">
            <v>0</v>
          </cell>
          <cell r="Y126">
            <v>0</v>
          </cell>
          <cell r="AA126">
            <v>0</v>
          </cell>
          <cell r="AB126">
            <v>0</v>
          </cell>
          <cell r="AC126">
            <v>0</v>
          </cell>
        </row>
        <row r="127">
          <cell r="A127" t="str">
            <v>3007020-849</v>
          </cell>
          <cell r="V127">
            <v>0</v>
          </cell>
          <cell r="W127">
            <v>0</v>
          </cell>
          <cell r="X127">
            <v>0</v>
          </cell>
          <cell r="Y127">
            <v>0</v>
          </cell>
          <cell r="AA127">
            <v>0</v>
          </cell>
          <cell r="AB127">
            <v>0</v>
          </cell>
          <cell r="AC127">
            <v>0</v>
          </cell>
        </row>
        <row r="128">
          <cell r="A128" t="str">
            <v>3007020-852</v>
          </cell>
          <cell r="V128">
            <v>0</v>
          </cell>
          <cell r="W128">
            <v>0</v>
          </cell>
          <cell r="X128">
            <v>0</v>
          </cell>
          <cell r="Y128">
            <v>0</v>
          </cell>
          <cell r="AA128">
            <v>0</v>
          </cell>
          <cell r="AB128">
            <v>0</v>
          </cell>
          <cell r="AC128">
            <v>0</v>
          </cell>
        </row>
        <row r="129">
          <cell r="A129" t="str">
            <v>3007020-865</v>
          </cell>
          <cell r="V129">
            <v>0</v>
          </cell>
          <cell r="W129">
            <v>0</v>
          </cell>
          <cell r="X129">
            <v>0</v>
          </cell>
          <cell r="Y129">
            <v>0</v>
          </cell>
          <cell r="AA129">
            <v>0</v>
          </cell>
          <cell r="AB129">
            <v>0</v>
          </cell>
          <cell r="AC129">
            <v>0</v>
          </cell>
        </row>
        <row r="130">
          <cell r="A130" t="str">
            <v>3007020-866</v>
          </cell>
          <cell r="V130">
            <v>0</v>
          </cell>
          <cell r="W130">
            <v>0</v>
          </cell>
          <cell r="X130">
            <v>0</v>
          </cell>
          <cell r="Y130">
            <v>0</v>
          </cell>
          <cell r="AA130">
            <v>0</v>
          </cell>
          <cell r="AB130">
            <v>0</v>
          </cell>
          <cell r="AC130">
            <v>0</v>
          </cell>
        </row>
        <row r="131">
          <cell r="A131" t="str">
            <v>3007020-869</v>
          </cell>
          <cell r="V131">
            <v>0</v>
          </cell>
          <cell r="W131">
            <v>0</v>
          </cell>
          <cell r="X131">
            <v>0</v>
          </cell>
          <cell r="Y131">
            <v>0</v>
          </cell>
          <cell r="AA131">
            <v>0</v>
          </cell>
          <cell r="AB131">
            <v>0</v>
          </cell>
          <cell r="AC131">
            <v>0</v>
          </cell>
        </row>
        <row r="132">
          <cell r="A132" t="str">
            <v>3007020-872</v>
          </cell>
          <cell r="V132">
            <v>0</v>
          </cell>
          <cell r="W132">
            <v>0</v>
          </cell>
          <cell r="X132">
            <v>0</v>
          </cell>
          <cell r="Y132">
            <v>0</v>
          </cell>
          <cell r="AA132">
            <v>0</v>
          </cell>
          <cell r="AB132">
            <v>0</v>
          </cell>
          <cell r="AC132">
            <v>0</v>
          </cell>
        </row>
        <row r="133">
          <cell r="A133" t="str">
            <v>3007020-874</v>
          </cell>
          <cell r="V133">
            <v>0</v>
          </cell>
          <cell r="W133">
            <v>0</v>
          </cell>
          <cell r="X133">
            <v>0</v>
          </cell>
          <cell r="Y133">
            <v>0</v>
          </cell>
          <cell r="AA133">
            <v>0</v>
          </cell>
          <cell r="AB133">
            <v>0</v>
          </cell>
          <cell r="AC133">
            <v>0</v>
          </cell>
        </row>
        <row r="134">
          <cell r="A134" t="str">
            <v>3007020-875</v>
          </cell>
          <cell r="V134">
            <v>0</v>
          </cell>
          <cell r="W134">
            <v>0</v>
          </cell>
          <cell r="X134">
            <v>0</v>
          </cell>
          <cell r="Y134">
            <v>0</v>
          </cell>
          <cell r="AA134">
            <v>0</v>
          </cell>
          <cell r="AB134">
            <v>0</v>
          </cell>
          <cell r="AC134">
            <v>0</v>
          </cell>
        </row>
        <row r="135">
          <cell r="A135" t="str">
            <v>3007020-876</v>
          </cell>
          <cell r="V135">
            <v>0</v>
          </cell>
          <cell r="W135">
            <v>0</v>
          </cell>
          <cell r="X135">
            <v>0</v>
          </cell>
          <cell r="Y135">
            <v>0</v>
          </cell>
          <cell r="AA135">
            <v>0</v>
          </cell>
          <cell r="AB135">
            <v>0</v>
          </cell>
          <cell r="AC135">
            <v>0</v>
          </cell>
        </row>
        <row r="136">
          <cell r="A136" t="str">
            <v>3007020-897</v>
          </cell>
          <cell r="V136">
            <v>0</v>
          </cell>
          <cell r="W136">
            <v>0</v>
          </cell>
          <cell r="X136">
            <v>0</v>
          </cell>
          <cell r="Y136">
            <v>0</v>
          </cell>
          <cell r="AA136">
            <v>0</v>
          </cell>
          <cell r="AB136">
            <v>0</v>
          </cell>
          <cell r="AC136">
            <v>0</v>
          </cell>
        </row>
        <row r="137">
          <cell r="A137" t="str">
            <v>3007020-923</v>
          </cell>
          <cell r="V137">
            <v>0</v>
          </cell>
          <cell r="W137">
            <v>0</v>
          </cell>
          <cell r="X137">
            <v>0</v>
          </cell>
          <cell r="Y137">
            <v>0</v>
          </cell>
          <cell r="AA137">
            <v>0</v>
          </cell>
          <cell r="AB137">
            <v>0</v>
          </cell>
          <cell r="AC137">
            <v>0</v>
          </cell>
        </row>
        <row r="138">
          <cell r="A138" t="str">
            <v>3007020-924</v>
          </cell>
          <cell r="V138">
            <v>0</v>
          </cell>
          <cell r="W138">
            <v>0</v>
          </cell>
          <cell r="X138">
            <v>0</v>
          </cell>
          <cell r="Y138">
            <v>0</v>
          </cell>
          <cell r="AA138">
            <v>0</v>
          </cell>
          <cell r="AB138">
            <v>0</v>
          </cell>
          <cell r="AC138">
            <v>0</v>
          </cell>
        </row>
        <row r="139">
          <cell r="A139" t="str">
            <v>3007020-925</v>
          </cell>
          <cell r="V139">
            <v>0</v>
          </cell>
          <cell r="W139">
            <v>0</v>
          </cell>
          <cell r="X139">
            <v>0</v>
          </cell>
          <cell r="Y139">
            <v>0</v>
          </cell>
          <cell r="AA139">
            <v>0</v>
          </cell>
          <cell r="AB139">
            <v>0</v>
          </cell>
          <cell r="AC139">
            <v>0</v>
          </cell>
        </row>
        <row r="140">
          <cell r="A140" t="str">
            <v>3007020-940</v>
          </cell>
          <cell r="V140">
            <v>0</v>
          </cell>
          <cell r="W140">
            <v>0</v>
          </cell>
          <cell r="X140">
            <v>0</v>
          </cell>
          <cell r="Y140">
            <v>0</v>
          </cell>
          <cell r="AA140">
            <v>0</v>
          </cell>
          <cell r="AB140">
            <v>0</v>
          </cell>
          <cell r="AC140">
            <v>0</v>
          </cell>
        </row>
        <row r="141">
          <cell r="A141" t="str">
            <v>3007020-941</v>
          </cell>
          <cell r="V141">
            <v>0</v>
          </cell>
          <cell r="W141">
            <v>0</v>
          </cell>
          <cell r="X141">
            <v>0</v>
          </cell>
          <cell r="Y141">
            <v>0</v>
          </cell>
          <cell r="AA141">
            <v>0</v>
          </cell>
          <cell r="AB141">
            <v>0</v>
          </cell>
          <cell r="AC141">
            <v>0</v>
          </cell>
        </row>
        <row r="142">
          <cell r="A142" t="str">
            <v>3007020-943</v>
          </cell>
          <cell r="V142">
            <v>0</v>
          </cell>
          <cell r="W142">
            <v>0</v>
          </cell>
          <cell r="X142">
            <v>0</v>
          </cell>
          <cell r="Y142">
            <v>0</v>
          </cell>
          <cell r="AA142">
            <v>0</v>
          </cell>
          <cell r="AB142">
            <v>0</v>
          </cell>
          <cell r="AC142">
            <v>0</v>
          </cell>
        </row>
        <row r="143">
          <cell r="A143" t="str">
            <v>3007020-955</v>
          </cell>
          <cell r="V143">
            <v>0</v>
          </cell>
          <cell r="W143">
            <v>0</v>
          </cell>
          <cell r="X143">
            <v>0</v>
          </cell>
          <cell r="Y143">
            <v>0</v>
          </cell>
          <cell r="AA143">
            <v>0</v>
          </cell>
          <cell r="AB143">
            <v>0</v>
          </cell>
          <cell r="AC143">
            <v>0</v>
          </cell>
        </row>
        <row r="144">
          <cell r="A144" t="str">
            <v>3007020-957</v>
          </cell>
          <cell r="V144">
            <v>0</v>
          </cell>
          <cell r="W144">
            <v>0</v>
          </cell>
          <cell r="X144">
            <v>0</v>
          </cell>
          <cell r="Y144">
            <v>0</v>
          </cell>
          <cell r="AA144">
            <v>0</v>
          </cell>
          <cell r="AB144">
            <v>0</v>
          </cell>
          <cell r="AC144">
            <v>0</v>
          </cell>
        </row>
        <row r="145">
          <cell r="A145" t="str">
            <v>3007020-959</v>
          </cell>
          <cell r="V145">
            <v>0</v>
          </cell>
          <cell r="W145">
            <v>0</v>
          </cell>
          <cell r="X145">
            <v>0</v>
          </cell>
          <cell r="Y145">
            <v>0</v>
          </cell>
          <cell r="AA145">
            <v>0</v>
          </cell>
          <cell r="AB145">
            <v>0</v>
          </cell>
          <cell r="AC145">
            <v>0</v>
          </cell>
        </row>
        <row r="146">
          <cell r="A146" t="str">
            <v>3007020-979</v>
          </cell>
          <cell r="V146">
            <v>0</v>
          </cell>
          <cell r="W146">
            <v>0</v>
          </cell>
          <cell r="X146">
            <v>0</v>
          </cell>
          <cell r="Y146">
            <v>0</v>
          </cell>
          <cell r="AA146">
            <v>0</v>
          </cell>
          <cell r="AB146">
            <v>0</v>
          </cell>
          <cell r="AC146">
            <v>0</v>
          </cell>
        </row>
        <row r="147">
          <cell r="A147" t="str">
            <v>3007020-984</v>
          </cell>
          <cell r="V147">
            <v>0</v>
          </cell>
          <cell r="W147">
            <v>0</v>
          </cell>
          <cell r="X147">
            <v>0</v>
          </cell>
          <cell r="Y147">
            <v>0</v>
          </cell>
          <cell r="AA147">
            <v>0</v>
          </cell>
          <cell r="AB147">
            <v>0</v>
          </cell>
          <cell r="AC147">
            <v>0</v>
          </cell>
        </row>
        <row r="148">
          <cell r="A148" t="str">
            <v>3007020-988</v>
          </cell>
          <cell r="V148">
            <v>0</v>
          </cell>
          <cell r="W148">
            <v>0</v>
          </cell>
          <cell r="X148">
            <v>0</v>
          </cell>
          <cell r="Y148">
            <v>0</v>
          </cell>
          <cell r="AA148">
            <v>0</v>
          </cell>
          <cell r="AB148">
            <v>0</v>
          </cell>
          <cell r="AC148">
            <v>0</v>
          </cell>
        </row>
        <row r="149">
          <cell r="A149" t="str">
            <v>3007020-989</v>
          </cell>
          <cell r="V149">
            <v>0</v>
          </cell>
          <cell r="W149">
            <v>0</v>
          </cell>
          <cell r="X149">
            <v>0</v>
          </cell>
          <cell r="Y149">
            <v>0</v>
          </cell>
          <cell r="AA149">
            <v>0</v>
          </cell>
          <cell r="AB149">
            <v>0</v>
          </cell>
          <cell r="AC149">
            <v>0</v>
          </cell>
        </row>
        <row r="150">
          <cell r="A150" t="str">
            <v>3007790-DUR</v>
          </cell>
          <cell r="V150">
            <v>0.5</v>
          </cell>
          <cell r="W150">
            <v>0.5</v>
          </cell>
          <cell r="X150">
            <v>0.5</v>
          </cell>
          <cell r="Y150">
            <v>0.5</v>
          </cell>
          <cell r="AA150">
            <v>0.08</v>
          </cell>
          <cell r="AB150">
            <v>0</v>
          </cell>
          <cell r="AC150">
            <v>0</v>
          </cell>
        </row>
        <row r="151">
          <cell r="A151" t="str">
            <v>3007790-PERF</v>
          </cell>
          <cell r="V151">
            <v>0.25</v>
          </cell>
          <cell r="W151">
            <v>0.25</v>
          </cell>
          <cell r="X151">
            <v>0</v>
          </cell>
          <cell r="Y151">
            <v>0</v>
          </cell>
          <cell r="AA151">
            <v>0</v>
          </cell>
          <cell r="AB151">
            <v>0</v>
          </cell>
          <cell r="AC151">
            <v>0</v>
          </cell>
        </row>
        <row r="152">
          <cell r="A152" t="str">
            <v>3007790-PE</v>
          </cell>
          <cell r="V152">
            <v>300</v>
          </cell>
          <cell r="W152">
            <v>300</v>
          </cell>
          <cell r="X152">
            <v>90</v>
          </cell>
          <cell r="Y152">
            <v>60</v>
          </cell>
          <cell r="AA152">
            <v>200</v>
          </cell>
          <cell r="AB152">
            <v>0</v>
          </cell>
          <cell r="AC152">
            <v>0</v>
          </cell>
        </row>
        <row r="153">
          <cell r="A153" t="str">
            <v>3007790-CE</v>
          </cell>
          <cell r="V153">
            <v>150</v>
          </cell>
          <cell r="W153">
            <v>150</v>
          </cell>
          <cell r="X153">
            <v>150</v>
          </cell>
          <cell r="Y153">
            <v>150</v>
          </cell>
          <cell r="AA153">
            <v>150</v>
          </cell>
          <cell r="AB153">
            <v>0</v>
          </cell>
          <cell r="AC153">
            <v>0</v>
          </cell>
        </row>
        <row r="154">
          <cell r="A154" t="str">
            <v>3007790-EE</v>
          </cell>
          <cell r="V154">
            <v>0</v>
          </cell>
          <cell r="W154">
            <v>0</v>
          </cell>
          <cell r="X154">
            <v>0</v>
          </cell>
          <cell r="Y154">
            <v>0</v>
          </cell>
          <cell r="AA154">
            <v>0</v>
          </cell>
          <cell r="AB154">
            <v>0</v>
          </cell>
          <cell r="AC154">
            <v>0</v>
          </cell>
        </row>
        <row r="155">
          <cell r="A155" t="str">
            <v>3007790-PS</v>
          </cell>
          <cell r="V155">
            <v>300</v>
          </cell>
          <cell r="W155">
            <v>300</v>
          </cell>
          <cell r="X155">
            <v>400</v>
          </cell>
          <cell r="Y155">
            <v>400</v>
          </cell>
          <cell r="AA155">
            <v>380</v>
          </cell>
          <cell r="AB155">
            <v>0</v>
          </cell>
          <cell r="AC155">
            <v>0</v>
          </cell>
        </row>
        <row r="156">
          <cell r="A156" t="str">
            <v>3007790-DS</v>
          </cell>
          <cell r="V156">
            <v>25</v>
          </cell>
          <cell r="W156">
            <v>25</v>
          </cell>
          <cell r="X156">
            <v>25</v>
          </cell>
          <cell r="Y156">
            <v>25</v>
          </cell>
          <cell r="AA156">
            <v>0</v>
          </cell>
          <cell r="AB156">
            <v>0</v>
          </cell>
          <cell r="AC156">
            <v>0</v>
          </cell>
        </row>
        <row r="157">
          <cell r="A157" t="str">
            <v>3007790-NBUS</v>
          </cell>
          <cell r="V157">
            <v>240</v>
          </cell>
          <cell r="W157">
            <v>240</v>
          </cell>
          <cell r="X157">
            <v>128</v>
          </cell>
          <cell r="Y157">
            <v>111.99999999999999</v>
          </cell>
          <cell r="AA157">
            <v>186.66666666666669</v>
          </cell>
          <cell r="AB157">
            <v>0</v>
          </cell>
          <cell r="AC157">
            <v>0</v>
          </cell>
        </row>
        <row r="158">
          <cell r="A158" t="str">
            <v>3007790-BUS</v>
          </cell>
          <cell r="V158">
            <v>600</v>
          </cell>
          <cell r="W158">
            <v>600</v>
          </cell>
          <cell r="X158">
            <v>320</v>
          </cell>
          <cell r="Y158">
            <v>279.99999999999994</v>
          </cell>
          <cell r="AA158">
            <v>466.66666666666674</v>
          </cell>
          <cell r="AB158">
            <v>0</v>
          </cell>
          <cell r="AC158">
            <v>0</v>
          </cell>
        </row>
        <row r="159">
          <cell r="A159" t="str">
            <v>3007790-PT</v>
          </cell>
          <cell r="V159">
            <v>343.75</v>
          </cell>
          <cell r="W159">
            <v>343.75</v>
          </cell>
          <cell r="X159">
            <v>0</v>
          </cell>
          <cell r="Y159">
            <v>0</v>
          </cell>
          <cell r="AA159">
            <v>0</v>
          </cell>
          <cell r="AB159">
            <v>0</v>
          </cell>
          <cell r="AC159">
            <v>0</v>
          </cell>
        </row>
        <row r="160">
          <cell r="A160" t="str">
            <v>3007790-DT</v>
          </cell>
          <cell r="V160">
            <v>300</v>
          </cell>
          <cell r="W160">
            <v>300</v>
          </cell>
          <cell r="X160">
            <v>300</v>
          </cell>
          <cell r="Y160">
            <v>300</v>
          </cell>
          <cell r="AA160">
            <v>48</v>
          </cell>
          <cell r="AB160">
            <v>0</v>
          </cell>
          <cell r="AC160">
            <v>0</v>
          </cell>
        </row>
        <row r="161">
          <cell r="A161" t="str">
            <v>3007790-OT</v>
          </cell>
          <cell r="V161">
            <v>25</v>
          </cell>
          <cell r="W161">
            <v>25</v>
          </cell>
          <cell r="X161">
            <v>25</v>
          </cell>
          <cell r="Y161">
            <v>25</v>
          </cell>
          <cell r="AA161">
            <v>0</v>
          </cell>
          <cell r="AB161">
            <v>0</v>
          </cell>
          <cell r="AC161">
            <v>0</v>
          </cell>
        </row>
        <row r="162">
          <cell r="A162" t="str">
            <v>3007790-LABOR</v>
          </cell>
          <cell r="V162">
            <v>2283.75</v>
          </cell>
          <cell r="W162">
            <v>2283.75</v>
          </cell>
          <cell r="X162">
            <v>1438</v>
          </cell>
          <cell r="Y162">
            <v>1352</v>
          </cell>
          <cell r="AA162">
            <v>1431.3333333333335</v>
          </cell>
          <cell r="AB162">
            <v>0</v>
          </cell>
          <cell r="AC162">
            <v>0</v>
          </cell>
        </row>
        <row r="163">
          <cell r="A163" t="str">
            <v>3007790-INDUST</v>
          </cell>
          <cell r="V163">
            <v>0</v>
          </cell>
          <cell r="W163">
            <v>0</v>
          </cell>
          <cell r="X163">
            <v>0</v>
          </cell>
          <cell r="Y163">
            <v>0</v>
          </cell>
          <cell r="AA163">
            <v>0</v>
          </cell>
          <cell r="AB163">
            <v>0</v>
          </cell>
          <cell r="AC163">
            <v>0</v>
          </cell>
        </row>
        <row r="164">
          <cell r="A164" t="str">
            <v>3007790-321</v>
          </cell>
          <cell r="V164">
            <v>0</v>
          </cell>
          <cell r="W164">
            <v>0</v>
          </cell>
          <cell r="X164">
            <v>0</v>
          </cell>
          <cell r="Y164">
            <v>0</v>
          </cell>
          <cell r="AA164">
            <v>0</v>
          </cell>
          <cell r="AB164">
            <v>0</v>
          </cell>
          <cell r="AC164">
            <v>0</v>
          </cell>
        </row>
        <row r="165">
          <cell r="A165" t="str">
            <v>3007790-331</v>
          </cell>
          <cell r="V165">
            <v>0</v>
          </cell>
          <cell r="W165">
            <v>0</v>
          </cell>
          <cell r="X165">
            <v>0</v>
          </cell>
          <cell r="Y165">
            <v>0</v>
          </cell>
          <cell r="AA165">
            <v>0</v>
          </cell>
          <cell r="AB165">
            <v>0</v>
          </cell>
          <cell r="AC165">
            <v>0</v>
          </cell>
        </row>
        <row r="166">
          <cell r="A166" t="str">
            <v>3007790-341</v>
          </cell>
          <cell r="V166">
            <v>0</v>
          </cell>
          <cell r="W166">
            <v>0</v>
          </cell>
          <cell r="X166">
            <v>0</v>
          </cell>
          <cell r="Y166">
            <v>0</v>
          </cell>
          <cell r="AA166">
            <v>0</v>
          </cell>
          <cell r="AB166">
            <v>0</v>
          </cell>
          <cell r="AC166">
            <v>0</v>
          </cell>
        </row>
        <row r="167">
          <cell r="A167" t="str">
            <v>3007790-347</v>
          </cell>
          <cell r="V167">
            <v>0</v>
          </cell>
          <cell r="W167">
            <v>0</v>
          </cell>
          <cell r="X167">
            <v>0</v>
          </cell>
          <cell r="Y167">
            <v>0</v>
          </cell>
          <cell r="AA167">
            <v>0</v>
          </cell>
          <cell r="AB167">
            <v>0</v>
          </cell>
          <cell r="AC167">
            <v>0</v>
          </cell>
        </row>
        <row r="168">
          <cell r="A168" t="str">
            <v>3007790-351</v>
          </cell>
          <cell r="V168">
            <v>0</v>
          </cell>
          <cell r="W168">
            <v>0</v>
          </cell>
          <cell r="X168">
            <v>0</v>
          </cell>
          <cell r="Y168">
            <v>0</v>
          </cell>
          <cell r="AA168">
            <v>0</v>
          </cell>
          <cell r="AB168">
            <v>0</v>
          </cell>
          <cell r="AC168">
            <v>0</v>
          </cell>
        </row>
        <row r="169">
          <cell r="A169" t="str">
            <v>3007790-355</v>
          </cell>
          <cell r="V169">
            <v>0</v>
          </cell>
          <cell r="W169">
            <v>0</v>
          </cell>
          <cell r="X169">
            <v>0</v>
          </cell>
          <cell r="Y169">
            <v>0</v>
          </cell>
          <cell r="AA169">
            <v>0</v>
          </cell>
          <cell r="AB169">
            <v>0</v>
          </cell>
          <cell r="AC169">
            <v>0</v>
          </cell>
        </row>
        <row r="170">
          <cell r="A170" t="str">
            <v>3007790-361</v>
          </cell>
          <cell r="V170">
            <v>0</v>
          </cell>
          <cell r="W170">
            <v>0</v>
          </cell>
          <cell r="X170">
            <v>0</v>
          </cell>
          <cell r="Y170">
            <v>0</v>
          </cell>
          <cell r="AA170">
            <v>0</v>
          </cell>
          <cell r="AB170">
            <v>0</v>
          </cell>
          <cell r="AC170">
            <v>0</v>
          </cell>
        </row>
        <row r="171">
          <cell r="A171" t="str">
            <v>3007790-362</v>
          </cell>
          <cell r="V171">
            <v>0</v>
          </cell>
          <cell r="W171">
            <v>0</v>
          </cell>
          <cell r="X171">
            <v>0</v>
          </cell>
          <cell r="Y171">
            <v>0</v>
          </cell>
          <cell r="AA171">
            <v>0</v>
          </cell>
          <cell r="AB171">
            <v>0</v>
          </cell>
          <cell r="AC171">
            <v>0</v>
          </cell>
        </row>
        <row r="172">
          <cell r="A172" t="str">
            <v>3007790-363</v>
          </cell>
          <cell r="V172">
            <v>0</v>
          </cell>
          <cell r="W172">
            <v>0</v>
          </cell>
          <cell r="X172">
            <v>0</v>
          </cell>
          <cell r="Y172">
            <v>0</v>
          </cell>
          <cell r="AA172">
            <v>0</v>
          </cell>
          <cell r="AB172">
            <v>0</v>
          </cell>
          <cell r="AC172">
            <v>0</v>
          </cell>
        </row>
        <row r="173">
          <cell r="A173" t="str">
            <v>3007790-364</v>
          </cell>
          <cell r="V173">
            <v>0</v>
          </cell>
          <cell r="W173">
            <v>0</v>
          </cell>
          <cell r="X173">
            <v>0</v>
          </cell>
          <cell r="Y173">
            <v>0</v>
          </cell>
          <cell r="AA173">
            <v>0</v>
          </cell>
          <cell r="AB173">
            <v>0</v>
          </cell>
          <cell r="AC173">
            <v>0</v>
          </cell>
        </row>
        <row r="174">
          <cell r="A174" t="str">
            <v>3007790-365</v>
          </cell>
          <cell r="V174">
            <v>0</v>
          </cell>
          <cell r="W174">
            <v>0</v>
          </cell>
          <cell r="X174">
            <v>0</v>
          </cell>
          <cell r="Y174">
            <v>0</v>
          </cell>
          <cell r="AA174">
            <v>0</v>
          </cell>
          <cell r="AB174">
            <v>0</v>
          </cell>
          <cell r="AC174">
            <v>0</v>
          </cell>
        </row>
        <row r="175">
          <cell r="A175" t="str">
            <v>3007790-366</v>
          </cell>
          <cell r="V175">
            <v>0</v>
          </cell>
          <cell r="W175">
            <v>0</v>
          </cell>
          <cell r="X175">
            <v>0</v>
          </cell>
          <cell r="Y175">
            <v>0</v>
          </cell>
          <cell r="AA175">
            <v>0</v>
          </cell>
          <cell r="AB175">
            <v>0</v>
          </cell>
          <cell r="AC175">
            <v>0</v>
          </cell>
        </row>
        <row r="176">
          <cell r="A176" t="str">
            <v>3007790-395</v>
          </cell>
          <cell r="V176">
            <v>20000</v>
          </cell>
          <cell r="W176">
            <v>20000</v>
          </cell>
          <cell r="X176">
            <v>20000</v>
          </cell>
          <cell r="Y176">
            <v>0</v>
          </cell>
          <cell r="AA176">
            <v>0</v>
          </cell>
          <cell r="AB176">
            <v>0</v>
          </cell>
          <cell r="AC176">
            <v>0</v>
          </cell>
        </row>
        <row r="177">
          <cell r="A177" t="str">
            <v>3007790-396</v>
          </cell>
          <cell r="V177">
            <v>0</v>
          </cell>
          <cell r="W177">
            <v>0</v>
          </cell>
          <cell r="X177">
            <v>0</v>
          </cell>
          <cell r="Y177">
            <v>0</v>
          </cell>
          <cell r="AA177">
            <v>0</v>
          </cell>
          <cell r="AB177">
            <v>0</v>
          </cell>
          <cell r="AC177">
            <v>0</v>
          </cell>
        </row>
        <row r="178">
          <cell r="A178" t="str">
            <v>3007790-397</v>
          </cell>
          <cell r="V178">
            <v>0</v>
          </cell>
          <cell r="W178">
            <v>0</v>
          </cell>
          <cell r="X178">
            <v>0</v>
          </cell>
          <cell r="Y178">
            <v>0</v>
          </cell>
          <cell r="AA178">
            <v>0</v>
          </cell>
          <cell r="AB178">
            <v>0</v>
          </cell>
          <cell r="AC178">
            <v>0</v>
          </cell>
        </row>
        <row r="179">
          <cell r="A179" t="str">
            <v>3007790-511</v>
          </cell>
          <cell r="V179">
            <v>0</v>
          </cell>
          <cell r="W179">
            <v>0</v>
          </cell>
          <cell r="X179">
            <v>0</v>
          </cell>
          <cell r="Y179">
            <v>0</v>
          </cell>
          <cell r="AA179">
            <v>0</v>
          </cell>
          <cell r="AB179">
            <v>0</v>
          </cell>
          <cell r="AC179">
            <v>0</v>
          </cell>
        </row>
        <row r="180">
          <cell r="A180" t="str">
            <v>3007790-520</v>
          </cell>
          <cell r="V180">
            <v>0</v>
          </cell>
          <cell r="W180">
            <v>0</v>
          </cell>
          <cell r="X180">
            <v>0</v>
          </cell>
          <cell r="Y180">
            <v>0</v>
          </cell>
          <cell r="AA180">
            <v>0</v>
          </cell>
          <cell r="AB180">
            <v>0</v>
          </cell>
          <cell r="AC180">
            <v>0</v>
          </cell>
        </row>
        <row r="181">
          <cell r="A181" t="str">
            <v>3007790-611</v>
          </cell>
          <cell r="V181">
            <v>0</v>
          </cell>
          <cell r="W181">
            <v>0</v>
          </cell>
          <cell r="X181">
            <v>0</v>
          </cell>
          <cell r="Y181">
            <v>0</v>
          </cell>
          <cell r="AA181">
            <v>0</v>
          </cell>
          <cell r="AB181">
            <v>0</v>
          </cell>
          <cell r="AC181">
            <v>0</v>
          </cell>
        </row>
        <row r="182">
          <cell r="A182" t="str">
            <v>3007790-613</v>
          </cell>
          <cell r="V182">
            <v>0</v>
          </cell>
          <cell r="W182">
            <v>0</v>
          </cell>
          <cell r="X182">
            <v>0</v>
          </cell>
          <cell r="Y182">
            <v>0</v>
          </cell>
          <cell r="AA182">
            <v>0</v>
          </cell>
          <cell r="AB182">
            <v>0</v>
          </cell>
          <cell r="AC182">
            <v>0</v>
          </cell>
        </row>
        <row r="183">
          <cell r="A183" t="str">
            <v>3007790-617</v>
          </cell>
          <cell r="V183">
            <v>0</v>
          </cell>
          <cell r="W183">
            <v>0</v>
          </cell>
          <cell r="X183">
            <v>0</v>
          </cell>
          <cell r="Y183">
            <v>0</v>
          </cell>
          <cell r="AA183">
            <v>0</v>
          </cell>
          <cell r="AB183">
            <v>0</v>
          </cell>
          <cell r="AC183">
            <v>0</v>
          </cell>
        </row>
        <row r="184">
          <cell r="A184" t="str">
            <v>3007790-695</v>
          </cell>
          <cell r="V184">
            <v>0</v>
          </cell>
          <cell r="W184">
            <v>0</v>
          </cell>
          <cell r="X184">
            <v>0</v>
          </cell>
          <cell r="Y184">
            <v>0</v>
          </cell>
          <cell r="AA184">
            <v>0</v>
          </cell>
          <cell r="AB184">
            <v>0</v>
          </cell>
          <cell r="AC184">
            <v>0</v>
          </cell>
        </row>
        <row r="185">
          <cell r="A185" t="str">
            <v>3007790-696</v>
          </cell>
          <cell r="V185">
            <v>0</v>
          </cell>
          <cell r="W185">
            <v>0</v>
          </cell>
          <cell r="X185">
            <v>0</v>
          </cell>
          <cell r="Y185">
            <v>0</v>
          </cell>
          <cell r="AA185">
            <v>0</v>
          </cell>
          <cell r="AB185">
            <v>0</v>
          </cell>
          <cell r="AC185">
            <v>0</v>
          </cell>
        </row>
        <row r="186">
          <cell r="A186" t="str">
            <v>3007790-697</v>
          </cell>
          <cell r="V186">
            <v>0</v>
          </cell>
          <cell r="W186">
            <v>0</v>
          </cell>
          <cell r="X186">
            <v>0</v>
          </cell>
          <cell r="Y186">
            <v>0</v>
          </cell>
          <cell r="AA186">
            <v>0</v>
          </cell>
          <cell r="AB186">
            <v>0</v>
          </cell>
          <cell r="AC186">
            <v>0</v>
          </cell>
        </row>
        <row r="187">
          <cell r="A187" t="str">
            <v>3007790-714</v>
          </cell>
          <cell r="V187">
            <v>0</v>
          </cell>
          <cell r="W187">
            <v>0</v>
          </cell>
          <cell r="X187">
            <v>0</v>
          </cell>
          <cell r="Y187">
            <v>0</v>
          </cell>
          <cell r="AA187">
            <v>0</v>
          </cell>
          <cell r="AB187">
            <v>0</v>
          </cell>
          <cell r="AC187">
            <v>0</v>
          </cell>
        </row>
        <row r="188">
          <cell r="A188" t="str">
            <v>3007790-720</v>
          </cell>
          <cell r="V188">
            <v>0</v>
          </cell>
          <cell r="W188">
            <v>0</v>
          </cell>
          <cell r="X188">
            <v>0</v>
          </cell>
          <cell r="Y188">
            <v>0</v>
          </cell>
          <cell r="AA188">
            <v>0</v>
          </cell>
          <cell r="AB188">
            <v>0</v>
          </cell>
          <cell r="AC188">
            <v>0</v>
          </cell>
        </row>
        <row r="189">
          <cell r="A189" t="str">
            <v>3007790-728</v>
          </cell>
          <cell r="V189">
            <v>0</v>
          </cell>
          <cell r="W189">
            <v>0</v>
          </cell>
          <cell r="X189">
            <v>0</v>
          </cell>
          <cell r="Y189">
            <v>0</v>
          </cell>
          <cell r="AA189">
            <v>0</v>
          </cell>
          <cell r="AB189">
            <v>0</v>
          </cell>
          <cell r="AC189">
            <v>0</v>
          </cell>
        </row>
        <row r="190">
          <cell r="A190" t="str">
            <v>3007790-809</v>
          </cell>
          <cell r="V190">
            <v>0</v>
          </cell>
          <cell r="W190">
            <v>0</v>
          </cell>
          <cell r="X190">
            <v>0</v>
          </cell>
          <cell r="Y190">
            <v>0</v>
          </cell>
          <cell r="AA190">
            <v>0</v>
          </cell>
          <cell r="AB190">
            <v>0</v>
          </cell>
          <cell r="AC190">
            <v>0</v>
          </cell>
        </row>
        <row r="191">
          <cell r="A191" t="str">
            <v>3007790-811</v>
          </cell>
          <cell r="V191">
            <v>1500</v>
          </cell>
          <cell r="W191">
            <v>1500</v>
          </cell>
          <cell r="X191">
            <v>1500</v>
          </cell>
          <cell r="Y191">
            <v>1500</v>
          </cell>
          <cell r="AA191">
            <v>0</v>
          </cell>
          <cell r="AB191">
            <v>0</v>
          </cell>
          <cell r="AC191">
            <v>0</v>
          </cell>
        </row>
        <row r="192">
          <cell r="A192" t="str">
            <v>3007790-813</v>
          </cell>
          <cell r="V192">
            <v>0</v>
          </cell>
          <cell r="W192">
            <v>0</v>
          </cell>
          <cell r="X192">
            <v>0</v>
          </cell>
          <cell r="Y192">
            <v>0</v>
          </cell>
          <cell r="AA192">
            <v>0</v>
          </cell>
          <cell r="AB192">
            <v>0</v>
          </cell>
          <cell r="AC192">
            <v>0</v>
          </cell>
        </row>
        <row r="193">
          <cell r="A193" t="str">
            <v>3007790-814</v>
          </cell>
          <cell r="V193">
            <v>0</v>
          </cell>
          <cell r="W193">
            <v>0</v>
          </cell>
          <cell r="X193">
            <v>0</v>
          </cell>
          <cell r="Y193">
            <v>0</v>
          </cell>
          <cell r="AA193">
            <v>0</v>
          </cell>
          <cell r="AB193">
            <v>0</v>
          </cell>
          <cell r="AC193">
            <v>0</v>
          </cell>
        </row>
        <row r="194">
          <cell r="A194" t="str">
            <v>3007790-822</v>
          </cell>
          <cell r="V194">
            <v>0</v>
          </cell>
          <cell r="W194">
            <v>0</v>
          </cell>
          <cell r="X194">
            <v>0</v>
          </cell>
          <cell r="Y194">
            <v>0</v>
          </cell>
          <cell r="AA194">
            <v>0</v>
          </cell>
          <cell r="AB194">
            <v>0</v>
          </cell>
          <cell r="AC194">
            <v>0</v>
          </cell>
        </row>
        <row r="195">
          <cell r="A195" t="str">
            <v>3007790-823</v>
          </cell>
          <cell r="V195">
            <v>0</v>
          </cell>
          <cell r="W195">
            <v>0</v>
          </cell>
          <cell r="X195">
            <v>0</v>
          </cell>
          <cell r="Y195">
            <v>0</v>
          </cell>
          <cell r="AA195">
            <v>0</v>
          </cell>
          <cell r="AB195">
            <v>0</v>
          </cell>
          <cell r="AC195">
            <v>0</v>
          </cell>
        </row>
        <row r="196">
          <cell r="A196" t="str">
            <v>3007790-824</v>
          </cell>
          <cell r="V196">
            <v>0</v>
          </cell>
          <cell r="W196">
            <v>0</v>
          </cell>
          <cell r="X196">
            <v>0</v>
          </cell>
          <cell r="Y196">
            <v>0</v>
          </cell>
          <cell r="AA196">
            <v>0</v>
          </cell>
          <cell r="AB196">
            <v>0</v>
          </cell>
          <cell r="AC196">
            <v>0</v>
          </cell>
        </row>
        <row r="197">
          <cell r="A197" t="str">
            <v>3007790-827</v>
          </cell>
          <cell r="V197">
            <v>0</v>
          </cell>
          <cell r="W197">
            <v>0</v>
          </cell>
          <cell r="X197">
            <v>0</v>
          </cell>
          <cell r="Y197">
            <v>0</v>
          </cell>
          <cell r="AA197">
            <v>0</v>
          </cell>
          <cell r="AB197">
            <v>0</v>
          </cell>
          <cell r="AC197">
            <v>0</v>
          </cell>
        </row>
        <row r="198">
          <cell r="A198" t="str">
            <v>3007790-828</v>
          </cell>
          <cell r="V198">
            <v>0</v>
          </cell>
          <cell r="W198">
            <v>0</v>
          </cell>
          <cell r="X198">
            <v>0</v>
          </cell>
          <cell r="Y198">
            <v>0</v>
          </cell>
          <cell r="AA198">
            <v>0</v>
          </cell>
          <cell r="AB198">
            <v>0</v>
          </cell>
          <cell r="AC198">
            <v>0</v>
          </cell>
        </row>
        <row r="199">
          <cell r="A199" t="str">
            <v>3007790-841</v>
          </cell>
          <cell r="V199">
            <v>0</v>
          </cell>
          <cell r="W199">
            <v>0</v>
          </cell>
          <cell r="X199">
            <v>0</v>
          </cell>
          <cell r="Y199">
            <v>0</v>
          </cell>
          <cell r="AA199">
            <v>0</v>
          </cell>
          <cell r="AB199">
            <v>0</v>
          </cell>
          <cell r="AC199">
            <v>0</v>
          </cell>
        </row>
        <row r="200">
          <cell r="A200" t="str">
            <v>3007790-842</v>
          </cell>
          <cell r="V200">
            <v>0</v>
          </cell>
          <cell r="W200">
            <v>0</v>
          </cell>
          <cell r="X200">
            <v>0</v>
          </cell>
          <cell r="Y200">
            <v>0</v>
          </cell>
          <cell r="AA200">
            <v>0</v>
          </cell>
          <cell r="AB200">
            <v>0</v>
          </cell>
          <cell r="AC200">
            <v>0</v>
          </cell>
        </row>
        <row r="201">
          <cell r="A201" t="str">
            <v>3007790-849</v>
          </cell>
          <cell r="V201">
            <v>0</v>
          </cell>
          <cell r="W201">
            <v>0</v>
          </cell>
          <cell r="X201">
            <v>0</v>
          </cell>
          <cell r="Y201">
            <v>0</v>
          </cell>
          <cell r="AA201">
            <v>0</v>
          </cell>
          <cell r="AB201">
            <v>0</v>
          </cell>
          <cell r="AC201">
            <v>0</v>
          </cell>
        </row>
        <row r="202">
          <cell r="A202" t="str">
            <v>3007790-852</v>
          </cell>
          <cell r="V202">
            <v>0</v>
          </cell>
          <cell r="W202">
            <v>0</v>
          </cell>
          <cell r="X202">
            <v>0</v>
          </cell>
          <cell r="Y202">
            <v>0</v>
          </cell>
          <cell r="AA202">
            <v>0</v>
          </cell>
          <cell r="AB202">
            <v>0</v>
          </cell>
          <cell r="AC202">
            <v>0</v>
          </cell>
        </row>
        <row r="203">
          <cell r="A203" t="str">
            <v>3007790-865</v>
          </cell>
          <cell r="V203">
            <v>0</v>
          </cell>
          <cell r="W203">
            <v>0</v>
          </cell>
          <cell r="X203">
            <v>0</v>
          </cell>
          <cell r="Y203">
            <v>0</v>
          </cell>
          <cell r="AA203">
            <v>0</v>
          </cell>
          <cell r="AB203">
            <v>0</v>
          </cell>
          <cell r="AC203">
            <v>0</v>
          </cell>
        </row>
        <row r="204">
          <cell r="A204" t="str">
            <v>3007790-866</v>
          </cell>
          <cell r="V204">
            <v>0</v>
          </cell>
          <cell r="W204">
            <v>0</v>
          </cell>
          <cell r="X204">
            <v>0</v>
          </cell>
          <cell r="Y204">
            <v>0</v>
          </cell>
          <cell r="AA204">
            <v>0</v>
          </cell>
          <cell r="AB204">
            <v>0</v>
          </cell>
          <cell r="AC204">
            <v>0</v>
          </cell>
        </row>
        <row r="205">
          <cell r="A205" t="str">
            <v>3007790-869</v>
          </cell>
          <cell r="V205">
            <v>0</v>
          </cell>
          <cell r="W205">
            <v>0</v>
          </cell>
          <cell r="X205">
            <v>0</v>
          </cell>
          <cell r="Y205">
            <v>0</v>
          </cell>
          <cell r="AA205">
            <v>0</v>
          </cell>
          <cell r="AB205">
            <v>0</v>
          </cell>
          <cell r="AC205">
            <v>0</v>
          </cell>
        </row>
        <row r="206">
          <cell r="A206" t="str">
            <v>3007790-872</v>
          </cell>
          <cell r="V206">
            <v>0</v>
          </cell>
          <cell r="W206">
            <v>0</v>
          </cell>
          <cell r="X206">
            <v>0</v>
          </cell>
          <cell r="Y206">
            <v>0</v>
          </cell>
          <cell r="AA206">
            <v>0</v>
          </cell>
          <cell r="AB206">
            <v>0</v>
          </cell>
          <cell r="AC206">
            <v>0</v>
          </cell>
        </row>
        <row r="207">
          <cell r="A207" t="str">
            <v>3007790-874</v>
          </cell>
          <cell r="V207">
            <v>0</v>
          </cell>
          <cell r="W207">
            <v>0</v>
          </cell>
          <cell r="X207">
            <v>0</v>
          </cell>
          <cell r="Y207">
            <v>0</v>
          </cell>
          <cell r="AA207">
            <v>0</v>
          </cell>
          <cell r="AB207">
            <v>0</v>
          </cell>
          <cell r="AC207">
            <v>0</v>
          </cell>
        </row>
        <row r="208">
          <cell r="A208" t="str">
            <v>3007790-875</v>
          </cell>
          <cell r="V208">
            <v>0</v>
          </cell>
          <cell r="W208">
            <v>0</v>
          </cell>
          <cell r="X208">
            <v>0</v>
          </cell>
          <cell r="Y208">
            <v>0</v>
          </cell>
          <cell r="AA208">
            <v>0</v>
          </cell>
          <cell r="AB208">
            <v>0</v>
          </cell>
          <cell r="AC208">
            <v>0</v>
          </cell>
        </row>
        <row r="209">
          <cell r="A209" t="str">
            <v>3007790-876</v>
          </cell>
          <cell r="V209">
            <v>0</v>
          </cell>
          <cell r="W209">
            <v>0</v>
          </cell>
          <cell r="X209">
            <v>0</v>
          </cell>
          <cell r="Y209">
            <v>0</v>
          </cell>
          <cell r="AA209">
            <v>0</v>
          </cell>
          <cell r="AB209">
            <v>0</v>
          </cell>
          <cell r="AC209">
            <v>0</v>
          </cell>
        </row>
        <row r="210">
          <cell r="A210" t="str">
            <v>3007790-897</v>
          </cell>
          <cell r="V210">
            <v>0</v>
          </cell>
          <cell r="W210">
            <v>0</v>
          </cell>
          <cell r="X210">
            <v>0</v>
          </cell>
          <cell r="Y210">
            <v>0</v>
          </cell>
          <cell r="AA210">
            <v>0</v>
          </cell>
          <cell r="AB210">
            <v>0</v>
          </cell>
          <cell r="AC210">
            <v>0</v>
          </cell>
        </row>
        <row r="211">
          <cell r="A211" t="str">
            <v>3007790-923</v>
          </cell>
          <cell r="V211">
            <v>0</v>
          </cell>
          <cell r="W211">
            <v>0</v>
          </cell>
          <cell r="X211">
            <v>0</v>
          </cell>
          <cell r="Y211">
            <v>0</v>
          </cell>
          <cell r="AA211">
            <v>0</v>
          </cell>
          <cell r="AB211">
            <v>0</v>
          </cell>
          <cell r="AC211">
            <v>0</v>
          </cell>
        </row>
        <row r="212">
          <cell r="A212" t="str">
            <v>3007790-924</v>
          </cell>
          <cell r="V212">
            <v>0</v>
          </cell>
          <cell r="W212">
            <v>0</v>
          </cell>
          <cell r="X212">
            <v>0</v>
          </cell>
          <cell r="Y212">
            <v>0</v>
          </cell>
          <cell r="AA212">
            <v>0</v>
          </cell>
          <cell r="AB212">
            <v>0</v>
          </cell>
          <cell r="AC212">
            <v>0</v>
          </cell>
        </row>
        <row r="213">
          <cell r="A213" t="str">
            <v>3007790-925</v>
          </cell>
          <cell r="V213">
            <v>0</v>
          </cell>
          <cell r="W213">
            <v>0</v>
          </cell>
          <cell r="X213">
            <v>0</v>
          </cell>
          <cell r="Y213">
            <v>0</v>
          </cell>
          <cell r="AA213">
            <v>0</v>
          </cell>
          <cell r="AB213">
            <v>0</v>
          </cell>
          <cell r="AC213">
            <v>0</v>
          </cell>
        </row>
        <row r="214">
          <cell r="A214" t="str">
            <v>3007790-940</v>
          </cell>
          <cell r="V214">
            <v>0</v>
          </cell>
          <cell r="W214">
            <v>0</v>
          </cell>
          <cell r="X214">
            <v>0</v>
          </cell>
          <cell r="Y214">
            <v>0</v>
          </cell>
          <cell r="AA214">
            <v>0</v>
          </cell>
          <cell r="AB214">
            <v>0</v>
          </cell>
          <cell r="AC214">
            <v>0</v>
          </cell>
        </row>
        <row r="215">
          <cell r="A215" t="str">
            <v>3007790-941</v>
          </cell>
          <cell r="V215">
            <v>0</v>
          </cell>
          <cell r="W215">
            <v>0</v>
          </cell>
          <cell r="X215">
            <v>0</v>
          </cell>
          <cell r="Y215">
            <v>0</v>
          </cell>
          <cell r="AA215">
            <v>0</v>
          </cell>
          <cell r="AB215">
            <v>0</v>
          </cell>
          <cell r="AC215">
            <v>0</v>
          </cell>
        </row>
        <row r="216">
          <cell r="A216" t="str">
            <v>3007790-943</v>
          </cell>
          <cell r="V216">
            <v>0</v>
          </cell>
          <cell r="W216">
            <v>0</v>
          </cell>
          <cell r="X216">
            <v>0</v>
          </cell>
          <cell r="Y216">
            <v>0</v>
          </cell>
          <cell r="AA216">
            <v>0</v>
          </cell>
          <cell r="AB216">
            <v>0</v>
          </cell>
          <cell r="AC216">
            <v>0</v>
          </cell>
        </row>
        <row r="217">
          <cell r="A217" t="str">
            <v>3007790-955</v>
          </cell>
          <cell r="V217">
            <v>0</v>
          </cell>
          <cell r="W217">
            <v>0</v>
          </cell>
          <cell r="X217">
            <v>0</v>
          </cell>
          <cell r="Y217">
            <v>0</v>
          </cell>
          <cell r="AA217">
            <v>0</v>
          </cell>
          <cell r="AB217">
            <v>0</v>
          </cell>
          <cell r="AC217">
            <v>0</v>
          </cell>
        </row>
        <row r="218">
          <cell r="A218" t="str">
            <v>3007790-957</v>
          </cell>
          <cell r="V218">
            <v>0</v>
          </cell>
          <cell r="W218">
            <v>0</v>
          </cell>
          <cell r="X218">
            <v>0</v>
          </cell>
          <cell r="Y218">
            <v>0</v>
          </cell>
          <cell r="AA218">
            <v>0</v>
          </cell>
          <cell r="AB218">
            <v>0</v>
          </cell>
          <cell r="AC218">
            <v>0</v>
          </cell>
        </row>
        <row r="219">
          <cell r="A219" t="str">
            <v>3007790-959</v>
          </cell>
          <cell r="V219">
            <v>0</v>
          </cell>
          <cell r="W219">
            <v>0</v>
          </cell>
          <cell r="X219">
            <v>0</v>
          </cell>
          <cell r="Y219">
            <v>0</v>
          </cell>
          <cell r="AA219">
            <v>0</v>
          </cell>
          <cell r="AB219">
            <v>0</v>
          </cell>
          <cell r="AC219">
            <v>0</v>
          </cell>
        </row>
        <row r="220">
          <cell r="A220" t="str">
            <v>3007790-979</v>
          </cell>
          <cell r="V220">
            <v>0</v>
          </cell>
          <cell r="W220">
            <v>0</v>
          </cell>
          <cell r="X220">
            <v>0</v>
          </cell>
          <cell r="Y220">
            <v>0</v>
          </cell>
          <cell r="AA220">
            <v>0</v>
          </cell>
          <cell r="AB220">
            <v>0</v>
          </cell>
          <cell r="AC220">
            <v>0</v>
          </cell>
        </row>
        <row r="221">
          <cell r="A221" t="str">
            <v>3007790-984</v>
          </cell>
          <cell r="V221">
            <v>0</v>
          </cell>
          <cell r="W221">
            <v>0</v>
          </cell>
          <cell r="X221">
            <v>0</v>
          </cell>
          <cell r="Y221">
            <v>0</v>
          </cell>
          <cell r="AA221">
            <v>0</v>
          </cell>
          <cell r="AB221">
            <v>0</v>
          </cell>
          <cell r="AC221">
            <v>0</v>
          </cell>
        </row>
        <row r="222">
          <cell r="A222" t="str">
            <v>3007790-988</v>
          </cell>
          <cell r="V222">
            <v>0</v>
          </cell>
          <cell r="W222">
            <v>0</v>
          </cell>
          <cell r="X222">
            <v>0</v>
          </cell>
          <cell r="Y222">
            <v>0</v>
          </cell>
          <cell r="AA222">
            <v>0</v>
          </cell>
          <cell r="AB222">
            <v>0</v>
          </cell>
          <cell r="AC222">
            <v>0</v>
          </cell>
        </row>
        <row r="223">
          <cell r="A223" t="str">
            <v>3007790-989</v>
          </cell>
          <cell r="V223">
            <v>0</v>
          </cell>
          <cell r="W223">
            <v>0</v>
          </cell>
          <cell r="X223">
            <v>0</v>
          </cell>
          <cell r="Y223">
            <v>0</v>
          </cell>
          <cell r="AA223">
            <v>0</v>
          </cell>
          <cell r="AB223">
            <v>0</v>
          </cell>
          <cell r="AC223">
            <v>0</v>
          </cell>
        </row>
        <row r="224">
          <cell r="A224" t="str">
            <v>1207783-DUR</v>
          </cell>
          <cell r="V224">
            <v>0</v>
          </cell>
          <cell r="W224">
            <v>0</v>
          </cell>
          <cell r="X224">
            <v>0</v>
          </cell>
          <cell r="Y224">
            <v>0</v>
          </cell>
          <cell r="AA224">
            <v>0</v>
          </cell>
          <cell r="AB224">
            <v>0</v>
          </cell>
          <cell r="AC224">
            <v>0</v>
          </cell>
        </row>
        <row r="225">
          <cell r="A225" t="str">
            <v>1207783-PERF</v>
          </cell>
          <cell r="V225">
            <v>0.25</v>
          </cell>
          <cell r="W225">
            <v>0.25</v>
          </cell>
          <cell r="X225">
            <v>0.25</v>
          </cell>
          <cell r="Y225">
            <v>0.25</v>
          </cell>
          <cell r="AA225">
            <v>1</v>
          </cell>
          <cell r="AB225">
            <v>1</v>
          </cell>
          <cell r="AC225">
            <v>0.5</v>
          </cell>
        </row>
        <row r="226">
          <cell r="A226" t="str">
            <v>1207783-PE</v>
          </cell>
          <cell r="V226">
            <v>412.5</v>
          </cell>
          <cell r="W226">
            <v>412.5</v>
          </cell>
          <cell r="X226">
            <v>412.5</v>
          </cell>
          <cell r="Y226">
            <v>412.5</v>
          </cell>
          <cell r="AA226">
            <v>2050</v>
          </cell>
          <cell r="AB226">
            <v>2050</v>
          </cell>
          <cell r="AC226">
            <v>2050</v>
          </cell>
        </row>
        <row r="227">
          <cell r="A227" t="str">
            <v>1207783-CE</v>
          </cell>
          <cell r="V227">
            <v>53.75</v>
          </cell>
          <cell r="W227">
            <v>53.75</v>
          </cell>
          <cell r="X227">
            <v>53.75</v>
          </cell>
          <cell r="Y227">
            <v>53.75</v>
          </cell>
          <cell r="AA227">
            <v>825</v>
          </cell>
          <cell r="AB227">
            <v>825</v>
          </cell>
          <cell r="AC227">
            <v>400</v>
          </cell>
        </row>
        <row r="228">
          <cell r="A228" t="str">
            <v>1207783-EE</v>
          </cell>
          <cell r="V228">
            <v>53.75</v>
          </cell>
          <cell r="W228">
            <v>53.75</v>
          </cell>
          <cell r="X228">
            <v>53.75</v>
          </cell>
          <cell r="Y228">
            <v>53.75</v>
          </cell>
          <cell r="AA228">
            <v>215</v>
          </cell>
          <cell r="AB228">
            <v>215</v>
          </cell>
          <cell r="AC228">
            <v>215</v>
          </cell>
        </row>
        <row r="229">
          <cell r="A229" t="str">
            <v>1207783-PS</v>
          </cell>
          <cell r="V229">
            <v>0</v>
          </cell>
          <cell r="W229">
            <v>0</v>
          </cell>
          <cell r="X229">
            <v>0</v>
          </cell>
          <cell r="Y229">
            <v>0</v>
          </cell>
          <cell r="AA229">
            <v>0</v>
          </cell>
          <cell r="AB229">
            <v>0</v>
          </cell>
          <cell r="AC229">
            <v>0</v>
          </cell>
        </row>
        <row r="230">
          <cell r="A230" t="str">
            <v>1207783-DS</v>
          </cell>
          <cell r="V230">
            <v>106.25</v>
          </cell>
          <cell r="W230">
            <v>106.25</v>
          </cell>
          <cell r="X230">
            <v>106.25</v>
          </cell>
          <cell r="Y230">
            <v>106.25</v>
          </cell>
          <cell r="AA230">
            <v>425</v>
          </cell>
          <cell r="AB230">
            <v>425</v>
          </cell>
          <cell r="AC230">
            <v>425</v>
          </cell>
        </row>
        <row r="231">
          <cell r="A231" t="str">
            <v>1207783-NBUS</v>
          </cell>
          <cell r="V231">
            <v>222.52840909090909</v>
          </cell>
          <cell r="W231">
            <v>222.52840909090909</v>
          </cell>
          <cell r="X231">
            <v>222.52840909090909</v>
          </cell>
          <cell r="Y231">
            <v>222.52840909090909</v>
          </cell>
          <cell r="AA231">
            <v>1372.1590909090908</v>
          </cell>
          <cell r="AB231">
            <v>1372.1590909090908</v>
          </cell>
          <cell r="AC231">
            <v>1169.3181818181818</v>
          </cell>
        </row>
        <row r="232">
          <cell r="A232" t="str">
            <v>1207783-BUS</v>
          </cell>
          <cell r="V232">
            <v>360.28409090909093</v>
          </cell>
          <cell r="W232">
            <v>360.28409090909093</v>
          </cell>
          <cell r="X232">
            <v>360.28409090909093</v>
          </cell>
          <cell r="Y232">
            <v>360.28409090909093</v>
          </cell>
          <cell r="AA232">
            <v>2221.590909090909</v>
          </cell>
          <cell r="AB232">
            <v>2221.590909090909</v>
          </cell>
          <cell r="AC232">
            <v>1893.1818181818182</v>
          </cell>
        </row>
        <row r="233">
          <cell r="A233" t="str">
            <v>1207783-PT</v>
          </cell>
          <cell r="V233">
            <v>343.75</v>
          </cell>
          <cell r="W233">
            <v>343.75</v>
          </cell>
          <cell r="X233">
            <v>343.75</v>
          </cell>
          <cell r="Y233">
            <v>343.75</v>
          </cell>
          <cell r="AA233">
            <v>1375</v>
          </cell>
          <cell r="AB233">
            <v>1375</v>
          </cell>
          <cell r="AC233">
            <v>687.5</v>
          </cell>
        </row>
        <row r="234">
          <cell r="A234" t="str">
            <v>1207783-DT</v>
          </cell>
          <cell r="V234">
            <v>0</v>
          </cell>
          <cell r="W234">
            <v>0</v>
          </cell>
          <cell r="X234">
            <v>0</v>
          </cell>
          <cell r="Y234">
            <v>0</v>
          </cell>
          <cell r="AA234">
            <v>0</v>
          </cell>
          <cell r="AB234">
            <v>0</v>
          </cell>
          <cell r="AC234">
            <v>0</v>
          </cell>
        </row>
        <row r="235">
          <cell r="A235" t="str">
            <v>1207783-OT</v>
          </cell>
          <cell r="V235">
            <v>0</v>
          </cell>
          <cell r="W235">
            <v>0</v>
          </cell>
          <cell r="X235">
            <v>0</v>
          </cell>
          <cell r="Y235">
            <v>0</v>
          </cell>
          <cell r="AA235">
            <v>0</v>
          </cell>
          <cell r="AB235">
            <v>0</v>
          </cell>
          <cell r="AC235">
            <v>0</v>
          </cell>
        </row>
        <row r="236">
          <cell r="A236" t="str">
            <v>1207783-LABOR</v>
          </cell>
          <cell r="V236">
            <v>1552.8125</v>
          </cell>
          <cell r="W236">
            <v>1552.8125</v>
          </cell>
          <cell r="X236">
            <v>1552.8125</v>
          </cell>
          <cell r="Y236">
            <v>1552.8125</v>
          </cell>
          <cell r="AA236">
            <v>8483.75</v>
          </cell>
          <cell r="AB236">
            <v>8483.75</v>
          </cell>
          <cell r="AC236">
            <v>6840</v>
          </cell>
        </row>
        <row r="237">
          <cell r="A237" t="str">
            <v>1207783-INDUST</v>
          </cell>
          <cell r="V237">
            <v>0</v>
          </cell>
          <cell r="W237">
            <v>0</v>
          </cell>
          <cell r="X237">
            <v>0</v>
          </cell>
          <cell r="Y237">
            <v>0</v>
          </cell>
          <cell r="AA237">
            <v>0</v>
          </cell>
          <cell r="AB237">
            <v>0</v>
          </cell>
          <cell r="AC237">
            <v>0</v>
          </cell>
        </row>
        <row r="238">
          <cell r="A238" t="str">
            <v>1207783-321</v>
          </cell>
          <cell r="V238">
            <v>0</v>
          </cell>
          <cell r="W238">
            <v>0</v>
          </cell>
          <cell r="X238">
            <v>0</v>
          </cell>
          <cell r="Y238">
            <v>0</v>
          </cell>
          <cell r="AA238">
            <v>0</v>
          </cell>
          <cell r="AB238">
            <v>0</v>
          </cell>
          <cell r="AC238">
            <v>0</v>
          </cell>
        </row>
        <row r="239">
          <cell r="A239" t="str">
            <v>1207783-331</v>
          </cell>
          <cell r="V239">
            <v>0</v>
          </cell>
          <cell r="W239">
            <v>0</v>
          </cell>
          <cell r="X239">
            <v>0</v>
          </cell>
          <cell r="Y239">
            <v>0</v>
          </cell>
          <cell r="AA239">
            <v>0</v>
          </cell>
          <cell r="AB239">
            <v>0</v>
          </cell>
          <cell r="AC239">
            <v>0</v>
          </cell>
        </row>
        <row r="240">
          <cell r="A240" t="str">
            <v>1207783-341</v>
          </cell>
          <cell r="V240">
            <v>0</v>
          </cell>
          <cell r="W240">
            <v>0</v>
          </cell>
          <cell r="X240">
            <v>0</v>
          </cell>
          <cell r="Y240">
            <v>0</v>
          </cell>
          <cell r="AA240">
            <v>0</v>
          </cell>
          <cell r="AB240">
            <v>0</v>
          </cell>
          <cell r="AC240">
            <v>0</v>
          </cell>
        </row>
        <row r="241">
          <cell r="A241" t="str">
            <v>1207783-347</v>
          </cell>
          <cell r="V241">
            <v>0</v>
          </cell>
          <cell r="W241">
            <v>0</v>
          </cell>
          <cell r="X241">
            <v>0</v>
          </cell>
          <cell r="Y241">
            <v>0</v>
          </cell>
          <cell r="AA241">
            <v>0</v>
          </cell>
          <cell r="AB241">
            <v>0</v>
          </cell>
          <cell r="AC241">
            <v>0</v>
          </cell>
        </row>
        <row r="242">
          <cell r="A242" t="str">
            <v>1207783-351</v>
          </cell>
          <cell r="V242">
            <v>0</v>
          </cell>
          <cell r="W242">
            <v>0</v>
          </cell>
          <cell r="X242">
            <v>0</v>
          </cell>
          <cell r="Y242">
            <v>0</v>
          </cell>
          <cell r="AA242">
            <v>0</v>
          </cell>
          <cell r="AB242">
            <v>0</v>
          </cell>
          <cell r="AC242">
            <v>0</v>
          </cell>
        </row>
        <row r="243">
          <cell r="A243" t="str">
            <v>1207783-355</v>
          </cell>
          <cell r="V243">
            <v>0</v>
          </cell>
          <cell r="W243">
            <v>0</v>
          </cell>
          <cell r="X243">
            <v>0</v>
          </cell>
          <cell r="Y243">
            <v>0</v>
          </cell>
          <cell r="AA243">
            <v>0</v>
          </cell>
          <cell r="AB243">
            <v>0</v>
          </cell>
          <cell r="AC243">
            <v>0</v>
          </cell>
        </row>
        <row r="244">
          <cell r="A244" t="str">
            <v>1207783-361</v>
          </cell>
          <cell r="V244">
            <v>0</v>
          </cell>
          <cell r="W244">
            <v>0</v>
          </cell>
          <cell r="X244">
            <v>0</v>
          </cell>
          <cell r="Y244">
            <v>0</v>
          </cell>
          <cell r="AA244">
            <v>0</v>
          </cell>
          <cell r="AB244">
            <v>0</v>
          </cell>
          <cell r="AC244">
            <v>0</v>
          </cell>
        </row>
        <row r="245">
          <cell r="A245" t="str">
            <v>1207783-362</v>
          </cell>
          <cell r="V245">
            <v>0</v>
          </cell>
          <cell r="W245">
            <v>0</v>
          </cell>
          <cell r="X245">
            <v>0</v>
          </cell>
          <cell r="Y245">
            <v>0</v>
          </cell>
          <cell r="AA245">
            <v>0</v>
          </cell>
          <cell r="AB245">
            <v>0</v>
          </cell>
          <cell r="AC245">
            <v>0</v>
          </cell>
        </row>
        <row r="246">
          <cell r="A246" t="str">
            <v>1207783-363</v>
          </cell>
          <cell r="V246">
            <v>0</v>
          </cell>
          <cell r="W246">
            <v>0</v>
          </cell>
          <cell r="X246">
            <v>0</v>
          </cell>
          <cell r="Y246">
            <v>0</v>
          </cell>
          <cell r="AA246">
            <v>0</v>
          </cell>
          <cell r="AB246">
            <v>0</v>
          </cell>
          <cell r="AC246">
            <v>0</v>
          </cell>
        </row>
        <row r="247">
          <cell r="A247" t="str">
            <v>1207783-364</v>
          </cell>
          <cell r="V247">
            <v>0</v>
          </cell>
          <cell r="W247">
            <v>0</v>
          </cell>
          <cell r="X247">
            <v>0</v>
          </cell>
          <cell r="Y247">
            <v>0</v>
          </cell>
          <cell r="AA247">
            <v>0</v>
          </cell>
          <cell r="AB247">
            <v>0</v>
          </cell>
          <cell r="AC247">
            <v>0</v>
          </cell>
        </row>
        <row r="248">
          <cell r="A248" t="str">
            <v>1207783-365</v>
          </cell>
          <cell r="V248">
            <v>0</v>
          </cell>
          <cell r="W248">
            <v>0</v>
          </cell>
          <cell r="X248">
            <v>0</v>
          </cell>
          <cell r="Y248">
            <v>0</v>
          </cell>
          <cell r="AA248">
            <v>0</v>
          </cell>
          <cell r="AB248">
            <v>0</v>
          </cell>
          <cell r="AC248">
            <v>0</v>
          </cell>
        </row>
        <row r="249">
          <cell r="A249" t="str">
            <v>1207783-366</v>
          </cell>
          <cell r="V249">
            <v>0</v>
          </cell>
          <cell r="W249">
            <v>0</v>
          </cell>
          <cell r="X249">
            <v>0</v>
          </cell>
          <cell r="Y249">
            <v>0</v>
          </cell>
          <cell r="AA249">
            <v>0</v>
          </cell>
          <cell r="AB249">
            <v>0</v>
          </cell>
          <cell r="AC249">
            <v>0</v>
          </cell>
        </row>
        <row r="250">
          <cell r="A250" t="str">
            <v>1207783-395</v>
          </cell>
          <cell r="V250">
            <v>62500</v>
          </cell>
          <cell r="W250">
            <v>62500</v>
          </cell>
          <cell r="X250">
            <v>62500</v>
          </cell>
          <cell r="Y250">
            <v>62500</v>
          </cell>
          <cell r="AA250">
            <v>250000</v>
          </cell>
          <cell r="AB250">
            <v>250000</v>
          </cell>
          <cell r="AC250">
            <v>100000</v>
          </cell>
        </row>
        <row r="251">
          <cell r="A251" t="str">
            <v>1207783-396</v>
          </cell>
          <cell r="V251">
            <v>0</v>
          </cell>
          <cell r="W251">
            <v>0</v>
          </cell>
          <cell r="X251">
            <v>0</v>
          </cell>
          <cell r="Y251">
            <v>0</v>
          </cell>
          <cell r="AA251">
            <v>0</v>
          </cell>
          <cell r="AB251">
            <v>0</v>
          </cell>
          <cell r="AC251">
            <v>0</v>
          </cell>
        </row>
        <row r="252">
          <cell r="A252" t="str">
            <v>1207783-397</v>
          </cell>
          <cell r="V252">
            <v>0</v>
          </cell>
          <cell r="W252">
            <v>0</v>
          </cell>
          <cell r="X252">
            <v>0</v>
          </cell>
          <cell r="Y252">
            <v>0</v>
          </cell>
          <cell r="AA252">
            <v>0</v>
          </cell>
          <cell r="AB252">
            <v>0</v>
          </cell>
          <cell r="AC252">
            <v>0</v>
          </cell>
        </row>
        <row r="253">
          <cell r="A253" t="str">
            <v>1207783-511</v>
          </cell>
          <cell r="V253">
            <v>0</v>
          </cell>
          <cell r="W253">
            <v>0</v>
          </cell>
          <cell r="X253">
            <v>0</v>
          </cell>
          <cell r="Y253">
            <v>0</v>
          </cell>
          <cell r="AA253">
            <v>0</v>
          </cell>
          <cell r="AB253">
            <v>0</v>
          </cell>
          <cell r="AC253">
            <v>0</v>
          </cell>
        </row>
        <row r="254">
          <cell r="A254" t="str">
            <v>1207783-520</v>
          </cell>
          <cell r="V254">
            <v>0</v>
          </cell>
          <cell r="W254">
            <v>0</v>
          </cell>
          <cell r="X254">
            <v>0</v>
          </cell>
          <cell r="Y254">
            <v>0</v>
          </cell>
          <cell r="AA254">
            <v>0</v>
          </cell>
          <cell r="AB254">
            <v>0</v>
          </cell>
          <cell r="AC254">
            <v>0</v>
          </cell>
        </row>
        <row r="255">
          <cell r="A255" t="str">
            <v>1207783-611</v>
          </cell>
          <cell r="V255">
            <v>0</v>
          </cell>
          <cell r="W255">
            <v>0</v>
          </cell>
          <cell r="X255">
            <v>0</v>
          </cell>
          <cell r="Y255">
            <v>0</v>
          </cell>
          <cell r="AA255">
            <v>0</v>
          </cell>
          <cell r="AB255">
            <v>0</v>
          </cell>
          <cell r="AC255">
            <v>0</v>
          </cell>
        </row>
        <row r="256">
          <cell r="A256" t="str">
            <v>1207783-613</v>
          </cell>
          <cell r="V256">
            <v>0</v>
          </cell>
          <cell r="W256">
            <v>0</v>
          </cell>
          <cell r="X256">
            <v>0</v>
          </cell>
          <cell r="Y256">
            <v>0</v>
          </cell>
          <cell r="AA256">
            <v>0</v>
          </cell>
          <cell r="AB256">
            <v>0</v>
          </cell>
          <cell r="AC256">
            <v>0</v>
          </cell>
        </row>
        <row r="257">
          <cell r="A257" t="str">
            <v>1207783-617</v>
          </cell>
          <cell r="V257">
            <v>0</v>
          </cell>
          <cell r="W257">
            <v>0</v>
          </cell>
          <cell r="X257">
            <v>0</v>
          </cell>
          <cell r="Y257">
            <v>0</v>
          </cell>
          <cell r="AA257">
            <v>0</v>
          </cell>
          <cell r="AB257">
            <v>0</v>
          </cell>
          <cell r="AC257">
            <v>0</v>
          </cell>
        </row>
        <row r="258">
          <cell r="A258" t="str">
            <v>1207783-695</v>
          </cell>
          <cell r="V258">
            <v>62500</v>
          </cell>
          <cell r="W258">
            <v>62500</v>
          </cell>
          <cell r="X258">
            <v>62500</v>
          </cell>
          <cell r="Y258">
            <v>62500</v>
          </cell>
          <cell r="AA258">
            <v>250000</v>
          </cell>
          <cell r="AB258">
            <v>250000</v>
          </cell>
          <cell r="AC258">
            <v>100000</v>
          </cell>
        </row>
        <row r="259">
          <cell r="A259" t="str">
            <v>1207783-696</v>
          </cell>
          <cell r="V259">
            <v>0</v>
          </cell>
          <cell r="W259">
            <v>0</v>
          </cell>
          <cell r="X259">
            <v>0</v>
          </cell>
          <cell r="Y259">
            <v>0</v>
          </cell>
          <cell r="AA259">
            <v>0</v>
          </cell>
          <cell r="AB259">
            <v>0</v>
          </cell>
          <cell r="AC259">
            <v>0</v>
          </cell>
        </row>
        <row r="260">
          <cell r="A260" t="str">
            <v>1207783-697</v>
          </cell>
          <cell r="V260">
            <v>0</v>
          </cell>
          <cell r="W260">
            <v>0</v>
          </cell>
          <cell r="X260">
            <v>0</v>
          </cell>
          <cell r="Y260">
            <v>0</v>
          </cell>
          <cell r="AA260">
            <v>0</v>
          </cell>
          <cell r="AB260">
            <v>0</v>
          </cell>
          <cell r="AC260">
            <v>0</v>
          </cell>
        </row>
        <row r="261">
          <cell r="A261" t="str">
            <v>1207783-714</v>
          </cell>
          <cell r="V261">
            <v>0</v>
          </cell>
          <cell r="W261">
            <v>0</v>
          </cell>
          <cell r="X261">
            <v>0</v>
          </cell>
          <cell r="Y261">
            <v>0</v>
          </cell>
          <cell r="AA261">
            <v>0</v>
          </cell>
          <cell r="AB261">
            <v>0</v>
          </cell>
          <cell r="AC261">
            <v>0</v>
          </cell>
        </row>
        <row r="262">
          <cell r="A262" t="str">
            <v>1207783-720</v>
          </cell>
          <cell r="V262">
            <v>0</v>
          </cell>
          <cell r="W262">
            <v>0</v>
          </cell>
          <cell r="X262">
            <v>0</v>
          </cell>
          <cell r="Y262">
            <v>0</v>
          </cell>
          <cell r="AA262">
            <v>0</v>
          </cell>
          <cell r="AB262">
            <v>0</v>
          </cell>
          <cell r="AC262">
            <v>0</v>
          </cell>
        </row>
        <row r="263">
          <cell r="A263" t="str">
            <v>1207783-728</v>
          </cell>
          <cell r="V263">
            <v>0</v>
          </cell>
          <cell r="W263">
            <v>0</v>
          </cell>
          <cell r="X263">
            <v>0</v>
          </cell>
          <cell r="Y263">
            <v>0</v>
          </cell>
          <cell r="AA263">
            <v>0</v>
          </cell>
          <cell r="AB263">
            <v>0</v>
          </cell>
          <cell r="AC263">
            <v>0</v>
          </cell>
        </row>
        <row r="264">
          <cell r="A264" t="str">
            <v>1207783-809</v>
          </cell>
          <cell r="V264">
            <v>0</v>
          </cell>
          <cell r="W264">
            <v>0</v>
          </cell>
          <cell r="X264">
            <v>0</v>
          </cell>
          <cell r="Y264">
            <v>0</v>
          </cell>
          <cell r="AA264">
            <v>0</v>
          </cell>
          <cell r="AB264">
            <v>0</v>
          </cell>
          <cell r="AC264">
            <v>0</v>
          </cell>
        </row>
        <row r="265">
          <cell r="A265" t="str">
            <v>1207783-811</v>
          </cell>
          <cell r="V265">
            <v>625</v>
          </cell>
          <cell r="W265">
            <v>625</v>
          </cell>
          <cell r="X265">
            <v>625</v>
          </cell>
          <cell r="Y265">
            <v>625</v>
          </cell>
          <cell r="AA265">
            <v>2500</v>
          </cell>
          <cell r="AB265">
            <v>2500</v>
          </cell>
          <cell r="AC265">
            <v>2500</v>
          </cell>
        </row>
        <row r="266">
          <cell r="A266" t="str">
            <v>1207783-813</v>
          </cell>
          <cell r="V266">
            <v>0</v>
          </cell>
          <cell r="W266">
            <v>0</v>
          </cell>
          <cell r="X266">
            <v>0</v>
          </cell>
          <cell r="Y266">
            <v>0</v>
          </cell>
          <cell r="AA266">
            <v>0</v>
          </cell>
          <cell r="AB266">
            <v>0</v>
          </cell>
          <cell r="AC266">
            <v>0</v>
          </cell>
        </row>
        <row r="267">
          <cell r="A267" t="str">
            <v>1207783-814</v>
          </cell>
          <cell r="V267">
            <v>0</v>
          </cell>
          <cell r="W267">
            <v>0</v>
          </cell>
          <cell r="X267">
            <v>0</v>
          </cell>
          <cell r="Y267">
            <v>0</v>
          </cell>
          <cell r="AA267">
            <v>0</v>
          </cell>
          <cell r="AB267">
            <v>0</v>
          </cell>
          <cell r="AC267">
            <v>0</v>
          </cell>
        </row>
        <row r="268">
          <cell r="A268" t="str">
            <v>1207783-822</v>
          </cell>
          <cell r="V268">
            <v>0</v>
          </cell>
          <cell r="W268">
            <v>0</v>
          </cell>
          <cell r="X268">
            <v>0</v>
          </cell>
          <cell r="Y268">
            <v>0</v>
          </cell>
          <cell r="AA268">
            <v>0</v>
          </cell>
          <cell r="AB268">
            <v>0</v>
          </cell>
          <cell r="AC268">
            <v>0</v>
          </cell>
        </row>
        <row r="269">
          <cell r="A269" t="str">
            <v>1207783-823</v>
          </cell>
          <cell r="V269">
            <v>0</v>
          </cell>
          <cell r="W269">
            <v>0</v>
          </cell>
          <cell r="X269">
            <v>0</v>
          </cell>
          <cell r="Y269">
            <v>0</v>
          </cell>
          <cell r="AA269">
            <v>0</v>
          </cell>
          <cell r="AB269">
            <v>0</v>
          </cell>
          <cell r="AC269">
            <v>0</v>
          </cell>
        </row>
        <row r="270">
          <cell r="A270" t="str">
            <v>1207783-824</v>
          </cell>
          <cell r="V270">
            <v>0</v>
          </cell>
          <cell r="W270">
            <v>0</v>
          </cell>
          <cell r="X270">
            <v>0</v>
          </cell>
          <cell r="Y270">
            <v>0</v>
          </cell>
          <cell r="AA270">
            <v>0</v>
          </cell>
          <cell r="AB270">
            <v>0</v>
          </cell>
          <cell r="AC270">
            <v>0</v>
          </cell>
        </row>
        <row r="271">
          <cell r="A271" t="str">
            <v>1207783-827</v>
          </cell>
          <cell r="V271">
            <v>0</v>
          </cell>
          <cell r="W271">
            <v>0</v>
          </cell>
          <cell r="X271">
            <v>0</v>
          </cell>
          <cell r="Y271">
            <v>0</v>
          </cell>
          <cell r="AA271">
            <v>0</v>
          </cell>
          <cell r="AB271">
            <v>0</v>
          </cell>
          <cell r="AC271">
            <v>0</v>
          </cell>
        </row>
        <row r="272">
          <cell r="A272" t="str">
            <v>1207783-828</v>
          </cell>
          <cell r="V272">
            <v>0</v>
          </cell>
          <cell r="W272">
            <v>0</v>
          </cell>
          <cell r="X272">
            <v>0</v>
          </cell>
          <cell r="Y272">
            <v>0</v>
          </cell>
          <cell r="AA272">
            <v>0</v>
          </cell>
          <cell r="AB272">
            <v>0</v>
          </cell>
          <cell r="AC272">
            <v>0</v>
          </cell>
        </row>
        <row r="273">
          <cell r="A273" t="str">
            <v>1207783-841</v>
          </cell>
          <cell r="V273">
            <v>0</v>
          </cell>
          <cell r="W273">
            <v>0</v>
          </cell>
          <cell r="X273">
            <v>0</v>
          </cell>
          <cell r="Y273">
            <v>0</v>
          </cell>
          <cell r="AA273">
            <v>0</v>
          </cell>
          <cell r="AB273">
            <v>0</v>
          </cell>
          <cell r="AC273">
            <v>0</v>
          </cell>
        </row>
        <row r="274">
          <cell r="A274" t="str">
            <v>1207783-842</v>
          </cell>
          <cell r="V274">
            <v>0</v>
          </cell>
          <cell r="W274">
            <v>0</v>
          </cell>
          <cell r="X274">
            <v>0</v>
          </cell>
          <cell r="Y274">
            <v>0</v>
          </cell>
          <cell r="AA274">
            <v>0</v>
          </cell>
          <cell r="AB274">
            <v>0</v>
          </cell>
          <cell r="AC274">
            <v>0</v>
          </cell>
        </row>
        <row r="275">
          <cell r="A275" t="str">
            <v>1207783-849</v>
          </cell>
          <cell r="V275">
            <v>0</v>
          </cell>
          <cell r="W275">
            <v>0</v>
          </cell>
          <cell r="X275">
            <v>0</v>
          </cell>
          <cell r="Y275">
            <v>0</v>
          </cell>
          <cell r="AA275">
            <v>0</v>
          </cell>
          <cell r="AB275">
            <v>0</v>
          </cell>
          <cell r="AC275">
            <v>0</v>
          </cell>
        </row>
        <row r="276">
          <cell r="A276" t="str">
            <v>1207783-852</v>
          </cell>
          <cell r="V276">
            <v>0</v>
          </cell>
          <cell r="W276">
            <v>0</v>
          </cell>
          <cell r="X276">
            <v>0</v>
          </cell>
          <cell r="Y276">
            <v>0</v>
          </cell>
          <cell r="AA276">
            <v>0</v>
          </cell>
          <cell r="AB276">
            <v>0</v>
          </cell>
          <cell r="AC276">
            <v>0</v>
          </cell>
        </row>
        <row r="277">
          <cell r="A277" t="str">
            <v>1207783-865</v>
          </cell>
          <cell r="V277">
            <v>0</v>
          </cell>
          <cell r="W277">
            <v>0</v>
          </cell>
          <cell r="X277">
            <v>0</v>
          </cell>
          <cell r="Y277">
            <v>0</v>
          </cell>
          <cell r="AA277">
            <v>0</v>
          </cell>
          <cell r="AB277">
            <v>0</v>
          </cell>
          <cell r="AC277">
            <v>0</v>
          </cell>
        </row>
        <row r="278">
          <cell r="A278" t="str">
            <v>1207783-866</v>
          </cell>
          <cell r="V278">
            <v>0</v>
          </cell>
          <cell r="W278">
            <v>0</v>
          </cell>
          <cell r="X278">
            <v>0</v>
          </cell>
          <cell r="Y278">
            <v>0</v>
          </cell>
          <cell r="AA278">
            <v>0</v>
          </cell>
          <cell r="AB278">
            <v>0</v>
          </cell>
          <cell r="AC278">
            <v>0</v>
          </cell>
        </row>
        <row r="279">
          <cell r="A279" t="str">
            <v>1207783-869</v>
          </cell>
          <cell r="V279">
            <v>0</v>
          </cell>
          <cell r="W279">
            <v>0</v>
          </cell>
          <cell r="X279">
            <v>0</v>
          </cell>
          <cell r="Y279">
            <v>0</v>
          </cell>
          <cell r="AA279">
            <v>0</v>
          </cell>
          <cell r="AB279">
            <v>0</v>
          </cell>
          <cell r="AC279">
            <v>0</v>
          </cell>
        </row>
        <row r="280">
          <cell r="A280" t="str">
            <v>1207783-872</v>
          </cell>
          <cell r="V280">
            <v>0</v>
          </cell>
          <cell r="W280">
            <v>0</v>
          </cell>
          <cell r="X280">
            <v>0</v>
          </cell>
          <cell r="Y280">
            <v>0</v>
          </cell>
          <cell r="AA280">
            <v>0</v>
          </cell>
          <cell r="AB280">
            <v>0</v>
          </cell>
          <cell r="AC280">
            <v>0</v>
          </cell>
        </row>
        <row r="281">
          <cell r="A281" t="str">
            <v>1207783-874</v>
          </cell>
          <cell r="V281">
            <v>0</v>
          </cell>
          <cell r="W281">
            <v>0</v>
          </cell>
          <cell r="X281">
            <v>0</v>
          </cell>
          <cell r="Y281">
            <v>0</v>
          </cell>
          <cell r="AA281">
            <v>0</v>
          </cell>
          <cell r="AB281">
            <v>0</v>
          </cell>
          <cell r="AC281">
            <v>0</v>
          </cell>
        </row>
        <row r="282">
          <cell r="A282" t="str">
            <v>1207783-875</v>
          </cell>
          <cell r="V282">
            <v>0</v>
          </cell>
          <cell r="W282">
            <v>0</v>
          </cell>
          <cell r="X282">
            <v>0</v>
          </cell>
          <cell r="Y282">
            <v>0</v>
          </cell>
          <cell r="AA282">
            <v>0</v>
          </cell>
          <cell r="AB282">
            <v>0</v>
          </cell>
          <cell r="AC282">
            <v>0</v>
          </cell>
        </row>
        <row r="283">
          <cell r="A283" t="str">
            <v>1207783-876</v>
          </cell>
          <cell r="V283">
            <v>0</v>
          </cell>
          <cell r="W283">
            <v>0</v>
          </cell>
          <cell r="X283">
            <v>0</v>
          </cell>
          <cell r="Y283">
            <v>0</v>
          </cell>
          <cell r="AA283">
            <v>0</v>
          </cell>
          <cell r="AB283">
            <v>0</v>
          </cell>
          <cell r="AC283">
            <v>0</v>
          </cell>
        </row>
        <row r="284">
          <cell r="A284" t="str">
            <v>1207783-897</v>
          </cell>
          <cell r="V284">
            <v>0</v>
          </cell>
          <cell r="W284">
            <v>0</v>
          </cell>
          <cell r="X284">
            <v>0</v>
          </cell>
          <cell r="Y284">
            <v>0</v>
          </cell>
          <cell r="AA284">
            <v>0</v>
          </cell>
          <cell r="AB284">
            <v>0</v>
          </cell>
          <cell r="AC284">
            <v>0</v>
          </cell>
        </row>
        <row r="285">
          <cell r="A285" t="str">
            <v>1207783-923</v>
          </cell>
          <cell r="V285">
            <v>0</v>
          </cell>
          <cell r="W285">
            <v>0</v>
          </cell>
          <cell r="X285">
            <v>0</v>
          </cell>
          <cell r="Y285">
            <v>0</v>
          </cell>
          <cell r="AA285">
            <v>0</v>
          </cell>
          <cell r="AB285">
            <v>0</v>
          </cell>
          <cell r="AC285">
            <v>0</v>
          </cell>
        </row>
        <row r="286">
          <cell r="A286" t="str">
            <v>1207783-924</v>
          </cell>
          <cell r="V286">
            <v>0</v>
          </cell>
          <cell r="W286">
            <v>0</v>
          </cell>
          <cell r="X286">
            <v>0</v>
          </cell>
          <cell r="Y286">
            <v>0</v>
          </cell>
          <cell r="AA286">
            <v>0</v>
          </cell>
          <cell r="AB286">
            <v>0</v>
          </cell>
          <cell r="AC286">
            <v>0</v>
          </cell>
        </row>
        <row r="287">
          <cell r="A287" t="str">
            <v>1207783-925</v>
          </cell>
          <cell r="V287">
            <v>0</v>
          </cell>
          <cell r="W287">
            <v>0</v>
          </cell>
          <cell r="X287">
            <v>0</v>
          </cell>
          <cell r="Y287">
            <v>0</v>
          </cell>
          <cell r="AA287">
            <v>0</v>
          </cell>
          <cell r="AB287">
            <v>0</v>
          </cell>
          <cell r="AC287">
            <v>0</v>
          </cell>
        </row>
        <row r="288">
          <cell r="A288" t="str">
            <v>1207783-940</v>
          </cell>
          <cell r="V288">
            <v>0</v>
          </cell>
          <cell r="W288">
            <v>0</v>
          </cell>
          <cell r="X288">
            <v>0</v>
          </cell>
          <cell r="Y288">
            <v>0</v>
          </cell>
          <cell r="AA288">
            <v>0</v>
          </cell>
          <cell r="AB288">
            <v>0</v>
          </cell>
          <cell r="AC288">
            <v>0</v>
          </cell>
        </row>
        <row r="289">
          <cell r="A289" t="str">
            <v>1207783-941</v>
          </cell>
          <cell r="V289">
            <v>0</v>
          </cell>
          <cell r="W289">
            <v>0</v>
          </cell>
          <cell r="X289">
            <v>0</v>
          </cell>
          <cell r="Y289">
            <v>0</v>
          </cell>
          <cell r="AA289">
            <v>0</v>
          </cell>
          <cell r="AB289">
            <v>0</v>
          </cell>
          <cell r="AC289">
            <v>0</v>
          </cell>
        </row>
        <row r="290">
          <cell r="A290" t="str">
            <v>1207783-943</v>
          </cell>
          <cell r="V290">
            <v>0</v>
          </cell>
          <cell r="W290">
            <v>0</v>
          </cell>
          <cell r="X290">
            <v>0</v>
          </cell>
          <cell r="Y290">
            <v>0</v>
          </cell>
          <cell r="AA290">
            <v>0</v>
          </cell>
          <cell r="AB290">
            <v>0</v>
          </cell>
          <cell r="AC290">
            <v>0</v>
          </cell>
        </row>
        <row r="291">
          <cell r="A291" t="str">
            <v>1207783-955</v>
          </cell>
          <cell r="V291">
            <v>0</v>
          </cell>
          <cell r="W291">
            <v>0</v>
          </cell>
          <cell r="X291">
            <v>0</v>
          </cell>
          <cell r="Y291">
            <v>0</v>
          </cell>
          <cell r="AA291">
            <v>0</v>
          </cell>
          <cell r="AB291">
            <v>0</v>
          </cell>
          <cell r="AC291">
            <v>0</v>
          </cell>
        </row>
        <row r="292">
          <cell r="A292" t="str">
            <v>1207783-957</v>
          </cell>
          <cell r="V292">
            <v>0</v>
          </cell>
          <cell r="W292">
            <v>0</v>
          </cell>
          <cell r="X292">
            <v>0</v>
          </cell>
          <cell r="Y292">
            <v>0</v>
          </cell>
          <cell r="AA292">
            <v>0</v>
          </cell>
          <cell r="AB292">
            <v>0</v>
          </cell>
          <cell r="AC292">
            <v>0</v>
          </cell>
        </row>
        <row r="293">
          <cell r="A293" t="str">
            <v>1207783-959</v>
          </cell>
          <cell r="V293">
            <v>0</v>
          </cell>
          <cell r="W293">
            <v>0</v>
          </cell>
          <cell r="X293">
            <v>0</v>
          </cell>
          <cell r="Y293">
            <v>0</v>
          </cell>
          <cell r="AA293">
            <v>0</v>
          </cell>
          <cell r="AB293">
            <v>0</v>
          </cell>
          <cell r="AC293">
            <v>0</v>
          </cell>
        </row>
        <row r="294">
          <cell r="A294" t="str">
            <v>1207783-979</v>
          </cell>
          <cell r="V294">
            <v>0</v>
          </cell>
          <cell r="W294">
            <v>0</v>
          </cell>
          <cell r="X294">
            <v>0</v>
          </cell>
          <cell r="Y294">
            <v>0</v>
          </cell>
          <cell r="AA294">
            <v>0</v>
          </cell>
          <cell r="AB294">
            <v>0</v>
          </cell>
          <cell r="AC294">
            <v>0</v>
          </cell>
        </row>
        <row r="295">
          <cell r="A295" t="str">
            <v>1207783-984</v>
          </cell>
          <cell r="V295">
            <v>0</v>
          </cell>
          <cell r="W295">
            <v>0</v>
          </cell>
          <cell r="X295">
            <v>0</v>
          </cell>
          <cell r="Y295">
            <v>0</v>
          </cell>
          <cell r="AA295">
            <v>0</v>
          </cell>
          <cell r="AB295">
            <v>0</v>
          </cell>
          <cell r="AC295">
            <v>0</v>
          </cell>
        </row>
        <row r="296">
          <cell r="A296" t="str">
            <v>1207783-988</v>
          </cell>
          <cell r="V296">
            <v>0</v>
          </cell>
          <cell r="W296">
            <v>0</v>
          </cell>
          <cell r="X296">
            <v>0</v>
          </cell>
          <cell r="Y296">
            <v>0</v>
          </cell>
          <cell r="AA296">
            <v>0</v>
          </cell>
          <cell r="AB296">
            <v>0</v>
          </cell>
          <cell r="AC296">
            <v>0</v>
          </cell>
        </row>
        <row r="297">
          <cell r="A297" t="str">
            <v>1207783-989</v>
          </cell>
          <cell r="V297">
            <v>0</v>
          </cell>
          <cell r="W297">
            <v>0</v>
          </cell>
          <cell r="X297">
            <v>0</v>
          </cell>
          <cell r="Y297">
            <v>0</v>
          </cell>
          <cell r="AA297">
            <v>0</v>
          </cell>
          <cell r="AB297">
            <v>0</v>
          </cell>
          <cell r="AC297">
            <v>0</v>
          </cell>
        </row>
        <row r="298">
          <cell r="A298" t="str">
            <v>1200000-DUR</v>
          </cell>
          <cell r="V298">
            <v>0</v>
          </cell>
          <cell r="W298">
            <v>0</v>
          </cell>
          <cell r="X298">
            <v>0</v>
          </cell>
          <cell r="Y298">
            <v>0</v>
          </cell>
          <cell r="AA298">
            <v>0</v>
          </cell>
          <cell r="AB298">
            <v>0</v>
          </cell>
          <cell r="AC298">
            <v>0</v>
          </cell>
        </row>
        <row r="299">
          <cell r="A299" t="str">
            <v>1200000-PERF</v>
          </cell>
          <cell r="V299">
            <v>2.5000000000000001E-2</v>
          </cell>
          <cell r="W299">
            <v>2.5000000000000001E-2</v>
          </cell>
          <cell r="X299">
            <v>2.5000000000000001E-2</v>
          </cell>
          <cell r="Y299">
            <v>2.5000000000000001E-2</v>
          </cell>
          <cell r="AA299">
            <v>0.1</v>
          </cell>
          <cell r="AB299">
            <v>0.1</v>
          </cell>
          <cell r="AC299">
            <v>0.1</v>
          </cell>
        </row>
        <row r="300">
          <cell r="A300" t="str">
            <v>1200000-PE</v>
          </cell>
          <cell r="V300">
            <v>300</v>
          </cell>
          <cell r="W300">
            <v>300</v>
          </cell>
          <cell r="X300">
            <v>300</v>
          </cell>
          <cell r="Y300">
            <v>300</v>
          </cell>
          <cell r="AA300">
            <v>1200</v>
          </cell>
          <cell r="AB300">
            <v>1200</v>
          </cell>
          <cell r="AC300">
            <v>1200</v>
          </cell>
        </row>
        <row r="301">
          <cell r="A301" t="str">
            <v>1200000-CE</v>
          </cell>
          <cell r="V301">
            <v>0</v>
          </cell>
          <cell r="W301">
            <v>0</v>
          </cell>
          <cell r="X301">
            <v>0</v>
          </cell>
          <cell r="Y301">
            <v>0</v>
          </cell>
          <cell r="AA301">
            <v>0</v>
          </cell>
          <cell r="AB301">
            <v>0</v>
          </cell>
          <cell r="AC301">
            <v>0</v>
          </cell>
        </row>
        <row r="302">
          <cell r="A302" t="str">
            <v>1200000-EE</v>
          </cell>
          <cell r="V302">
            <v>0</v>
          </cell>
          <cell r="W302">
            <v>0</v>
          </cell>
          <cell r="X302">
            <v>0</v>
          </cell>
          <cell r="Y302">
            <v>0</v>
          </cell>
          <cell r="AA302">
            <v>0</v>
          </cell>
          <cell r="AB302">
            <v>0</v>
          </cell>
          <cell r="AC302">
            <v>0</v>
          </cell>
        </row>
        <row r="303">
          <cell r="A303" t="str">
            <v>1200000-PS</v>
          </cell>
          <cell r="V303">
            <v>0</v>
          </cell>
          <cell r="W303">
            <v>0</v>
          </cell>
          <cell r="X303">
            <v>0</v>
          </cell>
          <cell r="Y303">
            <v>0</v>
          </cell>
          <cell r="AA303">
            <v>0</v>
          </cell>
          <cell r="AB303">
            <v>0</v>
          </cell>
          <cell r="AC303">
            <v>0</v>
          </cell>
        </row>
        <row r="304">
          <cell r="A304" t="str">
            <v>1200000-DS</v>
          </cell>
          <cell r="V304">
            <v>12.5</v>
          </cell>
          <cell r="W304">
            <v>12.5</v>
          </cell>
          <cell r="X304">
            <v>12.5</v>
          </cell>
          <cell r="Y304">
            <v>12.5</v>
          </cell>
          <cell r="AA304">
            <v>50</v>
          </cell>
          <cell r="AB304">
            <v>50</v>
          </cell>
          <cell r="AC304">
            <v>50</v>
          </cell>
        </row>
        <row r="305">
          <cell r="A305" t="str">
            <v>1200000-NBUS</v>
          </cell>
          <cell r="V305">
            <v>143.18181818181819</v>
          </cell>
          <cell r="W305">
            <v>143.18181818181819</v>
          </cell>
          <cell r="X305">
            <v>143.18181818181819</v>
          </cell>
          <cell r="Y305">
            <v>143.18181818181819</v>
          </cell>
          <cell r="AA305">
            <v>572.72727272727275</v>
          </cell>
          <cell r="AB305">
            <v>572.72727272727275</v>
          </cell>
          <cell r="AC305">
            <v>572.72727272727275</v>
          </cell>
        </row>
        <row r="306">
          <cell r="A306" t="str">
            <v>1200000-BUS</v>
          </cell>
          <cell r="V306">
            <v>231.81818181818181</v>
          </cell>
          <cell r="W306">
            <v>231.81818181818181</v>
          </cell>
          <cell r="X306">
            <v>231.81818181818181</v>
          </cell>
          <cell r="Y306">
            <v>231.81818181818181</v>
          </cell>
          <cell r="AA306">
            <v>927.27272727272725</v>
          </cell>
          <cell r="AB306">
            <v>927.27272727272725</v>
          </cell>
          <cell r="AC306">
            <v>927.27272727272725</v>
          </cell>
        </row>
        <row r="307">
          <cell r="A307" t="str">
            <v>1200000-PT</v>
          </cell>
          <cell r="V307">
            <v>34.375000000000007</v>
          </cell>
          <cell r="W307">
            <v>34.375000000000007</v>
          </cell>
          <cell r="X307">
            <v>34.375000000000007</v>
          </cell>
          <cell r="Y307">
            <v>34.375000000000007</v>
          </cell>
          <cell r="AA307">
            <v>137.50000000000003</v>
          </cell>
          <cell r="AB307">
            <v>137.50000000000003</v>
          </cell>
          <cell r="AC307">
            <v>137.50000000000003</v>
          </cell>
        </row>
        <row r="308">
          <cell r="A308" t="str">
            <v>1200000-DT</v>
          </cell>
          <cell r="V308">
            <v>0</v>
          </cell>
          <cell r="W308">
            <v>0</v>
          </cell>
          <cell r="X308">
            <v>0</v>
          </cell>
          <cell r="Y308">
            <v>0</v>
          </cell>
          <cell r="AA308">
            <v>0</v>
          </cell>
          <cell r="AB308">
            <v>0</v>
          </cell>
          <cell r="AC308">
            <v>0</v>
          </cell>
        </row>
        <row r="309">
          <cell r="A309" t="str">
            <v>1200000-OT</v>
          </cell>
          <cell r="V309">
            <v>0</v>
          </cell>
          <cell r="W309">
            <v>0</v>
          </cell>
          <cell r="X309">
            <v>0</v>
          </cell>
          <cell r="Y309">
            <v>0</v>
          </cell>
          <cell r="AA309">
            <v>0</v>
          </cell>
          <cell r="AB309">
            <v>0</v>
          </cell>
          <cell r="AC309">
            <v>0</v>
          </cell>
        </row>
        <row r="310">
          <cell r="A310" t="str">
            <v>1200000-LABOR</v>
          </cell>
          <cell r="V310">
            <v>721.875</v>
          </cell>
          <cell r="W310">
            <v>721.875</v>
          </cell>
          <cell r="X310">
            <v>721.875</v>
          </cell>
          <cell r="Y310">
            <v>721.875</v>
          </cell>
          <cell r="AA310">
            <v>2887.5</v>
          </cell>
          <cell r="AB310">
            <v>2887.5</v>
          </cell>
          <cell r="AC310">
            <v>2887.5</v>
          </cell>
        </row>
        <row r="311">
          <cell r="A311" t="str">
            <v>1200000-INDUST</v>
          </cell>
          <cell r="V311">
            <v>0</v>
          </cell>
          <cell r="W311">
            <v>0</v>
          </cell>
          <cell r="X311">
            <v>0</v>
          </cell>
          <cell r="Y311">
            <v>0</v>
          </cell>
          <cell r="AA311">
            <v>0</v>
          </cell>
          <cell r="AB311">
            <v>0</v>
          </cell>
          <cell r="AC311">
            <v>0</v>
          </cell>
        </row>
        <row r="312">
          <cell r="A312" t="str">
            <v>1200000-321</v>
          </cell>
          <cell r="V312">
            <v>0</v>
          </cell>
          <cell r="W312">
            <v>0</v>
          </cell>
          <cell r="X312">
            <v>0</v>
          </cell>
          <cell r="Y312">
            <v>0</v>
          </cell>
          <cell r="AA312">
            <v>0</v>
          </cell>
          <cell r="AB312">
            <v>0</v>
          </cell>
          <cell r="AC312">
            <v>0</v>
          </cell>
        </row>
        <row r="313">
          <cell r="A313" t="str">
            <v>1200000-331</v>
          </cell>
          <cell r="V313">
            <v>0</v>
          </cell>
          <cell r="W313">
            <v>0</v>
          </cell>
          <cell r="X313">
            <v>0</v>
          </cell>
          <cell r="Y313">
            <v>0</v>
          </cell>
          <cell r="AA313">
            <v>0</v>
          </cell>
          <cell r="AB313">
            <v>0</v>
          </cell>
          <cell r="AC313">
            <v>0</v>
          </cell>
        </row>
        <row r="314">
          <cell r="A314" t="str">
            <v>1200000-341</v>
          </cell>
          <cell r="V314">
            <v>0</v>
          </cell>
          <cell r="W314">
            <v>0</v>
          </cell>
          <cell r="X314">
            <v>0</v>
          </cell>
          <cell r="Y314">
            <v>0</v>
          </cell>
          <cell r="AA314">
            <v>0</v>
          </cell>
          <cell r="AB314">
            <v>0</v>
          </cell>
          <cell r="AC314">
            <v>0</v>
          </cell>
        </row>
        <row r="315">
          <cell r="A315" t="str">
            <v>1200000-347</v>
          </cell>
          <cell r="V315">
            <v>0</v>
          </cell>
          <cell r="W315">
            <v>0</v>
          </cell>
          <cell r="X315">
            <v>0</v>
          </cell>
          <cell r="Y315">
            <v>0</v>
          </cell>
          <cell r="AA315">
            <v>0</v>
          </cell>
          <cell r="AB315">
            <v>0</v>
          </cell>
          <cell r="AC315">
            <v>0</v>
          </cell>
        </row>
        <row r="316">
          <cell r="A316" t="str">
            <v>1200000-351</v>
          </cell>
          <cell r="V316">
            <v>0</v>
          </cell>
          <cell r="W316">
            <v>0</v>
          </cell>
          <cell r="X316">
            <v>0</v>
          </cell>
          <cell r="Y316">
            <v>0</v>
          </cell>
          <cell r="AA316">
            <v>0</v>
          </cell>
          <cell r="AB316">
            <v>0</v>
          </cell>
          <cell r="AC316">
            <v>0</v>
          </cell>
        </row>
        <row r="317">
          <cell r="A317" t="str">
            <v>1200000-355</v>
          </cell>
          <cell r="V317">
            <v>0</v>
          </cell>
          <cell r="W317">
            <v>0</v>
          </cell>
          <cell r="X317">
            <v>0</v>
          </cell>
          <cell r="Y317">
            <v>0</v>
          </cell>
          <cell r="AA317">
            <v>0</v>
          </cell>
          <cell r="AB317">
            <v>0</v>
          </cell>
          <cell r="AC317">
            <v>0</v>
          </cell>
        </row>
        <row r="318">
          <cell r="A318" t="str">
            <v>1200000-361</v>
          </cell>
          <cell r="V318">
            <v>0</v>
          </cell>
          <cell r="W318">
            <v>0</v>
          </cell>
          <cell r="X318">
            <v>0</v>
          </cell>
          <cell r="Y318">
            <v>0</v>
          </cell>
          <cell r="AA318">
            <v>0</v>
          </cell>
          <cell r="AB318">
            <v>0</v>
          </cell>
          <cell r="AC318">
            <v>0</v>
          </cell>
        </row>
        <row r="319">
          <cell r="A319" t="str">
            <v>1200000-362</v>
          </cell>
          <cell r="V319">
            <v>0</v>
          </cell>
          <cell r="W319">
            <v>0</v>
          </cell>
          <cell r="X319">
            <v>0</v>
          </cell>
          <cell r="Y319">
            <v>0</v>
          </cell>
          <cell r="AA319">
            <v>0</v>
          </cell>
          <cell r="AB319">
            <v>0</v>
          </cell>
          <cell r="AC319">
            <v>0</v>
          </cell>
        </row>
        <row r="320">
          <cell r="A320" t="str">
            <v>1200000-363</v>
          </cell>
          <cell r="V320">
            <v>0</v>
          </cell>
          <cell r="W320">
            <v>0</v>
          </cell>
          <cell r="X320">
            <v>0</v>
          </cell>
          <cell r="Y320">
            <v>0</v>
          </cell>
          <cell r="AA320">
            <v>0</v>
          </cell>
          <cell r="AB320">
            <v>0</v>
          </cell>
          <cell r="AC320">
            <v>0</v>
          </cell>
        </row>
        <row r="321">
          <cell r="A321" t="str">
            <v>1200000-364</v>
          </cell>
          <cell r="V321">
            <v>0</v>
          </cell>
          <cell r="W321">
            <v>0</v>
          </cell>
          <cell r="X321">
            <v>0</v>
          </cell>
          <cell r="Y321">
            <v>0</v>
          </cell>
          <cell r="AA321">
            <v>0</v>
          </cell>
          <cell r="AB321">
            <v>0</v>
          </cell>
          <cell r="AC321">
            <v>0</v>
          </cell>
        </row>
        <row r="322">
          <cell r="A322" t="str">
            <v>1200000-365</v>
          </cell>
          <cell r="V322">
            <v>0</v>
          </cell>
          <cell r="W322">
            <v>0</v>
          </cell>
          <cell r="X322">
            <v>0</v>
          </cell>
          <cell r="Y322">
            <v>0</v>
          </cell>
          <cell r="AA322">
            <v>0</v>
          </cell>
          <cell r="AB322">
            <v>0</v>
          </cell>
          <cell r="AC322">
            <v>0</v>
          </cell>
        </row>
        <row r="323">
          <cell r="A323" t="str">
            <v>1200000-366</v>
          </cell>
          <cell r="V323">
            <v>0</v>
          </cell>
          <cell r="W323">
            <v>0</v>
          </cell>
          <cell r="X323">
            <v>0</v>
          </cell>
          <cell r="Y323">
            <v>0</v>
          </cell>
          <cell r="AA323">
            <v>0</v>
          </cell>
          <cell r="AB323">
            <v>0</v>
          </cell>
          <cell r="AC323">
            <v>0</v>
          </cell>
        </row>
        <row r="324">
          <cell r="A324" t="str">
            <v>1200000-395</v>
          </cell>
          <cell r="V324">
            <v>5000</v>
          </cell>
          <cell r="W324">
            <v>5000</v>
          </cell>
          <cell r="X324">
            <v>5000</v>
          </cell>
          <cell r="Y324">
            <v>5000</v>
          </cell>
          <cell r="AA324">
            <v>100000</v>
          </cell>
          <cell r="AB324">
            <v>100000</v>
          </cell>
          <cell r="AC324">
            <v>100000</v>
          </cell>
        </row>
        <row r="325">
          <cell r="A325" t="str">
            <v>1200000-396</v>
          </cell>
          <cell r="V325">
            <v>0</v>
          </cell>
          <cell r="W325">
            <v>0</v>
          </cell>
          <cell r="X325">
            <v>0</v>
          </cell>
          <cell r="Y325">
            <v>0</v>
          </cell>
          <cell r="AA325">
            <v>0</v>
          </cell>
          <cell r="AB325">
            <v>0</v>
          </cell>
          <cell r="AC325">
            <v>0</v>
          </cell>
        </row>
        <row r="326">
          <cell r="A326" t="str">
            <v>1200000-397</v>
          </cell>
          <cell r="V326">
            <v>0</v>
          </cell>
          <cell r="W326">
            <v>0</v>
          </cell>
          <cell r="X326">
            <v>0</v>
          </cell>
          <cell r="Y326">
            <v>0</v>
          </cell>
          <cell r="AA326">
            <v>0</v>
          </cell>
          <cell r="AB326">
            <v>0</v>
          </cell>
          <cell r="AC326">
            <v>0</v>
          </cell>
        </row>
        <row r="327">
          <cell r="A327" t="str">
            <v>1200000-511</v>
          </cell>
          <cell r="V327">
            <v>0</v>
          </cell>
          <cell r="W327">
            <v>0</v>
          </cell>
          <cell r="X327">
            <v>0</v>
          </cell>
          <cell r="Y327">
            <v>0</v>
          </cell>
          <cell r="AA327">
            <v>0</v>
          </cell>
          <cell r="AB327">
            <v>0</v>
          </cell>
          <cell r="AC327">
            <v>0</v>
          </cell>
        </row>
        <row r="328">
          <cell r="A328" t="str">
            <v>1200000-520</v>
          </cell>
          <cell r="V328">
            <v>0</v>
          </cell>
          <cell r="W328">
            <v>0</v>
          </cell>
          <cell r="X328">
            <v>0</v>
          </cell>
          <cell r="Y328">
            <v>0</v>
          </cell>
          <cell r="AA328">
            <v>0</v>
          </cell>
          <cell r="AB328">
            <v>0</v>
          </cell>
          <cell r="AC328">
            <v>0</v>
          </cell>
        </row>
        <row r="329">
          <cell r="A329" t="str">
            <v>1200000-611</v>
          </cell>
          <cell r="V329">
            <v>0</v>
          </cell>
          <cell r="W329">
            <v>0</v>
          </cell>
          <cell r="X329">
            <v>0</v>
          </cell>
          <cell r="Y329">
            <v>0</v>
          </cell>
          <cell r="AA329">
            <v>0</v>
          </cell>
          <cell r="AB329">
            <v>0</v>
          </cell>
          <cell r="AC329">
            <v>0</v>
          </cell>
        </row>
        <row r="330">
          <cell r="A330" t="str">
            <v>1200000-613</v>
          </cell>
          <cell r="V330">
            <v>0</v>
          </cell>
          <cell r="W330">
            <v>0</v>
          </cell>
          <cell r="X330">
            <v>0</v>
          </cell>
          <cell r="Y330">
            <v>0</v>
          </cell>
          <cell r="AA330">
            <v>0</v>
          </cell>
          <cell r="AB330">
            <v>0</v>
          </cell>
          <cell r="AC330">
            <v>0</v>
          </cell>
        </row>
        <row r="331">
          <cell r="A331" t="str">
            <v>1200000-617</v>
          </cell>
          <cell r="V331">
            <v>0</v>
          </cell>
          <cell r="W331">
            <v>0</v>
          </cell>
          <cell r="X331">
            <v>0</v>
          </cell>
          <cell r="Y331">
            <v>0</v>
          </cell>
          <cell r="AA331">
            <v>0</v>
          </cell>
          <cell r="AB331">
            <v>0</v>
          </cell>
          <cell r="AC331">
            <v>0</v>
          </cell>
        </row>
        <row r="332">
          <cell r="A332" t="str">
            <v>1200000-695</v>
          </cell>
          <cell r="V332">
            <v>43750</v>
          </cell>
          <cell r="W332">
            <v>43750</v>
          </cell>
          <cell r="X332">
            <v>43750</v>
          </cell>
          <cell r="Y332">
            <v>43750</v>
          </cell>
          <cell r="AA332">
            <v>200000</v>
          </cell>
          <cell r="AB332">
            <v>200000</v>
          </cell>
          <cell r="AC332">
            <v>200000</v>
          </cell>
        </row>
        <row r="333">
          <cell r="A333" t="str">
            <v>1200000-696</v>
          </cell>
          <cell r="V333">
            <v>0</v>
          </cell>
          <cell r="W333">
            <v>0</v>
          </cell>
          <cell r="X333">
            <v>0</v>
          </cell>
          <cell r="Y333">
            <v>0</v>
          </cell>
          <cell r="AA333">
            <v>0</v>
          </cell>
          <cell r="AB333">
            <v>0</v>
          </cell>
          <cell r="AC333">
            <v>0</v>
          </cell>
        </row>
        <row r="334">
          <cell r="A334" t="str">
            <v>1200000-697</v>
          </cell>
          <cell r="V334">
            <v>0</v>
          </cell>
          <cell r="W334">
            <v>0</v>
          </cell>
          <cell r="X334">
            <v>0</v>
          </cell>
          <cell r="Y334">
            <v>0</v>
          </cell>
          <cell r="AA334">
            <v>0</v>
          </cell>
          <cell r="AB334">
            <v>0</v>
          </cell>
          <cell r="AC334">
            <v>0</v>
          </cell>
        </row>
        <row r="335">
          <cell r="A335" t="str">
            <v>1200000-714</v>
          </cell>
          <cell r="V335">
            <v>0</v>
          </cell>
          <cell r="W335">
            <v>0</v>
          </cell>
          <cell r="X335">
            <v>0</v>
          </cell>
          <cell r="Y335">
            <v>0</v>
          </cell>
          <cell r="AA335">
            <v>0</v>
          </cell>
          <cell r="AB335">
            <v>0</v>
          </cell>
          <cell r="AC335">
            <v>0</v>
          </cell>
        </row>
        <row r="336">
          <cell r="A336" t="str">
            <v>1200000-720</v>
          </cell>
          <cell r="V336">
            <v>0</v>
          </cell>
          <cell r="W336">
            <v>0</v>
          </cell>
          <cell r="X336">
            <v>0</v>
          </cell>
          <cell r="Y336">
            <v>0</v>
          </cell>
          <cell r="AA336">
            <v>0</v>
          </cell>
          <cell r="AB336">
            <v>0</v>
          </cell>
          <cell r="AC336">
            <v>0</v>
          </cell>
        </row>
        <row r="337">
          <cell r="A337" t="str">
            <v>1200000-728</v>
          </cell>
          <cell r="V337">
            <v>0</v>
          </cell>
          <cell r="W337">
            <v>0</v>
          </cell>
          <cell r="X337">
            <v>0</v>
          </cell>
          <cell r="Y337">
            <v>0</v>
          </cell>
          <cell r="AA337">
            <v>0</v>
          </cell>
          <cell r="AB337">
            <v>0</v>
          </cell>
          <cell r="AC337">
            <v>0</v>
          </cell>
        </row>
        <row r="338">
          <cell r="A338" t="str">
            <v>1200000-809</v>
          </cell>
          <cell r="V338">
            <v>0</v>
          </cell>
          <cell r="W338">
            <v>0</v>
          </cell>
          <cell r="X338">
            <v>0</v>
          </cell>
          <cell r="Y338">
            <v>0</v>
          </cell>
          <cell r="AA338">
            <v>0</v>
          </cell>
          <cell r="AB338">
            <v>0</v>
          </cell>
          <cell r="AC338">
            <v>0</v>
          </cell>
        </row>
        <row r="339">
          <cell r="A339" t="str">
            <v>1200000-811</v>
          </cell>
          <cell r="V339">
            <v>250</v>
          </cell>
          <cell r="W339">
            <v>250</v>
          </cell>
          <cell r="X339">
            <v>250</v>
          </cell>
          <cell r="Y339">
            <v>250</v>
          </cell>
          <cell r="AA339">
            <v>1000</v>
          </cell>
          <cell r="AB339">
            <v>1000</v>
          </cell>
          <cell r="AC339">
            <v>1000</v>
          </cell>
        </row>
        <row r="340">
          <cell r="A340" t="str">
            <v>1200000-813</v>
          </cell>
          <cell r="V340">
            <v>0</v>
          </cell>
          <cell r="W340">
            <v>0</v>
          </cell>
          <cell r="X340">
            <v>0</v>
          </cell>
          <cell r="Y340">
            <v>0</v>
          </cell>
          <cell r="AA340">
            <v>0</v>
          </cell>
          <cell r="AB340">
            <v>0</v>
          </cell>
          <cell r="AC340">
            <v>0</v>
          </cell>
        </row>
        <row r="341">
          <cell r="A341" t="str">
            <v>1200000-814</v>
          </cell>
          <cell r="V341">
            <v>0</v>
          </cell>
          <cell r="W341">
            <v>0</v>
          </cell>
          <cell r="X341">
            <v>0</v>
          </cell>
          <cell r="Y341">
            <v>0</v>
          </cell>
          <cell r="AA341">
            <v>0</v>
          </cell>
          <cell r="AB341">
            <v>0</v>
          </cell>
          <cell r="AC341">
            <v>0</v>
          </cell>
        </row>
        <row r="342">
          <cell r="A342" t="str">
            <v>1200000-822</v>
          </cell>
          <cell r="V342">
            <v>0</v>
          </cell>
          <cell r="W342">
            <v>0</v>
          </cell>
          <cell r="X342">
            <v>0</v>
          </cell>
          <cell r="Y342">
            <v>0</v>
          </cell>
          <cell r="AA342">
            <v>0</v>
          </cell>
          <cell r="AB342">
            <v>0</v>
          </cell>
          <cell r="AC342">
            <v>0</v>
          </cell>
        </row>
        <row r="343">
          <cell r="A343" t="str">
            <v>1200000-823</v>
          </cell>
          <cell r="V343">
            <v>0</v>
          </cell>
          <cell r="W343">
            <v>0</v>
          </cell>
          <cell r="X343">
            <v>0</v>
          </cell>
          <cell r="Y343">
            <v>0</v>
          </cell>
          <cell r="AA343">
            <v>0</v>
          </cell>
          <cell r="AB343">
            <v>0</v>
          </cell>
          <cell r="AC343">
            <v>0</v>
          </cell>
        </row>
        <row r="344">
          <cell r="A344" t="str">
            <v>1200000-824</v>
          </cell>
          <cell r="V344">
            <v>0</v>
          </cell>
          <cell r="W344">
            <v>0</v>
          </cell>
          <cell r="X344">
            <v>0</v>
          </cell>
          <cell r="Y344">
            <v>0</v>
          </cell>
          <cell r="AA344">
            <v>0</v>
          </cell>
          <cell r="AB344">
            <v>0</v>
          </cell>
          <cell r="AC344">
            <v>0</v>
          </cell>
        </row>
        <row r="345">
          <cell r="A345" t="str">
            <v>1200000-827</v>
          </cell>
          <cell r="V345">
            <v>0</v>
          </cell>
          <cell r="W345">
            <v>0</v>
          </cell>
          <cell r="X345">
            <v>0</v>
          </cell>
          <cell r="Y345">
            <v>0</v>
          </cell>
          <cell r="AA345">
            <v>0</v>
          </cell>
          <cell r="AB345">
            <v>0</v>
          </cell>
          <cell r="AC345">
            <v>0</v>
          </cell>
        </row>
        <row r="346">
          <cell r="A346" t="str">
            <v>1200000-828</v>
          </cell>
          <cell r="V346">
            <v>0</v>
          </cell>
          <cell r="W346">
            <v>0</v>
          </cell>
          <cell r="X346">
            <v>0</v>
          </cell>
          <cell r="Y346">
            <v>0</v>
          </cell>
          <cell r="AA346">
            <v>0</v>
          </cell>
          <cell r="AB346">
            <v>0</v>
          </cell>
          <cell r="AC346">
            <v>0</v>
          </cell>
        </row>
        <row r="347">
          <cell r="A347" t="str">
            <v>1200000-841</v>
          </cell>
          <cell r="V347">
            <v>0</v>
          </cell>
          <cell r="W347">
            <v>0</v>
          </cell>
          <cell r="X347">
            <v>0</v>
          </cell>
          <cell r="Y347">
            <v>0</v>
          </cell>
          <cell r="AA347">
            <v>0</v>
          </cell>
          <cell r="AB347">
            <v>0</v>
          </cell>
          <cell r="AC347">
            <v>0</v>
          </cell>
        </row>
        <row r="348">
          <cell r="A348" t="str">
            <v>1200000-842</v>
          </cell>
          <cell r="V348">
            <v>0</v>
          </cell>
          <cell r="W348">
            <v>0</v>
          </cell>
          <cell r="X348">
            <v>0</v>
          </cell>
          <cell r="Y348">
            <v>0</v>
          </cell>
          <cell r="AA348">
            <v>0</v>
          </cell>
          <cell r="AB348">
            <v>0</v>
          </cell>
          <cell r="AC348">
            <v>0</v>
          </cell>
        </row>
        <row r="349">
          <cell r="A349" t="str">
            <v>1200000-849</v>
          </cell>
          <cell r="V349">
            <v>0</v>
          </cell>
          <cell r="W349">
            <v>0</v>
          </cell>
          <cell r="X349">
            <v>0</v>
          </cell>
          <cell r="Y349">
            <v>0</v>
          </cell>
          <cell r="AA349">
            <v>0</v>
          </cell>
          <cell r="AB349">
            <v>0</v>
          </cell>
          <cell r="AC349">
            <v>0</v>
          </cell>
        </row>
        <row r="350">
          <cell r="A350" t="str">
            <v>1200000-852</v>
          </cell>
          <cell r="V350">
            <v>0</v>
          </cell>
          <cell r="W350">
            <v>0</v>
          </cell>
          <cell r="X350">
            <v>0</v>
          </cell>
          <cell r="Y350">
            <v>0</v>
          </cell>
          <cell r="AA350">
            <v>0</v>
          </cell>
          <cell r="AB350">
            <v>0</v>
          </cell>
          <cell r="AC350">
            <v>0</v>
          </cell>
        </row>
        <row r="351">
          <cell r="A351" t="str">
            <v>1200000-865</v>
          </cell>
          <cell r="V351">
            <v>0</v>
          </cell>
          <cell r="W351">
            <v>0</v>
          </cell>
          <cell r="X351">
            <v>0</v>
          </cell>
          <cell r="Y351">
            <v>0</v>
          </cell>
          <cell r="AA351">
            <v>0</v>
          </cell>
          <cell r="AB351">
            <v>0</v>
          </cell>
          <cell r="AC351">
            <v>0</v>
          </cell>
        </row>
        <row r="352">
          <cell r="A352" t="str">
            <v>1200000-866</v>
          </cell>
          <cell r="V352">
            <v>0</v>
          </cell>
          <cell r="W352">
            <v>0</v>
          </cell>
          <cell r="X352">
            <v>0</v>
          </cell>
          <cell r="Y352">
            <v>0</v>
          </cell>
          <cell r="AA352">
            <v>0</v>
          </cell>
          <cell r="AB352">
            <v>0</v>
          </cell>
          <cell r="AC352">
            <v>0</v>
          </cell>
        </row>
        <row r="353">
          <cell r="A353" t="str">
            <v>1200000-869</v>
          </cell>
          <cell r="V353">
            <v>0</v>
          </cell>
          <cell r="W353">
            <v>0</v>
          </cell>
          <cell r="X353">
            <v>0</v>
          </cell>
          <cell r="Y353">
            <v>0</v>
          </cell>
          <cell r="AA353">
            <v>0</v>
          </cell>
          <cell r="AB353">
            <v>0</v>
          </cell>
          <cell r="AC353">
            <v>0</v>
          </cell>
        </row>
        <row r="354">
          <cell r="A354" t="str">
            <v>1200000-872</v>
          </cell>
          <cell r="V354">
            <v>0</v>
          </cell>
          <cell r="W354">
            <v>0</v>
          </cell>
          <cell r="X354">
            <v>0</v>
          </cell>
          <cell r="Y354">
            <v>0</v>
          </cell>
          <cell r="AA354">
            <v>0</v>
          </cell>
          <cell r="AB354">
            <v>0</v>
          </cell>
          <cell r="AC354">
            <v>0</v>
          </cell>
        </row>
        <row r="355">
          <cell r="A355" t="str">
            <v>1200000-874</v>
          </cell>
          <cell r="V355">
            <v>0</v>
          </cell>
          <cell r="W355">
            <v>0</v>
          </cell>
          <cell r="X355">
            <v>0</v>
          </cell>
          <cell r="Y355">
            <v>0</v>
          </cell>
          <cell r="AA355">
            <v>0</v>
          </cell>
          <cell r="AB355">
            <v>0</v>
          </cell>
          <cell r="AC355">
            <v>0</v>
          </cell>
        </row>
        <row r="356">
          <cell r="A356" t="str">
            <v>1200000-875</v>
          </cell>
          <cell r="V356">
            <v>0</v>
          </cell>
          <cell r="W356">
            <v>0</v>
          </cell>
          <cell r="X356">
            <v>0</v>
          </cell>
          <cell r="Y356">
            <v>0</v>
          </cell>
          <cell r="AA356">
            <v>0</v>
          </cell>
          <cell r="AB356">
            <v>0</v>
          </cell>
          <cell r="AC356">
            <v>0</v>
          </cell>
        </row>
        <row r="357">
          <cell r="A357" t="str">
            <v>1200000-876</v>
          </cell>
          <cell r="V357">
            <v>0</v>
          </cell>
          <cell r="W357">
            <v>0</v>
          </cell>
          <cell r="X357">
            <v>0</v>
          </cell>
          <cell r="Y357">
            <v>0</v>
          </cell>
          <cell r="AA357">
            <v>0</v>
          </cell>
          <cell r="AB357">
            <v>0</v>
          </cell>
          <cell r="AC357">
            <v>0</v>
          </cell>
        </row>
        <row r="358">
          <cell r="A358" t="str">
            <v>1200000-897</v>
          </cell>
          <cell r="V358">
            <v>0</v>
          </cell>
          <cell r="W358">
            <v>0</v>
          </cell>
          <cell r="X358">
            <v>0</v>
          </cell>
          <cell r="Y358">
            <v>0</v>
          </cell>
          <cell r="AA358">
            <v>0</v>
          </cell>
          <cell r="AB358">
            <v>0</v>
          </cell>
          <cell r="AC358">
            <v>0</v>
          </cell>
        </row>
        <row r="359">
          <cell r="A359" t="str">
            <v>1200000-923</v>
          </cell>
          <cell r="V359">
            <v>0</v>
          </cell>
          <cell r="W359">
            <v>0</v>
          </cell>
          <cell r="X359">
            <v>0</v>
          </cell>
          <cell r="Y359">
            <v>0</v>
          </cell>
          <cell r="AA359">
            <v>0</v>
          </cell>
          <cell r="AB359">
            <v>0</v>
          </cell>
          <cell r="AC359">
            <v>0</v>
          </cell>
        </row>
        <row r="360">
          <cell r="A360" t="str">
            <v>1200000-924</v>
          </cell>
          <cell r="V360">
            <v>0</v>
          </cell>
          <cell r="W360">
            <v>0</v>
          </cell>
          <cell r="X360">
            <v>0</v>
          </cell>
          <cell r="Y360">
            <v>0</v>
          </cell>
          <cell r="AA360">
            <v>0</v>
          </cell>
          <cell r="AB360">
            <v>0</v>
          </cell>
          <cell r="AC360">
            <v>0</v>
          </cell>
        </row>
        <row r="361">
          <cell r="A361" t="str">
            <v>1200000-925</v>
          </cell>
          <cell r="V361">
            <v>0</v>
          </cell>
          <cell r="W361">
            <v>0</v>
          </cell>
          <cell r="X361">
            <v>0</v>
          </cell>
          <cell r="Y361">
            <v>0</v>
          </cell>
          <cell r="AA361">
            <v>0</v>
          </cell>
          <cell r="AB361">
            <v>0</v>
          </cell>
          <cell r="AC361">
            <v>0</v>
          </cell>
        </row>
        <row r="362">
          <cell r="A362" t="str">
            <v>1200000-940</v>
          </cell>
          <cell r="V362">
            <v>0</v>
          </cell>
          <cell r="W362">
            <v>0</v>
          </cell>
          <cell r="X362">
            <v>0</v>
          </cell>
          <cell r="Y362">
            <v>0</v>
          </cell>
          <cell r="AA362">
            <v>0</v>
          </cell>
          <cell r="AB362">
            <v>0</v>
          </cell>
          <cell r="AC362">
            <v>0</v>
          </cell>
        </row>
        <row r="363">
          <cell r="A363" t="str">
            <v>1200000-941</v>
          </cell>
          <cell r="V363">
            <v>0</v>
          </cell>
          <cell r="W363">
            <v>0</v>
          </cell>
          <cell r="X363">
            <v>0</v>
          </cell>
          <cell r="Y363">
            <v>0</v>
          </cell>
          <cell r="AA363">
            <v>0</v>
          </cell>
          <cell r="AB363">
            <v>0</v>
          </cell>
          <cell r="AC363">
            <v>0</v>
          </cell>
        </row>
        <row r="364">
          <cell r="A364" t="str">
            <v>1200000-943</v>
          </cell>
          <cell r="V364">
            <v>0</v>
          </cell>
          <cell r="W364">
            <v>0</v>
          </cell>
          <cell r="X364">
            <v>0</v>
          </cell>
          <cell r="Y364">
            <v>0</v>
          </cell>
          <cell r="AA364">
            <v>0</v>
          </cell>
          <cell r="AB364">
            <v>0</v>
          </cell>
          <cell r="AC364">
            <v>0</v>
          </cell>
        </row>
        <row r="365">
          <cell r="A365" t="str">
            <v>1200000-955</v>
          </cell>
          <cell r="V365">
            <v>0</v>
          </cell>
          <cell r="W365">
            <v>0</v>
          </cell>
          <cell r="X365">
            <v>0</v>
          </cell>
          <cell r="Y365">
            <v>0</v>
          </cell>
          <cell r="AA365">
            <v>0</v>
          </cell>
          <cell r="AB365">
            <v>0</v>
          </cell>
          <cell r="AC365">
            <v>0</v>
          </cell>
        </row>
        <row r="366">
          <cell r="A366" t="str">
            <v>1200000-957</v>
          </cell>
          <cell r="V366">
            <v>0</v>
          </cell>
          <cell r="W366">
            <v>0</v>
          </cell>
          <cell r="X366">
            <v>0</v>
          </cell>
          <cell r="Y366">
            <v>0</v>
          </cell>
          <cell r="AA366">
            <v>0</v>
          </cell>
          <cell r="AB366">
            <v>0</v>
          </cell>
          <cell r="AC366">
            <v>0</v>
          </cell>
        </row>
        <row r="367">
          <cell r="A367" t="str">
            <v>1200000-959</v>
          </cell>
          <cell r="V367">
            <v>0</v>
          </cell>
          <cell r="W367">
            <v>0</v>
          </cell>
          <cell r="X367">
            <v>0</v>
          </cell>
          <cell r="Y367">
            <v>0</v>
          </cell>
          <cell r="AA367">
            <v>0</v>
          </cell>
          <cell r="AB367">
            <v>0</v>
          </cell>
          <cell r="AC367">
            <v>0</v>
          </cell>
        </row>
        <row r="368">
          <cell r="A368" t="str">
            <v>1200000-979</v>
          </cell>
          <cell r="V368">
            <v>0</v>
          </cell>
          <cell r="W368">
            <v>0</v>
          </cell>
          <cell r="X368">
            <v>0</v>
          </cell>
          <cell r="Y368">
            <v>0</v>
          </cell>
          <cell r="AA368">
            <v>0</v>
          </cell>
          <cell r="AB368">
            <v>0</v>
          </cell>
          <cell r="AC368">
            <v>0</v>
          </cell>
        </row>
        <row r="369">
          <cell r="A369" t="str">
            <v>1200000-984</v>
          </cell>
          <cell r="V369">
            <v>0</v>
          </cell>
          <cell r="W369">
            <v>0</v>
          </cell>
          <cell r="X369">
            <v>0</v>
          </cell>
          <cell r="Y369">
            <v>0</v>
          </cell>
          <cell r="AA369">
            <v>0</v>
          </cell>
          <cell r="AB369">
            <v>0</v>
          </cell>
          <cell r="AC369">
            <v>0</v>
          </cell>
        </row>
        <row r="370">
          <cell r="A370" t="str">
            <v>1200000-988</v>
          </cell>
          <cell r="V370">
            <v>0</v>
          </cell>
          <cell r="W370">
            <v>0</v>
          </cell>
          <cell r="X370">
            <v>0</v>
          </cell>
          <cell r="Y370">
            <v>0</v>
          </cell>
          <cell r="AA370">
            <v>0</v>
          </cell>
          <cell r="AB370">
            <v>0</v>
          </cell>
          <cell r="AC370">
            <v>0</v>
          </cell>
        </row>
        <row r="371">
          <cell r="A371" t="str">
            <v>1200000-989</v>
          </cell>
          <cell r="V371">
            <v>0</v>
          </cell>
          <cell r="W371">
            <v>0</v>
          </cell>
          <cell r="X371">
            <v>0</v>
          </cell>
          <cell r="Y371">
            <v>0</v>
          </cell>
          <cell r="AA371">
            <v>0</v>
          </cell>
          <cell r="AB371">
            <v>0</v>
          </cell>
          <cell r="AC371">
            <v>0</v>
          </cell>
        </row>
        <row r="372">
          <cell r="A372" t="str">
            <v>1207784-DUR</v>
          </cell>
          <cell r="V372">
            <v>0</v>
          </cell>
          <cell r="W372">
            <v>0</v>
          </cell>
          <cell r="X372">
            <v>0</v>
          </cell>
          <cell r="Y372">
            <v>0</v>
          </cell>
          <cell r="AA372">
            <v>0</v>
          </cell>
          <cell r="AB372">
            <v>0</v>
          </cell>
          <cell r="AC372">
            <v>0</v>
          </cell>
        </row>
        <row r="373">
          <cell r="A373" t="str">
            <v>1207784-PERF</v>
          </cell>
          <cell r="V373">
            <v>0</v>
          </cell>
          <cell r="W373">
            <v>0</v>
          </cell>
          <cell r="X373">
            <v>0</v>
          </cell>
          <cell r="Y373">
            <v>0</v>
          </cell>
          <cell r="AA373">
            <v>0</v>
          </cell>
          <cell r="AB373">
            <v>0.75</v>
          </cell>
          <cell r="AC373">
            <v>0.75</v>
          </cell>
        </row>
        <row r="374">
          <cell r="A374" t="str">
            <v>1207784-PE</v>
          </cell>
          <cell r="V374">
            <v>0</v>
          </cell>
          <cell r="W374">
            <v>0</v>
          </cell>
          <cell r="X374">
            <v>0</v>
          </cell>
          <cell r="Y374">
            <v>0</v>
          </cell>
          <cell r="AA374">
            <v>0</v>
          </cell>
          <cell r="AB374">
            <v>1650</v>
          </cell>
          <cell r="AC374">
            <v>1650</v>
          </cell>
        </row>
        <row r="375">
          <cell r="A375" t="str">
            <v>1207784-CE</v>
          </cell>
          <cell r="V375">
            <v>0</v>
          </cell>
          <cell r="W375">
            <v>0</v>
          </cell>
          <cell r="X375">
            <v>0</v>
          </cell>
          <cell r="Y375">
            <v>0</v>
          </cell>
          <cell r="AA375">
            <v>0</v>
          </cell>
          <cell r="AB375">
            <v>825</v>
          </cell>
          <cell r="AC375">
            <v>825</v>
          </cell>
        </row>
        <row r="376">
          <cell r="A376" t="str">
            <v>1207784-EE</v>
          </cell>
          <cell r="V376">
            <v>0</v>
          </cell>
          <cell r="W376">
            <v>0</v>
          </cell>
          <cell r="X376">
            <v>0</v>
          </cell>
          <cell r="Y376">
            <v>0</v>
          </cell>
          <cell r="AA376">
            <v>0</v>
          </cell>
          <cell r="AB376">
            <v>825</v>
          </cell>
          <cell r="AC376">
            <v>825</v>
          </cell>
        </row>
        <row r="377">
          <cell r="A377" t="str">
            <v>1207784-PS</v>
          </cell>
          <cell r="V377">
            <v>0</v>
          </cell>
          <cell r="W377">
            <v>0</v>
          </cell>
          <cell r="X377">
            <v>0</v>
          </cell>
          <cell r="Y377">
            <v>0</v>
          </cell>
          <cell r="AA377">
            <v>0</v>
          </cell>
          <cell r="AB377">
            <v>0</v>
          </cell>
          <cell r="AC377">
            <v>0</v>
          </cell>
        </row>
        <row r="378">
          <cell r="A378" t="str">
            <v>1207784-DS</v>
          </cell>
          <cell r="V378">
            <v>0</v>
          </cell>
          <cell r="W378">
            <v>0</v>
          </cell>
          <cell r="X378">
            <v>0</v>
          </cell>
          <cell r="Y378">
            <v>0</v>
          </cell>
          <cell r="AA378">
            <v>0</v>
          </cell>
          <cell r="AB378">
            <v>825</v>
          </cell>
          <cell r="AC378">
            <v>825</v>
          </cell>
        </row>
        <row r="379">
          <cell r="A379" t="str">
            <v>1207784-NBUS</v>
          </cell>
          <cell r="V379">
            <v>0</v>
          </cell>
          <cell r="W379">
            <v>0</v>
          </cell>
          <cell r="X379">
            <v>0</v>
          </cell>
          <cell r="Y379">
            <v>0</v>
          </cell>
          <cell r="AA379">
            <v>0</v>
          </cell>
          <cell r="AB379">
            <v>1181.2499999999998</v>
          </cell>
          <cell r="AC379">
            <v>1181.2499999999998</v>
          </cell>
        </row>
        <row r="380">
          <cell r="A380" t="str">
            <v>1207784-BUS</v>
          </cell>
          <cell r="V380">
            <v>0</v>
          </cell>
          <cell r="W380">
            <v>0</v>
          </cell>
          <cell r="X380">
            <v>0</v>
          </cell>
          <cell r="Y380">
            <v>0</v>
          </cell>
          <cell r="AA380">
            <v>0</v>
          </cell>
          <cell r="AB380">
            <v>1912.4999999999998</v>
          </cell>
          <cell r="AC380">
            <v>1912.4999999999998</v>
          </cell>
        </row>
        <row r="381">
          <cell r="A381" t="str">
            <v>1207784-PT</v>
          </cell>
          <cell r="V381" t="e">
            <v>#N/A</v>
          </cell>
          <cell r="W381">
            <v>0</v>
          </cell>
          <cell r="X381">
            <v>0</v>
          </cell>
          <cell r="Y381">
            <v>0</v>
          </cell>
          <cell r="AA381">
            <v>0</v>
          </cell>
          <cell r="AB381">
            <v>1031.25</v>
          </cell>
          <cell r="AC381">
            <v>1031.25</v>
          </cell>
        </row>
        <row r="382">
          <cell r="A382" t="str">
            <v>1207784-DT</v>
          </cell>
          <cell r="V382">
            <v>0</v>
          </cell>
          <cell r="W382">
            <v>0</v>
          </cell>
          <cell r="X382">
            <v>0</v>
          </cell>
          <cell r="Y382">
            <v>0</v>
          </cell>
          <cell r="AA382">
            <v>0</v>
          </cell>
          <cell r="AB382">
            <v>0</v>
          </cell>
          <cell r="AC382">
            <v>0</v>
          </cell>
        </row>
        <row r="383">
          <cell r="A383" t="str">
            <v>1207784-OT</v>
          </cell>
          <cell r="V383">
            <v>0</v>
          </cell>
          <cell r="W383">
            <v>0</v>
          </cell>
          <cell r="X383">
            <v>0</v>
          </cell>
          <cell r="Y383">
            <v>0</v>
          </cell>
          <cell r="AA383">
            <v>0</v>
          </cell>
          <cell r="AB383">
            <v>0</v>
          </cell>
          <cell r="AC383">
            <v>0</v>
          </cell>
        </row>
        <row r="384">
          <cell r="A384" t="str">
            <v>1207784-LABOR</v>
          </cell>
          <cell r="V384">
            <v>0</v>
          </cell>
          <cell r="W384">
            <v>0</v>
          </cell>
          <cell r="X384">
            <v>0</v>
          </cell>
          <cell r="Y384">
            <v>0</v>
          </cell>
          <cell r="AA384">
            <v>0</v>
          </cell>
          <cell r="AB384">
            <v>8250</v>
          </cell>
          <cell r="AC384">
            <v>8250</v>
          </cell>
        </row>
        <row r="385">
          <cell r="A385" t="str">
            <v>1207784-INDUST</v>
          </cell>
          <cell r="V385">
            <v>0</v>
          </cell>
          <cell r="W385">
            <v>0</v>
          </cell>
          <cell r="X385">
            <v>0</v>
          </cell>
          <cell r="Y385">
            <v>0</v>
          </cell>
          <cell r="AA385">
            <v>0</v>
          </cell>
          <cell r="AB385">
            <v>0</v>
          </cell>
          <cell r="AC385">
            <v>0</v>
          </cell>
        </row>
        <row r="386">
          <cell r="A386" t="str">
            <v>1207784-321</v>
          </cell>
          <cell r="V386">
            <v>0</v>
          </cell>
          <cell r="W386">
            <v>0</v>
          </cell>
          <cell r="X386">
            <v>0</v>
          </cell>
          <cell r="Y386">
            <v>0</v>
          </cell>
          <cell r="AA386">
            <v>0</v>
          </cell>
          <cell r="AB386">
            <v>0</v>
          </cell>
          <cell r="AC386">
            <v>0</v>
          </cell>
        </row>
        <row r="387">
          <cell r="A387" t="str">
            <v>1207784-331</v>
          </cell>
          <cell r="V387">
            <v>0</v>
          </cell>
          <cell r="W387">
            <v>0</v>
          </cell>
          <cell r="X387">
            <v>0</v>
          </cell>
          <cell r="Y387">
            <v>0</v>
          </cell>
          <cell r="AA387">
            <v>0</v>
          </cell>
          <cell r="AB387">
            <v>0</v>
          </cell>
          <cell r="AC387">
            <v>0</v>
          </cell>
        </row>
        <row r="388">
          <cell r="A388" t="str">
            <v>1207784-341</v>
          </cell>
          <cell r="V388">
            <v>0</v>
          </cell>
          <cell r="W388">
            <v>0</v>
          </cell>
          <cell r="X388">
            <v>0</v>
          </cell>
          <cell r="Y388">
            <v>0</v>
          </cell>
          <cell r="AA388">
            <v>0</v>
          </cell>
          <cell r="AB388">
            <v>0</v>
          </cell>
          <cell r="AC388">
            <v>0</v>
          </cell>
        </row>
        <row r="389">
          <cell r="A389" t="str">
            <v>1207784-347</v>
          </cell>
          <cell r="V389">
            <v>0</v>
          </cell>
          <cell r="W389">
            <v>0</v>
          </cell>
          <cell r="X389">
            <v>0</v>
          </cell>
          <cell r="Y389">
            <v>0</v>
          </cell>
          <cell r="AA389">
            <v>0</v>
          </cell>
          <cell r="AB389">
            <v>0</v>
          </cell>
          <cell r="AC389">
            <v>0</v>
          </cell>
        </row>
        <row r="390">
          <cell r="A390" t="str">
            <v>1207784-351</v>
          </cell>
          <cell r="V390">
            <v>0</v>
          </cell>
          <cell r="W390">
            <v>0</v>
          </cell>
          <cell r="X390">
            <v>0</v>
          </cell>
          <cell r="Y390">
            <v>0</v>
          </cell>
          <cell r="AA390">
            <v>0</v>
          </cell>
          <cell r="AB390">
            <v>0</v>
          </cell>
          <cell r="AC390">
            <v>0</v>
          </cell>
        </row>
        <row r="391">
          <cell r="A391" t="str">
            <v>1207784-355</v>
          </cell>
          <cell r="V391">
            <v>0</v>
          </cell>
          <cell r="W391">
            <v>0</v>
          </cell>
          <cell r="X391">
            <v>0</v>
          </cell>
          <cell r="Y391">
            <v>0</v>
          </cell>
          <cell r="AA391">
            <v>0</v>
          </cell>
          <cell r="AB391">
            <v>0</v>
          </cell>
          <cell r="AC391">
            <v>0</v>
          </cell>
        </row>
        <row r="392">
          <cell r="A392" t="str">
            <v>1207784-361</v>
          </cell>
          <cell r="V392">
            <v>0</v>
          </cell>
          <cell r="W392">
            <v>0</v>
          </cell>
          <cell r="X392">
            <v>0</v>
          </cell>
          <cell r="Y392">
            <v>0</v>
          </cell>
          <cell r="AA392">
            <v>0</v>
          </cell>
          <cell r="AB392">
            <v>0</v>
          </cell>
          <cell r="AC392">
            <v>0</v>
          </cell>
        </row>
        <row r="393">
          <cell r="A393" t="str">
            <v>1207784-362</v>
          </cell>
          <cell r="V393">
            <v>0</v>
          </cell>
          <cell r="W393">
            <v>0</v>
          </cell>
          <cell r="X393">
            <v>0</v>
          </cell>
          <cell r="Y393">
            <v>0</v>
          </cell>
          <cell r="AA393">
            <v>0</v>
          </cell>
          <cell r="AB393">
            <v>0</v>
          </cell>
          <cell r="AC393">
            <v>0</v>
          </cell>
        </row>
        <row r="394">
          <cell r="A394" t="str">
            <v>1207784-363</v>
          </cell>
          <cell r="V394">
            <v>0</v>
          </cell>
          <cell r="W394">
            <v>0</v>
          </cell>
          <cell r="X394">
            <v>0</v>
          </cell>
          <cell r="Y394">
            <v>0</v>
          </cell>
          <cell r="AA394">
            <v>0</v>
          </cell>
          <cell r="AB394">
            <v>0</v>
          </cell>
          <cell r="AC394">
            <v>0</v>
          </cell>
        </row>
        <row r="395">
          <cell r="A395" t="str">
            <v>1207784-364</v>
          </cell>
          <cell r="V395">
            <v>0</v>
          </cell>
          <cell r="W395">
            <v>0</v>
          </cell>
          <cell r="X395">
            <v>0</v>
          </cell>
          <cell r="Y395">
            <v>0</v>
          </cell>
          <cell r="AA395">
            <v>0</v>
          </cell>
          <cell r="AB395">
            <v>0</v>
          </cell>
          <cell r="AC395">
            <v>0</v>
          </cell>
        </row>
        <row r="396">
          <cell r="A396" t="str">
            <v>1207784-365</v>
          </cell>
          <cell r="V396">
            <v>0</v>
          </cell>
          <cell r="W396">
            <v>0</v>
          </cell>
          <cell r="X396">
            <v>0</v>
          </cell>
          <cell r="Y396">
            <v>0</v>
          </cell>
          <cell r="AA396">
            <v>0</v>
          </cell>
          <cell r="AB396">
            <v>0</v>
          </cell>
          <cell r="AC396">
            <v>0</v>
          </cell>
        </row>
        <row r="397">
          <cell r="A397" t="str">
            <v>1207784-366</v>
          </cell>
          <cell r="V397">
            <v>0</v>
          </cell>
          <cell r="W397">
            <v>0</v>
          </cell>
          <cell r="X397">
            <v>0</v>
          </cell>
          <cell r="Y397">
            <v>0</v>
          </cell>
          <cell r="AA397">
            <v>0</v>
          </cell>
          <cell r="AB397">
            <v>0</v>
          </cell>
          <cell r="AC397">
            <v>0</v>
          </cell>
        </row>
        <row r="398">
          <cell r="A398" t="str">
            <v>1207784-395</v>
          </cell>
          <cell r="V398">
            <v>0</v>
          </cell>
          <cell r="W398">
            <v>0</v>
          </cell>
          <cell r="X398">
            <v>0</v>
          </cell>
          <cell r="Y398">
            <v>0</v>
          </cell>
          <cell r="AA398">
            <v>0</v>
          </cell>
          <cell r="AB398">
            <v>200000</v>
          </cell>
          <cell r="AC398">
            <v>200000</v>
          </cell>
        </row>
        <row r="399">
          <cell r="A399" t="str">
            <v>1207784-396</v>
          </cell>
          <cell r="V399">
            <v>0</v>
          </cell>
          <cell r="W399">
            <v>0</v>
          </cell>
          <cell r="X399">
            <v>0</v>
          </cell>
          <cell r="Y399">
            <v>0</v>
          </cell>
          <cell r="AA399">
            <v>0</v>
          </cell>
          <cell r="AB399">
            <v>0</v>
          </cell>
          <cell r="AC399">
            <v>0</v>
          </cell>
        </row>
        <row r="400">
          <cell r="A400" t="str">
            <v>1207784-397</v>
          </cell>
          <cell r="V400">
            <v>0</v>
          </cell>
          <cell r="W400">
            <v>0</v>
          </cell>
          <cell r="X400">
            <v>0</v>
          </cell>
          <cell r="Y400">
            <v>0</v>
          </cell>
          <cell r="AA400">
            <v>0</v>
          </cell>
          <cell r="AB400">
            <v>0</v>
          </cell>
          <cell r="AC400">
            <v>0</v>
          </cell>
        </row>
        <row r="401">
          <cell r="A401" t="str">
            <v>1207784-511</v>
          </cell>
          <cell r="V401">
            <v>0</v>
          </cell>
          <cell r="W401">
            <v>0</v>
          </cell>
          <cell r="X401">
            <v>0</v>
          </cell>
          <cell r="Y401">
            <v>0</v>
          </cell>
          <cell r="AA401">
            <v>0</v>
          </cell>
          <cell r="AB401">
            <v>0</v>
          </cell>
          <cell r="AC401">
            <v>0</v>
          </cell>
        </row>
        <row r="402">
          <cell r="A402" t="str">
            <v>1207784-520</v>
          </cell>
          <cell r="V402">
            <v>0</v>
          </cell>
          <cell r="W402">
            <v>0</v>
          </cell>
          <cell r="X402">
            <v>0</v>
          </cell>
          <cell r="Y402">
            <v>0</v>
          </cell>
          <cell r="AA402">
            <v>0</v>
          </cell>
          <cell r="AB402">
            <v>0</v>
          </cell>
          <cell r="AC402">
            <v>0</v>
          </cell>
        </row>
        <row r="403">
          <cell r="A403" t="str">
            <v>1207784-611</v>
          </cell>
          <cell r="V403">
            <v>0</v>
          </cell>
          <cell r="W403">
            <v>0</v>
          </cell>
          <cell r="X403">
            <v>0</v>
          </cell>
          <cell r="Y403">
            <v>0</v>
          </cell>
          <cell r="AA403">
            <v>0</v>
          </cell>
          <cell r="AB403">
            <v>0</v>
          </cell>
          <cell r="AC403">
            <v>0</v>
          </cell>
        </row>
        <row r="404">
          <cell r="A404" t="str">
            <v>1207784-613</v>
          </cell>
          <cell r="V404">
            <v>0</v>
          </cell>
          <cell r="W404">
            <v>0</v>
          </cell>
          <cell r="X404">
            <v>0</v>
          </cell>
          <cell r="Y404">
            <v>0</v>
          </cell>
          <cell r="AA404">
            <v>0</v>
          </cell>
          <cell r="AB404">
            <v>0</v>
          </cell>
          <cell r="AC404">
            <v>0</v>
          </cell>
        </row>
        <row r="405">
          <cell r="A405" t="str">
            <v>1207784-617</v>
          </cell>
          <cell r="V405">
            <v>0</v>
          </cell>
          <cell r="W405">
            <v>0</v>
          </cell>
          <cell r="X405">
            <v>0</v>
          </cell>
          <cell r="Y405">
            <v>0</v>
          </cell>
          <cell r="AA405">
            <v>0</v>
          </cell>
          <cell r="AB405">
            <v>0</v>
          </cell>
          <cell r="AC405">
            <v>0</v>
          </cell>
        </row>
        <row r="406">
          <cell r="A406" t="str">
            <v>1207784-695</v>
          </cell>
          <cell r="V406">
            <v>0</v>
          </cell>
          <cell r="W406">
            <v>0</v>
          </cell>
          <cell r="X406">
            <v>0</v>
          </cell>
          <cell r="Y406">
            <v>0</v>
          </cell>
          <cell r="AA406">
            <v>0</v>
          </cell>
          <cell r="AB406">
            <v>250000</v>
          </cell>
          <cell r="AC406">
            <v>100000</v>
          </cell>
        </row>
        <row r="407">
          <cell r="A407" t="str">
            <v>1207784-696</v>
          </cell>
          <cell r="V407">
            <v>0</v>
          </cell>
          <cell r="W407">
            <v>0</v>
          </cell>
          <cell r="X407">
            <v>0</v>
          </cell>
          <cell r="Y407">
            <v>0</v>
          </cell>
          <cell r="AA407">
            <v>0</v>
          </cell>
          <cell r="AB407">
            <v>0</v>
          </cell>
          <cell r="AC407">
            <v>0</v>
          </cell>
        </row>
        <row r="408">
          <cell r="A408" t="str">
            <v>1207784-697</v>
          </cell>
          <cell r="V408">
            <v>0</v>
          </cell>
          <cell r="W408">
            <v>0</v>
          </cell>
          <cell r="X408">
            <v>0</v>
          </cell>
          <cell r="Y408">
            <v>0</v>
          </cell>
          <cell r="AA408">
            <v>0</v>
          </cell>
          <cell r="AB408">
            <v>0</v>
          </cell>
          <cell r="AC408">
            <v>0</v>
          </cell>
        </row>
        <row r="409">
          <cell r="A409" t="str">
            <v>1207784-714</v>
          </cell>
          <cell r="V409">
            <v>0</v>
          </cell>
          <cell r="W409">
            <v>0</v>
          </cell>
          <cell r="X409">
            <v>0</v>
          </cell>
          <cell r="Y409">
            <v>0</v>
          </cell>
          <cell r="AA409">
            <v>0</v>
          </cell>
          <cell r="AB409">
            <v>0</v>
          </cell>
          <cell r="AC409">
            <v>0</v>
          </cell>
        </row>
        <row r="410">
          <cell r="A410" t="str">
            <v>1207784-720</v>
          </cell>
          <cell r="V410">
            <v>0</v>
          </cell>
          <cell r="W410">
            <v>0</v>
          </cell>
          <cell r="X410">
            <v>0</v>
          </cell>
          <cell r="Y410">
            <v>0</v>
          </cell>
          <cell r="AA410">
            <v>0</v>
          </cell>
          <cell r="AB410">
            <v>0</v>
          </cell>
          <cell r="AC410">
            <v>0</v>
          </cell>
        </row>
        <row r="411">
          <cell r="A411" t="str">
            <v>1207784-728</v>
          </cell>
          <cell r="V411">
            <v>0</v>
          </cell>
          <cell r="W411">
            <v>0</v>
          </cell>
          <cell r="X411">
            <v>0</v>
          </cell>
          <cell r="Y411">
            <v>0</v>
          </cell>
          <cell r="AA411">
            <v>0</v>
          </cell>
          <cell r="AB411">
            <v>0</v>
          </cell>
          <cell r="AC411">
            <v>0</v>
          </cell>
        </row>
        <row r="412">
          <cell r="A412" t="str">
            <v>1207784-809</v>
          </cell>
          <cell r="V412">
            <v>0</v>
          </cell>
          <cell r="W412">
            <v>0</v>
          </cell>
          <cell r="X412">
            <v>0</v>
          </cell>
          <cell r="Y412">
            <v>0</v>
          </cell>
          <cell r="AA412">
            <v>0</v>
          </cell>
          <cell r="AB412">
            <v>0</v>
          </cell>
          <cell r="AC412">
            <v>0</v>
          </cell>
        </row>
        <row r="413">
          <cell r="A413" t="str">
            <v>1207784-811</v>
          </cell>
          <cell r="V413">
            <v>0</v>
          </cell>
          <cell r="W413">
            <v>0</v>
          </cell>
          <cell r="X413">
            <v>0</v>
          </cell>
          <cell r="Y413">
            <v>0</v>
          </cell>
          <cell r="AA413">
            <v>0</v>
          </cell>
          <cell r="AB413">
            <v>10000</v>
          </cell>
          <cell r="AC413">
            <v>5000</v>
          </cell>
        </row>
        <row r="414">
          <cell r="A414" t="str">
            <v>1207784-813</v>
          </cell>
          <cell r="V414">
            <v>0</v>
          </cell>
          <cell r="W414">
            <v>0</v>
          </cell>
          <cell r="X414">
            <v>0</v>
          </cell>
          <cell r="Y414">
            <v>0</v>
          </cell>
          <cell r="AA414">
            <v>0</v>
          </cell>
          <cell r="AB414">
            <v>0</v>
          </cell>
          <cell r="AC414">
            <v>0</v>
          </cell>
        </row>
        <row r="415">
          <cell r="A415" t="str">
            <v>1207784-814</v>
          </cell>
          <cell r="V415">
            <v>0</v>
          </cell>
          <cell r="W415">
            <v>0</v>
          </cell>
          <cell r="X415">
            <v>0</v>
          </cell>
          <cell r="Y415">
            <v>0</v>
          </cell>
          <cell r="AA415">
            <v>0</v>
          </cell>
          <cell r="AB415">
            <v>0</v>
          </cell>
          <cell r="AC415">
            <v>0</v>
          </cell>
        </row>
        <row r="416">
          <cell r="A416" t="str">
            <v>1207784-822</v>
          </cell>
          <cell r="V416">
            <v>0</v>
          </cell>
          <cell r="W416">
            <v>0</v>
          </cell>
          <cell r="X416">
            <v>0</v>
          </cell>
          <cell r="Y416">
            <v>0</v>
          </cell>
          <cell r="AA416">
            <v>0</v>
          </cell>
          <cell r="AB416">
            <v>0</v>
          </cell>
          <cell r="AC416">
            <v>0</v>
          </cell>
        </row>
        <row r="417">
          <cell r="A417" t="str">
            <v>1207784-823</v>
          </cell>
          <cell r="V417">
            <v>0</v>
          </cell>
          <cell r="W417">
            <v>0</v>
          </cell>
          <cell r="X417">
            <v>0</v>
          </cell>
          <cell r="Y417">
            <v>0</v>
          </cell>
          <cell r="AA417">
            <v>0</v>
          </cell>
          <cell r="AB417">
            <v>0</v>
          </cell>
          <cell r="AC417">
            <v>0</v>
          </cell>
        </row>
        <row r="418">
          <cell r="A418" t="str">
            <v>1207784-824</v>
          </cell>
          <cell r="V418">
            <v>0</v>
          </cell>
          <cell r="W418">
            <v>0</v>
          </cell>
          <cell r="X418">
            <v>0</v>
          </cell>
          <cell r="Y418">
            <v>0</v>
          </cell>
          <cell r="AA418">
            <v>0</v>
          </cell>
          <cell r="AB418">
            <v>0</v>
          </cell>
          <cell r="AC418">
            <v>0</v>
          </cell>
        </row>
        <row r="419">
          <cell r="A419" t="str">
            <v>1207784-827</v>
          </cell>
          <cell r="V419">
            <v>0</v>
          </cell>
          <cell r="W419">
            <v>0</v>
          </cell>
          <cell r="X419">
            <v>0</v>
          </cell>
          <cell r="Y419">
            <v>0</v>
          </cell>
          <cell r="AA419">
            <v>0</v>
          </cell>
          <cell r="AB419">
            <v>0</v>
          </cell>
          <cell r="AC419">
            <v>0</v>
          </cell>
        </row>
        <row r="420">
          <cell r="A420" t="str">
            <v>1207784-828</v>
          </cell>
          <cell r="V420">
            <v>0</v>
          </cell>
          <cell r="W420">
            <v>0</v>
          </cell>
          <cell r="X420">
            <v>0</v>
          </cell>
          <cell r="Y420">
            <v>0</v>
          </cell>
          <cell r="AA420">
            <v>0</v>
          </cell>
          <cell r="AB420">
            <v>0</v>
          </cell>
          <cell r="AC420">
            <v>0</v>
          </cell>
        </row>
        <row r="421">
          <cell r="A421" t="str">
            <v>1207784-841</v>
          </cell>
          <cell r="V421">
            <v>0</v>
          </cell>
          <cell r="W421">
            <v>0</v>
          </cell>
          <cell r="X421">
            <v>0</v>
          </cell>
          <cell r="Y421">
            <v>0</v>
          </cell>
          <cell r="AA421">
            <v>0</v>
          </cell>
          <cell r="AB421">
            <v>0</v>
          </cell>
          <cell r="AC421">
            <v>0</v>
          </cell>
        </row>
        <row r="422">
          <cell r="A422" t="str">
            <v>1207784-842</v>
          </cell>
          <cell r="V422">
            <v>0</v>
          </cell>
          <cell r="W422">
            <v>0</v>
          </cell>
          <cell r="X422">
            <v>0</v>
          </cell>
          <cell r="Y422">
            <v>0</v>
          </cell>
          <cell r="AA422">
            <v>0</v>
          </cell>
          <cell r="AB422">
            <v>0</v>
          </cell>
          <cell r="AC422">
            <v>0</v>
          </cell>
        </row>
        <row r="423">
          <cell r="A423" t="str">
            <v>1207784-849</v>
          </cell>
          <cell r="V423">
            <v>0</v>
          </cell>
          <cell r="W423">
            <v>0</v>
          </cell>
          <cell r="X423">
            <v>0</v>
          </cell>
          <cell r="Y423">
            <v>0</v>
          </cell>
          <cell r="AA423">
            <v>0</v>
          </cell>
          <cell r="AB423">
            <v>0</v>
          </cell>
          <cell r="AC423">
            <v>0</v>
          </cell>
        </row>
        <row r="424">
          <cell r="A424" t="str">
            <v>1207784-852</v>
          </cell>
          <cell r="V424">
            <v>0</v>
          </cell>
          <cell r="W424">
            <v>0</v>
          </cell>
          <cell r="X424">
            <v>0</v>
          </cell>
          <cell r="Y424">
            <v>0</v>
          </cell>
          <cell r="AA424">
            <v>0</v>
          </cell>
          <cell r="AB424">
            <v>0</v>
          </cell>
          <cell r="AC424">
            <v>0</v>
          </cell>
        </row>
        <row r="425">
          <cell r="A425" t="str">
            <v>1207784-865</v>
          </cell>
          <cell r="V425">
            <v>0</v>
          </cell>
          <cell r="W425">
            <v>0</v>
          </cell>
          <cell r="X425">
            <v>0</v>
          </cell>
          <cell r="Y425">
            <v>0</v>
          </cell>
          <cell r="AA425">
            <v>0</v>
          </cell>
          <cell r="AB425">
            <v>0</v>
          </cell>
          <cell r="AC425">
            <v>0</v>
          </cell>
        </row>
        <row r="426">
          <cell r="A426" t="str">
            <v>1207784-866</v>
          </cell>
          <cell r="V426">
            <v>0</v>
          </cell>
          <cell r="W426">
            <v>0</v>
          </cell>
          <cell r="X426">
            <v>0</v>
          </cell>
          <cell r="Y426">
            <v>0</v>
          </cell>
          <cell r="AA426">
            <v>0</v>
          </cell>
          <cell r="AB426">
            <v>0</v>
          </cell>
          <cell r="AC426">
            <v>0</v>
          </cell>
        </row>
        <row r="427">
          <cell r="A427" t="str">
            <v>1207784-869</v>
          </cell>
          <cell r="V427">
            <v>0</v>
          </cell>
          <cell r="W427">
            <v>0</v>
          </cell>
          <cell r="X427">
            <v>0</v>
          </cell>
          <cell r="Y427">
            <v>0</v>
          </cell>
          <cell r="AA427">
            <v>0</v>
          </cell>
          <cell r="AB427">
            <v>0</v>
          </cell>
          <cell r="AC427">
            <v>0</v>
          </cell>
        </row>
        <row r="428">
          <cell r="A428" t="str">
            <v>1207784-872</v>
          </cell>
          <cell r="V428">
            <v>0</v>
          </cell>
          <cell r="W428">
            <v>0</v>
          </cell>
          <cell r="X428">
            <v>0</v>
          </cell>
          <cell r="Y428">
            <v>0</v>
          </cell>
          <cell r="AA428">
            <v>0</v>
          </cell>
          <cell r="AB428">
            <v>0</v>
          </cell>
          <cell r="AC428">
            <v>0</v>
          </cell>
        </row>
        <row r="429">
          <cell r="A429" t="str">
            <v>1207784-874</v>
          </cell>
          <cell r="V429">
            <v>0</v>
          </cell>
          <cell r="W429">
            <v>0</v>
          </cell>
          <cell r="X429">
            <v>0</v>
          </cell>
          <cell r="Y429">
            <v>0</v>
          </cell>
          <cell r="AA429">
            <v>0</v>
          </cell>
          <cell r="AB429">
            <v>0</v>
          </cell>
          <cell r="AC429">
            <v>0</v>
          </cell>
        </row>
        <row r="430">
          <cell r="A430" t="str">
            <v>1207784-875</v>
          </cell>
          <cell r="V430">
            <v>0</v>
          </cell>
          <cell r="W430">
            <v>0</v>
          </cell>
          <cell r="X430">
            <v>0</v>
          </cell>
          <cell r="Y430">
            <v>0</v>
          </cell>
          <cell r="AA430">
            <v>0</v>
          </cell>
          <cell r="AB430">
            <v>0</v>
          </cell>
          <cell r="AC430">
            <v>0</v>
          </cell>
        </row>
        <row r="431">
          <cell r="A431" t="str">
            <v>1207784-876</v>
          </cell>
          <cell r="V431">
            <v>0</v>
          </cell>
          <cell r="W431">
            <v>0</v>
          </cell>
          <cell r="X431">
            <v>0</v>
          </cell>
          <cell r="Y431">
            <v>0</v>
          </cell>
          <cell r="AA431">
            <v>0</v>
          </cell>
          <cell r="AB431">
            <v>0</v>
          </cell>
          <cell r="AC431">
            <v>0</v>
          </cell>
        </row>
        <row r="432">
          <cell r="A432" t="str">
            <v>1207784-897</v>
          </cell>
          <cell r="V432">
            <v>0</v>
          </cell>
          <cell r="W432">
            <v>0</v>
          </cell>
          <cell r="X432">
            <v>0</v>
          </cell>
          <cell r="Y432">
            <v>0</v>
          </cell>
          <cell r="AA432">
            <v>0</v>
          </cell>
          <cell r="AB432">
            <v>0</v>
          </cell>
          <cell r="AC432">
            <v>0</v>
          </cell>
        </row>
        <row r="433">
          <cell r="A433" t="str">
            <v>1207784-923</v>
          </cell>
          <cell r="V433">
            <v>0</v>
          </cell>
          <cell r="W433">
            <v>0</v>
          </cell>
          <cell r="X433">
            <v>0</v>
          </cell>
          <cell r="Y433">
            <v>0</v>
          </cell>
          <cell r="AA433">
            <v>0</v>
          </cell>
          <cell r="AB433">
            <v>0</v>
          </cell>
          <cell r="AC433">
            <v>0</v>
          </cell>
        </row>
        <row r="434">
          <cell r="A434" t="str">
            <v>1207784-924</v>
          </cell>
          <cell r="V434">
            <v>0</v>
          </cell>
          <cell r="W434">
            <v>0</v>
          </cell>
          <cell r="X434">
            <v>0</v>
          </cell>
          <cell r="Y434">
            <v>0</v>
          </cell>
          <cell r="AA434">
            <v>0</v>
          </cell>
          <cell r="AB434">
            <v>0</v>
          </cell>
          <cell r="AC434">
            <v>0</v>
          </cell>
        </row>
        <row r="435">
          <cell r="A435" t="str">
            <v>1207784-925</v>
          </cell>
          <cell r="V435">
            <v>0</v>
          </cell>
          <cell r="W435">
            <v>0</v>
          </cell>
          <cell r="X435">
            <v>0</v>
          </cell>
          <cell r="Y435">
            <v>0</v>
          </cell>
          <cell r="AA435">
            <v>0</v>
          </cell>
          <cell r="AB435">
            <v>0</v>
          </cell>
          <cell r="AC435">
            <v>0</v>
          </cell>
        </row>
        <row r="436">
          <cell r="A436" t="str">
            <v>1207784-940</v>
          </cell>
          <cell r="V436">
            <v>0</v>
          </cell>
          <cell r="W436">
            <v>0</v>
          </cell>
          <cell r="X436">
            <v>0</v>
          </cell>
          <cell r="Y436">
            <v>0</v>
          </cell>
          <cell r="AA436">
            <v>0</v>
          </cell>
          <cell r="AB436">
            <v>0</v>
          </cell>
          <cell r="AC436">
            <v>0</v>
          </cell>
        </row>
        <row r="437">
          <cell r="A437" t="str">
            <v>1207784-941</v>
          </cell>
          <cell r="V437">
            <v>0</v>
          </cell>
          <cell r="W437">
            <v>0</v>
          </cell>
          <cell r="X437">
            <v>0</v>
          </cell>
          <cell r="Y437">
            <v>0</v>
          </cell>
          <cell r="AA437">
            <v>0</v>
          </cell>
          <cell r="AB437">
            <v>0</v>
          </cell>
          <cell r="AC437">
            <v>0</v>
          </cell>
        </row>
        <row r="438">
          <cell r="A438" t="str">
            <v>1207784-943</v>
          </cell>
          <cell r="V438">
            <v>0</v>
          </cell>
          <cell r="W438">
            <v>0</v>
          </cell>
          <cell r="X438">
            <v>0</v>
          </cell>
          <cell r="Y438">
            <v>0</v>
          </cell>
          <cell r="AA438">
            <v>0</v>
          </cell>
          <cell r="AB438">
            <v>0</v>
          </cell>
          <cell r="AC438">
            <v>0</v>
          </cell>
        </row>
        <row r="439">
          <cell r="A439" t="str">
            <v>1207784-955</v>
          </cell>
          <cell r="V439">
            <v>0</v>
          </cell>
          <cell r="W439">
            <v>0</v>
          </cell>
          <cell r="X439">
            <v>0</v>
          </cell>
          <cell r="Y439">
            <v>0</v>
          </cell>
          <cell r="AA439">
            <v>0</v>
          </cell>
          <cell r="AB439">
            <v>0</v>
          </cell>
          <cell r="AC439">
            <v>0</v>
          </cell>
        </row>
        <row r="440">
          <cell r="A440" t="str">
            <v>1207784-957</v>
          </cell>
          <cell r="V440">
            <v>0</v>
          </cell>
          <cell r="W440">
            <v>0</v>
          </cell>
          <cell r="X440">
            <v>0</v>
          </cell>
          <cell r="Y440">
            <v>0</v>
          </cell>
          <cell r="AA440">
            <v>0</v>
          </cell>
          <cell r="AB440">
            <v>0</v>
          </cell>
          <cell r="AC440">
            <v>0</v>
          </cell>
        </row>
        <row r="441">
          <cell r="A441" t="str">
            <v>1207784-959</v>
          </cell>
          <cell r="V441">
            <v>0</v>
          </cell>
          <cell r="W441">
            <v>0</v>
          </cell>
          <cell r="X441">
            <v>0</v>
          </cell>
          <cell r="Y441">
            <v>0</v>
          </cell>
          <cell r="AA441">
            <v>0</v>
          </cell>
          <cell r="AB441">
            <v>0</v>
          </cell>
          <cell r="AC441">
            <v>0</v>
          </cell>
        </row>
        <row r="442">
          <cell r="A442" t="str">
            <v>1207784-979</v>
          </cell>
          <cell r="V442">
            <v>0</v>
          </cell>
          <cell r="W442">
            <v>0</v>
          </cell>
          <cell r="X442">
            <v>0</v>
          </cell>
          <cell r="Y442">
            <v>0</v>
          </cell>
          <cell r="AA442">
            <v>0</v>
          </cell>
          <cell r="AB442">
            <v>0</v>
          </cell>
          <cell r="AC442">
            <v>0</v>
          </cell>
        </row>
        <row r="443">
          <cell r="A443" t="str">
            <v>1207784-984</v>
          </cell>
          <cell r="V443">
            <v>0</v>
          </cell>
          <cell r="W443">
            <v>0</v>
          </cell>
          <cell r="X443">
            <v>0</v>
          </cell>
          <cell r="Y443">
            <v>0</v>
          </cell>
          <cell r="AA443">
            <v>0</v>
          </cell>
          <cell r="AB443">
            <v>0</v>
          </cell>
          <cell r="AC443">
            <v>0</v>
          </cell>
        </row>
        <row r="444">
          <cell r="A444" t="str">
            <v>1207784-988</v>
          </cell>
          <cell r="V444">
            <v>0</v>
          </cell>
          <cell r="W444">
            <v>0</v>
          </cell>
          <cell r="X444">
            <v>0</v>
          </cell>
          <cell r="Y444">
            <v>0</v>
          </cell>
          <cell r="AA444">
            <v>0</v>
          </cell>
          <cell r="AB444">
            <v>0</v>
          </cell>
          <cell r="AC444">
            <v>0</v>
          </cell>
        </row>
        <row r="445">
          <cell r="A445" t="str">
            <v>1207784-989</v>
          </cell>
          <cell r="V445">
            <v>0</v>
          </cell>
          <cell r="W445">
            <v>0</v>
          </cell>
          <cell r="X445">
            <v>0</v>
          </cell>
          <cell r="Y445">
            <v>0</v>
          </cell>
          <cell r="AA445">
            <v>0</v>
          </cell>
          <cell r="AB445">
            <v>0</v>
          </cell>
          <cell r="AC445">
            <v>0</v>
          </cell>
        </row>
        <row r="446">
          <cell r="A446" t="str">
            <v>2507785-DUR</v>
          </cell>
          <cell r="V446">
            <v>0</v>
          </cell>
          <cell r="W446">
            <v>0</v>
          </cell>
          <cell r="X446">
            <v>0</v>
          </cell>
          <cell r="Y446">
            <v>0</v>
          </cell>
          <cell r="AA446">
            <v>0</v>
          </cell>
          <cell r="AB446">
            <v>0</v>
          </cell>
          <cell r="AC446">
            <v>0</v>
          </cell>
        </row>
        <row r="447">
          <cell r="A447" t="str">
            <v>2507785-PERF</v>
          </cell>
          <cell r="V447">
            <v>0</v>
          </cell>
          <cell r="W447">
            <v>0</v>
          </cell>
          <cell r="X447">
            <v>0</v>
          </cell>
          <cell r="Y447">
            <v>0</v>
          </cell>
          <cell r="AA447">
            <v>0</v>
          </cell>
          <cell r="AB447">
            <v>0</v>
          </cell>
          <cell r="AC447">
            <v>0</v>
          </cell>
        </row>
        <row r="448">
          <cell r="A448" t="str">
            <v>2507785-PE</v>
          </cell>
          <cell r="V448">
            <v>100</v>
          </cell>
          <cell r="W448">
            <v>100</v>
          </cell>
          <cell r="X448">
            <v>100</v>
          </cell>
          <cell r="Y448">
            <v>100</v>
          </cell>
          <cell r="AA448">
            <v>400</v>
          </cell>
          <cell r="AB448">
            <v>150</v>
          </cell>
          <cell r="AC448">
            <v>0</v>
          </cell>
        </row>
        <row r="449">
          <cell r="A449" t="str">
            <v>2507785-CE</v>
          </cell>
          <cell r="V449">
            <v>50</v>
          </cell>
          <cell r="W449">
            <v>50</v>
          </cell>
          <cell r="X449">
            <v>50</v>
          </cell>
          <cell r="Y449">
            <v>50</v>
          </cell>
          <cell r="AA449">
            <v>200</v>
          </cell>
          <cell r="AB449">
            <v>100</v>
          </cell>
          <cell r="AC449">
            <v>0</v>
          </cell>
        </row>
        <row r="450">
          <cell r="A450" t="str">
            <v>2507785-EE</v>
          </cell>
          <cell r="V450">
            <v>12.5</v>
          </cell>
          <cell r="W450">
            <v>12.5</v>
          </cell>
          <cell r="X450">
            <v>12.5</v>
          </cell>
          <cell r="Y450">
            <v>12.5</v>
          </cell>
          <cell r="AA450">
            <v>50</v>
          </cell>
          <cell r="AB450">
            <v>0</v>
          </cell>
          <cell r="AC450">
            <v>0</v>
          </cell>
        </row>
        <row r="451">
          <cell r="A451" t="str">
            <v>2507785-PS</v>
          </cell>
          <cell r="V451">
            <v>0</v>
          </cell>
          <cell r="W451">
            <v>0</v>
          </cell>
          <cell r="X451">
            <v>0</v>
          </cell>
          <cell r="Y451">
            <v>0</v>
          </cell>
          <cell r="AA451">
            <v>0</v>
          </cell>
          <cell r="AB451">
            <v>0</v>
          </cell>
          <cell r="AC451">
            <v>0</v>
          </cell>
        </row>
        <row r="452">
          <cell r="A452" t="str">
            <v>2507785-DS</v>
          </cell>
          <cell r="V452">
            <v>25</v>
          </cell>
          <cell r="W452">
            <v>25</v>
          </cell>
          <cell r="X452">
            <v>25</v>
          </cell>
          <cell r="Y452">
            <v>25</v>
          </cell>
          <cell r="AA452">
            <v>50</v>
          </cell>
          <cell r="AB452">
            <v>0</v>
          </cell>
          <cell r="AC452">
            <v>0</v>
          </cell>
        </row>
        <row r="453">
          <cell r="A453" t="str">
            <v>2507785-NBUS</v>
          </cell>
          <cell r="V453">
            <v>71.590909090909093</v>
          </cell>
          <cell r="W453">
            <v>71.590909090909093</v>
          </cell>
          <cell r="X453">
            <v>71.590909090909093</v>
          </cell>
          <cell r="Y453">
            <v>71.590909090909093</v>
          </cell>
          <cell r="AA453">
            <v>286.36363636363637</v>
          </cell>
          <cell r="AB453">
            <v>119.31818181818183</v>
          </cell>
          <cell r="AC453">
            <v>0</v>
          </cell>
        </row>
        <row r="454">
          <cell r="A454" t="str">
            <v>2507785-BUS</v>
          </cell>
          <cell r="V454">
            <v>115.90909090909091</v>
          </cell>
          <cell r="W454">
            <v>115.90909090909091</v>
          </cell>
          <cell r="X454">
            <v>115.90909090909091</v>
          </cell>
          <cell r="Y454">
            <v>115.90909090909091</v>
          </cell>
          <cell r="AA454">
            <v>463.63636363636363</v>
          </cell>
          <cell r="AB454">
            <v>193.18181818181819</v>
          </cell>
          <cell r="AC454">
            <v>0</v>
          </cell>
        </row>
        <row r="455">
          <cell r="A455" t="str">
            <v>2507785-PT</v>
          </cell>
          <cell r="V455">
            <v>0</v>
          </cell>
          <cell r="W455">
            <v>0</v>
          </cell>
          <cell r="X455">
            <v>0</v>
          </cell>
          <cell r="Y455">
            <v>0</v>
          </cell>
          <cell r="AA455">
            <v>0</v>
          </cell>
          <cell r="AB455">
            <v>0</v>
          </cell>
          <cell r="AC455">
            <v>0</v>
          </cell>
        </row>
        <row r="456">
          <cell r="A456" t="str">
            <v>2507785-DT</v>
          </cell>
          <cell r="V456">
            <v>0</v>
          </cell>
          <cell r="W456">
            <v>0</v>
          </cell>
          <cell r="X456">
            <v>0</v>
          </cell>
          <cell r="Y456">
            <v>0</v>
          </cell>
          <cell r="AA456">
            <v>0</v>
          </cell>
          <cell r="AB456">
            <v>0</v>
          </cell>
          <cell r="AC456">
            <v>0</v>
          </cell>
        </row>
        <row r="457">
          <cell r="A457" t="str">
            <v>2507785-OT</v>
          </cell>
          <cell r="V457">
            <v>0</v>
          </cell>
          <cell r="W457">
            <v>0</v>
          </cell>
          <cell r="X457">
            <v>0</v>
          </cell>
          <cell r="Y457">
            <v>0</v>
          </cell>
          <cell r="AA457">
            <v>0</v>
          </cell>
          <cell r="AB457">
            <v>0</v>
          </cell>
          <cell r="AC457">
            <v>0</v>
          </cell>
        </row>
        <row r="458">
          <cell r="A458" t="str">
            <v>2507785-LABOR</v>
          </cell>
          <cell r="V458">
            <v>375</v>
          </cell>
          <cell r="W458">
            <v>375</v>
          </cell>
          <cell r="X458">
            <v>375</v>
          </cell>
          <cell r="Y458">
            <v>375</v>
          </cell>
          <cell r="AA458">
            <v>1450</v>
          </cell>
          <cell r="AB458">
            <v>562.5</v>
          </cell>
          <cell r="AC458">
            <v>0</v>
          </cell>
        </row>
        <row r="459">
          <cell r="A459" t="str">
            <v>2507785-INDUST</v>
          </cell>
          <cell r="V459">
            <v>0</v>
          </cell>
          <cell r="W459">
            <v>0</v>
          </cell>
          <cell r="X459">
            <v>0</v>
          </cell>
          <cell r="Y459">
            <v>0</v>
          </cell>
          <cell r="AA459">
            <v>0</v>
          </cell>
          <cell r="AB459">
            <v>0</v>
          </cell>
          <cell r="AC459">
            <v>0</v>
          </cell>
        </row>
        <row r="460">
          <cell r="A460" t="str">
            <v>2507785-321</v>
          </cell>
          <cell r="V460">
            <v>0</v>
          </cell>
          <cell r="W460">
            <v>0</v>
          </cell>
          <cell r="X460">
            <v>0</v>
          </cell>
          <cell r="Y460">
            <v>0</v>
          </cell>
          <cell r="AA460">
            <v>0</v>
          </cell>
          <cell r="AB460">
            <v>0</v>
          </cell>
          <cell r="AC460">
            <v>0</v>
          </cell>
        </row>
        <row r="461">
          <cell r="A461" t="str">
            <v>2507785-331</v>
          </cell>
          <cell r="V461">
            <v>0</v>
          </cell>
          <cell r="W461">
            <v>0</v>
          </cell>
          <cell r="X461">
            <v>0</v>
          </cell>
          <cell r="Y461">
            <v>0</v>
          </cell>
          <cell r="AA461">
            <v>0</v>
          </cell>
          <cell r="AB461">
            <v>0</v>
          </cell>
          <cell r="AC461">
            <v>0</v>
          </cell>
        </row>
        <row r="462">
          <cell r="A462" t="str">
            <v>2507785-341</v>
          </cell>
          <cell r="V462">
            <v>0</v>
          </cell>
          <cell r="W462">
            <v>0</v>
          </cell>
          <cell r="X462">
            <v>0</v>
          </cell>
          <cell r="Y462">
            <v>0</v>
          </cell>
          <cell r="AA462">
            <v>0</v>
          </cell>
          <cell r="AB462">
            <v>0</v>
          </cell>
          <cell r="AC462">
            <v>0</v>
          </cell>
        </row>
        <row r="463">
          <cell r="A463" t="str">
            <v>2507785-347</v>
          </cell>
          <cell r="V463">
            <v>0</v>
          </cell>
          <cell r="W463">
            <v>0</v>
          </cell>
          <cell r="X463">
            <v>0</v>
          </cell>
          <cell r="Y463">
            <v>0</v>
          </cell>
          <cell r="AA463">
            <v>0</v>
          </cell>
          <cell r="AB463">
            <v>0</v>
          </cell>
          <cell r="AC463">
            <v>0</v>
          </cell>
        </row>
        <row r="464">
          <cell r="A464" t="str">
            <v>2507785-351</v>
          </cell>
          <cell r="V464">
            <v>0</v>
          </cell>
          <cell r="W464">
            <v>0</v>
          </cell>
          <cell r="X464">
            <v>0</v>
          </cell>
          <cell r="Y464">
            <v>0</v>
          </cell>
          <cell r="AA464">
            <v>0</v>
          </cell>
          <cell r="AB464">
            <v>0</v>
          </cell>
          <cell r="AC464">
            <v>0</v>
          </cell>
        </row>
        <row r="465">
          <cell r="A465" t="str">
            <v>2507785-355</v>
          </cell>
          <cell r="V465">
            <v>0</v>
          </cell>
          <cell r="W465">
            <v>0</v>
          </cell>
          <cell r="X465">
            <v>0</v>
          </cell>
          <cell r="Y465">
            <v>0</v>
          </cell>
          <cell r="AA465">
            <v>0</v>
          </cell>
          <cell r="AB465">
            <v>0</v>
          </cell>
          <cell r="AC465">
            <v>0</v>
          </cell>
        </row>
        <row r="466">
          <cell r="A466" t="str">
            <v>2507785-361</v>
          </cell>
          <cell r="V466">
            <v>0</v>
          </cell>
          <cell r="W466">
            <v>0</v>
          </cell>
          <cell r="X466">
            <v>0</v>
          </cell>
          <cell r="Y466">
            <v>0</v>
          </cell>
          <cell r="AA466">
            <v>0</v>
          </cell>
          <cell r="AB466">
            <v>0</v>
          </cell>
          <cell r="AC466">
            <v>0</v>
          </cell>
        </row>
        <row r="467">
          <cell r="A467" t="str">
            <v>2507785-362</v>
          </cell>
          <cell r="V467">
            <v>0</v>
          </cell>
          <cell r="W467">
            <v>0</v>
          </cell>
          <cell r="X467">
            <v>0</v>
          </cell>
          <cell r="Y467">
            <v>0</v>
          </cell>
          <cell r="AA467">
            <v>0</v>
          </cell>
          <cell r="AB467">
            <v>0</v>
          </cell>
          <cell r="AC467">
            <v>0</v>
          </cell>
        </row>
        <row r="468">
          <cell r="A468" t="str">
            <v>2507785-363</v>
          </cell>
          <cell r="V468">
            <v>0</v>
          </cell>
          <cell r="W468">
            <v>0</v>
          </cell>
          <cell r="X468">
            <v>0</v>
          </cell>
          <cell r="Y468">
            <v>0</v>
          </cell>
          <cell r="AA468">
            <v>0</v>
          </cell>
          <cell r="AB468">
            <v>0</v>
          </cell>
          <cell r="AC468">
            <v>0</v>
          </cell>
        </row>
        <row r="469">
          <cell r="A469" t="str">
            <v>2507785-364</v>
          </cell>
          <cell r="V469">
            <v>0</v>
          </cell>
          <cell r="W469">
            <v>0</v>
          </cell>
          <cell r="X469">
            <v>0</v>
          </cell>
          <cell r="Y469">
            <v>0</v>
          </cell>
          <cell r="AA469">
            <v>0</v>
          </cell>
          <cell r="AB469">
            <v>0</v>
          </cell>
          <cell r="AC469">
            <v>0</v>
          </cell>
        </row>
        <row r="470">
          <cell r="A470" t="str">
            <v>2507785-365</v>
          </cell>
          <cell r="V470">
            <v>0</v>
          </cell>
          <cell r="W470">
            <v>0</v>
          </cell>
          <cell r="X470">
            <v>0</v>
          </cell>
          <cell r="Y470">
            <v>0</v>
          </cell>
          <cell r="AA470">
            <v>0</v>
          </cell>
          <cell r="AB470">
            <v>0</v>
          </cell>
          <cell r="AC470">
            <v>0</v>
          </cell>
        </row>
        <row r="471">
          <cell r="A471" t="str">
            <v>2507785-366</v>
          </cell>
          <cell r="V471">
            <v>0</v>
          </cell>
          <cell r="W471">
            <v>0</v>
          </cell>
          <cell r="X471">
            <v>0</v>
          </cell>
          <cell r="Y471">
            <v>0</v>
          </cell>
          <cell r="AA471">
            <v>0</v>
          </cell>
          <cell r="AB471">
            <v>0</v>
          </cell>
          <cell r="AC471">
            <v>0</v>
          </cell>
        </row>
        <row r="472">
          <cell r="A472" t="str">
            <v>2507785-395</v>
          </cell>
          <cell r="V472">
            <v>50000</v>
          </cell>
          <cell r="W472">
            <v>50000</v>
          </cell>
          <cell r="X472">
            <v>50000</v>
          </cell>
          <cell r="Y472">
            <v>50000</v>
          </cell>
          <cell r="AA472">
            <v>200000</v>
          </cell>
          <cell r="AB472">
            <v>100000</v>
          </cell>
          <cell r="AC472">
            <v>0</v>
          </cell>
        </row>
        <row r="473">
          <cell r="A473" t="str">
            <v>2507785-396</v>
          </cell>
          <cell r="V473">
            <v>0</v>
          </cell>
          <cell r="W473">
            <v>0</v>
          </cell>
          <cell r="X473">
            <v>0</v>
          </cell>
          <cell r="Y473">
            <v>0</v>
          </cell>
          <cell r="AA473">
            <v>0</v>
          </cell>
          <cell r="AB473">
            <v>0</v>
          </cell>
          <cell r="AC473">
            <v>0</v>
          </cell>
        </row>
        <row r="474">
          <cell r="A474" t="str">
            <v>2507785-397</v>
          </cell>
          <cell r="V474">
            <v>0</v>
          </cell>
          <cell r="W474">
            <v>0</v>
          </cell>
          <cell r="X474">
            <v>0</v>
          </cell>
          <cell r="Y474">
            <v>0</v>
          </cell>
          <cell r="AA474">
            <v>0</v>
          </cell>
          <cell r="AB474">
            <v>0</v>
          </cell>
          <cell r="AC474">
            <v>0</v>
          </cell>
        </row>
        <row r="475">
          <cell r="A475" t="str">
            <v>2507785-511</v>
          </cell>
          <cell r="V475">
            <v>0</v>
          </cell>
          <cell r="W475">
            <v>0</v>
          </cell>
          <cell r="X475">
            <v>0</v>
          </cell>
          <cell r="Y475">
            <v>0</v>
          </cell>
          <cell r="AA475">
            <v>0</v>
          </cell>
          <cell r="AB475">
            <v>0</v>
          </cell>
          <cell r="AC475">
            <v>0</v>
          </cell>
        </row>
        <row r="476">
          <cell r="A476" t="str">
            <v>2507785-520</v>
          </cell>
          <cell r="V476">
            <v>0</v>
          </cell>
          <cell r="W476">
            <v>0</v>
          </cell>
          <cell r="X476">
            <v>0</v>
          </cell>
          <cell r="Y476">
            <v>0</v>
          </cell>
          <cell r="AA476">
            <v>0</v>
          </cell>
          <cell r="AB476">
            <v>0</v>
          </cell>
          <cell r="AC476">
            <v>0</v>
          </cell>
        </row>
        <row r="477">
          <cell r="A477" t="str">
            <v>2507785-611</v>
          </cell>
          <cell r="V477">
            <v>0</v>
          </cell>
          <cell r="W477">
            <v>0</v>
          </cell>
          <cell r="X477">
            <v>0</v>
          </cell>
          <cell r="Y477">
            <v>0</v>
          </cell>
          <cell r="AA477">
            <v>0</v>
          </cell>
          <cell r="AB477">
            <v>0</v>
          </cell>
          <cell r="AC477">
            <v>0</v>
          </cell>
        </row>
        <row r="478">
          <cell r="A478" t="str">
            <v>2507785-613</v>
          </cell>
          <cell r="V478">
            <v>0</v>
          </cell>
          <cell r="W478">
            <v>0</v>
          </cell>
          <cell r="X478">
            <v>0</v>
          </cell>
          <cell r="Y478">
            <v>0</v>
          </cell>
          <cell r="AA478">
            <v>0</v>
          </cell>
          <cell r="AB478">
            <v>0</v>
          </cell>
          <cell r="AC478">
            <v>0</v>
          </cell>
        </row>
        <row r="479">
          <cell r="A479" t="str">
            <v>2507785-617</v>
          </cell>
          <cell r="V479">
            <v>0</v>
          </cell>
          <cell r="W479">
            <v>0</v>
          </cell>
          <cell r="X479">
            <v>0</v>
          </cell>
          <cell r="Y479">
            <v>0</v>
          </cell>
          <cell r="AA479">
            <v>0</v>
          </cell>
          <cell r="AB479">
            <v>0</v>
          </cell>
          <cell r="AC479">
            <v>0</v>
          </cell>
        </row>
        <row r="480">
          <cell r="A480" t="str">
            <v>2507785-695</v>
          </cell>
          <cell r="V480">
            <v>50000</v>
          </cell>
          <cell r="W480">
            <v>50000</v>
          </cell>
          <cell r="X480">
            <v>50000</v>
          </cell>
          <cell r="Y480">
            <v>50000</v>
          </cell>
          <cell r="AA480">
            <v>150000</v>
          </cell>
          <cell r="AB480">
            <v>100000</v>
          </cell>
          <cell r="AC480">
            <v>0</v>
          </cell>
        </row>
        <row r="481">
          <cell r="A481" t="str">
            <v>2507785-696</v>
          </cell>
          <cell r="V481">
            <v>0</v>
          </cell>
          <cell r="W481">
            <v>0</v>
          </cell>
          <cell r="X481">
            <v>0</v>
          </cell>
          <cell r="Y481">
            <v>0</v>
          </cell>
          <cell r="AA481">
            <v>0</v>
          </cell>
          <cell r="AB481">
            <v>0</v>
          </cell>
          <cell r="AC481">
            <v>0</v>
          </cell>
        </row>
        <row r="482">
          <cell r="A482" t="str">
            <v>2507785-697</v>
          </cell>
          <cell r="V482">
            <v>0</v>
          </cell>
          <cell r="W482">
            <v>0</v>
          </cell>
          <cell r="X482">
            <v>0</v>
          </cell>
          <cell r="Y482">
            <v>0</v>
          </cell>
          <cell r="AA482">
            <v>0</v>
          </cell>
          <cell r="AB482">
            <v>0</v>
          </cell>
          <cell r="AC482">
            <v>0</v>
          </cell>
        </row>
        <row r="483">
          <cell r="A483" t="str">
            <v>2507785-714</v>
          </cell>
          <cell r="V483">
            <v>0</v>
          </cell>
          <cell r="W483">
            <v>0</v>
          </cell>
          <cell r="X483">
            <v>0</v>
          </cell>
          <cell r="Y483">
            <v>0</v>
          </cell>
          <cell r="AA483">
            <v>0</v>
          </cell>
          <cell r="AB483">
            <v>0</v>
          </cell>
          <cell r="AC483">
            <v>0</v>
          </cell>
        </row>
        <row r="484">
          <cell r="A484" t="str">
            <v>2507785-720</v>
          </cell>
          <cell r="V484">
            <v>0</v>
          </cell>
          <cell r="W484">
            <v>0</v>
          </cell>
          <cell r="X484">
            <v>0</v>
          </cell>
          <cell r="Y484">
            <v>0</v>
          </cell>
          <cell r="AA484">
            <v>0</v>
          </cell>
          <cell r="AB484">
            <v>0</v>
          </cell>
          <cell r="AC484">
            <v>0</v>
          </cell>
        </row>
        <row r="485">
          <cell r="A485" t="str">
            <v>2507785-728</v>
          </cell>
          <cell r="V485">
            <v>0</v>
          </cell>
          <cell r="W485">
            <v>0</v>
          </cell>
          <cell r="X485">
            <v>0</v>
          </cell>
          <cell r="Y485">
            <v>0</v>
          </cell>
          <cell r="AA485">
            <v>0</v>
          </cell>
          <cell r="AB485">
            <v>0</v>
          </cell>
          <cell r="AC485">
            <v>0</v>
          </cell>
        </row>
        <row r="486">
          <cell r="A486" t="str">
            <v>2507785-809</v>
          </cell>
          <cell r="V486">
            <v>0</v>
          </cell>
          <cell r="W486">
            <v>0</v>
          </cell>
          <cell r="X486">
            <v>0</v>
          </cell>
          <cell r="Y486">
            <v>0</v>
          </cell>
          <cell r="AA486">
            <v>0</v>
          </cell>
          <cell r="AB486">
            <v>0</v>
          </cell>
          <cell r="AC486">
            <v>0</v>
          </cell>
        </row>
        <row r="487">
          <cell r="A487" t="str">
            <v>2507785-811</v>
          </cell>
          <cell r="V487">
            <v>1250</v>
          </cell>
          <cell r="W487">
            <v>1250</v>
          </cell>
          <cell r="X487">
            <v>1250</v>
          </cell>
          <cell r="Y487">
            <v>1250</v>
          </cell>
          <cell r="AA487">
            <v>10000</v>
          </cell>
          <cell r="AB487">
            <v>10000</v>
          </cell>
          <cell r="AC487">
            <v>0</v>
          </cell>
        </row>
        <row r="488">
          <cell r="A488" t="str">
            <v>2507785-813</v>
          </cell>
          <cell r="V488">
            <v>0</v>
          </cell>
          <cell r="W488">
            <v>0</v>
          </cell>
          <cell r="X488">
            <v>0</v>
          </cell>
          <cell r="Y488">
            <v>0</v>
          </cell>
          <cell r="AA488">
            <v>0</v>
          </cell>
          <cell r="AB488">
            <v>0</v>
          </cell>
          <cell r="AC488">
            <v>0</v>
          </cell>
        </row>
        <row r="489">
          <cell r="A489" t="str">
            <v>2507785-814</v>
          </cell>
          <cell r="V489">
            <v>0</v>
          </cell>
          <cell r="W489">
            <v>0</v>
          </cell>
          <cell r="X489">
            <v>0</v>
          </cell>
          <cell r="Y489">
            <v>0</v>
          </cell>
          <cell r="AA489">
            <v>0</v>
          </cell>
          <cell r="AB489">
            <v>0</v>
          </cell>
          <cell r="AC489">
            <v>0</v>
          </cell>
        </row>
        <row r="490">
          <cell r="A490" t="str">
            <v>2507785-822</v>
          </cell>
          <cell r="V490">
            <v>0</v>
          </cell>
          <cell r="W490">
            <v>0</v>
          </cell>
          <cell r="X490">
            <v>0</v>
          </cell>
          <cell r="Y490">
            <v>0</v>
          </cell>
          <cell r="AA490">
            <v>0</v>
          </cell>
          <cell r="AB490">
            <v>0</v>
          </cell>
          <cell r="AC490">
            <v>0</v>
          </cell>
        </row>
        <row r="491">
          <cell r="A491" t="str">
            <v>2507785-823</v>
          </cell>
          <cell r="V491">
            <v>0</v>
          </cell>
          <cell r="W491">
            <v>0</v>
          </cell>
          <cell r="X491">
            <v>0</v>
          </cell>
          <cell r="Y491">
            <v>0</v>
          </cell>
          <cell r="AA491">
            <v>0</v>
          </cell>
          <cell r="AB491">
            <v>0</v>
          </cell>
          <cell r="AC491">
            <v>0</v>
          </cell>
        </row>
        <row r="492">
          <cell r="A492" t="str">
            <v>2507785-824</v>
          </cell>
          <cell r="V492">
            <v>0</v>
          </cell>
          <cell r="W492">
            <v>0</v>
          </cell>
          <cell r="X492">
            <v>0</v>
          </cell>
          <cell r="Y492">
            <v>0</v>
          </cell>
          <cell r="AA492">
            <v>0</v>
          </cell>
          <cell r="AB492">
            <v>0</v>
          </cell>
          <cell r="AC492">
            <v>0</v>
          </cell>
        </row>
        <row r="493">
          <cell r="A493" t="str">
            <v>2507785-827</v>
          </cell>
          <cell r="V493">
            <v>0</v>
          </cell>
          <cell r="W493">
            <v>0</v>
          </cell>
          <cell r="X493">
            <v>0</v>
          </cell>
          <cell r="Y493">
            <v>0</v>
          </cell>
          <cell r="AA493">
            <v>0</v>
          </cell>
          <cell r="AB493">
            <v>0</v>
          </cell>
          <cell r="AC493">
            <v>0</v>
          </cell>
        </row>
        <row r="494">
          <cell r="A494" t="str">
            <v>2507785-828</v>
          </cell>
          <cell r="V494">
            <v>0</v>
          </cell>
          <cell r="W494">
            <v>0</v>
          </cell>
          <cell r="X494">
            <v>0</v>
          </cell>
          <cell r="Y494">
            <v>0</v>
          </cell>
          <cell r="AA494">
            <v>0</v>
          </cell>
          <cell r="AB494">
            <v>0</v>
          </cell>
          <cell r="AC494">
            <v>0</v>
          </cell>
        </row>
        <row r="495">
          <cell r="A495" t="str">
            <v>2507785-841</v>
          </cell>
          <cell r="V495">
            <v>0</v>
          </cell>
          <cell r="W495">
            <v>0</v>
          </cell>
          <cell r="X495">
            <v>0</v>
          </cell>
          <cell r="Y495">
            <v>0</v>
          </cell>
          <cell r="AA495">
            <v>0</v>
          </cell>
          <cell r="AB495">
            <v>0</v>
          </cell>
          <cell r="AC495">
            <v>0</v>
          </cell>
        </row>
        <row r="496">
          <cell r="A496" t="str">
            <v>2507785-842</v>
          </cell>
          <cell r="V496">
            <v>0</v>
          </cell>
          <cell r="W496">
            <v>0</v>
          </cell>
          <cell r="X496">
            <v>0</v>
          </cell>
          <cell r="Y496">
            <v>0</v>
          </cell>
          <cell r="AA496">
            <v>0</v>
          </cell>
          <cell r="AB496">
            <v>0</v>
          </cell>
          <cell r="AC496">
            <v>0</v>
          </cell>
        </row>
        <row r="497">
          <cell r="A497" t="str">
            <v>2507785-849</v>
          </cell>
          <cell r="V497">
            <v>0</v>
          </cell>
          <cell r="W497">
            <v>0</v>
          </cell>
          <cell r="X497">
            <v>0</v>
          </cell>
          <cell r="Y497">
            <v>0</v>
          </cell>
          <cell r="AA497">
            <v>0</v>
          </cell>
          <cell r="AB497">
            <v>0</v>
          </cell>
          <cell r="AC497">
            <v>0</v>
          </cell>
        </row>
        <row r="498">
          <cell r="A498" t="str">
            <v>2507785-852</v>
          </cell>
          <cell r="V498">
            <v>0</v>
          </cell>
          <cell r="W498">
            <v>0</v>
          </cell>
          <cell r="X498">
            <v>0</v>
          </cell>
          <cell r="Y498">
            <v>0</v>
          </cell>
          <cell r="AA498">
            <v>0</v>
          </cell>
          <cell r="AB498">
            <v>0</v>
          </cell>
          <cell r="AC498">
            <v>0</v>
          </cell>
        </row>
        <row r="499">
          <cell r="A499" t="str">
            <v>2507785-865</v>
          </cell>
          <cell r="V499">
            <v>0</v>
          </cell>
          <cell r="W499">
            <v>0</v>
          </cell>
          <cell r="X499">
            <v>0</v>
          </cell>
          <cell r="Y499">
            <v>0</v>
          </cell>
          <cell r="AA499">
            <v>0</v>
          </cell>
          <cell r="AB499">
            <v>0</v>
          </cell>
          <cell r="AC499">
            <v>0</v>
          </cell>
        </row>
        <row r="500">
          <cell r="A500" t="str">
            <v>2507785-866</v>
          </cell>
          <cell r="V500">
            <v>0</v>
          </cell>
          <cell r="W500">
            <v>0</v>
          </cell>
          <cell r="X500">
            <v>0</v>
          </cell>
          <cell r="Y500">
            <v>0</v>
          </cell>
          <cell r="AA500">
            <v>0</v>
          </cell>
          <cell r="AB500">
            <v>0</v>
          </cell>
          <cell r="AC500">
            <v>0</v>
          </cell>
        </row>
        <row r="501">
          <cell r="A501" t="str">
            <v>2507785-869</v>
          </cell>
          <cell r="V501">
            <v>0</v>
          </cell>
          <cell r="W501">
            <v>0</v>
          </cell>
          <cell r="X501">
            <v>0</v>
          </cell>
          <cell r="Y501">
            <v>0</v>
          </cell>
          <cell r="AA501">
            <v>0</v>
          </cell>
          <cell r="AB501">
            <v>0</v>
          </cell>
          <cell r="AC501">
            <v>0</v>
          </cell>
        </row>
        <row r="502">
          <cell r="A502" t="str">
            <v>2507785-872</v>
          </cell>
          <cell r="V502">
            <v>0</v>
          </cell>
          <cell r="W502">
            <v>0</v>
          </cell>
          <cell r="X502">
            <v>0</v>
          </cell>
          <cell r="Y502">
            <v>0</v>
          </cell>
          <cell r="AA502">
            <v>0</v>
          </cell>
          <cell r="AB502">
            <v>0</v>
          </cell>
          <cell r="AC502">
            <v>0</v>
          </cell>
        </row>
        <row r="503">
          <cell r="A503" t="str">
            <v>2507785-874</v>
          </cell>
          <cell r="V503">
            <v>0</v>
          </cell>
          <cell r="W503">
            <v>0</v>
          </cell>
          <cell r="X503">
            <v>0</v>
          </cell>
          <cell r="Y503">
            <v>0</v>
          </cell>
          <cell r="AA503">
            <v>0</v>
          </cell>
          <cell r="AB503">
            <v>0</v>
          </cell>
          <cell r="AC503">
            <v>0</v>
          </cell>
        </row>
        <row r="504">
          <cell r="A504" t="str">
            <v>2507785-875</v>
          </cell>
          <cell r="V504">
            <v>0</v>
          </cell>
          <cell r="W504">
            <v>0</v>
          </cell>
          <cell r="X504">
            <v>0</v>
          </cell>
          <cell r="Y504">
            <v>0</v>
          </cell>
          <cell r="AA504">
            <v>0</v>
          </cell>
          <cell r="AB504">
            <v>0</v>
          </cell>
          <cell r="AC504">
            <v>0</v>
          </cell>
        </row>
        <row r="505">
          <cell r="A505" t="str">
            <v>2507785-876</v>
          </cell>
          <cell r="V505">
            <v>0</v>
          </cell>
          <cell r="W505">
            <v>0</v>
          </cell>
          <cell r="X505">
            <v>0</v>
          </cell>
          <cell r="Y505">
            <v>0</v>
          </cell>
          <cell r="AA505">
            <v>0</v>
          </cell>
          <cell r="AB505">
            <v>0</v>
          </cell>
          <cell r="AC505">
            <v>0</v>
          </cell>
        </row>
        <row r="506">
          <cell r="A506" t="str">
            <v>2507785-897</v>
          </cell>
          <cell r="V506">
            <v>0</v>
          </cell>
          <cell r="W506">
            <v>0</v>
          </cell>
          <cell r="X506">
            <v>0</v>
          </cell>
          <cell r="Y506">
            <v>0</v>
          </cell>
          <cell r="AA506">
            <v>0</v>
          </cell>
          <cell r="AB506">
            <v>0</v>
          </cell>
          <cell r="AC506">
            <v>0</v>
          </cell>
        </row>
        <row r="507">
          <cell r="A507" t="str">
            <v>2507785-923</v>
          </cell>
          <cell r="V507">
            <v>0</v>
          </cell>
          <cell r="W507">
            <v>0</v>
          </cell>
          <cell r="X507">
            <v>0</v>
          </cell>
          <cell r="Y507">
            <v>0</v>
          </cell>
          <cell r="AA507">
            <v>0</v>
          </cell>
          <cell r="AB507">
            <v>0</v>
          </cell>
          <cell r="AC507">
            <v>0</v>
          </cell>
        </row>
        <row r="508">
          <cell r="A508" t="str">
            <v>2507785-924</v>
          </cell>
          <cell r="V508">
            <v>0</v>
          </cell>
          <cell r="W508">
            <v>0</v>
          </cell>
          <cell r="X508">
            <v>0</v>
          </cell>
          <cell r="Y508">
            <v>0</v>
          </cell>
          <cell r="AA508">
            <v>0</v>
          </cell>
          <cell r="AB508">
            <v>0</v>
          </cell>
          <cell r="AC508">
            <v>0</v>
          </cell>
        </row>
        <row r="509">
          <cell r="A509" t="str">
            <v>2507785-925</v>
          </cell>
          <cell r="V509">
            <v>0</v>
          </cell>
          <cell r="W509">
            <v>0</v>
          </cell>
          <cell r="X509">
            <v>0</v>
          </cell>
          <cell r="Y509">
            <v>0</v>
          </cell>
          <cell r="AA509">
            <v>0</v>
          </cell>
          <cell r="AB509">
            <v>0</v>
          </cell>
          <cell r="AC509">
            <v>0</v>
          </cell>
        </row>
        <row r="510">
          <cell r="A510" t="str">
            <v>2507785-940</v>
          </cell>
          <cell r="V510">
            <v>0</v>
          </cell>
          <cell r="W510">
            <v>0</v>
          </cell>
          <cell r="X510">
            <v>0</v>
          </cell>
          <cell r="Y510">
            <v>0</v>
          </cell>
          <cell r="AA510">
            <v>0</v>
          </cell>
          <cell r="AB510">
            <v>0</v>
          </cell>
          <cell r="AC510">
            <v>0</v>
          </cell>
        </row>
        <row r="511">
          <cell r="A511" t="str">
            <v>2507785-941</v>
          </cell>
          <cell r="V511">
            <v>0</v>
          </cell>
          <cell r="W511">
            <v>0</v>
          </cell>
          <cell r="X511">
            <v>0</v>
          </cell>
          <cell r="Y511">
            <v>0</v>
          </cell>
          <cell r="AA511">
            <v>0</v>
          </cell>
          <cell r="AB511">
            <v>0</v>
          </cell>
          <cell r="AC511">
            <v>0</v>
          </cell>
        </row>
        <row r="512">
          <cell r="A512" t="str">
            <v>2507785-943</v>
          </cell>
          <cell r="V512">
            <v>0</v>
          </cell>
          <cell r="W512">
            <v>0</v>
          </cell>
          <cell r="X512">
            <v>0</v>
          </cell>
          <cell r="Y512">
            <v>0</v>
          </cell>
          <cell r="AA512">
            <v>0</v>
          </cell>
          <cell r="AB512">
            <v>0</v>
          </cell>
          <cell r="AC512">
            <v>0</v>
          </cell>
        </row>
        <row r="513">
          <cell r="A513" t="str">
            <v>2507785-955</v>
          </cell>
          <cell r="V513">
            <v>0</v>
          </cell>
          <cell r="W513">
            <v>0</v>
          </cell>
          <cell r="X513">
            <v>0</v>
          </cell>
          <cell r="Y513">
            <v>0</v>
          </cell>
          <cell r="AA513">
            <v>0</v>
          </cell>
          <cell r="AB513">
            <v>0</v>
          </cell>
          <cell r="AC513">
            <v>0</v>
          </cell>
        </row>
        <row r="514">
          <cell r="A514" t="str">
            <v>2507785-957</v>
          </cell>
          <cell r="V514">
            <v>0</v>
          </cell>
          <cell r="W514">
            <v>0</v>
          </cell>
          <cell r="X514">
            <v>0</v>
          </cell>
          <cell r="Y514">
            <v>0</v>
          </cell>
          <cell r="AA514">
            <v>0</v>
          </cell>
          <cell r="AB514">
            <v>0</v>
          </cell>
          <cell r="AC514">
            <v>0</v>
          </cell>
        </row>
        <row r="515">
          <cell r="A515" t="str">
            <v>2507785-959</v>
          </cell>
          <cell r="V515">
            <v>0</v>
          </cell>
          <cell r="W515">
            <v>0</v>
          </cell>
          <cell r="X515">
            <v>0</v>
          </cell>
          <cell r="Y515">
            <v>0</v>
          </cell>
          <cell r="AA515">
            <v>0</v>
          </cell>
          <cell r="AB515">
            <v>0</v>
          </cell>
          <cell r="AC515">
            <v>0</v>
          </cell>
        </row>
        <row r="516">
          <cell r="A516" t="str">
            <v>2507785-979</v>
          </cell>
          <cell r="V516">
            <v>0</v>
          </cell>
          <cell r="W516">
            <v>0</v>
          </cell>
          <cell r="X516">
            <v>0</v>
          </cell>
          <cell r="Y516">
            <v>0</v>
          </cell>
          <cell r="AA516">
            <v>0</v>
          </cell>
          <cell r="AB516">
            <v>0</v>
          </cell>
          <cell r="AC516">
            <v>0</v>
          </cell>
        </row>
        <row r="517">
          <cell r="A517" t="str">
            <v>2507785-984</v>
          </cell>
          <cell r="V517">
            <v>0</v>
          </cell>
          <cell r="W517">
            <v>0</v>
          </cell>
          <cell r="X517">
            <v>0</v>
          </cell>
          <cell r="Y517">
            <v>0</v>
          </cell>
          <cell r="AA517">
            <v>0</v>
          </cell>
          <cell r="AB517">
            <v>0</v>
          </cell>
          <cell r="AC517">
            <v>0</v>
          </cell>
        </row>
        <row r="518">
          <cell r="A518" t="str">
            <v>2507785-988</v>
          </cell>
          <cell r="V518">
            <v>0</v>
          </cell>
          <cell r="W518">
            <v>0</v>
          </cell>
          <cell r="X518">
            <v>0</v>
          </cell>
          <cell r="Y518">
            <v>0</v>
          </cell>
          <cell r="AA518">
            <v>0</v>
          </cell>
          <cell r="AB518">
            <v>0</v>
          </cell>
          <cell r="AC518">
            <v>0</v>
          </cell>
        </row>
        <row r="519">
          <cell r="A519" t="str">
            <v>2507785-989</v>
          </cell>
          <cell r="V519">
            <v>0</v>
          </cell>
          <cell r="W519">
            <v>0</v>
          </cell>
          <cell r="X519">
            <v>0</v>
          </cell>
          <cell r="Y519">
            <v>0</v>
          </cell>
          <cell r="AA519">
            <v>0</v>
          </cell>
          <cell r="AB519">
            <v>0</v>
          </cell>
          <cell r="AC519">
            <v>0</v>
          </cell>
        </row>
        <row r="520">
          <cell r="A520" t="str">
            <v>2500002-DUR</v>
          </cell>
          <cell r="V520">
            <v>0</v>
          </cell>
          <cell r="W520">
            <v>0</v>
          </cell>
          <cell r="X520">
            <v>0</v>
          </cell>
          <cell r="Y520">
            <v>0</v>
          </cell>
          <cell r="AA520">
            <v>0</v>
          </cell>
          <cell r="AB520">
            <v>0</v>
          </cell>
          <cell r="AC520">
            <v>0</v>
          </cell>
        </row>
        <row r="521">
          <cell r="A521" t="str">
            <v>2500002-PERF</v>
          </cell>
          <cell r="V521">
            <v>0.25</v>
          </cell>
          <cell r="W521">
            <v>0.25</v>
          </cell>
          <cell r="X521">
            <v>0.25</v>
          </cell>
          <cell r="Y521">
            <v>0.25</v>
          </cell>
          <cell r="AA521">
            <v>1</v>
          </cell>
          <cell r="AB521">
            <v>0</v>
          </cell>
          <cell r="AC521">
            <v>0</v>
          </cell>
        </row>
        <row r="522">
          <cell r="A522" t="str">
            <v>2500002-PE</v>
          </cell>
          <cell r="V522">
            <v>412.5</v>
          </cell>
          <cell r="W522">
            <v>412.5</v>
          </cell>
          <cell r="X522">
            <v>412.5</v>
          </cell>
          <cell r="Y522">
            <v>412.5</v>
          </cell>
          <cell r="AA522">
            <v>1650</v>
          </cell>
          <cell r="AB522">
            <v>0</v>
          </cell>
          <cell r="AC522">
            <v>0</v>
          </cell>
        </row>
        <row r="523">
          <cell r="A523" t="str">
            <v>2500002-CE</v>
          </cell>
          <cell r="V523">
            <v>206.25</v>
          </cell>
          <cell r="W523">
            <v>206.25</v>
          </cell>
          <cell r="X523">
            <v>206.25</v>
          </cell>
          <cell r="Y523">
            <v>206.25</v>
          </cell>
          <cell r="AA523">
            <v>825</v>
          </cell>
          <cell r="AB523">
            <v>0</v>
          </cell>
          <cell r="AC523">
            <v>0</v>
          </cell>
        </row>
        <row r="524">
          <cell r="A524" t="str">
            <v>2500002-EE</v>
          </cell>
          <cell r="V524">
            <v>206.25</v>
          </cell>
          <cell r="W524">
            <v>206.25</v>
          </cell>
          <cell r="X524">
            <v>206.25</v>
          </cell>
          <cell r="Y524">
            <v>206.25</v>
          </cell>
          <cell r="AA524">
            <v>825</v>
          </cell>
          <cell r="AB524">
            <v>0</v>
          </cell>
          <cell r="AC524">
            <v>0</v>
          </cell>
        </row>
        <row r="525">
          <cell r="A525" t="str">
            <v>2500002-PS</v>
          </cell>
          <cell r="V525">
            <v>50</v>
          </cell>
          <cell r="W525">
            <v>50</v>
          </cell>
          <cell r="X525">
            <v>50</v>
          </cell>
          <cell r="Y525">
            <v>50</v>
          </cell>
          <cell r="AA525">
            <v>200</v>
          </cell>
          <cell r="AB525">
            <v>0</v>
          </cell>
          <cell r="AC525">
            <v>0</v>
          </cell>
        </row>
        <row r="526">
          <cell r="A526" t="str">
            <v>2500002-DS</v>
          </cell>
          <cell r="V526">
            <v>412.5</v>
          </cell>
          <cell r="W526">
            <v>412.5</v>
          </cell>
          <cell r="X526">
            <v>412.5</v>
          </cell>
          <cell r="Y526">
            <v>412.5</v>
          </cell>
          <cell r="AA526">
            <v>1650</v>
          </cell>
          <cell r="AB526">
            <v>0</v>
          </cell>
          <cell r="AC526">
            <v>0</v>
          </cell>
        </row>
        <row r="527">
          <cell r="A527" t="str">
            <v>2500002-NBUS</v>
          </cell>
          <cell r="V527">
            <v>295.31249999999994</v>
          </cell>
          <cell r="W527">
            <v>295.31249999999994</v>
          </cell>
          <cell r="X527">
            <v>295.31249999999994</v>
          </cell>
          <cell r="Y527">
            <v>295.31249999999994</v>
          </cell>
          <cell r="AA527">
            <v>1181.2499999999998</v>
          </cell>
          <cell r="AB527">
            <v>0</v>
          </cell>
          <cell r="AC527">
            <v>0</v>
          </cell>
        </row>
        <row r="528">
          <cell r="A528" t="str">
            <v>2500002-BUS</v>
          </cell>
          <cell r="V528">
            <v>478.12499999999994</v>
          </cell>
          <cell r="W528">
            <v>478.12499999999994</v>
          </cell>
          <cell r="X528">
            <v>478.12499999999994</v>
          </cell>
          <cell r="Y528">
            <v>478.12499999999994</v>
          </cell>
          <cell r="AA528">
            <v>1912.4999999999998</v>
          </cell>
          <cell r="AB528">
            <v>0</v>
          </cell>
          <cell r="AC528">
            <v>0</v>
          </cell>
        </row>
        <row r="529">
          <cell r="A529" t="str">
            <v>2500002-PT</v>
          </cell>
          <cell r="V529">
            <v>343.75</v>
          </cell>
          <cell r="W529">
            <v>343.75</v>
          </cell>
          <cell r="X529">
            <v>343.75</v>
          </cell>
          <cell r="Y529">
            <v>343.75</v>
          </cell>
          <cell r="AA529">
            <v>1375</v>
          </cell>
          <cell r="AB529">
            <v>0</v>
          </cell>
          <cell r="AC529">
            <v>0</v>
          </cell>
        </row>
        <row r="530">
          <cell r="A530" t="str">
            <v>2500002-DT</v>
          </cell>
          <cell r="V530">
            <v>0</v>
          </cell>
          <cell r="W530">
            <v>0</v>
          </cell>
          <cell r="X530">
            <v>0</v>
          </cell>
          <cell r="Y530">
            <v>0</v>
          </cell>
          <cell r="AA530">
            <v>0</v>
          </cell>
          <cell r="AB530">
            <v>0</v>
          </cell>
          <cell r="AC530">
            <v>0</v>
          </cell>
        </row>
        <row r="531">
          <cell r="A531" t="str">
            <v>2500002-OT</v>
          </cell>
          <cell r="V531">
            <v>0</v>
          </cell>
          <cell r="W531">
            <v>0</v>
          </cell>
          <cell r="X531">
            <v>0</v>
          </cell>
          <cell r="Y531">
            <v>0</v>
          </cell>
          <cell r="AA531">
            <v>0</v>
          </cell>
          <cell r="AB531">
            <v>0</v>
          </cell>
          <cell r="AC531">
            <v>0</v>
          </cell>
        </row>
        <row r="532">
          <cell r="A532" t="str">
            <v>2500002-LABOR</v>
          </cell>
          <cell r="V532">
            <v>2404.6875</v>
          </cell>
          <cell r="W532">
            <v>2404.6875</v>
          </cell>
          <cell r="X532">
            <v>2404.6875</v>
          </cell>
          <cell r="Y532">
            <v>2404.6875</v>
          </cell>
          <cell r="AA532">
            <v>9618.75</v>
          </cell>
          <cell r="AB532">
            <v>0</v>
          </cell>
          <cell r="AC532">
            <v>0</v>
          </cell>
        </row>
        <row r="533">
          <cell r="A533" t="str">
            <v>2500002-INDUST</v>
          </cell>
          <cell r="V533">
            <v>0</v>
          </cell>
          <cell r="W533">
            <v>0</v>
          </cell>
          <cell r="X533">
            <v>0</v>
          </cell>
          <cell r="Y533">
            <v>0</v>
          </cell>
          <cell r="AA533">
            <v>0</v>
          </cell>
          <cell r="AB533">
            <v>0</v>
          </cell>
          <cell r="AC533">
            <v>0</v>
          </cell>
        </row>
        <row r="534">
          <cell r="A534" t="str">
            <v>2500002-321</v>
          </cell>
          <cell r="V534">
            <v>0</v>
          </cell>
          <cell r="W534">
            <v>0</v>
          </cell>
          <cell r="X534">
            <v>0</v>
          </cell>
          <cell r="Y534">
            <v>0</v>
          </cell>
          <cell r="AA534">
            <v>0</v>
          </cell>
          <cell r="AB534">
            <v>0</v>
          </cell>
          <cell r="AC534">
            <v>0</v>
          </cell>
        </row>
        <row r="535">
          <cell r="A535" t="str">
            <v>2500002-331</v>
          </cell>
          <cell r="V535">
            <v>0</v>
          </cell>
          <cell r="W535">
            <v>0</v>
          </cell>
          <cell r="X535">
            <v>0</v>
          </cell>
          <cell r="Y535">
            <v>0</v>
          </cell>
          <cell r="AA535">
            <v>0</v>
          </cell>
          <cell r="AB535">
            <v>0</v>
          </cell>
          <cell r="AC535">
            <v>0</v>
          </cell>
        </row>
        <row r="536">
          <cell r="A536" t="str">
            <v>2500002-341</v>
          </cell>
          <cell r="V536">
            <v>0</v>
          </cell>
          <cell r="W536">
            <v>0</v>
          </cell>
          <cell r="X536">
            <v>0</v>
          </cell>
          <cell r="Y536">
            <v>0</v>
          </cell>
          <cell r="AA536">
            <v>0</v>
          </cell>
          <cell r="AB536">
            <v>0</v>
          </cell>
          <cell r="AC536">
            <v>0</v>
          </cell>
        </row>
        <row r="537">
          <cell r="A537" t="str">
            <v>2500002-347</v>
          </cell>
          <cell r="V537">
            <v>0</v>
          </cell>
          <cell r="W537">
            <v>0</v>
          </cell>
          <cell r="X537">
            <v>0</v>
          </cell>
          <cell r="Y537">
            <v>0</v>
          </cell>
          <cell r="AA537">
            <v>0</v>
          </cell>
          <cell r="AB537">
            <v>0</v>
          </cell>
          <cell r="AC537">
            <v>0</v>
          </cell>
        </row>
        <row r="538">
          <cell r="A538" t="str">
            <v>2500002-351</v>
          </cell>
          <cell r="V538">
            <v>0</v>
          </cell>
          <cell r="W538">
            <v>0</v>
          </cell>
          <cell r="X538">
            <v>0</v>
          </cell>
          <cell r="Y538">
            <v>0</v>
          </cell>
          <cell r="AA538">
            <v>0</v>
          </cell>
          <cell r="AB538">
            <v>0</v>
          </cell>
          <cell r="AC538">
            <v>0</v>
          </cell>
        </row>
        <row r="539">
          <cell r="A539" t="str">
            <v>2500002-355</v>
          </cell>
          <cell r="V539">
            <v>0</v>
          </cell>
          <cell r="W539">
            <v>0</v>
          </cell>
          <cell r="X539">
            <v>0</v>
          </cell>
          <cell r="Y539">
            <v>0</v>
          </cell>
          <cell r="AA539">
            <v>0</v>
          </cell>
          <cell r="AB539">
            <v>0</v>
          </cell>
          <cell r="AC539">
            <v>0</v>
          </cell>
        </row>
        <row r="540">
          <cell r="A540" t="str">
            <v>2500002-361</v>
          </cell>
          <cell r="V540">
            <v>0</v>
          </cell>
          <cell r="W540">
            <v>0</v>
          </cell>
          <cell r="X540">
            <v>0</v>
          </cell>
          <cell r="Y540">
            <v>0</v>
          </cell>
          <cell r="AA540">
            <v>0</v>
          </cell>
          <cell r="AB540">
            <v>0</v>
          </cell>
          <cell r="AC540">
            <v>0</v>
          </cell>
        </row>
        <row r="541">
          <cell r="A541" t="str">
            <v>2500002-362</v>
          </cell>
          <cell r="V541">
            <v>0</v>
          </cell>
          <cell r="W541">
            <v>0</v>
          </cell>
          <cell r="X541">
            <v>0</v>
          </cell>
          <cell r="Y541">
            <v>0</v>
          </cell>
          <cell r="AA541">
            <v>0</v>
          </cell>
          <cell r="AB541">
            <v>0</v>
          </cell>
          <cell r="AC541">
            <v>0</v>
          </cell>
        </row>
        <row r="542">
          <cell r="A542" t="str">
            <v>2500002-363</v>
          </cell>
          <cell r="V542">
            <v>0</v>
          </cell>
          <cell r="W542">
            <v>0</v>
          </cell>
          <cell r="X542">
            <v>0</v>
          </cell>
          <cell r="Y542">
            <v>0</v>
          </cell>
          <cell r="AA542">
            <v>0</v>
          </cell>
          <cell r="AB542">
            <v>0</v>
          </cell>
          <cell r="AC542">
            <v>0</v>
          </cell>
        </row>
        <row r="543">
          <cell r="A543" t="str">
            <v>2500002-364</v>
          </cell>
          <cell r="V543">
            <v>0</v>
          </cell>
          <cell r="W543">
            <v>0</v>
          </cell>
          <cell r="X543">
            <v>0</v>
          </cell>
          <cell r="Y543">
            <v>0</v>
          </cell>
          <cell r="AA543">
            <v>0</v>
          </cell>
          <cell r="AB543">
            <v>0</v>
          </cell>
          <cell r="AC543">
            <v>0</v>
          </cell>
        </row>
        <row r="544">
          <cell r="A544" t="str">
            <v>2500002-365</v>
          </cell>
          <cell r="V544">
            <v>0</v>
          </cell>
          <cell r="W544">
            <v>0</v>
          </cell>
          <cell r="X544">
            <v>0</v>
          </cell>
          <cell r="Y544">
            <v>0</v>
          </cell>
          <cell r="AA544">
            <v>0</v>
          </cell>
          <cell r="AB544">
            <v>0</v>
          </cell>
          <cell r="AC544">
            <v>0</v>
          </cell>
        </row>
        <row r="545">
          <cell r="A545" t="str">
            <v>2500002-366</v>
          </cell>
          <cell r="V545">
            <v>0</v>
          </cell>
          <cell r="W545">
            <v>0</v>
          </cell>
          <cell r="X545">
            <v>0</v>
          </cell>
          <cell r="Y545">
            <v>0</v>
          </cell>
          <cell r="AA545">
            <v>0</v>
          </cell>
          <cell r="AB545">
            <v>0</v>
          </cell>
          <cell r="AC545">
            <v>0</v>
          </cell>
        </row>
        <row r="546">
          <cell r="A546" t="str">
            <v>2500002-395</v>
          </cell>
          <cell r="V546">
            <v>25000</v>
          </cell>
          <cell r="W546">
            <v>25000</v>
          </cell>
          <cell r="X546">
            <v>25000</v>
          </cell>
          <cell r="Y546">
            <v>25000</v>
          </cell>
          <cell r="AA546">
            <v>100000</v>
          </cell>
          <cell r="AB546">
            <v>0</v>
          </cell>
          <cell r="AC546">
            <v>0</v>
          </cell>
        </row>
        <row r="547">
          <cell r="A547" t="str">
            <v>2500002-396</v>
          </cell>
          <cell r="V547">
            <v>0</v>
          </cell>
          <cell r="W547">
            <v>0</v>
          </cell>
          <cell r="X547">
            <v>0</v>
          </cell>
          <cell r="Y547">
            <v>0</v>
          </cell>
          <cell r="AA547">
            <v>0</v>
          </cell>
          <cell r="AB547">
            <v>0</v>
          </cell>
          <cell r="AC547">
            <v>0</v>
          </cell>
        </row>
        <row r="548">
          <cell r="A548" t="str">
            <v>2500002-397</v>
          </cell>
          <cell r="V548">
            <v>0</v>
          </cell>
          <cell r="W548">
            <v>0</v>
          </cell>
          <cell r="X548">
            <v>0</v>
          </cell>
          <cell r="Y548">
            <v>0</v>
          </cell>
          <cell r="AA548">
            <v>0</v>
          </cell>
          <cell r="AB548">
            <v>0</v>
          </cell>
          <cell r="AC548">
            <v>0</v>
          </cell>
        </row>
        <row r="549">
          <cell r="A549" t="str">
            <v>2500002-511</v>
          </cell>
          <cell r="V549">
            <v>0</v>
          </cell>
          <cell r="W549">
            <v>0</v>
          </cell>
          <cell r="X549">
            <v>0</v>
          </cell>
          <cell r="Y549">
            <v>0</v>
          </cell>
          <cell r="AA549">
            <v>0</v>
          </cell>
          <cell r="AB549">
            <v>0</v>
          </cell>
          <cell r="AC549">
            <v>0</v>
          </cell>
        </row>
        <row r="550">
          <cell r="A550" t="str">
            <v>2500002-520</v>
          </cell>
          <cell r="V550">
            <v>0</v>
          </cell>
          <cell r="W550">
            <v>0</v>
          </cell>
          <cell r="X550">
            <v>0</v>
          </cell>
          <cell r="Y550">
            <v>0</v>
          </cell>
          <cell r="AA550">
            <v>0</v>
          </cell>
          <cell r="AB550">
            <v>0</v>
          </cell>
          <cell r="AC550">
            <v>0</v>
          </cell>
        </row>
        <row r="551">
          <cell r="A551" t="str">
            <v>2500002-611</v>
          </cell>
          <cell r="V551">
            <v>0</v>
          </cell>
          <cell r="W551">
            <v>0</v>
          </cell>
          <cell r="X551">
            <v>0</v>
          </cell>
          <cell r="Y551">
            <v>0</v>
          </cell>
          <cell r="AA551">
            <v>0</v>
          </cell>
          <cell r="AB551">
            <v>0</v>
          </cell>
          <cell r="AC551">
            <v>0</v>
          </cell>
        </row>
        <row r="552">
          <cell r="A552" t="str">
            <v>2500002-613</v>
          </cell>
          <cell r="V552">
            <v>0</v>
          </cell>
          <cell r="W552">
            <v>0</v>
          </cell>
          <cell r="X552">
            <v>0</v>
          </cell>
          <cell r="Y552">
            <v>0</v>
          </cell>
          <cell r="AA552">
            <v>0</v>
          </cell>
          <cell r="AB552">
            <v>0</v>
          </cell>
          <cell r="AC552">
            <v>0</v>
          </cell>
        </row>
        <row r="553">
          <cell r="A553" t="str">
            <v>2500002-617</v>
          </cell>
          <cell r="V553">
            <v>0</v>
          </cell>
          <cell r="W553">
            <v>0</v>
          </cell>
          <cell r="X553">
            <v>0</v>
          </cell>
          <cell r="Y553">
            <v>0</v>
          </cell>
          <cell r="AA553">
            <v>0</v>
          </cell>
          <cell r="AB553">
            <v>0</v>
          </cell>
          <cell r="AC553">
            <v>0</v>
          </cell>
        </row>
        <row r="554">
          <cell r="A554" t="str">
            <v>2500002-695</v>
          </cell>
          <cell r="V554">
            <v>250000</v>
          </cell>
          <cell r="W554">
            <v>250000</v>
          </cell>
          <cell r="X554">
            <v>250000</v>
          </cell>
          <cell r="Y554">
            <v>250000</v>
          </cell>
          <cell r="AA554">
            <v>500000</v>
          </cell>
          <cell r="AB554">
            <v>0</v>
          </cell>
          <cell r="AC554">
            <v>0</v>
          </cell>
        </row>
        <row r="555">
          <cell r="A555" t="str">
            <v>2500002-696</v>
          </cell>
          <cell r="V555">
            <v>0</v>
          </cell>
          <cell r="W555">
            <v>0</v>
          </cell>
          <cell r="X555">
            <v>0</v>
          </cell>
          <cell r="Y555">
            <v>0</v>
          </cell>
          <cell r="AA555">
            <v>0</v>
          </cell>
          <cell r="AB555">
            <v>0</v>
          </cell>
          <cell r="AC555">
            <v>0</v>
          </cell>
        </row>
        <row r="556">
          <cell r="A556" t="str">
            <v>2500002-697</v>
          </cell>
          <cell r="V556">
            <v>0</v>
          </cell>
          <cell r="W556">
            <v>0</v>
          </cell>
          <cell r="X556">
            <v>0</v>
          </cell>
          <cell r="Y556">
            <v>0</v>
          </cell>
          <cell r="AA556">
            <v>0</v>
          </cell>
          <cell r="AB556">
            <v>0</v>
          </cell>
          <cell r="AC556">
            <v>0</v>
          </cell>
        </row>
        <row r="557">
          <cell r="A557" t="str">
            <v>2500002-714</v>
          </cell>
          <cell r="V557">
            <v>0</v>
          </cell>
          <cell r="W557">
            <v>0</v>
          </cell>
          <cell r="X557">
            <v>0</v>
          </cell>
          <cell r="Y557">
            <v>0</v>
          </cell>
          <cell r="AA557">
            <v>0</v>
          </cell>
          <cell r="AB557">
            <v>0</v>
          </cell>
          <cell r="AC557">
            <v>0</v>
          </cell>
        </row>
        <row r="558">
          <cell r="A558" t="str">
            <v>2500002-720</v>
          </cell>
          <cell r="V558">
            <v>0</v>
          </cell>
          <cell r="W558">
            <v>0</v>
          </cell>
          <cell r="X558">
            <v>0</v>
          </cell>
          <cell r="Y558">
            <v>0</v>
          </cell>
          <cell r="AA558">
            <v>0</v>
          </cell>
          <cell r="AB558">
            <v>0</v>
          </cell>
          <cell r="AC558">
            <v>0</v>
          </cell>
        </row>
        <row r="559">
          <cell r="A559" t="str">
            <v>2500002-728</v>
          </cell>
          <cell r="V559">
            <v>0</v>
          </cell>
          <cell r="W559">
            <v>0</v>
          </cell>
          <cell r="X559">
            <v>0</v>
          </cell>
          <cell r="Y559">
            <v>0</v>
          </cell>
          <cell r="AA559">
            <v>0</v>
          </cell>
          <cell r="AB559">
            <v>0</v>
          </cell>
          <cell r="AC559">
            <v>0</v>
          </cell>
        </row>
        <row r="560">
          <cell r="A560" t="str">
            <v>2500002-809</v>
          </cell>
          <cell r="V560">
            <v>0</v>
          </cell>
          <cell r="W560">
            <v>0</v>
          </cell>
          <cell r="X560">
            <v>0</v>
          </cell>
          <cell r="Y560">
            <v>0</v>
          </cell>
          <cell r="AA560">
            <v>0</v>
          </cell>
          <cell r="AB560">
            <v>0</v>
          </cell>
          <cell r="AC560">
            <v>0</v>
          </cell>
        </row>
        <row r="561">
          <cell r="A561" t="str">
            <v>2500002-811</v>
          </cell>
          <cell r="V561">
            <v>1250</v>
          </cell>
          <cell r="W561">
            <v>1250</v>
          </cell>
          <cell r="X561">
            <v>1250</v>
          </cell>
          <cell r="Y561">
            <v>1250</v>
          </cell>
          <cell r="AA561">
            <v>10000</v>
          </cell>
          <cell r="AB561">
            <v>0</v>
          </cell>
          <cell r="AC561">
            <v>0</v>
          </cell>
        </row>
        <row r="562">
          <cell r="A562" t="str">
            <v>2500002-813</v>
          </cell>
          <cell r="V562">
            <v>0</v>
          </cell>
          <cell r="W562">
            <v>0</v>
          </cell>
          <cell r="X562">
            <v>0</v>
          </cell>
          <cell r="Y562">
            <v>0</v>
          </cell>
          <cell r="AA562">
            <v>0</v>
          </cell>
          <cell r="AB562">
            <v>0</v>
          </cell>
          <cell r="AC562">
            <v>0</v>
          </cell>
        </row>
        <row r="563">
          <cell r="A563" t="str">
            <v>2500002-814</v>
          </cell>
          <cell r="V563">
            <v>0</v>
          </cell>
          <cell r="W563">
            <v>0</v>
          </cell>
          <cell r="X563">
            <v>0</v>
          </cell>
          <cell r="Y563">
            <v>0</v>
          </cell>
          <cell r="AA563">
            <v>0</v>
          </cell>
          <cell r="AB563">
            <v>0</v>
          </cell>
          <cell r="AC563">
            <v>0</v>
          </cell>
        </row>
        <row r="564">
          <cell r="A564" t="str">
            <v>2500002-822</v>
          </cell>
          <cell r="V564">
            <v>0</v>
          </cell>
          <cell r="W564">
            <v>0</v>
          </cell>
          <cell r="X564">
            <v>0</v>
          </cell>
          <cell r="Y564">
            <v>0</v>
          </cell>
          <cell r="AA564">
            <v>0</v>
          </cell>
          <cell r="AB564">
            <v>0</v>
          </cell>
          <cell r="AC564">
            <v>0</v>
          </cell>
        </row>
        <row r="565">
          <cell r="A565" t="str">
            <v>2500002-823</v>
          </cell>
          <cell r="V565">
            <v>0</v>
          </cell>
          <cell r="W565">
            <v>0</v>
          </cell>
          <cell r="X565">
            <v>0</v>
          </cell>
          <cell r="Y565">
            <v>0</v>
          </cell>
          <cell r="AA565">
            <v>0</v>
          </cell>
          <cell r="AB565">
            <v>0</v>
          </cell>
          <cell r="AC565">
            <v>0</v>
          </cell>
        </row>
        <row r="566">
          <cell r="A566" t="str">
            <v>2500002-824</v>
          </cell>
          <cell r="V566">
            <v>0</v>
          </cell>
          <cell r="W566">
            <v>0</v>
          </cell>
          <cell r="X566">
            <v>0</v>
          </cell>
          <cell r="Y566">
            <v>0</v>
          </cell>
          <cell r="AA566">
            <v>0</v>
          </cell>
          <cell r="AB566">
            <v>0</v>
          </cell>
          <cell r="AC566">
            <v>0</v>
          </cell>
        </row>
        <row r="567">
          <cell r="A567" t="str">
            <v>2500002-827</v>
          </cell>
          <cell r="V567">
            <v>0</v>
          </cell>
          <cell r="W567">
            <v>0</v>
          </cell>
          <cell r="X567">
            <v>0</v>
          </cell>
          <cell r="Y567">
            <v>0</v>
          </cell>
          <cell r="AA567">
            <v>0</v>
          </cell>
          <cell r="AB567">
            <v>0</v>
          </cell>
          <cell r="AC567">
            <v>0</v>
          </cell>
        </row>
        <row r="568">
          <cell r="A568" t="str">
            <v>2500002-828</v>
          </cell>
          <cell r="V568">
            <v>0</v>
          </cell>
          <cell r="W568">
            <v>0</v>
          </cell>
          <cell r="X568">
            <v>0</v>
          </cell>
          <cell r="Y568">
            <v>0</v>
          </cell>
          <cell r="AA568">
            <v>0</v>
          </cell>
          <cell r="AB568">
            <v>0</v>
          </cell>
          <cell r="AC568">
            <v>0</v>
          </cell>
        </row>
        <row r="569">
          <cell r="A569" t="str">
            <v>2500002-841</v>
          </cell>
          <cell r="V569">
            <v>0</v>
          </cell>
          <cell r="W569">
            <v>0</v>
          </cell>
          <cell r="X569">
            <v>0</v>
          </cell>
          <cell r="Y569">
            <v>0</v>
          </cell>
          <cell r="AA569">
            <v>0</v>
          </cell>
          <cell r="AB569">
            <v>0</v>
          </cell>
          <cell r="AC569">
            <v>0</v>
          </cell>
        </row>
        <row r="570">
          <cell r="A570" t="str">
            <v>2500002-842</v>
          </cell>
          <cell r="V570">
            <v>0</v>
          </cell>
          <cell r="W570">
            <v>0</v>
          </cell>
          <cell r="X570">
            <v>0</v>
          </cell>
          <cell r="Y570">
            <v>0</v>
          </cell>
          <cell r="AA570">
            <v>0</v>
          </cell>
          <cell r="AB570">
            <v>0</v>
          </cell>
          <cell r="AC570">
            <v>0</v>
          </cell>
        </row>
        <row r="571">
          <cell r="A571" t="str">
            <v>2500002-849</v>
          </cell>
          <cell r="V571">
            <v>0</v>
          </cell>
          <cell r="W571">
            <v>0</v>
          </cell>
          <cell r="X571">
            <v>0</v>
          </cell>
          <cell r="Y571">
            <v>0</v>
          </cell>
          <cell r="AA571">
            <v>0</v>
          </cell>
          <cell r="AB571">
            <v>0</v>
          </cell>
          <cell r="AC571">
            <v>0</v>
          </cell>
        </row>
        <row r="572">
          <cell r="A572" t="str">
            <v>2500002-852</v>
          </cell>
          <cell r="V572">
            <v>0</v>
          </cell>
          <cell r="W572">
            <v>0</v>
          </cell>
          <cell r="X572">
            <v>0</v>
          </cell>
          <cell r="Y572">
            <v>0</v>
          </cell>
          <cell r="AA572">
            <v>0</v>
          </cell>
          <cell r="AB572">
            <v>0</v>
          </cell>
          <cell r="AC572">
            <v>0</v>
          </cell>
        </row>
        <row r="573">
          <cell r="A573" t="str">
            <v>2500002-865</v>
          </cell>
          <cell r="V573">
            <v>0</v>
          </cell>
          <cell r="W573">
            <v>0</v>
          </cell>
          <cell r="X573">
            <v>0</v>
          </cell>
          <cell r="Y573">
            <v>0</v>
          </cell>
          <cell r="AA573">
            <v>0</v>
          </cell>
          <cell r="AB573">
            <v>0</v>
          </cell>
          <cell r="AC573">
            <v>0</v>
          </cell>
        </row>
        <row r="574">
          <cell r="A574" t="str">
            <v>2500002-866</v>
          </cell>
          <cell r="V574">
            <v>0</v>
          </cell>
          <cell r="W574">
            <v>0</v>
          </cell>
          <cell r="X574">
            <v>0</v>
          </cell>
          <cell r="Y574">
            <v>0</v>
          </cell>
          <cell r="AA574">
            <v>0</v>
          </cell>
          <cell r="AB574">
            <v>0</v>
          </cell>
          <cell r="AC574">
            <v>0</v>
          </cell>
        </row>
        <row r="575">
          <cell r="A575" t="str">
            <v>2500002-869</v>
          </cell>
          <cell r="V575">
            <v>0</v>
          </cell>
          <cell r="W575">
            <v>0</v>
          </cell>
          <cell r="X575">
            <v>0</v>
          </cell>
          <cell r="Y575">
            <v>0</v>
          </cell>
          <cell r="AA575">
            <v>0</v>
          </cell>
          <cell r="AB575">
            <v>0</v>
          </cell>
          <cell r="AC575">
            <v>0</v>
          </cell>
        </row>
        <row r="576">
          <cell r="A576" t="str">
            <v>2500002-872</v>
          </cell>
          <cell r="V576">
            <v>0</v>
          </cell>
          <cell r="W576">
            <v>0</v>
          </cell>
          <cell r="X576">
            <v>0</v>
          </cell>
          <cell r="Y576">
            <v>0</v>
          </cell>
          <cell r="AA576">
            <v>0</v>
          </cell>
          <cell r="AB576">
            <v>0</v>
          </cell>
          <cell r="AC576">
            <v>0</v>
          </cell>
        </row>
        <row r="577">
          <cell r="A577" t="str">
            <v>2500002-874</v>
          </cell>
          <cell r="V577">
            <v>0</v>
          </cell>
          <cell r="W577">
            <v>0</v>
          </cell>
          <cell r="X577">
            <v>0</v>
          </cell>
          <cell r="Y577">
            <v>0</v>
          </cell>
          <cell r="AA577">
            <v>0</v>
          </cell>
          <cell r="AB577">
            <v>0</v>
          </cell>
          <cell r="AC577">
            <v>0</v>
          </cell>
        </row>
        <row r="578">
          <cell r="A578" t="str">
            <v>2500002-875</v>
          </cell>
          <cell r="V578">
            <v>0</v>
          </cell>
          <cell r="W578">
            <v>0</v>
          </cell>
          <cell r="X578">
            <v>0</v>
          </cell>
          <cell r="Y578">
            <v>0</v>
          </cell>
          <cell r="AA578">
            <v>0</v>
          </cell>
          <cell r="AB578">
            <v>0</v>
          </cell>
          <cell r="AC578">
            <v>0</v>
          </cell>
        </row>
        <row r="579">
          <cell r="A579" t="str">
            <v>2500002-876</v>
          </cell>
          <cell r="V579">
            <v>0</v>
          </cell>
          <cell r="W579">
            <v>0</v>
          </cell>
          <cell r="X579">
            <v>0</v>
          </cell>
          <cell r="Y579">
            <v>0</v>
          </cell>
          <cell r="AA579">
            <v>0</v>
          </cell>
          <cell r="AB579">
            <v>0</v>
          </cell>
          <cell r="AC579">
            <v>0</v>
          </cell>
        </row>
        <row r="580">
          <cell r="A580" t="str">
            <v>2500002-897</v>
          </cell>
          <cell r="V580">
            <v>0</v>
          </cell>
          <cell r="W580">
            <v>0</v>
          </cell>
          <cell r="X580">
            <v>0</v>
          </cell>
          <cell r="Y580">
            <v>0</v>
          </cell>
          <cell r="AA580">
            <v>0</v>
          </cell>
          <cell r="AB580">
            <v>0</v>
          </cell>
          <cell r="AC580">
            <v>0</v>
          </cell>
        </row>
        <row r="581">
          <cell r="A581" t="str">
            <v>2500002-923</v>
          </cell>
          <cell r="V581">
            <v>0</v>
          </cell>
          <cell r="W581">
            <v>0</v>
          </cell>
          <cell r="X581">
            <v>0</v>
          </cell>
          <cell r="Y581">
            <v>0</v>
          </cell>
          <cell r="AA581">
            <v>0</v>
          </cell>
          <cell r="AB581">
            <v>0</v>
          </cell>
          <cell r="AC581">
            <v>0</v>
          </cell>
        </row>
        <row r="582">
          <cell r="A582" t="str">
            <v>2500002-924</v>
          </cell>
          <cell r="V582">
            <v>0</v>
          </cell>
          <cell r="W582">
            <v>0</v>
          </cell>
          <cell r="X582">
            <v>0</v>
          </cell>
          <cell r="Y582">
            <v>0</v>
          </cell>
          <cell r="AA582">
            <v>0</v>
          </cell>
          <cell r="AB582">
            <v>0</v>
          </cell>
          <cell r="AC582">
            <v>0</v>
          </cell>
        </row>
        <row r="583">
          <cell r="A583" t="str">
            <v>2500002-925</v>
          </cell>
          <cell r="V583">
            <v>0</v>
          </cell>
          <cell r="W583">
            <v>0</v>
          </cell>
          <cell r="X583">
            <v>0</v>
          </cell>
          <cell r="Y583">
            <v>0</v>
          </cell>
          <cell r="AA583">
            <v>0</v>
          </cell>
          <cell r="AB583">
            <v>0</v>
          </cell>
          <cell r="AC583">
            <v>0</v>
          </cell>
        </row>
        <row r="584">
          <cell r="A584" t="str">
            <v>2500002-940</v>
          </cell>
          <cell r="V584">
            <v>0</v>
          </cell>
          <cell r="W584">
            <v>0</v>
          </cell>
          <cell r="X584">
            <v>0</v>
          </cell>
          <cell r="Y584">
            <v>0</v>
          </cell>
          <cell r="AA584">
            <v>0</v>
          </cell>
          <cell r="AB584">
            <v>0</v>
          </cell>
          <cell r="AC584">
            <v>0</v>
          </cell>
        </row>
        <row r="585">
          <cell r="A585" t="str">
            <v>2500002-941</v>
          </cell>
          <cell r="V585">
            <v>0</v>
          </cell>
          <cell r="W585">
            <v>0</v>
          </cell>
          <cell r="X585">
            <v>0</v>
          </cell>
          <cell r="Y585">
            <v>0</v>
          </cell>
          <cell r="AA585">
            <v>0</v>
          </cell>
          <cell r="AB585">
            <v>0</v>
          </cell>
          <cell r="AC585">
            <v>0</v>
          </cell>
        </row>
        <row r="586">
          <cell r="A586" t="str">
            <v>2500002-943</v>
          </cell>
          <cell r="V586">
            <v>0</v>
          </cell>
          <cell r="W586">
            <v>0</v>
          </cell>
          <cell r="X586">
            <v>0</v>
          </cell>
          <cell r="Y586">
            <v>0</v>
          </cell>
          <cell r="AA586">
            <v>0</v>
          </cell>
          <cell r="AB586">
            <v>0</v>
          </cell>
          <cell r="AC586">
            <v>0</v>
          </cell>
        </row>
        <row r="587">
          <cell r="A587" t="str">
            <v>2500002-955</v>
          </cell>
          <cell r="V587">
            <v>0</v>
          </cell>
          <cell r="W587">
            <v>0</v>
          </cell>
          <cell r="X587">
            <v>0</v>
          </cell>
          <cell r="Y587">
            <v>0</v>
          </cell>
          <cell r="AA587">
            <v>0</v>
          </cell>
          <cell r="AB587">
            <v>0</v>
          </cell>
          <cell r="AC587">
            <v>0</v>
          </cell>
        </row>
        <row r="588">
          <cell r="A588" t="str">
            <v>2500002-957</v>
          </cell>
          <cell r="V588">
            <v>0</v>
          </cell>
          <cell r="W588">
            <v>0</v>
          </cell>
          <cell r="X588">
            <v>0</v>
          </cell>
          <cell r="Y588">
            <v>0</v>
          </cell>
          <cell r="AA588">
            <v>0</v>
          </cell>
          <cell r="AB588">
            <v>0</v>
          </cell>
          <cell r="AC588">
            <v>0</v>
          </cell>
        </row>
        <row r="589">
          <cell r="A589" t="str">
            <v>2500002-959</v>
          </cell>
          <cell r="V589">
            <v>0</v>
          </cell>
          <cell r="W589">
            <v>0</v>
          </cell>
          <cell r="X589">
            <v>0</v>
          </cell>
          <cell r="Y589">
            <v>0</v>
          </cell>
          <cell r="AA589">
            <v>0</v>
          </cell>
          <cell r="AB589">
            <v>0</v>
          </cell>
          <cell r="AC589">
            <v>0</v>
          </cell>
        </row>
        <row r="590">
          <cell r="A590" t="str">
            <v>2500002-979</v>
          </cell>
          <cell r="V590">
            <v>0</v>
          </cell>
          <cell r="W590">
            <v>0</v>
          </cell>
          <cell r="X590">
            <v>0</v>
          </cell>
          <cell r="Y590">
            <v>0</v>
          </cell>
          <cell r="AA590">
            <v>0</v>
          </cell>
          <cell r="AB590">
            <v>0</v>
          </cell>
          <cell r="AC590">
            <v>0</v>
          </cell>
        </row>
        <row r="591">
          <cell r="A591" t="str">
            <v>2500002-984</v>
          </cell>
          <cell r="V591">
            <v>0</v>
          </cell>
          <cell r="W591">
            <v>0</v>
          </cell>
          <cell r="X591">
            <v>0</v>
          </cell>
          <cell r="Y591">
            <v>0</v>
          </cell>
          <cell r="AA591">
            <v>0</v>
          </cell>
          <cell r="AB591">
            <v>0</v>
          </cell>
          <cell r="AC591">
            <v>0</v>
          </cell>
        </row>
        <row r="592">
          <cell r="A592" t="str">
            <v>2500002-988</v>
          </cell>
          <cell r="V592">
            <v>0</v>
          </cell>
          <cell r="W592">
            <v>0</v>
          </cell>
          <cell r="X592">
            <v>0</v>
          </cell>
          <cell r="Y592">
            <v>0</v>
          </cell>
          <cell r="AA592">
            <v>0</v>
          </cell>
          <cell r="AB592">
            <v>0</v>
          </cell>
          <cell r="AC592">
            <v>0</v>
          </cell>
        </row>
        <row r="593">
          <cell r="A593" t="str">
            <v>2500002-989</v>
          </cell>
          <cell r="V593">
            <v>0</v>
          </cell>
          <cell r="W593">
            <v>0</v>
          </cell>
          <cell r="X593">
            <v>0</v>
          </cell>
          <cell r="Y593">
            <v>0</v>
          </cell>
          <cell r="AA593">
            <v>0</v>
          </cell>
          <cell r="AB593">
            <v>0</v>
          </cell>
          <cell r="AC593">
            <v>0</v>
          </cell>
        </row>
        <row r="594">
          <cell r="A594" t="str">
            <v>3006281-DUR</v>
          </cell>
          <cell r="V594">
            <v>0</v>
          </cell>
          <cell r="W594">
            <v>0</v>
          </cell>
          <cell r="X594">
            <v>0</v>
          </cell>
          <cell r="Y594">
            <v>0</v>
          </cell>
          <cell r="AA594">
            <v>0</v>
          </cell>
          <cell r="AB594">
            <v>0</v>
          </cell>
          <cell r="AC594">
            <v>0</v>
          </cell>
        </row>
        <row r="595">
          <cell r="A595" t="str">
            <v>3006281-PERF</v>
          </cell>
          <cell r="V595">
            <v>0</v>
          </cell>
          <cell r="W595">
            <v>0</v>
          </cell>
          <cell r="X595">
            <v>0</v>
          </cell>
          <cell r="Y595">
            <v>0</v>
          </cell>
          <cell r="AA595">
            <v>0</v>
          </cell>
          <cell r="AB595">
            <v>0</v>
          </cell>
          <cell r="AC595">
            <v>0</v>
          </cell>
        </row>
        <row r="596">
          <cell r="A596" t="str">
            <v>3006281-PE</v>
          </cell>
          <cell r="V596">
            <v>0</v>
          </cell>
          <cell r="W596">
            <v>0</v>
          </cell>
          <cell r="X596">
            <v>0</v>
          </cell>
          <cell r="Y596">
            <v>0</v>
          </cell>
          <cell r="AA596">
            <v>0</v>
          </cell>
          <cell r="AB596">
            <v>0</v>
          </cell>
          <cell r="AC596">
            <v>0</v>
          </cell>
        </row>
        <row r="597">
          <cell r="A597" t="str">
            <v>3006281-CE</v>
          </cell>
          <cell r="V597">
            <v>0</v>
          </cell>
          <cell r="W597">
            <v>0</v>
          </cell>
          <cell r="X597">
            <v>0</v>
          </cell>
          <cell r="Y597">
            <v>0</v>
          </cell>
          <cell r="AA597">
            <v>0</v>
          </cell>
          <cell r="AB597">
            <v>0</v>
          </cell>
          <cell r="AC597">
            <v>0</v>
          </cell>
        </row>
        <row r="598">
          <cell r="A598" t="str">
            <v>3006281-EE</v>
          </cell>
          <cell r="V598">
            <v>0</v>
          </cell>
          <cell r="W598">
            <v>0</v>
          </cell>
          <cell r="X598">
            <v>0</v>
          </cell>
          <cell r="Y598">
            <v>0</v>
          </cell>
          <cell r="AA598">
            <v>0</v>
          </cell>
          <cell r="AB598">
            <v>0</v>
          </cell>
          <cell r="AC598">
            <v>0</v>
          </cell>
        </row>
        <row r="599">
          <cell r="A599" t="str">
            <v>3006281-PS</v>
          </cell>
          <cell r="V599">
            <v>0</v>
          </cell>
          <cell r="W599">
            <v>0</v>
          </cell>
          <cell r="X599">
            <v>0</v>
          </cell>
          <cell r="Y599">
            <v>0</v>
          </cell>
          <cell r="AA599">
            <v>0</v>
          </cell>
          <cell r="AB599">
            <v>0</v>
          </cell>
          <cell r="AC599">
            <v>0</v>
          </cell>
        </row>
        <row r="600">
          <cell r="A600" t="str">
            <v>3006281-DS</v>
          </cell>
          <cell r="V600">
            <v>0</v>
          </cell>
          <cell r="W600">
            <v>0</v>
          </cell>
          <cell r="X600">
            <v>0</v>
          </cell>
          <cell r="Y600">
            <v>0</v>
          </cell>
          <cell r="AA600">
            <v>0</v>
          </cell>
          <cell r="AB600">
            <v>0</v>
          </cell>
          <cell r="AC600">
            <v>0</v>
          </cell>
        </row>
        <row r="601">
          <cell r="A601" t="str">
            <v>3006281-NBUS</v>
          </cell>
          <cell r="V601">
            <v>0</v>
          </cell>
          <cell r="W601">
            <v>0</v>
          </cell>
          <cell r="X601">
            <v>0</v>
          </cell>
          <cell r="Y601">
            <v>0</v>
          </cell>
          <cell r="AA601">
            <v>0</v>
          </cell>
          <cell r="AB601">
            <v>0</v>
          </cell>
          <cell r="AC601">
            <v>0</v>
          </cell>
        </row>
        <row r="602">
          <cell r="A602" t="str">
            <v>3006281-BUS</v>
          </cell>
          <cell r="V602">
            <v>0</v>
          </cell>
          <cell r="W602">
            <v>0</v>
          </cell>
          <cell r="X602">
            <v>0</v>
          </cell>
          <cell r="Y602">
            <v>0</v>
          </cell>
          <cell r="AA602">
            <v>0</v>
          </cell>
          <cell r="AB602">
            <v>0</v>
          </cell>
          <cell r="AC602">
            <v>0</v>
          </cell>
        </row>
        <row r="603">
          <cell r="A603" t="str">
            <v>3006281-PT</v>
          </cell>
          <cell r="V603">
            <v>0</v>
          </cell>
          <cell r="W603">
            <v>0</v>
          </cell>
          <cell r="X603">
            <v>0</v>
          </cell>
          <cell r="Y603">
            <v>0</v>
          </cell>
          <cell r="AA603">
            <v>0</v>
          </cell>
          <cell r="AB603">
            <v>0</v>
          </cell>
          <cell r="AC603">
            <v>0</v>
          </cell>
        </row>
        <row r="604">
          <cell r="A604" t="str">
            <v>3006281-DT</v>
          </cell>
          <cell r="V604">
            <v>0</v>
          </cell>
          <cell r="W604">
            <v>0</v>
          </cell>
          <cell r="X604">
            <v>0</v>
          </cell>
          <cell r="Y604">
            <v>0</v>
          </cell>
          <cell r="AA604">
            <v>0</v>
          </cell>
          <cell r="AB604">
            <v>0</v>
          </cell>
          <cell r="AC604">
            <v>0</v>
          </cell>
        </row>
        <row r="605">
          <cell r="A605" t="str">
            <v>3006281-OT</v>
          </cell>
          <cell r="V605">
            <v>0</v>
          </cell>
          <cell r="W605">
            <v>0</v>
          </cell>
          <cell r="X605">
            <v>0</v>
          </cell>
          <cell r="Y605">
            <v>0</v>
          </cell>
          <cell r="AA605">
            <v>0</v>
          </cell>
          <cell r="AB605">
            <v>0</v>
          </cell>
          <cell r="AC605">
            <v>0</v>
          </cell>
        </row>
        <row r="606">
          <cell r="A606" t="str">
            <v>3006281-LABOR</v>
          </cell>
          <cell r="V606">
            <v>0</v>
          </cell>
          <cell r="W606">
            <v>0</v>
          </cell>
          <cell r="X606">
            <v>0</v>
          </cell>
          <cell r="Y606">
            <v>0</v>
          </cell>
          <cell r="AA606">
            <v>0</v>
          </cell>
          <cell r="AB606">
            <v>0</v>
          </cell>
          <cell r="AC606">
            <v>0</v>
          </cell>
        </row>
        <row r="607">
          <cell r="A607" t="str">
            <v>3006281-INDUST</v>
          </cell>
          <cell r="V607">
            <v>0</v>
          </cell>
          <cell r="W607">
            <v>0</v>
          </cell>
          <cell r="X607">
            <v>0</v>
          </cell>
          <cell r="Y607">
            <v>0</v>
          </cell>
          <cell r="AA607">
            <v>0</v>
          </cell>
          <cell r="AB607">
            <v>0</v>
          </cell>
          <cell r="AC607">
            <v>0</v>
          </cell>
        </row>
        <row r="608">
          <cell r="A608" t="str">
            <v>3006281-321</v>
          </cell>
          <cell r="V608">
            <v>0</v>
          </cell>
          <cell r="W608">
            <v>0</v>
          </cell>
          <cell r="X608">
            <v>0</v>
          </cell>
          <cell r="Y608">
            <v>0</v>
          </cell>
          <cell r="AA608">
            <v>0</v>
          </cell>
          <cell r="AB608">
            <v>0</v>
          </cell>
          <cell r="AC608">
            <v>0</v>
          </cell>
        </row>
        <row r="609">
          <cell r="A609" t="str">
            <v>3006281-331</v>
          </cell>
          <cell r="V609">
            <v>0</v>
          </cell>
          <cell r="W609">
            <v>0</v>
          </cell>
          <cell r="X609">
            <v>0</v>
          </cell>
          <cell r="Y609">
            <v>0</v>
          </cell>
          <cell r="AA609">
            <v>0</v>
          </cell>
          <cell r="AB609">
            <v>0</v>
          </cell>
          <cell r="AC609">
            <v>0</v>
          </cell>
        </row>
        <row r="610">
          <cell r="A610" t="str">
            <v>3006281-341</v>
          </cell>
          <cell r="V610">
            <v>0</v>
          </cell>
          <cell r="W610">
            <v>0</v>
          </cell>
          <cell r="X610">
            <v>0</v>
          </cell>
          <cell r="Y610">
            <v>0</v>
          </cell>
          <cell r="AA610">
            <v>0</v>
          </cell>
          <cell r="AB610">
            <v>0</v>
          </cell>
          <cell r="AC610">
            <v>0</v>
          </cell>
        </row>
        <row r="611">
          <cell r="A611" t="str">
            <v>3006281-347</v>
          </cell>
          <cell r="V611">
            <v>0</v>
          </cell>
          <cell r="W611">
            <v>0</v>
          </cell>
          <cell r="X611">
            <v>0</v>
          </cell>
          <cell r="Y611">
            <v>0</v>
          </cell>
          <cell r="AA611">
            <v>0</v>
          </cell>
          <cell r="AB611">
            <v>0</v>
          </cell>
          <cell r="AC611">
            <v>0</v>
          </cell>
        </row>
        <row r="612">
          <cell r="A612" t="str">
            <v>3006281-351</v>
          </cell>
          <cell r="V612">
            <v>0</v>
          </cell>
          <cell r="W612">
            <v>0</v>
          </cell>
          <cell r="X612">
            <v>0</v>
          </cell>
          <cell r="Y612">
            <v>0</v>
          </cell>
          <cell r="AA612">
            <v>0</v>
          </cell>
          <cell r="AB612">
            <v>0</v>
          </cell>
          <cell r="AC612">
            <v>0</v>
          </cell>
        </row>
        <row r="613">
          <cell r="A613" t="str">
            <v>3006281-355</v>
          </cell>
          <cell r="V613">
            <v>0</v>
          </cell>
          <cell r="W613">
            <v>0</v>
          </cell>
          <cell r="X613">
            <v>0</v>
          </cell>
          <cell r="Y613">
            <v>0</v>
          </cell>
          <cell r="AA613">
            <v>0</v>
          </cell>
          <cell r="AB613">
            <v>0</v>
          </cell>
          <cell r="AC613">
            <v>0</v>
          </cell>
        </row>
        <row r="614">
          <cell r="A614" t="str">
            <v>3006281-361</v>
          </cell>
          <cell r="V614">
            <v>0</v>
          </cell>
          <cell r="W614">
            <v>0</v>
          </cell>
          <cell r="X614">
            <v>0</v>
          </cell>
          <cell r="Y614">
            <v>0</v>
          </cell>
          <cell r="AA614">
            <v>0</v>
          </cell>
          <cell r="AB614">
            <v>0</v>
          </cell>
          <cell r="AC614">
            <v>0</v>
          </cell>
        </row>
        <row r="615">
          <cell r="A615" t="str">
            <v>3006281-362</v>
          </cell>
          <cell r="V615">
            <v>0</v>
          </cell>
          <cell r="W615">
            <v>0</v>
          </cell>
          <cell r="X615">
            <v>0</v>
          </cell>
          <cell r="Y615">
            <v>0</v>
          </cell>
          <cell r="AA615">
            <v>0</v>
          </cell>
          <cell r="AB615">
            <v>0</v>
          </cell>
          <cell r="AC615">
            <v>0</v>
          </cell>
        </row>
        <row r="616">
          <cell r="A616" t="str">
            <v>3006281-363</v>
          </cell>
          <cell r="V616">
            <v>0</v>
          </cell>
          <cell r="W616">
            <v>0</v>
          </cell>
          <cell r="X616">
            <v>0</v>
          </cell>
          <cell r="Y616">
            <v>0</v>
          </cell>
          <cell r="AA616">
            <v>0</v>
          </cell>
          <cell r="AB616">
            <v>0</v>
          </cell>
          <cell r="AC616">
            <v>0</v>
          </cell>
        </row>
        <row r="617">
          <cell r="A617" t="str">
            <v>3006281-364</v>
          </cell>
          <cell r="V617">
            <v>0</v>
          </cell>
          <cell r="W617">
            <v>0</v>
          </cell>
          <cell r="X617">
            <v>0</v>
          </cell>
          <cell r="Y617">
            <v>0</v>
          </cell>
          <cell r="AA617">
            <v>0</v>
          </cell>
          <cell r="AB617">
            <v>0</v>
          </cell>
          <cell r="AC617">
            <v>0</v>
          </cell>
        </row>
        <row r="618">
          <cell r="A618" t="str">
            <v>3006281-365</v>
          </cell>
          <cell r="V618">
            <v>0</v>
          </cell>
          <cell r="W618">
            <v>0</v>
          </cell>
          <cell r="X618">
            <v>0</v>
          </cell>
          <cell r="Y618">
            <v>0</v>
          </cell>
          <cell r="AA618">
            <v>0</v>
          </cell>
          <cell r="AB618">
            <v>0</v>
          </cell>
          <cell r="AC618">
            <v>0</v>
          </cell>
        </row>
        <row r="619">
          <cell r="A619" t="str">
            <v>3006281-366</v>
          </cell>
          <cell r="V619">
            <v>0</v>
          </cell>
          <cell r="W619">
            <v>0</v>
          </cell>
          <cell r="X619">
            <v>0</v>
          </cell>
          <cell r="Y619">
            <v>0</v>
          </cell>
          <cell r="AA619">
            <v>0</v>
          </cell>
          <cell r="AB619">
            <v>0</v>
          </cell>
          <cell r="AC619">
            <v>0</v>
          </cell>
        </row>
        <row r="620">
          <cell r="A620" t="str">
            <v>3006281-395</v>
          </cell>
          <cell r="V620">
            <v>7500</v>
          </cell>
          <cell r="W620">
            <v>7500</v>
          </cell>
          <cell r="X620">
            <v>7500</v>
          </cell>
          <cell r="Y620">
            <v>7500</v>
          </cell>
          <cell r="AA620">
            <v>60000</v>
          </cell>
          <cell r="AB620">
            <v>40000</v>
          </cell>
          <cell r="AC620">
            <v>25000</v>
          </cell>
        </row>
        <row r="621">
          <cell r="A621" t="str">
            <v>3006281-396</v>
          </cell>
          <cell r="V621">
            <v>0</v>
          </cell>
          <cell r="W621">
            <v>0</v>
          </cell>
          <cell r="X621">
            <v>0</v>
          </cell>
          <cell r="Y621">
            <v>0</v>
          </cell>
          <cell r="AA621">
            <v>0</v>
          </cell>
          <cell r="AB621">
            <v>0</v>
          </cell>
          <cell r="AC621">
            <v>0</v>
          </cell>
        </row>
        <row r="622">
          <cell r="A622" t="str">
            <v>3006281-397</v>
          </cell>
          <cell r="V622">
            <v>0</v>
          </cell>
          <cell r="W622">
            <v>0</v>
          </cell>
          <cell r="X622">
            <v>0</v>
          </cell>
          <cell r="Y622">
            <v>0</v>
          </cell>
          <cell r="AA622">
            <v>0</v>
          </cell>
          <cell r="AB622">
            <v>0</v>
          </cell>
          <cell r="AC622">
            <v>0</v>
          </cell>
        </row>
        <row r="623">
          <cell r="A623" t="str">
            <v>3006281-511</v>
          </cell>
          <cell r="V623">
            <v>0</v>
          </cell>
          <cell r="W623">
            <v>0</v>
          </cell>
          <cell r="X623">
            <v>0</v>
          </cell>
          <cell r="Y623">
            <v>0</v>
          </cell>
          <cell r="AA623">
            <v>0</v>
          </cell>
          <cell r="AB623">
            <v>0</v>
          </cell>
          <cell r="AC623">
            <v>0</v>
          </cell>
        </row>
        <row r="624">
          <cell r="A624" t="str">
            <v>3006281-520</v>
          </cell>
          <cell r="V624">
            <v>0</v>
          </cell>
          <cell r="W624">
            <v>0</v>
          </cell>
          <cell r="X624">
            <v>0</v>
          </cell>
          <cell r="Y624">
            <v>0</v>
          </cell>
          <cell r="AA624">
            <v>0</v>
          </cell>
          <cell r="AB624">
            <v>0</v>
          </cell>
          <cell r="AC624">
            <v>0</v>
          </cell>
        </row>
        <row r="625">
          <cell r="A625" t="str">
            <v>3006281-611</v>
          </cell>
          <cell r="V625">
            <v>0</v>
          </cell>
          <cell r="W625">
            <v>0</v>
          </cell>
          <cell r="X625">
            <v>0</v>
          </cell>
          <cell r="Y625">
            <v>0</v>
          </cell>
          <cell r="AA625">
            <v>0</v>
          </cell>
          <cell r="AB625">
            <v>0</v>
          </cell>
          <cell r="AC625">
            <v>0</v>
          </cell>
        </row>
        <row r="626">
          <cell r="A626" t="str">
            <v>3006281-613</v>
          </cell>
          <cell r="V626">
            <v>0</v>
          </cell>
          <cell r="W626">
            <v>0</v>
          </cell>
          <cell r="X626">
            <v>0</v>
          </cell>
          <cell r="Y626">
            <v>0</v>
          </cell>
          <cell r="AA626">
            <v>0</v>
          </cell>
          <cell r="AB626">
            <v>0</v>
          </cell>
          <cell r="AC626">
            <v>0</v>
          </cell>
        </row>
        <row r="627">
          <cell r="A627" t="str">
            <v>3006281-617</v>
          </cell>
          <cell r="V627">
            <v>0</v>
          </cell>
          <cell r="W627">
            <v>0</v>
          </cell>
          <cell r="X627">
            <v>0</v>
          </cell>
          <cell r="Y627">
            <v>0</v>
          </cell>
          <cell r="AA627">
            <v>0</v>
          </cell>
          <cell r="AB627">
            <v>0</v>
          </cell>
          <cell r="AC627">
            <v>0</v>
          </cell>
        </row>
        <row r="628">
          <cell r="A628" t="str">
            <v>3006281-695</v>
          </cell>
          <cell r="V628">
            <v>0</v>
          </cell>
          <cell r="W628">
            <v>0</v>
          </cell>
          <cell r="X628">
            <v>0</v>
          </cell>
          <cell r="Y628">
            <v>0</v>
          </cell>
          <cell r="AA628">
            <v>0</v>
          </cell>
          <cell r="AB628">
            <v>0</v>
          </cell>
          <cell r="AC628">
            <v>0</v>
          </cell>
        </row>
        <row r="629">
          <cell r="A629" t="str">
            <v>3006281-696</v>
          </cell>
          <cell r="V629">
            <v>0</v>
          </cell>
          <cell r="W629">
            <v>0</v>
          </cell>
          <cell r="X629">
            <v>0</v>
          </cell>
          <cell r="Y629">
            <v>0</v>
          </cell>
          <cell r="AA629">
            <v>0</v>
          </cell>
          <cell r="AB629">
            <v>0</v>
          </cell>
          <cell r="AC629">
            <v>0</v>
          </cell>
        </row>
        <row r="630">
          <cell r="A630" t="str">
            <v>3006281-697</v>
          </cell>
          <cell r="V630">
            <v>0</v>
          </cell>
          <cell r="W630">
            <v>0</v>
          </cell>
          <cell r="X630">
            <v>0</v>
          </cell>
          <cell r="Y630">
            <v>0</v>
          </cell>
          <cell r="AA630">
            <v>0</v>
          </cell>
          <cell r="AB630">
            <v>0</v>
          </cell>
          <cell r="AC630">
            <v>0</v>
          </cell>
        </row>
        <row r="631">
          <cell r="A631" t="str">
            <v>3006281-714</v>
          </cell>
          <cell r="V631">
            <v>0</v>
          </cell>
          <cell r="W631">
            <v>0</v>
          </cell>
          <cell r="X631">
            <v>0</v>
          </cell>
          <cell r="Y631">
            <v>0</v>
          </cell>
          <cell r="AA631">
            <v>0</v>
          </cell>
          <cell r="AB631">
            <v>0</v>
          </cell>
          <cell r="AC631">
            <v>0</v>
          </cell>
        </row>
        <row r="632">
          <cell r="A632" t="str">
            <v>3006281-720</v>
          </cell>
          <cell r="V632">
            <v>0</v>
          </cell>
          <cell r="W632">
            <v>0</v>
          </cell>
          <cell r="X632">
            <v>0</v>
          </cell>
          <cell r="Y632">
            <v>0</v>
          </cell>
          <cell r="AA632">
            <v>0</v>
          </cell>
          <cell r="AB632">
            <v>0</v>
          </cell>
          <cell r="AC632">
            <v>0</v>
          </cell>
        </row>
        <row r="633">
          <cell r="A633" t="str">
            <v>3006281-728</v>
          </cell>
          <cell r="V633">
            <v>0</v>
          </cell>
          <cell r="W633">
            <v>0</v>
          </cell>
          <cell r="X633">
            <v>0</v>
          </cell>
          <cell r="Y633">
            <v>0</v>
          </cell>
          <cell r="AA633">
            <v>0</v>
          </cell>
          <cell r="AB633">
            <v>0</v>
          </cell>
          <cell r="AC633">
            <v>0</v>
          </cell>
        </row>
        <row r="634">
          <cell r="A634" t="str">
            <v>3006281-809</v>
          </cell>
          <cell r="V634">
            <v>0</v>
          </cell>
          <cell r="W634">
            <v>0</v>
          </cell>
          <cell r="X634">
            <v>0</v>
          </cell>
          <cell r="Y634">
            <v>0</v>
          </cell>
          <cell r="AA634">
            <v>0</v>
          </cell>
          <cell r="AB634">
            <v>0</v>
          </cell>
          <cell r="AC634">
            <v>0</v>
          </cell>
        </row>
        <row r="635">
          <cell r="A635" t="str">
            <v>3006281-811</v>
          </cell>
          <cell r="V635">
            <v>0</v>
          </cell>
          <cell r="W635">
            <v>0</v>
          </cell>
          <cell r="X635">
            <v>0</v>
          </cell>
          <cell r="Y635">
            <v>0</v>
          </cell>
          <cell r="AA635">
            <v>0</v>
          </cell>
          <cell r="AB635">
            <v>0</v>
          </cell>
          <cell r="AC635">
            <v>0</v>
          </cell>
        </row>
        <row r="636">
          <cell r="A636" t="str">
            <v>3006281-813</v>
          </cell>
          <cell r="V636">
            <v>0</v>
          </cell>
          <cell r="W636">
            <v>0</v>
          </cell>
          <cell r="X636">
            <v>0</v>
          </cell>
          <cell r="Y636">
            <v>0</v>
          </cell>
          <cell r="AA636">
            <v>0</v>
          </cell>
          <cell r="AB636">
            <v>0</v>
          </cell>
          <cell r="AC636">
            <v>0</v>
          </cell>
        </row>
        <row r="637">
          <cell r="A637" t="str">
            <v>3006281-814</v>
          </cell>
          <cell r="V637">
            <v>0</v>
          </cell>
          <cell r="W637">
            <v>0</v>
          </cell>
          <cell r="X637">
            <v>0</v>
          </cell>
          <cell r="Y637">
            <v>0</v>
          </cell>
          <cell r="AA637">
            <v>0</v>
          </cell>
          <cell r="AB637">
            <v>0</v>
          </cell>
          <cell r="AC637">
            <v>0</v>
          </cell>
        </row>
        <row r="638">
          <cell r="A638" t="str">
            <v>3006281-822</v>
          </cell>
          <cell r="V638">
            <v>0</v>
          </cell>
          <cell r="W638">
            <v>0</v>
          </cell>
          <cell r="X638">
            <v>0</v>
          </cell>
          <cell r="Y638">
            <v>0</v>
          </cell>
          <cell r="AA638">
            <v>0</v>
          </cell>
          <cell r="AB638">
            <v>0</v>
          </cell>
          <cell r="AC638">
            <v>0</v>
          </cell>
        </row>
        <row r="639">
          <cell r="A639" t="str">
            <v>3006281-823</v>
          </cell>
          <cell r="V639">
            <v>0</v>
          </cell>
          <cell r="W639">
            <v>0</v>
          </cell>
          <cell r="X639">
            <v>0</v>
          </cell>
          <cell r="Y639">
            <v>0</v>
          </cell>
          <cell r="AA639">
            <v>0</v>
          </cell>
          <cell r="AB639">
            <v>0</v>
          </cell>
          <cell r="AC639">
            <v>0</v>
          </cell>
        </row>
        <row r="640">
          <cell r="A640" t="str">
            <v>3006281-824</v>
          </cell>
          <cell r="V640">
            <v>0</v>
          </cell>
          <cell r="W640">
            <v>0</v>
          </cell>
          <cell r="X640">
            <v>0</v>
          </cell>
          <cell r="Y640">
            <v>0</v>
          </cell>
          <cell r="AA640">
            <v>0</v>
          </cell>
          <cell r="AB640">
            <v>0</v>
          </cell>
          <cell r="AC640">
            <v>0</v>
          </cell>
        </row>
        <row r="641">
          <cell r="A641" t="str">
            <v>3006281-827</v>
          </cell>
          <cell r="V641">
            <v>0</v>
          </cell>
          <cell r="W641">
            <v>0</v>
          </cell>
          <cell r="X641">
            <v>0</v>
          </cell>
          <cell r="Y641">
            <v>0</v>
          </cell>
          <cell r="AA641">
            <v>0</v>
          </cell>
          <cell r="AB641">
            <v>0</v>
          </cell>
          <cell r="AC641">
            <v>0</v>
          </cell>
        </row>
        <row r="642">
          <cell r="A642" t="str">
            <v>3006281-828</v>
          </cell>
          <cell r="V642">
            <v>0</v>
          </cell>
          <cell r="W642">
            <v>0</v>
          </cell>
          <cell r="X642">
            <v>0</v>
          </cell>
          <cell r="Y642">
            <v>0</v>
          </cell>
          <cell r="AA642">
            <v>0</v>
          </cell>
          <cell r="AB642">
            <v>0</v>
          </cell>
          <cell r="AC642">
            <v>0</v>
          </cell>
        </row>
        <row r="643">
          <cell r="A643" t="str">
            <v>3006281-841</v>
          </cell>
          <cell r="V643">
            <v>0</v>
          </cell>
          <cell r="W643">
            <v>0</v>
          </cell>
          <cell r="X643">
            <v>0</v>
          </cell>
          <cell r="Y643">
            <v>0</v>
          </cell>
          <cell r="AA643">
            <v>0</v>
          </cell>
          <cell r="AB643">
            <v>0</v>
          </cell>
          <cell r="AC643">
            <v>0</v>
          </cell>
        </row>
        <row r="644">
          <cell r="A644" t="str">
            <v>3006281-842</v>
          </cell>
          <cell r="V644">
            <v>0</v>
          </cell>
          <cell r="W644">
            <v>0</v>
          </cell>
          <cell r="X644">
            <v>0</v>
          </cell>
          <cell r="Y644">
            <v>0</v>
          </cell>
          <cell r="AA644">
            <v>0</v>
          </cell>
          <cell r="AB644">
            <v>0</v>
          </cell>
          <cell r="AC644">
            <v>0</v>
          </cell>
        </row>
        <row r="645">
          <cell r="A645" t="str">
            <v>3006281-849</v>
          </cell>
          <cell r="V645">
            <v>0</v>
          </cell>
          <cell r="W645">
            <v>0</v>
          </cell>
          <cell r="X645">
            <v>0</v>
          </cell>
          <cell r="Y645">
            <v>0</v>
          </cell>
          <cell r="AA645">
            <v>0</v>
          </cell>
          <cell r="AB645">
            <v>0</v>
          </cell>
          <cell r="AC645">
            <v>0</v>
          </cell>
        </row>
        <row r="646">
          <cell r="A646" t="str">
            <v>3006281-852</v>
          </cell>
          <cell r="V646">
            <v>0</v>
          </cell>
          <cell r="W646">
            <v>0</v>
          </cell>
          <cell r="X646">
            <v>0</v>
          </cell>
          <cell r="Y646">
            <v>0</v>
          </cell>
          <cell r="AA646">
            <v>0</v>
          </cell>
          <cell r="AB646">
            <v>0</v>
          </cell>
          <cell r="AC646">
            <v>0</v>
          </cell>
        </row>
        <row r="647">
          <cell r="A647" t="str">
            <v>3006281-865</v>
          </cell>
          <cell r="V647">
            <v>0</v>
          </cell>
          <cell r="W647">
            <v>0</v>
          </cell>
          <cell r="X647">
            <v>0</v>
          </cell>
          <cell r="Y647">
            <v>0</v>
          </cell>
          <cell r="AA647">
            <v>0</v>
          </cell>
          <cell r="AB647">
            <v>0</v>
          </cell>
          <cell r="AC647">
            <v>0</v>
          </cell>
        </row>
        <row r="648">
          <cell r="A648" t="str">
            <v>3006281-866</v>
          </cell>
          <cell r="V648">
            <v>0</v>
          </cell>
          <cell r="W648">
            <v>0</v>
          </cell>
          <cell r="X648">
            <v>0</v>
          </cell>
          <cell r="Y648">
            <v>0</v>
          </cell>
          <cell r="AA648">
            <v>0</v>
          </cell>
          <cell r="AB648">
            <v>0</v>
          </cell>
          <cell r="AC648">
            <v>0</v>
          </cell>
        </row>
        <row r="649">
          <cell r="A649" t="str">
            <v>3006281-869</v>
          </cell>
          <cell r="V649">
            <v>0</v>
          </cell>
          <cell r="W649">
            <v>0</v>
          </cell>
          <cell r="X649">
            <v>0</v>
          </cell>
          <cell r="Y649">
            <v>0</v>
          </cell>
          <cell r="AA649">
            <v>0</v>
          </cell>
          <cell r="AB649">
            <v>0</v>
          </cell>
          <cell r="AC649">
            <v>0</v>
          </cell>
        </row>
        <row r="650">
          <cell r="A650" t="str">
            <v>3006281-872</v>
          </cell>
          <cell r="V650">
            <v>0</v>
          </cell>
          <cell r="W650">
            <v>0</v>
          </cell>
          <cell r="X650">
            <v>0</v>
          </cell>
          <cell r="Y650">
            <v>0</v>
          </cell>
          <cell r="AA650">
            <v>0</v>
          </cell>
          <cell r="AB650">
            <v>0</v>
          </cell>
          <cell r="AC650">
            <v>0</v>
          </cell>
        </row>
        <row r="651">
          <cell r="A651" t="str">
            <v>3006281-874</v>
          </cell>
          <cell r="V651">
            <v>0</v>
          </cell>
          <cell r="W651">
            <v>0</v>
          </cell>
          <cell r="X651">
            <v>0</v>
          </cell>
          <cell r="Y651">
            <v>0</v>
          </cell>
          <cell r="AA651">
            <v>0</v>
          </cell>
          <cell r="AB651">
            <v>0</v>
          </cell>
          <cell r="AC651">
            <v>0</v>
          </cell>
        </row>
        <row r="652">
          <cell r="A652" t="str">
            <v>3006281-875</v>
          </cell>
          <cell r="V652">
            <v>0</v>
          </cell>
          <cell r="W652">
            <v>0</v>
          </cell>
          <cell r="X652">
            <v>0</v>
          </cell>
          <cell r="Y652">
            <v>0</v>
          </cell>
          <cell r="AA652">
            <v>0</v>
          </cell>
          <cell r="AB652">
            <v>0</v>
          </cell>
          <cell r="AC652">
            <v>0</v>
          </cell>
        </row>
        <row r="653">
          <cell r="A653" t="str">
            <v>3006281-876</v>
          </cell>
          <cell r="V653">
            <v>0</v>
          </cell>
          <cell r="W653">
            <v>0</v>
          </cell>
          <cell r="X653">
            <v>0</v>
          </cell>
          <cell r="Y653">
            <v>0</v>
          </cell>
          <cell r="AA653">
            <v>0</v>
          </cell>
          <cell r="AB653">
            <v>0</v>
          </cell>
          <cell r="AC653">
            <v>0</v>
          </cell>
        </row>
        <row r="654">
          <cell r="A654" t="str">
            <v>3006281-897</v>
          </cell>
          <cell r="V654">
            <v>0</v>
          </cell>
          <cell r="W654">
            <v>0</v>
          </cell>
          <cell r="X654">
            <v>0</v>
          </cell>
          <cell r="Y654">
            <v>0</v>
          </cell>
          <cell r="AA654">
            <v>0</v>
          </cell>
          <cell r="AB654">
            <v>0</v>
          </cell>
          <cell r="AC654">
            <v>0</v>
          </cell>
        </row>
        <row r="655">
          <cell r="A655" t="str">
            <v>3006281-923</v>
          </cell>
          <cell r="V655">
            <v>0</v>
          </cell>
          <cell r="W655">
            <v>0</v>
          </cell>
          <cell r="X655">
            <v>0</v>
          </cell>
          <cell r="Y655">
            <v>0</v>
          </cell>
          <cell r="AA655">
            <v>0</v>
          </cell>
          <cell r="AB655">
            <v>0</v>
          </cell>
          <cell r="AC655">
            <v>0</v>
          </cell>
        </row>
        <row r="656">
          <cell r="A656" t="str">
            <v>3006281-924</v>
          </cell>
          <cell r="V656">
            <v>0</v>
          </cell>
          <cell r="W656">
            <v>0</v>
          </cell>
          <cell r="X656">
            <v>0</v>
          </cell>
          <cell r="Y656">
            <v>0</v>
          </cell>
          <cell r="AA656">
            <v>0</v>
          </cell>
          <cell r="AB656">
            <v>0</v>
          </cell>
          <cell r="AC656">
            <v>0</v>
          </cell>
        </row>
        <row r="657">
          <cell r="A657" t="str">
            <v>3006281-925</v>
          </cell>
          <cell r="V657">
            <v>0</v>
          </cell>
          <cell r="W657">
            <v>0</v>
          </cell>
          <cell r="X657">
            <v>0</v>
          </cell>
          <cell r="Y657">
            <v>0</v>
          </cell>
          <cell r="AA657">
            <v>0</v>
          </cell>
          <cell r="AB657">
            <v>0</v>
          </cell>
          <cell r="AC657">
            <v>0</v>
          </cell>
        </row>
        <row r="658">
          <cell r="A658" t="str">
            <v>3006281-940</v>
          </cell>
          <cell r="V658">
            <v>0</v>
          </cell>
          <cell r="W658">
            <v>0</v>
          </cell>
          <cell r="X658">
            <v>0</v>
          </cell>
          <cell r="Y658">
            <v>0</v>
          </cell>
          <cell r="AA658">
            <v>0</v>
          </cell>
          <cell r="AB658">
            <v>0</v>
          </cell>
          <cell r="AC658">
            <v>0</v>
          </cell>
        </row>
        <row r="659">
          <cell r="A659" t="str">
            <v>3006281-941</v>
          </cell>
          <cell r="V659">
            <v>0</v>
          </cell>
          <cell r="W659">
            <v>0</v>
          </cell>
          <cell r="X659">
            <v>0</v>
          </cell>
          <cell r="Y659">
            <v>0</v>
          </cell>
          <cell r="AA659">
            <v>0</v>
          </cell>
          <cell r="AB659">
            <v>0</v>
          </cell>
          <cell r="AC659">
            <v>0</v>
          </cell>
        </row>
        <row r="660">
          <cell r="A660" t="str">
            <v>3006281-943</v>
          </cell>
          <cell r="V660">
            <v>0</v>
          </cell>
          <cell r="W660">
            <v>0</v>
          </cell>
          <cell r="X660">
            <v>0</v>
          </cell>
          <cell r="Y660">
            <v>0</v>
          </cell>
          <cell r="AA660">
            <v>0</v>
          </cell>
          <cell r="AB660">
            <v>0</v>
          </cell>
          <cell r="AC660">
            <v>0</v>
          </cell>
        </row>
        <row r="661">
          <cell r="A661" t="str">
            <v>3006281-955</v>
          </cell>
          <cell r="V661">
            <v>0</v>
          </cell>
          <cell r="W661">
            <v>0</v>
          </cell>
          <cell r="X661">
            <v>0</v>
          </cell>
          <cell r="Y661">
            <v>0</v>
          </cell>
          <cell r="AA661">
            <v>0</v>
          </cell>
          <cell r="AB661">
            <v>0</v>
          </cell>
          <cell r="AC661">
            <v>0</v>
          </cell>
        </row>
        <row r="662">
          <cell r="A662" t="str">
            <v>3006281-957</v>
          </cell>
          <cell r="V662">
            <v>0</v>
          </cell>
          <cell r="W662">
            <v>0</v>
          </cell>
          <cell r="X662">
            <v>0</v>
          </cell>
          <cell r="Y662">
            <v>0</v>
          </cell>
          <cell r="AA662">
            <v>0</v>
          </cell>
          <cell r="AB662">
            <v>0</v>
          </cell>
          <cell r="AC662">
            <v>0</v>
          </cell>
        </row>
        <row r="663">
          <cell r="A663" t="str">
            <v>3006281-959</v>
          </cell>
          <cell r="V663">
            <v>0</v>
          </cell>
          <cell r="W663">
            <v>0</v>
          </cell>
          <cell r="X663">
            <v>0</v>
          </cell>
          <cell r="Y663">
            <v>0</v>
          </cell>
          <cell r="AA663">
            <v>0</v>
          </cell>
          <cell r="AB663">
            <v>0</v>
          </cell>
          <cell r="AC663">
            <v>0</v>
          </cell>
        </row>
        <row r="664">
          <cell r="A664" t="str">
            <v>3006281-979</v>
          </cell>
          <cell r="V664">
            <v>0</v>
          </cell>
          <cell r="W664">
            <v>0</v>
          </cell>
          <cell r="X664">
            <v>0</v>
          </cell>
          <cell r="Y664">
            <v>0</v>
          </cell>
          <cell r="AA664">
            <v>0</v>
          </cell>
          <cell r="AB664">
            <v>0</v>
          </cell>
          <cell r="AC664">
            <v>0</v>
          </cell>
        </row>
        <row r="665">
          <cell r="A665" t="str">
            <v>3006281-984</v>
          </cell>
          <cell r="V665">
            <v>0</v>
          </cell>
          <cell r="W665">
            <v>0</v>
          </cell>
          <cell r="X665">
            <v>0</v>
          </cell>
          <cell r="Y665">
            <v>0</v>
          </cell>
          <cell r="AA665">
            <v>0</v>
          </cell>
          <cell r="AB665">
            <v>0</v>
          </cell>
          <cell r="AC665">
            <v>0</v>
          </cell>
        </row>
        <row r="666">
          <cell r="A666" t="str">
            <v>3006281-988</v>
          </cell>
          <cell r="V666">
            <v>0</v>
          </cell>
          <cell r="W666">
            <v>0</v>
          </cell>
          <cell r="X666">
            <v>0</v>
          </cell>
          <cell r="Y666">
            <v>0</v>
          </cell>
          <cell r="AA666">
            <v>0</v>
          </cell>
          <cell r="AB666">
            <v>0</v>
          </cell>
          <cell r="AC666">
            <v>0</v>
          </cell>
        </row>
        <row r="667">
          <cell r="A667" t="str">
            <v>3006281-989</v>
          </cell>
          <cell r="V667">
            <v>0</v>
          </cell>
          <cell r="W667">
            <v>0</v>
          </cell>
          <cell r="X667">
            <v>0</v>
          </cell>
          <cell r="Y667">
            <v>0</v>
          </cell>
          <cell r="AA667">
            <v>0</v>
          </cell>
          <cell r="AB667">
            <v>0</v>
          </cell>
          <cell r="AC667">
            <v>0</v>
          </cell>
        </row>
        <row r="668">
          <cell r="A668" t="str">
            <v>2500004-DUR</v>
          </cell>
          <cell r="V668">
            <v>0</v>
          </cell>
          <cell r="W668">
            <v>0</v>
          </cell>
          <cell r="X668">
            <v>0</v>
          </cell>
          <cell r="Y668">
            <v>0</v>
          </cell>
          <cell r="AA668">
            <v>0</v>
          </cell>
          <cell r="AB668">
            <v>0</v>
          </cell>
          <cell r="AC668">
            <v>0</v>
          </cell>
        </row>
        <row r="669">
          <cell r="A669" t="str">
            <v>2500004-PERF</v>
          </cell>
          <cell r="V669">
            <v>0</v>
          </cell>
          <cell r="W669">
            <v>0</v>
          </cell>
          <cell r="X669">
            <v>0</v>
          </cell>
          <cell r="Y669">
            <v>0</v>
          </cell>
          <cell r="AA669">
            <v>0</v>
          </cell>
          <cell r="AB669">
            <v>0</v>
          </cell>
          <cell r="AC669">
            <v>0</v>
          </cell>
        </row>
        <row r="670">
          <cell r="A670" t="str">
            <v>2500004-PE</v>
          </cell>
          <cell r="V670">
            <v>0</v>
          </cell>
          <cell r="W670">
            <v>0</v>
          </cell>
          <cell r="X670">
            <v>0</v>
          </cell>
          <cell r="Y670">
            <v>0</v>
          </cell>
          <cell r="AA670">
            <v>0</v>
          </cell>
          <cell r="AB670">
            <v>0</v>
          </cell>
          <cell r="AC670">
            <v>0</v>
          </cell>
        </row>
        <row r="671">
          <cell r="A671" t="str">
            <v>2500004-CE</v>
          </cell>
          <cell r="V671">
            <v>0</v>
          </cell>
          <cell r="W671">
            <v>0</v>
          </cell>
          <cell r="X671">
            <v>0</v>
          </cell>
          <cell r="Y671">
            <v>0</v>
          </cell>
          <cell r="AA671">
            <v>0</v>
          </cell>
          <cell r="AB671">
            <v>0</v>
          </cell>
          <cell r="AC671">
            <v>0</v>
          </cell>
        </row>
        <row r="672">
          <cell r="A672" t="str">
            <v>2500004-EE</v>
          </cell>
          <cell r="V672">
            <v>0</v>
          </cell>
          <cell r="W672">
            <v>0</v>
          </cell>
          <cell r="X672">
            <v>0</v>
          </cell>
          <cell r="Y672">
            <v>0</v>
          </cell>
          <cell r="AA672">
            <v>0</v>
          </cell>
          <cell r="AB672">
            <v>0</v>
          </cell>
          <cell r="AC672">
            <v>0</v>
          </cell>
        </row>
        <row r="673">
          <cell r="A673" t="str">
            <v>2500004-PS</v>
          </cell>
          <cell r="V673">
            <v>0</v>
          </cell>
          <cell r="W673">
            <v>0</v>
          </cell>
          <cell r="X673">
            <v>0</v>
          </cell>
          <cell r="Y673">
            <v>0</v>
          </cell>
          <cell r="AA673">
            <v>0</v>
          </cell>
          <cell r="AB673">
            <v>0</v>
          </cell>
          <cell r="AC673">
            <v>0</v>
          </cell>
        </row>
        <row r="674">
          <cell r="A674" t="str">
            <v>2500004-DS</v>
          </cell>
          <cell r="V674">
            <v>0</v>
          </cell>
          <cell r="W674">
            <v>0</v>
          </cell>
          <cell r="X674">
            <v>0</v>
          </cell>
          <cell r="Y674">
            <v>0</v>
          </cell>
          <cell r="AA674">
            <v>0</v>
          </cell>
          <cell r="AB674">
            <v>0</v>
          </cell>
          <cell r="AC674">
            <v>0</v>
          </cell>
        </row>
        <row r="675">
          <cell r="A675" t="str">
            <v>2500004-NBUS</v>
          </cell>
          <cell r="V675">
            <v>0</v>
          </cell>
          <cell r="W675">
            <v>0</v>
          </cell>
          <cell r="X675">
            <v>0</v>
          </cell>
          <cell r="Y675">
            <v>0</v>
          </cell>
          <cell r="AA675">
            <v>0</v>
          </cell>
          <cell r="AB675">
            <v>0</v>
          </cell>
          <cell r="AC675">
            <v>0</v>
          </cell>
        </row>
        <row r="676">
          <cell r="A676" t="str">
            <v>2500004-BUS</v>
          </cell>
          <cell r="V676">
            <v>0</v>
          </cell>
          <cell r="W676">
            <v>0</v>
          </cell>
          <cell r="X676">
            <v>0</v>
          </cell>
          <cell r="Y676">
            <v>0</v>
          </cell>
          <cell r="AA676">
            <v>0</v>
          </cell>
          <cell r="AB676">
            <v>0</v>
          </cell>
          <cell r="AC676">
            <v>0</v>
          </cell>
        </row>
        <row r="677">
          <cell r="A677" t="str">
            <v>2500004-PT</v>
          </cell>
          <cell r="V677">
            <v>0</v>
          </cell>
          <cell r="W677">
            <v>0</v>
          </cell>
          <cell r="X677">
            <v>0</v>
          </cell>
          <cell r="Y677">
            <v>0</v>
          </cell>
          <cell r="AA677">
            <v>0</v>
          </cell>
          <cell r="AB677">
            <v>0</v>
          </cell>
          <cell r="AC677">
            <v>0</v>
          </cell>
        </row>
        <row r="678">
          <cell r="A678" t="str">
            <v>2500004-DT</v>
          </cell>
          <cell r="V678">
            <v>0</v>
          </cell>
          <cell r="W678">
            <v>0</v>
          </cell>
          <cell r="X678">
            <v>0</v>
          </cell>
          <cell r="Y678">
            <v>0</v>
          </cell>
          <cell r="AA678">
            <v>0</v>
          </cell>
          <cell r="AB678">
            <v>0</v>
          </cell>
          <cell r="AC678">
            <v>0</v>
          </cell>
        </row>
        <row r="679">
          <cell r="A679" t="str">
            <v>2500004-OT</v>
          </cell>
          <cell r="V679">
            <v>0</v>
          </cell>
          <cell r="W679">
            <v>0</v>
          </cell>
          <cell r="X679">
            <v>0</v>
          </cell>
          <cell r="Y679">
            <v>0</v>
          </cell>
          <cell r="AA679">
            <v>0</v>
          </cell>
          <cell r="AB679">
            <v>0</v>
          </cell>
          <cell r="AC679">
            <v>0</v>
          </cell>
        </row>
        <row r="680">
          <cell r="A680" t="str">
            <v>2500004-LABOR</v>
          </cell>
          <cell r="V680">
            <v>0</v>
          </cell>
          <cell r="W680">
            <v>0</v>
          </cell>
          <cell r="X680">
            <v>0</v>
          </cell>
          <cell r="Y680">
            <v>0</v>
          </cell>
          <cell r="AA680">
            <v>0</v>
          </cell>
          <cell r="AB680">
            <v>0</v>
          </cell>
          <cell r="AC680">
            <v>0</v>
          </cell>
        </row>
        <row r="681">
          <cell r="A681" t="str">
            <v>2500004-INDUST</v>
          </cell>
          <cell r="V681">
            <v>0</v>
          </cell>
          <cell r="W681">
            <v>0</v>
          </cell>
          <cell r="X681">
            <v>0</v>
          </cell>
          <cell r="Y681">
            <v>0</v>
          </cell>
          <cell r="AA681">
            <v>0</v>
          </cell>
          <cell r="AB681">
            <v>0</v>
          </cell>
          <cell r="AC681">
            <v>0</v>
          </cell>
        </row>
        <row r="682">
          <cell r="A682" t="str">
            <v>2500004-321</v>
          </cell>
          <cell r="V682">
            <v>0</v>
          </cell>
          <cell r="W682">
            <v>0</v>
          </cell>
          <cell r="X682">
            <v>0</v>
          </cell>
          <cell r="Y682">
            <v>0</v>
          </cell>
          <cell r="AA682">
            <v>0</v>
          </cell>
          <cell r="AB682">
            <v>0</v>
          </cell>
          <cell r="AC682">
            <v>0</v>
          </cell>
        </row>
        <row r="683">
          <cell r="A683" t="str">
            <v>2500004-331</v>
          </cell>
          <cell r="V683">
            <v>0</v>
          </cell>
          <cell r="W683">
            <v>0</v>
          </cell>
          <cell r="X683">
            <v>0</v>
          </cell>
          <cell r="Y683">
            <v>0</v>
          </cell>
          <cell r="AA683">
            <v>0</v>
          </cell>
          <cell r="AB683">
            <v>0</v>
          </cell>
          <cell r="AC683">
            <v>0</v>
          </cell>
        </row>
        <row r="684">
          <cell r="A684" t="str">
            <v>2500004-341</v>
          </cell>
          <cell r="V684">
            <v>0</v>
          </cell>
          <cell r="W684">
            <v>0</v>
          </cell>
          <cell r="X684">
            <v>0</v>
          </cell>
          <cell r="Y684">
            <v>0</v>
          </cell>
          <cell r="AA684">
            <v>0</v>
          </cell>
          <cell r="AB684">
            <v>0</v>
          </cell>
          <cell r="AC684">
            <v>0</v>
          </cell>
        </row>
        <row r="685">
          <cell r="A685" t="str">
            <v>2500004-347</v>
          </cell>
          <cell r="V685">
            <v>0</v>
          </cell>
          <cell r="W685">
            <v>0</v>
          </cell>
          <cell r="X685">
            <v>0</v>
          </cell>
          <cell r="Y685">
            <v>0</v>
          </cell>
          <cell r="AA685">
            <v>0</v>
          </cell>
          <cell r="AB685">
            <v>0</v>
          </cell>
          <cell r="AC685">
            <v>0</v>
          </cell>
        </row>
        <row r="686">
          <cell r="A686" t="str">
            <v>2500004-351</v>
          </cell>
          <cell r="V686">
            <v>0</v>
          </cell>
          <cell r="W686">
            <v>0</v>
          </cell>
          <cell r="X686">
            <v>0</v>
          </cell>
          <cell r="Y686">
            <v>0</v>
          </cell>
          <cell r="AA686">
            <v>0</v>
          </cell>
          <cell r="AB686">
            <v>0</v>
          </cell>
          <cell r="AC686">
            <v>0</v>
          </cell>
        </row>
        <row r="687">
          <cell r="A687" t="str">
            <v>2500004-355</v>
          </cell>
          <cell r="V687">
            <v>0</v>
          </cell>
          <cell r="W687">
            <v>0</v>
          </cell>
          <cell r="X687">
            <v>0</v>
          </cell>
          <cell r="Y687">
            <v>0</v>
          </cell>
          <cell r="AA687">
            <v>0</v>
          </cell>
          <cell r="AB687">
            <v>0</v>
          </cell>
          <cell r="AC687">
            <v>0</v>
          </cell>
        </row>
        <row r="688">
          <cell r="A688" t="str">
            <v>2500004-361</v>
          </cell>
          <cell r="V688">
            <v>0</v>
          </cell>
          <cell r="W688">
            <v>0</v>
          </cell>
          <cell r="X688">
            <v>0</v>
          </cell>
          <cell r="Y688">
            <v>0</v>
          </cell>
          <cell r="AA688">
            <v>0</v>
          </cell>
          <cell r="AB688">
            <v>0</v>
          </cell>
          <cell r="AC688">
            <v>0</v>
          </cell>
        </row>
        <row r="689">
          <cell r="A689" t="str">
            <v>2500004-362</v>
          </cell>
          <cell r="V689">
            <v>0</v>
          </cell>
          <cell r="W689">
            <v>0</v>
          </cell>
          <cell r="X689">
            <v>0</v>
          </cell>
          <cell r="Y689">
            <v>0</v>
          </cell>
          <cell r="AA689">
            <v>0</v>
          </cell>
          <cell r="AB689">
            <v>0</v>
          </cell>
          <cell r="AC689">
            <v>0</v>
          </cell>
        </row>
        <row r="690">
          <cell r="A690" t="str">
            <v>2500004-363</v>
          </cell>
          <cell r="V690">
            <v>0</v>
          </cell>
          <cell r="W690">
            <v>0</v>
          </cell>
          <cell r="X690">
            <v>0</v>
          </cell>
          <cell r="Y690">
            <v>0</v>
          </cell>
          <cell r="AA690">
            <v>0</v>
          </cell>
          <cell r="AB690">
            <v>0</v>
          </cell>
          <cell r="AC690">
            <v>0</v>
          </cell>
        </row>
        <row r="691">
          <cell r="A691" t="str">
            <v>2500004-364</v>
          </cell>
          <cell r="V691">
            <v>0</v>
          </cell>
          <cell r="W691">
            <v>0</v>
          </cell>
          <cell r="X691">
            <v>0</v>
          </cell>
          <cell r="Y691">
            <v>0</v>
          </cell>
          <cell r="AA691">
            <v>0</v>
          </cell>
          <cell r="AB691">
            <v>0</v>
          </cell>
          <cell r="AC691">
            <v>0</v>
          </cell>
        </row>
        <row r="692">
          <cell r="A692" t="str">
            <v>2500004-365</v>
          </cell>
          <cell r="V692">
            <v>0</v>
          </cell>
          <cell r="W692">
            <v>0</v>
          </cell>
          <cell r="X692">
            <v>0</v>
          </cell>
          <cell r="Y692">
            <v>0</v>
          </cell>
          <cell r="AA692">
            <v>0</v>
          </cell>
          <cell r="AB692">
            <v>0</v>
          </cell>
          <cell r="AC692">
            <v>0</v>
          </cell>
        </row>
        <row r="693">
          <cell r="A693" t="str">
            <v>2500004-366</v>
          </cell>
          <cell r="V693">
            <v>0</v>
          </cell>
          <cell r="W693">
            <v>0</v>
          </cell>
          <cell r="X693">
            <v>0</v>
          </cell>
          <cell r="Y693">
            <v>0</v>
          </cell>
          <cell r="AA693">
            <v>0</v>
          </cell>
          <cell r="AB693">
            <v>0</v>
          </cell>
          <cell r="AC693">
            <v>0</v>
          </cell>
        </row>
        <row r="694">
          <cell r="A694" t="str">
            <v>2500004-395</v>
          </cell>
          <cell r="V694">
            <v>0</v>
          </cell>
          <cell r="W694">
            <v>0</v>
          </cell>
          <cell r="X694">
            <v>0</v>
          </cell>
          <cell r="Y694">
            <v>0</v>
          </cell>
          <cell r="AA694">
            <v>0</v>
          </cell>
          <cell r="AB694">
            <v>0</v>
          </cell>
          <cell r="AC694">
            <v>0</v>
          </cell>
        </row>
        <row r="695">
          <cell r="A695" t="str">
            <v>2500004-396</v>
          </cell>
          <cell r="V695">
            <v>0</v>
          </cell>
          <cell r="W695">
            <v>0</v>
          </cell>
          <cell r="X695">
            <v>0</v>
          </cell>
          <cell r="Y695">
            <v>0</v>
          </cell>
          <cell r="AA695">
            <v>0</v>
          </cell>
          <cell r="AB695">
            <v>0</v>
          </cell>
          <cell r="AC695">
            <v>0</v>
          </cell>
        </row>
        <row r="696">
          <cell r="A696" t="str">
            <v>2500004-397</v>
          </cell>
          <cell r="V696">
            <v>0</v>
          </cell>
          <cell r="W696">
            <v>0</v>
          </cell>
          <cell r="X696">
            <v>0</v>
          </cell>
          <cell r="Y696">
            <v>0</v>
          </cell>
          <cell r="AA696">
            <v>0</v>
          </cell>
          <cell r="AB696">
            <v>0</v>
          </cell>
          <cell r="AC696">
            <v>0</v>
          </cell>
        </row>
        <row r="697">
          <cell r="A697" t="str">
            <v>2500004-511</v>
          </cell>
          <cell r="V697">
            <v>0</v>
          </cell>
          <cell r="W697">
            <v>0</v>
          </cell>
          <cell r="X697">
            <v>0</v>
          </cell>
          <cell r="Y697">
            <v>0</v>
          </cell>
          <cell r="AA697">
            <v>0</v>
          </cell>
          <cell r="AB697">
            <v>0</v>
          </cell>
          <cell r="AC697">
            <v>0</v>
          </cell>
        </row>
        <row r="698">
          <cell r="A698" t="str">
            <v>2500004-520</v>
          </cell>
          <cell r="V698">
            <v>0</v>
          </cell>
          <cell r="W698">
            <v>0</v>
          </cell>
          <cell r="X698">
            <v>0</v>
          </cell>
          <cell r="Y698">
            <v>0</v>
          </cell>
          <cell r="AA698">
            <v>0</v>
          </cell>
          <cell r="AB698">
            <v>0</v>
          </cell>
          <cell r="AC698">
            <v>0</v>
          </cell>
        </row>
        <row r="699">
          <cell r="A699" t="str">
            <v>2500004-611</v>
          </cell>
          <cell r="V699">
            <v>0</v>
          </cell>
          <cell r="W699">
            <v>0</v>
          </cell>
          <cell r="X699">
            <v>0</v>
          </cell>
          <cell r="Y699">
            <v>0</v>
          </cell>
          <cell r="AA699">
            <v>0</v>
          </cell>
          <cell r="AB699">
            <v>0</v>
          </cell>
          <cell r="AC699">
            <v>0</v>
          </cell>
        </row>
        <row r="700">
          <cell r="A700" t="str">
            <v>2500004-613</v>
          </cell>
          <cell r="V700">
            <v>0</v>
          </cell>
          <cell r="W700">
            <v>0</v>
          </cell>
          <cell r="X700">
            <v>0</v>
          </cell>
          <cell r="Y700">
            <v>0</v>
          </cell>
          <cell r="AA700">
            <v>0</v>
          </cell>
          <cell r="AB700">
            <v>0</v>
          </cell>
          <cell r="AC700">
            <v>0</v>
          </cell>
        </row>
        <row r="701">
          <cell r="A701" t="str">
            <v>2500004-617</v>
          </cell>
          <cell r="V701">
            <v>0</v>
          </cell>
          <cell r="W701">
            <v>0</v>
          </cell>
          <cell r="X701">
            <v>0</v>
          </cell>
          <cell r="Y701">
            <v>0</v>
          </cell>
          <cell r="AA701">
            <v>0</v>
          </cell>
          <cell r="AB701">
            <v>0</v>
          </cell>
          <cell r="AC701">
            <v>0</v>
          </cell>
        </row>
        <row r="702">
          <cell r="A702" t="str">
            <v>2500004-695</v>
          </cell>
          <cell r="V702">
            <v>7500</v>
          </cell>
          <cell r="W702">
            <v>7500</v>
          </cell>
          <cell r="X702">
            <v>7500</v>
          </cell>
          <cell r="Y702">
            <v>7500</v>
          </cell>
          <cell r="AA702">
            <v>30000</v>
          </cell>
          <cell r="AB702">
            <v>30000</v>
          </cell>
          <cell r="AC702">
            <v>0</v>
          </cell>
        </row>
        <row r="703">
          <cell r="A703" t="str">
            <v>2500004-696</v>
          </cell>
          <cell r="V703">
            <v>0</v>
          </cell>
          <cell r="W703">
            <v>0</v>
          </cell>
          <cell r="X703">
            <v>0</v>
          </cell>
          <cell r="Y703">
            <v>0</v>
          </cell>
          <cell r="AA703">
            <v>0</v>
          </cell>
          <cell r="AB703">
            <v>0</v>
          </cell>
          <cell r="AC703">
            <v>0</v>
          </cell>
        </row>
        <row r="704">
          <cell r="A704" t="str">
            <v>2500004-697</v>
          </cell>
          <cell r="V704">
            <v>0</v>
          </cell>
          <cell r="W704">
            <v>0</v>
          </cell>
          <cell r="X704">
            <v>0</v>
          </cell>
          <cell r="Y704">
            <v>0</v>
          </cell>
          <cell r="AA704">
            <v>0</v>
          </cell>
          <cell r="AB704">
            <v>0</v>
          </cell>
          <cell r="AC704">
            <v>0</v>
          </cell>
        </row>
        <row r="705">
          <cell r="A705" t="str">
            <v>2500004-714</v>
          </cell>
          <cell r="V705">
            <v>0</v>
          </cell>
          <cell r="W705">
            <v>0</v>
          </cell>
          <cell r="X705">
            <v>0</v>
          </cell>
          <cell r="Y705">
            <v>0</v>
          </cell>
          <cell r="AA705">
            <v>0</v>
          </cell>
          <cell r="AB705">
            <v>0</v>
          </cell>
          <cell r="AC705">
            <v>0</v>
          </cell>
        </row>
        <row r="706">
          <cell r="A706" t="str">
            <v>2500004-720</v>
          </cell>
          <cell r="V706">
            <v>0</v>
          </cell>
          <cell r="W706">
            <v>0</v>
          </cell>
          <cell r="X706">
            <v>0</v>
          </cell>
          <cell r="Y706">
            <v>0</v>
          </cell>
          <cell r="AA706">
            <v>0</v>
          </cell>
          <cell r="AB706">
            <v>0</v>
          </cell>
          <cell r="AC706">
            <v>0</v>
          </cell>
        </row>
        <row r="707">
          <cell r="A707" t="str">
            <v>2500004-728</v>
          </cell>
          <cell r="V707">
            <v>0</v>
          </cell>
          <cell r="W707">
            <v>0</v>
          </cell>
          <cell r="X707">
            <v>0</v>
          </cell>
          <cell r="Y707">
            <v>0</v>
          </cell>
          <cell r="AA707">
            <v>0</v>
          </cell>
          <cell r="AB707">
            <v>0</v>
          </cell>
          <cell r="AC707">
            <v>0</v>
          </cell>
        </row>
        <row r="708">
          <cell r="A708" t="str">
            <v>2500004-809</v>
          </cell>
          <cell r="V708">
            <v>0</v>
          </cell>
          <cell r="W708">
            <v>0</v>
          </cell>
          <cell r="X708">
            <v>0</v>
          </cell>
          <cell r="Y708">
            <v>0</v>
          </cell>
          <cell r="AA708">
            <v>0</v>
          </cell>
          <cell r="AB708">
            <v>0</v>
          </cell>
          <cell r="AC708">
            <v>0</v>
          </cell>
        </row>
        <row r="709">
          <cell r="A709" t="str">
            <v>2500004-811</v>
          </cell>
          <cell r="V709">
            <v>0</v>
          </cell>
          <cell r="W709">
            <v>0</v>
          </cell>
          <cell r="X709">
            <v>0</v>
          </cell>
          <cell r="Y709">
            <v>0</v>
          </cell>
          <cell r="AA709">
            <v>0</v>
          </cell>
          <cell r="AB709">
            <v>0</v>
          </cell>
          <cell r="AC709">
            <v>0</v>
          </cell>
        </row>
        <row r="710">
          <cell r="A710" t="str">
            <v>2500004-813</v>
          </cell>
          <cell r="V710">
            <v>0</v>
          </cell>
          <cell r="W710">
            <v>0</v>
          </cell>
          <cell r="X710">
            <v>0</v>
          </cell>
          <cell r="Y710">
            <v>0</v>
          </cell>
          <cell r="AA710">
            <v>0</v>
          </cell>
          <cell r="AB710">
            <v>0</v>
          </cell>
          <cell r="AC710">
            <v>0</v>
          </cell>
        </row>
        <row r="711">
          <cell r="A711" t="str">
            <v>2500004-814</v>
          </cell>
          <cell r="V711">
            <v>0</v>
          </cell>
          <cell r="W711">
            <v>0</v>
          </cell>
          <cell r="X711">
            <v>0</v>
          </cell>
          <cell r="Y711">
            <v>0</v>
          </cell>
          <cell r="AA711">
            <v>0</v>
          </cell>
          <cell r="AB711">
            <v>0</v>
          </cell>
          <cell r="AC711">
            <v>0</v>
          </cell>
        </row>
        <row r="712">
          <cell r="A712" t="str">
            <v>2500004-822</v>
          </cell>
          <cell r="V712">
            <v>0</v>
          </cell>
          <cell r="W712">
            <v>0</v>
          </cell>
          <cell r="X712">
            <v>0</v>
          </cell>
          <cell r="Y712">
            <v>0</v>
          </cell>
          <cell r="AA712">
            <v>0</v>
          </cell>
          <cell r="AB712">
            <v>0</v>
          </cell>
          <cell r="AC712">
            <v>0</v>
          </cell>
        </row>
        <row r="713">
          <cell r="A713" t="str">
            <v>2500004-823</v>
          </cell>
          <cell r="V713">
            <v>0</v>
          </cell>
          <cell r="W713">
            <v>0</v>
          </cell>
          <cell r="X713">
            <v>0</v>
          </cell>
          <cell r="Y713">
            <v>0</v>
          </cell>
          <cell r="AA713">
            <v>0</v>
          </cell>
          <cell r="AB713">
            <v>0</v>
          </cell>
          <cell r="AC713">
            <v>0</v>
          </cell>
        </row>
        <row r="714">
          <cell r="A714" t="str">
            <v>2500004-824</v>
          </cell>
          <cell r="V714">
            <v>0</v>
          </cell>
          <cell r="W714">
            <v>0</v>
          </cell>
          <cell r="X714">
            <v>0</v>
          </cell>
          <cell r="Y714">
            <v>0</v>
          </cell>
          <cell r="AA714">
            <v>0</v>
          </cell>
          <cell r="AB714">
            <v>0</v>
          </cell>
          <cell r="AC714">
            <v>0</v>
          </cell>
        </row>
        <row r="715">
          <cell r="A715" t="str">
            <v>2500004-827</v>
          </cell>
          <cell r="V715">
            <v>0</v>
          </cell>
          <cell r="W715">
            <v>0</v>
          </cell>
          <cell r="X715">
            <v>0</v>
          </cell>
          <cell r="Y715">
            <v>0</v>
          </cell>
          <cell r="AA715">
            <v>0</v>
          </cell>
          <cell r="AB715">
            <v>0</v>
          </cell>
          <cell r="AC715">
            <v>0</v>
          </cell>
        </row>
        <row r="716">
          <cell r="A716" t="str">
            <v>2500004-828</v>
          </cell>
          <cell r="V716">
            <v>0</v>
          </cell>
          <cell r="W716">
            <v>0</v>
          </cell>
          <cell r="X716">
            <v>0</v>
          </cell>
          <cell r="Y716">
            <v>0</v>
          </cell>
          <cell r="AA716">
            <v>0</v>
          </cell>
          <cell r="AB716">
            <v>0</v>
          </cell>
          <cell r="AC716">
            <v>0</v>
          </cell>
        </row>
        <row r="717">
          <cell r="A717" t="str">
            <v>2500004-841</v>
          </cell>
          <cell r="V717">
            <v>0</v>
          </cell>
          <cell r="W717">
            <v>0</v>
          </cell>
          <cell r="X717">
            <v>0</v>
          </cell>
          <cell r="Y717">
            <v>0</v>
          </cell>
          <cell r="AA717">
            <v>0</v>
          </cell>
          <cell r="AB717">
            <v>0</v>
          </cell>
          <cell r="AC717">
            <v>0</v>
          </cell>
        </row>
        <row r="718">
          <cell r="A718" t="str">
            <v>2500004-842</v>
          </cell>
          <cell r="V718">
            <v>0</v>
          </cell>
          <cell r="W718">
            <v>0</v>
          </cell>
          <cell r="X718">
            <v>0</v>
          </cell>
          <cell r="Y718">
            <v>0</v>
          </cell>
          <cell r="AA718">
            <v>0</v>
          </cell>
          <cell r="AB718">
            <v>0</v>
          </cell>
          <cell r="AC718">
            <v>0</v>
          </cell>
        </row>
        <row r="719">
          <cell r="A719" t="str">
            <v>2500004-849</v>
          </cell>
          <cell r="V719">
            <v>0</v>
          </cell>
          <cell r="W719">
            <v>0</v>
          </cell>
          <cell r="X719">
            <v>0</v>
          </cell>
          <cell r="Y719">
            <v>0</v>
          </cell>
          <cell r="AA719">
            <v>0</v>
          </cell>
          <cell r="AB719">
            <v>0</v>
          </cell>
          <cell r="AC719">
            <v>0</v>
          </cell>
        </row>
        <row r="720">
          <cell r="A720" t="str">
            <v>2500004-852</v>
          </cell>
          <cell r="V720">
            <v>0</v>
          </cell>
          <cell r="W720">
            <v>0</v>
          </cell>
          <cell r="X720">
            <v>0</v>
          </cell>
          <cell r="Y720">
            <v>0</v>
          </cell>
          <cell r="AA720">
            <v>0</v>
          </cell>
          <cell r="AB720">
            <v>0</v>
          </cell>
          <cell r="AC720">
            <v>0</v>
          </cell>
        </row>
        <row r="721">
          <cell r="A721" t="str">
            <v>2500004-865</v>
          </cell>
          <cell r="V721">
            <v>0</v>
          </cell>
          <cell r="W721">
            <v>0</v>
          </cell>
          <cell r="X721">
            <v>0</v>
          </cell>
          <cell r="Y721">
            <v>0</v>
          </cell>
          <cell r="AA721">
            <v>0</v>
          </cell>
          <cell r="AB721">
            <v>0</v>
          </cell>
          <cell r="AC721">
            <v>0</v>
          </cell>
        </row>
        <row r="722">
          <cell r="A722" t="str">
            <v>2500004-866</v>
          </cell>
          <cell r="V722">
            <v>0</v>
          </cell>
          <cell r="W722">
            <v>0</v>
          </cell>
          <cell r="X722">
            <v>0</v>
          </cell>
          <cell r="Y722">
            <v>0</v>
          </cell>
          <cell r="AA722">
            <v>0</v>
          </cell>
          <cell r="AB722">
            <v>0</v>
          </cell>
          <cell r="AC722">
            <v>0</v>
          </cell>
        </row>
        <row r="723">
          <cell r="A723" t="str">
            <v>2500004-869</v>
          </cell>
          <cell r="V723">
            <v>0</v>
          </cell>
          <cell r="W723">
            <v>0</v>
          </cell>
          <cell r="X723">
            <v>0</v>
          </cell>
          <cell r="Y723">
            <v>0</v>
          </cell>
          <cell r="AA723">
            <v>0</v>
          </cell>
          <cell r="AB723">
            <v>0</v>
          </cell>
          <cell r="AC723">
            <v>0</v>
          </cell>
        </row>
        <row r="724">
          <cell r="A724" t="str">
            <v>2500004-872</v>
          </cell>
          <cell r="V724">
            <v>0</v>
          </cell>
          <cell r="W724">
            <v>0</v>
          </cell>
          <cell r="X724">
            <v>0</v>
          </cell>
          <cell r="Y724">
            <v>0</v>
          </cell>
          <cell r="AA724">
            <v>0</v>
          </cell>
          <cell r="AB724">
            <v>0</v>
          </cell>
          <cell r="AC724">
            <v>0</v>
          </cell>
        </row>
        <row r="725">
          <cell r="A725" t="str">
            <v>2500004-874</v>
          </cell>
          <cell r="V725">
            <v>0</v>
          </cell>
          <cell r="W725">
            <v>0</v>
          </cell>
          <cell r="X725">
            <v>0</v>
          </cell>
          <cell r="Y725">
            <v>0</v>
          </cell>
          <cell r="AA725">
            <v>0</v>
          </cell>
          <cell r="AB725">
            <v>0</v>
          </cell>
          <cell r="AC725">
            <v>0</v>
          </cell>
        </row>
        <row r="726">
          <cell r="A726" t="str">
            <v>2500004-875</v>
          </cell>
          <cell r="V726">
            <v>0</v>
          </cell>
          <cell r="W726">
            <v>0</v>
          </cell>
          <cell r="X726">
            <v>0</v>
          </cell>
          <cell r="Y726">
            <v>0</v>
          </cell>
          <cell r="AA726">
            <v>0</v>
          </cell>
          <cell r="AB726">
            <v>0</v>
          </cell>
          <cell r="AC726">
            <v>0</v>
          </cell>
        </row>
        <row r="727">
          <cell r="A727" t="str">
            <v>2500004-876</v>
          </cell>
          <cell r="V727">
            <v>0</v>
          </cell>
          <cell r="W727">
            <v>0</v>
          </cell>
          <cell r="X727">
            <v>0</v>
          </cell>
          <cell r="Y727">
            <v>0</v>
          </cell>
          <cell r="AA727">
            <v>0</v>
          </cell>
          <cell r="AB727">
            <v>0</v>
          </cell>
          <cell r="AC727">
            <v>0</v>
          </cell>
        </row>
        <row r="728">
          <cell r="A728" t="str">
            <v>2500004-897</v>
          </cell>
          <cell r="V728">
            <v>0</v>
          </cell>
          <cell r="W728">
            <v>0</v>
          </cell>
          <cell r="X728">
            <v>0</v>
          </cell>
          <cell r="Y728">
            <v>0</v>
          </cell>
          <cell r="AA728">
            <v>0</v>
          </cell>
          <cell r="AB728">
            <v>0</v>
          </cell>
          <cell r="AC728">
            <v>0</v>
          </cell>
        </row>
        <row r="729">
          <cell r="A729" t="str">
            <v>2500004-923</v>
          </cell>
          <cell r="V729">
            <v>0</v>
          </cell>
          <cell r="W729">
            <v>0</v>
          </cell>
          <cell r="X729">
            <v>0</v>
          </cell>
          <cell r="Y729">
            <v>0</v>
          </cell>
          <cell r="AA729">
            <v>0</v>
          </cell>
          <cell r="AB729">
            <v>0</v>
          </cell>
          <cell r="AC729">
            <v>0</v>
          </cell>
        </row>
        <row r="730">
          <cell r="A730" t="str">
            <v>2500004-924</v>
          </cell>
          <cell r="V730">
            <v>0</v>
          </cell>
          <cell r="W730">
            <v>0</v>
          </cell>
          <cell r="X730">
            <v>0</v>
          </cell>
          <cell r="Y730">
            <v>0</v>
          </cell>
          <cell r="AA730">
            <v>0</v>
          </cell>
          <cell r="AB730">
            <v>0</v>
          </cell>
          <cell r="AC730">
            <v>0</v>
          </cell>
        </row>
        <row r="731">
          <cell r="A731" t="str">
            <v>2500004-925</v>
          </cell>
          <cell r="V731">
            <v>0</v>
          </cell>
          <cell r="W731">
            <v>0</v>
          </cell>
          <cell r="X731">
            <v>0</v>
          </cell>
          <cell r="Y731">
            <v>0</v>
          </cell>
          <cell r="AA731">
            <v>0</v>
          </cell>
          <cell r="AB731">
            <v>0</v>
          </cell>
          <cell r="AC731">
            <v>0</v>
          </cell>
        </row>
        <row r="732">
          <cell r="A732" t="str">
            <v>2500004-940</v>
          </cell>
          <cell r="V732">
            <v>0</v>
          </cell>
          <cell r="W732">
            <v>0</v>
          </cell>
          <cell r="X732">
            <v>0</v>
          </cell>
          <cell r="Y732">
            <v>0</v>
          </cell>
          <cell r="AA732">
            <v>0</v>
          </cell>
          <cell r="AB732">
            <v>0</v>
          </cell>
          <cell r="AC732">
            <v>0</v>
          </cell>
        </row>
        <row r="733">
          <cell r="A733" t="str">
            <v>2500004-941</v>
          </cell>
          <cell r="V733">
            <v>0</v>
          </cell>
          <cell r="W733">
            <v>0</v>
          </cell>
          <cell r="X733">
            <v>0</v>
          </cell>
          <cell r="Y733">
            <v>0</v>
          </cell>
          <cell r="AA733">
            <v>0</v>
          </cell>
          <cell r="AB733">
            <v>0</v>
          </cell>
          <cell r="AC733">
            <v>0</v>
          </cell>
        </row>
        <row r="734">
          <cell r="A734" t="str">
            <v>2500004-943</v>
          </cell>
          <cell r="V734">
            <v>0</v>
          </cell>
          <cell r="W734">
            <v>0</v>
          </cell>
          <cell r="X734">
            <v>0</v>
          </cell>
          <cell r="Y734">
            <v>0</v>
          </cell>
          <cell r="AA734">
            <v>0</v>
          </cell>
          <cell r="AB734">
            <v>0</v>
          </cell>
          <cell r="AC734">
            <v>0</v>
          </cell>
        </row>
        <row r="735">
          <cell r="A735" t="str">
            <v>2500004-955</v>
          </cell>
          <cell r="V735">
            <v>0</v>
          </cell>
          <cell r="W735">
            <v>0</v>
          </cell>
          <cell r="X735">
            <v>0</v>
          </cell>
          <cell r="Y735">
            <v>0</v>
          </cell>
          <cell r="AA735">
            <v>0</v>
          </cell>
          <cell r="AB735">
            <v>0</v>
          </cell>
          <cell r="AC735">
            <v>0</v>
          </cell>
        </row>
        <row r="736">
          <cell r="A736" t="str">
            <v>2500004-957</v>
          </cell>
          <cell r="V736">
            <v>0</v>
          </cell>
          <cell r="W736">
            <v>0</v>
          </cell>
          <cell r="X736">
            <v>0</v>
          </cell>
          <cell r="Y736">
            <v>0</v>
          </cell>
          <cell r="AA736">
            <v>0</v>
          </cell>
          <cell r="AB736">
            <v>0</v>
          </cell>
          <cell r="AC736">
            <v>0</v>
          </cell>
        </row>
        <row r="737">
          <cell r="A737" t="str">
            <v>2500004-959</v>
          </cell>
          <cell r="V737">
            <v>0</v>
          </cell>
          <cell r="W737">
            <v>0</v>
          </cell>
          <cell r="X737">
            <v>0</v>
          </cell>
          <cell r="Y737">
            <v>0</v>
          </cell>
          <cell r="AA737">
            <v>0</v>
          </cell>
          <cell r="AB737">
            <v>0</v>
          </cell>
          <cell r="AC737">
            <v>0</v>
          </cell>
        </row>
        <row r="738">
          <cell r="A738" t="str">
            <v>2500004-979</v>
          </cell>
          <cell r="V738">
            <v>0</v>
          </cell>
          <cell r="W738">
            <v>0</v>
          </cell>
          <cell r="X738">
            <v>0</v>
          </cell>
          <cell r="Y738">
            <v>0</v>
          </cell>
          <cell r="AA738">
            <v>0</v>
          </cell>
          <cell r="AB738">
            <v>0</v>
          </cell>
          <cell r="AC738">
            <v>0</v>
          </cell>
        </row>
        <row r="739">
          <cell r="A739" t="str">
            <v>2500004-984</v>
          </cell>
          <cell r="V739">
            <v>0</v>
          </cell>
          <cell r="W739">
            <v>0</v>
          </cell>
          <cell r="X739">
            <v>0</v>
          </cell>
          <cell r="Y739">
            <v>0</v>
          </cell>
          <cell r="AA739">
            <v>0</v>
          </cell>
          <cell r="AB739">
            <v>0</v>
          </cell>
          <cell r="AC739">
            <v>0</v>
          </cell>
        </row>
        <row r="740">
          <cell r="A740" t="str">
            <v>2500004-988</v>
          </cell>
          <cell r="V740">
            <v>0</v>
          </cell>
          <cell r="W740">
            <v>0</v>
          </cell>
          <cell r="X740">
            <v>0</v>
          </cell>
          <cell r="Y740">
            <v>0</v>
          </cell>
          <cell r="AA740">
            <v>0</v>
          </cell>
          <cell r="AB740">
            <v>0</v>
          </cell>
          <cell r="AC740">
            <v>0</v>
          </cell>
        </row>
        <row r="741">
          <cell r="A741" t="str">
            <v>2500004-989</v>
          </cell>
          <cell r="V741">
            <v>0</v>
          </cell>
          <cell r="W741">
            <v>0</v>
          </cell>
          <cell r="X741">
            <v>0</v>
          </cell>
          <cell r="Y741">
            <v>0</v>
          </cell>
          <cell r="AA741">
            <v>0</v>
          </cell>
          <cell r="AB741">
            <v>0</v>
          </cell>
          <cell r="AC741">
            <v>0</v>
          </cell>
        </row>
        <row r="742">
          <cell r="A742" t="str">
            <v>2500000-DUR</v>
          </cell>
          <cell r="V742">
            <v>0</v>
          </cell>
          <cell r="W742">
            <v>0</v>
          </cell>
          <cell r="X742">
            <v>0</v>
          </cell>
          <cell r="Y742">
            <v>0</v>
          </cell>
          <cell r="AA742">
            <v>0</v>
          </cell>
          <cell r="AB742">
            <v>0</v>
          </cell>
          <cell r="AC742">
            <v>0</v>
          </cell>
        </row>
        <row r="743">
          <cell r="A743" t="str">
            <v>2500000-PERF</v>
          </cell>
          <cell r="V743">
            <v>0</v>
          </cell>
          <cell r="W743">
            <v>0</v>
          </cell>
          <cell r="X743">
            <v>0</v>
          </cell>
          <cell r="Y743">
            <v>0</v>
          </cell>
          <cell r="AA743">
            <v>0</v>
          </cell>
          <cell r="AB743">
            <v>0</v>
          </cell>
          <cell r="AC743">
            <v>0</v>
          </cell>
        </row>
        <row r="744">
          <cell r="A744" t="str">
            <v>2500000-PE</v>
          </cell>
          <cell r="V744">
            <v>0</v>
          </cell>
          <cell r="W744">
            <v>0</v>
          </cell>
          <cell r="X744">
            <v>0</v>
          </cell>
          <cell r="Y744">
            <v>0</v>
          </cell>
          <cell r="AA744">
            <v>0</v>
          </cell>
          <cell r="AB744">
            <v>0</v>
          </cell>
          <cell r="AC744">
            <v>0</v>
          </cell>
        </row>
        <row r="745">
          <cell r="A745" t="str">
            <v>2500000-CE</v>
          </cell>
          <cell r="V745">
            <v>0</v>
          </cell>
          <cell r="W745">
            <v>0</v>
          </cell>
          <cell r="X745">
            <v>0</v>
          </cell>
          <cell r="Y745">
            <v>0</v>
          </cell>
          <cell r="AA745">
            <v>0</v>
          </cell>
          <cell r="AB745">
            <v>0</v>
          </cell>
          <cell r="AC745">
            <v>0</v>
          </cell>
        </row>
        <row r="746">
          <cell r="A746" t="str">
            <v>2500000-EE</v>
          </cell>
          <cell r="V746">
            <v>0</v>
          </cell>
          <cell r="W746">
            <v>0</v>
          </cell>
          <cell r="X746">
            <v>0</v>
          </cell>
          <cell r="Y746">
            <v>0</v>
          </cell>
          <cell r="AA746">
            <v>0</v>
          </cell>
          <cell r="AB746">
            <v>0</v>
          </cell>
          <cell r="AC746">
            <v>0</v>
          </cell>
        </row>
        <row r="747">
          <cell r="A747" t="str">
            <v>2500000-PS</v>
          </cell>
          <cell r="V747">
            <v>0</v>
          </cell>
          <cell r="W747">
            <v>0</v>
          </cell>
          <cell r="X747">
            <v>0</v>
          </cell>
          <cell r="Y747">
            <v>0</v>
          </cell>
          <cell r="AA747">
            <v>0</v>
          </cell>
          <cell r="AB747">
            <v>0</v>
          </cell>
          <cell r="AC747">
            <v>0</v>
          </cell>
        </row>
        <row r="748">
          <cell r="A748" t="str">
            <v>2500000-DS</v>
          </cell>
          <cell r="V748">
            <v>0</v>
          </cell>
          <cell r="W748">
            <v>0</v>
          </cell>
          <cell r="X748">
            <v>0</v>
          </cell>
          <cell r="Y748">
            <v>0</v>
          </cell>
          <cell r="AA748">
            <v>0</v>
          </cell>
          <cell r="AB748">
            <v>0</v>
          </cell>
          <cell r="AC748">
            <v>0</v>
          </cell>
        </row>
        <row r="749">
          <cell r="A749" t="str">
            <v>2500000-NBUS</v>
          </cell>
          <cell r="V749">
            <v>0</v>
          </cell>
          <cell r="W749">
            <v>0</v>
          </cell>
          <cell r="X749">
            <v>0</v>
          </cell>
          <cell r="Y749">
            <v>0</v>
          </cell>
          <cell r="AA749">
            <v>0</v>
          </cell>
          <cell r="AB749">
            <v>0</v>
          </cell>
          <cell r="AC749">
            <v>0</v>
          </cell>
        </row>
        <row r="750">
          <cell r="A750" t="str">
            <v>2500000-BUS</v>
          </cell>
          <cell r="V750">
            <v>0</v>
          </cell>
          <cell r="W750">
            <v>0</v>
          </cell>
          <cell r="X750">
            <v>0</v>
          </cell>
          <cell r="Y750">
            <v>0</v>
          </cell>
          <cell r="AA750">
            <v>0</v>
          </cell>
          <cell r="AB750">
            <v>0</v>
          </cell>
          <cell r="AC750">
            <v>0</v>
          </cell>
        </row>
        <row r="751">
          <cell r="A751" t="str">
            <v>2500000-PT</v>
          </cell>
          <cell r="V751">
            <v>0</v>
          </cell>
          <cell r="W751">
            <v>0</v>
          </cell>
          <cell r="X751">
            <v>0</v>
          </cell>
          <cell r="Y751">
            <v>0</v>
          </cell>
          <cell r="AA751">
            <v>0</v>
          </cell>
          <cell r="AB751">
            <v>0</v>
          </cell>
          <cell r="AC751">
            <v>0</v>
          </cell>
        </row>
        <row r="752">
          <cell r="A752" t="str">
            <v>2500000-DT</v>
          </cell>
          <cell r="V752">
            <v>0</v>
          </cell>
          <cell r="W752">
            <v>0</v>
          </cell>
          <cell r="X752">
            <v>0</v>
          </cell>
          <cell r="Y752">
            <v>0</v>
          </cell>
          <cell r="AA752">
            <v>0</v>
          </cell>
          <cell r="AB752">
            <v>0</v>
          </cell>
          <cell r="AC752">
            <v>0</v>
          </cell>
        </row>
        <row r="753">
          <cell r="A753" t="str">
            <v>2500000-OT</v>
          </cell>
          <cell r="V753">
            <v>0</v>
          </cell>
          <cell r="W753">
            <v>0</v>
          </cell>
          <cell r="X753">
            <v>0</v>
          </cell>
          <cell r="Y753">
            <v>0</v>
          </cell>
          <cell r="AA753">
            <v>0</v>
          </cell>
          <cell r="AB753">
            <v>0</v>
          </cell>
          <cell r="AC753">
            <v>0</v>
          </cell>
        </row>
        <row r="754">
          <cell r="A754" t="str">
            <v>2500000-LABOR</v>
          </cell>
          <cell r="V754">
            <v>0</v>
          </cell>
          <cell r="W754">
            <v>0</v>
          </cell>
          <cell r="X754">
            <v>0</v>
          </cell>
          <cell r="Y754">
            <v>0</v>
          </cell>
          <cell r="AA754">
            <v>0</v>
          </cell>
          <cell r="AB754">
            <v>0</v>
          </cell>
          <cell r="AC754">
            <v>0</v>
          </cell>
        </row>
        <row r="755">
          <cell r="A755" t="str">
            <v>2500000-INDUST</v>
          </cell>
          <cell r="V755">
            <v>0</v>
          </cell>
          <cell r="W755">
            <v>0</v>
          </cell>
          <cell r="X755">
            <v>0</v>
          </cell>
          <cell r="Y755">
            <v>0</v>
          </cell>
          <cell r="AA755">
            <v>0</v>
          </cell>
          <cell r="AB755">
            <v>0</v>
          </cell>
          <cell r="AC755">
            <v>0</v>
          </cell>
        </row>
        <row r="756">
          <cell r="A756" t="str">
            <v>2500000-321</v>
          </cell>
          <cell r="V756">
            <v>0</v>
          </cell>
          <cell r="W756">
            <v>0</v>
          </cell>
          <cell r="X756">
            <v>0</v>
          </cell>
          <cell r="Y756">
            <v>0</v>
          </cell>
          <cell r="AA756">
            <v>0</v>
          </cell>
          <cell r="AB756">
            <v>0</v>
          </cell>
          <cell r="AC756">
            <v>0</v>
          </cell>
        </row>
        <row r="757">
          <cell r="A757" t="str">
            <v>2500000-331</v>
          </cell>
          <cell r="V757">
            <v>0</v>
          </cell>
          <cell r="W757">
            <v>0</v>
          </cell>
          <cell r="X757">
            <v>0</v>
          </cell>
          <cell r="Y757">
            <v>0</v>
          </cell>
          <cell r="AA757">
            <v>0</v>
          </cell>
          <cell r="AB757">
            <v>0</v>
          </cell>
          <cell r="AC757">
            <v>0</v>
          </cell>
        </row>
        <row r="758">
          <cell r="A758" t="str">
            <v>2500000-341</v>
          </cell>
          <cell r="V758">
            <v>0</v>
          </cell>
          <cell r="W758">
            <v>0</v>
          </cell>
          <cell r="X758">
            <v>0</v>
          </cell>
          <cell r="Y758">
            <v>0</v>
          </cell>
          <cell r="AA758">
            <v>0</v>
          </cell>
          <cell r="AB758">
            <v>0</v>
          </cell>
          <cell r="AC758">
            <v>0</v>
          </cell>
        </row>
        <row r="759">
          <cell r="A759" t="str">
            <v>2500000-347</v>
          </cell>
          <cell r="V759">
            <v>0</v>
          </cell>
          <cell r="W759">
            <v>0</v>
          </cell>
          <cell r="X759">
            <v>0</v>
          </cell>
          <cell r="Y759">
            <v>0</v>
          </cell>
          <cell r="AA759">
            <v>0</v>
          </cell>
          <cell r="AB759">
            <v>0</v>
          </cell>
          <cell r="AC759">
            <v>0</v>
          </cell>
        </row>
        <row r="760">
          <cell r="A760" t="str">
            <v>2500000-351</v>
          </cell>
          <cell r="V760">
            <v>0</v>
          </cell>
          <cell r="W760">
            <v>0</v>
          </cell>
          <cell r="X760">
            <v>0</v>
          </cell>
          <cell r="Y760">
            <v>0</v>
          </cell>
          <cell r="AA760">
            <v>0</v>
          </cell>
          <cell r="AB760">
            <v>0</v>
          </cell>
          <cell r="AC760">
            <v>0</v>
          </cell>
        </row>
        <row r="761">
          <cell r="A761" t="str">
            <v>2500000-355</v>
          </cell>
          <cell r="V761">
            <v>0</v>
          </cell>
          <cell r="W761">
            <v>0</v>
          </cell>
          <cell r="X761">
            <v>0</v>
          </cell>
          <cell r="Y761">
            <v>0</v>
          </cell>
          <cell r="AA761">
            <v>0</v>
          </cell>
          <cell r="AB761">
            <v>0</v>
          </cell>
          <cell r="AC761">
            <v>0</v>
          </cell>
        </row>
        <row r="762">
          <cell r="A762" t="str">
            <v>2500000-361</v>
          </cell>
          <cell r="V762">
            <v>0</v>
          </cell>
          <cell r="W762">
            <v>0</v>
          </cell>
          <cell r="X762">
            <v>0</v>
          </cell>
          <cell r="Y762">
            <v>0</v>
          </cell>
          <cell r="AA762">
            <v>0</v>
          </cell>
          <cell r="AB762">
            <v>0</v>
          </cell>
          <cell r="AC762">
            <v>0</v>
          </cell>
        </row>
        <row r="763">
          <cell r="A763" t="str">
            <v>2500000-362</v>
          </cell>
          <cell r="V763">
            <v>0</v>
          </cell>
          <cell r="W763">
            <v>0</v>
          </cell>
          <cell r="X763">
            <v>0</v>
          </cell>
          <cell r="Y763">
            <v>0</v>
          </cell>
          <cell r="AA763">
            <v>0</v>
          </cell>
          <cell r="AB763">
            <v>0</v>
          </cell>
          <cell r="AC763">
            <v>0</v>
          </cell>
        </row>
        <row r="764">
          <cell r="A764" t="str">
            <v>2500000-363</v>
          </cell>
          <cell r="V764">
            <v>0</v>
          </cell>
          <cell r="W764">
            <v>0</v>
          </cell>
          <cell r="X764">
            <v>0</v>
          </cell>
          <cell r="Y764">
            <v>0</v>
          </cell>
          <cell r="AA764">
            <v>0</v>
          </cell>
          <cell r="AB764">
            <v>0</v>
          </cell>
          <cell r="AC764">
            <v>0</v>
          </cell>
        </row>
        <row r="765">
          <cell r="A765" t="str">
            <v>2500000-364</v>
          </cell>
          <cell r="V765">
            <v>0</v>
          </cell>
          <cell r="W765">
            <v>0</v>
          </cell>
          <cell r="X765">
            <v>0</v>
          </cell>
          <cell r="Y765">
            <v>0</v>
          </cell>
          <cell r="AA765">
            <v>0</v>
          </cell>
          <cell r="AB765">
            <v>0</v>
          </cell>
          <cell r="AC765">
            <v>0</v>
          </cell>
        </row>
        <row r="766">
          <cell r="A766" t="str">
            <v>2500000-365</v>
          </cell>
          <cell r="V766">
            <v>0</v>
          </cell>
          <cell r="W766">
            <v>0</v>
          </cell>
          <cell r="X766">
            <v>0</v>
          </cell>
          <cell r="Y766">
            <v>0</v>
          </cell>
          <cell r="AA766">
            <v>0</v>
          </cell>
          <cell r="AB766">
            <v>0</v>
          </cell>
          <cell r="AC766">
            <v>0</v>
          </cell>
        </row>
        <row r="767">
          <cell r="A767" t="str">
            <v>2500000-366</v>
          </cell>
          <cell r="V767">
            <v>0</v>
          </cell>
          <cell r="W767">
            <v>0</v>
          </cell>
          <cell r="X767">
            <v>0</v>
          </cell>
          <cell r="Y767">
            <v>0</v>
          </cell>
          <cell r="AA767">
            <v>0</v>
          </cell>
          <cell r="AB767">
            <v>0</v>
          </cell>
          <cell r="AC767">
            <v>0</v>
          </cell>
        </row>
        <row r="768">
          <cell r="A768" t="str">
            <v>2500000-395</v>
          </cell>
          <cell r="V768">
            <v>0</v>
          </cell>
          <cell r="W768">
            <v>0</v>
          </cell>
          <cell r="X768">
            <v>0</v>
          </cell>
          <cell r="Y768">
            <v>0</v>
          </cell>
          <cell r="AA768">
            <v>0</v>
          </cell>
          <cell r="AB768">
            <v>0</v>
          </cell>
          <cell r="AC768">
            <v>0</v>
          </cell>
        </row>
        <row r="769">
          <cell r="A769" t="str">
            <v>2500000-396</v>
          </cell>
          <cell r="V769">
            <v>0</v>
          </cell>
          <cell r="W769">
            <v>0</v>
          </cell>
          <cell r="X769">
            <v>0</v>
          </cell>
          <cell r="Y769">
            <v>0</v>
          </cell>
          <cell r="AA769">
            <v>0</v>
          </cell>
          <cell r="AB769">
            <v>0</v>
          </cell>
          <cell r="AC769">
            <v>0</v>
          </cell>
        </row>
        <row r="770">
          <cell r="A770" t="str">
            <v>2500000-397</v>
          </cell>
          <cell r="V770">
            <v>0</v>
          </cell>
          <cell r="W770">
            <v>0</v>
          </cell>
          <cell r="X770">
            <v>0</v>
          </cell>
          <cell r="Y770">
            <v>0</v>
          </cell>
          <cell r="AA770">
            <v>0</v>
          </cell>
          <cell r="AB770">
            <v>0</v>
          </cell>
          <cell r="AC770">
            <v>0</v>
          </cell>
        </row>
        <row r="771">
          <cell r="A771" t="str">
            <v>2500000-511</v>
          </cell>
          <cell r="V771">
            <v>0</v>
          </cell>
          <cell r="W771">
            <v>0</v>
          </cell>
          <cell r="X771">
            <v>0</v>
          </cell>
          <cell r="Y771">
            <v>0</v>
          </cell>
          <cell r="AA771">
            <v>0</v>
          </cell>
          <cell r="AB771">
            <v>0</v>
          </cell>
          <cell r="AC771">
            <v>0</v>
          </cell>
        </row>
        <row r="772">
          <cell r="A772" t="str">
            <v>2500000-520</v>
          </cell>
          <cell r="V772">
            <v>0</v>
          </cell>
          <cell r="W772">
            <v>0</v>
          </cell>
          <cell r="X772">
            <v>0</v>
          </cell>
          <cell r="Y772">
            <v>0</v>
          </cell>
          <cell r="AA772">
            <v>0</v>
          </cell>
          <cell r="AB772">
            <v>0</v>
          </cell>
          <cell r="AC772">
            <v>0</v>
          </cell>
        </row>
        <row r="773">
          <cell r="A773" t="str">
            <v>2500000-611</v>
          </cell>
          <cell r="V773">
            <v>0</v>
          </cell>
          <cell r="W773">
            <v>0</v>
          </cell>
          <cell r="X773">
            <v>0</v>
          </cell>
          <cell r="Y773">
            <v>0</v>
          </cell>
          <cell r="AA773">
            <v>0</v>
          </cell>
          <cell r="AB773">
            <v>0</v>
          </cell>
          <cell r="AC773">
            <v>0</v>
          </cell>
        </row>
        <row r="774">
          <cell r="A774" t="str">
            <v>2500000-613</v>
          </cell>
          <cell r="V774">
            <v>0</v>
          </cell>
          <cell r="W774">
            <v>0</v>
          </cell>
          <cell r="X774">
            <v>0</v>
          </cell>
          <cell r="Y774">
            <v>0</v>
          </cell>
          <cell r="AA774">
            <v>0</v>
          </cell>
          <cell r="AB774">
            <v>0</v>
          </cell>
          <cell r="AC774">
            <v>0</v>
          </cell>
        </row>
        <row r="775">
          <cell r="A775" t="str">
            <v>2500000-617</v>
          </cell>
          <cell r="V775">
            <v>0</v>
          </cell>
          <cell r="W775">
            <v>0</v>
          </cell>
          <cell r="X775">
            <v>0</v>
          </cell>
          <cell r="Y775">
            <v>0</v>
          </cell>
          <cell r="AA775">
            <v>0</v>
          </cell>
          <cell r="AB775">
            <v>0</v>
          </cell>
          <cell r="AC775">
            <v>0</v>
          </cell>
        </row>
        <row r="776">
          <cell r="A776" t="str">
            <v>2500000-695</v>
          </cell>
          <cell r="V776">
            <v>20000</v>
          </cell>
          <cell r="W776">
            <v>20000</v>
          </cell>
          <cell r="X776">
            <v>20000</v>
          </cell>
          <cell r="Y776">
            <v>20000</v>
          </cell>
          <cell r="AA776">
            <v>80000</v>
          </cell>
          <cell r="AB776">
            <v>80000</v>
          </cell>
          <cell r="AC776">
            <v>0</v>
          </cell>
        </row>
        <row r="777">
          <cell r="A777" t="str">
            <v>2500000-696</v>
          </cell>
          <cell r="V777">
            <v>0</v>
          </cell>
          <cell r="W777">
            <v>0</v>
          </cell>
          <cell r="X777">
            <v>0</v>
          </cell>
          <cell r="Y777">
            <v>0</v>
          </cell>
          <cell r="AA777">
            <v>0</v>
          </cell>
          <cell r="AB777">
            <v>0</v>
          </cell>
          <cell r="AC777">
            <v>0</v>
          </cell>
        </row>
        <row r="778">
          <cell r="A778" t="str">
            <v>2500000-697</v>
          </cell>
          <cell r="V778">
            <v>0</v>
          </cell>
          <cell r="W778">
            <v>0</v>
          </cell>
          <cell r="X778">
            <v>0</v>
          </cell>
          <cell r="Y778">
            <v>0</v>
          </cell>
          <cell r="AA778">
            <v>0</v>
          </cell>
          <cell r="AB778">
            <v>0</v>
          </cell>
          <cell r="AC778">
            <v>0</v>
          </cell>
        </row>
        <row r="779">
          <cell r="A779" t="str">
            <v>2500000-714</v>
          </cell>
          <cell r="V779">
            <v>0</v>
          </cell>
          <cell r="W779">
            <v>0</v>
          </cell>
          <cell r="X779">
            <v>0</v>
          </cell>
          <cell r="Y779">
            <v>0</v>
          </cell>
          <cell r="AA779">
            <v>0</v>
          </cell>
          <cell r="AB779">
            <v>0</v>
          </cell>
          <cell r="AC779">
            <v>0</v>
          </cell>
        </row>
        <row r="780">
          <cell r="A780" t="str">
            <v>2500000-720</v>
          </cell>
          <cell r="V780">
            <v>0</v>
          </cell>
          <cell r="W780">
            <v>0</v>
          </cell>
          <cell r="X780">
            <v>0</v>
          </cell>
          <cell r="Y780">
            <v>0</v>
          </cell>
          <cell r="AA780">
            <v>0</v>
          </cell>
          <cell r="AB780">
            <v>0</v>
          </cell>
          <cell r="AC780">
            <v>0</v>
          </cell>
        </row>
        <row r="781">
          <cell r="A781" t="str">
            <v>2500000-728</v>
          </cell>
          <cell r="V781">
            <v>0</v>
          </cell>
          <cell r="W781">
            <v>0</v>
          </cell>
          <cell r="X781">
            <v>0</v>
          </cell>
          <cell r="Y781">
            <v>0</v>
          </cell>
          <cell r="AA781">
            <v>0</v>
          </cell>
          <cell r="AB781">
            <v>0</v>
          </cell>
          <cell r="AC781">
            <v>0</v>
          </cell>
        </row>
        <row r="782">
          <cell r="A782" t="str">
            <v>2500000-809</v>
          </cell>
          <cell r="V782">
            <v>0</v>
          </cell>
          <cell r="W782">
            <v>0</v>
          </cell>
          <cell r="X782">
            <v>0</v>
          </cell>
          <cell r="Y782">
            <v>0</v>
          </cell>
          <cell r="AA782">
            <v>0</v>
          </cell>
          <cell r="AB782">
            <v>0</v>
          </cell>
          <cell r="AC782">
            <v>0</v>
          </cell>
        </row>
        <row r="783">
          <cell r="A783" t="str">
            <v>2500000-811</v>
          </cell>
          <cell r="V783">
            <v>250</v>
          </cell>
          <cell r="W783">
            <v>250</v>
          </cell>
          <cell r="X783">
            <v>250</v>
          </cell>
          <cell r="Y783">
            <v>250</v>
          </cell>
          <cell r="AA783">
            <v>1000</v>
          </cell>
          <cell r="AB783">
            <v>1000</v>
          </cell>
          <cell r="AC783">
            <v>0</v>
          </cell>
        </row>
        <row r="784">
          <cell r="A784" t="str">
            <v>2500000-813</v>
          </cell>
          <cell r="V784">
            <v>0</v>
          </cell>
          <cell r="W784">
            <v>0</v>
          </cell>
          <cell r="X784">
            <v>0</v>
          </cell>
          <cell r="Y784">
            <v>0</v>
          </cell>
          <cell r="AA784">
            <v>0</v>
          </cell>
          <cell r="AB784">
            <v>0</v>
          </cell>
          <cell r="AC784">
            <v>0</v>
          </cell>
        </row>
        <row r="785">
          <cell r="A785" t="str">
            <v>2500000-814</v>
          </cell>
          <cell r="V785">
            <v>0</v>
          </cell>
          <cell r="W785">
            <v>0</v>
          </cell>
          <cell r="X785">
            <v>0</v>
          </cell>
          <cell r="Y785">
            <v>0</v>
          </cell>
          <cell r="AA785">
            <v>0</v>
          </cell>
          <cell r="AB785">
            <v>0</v>
          </cell>
          <cell r="AC785">
            <v>0</v>
          </cell>
        </row>
        <row r="786">
          <cell r="A786" t="str">
            <v>2500000-822</v>
          </cell>
          <cell r="V786">
            <v>0</v>
          </cell>
          <cell r="W786">
            <v>0</v>
          </cell>
          <cell r="X786">
            <v>0</v>
          </cell>
          <cell r="Y786">
            <v>0</v>
          </cell>
          <cell r="AA786">
            <v>0</v>
          </cell>
          <cell r="AB786">
            <v>0</v>
          </cell>
          <cell r="AC786">
            <v>0</v>
          </cell>
        </row>
        <row r="787">
          <cell r="A787" t="str">
            <v>2500000-823</v>
          </cell>
          <cell r="V787">
            <v>0</v>
          </cell>
          <cell r="W787">
            <v>0</v>
          </cell>
          <cell r="X787">
            <v>0</v>
          </cell>
          <cell r="Y787">
            <v>0</v>
          </cell>
          <cell r="AA787">
            <v>0</v>
          </cell>
          <cell r="AB787">
            <v>0</v>
          </cell>
          <cell r="AC787">
            <v>0</v>
          </cell>
        </row>
        <row r="788">
          <cell r="A788" t="str">
            <v>2500000-824</v>
          </cell>
          <cell r="V788">
            <v>0</v>
          </cell>
          <cell r="W788">
            <v>0</v>
          </cell>
          <cell r="X788">
            <v>0</v>
          </cell>
          <cell r="Y788">
            <v>0</v>
          </cell>
          <cell r="AA788">
            <v>0</v>
          </cell>
          <cell r="AB788">
            <v>0</v>
          </cell>
          <cell r="AC788">
            <v>0</v>
          </cell>
        </row>
        <row r="789">
          <cell r="A789" t="str">
            <v>2500000-827</v>
          </cell>
          <cell r="V789">
            <v>0</v>
          </cell>
          <cell r="W789">
            <v>0</v>
          </cell>
          <cell r="X789">
            <v>0</v>
          </cell>
          <cell r="Y789">
            <v>0</v>
          </cell>
          <cell r="AA789">
            <v>0</v>
          </cell>
          <cell r="AB789">
            <v>0</v>
          </cell>
          <cell r="AC789">
            <v>0</v>
          </cell>
        </row>
        <row r="790">
          <cell r="A790" t="str">
            <v>2500000-828</v>
          </cell>
          <cell r="V790">
            <v>0</v>
          </cell>
          <cell r="W790">
            <v>0</v>
          </cell>
          <cell r="X790">
            <v>0</v>
          </cell>
          <cell r="Y790">
            <v>0</v>
          </cell>
          <cell r="AA790">
            <v>0</v>
          </cell>
          <cell r="AB790">
            <v>0</v>
          </cell>
          <cell r="AC790">
            <v>0</v>
          </cell>
        </row>
        <row r="791">
          <cell r="A791" t="str">
            <v>2500000-841</v>
          </cell>
          <cell r="V791">
            <v>0</v>
          </cell>
          <cell r="W791">
            <v>0</v>
          </cell>
          <cell r="X791">
            <v>0</v>
          </cell>
          <cell r="Y791">
            <v>0</v>
          </cell>
          <cell r="AA791">
            <v>0</v>
          </cell>
          <cell r="AB791">
            <v>0</v>
          </cell>
          <cell r="AC791">
            <v>0</v>
          </cell>
        </row>
        <row r="792">
          <cell r="A792" t="str">
            <v>2500000-842</v>
          </cell>
          <cell r="V792">
            <v>0</v>
          </cell>
          <cell r="W792">
            <v>0</v>
          </cell>
          <cell r="X792">
            <v>0</v>
          </cell>
          <cell r="Y792">
            <v>0</v>
          </cell>
          <cell r="AA792">
            <v>0</v>
          </cell>
          <cell r="AB792">
            <v>0</v>
          </cell>
          <cell r="AC792">
            <v>0</v>
          </cell>
        </row>
        <row r="793">
          <cell r="A793" t="str">
            <v>2500000-849</v>
          </cell>
          <cell r="V793">
            <v>0</v>
          </cell>
          <cell r="W793">
            <v>0</v>
          </cell>
          <cell r="X793">
            <v>0</v>
          </cell>
          <cell r="Y793">
            <v>0</v>
          </cell>
          <cell r="AA793">
            <v>0</v>
          </cell>
          <cell r="AB793">
            <v>0</v>
          </cell>
          <cell r="AC793">
            <v>0</v>
          </cell>
        </row>
        <row r="794">
          <cell r="A794" t="str">
            <v>2500000-852</v>
          </cell>
          <cell r="V794">
            <v>0</v>
          </cell>
          <cell r="W794">
            <v>0</v>
          </cell>
          <cell r="X794">
            <v>0</v>
          </cell>
          <cell r="Y794">
            <v>0</v>
          </cell>
          <cell r="AA794">
            <v>0</v>
          </cell>
          <cell r="AB794">
            <v>0</v>
          </cell>
          <cell r="AC794">
            <v>0</v>
          </cell>
        </row>
        <row r="795">
          <cell r="A795" t="str">
            <v>2500000-865</v>
          </cell>
          <cell r="V795">
            <v>0</v>
          </cell>
          <cell r="W795">
            <v>0</v>
          </cell>
          <cell r="X795">
            <v>0</v>
          </cell>
          <cell r="Y795">
            <v>0</v>
          </cell>
          <cell r="AA795">
            <v>0</v>
          </cell>
          <cell r="AB795">
            <v>0</v>
          </cell>
          <cell r="AC795">
            <v>0</v>
          </cell>
        </row>
        <row r="796">
          <cell r="A796" t="str">
            <v>2500000-866</v>
          </cell>
          <cell r="V796">
            <v>0</v>
          </cell>
          <cell r="W796">
            <v>0</v>
          </cell>
          <cell r="X796">
            <v>0</v>
          </cell>
          <cell r="Y796">
            <v>0</v>
          </cell>
          <cell r="AA796">
            <v>0</v>
          </cell>
          <cell r="AB796">
            <v>0</v>
          </cell>
          <cell r="AC796">
            <v>0</v>
          </cell>
        </row>
        <row r="797">
          <cell r="A797" t="str">
            <v>2500000-869</v>
          </cell>
          <cell r="V797">
            <v>0</v>
          </cell>
          <cell r="W797">
            <v>0</v>
          </cell>
          <cell r="X797">
            <v>0</v>
          </cell>
          <cell r="Y797">
            <v>0</v>
          </cell>
          <cell r="AA797">
            <v>0</v>
          </cell>
          <cell r="AB797">
            <v>0</v>
          </cell>
          <cell r="AC797">
            <v>0</v>
          </cell>
        </row>
        <row r="798">
          <cell r="A798" t="str">
            <v>2500000-872</v>
          </cell>
          <cell r="V798">
            <v>0</v>
          </cell>
          <cell r="W798">
            <v>0</v>
          </cell>
          <cell r="X798">
            <v>0</v>
          </cell>
          <cell r="Y798">
            <v>0</v>
          </cell>
          <cell r="AA798">
            <v>0</v>
          </cell>
          <cell r="AB798">
            <v>0</v>
          </cell>
          <cell r="AC798">
            <v>0</v>
          </cell>
        </row>
        <row r="799">
          <cell r="A799" t="str">
            <v>2500000-874</v>
          </cell>
          <cell r="V799">
            <v>0</v>
          </cell>
          <cell r="W799">
            <v>0</v>
          </cell>
          <cell r="X799">
            <v>0</v>
          </cell>
          <cell r="Y799">
            <v>0</v>
          </cell>
          <cell r="AA799">
            <v>0</v>
          </cell>
          <cell r="AB799">
            <v>0</v>
          </cell>
          <cell r="AC799">
            <v>0</v>
          </cell>
        </row>
        <row r="800">
          <cell r="A800" t="str">
            <v>2500000-875</v>
          </cell>
          <cell r="V800">
            <v>0</v>
          </cell>
          <cell r="W800">
            <v>0</v>
          </cell>
          <cell r="X800">
            <v>0</v>
          </cell>
          <cell r="Y800">
            <v>0</v>
          </cell>
          <cell r="AA800">
            <v>0</v>
          </cell>
          <cell r="AB800">
            <v>0</v>
          </cell>
          <cell r="AC800">
            <v>0</v>
          </cell>
        </row>
        <row r="801">
          <cell r="A801" t="str">
            <v>2500000-876</v>
          </cell>
          <cell r="V801">
            <v>0</v>
          </cell>
          <cell r="W801">
            <v>0</v>
          </cell>
          <cell r="X801">
            <v>0</v>
          </cell>
          <cell r="Y801">
            <v>0</v>
          </cell>
          <cell r="AA801">
            <v>0</v>
          </cell>
          <cell r="AB801">
            <v>0</v>
          </cell>
          <cell r="AC801">
            <v>0</v>
          </cell>
        </row>
        <row r="802">
          <cell r="A802" t="str">
            <v>2500000-897</v>
          </cell>
          <cell r="V802">
            <v>0</v>
          </cell>
          <cell r="W802">
            <v>0</v>
          </cell>
          <cell r="X802">
            <v>0</v>
          </cell>
          <cell r="Y802">
            <v>0</v>
          </cell>
          <cell r="AA802">
            <v>0</v>
          </cell>
          <cell r="AB802">
            <v>0</v>
          </cell>
          <cell r="AC802">
            <v>0</v>
          </cell>
        </row>
        <row r="803">
          <cell r="A803" t="str">
            <v>2500000-923</v>
          </cell>
          <cell r="V803">
            <v>0</v>
          </cell>
          <cell r="W803">
            <v>0</v>
          </cell>
          <cell r="X803">
            <v>0</v>
          </cell>
          <cell r="Y803">
            <v>0</v>
          </cell>
          <cell r="AA803">
            <v>0</v>
          </cell>
          <cell r="AB803">
            <v>0</v>
          </cell>
          <cell r="AC803">
            <v>0</v>
          </cell>
        </row>
        <row r="804">
          <cell r="A804" t="str">
            <v>2500000-924</v>
          </cell>
          <cell r="V804">
            <v>0</v>
          </cell>
          <cell r="W804">
            <v>0</v>
          </cell>
          <cell r="X804">
            <v>0</v>
          </cell>
          <cell r="Y804">
            <v>0</v>
          </cell>
          <cell r="AA804">
            <v>0</v>
          </cell>
          <cell r="AB804">
            <v>0</v>
          </cell>
          <cell r="AC804">
            <v>0</v>
          </cell>
        </row>
        <row r="805">
          <cell r="A805" t="str">
            <v>2500000-925</v>
          </cell>
          <cell r="V805">
            <v>0</v>
          </cell>
          <cell r="W805">
            <v>0</v>
          </cell>
          <cell r="X805">
            <v>0</v>
          </cell>
          <cell r="Y805">
            <v>0</v>
          </cell>
          <cell r="AA805">
            <v>0</v>
          </cell>
          <cell r="AB805">
            <v>0</v>
          </cell>
          <cell r="AC805">
            <v>0</v>
          </cell>
        </row>
        <row r="806">
          <cell r="A806" t="str">
            <v>2500000-940</v>
          </cell>
          <cell r="V806">
            <v>0</v>
          </cell>
          <cell r="W806">
            <v>0</v>
          </cell>
          <cell r="X806">
            <v>0</v>
          </cell>
          <cell r="Y806">
            <v>0</v>
          </cell>
          <cell r="AA806">
            <v>0</v>
          </cell>
          <cell r="AB806">
            <v>0</v>
          </cell>
          <cell r="AC806">
            <v>0</v>
          </cell>
        </row>
        <row r="807">
          <cell r="A807" t="str">
            <v>2500000-941</v>
          </cell>
          <cell r="V807">
            <v>0</v>
          </cell>
          <cell r="W807">
            <v>0</v>
          </cell>
          <cell r="X807">
            <v>0</v>
          </cell>
          <cell r="Y807">
            <v>0</v>
          </cell>
          <cell r="AA807">
            <v>0</v>
          </cell>
          <cell r="AB807">
            <v>0</v>
          </cell>
          <cell r="AC807">
            <v>0</v>
          </cell>
        </row>
        <row r="808">
          <cell r="A808" t="str">
            <v>2500000-943</v>
          </cell>
          <cell r="V808">
            <v>0</v>
          </cell>
          <cell r="W808">
            <v>0</v>
          </cell>
          <cell r="X808">
            <v>0</v>
          </cell>
          <cell r="Y808">
            <v>0</v>
          </cell>
          <cell r="AA808">
            <v>0</v>
          </cell>
          <cell r="AB808">
            <v>0</v>
          </cell>
          <cell r="AC808">
            <v>0</v>
          </cell>
        </row>
        <row r="809">
          <cell r="A809" t="str">
            <v>2500000-955</v>
          </cell>
          <cell r="V809">
            <v>0</v>
          </cell>
          <cell r="W809">
            <v>0</v>
          </cell>
          <cell r="X809">
            <v>0</v>
          </cell>
          <cell r="Y809">
            <v>0</v>
          </cell>
          <cell r="AA809">
            <v>0</v>
          </cell>
          <cell r="AB809">
            <v>0</v>
          </cell>
          <cell r="AC809">
            <v>0</v>
          </cell>
        </row>
        <row r="810">
          <cell r="A810" t="str">
            <v>2500000-957</v>
          </cell>
          <cell r="V810">
            <v>0</v>
          </cell>
          <cell r="W810">
            <v>0</v>
          </cell>
          <cell r="X810">
            <v>0</v>
          </cell>
          <cell r="Y810">
            <v>0</v>
          </cell>
          <cell r="AA810">
            <v>0</v>
          </cell>
          <cell r="AB810">
            <v>0</v>
          </cell>
          <cell r="AC810">
            <v>0</v>
          </cell>
        </row>
        <row r="811">
          <cell r="A811" t="str">
            <v>2500000-959</v>
          </cell>
          <cell r="V811">
            <v>0</v>
          </cell>
          <cell r="W811">
            <v>0</v>
          </cell>
          <cell r="X811">
            <v>0</v>
          </cell>
          <cell r="Y811">
            <v>0</v>
          </cell>
          <cell r="AA811">
            <v>0</v>
          </cell>
          <cell r="AB811">
            <v>0</v>
          </cell>
          <cell r="AC811">
            <v>0</v>
          </cell>
        </row>
        <row r="812">
          <cell r="A812" t="str">
            <v>2500000-979</v>
          </cell>
          <cell r="V812">
            <v>0</v>
          </cell>
          <cell r="W812">
            <v>0</v>
          </cell>
          <cell r="X812">
            <v>0</v>
          </cell>
          <cell r="Y812">
            <v>0</v>
          </cell>
          <cell r="AA812">
            <v>0</v>
          </cell>
          <cell r="AB812">
            <v>0</v>
          </cell>
          <cell r="AC812">
            <v>0</v>
          </cell>
        </row>
        <row r="813">
          <cell r="A813" t="str">
            <v>2500000-984</v>
          </cell>
          <cell r="V813">
            <v>0</v>
          </cell>
          <cell r="W813">
            <v>0</v>
          </cell>
          <cell r="X813">
            <v>0</v>
          </cell>
          <cell r="Y813">
            <v>0</v>
          </cell>
          <cell r="AA813">
            <v>0</v>
          </cell>
          <cell r="AB813">
            <v>0</v>
          </cell>
          <cell r="AC813">
            <v>0</v>
          </cell>
        </row>
        <row r="814">
          <cell r="A814" t="str">
            <v>2500000-988</v>
          </cell>
          <cell r="V814">
            <v>0</v>
          </cell>
          <cell r="W814">
            <v>0</v>
          </cell>
          <cell r="X814">
            <v>0</v>
          </cell>
          <cell r="Y814">
            <v>0</v>
          </cell>
          <cell r="AA814">
            <v>0</v>
          </cell>
          <cell r="AB814">
            <v>0</v>
          </cell>
          <cell r="AC814">
            <v>0</v>
          </cell>
        </row>
        <row r="815">
          <cell r="A815" t="str">
            <v>2500000-989</v>
          </cell>
          <cell r="V815">
            <v>0</v>
          </cell>
          <cell r="W815">
            <v>0</v>
          </cell>
          <cell r="X815">
            <v>0</v>
          </cell>
          <cell r="Y815">
            <v>0</v>
          </cell>
          <cell r="AA815">
            <v>0</v>
          </cell>
          <cell r="AB815">
            <v>0</v>
          </cell>
          <cell r="AC815">
            <v>0</v>
          </cell>
        </row>
        <row r="816">
          <cell r="A816" t="str">
            <v>2500006-DUR</v>
          </cell>
          <cell r="V816">
            <v>0</v>
          </cell>
          <cell r="W816">
            <v>0</v>
          </cell>
          <cell r="X816">
            <v>0</v>
          </cell>
          <cell r="Y816">
            <v>0</v>
          </cell>
          <cell r="AA816">
            <v>0</v>
          </cell>
          <cell r="AB816">
            <v>0</v>
          </cell>
          <cell r="AC816">
            <v>0</v>
          </cell>
        </row>
        <row r="817">
          <cell r="A817" t="str">
            <v>2500006-PERF</v>
          </cell>
          <cell r="V817">
            <v>0</v>
          </cell>
          <cell r="W817">
            <v>0</v>
          </cell>
          <cell r="X817">
            <v>0</v>
          </cell>
          <cell r="Y817">
            <v>0</v>
          </cell>
          <cell r="AA817">
            <v>0</v>
          </cell>
          <cell r="AB817">
            <v>0</v>
          </cell>
          <cell r="AC817">
            <v>0</v>
          </cell>
        </row>
        <row r="818">
          <cell r="A818" t="str">
            <v>2500006-PE</v>
          </cell>
          <cell r="V818">
            <v>0</v>
          </cell>
          <cell r="W818">
            <v>0</v>
          </cell>
          <cell r="X818">
            <v>0</v>
          </cell>
          <cell r="Y818">
            <v>0</v>
          </cell>
          <cell r="AA818">
            <v>0</v>
          </cell>
          <cell r="AB818">
            <v>0</v>
          </cell>
          <cell r="AC818">
            <v>0</v>
          </cell>
        </row>
        <row r="819">
          <cell r="A819" t="str">
            <v>2500006-CE</v>
          </cell>
          <cell r="V819">
            <v>0</v>
          </cell>
          <cell r="W819">
            <v>0</v>
          </cell>
          <cell r="X819">
            <v>0</v>
          </cell>
          <cell r="Y819">
            <v>0</v>
          </cell>
          <cell r="AA819">
            <v>0</v>
          </cell>
          <cell r="AB819">
            <v>0</v>
          </cell>
          <cell r="AC819">
            <v>0</v>
          </cell>
        </row>
        <row r="820">
          <cell r="A820" t="str">
            <v>2500006-EE</v>
          </cell>
          <cell r="V820">
            <v>0</v>
          </cell>
          <cell r="W820">
            <v>0</v>
          </cell>
          <cell r="X820">
            <v>0</v>
          </cell>
          <cell r="Y820">
            <v>0</v>
          </cell>
          <cell r="AA820">
            <v>0</v>
          </cell>
          <cell r="AB820">
            <v>0</v>
          </cell>
          <cell r="AC820">
            <v>0</v>
          </cell>
        </row>
        <row r="821">
          <cell r="A821" t="str">
            <v>2500006-PS</v>
          </cell>
          <cell r="V821">
            <v>0</v>
          </cell>
          <cell r="W821">
            <v>0</v>
          </cell>
          <cell r="X821">
            <v>0</v>
          </cell>
          <cell r="Y821">
            <v>0</v>
          </cell>
          <cell r="AA821">
            <v>0</v>
          </cell>
          <cell r="AB821">
            <v>0</v>
          </cell>
          <cell r="AC821">
            <v>0</v>
          </cell>
        </row>
        <row r="822">
          <cell r="A822" t="str">
            <v>2500006-DS</v>
          </cell>
          <cell r="V822">
            <v>0</v>
          </cell>
          <cell r="W822">
            <v>0</v>
          </cell>
          <cell r="X822">
            <v>0</v>
          </cell>
          <cell r="Y822">
            <v>0</v>
          </cell>
          <cell r="AA822">
            <v>0</v>
          </cell>
          <cell r="AB822">
            <v>0</v>
          </cell>
          <cell r="AC822">
            <v>0</v>
          </cell>
        </row>
        <row r="823">
          <cell r="A823" t="str">
            <v>2500006-NBUS</v>
          </cell>
          <cell r="V823">
            <v>0</v>
          </cell>
          <cell r="W823">
            <v>0</v>
          </cell>
          <cell r="X823">
            <v>0</v>
          </cell>
          <cell r="Y823">
            <v>0</v>
          </cell>
          <cell r="AA823">
            <v>0</v>
          </cell>
          <cell r="AB823">
            <v>0</v>
          </cell>
          <cell r="AC823">
            <v>0</v>
          </cell>
        </row>
        <row r="824">
          <cell r="A824" t="str">
            <v>2500006-BUS</v>
          </cell>
          <cell r="V824">
            <v>0</v>
          </cell>
          <cell r="W824">
            <v>0</v>
          </cell>
          <cell r="X824">
            <v>0</v>
          </cell>
          <cell r="Y824">
            <v>0</v>
          </cell>
          <cell r="AA824">
            <v>0</v>
          </cell>
          <cell r="AB824">
            <v>0</v>
          </cell>
          <cell r="AC824">
            <v>0</v>
          </cell>
        </row>
        <row r="825">
          <cell r="A825" t="str">
            <v>2500006-PT</v>
          </cell>
          <cell r="V825">
            <v>0</v>
          </cell>
          <cell r="W825">
            <v>0</v>
          </cell>
          <cell r="X825">
            <v>0</v>
          </cell>
          <cell r="Y825">
            <v>0</v>
          </cell>
          <cell r="AA825">
            <v>0</v>
          </cell>
          <cell r="AB825">
            <v>0</v>
          </cell>
          <cell r="AC825">
            <v>0</v>
          </cell>
        </row>
        <row r="826">
          <cell r="A826" t="str">
            <v>2500006-DT</v>
          </cell>
          <cell r="V826">
            <v>0</v>
          </cell>
          <cell r="W826">
            <v>0</v>
          </cell>
          <cell r="X826">
            <v>0</v>
          </cell>
          <cell r="Y826">
            <v>0</v>
          </cell>
          <cell r="AA826">
            <v>0</v>
          </cell>
          <cell r="AB826">
            <v>0</v>
          </cell>
          <cell r="AC826">
            <v>0</v>
          </cell>
        </row>
        <row r="827">
          <cell r="A827" t="str">
            <v>2500006-OT</v>
          </cell>
          <cell r="V827">
            <v>0</v>
          </cell>
          <cell r="W827">
            <v>0</v>
          </cell>
          <cell r="X827">
            <v>0</v>
          </cell>
          <cell r="Y827">
            <v>0</v>
          </cell>
          <cell r="AA827">
            <v>0</v>
          </cell>
          <cell r="AB827">
            <v>0</v>
          </cell>
          <cell r="AC827">
            <v>0</v>
          </cell>
        </row>
        <row r="828">
          <cell r="A828" t="str">
            <v>2500006-LABOR</v>
          </cell>
          <cell r="V828">
            <v>0</v>
          </cell>
          <cell r="W828">
            <v>0</v>
          </cell>
          <cell r="X828">
            <v>0</v>
          </cell>
          <cell r="Y828">
            <v>0</v>
          </cell>
          <cell r="AA828">
            <v>0</v>
          </cell>
          <cell r="AB828">
            <v>0</v>
          </cell>
          <cell r="AC828">
            <v>0</v>
          </cell>
        </row>
        <row r="829">
          <cell r="A829" t="str">
            <v>2500006-INDUST</v>
          </cell>
          <cell r="V829">
            <v>0</v>
          </cell>
          <cell r="W829">
            <v>0</v>
          </cell>
          <cell r="X829">
            <v>0</v>
          </cell>
          <cell r="Y829">
            <v>0</v>
          </cell>
          <cell r="AA829">
            <v>0</v>
          </cell>
          <cell r="AB829">
            <v>0</v>
          </cell>
          <cell r="AC829">
            <v>0</v>
          </cell>
        </row>
        <row r="830">
          <cell r="A830" t="str">
            <v>2500006-321</v>
          </cell>
          <cell r="V830">
            <v>0</v>
          </cell>
          <cell r="W830">
            <v>0</v>
          </cell>
          <cell r="X830">
            <v>0</v>
          </cell>
          <cell r="Y830">
            <v>0</v>
          </cell>
          <cell r="AA830">
            <v>0</v>
          </cell>
          <cell r="AB830">
            <v>0</v>
          </cell>
          <cell r="AC830">
            <v>0</v>
          </cell>
        </row>
        <row r="831">
          <cell r="A831" t="str">
            <v>2500006-331</v>
          </cell>
          <cell r="V831">
            <v>0</v>
          </cell>
          <cell r="W831">
            <v>0</v>
          </cell>
          <cell r="X831">
            <v>0</v>
          </cell>
          <cell r="Y831">
            <v>0</v>
          </cell>
          <cell r="AA831">
            <v>0</v>
          </cell>
          <cell r="AB831">
            <v>0</v>
          </cell>
          <cell r="AC831">
            <v>0</v>
          </cell>
        </row>
        <row r="832">
          <cell r="A832" t="str">
            <v>2500006-341</v>
          </cell>
          <cell r="V832">
            <v>0</v>
          </cell>
          <cell r="W832">
            <v>0</v>
          </cell>
          <cell r="X832">
            <v>0</v>
          </cell>
          <cell r="Y832">
            <v>0</v>
          </cell>
          <cell r="AA832">
            <v>0</v>
          </cell>
          <cell r="AB832">
            <v>0</v>
          </cell>
          <cell r="AC832">
            <v>0</v>
          </cell>
        </row>
        <row r="833">
          <cell r="A833" t="str">
            <v>2500006-347</v>
          </cell>
          <cell r="V833">
            <v>0</v>
          </cell>
          <cell r="W833">
            <v>0</v>
          </cell>
          <cell r="X833">
            <v>0</v>
          </cell>
          <cell r="Y833">
            <v>0</v>
          </cell>
          <cell r="AA833">
            <v>0</v>
          </cell>
          <cell r="AB833">
            <v>0</v>
          </cell>
          <cell r="AC833">
            <v>0</v>
          </cell>
        </row>
        <row r="834">
          <cell r="A834" t="str">
            <v>2500006-351</v>
          </cell>
          <cell r="V834">
            <v>0</v>
          </cell>
          <cell r="W834">
            <v>0</v>
          </cell>
          <cell r="X834">
            <v>0</v>
          </cell>
          <cell r="Y834">
            <v>0</v>
          </cell>
          <cell r="AA834">
            <v>0</v>
          </cell>
          <cell r="AB834">
            <v>0</v>
          </cell>
          <cell r="AC834">
            <v>0</v>
          </cell>
        </row>
        <row r="835">
          <cell r="A835" t="str">
            <v>2500006-355</v>
          </cell>
          <cell r="V835">
            <v>0</v>
          </cell>
          <cell r="W835">
            <v>0</v>
          </cell>
          <cell r="X835">
            <v>0</v>
          </cell>
          <cell r="Y835">
            <v>0</v>
          </cell>
          <cell r="AA835">
            <v>0</v>
          </cell>
          <cell r="AB835">
            <v>0</v>
          </cell>
          <cell r="AC835">
            <v>0</v>
          </cell>
        </row>
        <row r="836">
          <cell r="A836" t="str">
            <v>2500006-361</v>
          </cell>
          <cell r="V836">
            <v>0</v>
          </cell>
          <cell r="W836">
            <v>0</v>
          </cell>
          <cell r="X836">
            <v>0</v>
          </cell>
          <cell r="Y836">
            <v>0</v>
          </cell>
          <cell r="AA836">
            <v>0</v>
          </cell>
          <cell r="AB836">
            <v>0</v>
          </cell>
          <cell r="AC836">
            <v>0</v>
          </cell>
        </row>
        <row r="837">
          <cell r="A837" t="str">
            <v>2500006-362</v>
          </cell>
          <cell r="V837">
            <v>0</v>
          </cell>
          <cell r="W837">
            <v>0</v>
          </cell>
          <cell r="X837">
            <v>0</v>
          </cell>
          <cell r="Y837">
            <v>0</v>
          </cell>
          <cell r="AA837">
            <v>0</v>
          </cell>
          <cell r="AB837">
            <v>0</v>
          </cell>
          <cell r="AC837">
            <v>0</v>
          </cell>
        </row>
        <row r="838">
          <cell r="A838" t="str">
            <v>2500006-363</v>
          </cell>
          <cell r="V838">
            <v>0</v>
          </cell>
          <cell r="W838">
            <v>0</v>
          </cell>
          <cell r="X838">
            <v>0</v>
          </cell>
          <cell r="Y838">
            <v>0</v>
          </cell>
          <cell r="AA838">
            <v>0</v>
          </cell>
          <cell r="AB838">
            <v>0</v>
          </cell>
          <cell r="AC838">
            <v>0</v>
          </cell>
        </row>
        <row r="839">
          <cell r="A839" t="str">
            <v>2500006-364</v>
          </cell>
          <cell r="V839">
            <v>0</v>
          </cell>
          <cell r="W839">
            <v>0</v>
          </cell>
          <cell r="X839">
            <v>0</v>
          </cell>
          <cell r="Y839">
            <v>0</v>
          </cell>
          <cell r="AA839">
            <v>0</v>
          </cell>
          <cell r="AB839">
            <v>0</v>
          </cell>
          <cell r="AC839">
            <v>0</v>
          </cell>
        </row>
        <row r="840">
          <cell r="A840" t="str">
            <v>2500006-365</v>
          </cell>
          <cell r="V840">
            <v>0</v>
          </cell>
          <cell r="W840">
            <v>0</v>
          </cell>
          <cell r="X840">
            <v>0</v>
          </cell>
          <cell r="Y840">
            <v>0</v>
          </cell>
          <cell r="AA840">
            <v>0</v>
          </cell>
          <cell r="AB840">
            <v>0</v>
          </cell>
          <cell r="AC840">
            <v>0</v>
          </cell>
        </row>
        <row r="841">
          <cell r="A841" t="str">
            <v>2500006-366</v>
          </cell>
          <cell r="V841">
            <v>0</v>
          </cell>
          <cell r="W841">
            <v>0</v>
          </cell>
          <cell r="X841">
            <v>0</v>
          </cell>
          <cell r="Y841">
            <v>0</v>
          </cell>
          <cell r="AA841">
            <v>0</v>
          </cell>
          <cell r="AB841">
            <v>0</v>
          </cell>
          <cell r="AC841">
            <v>0</v>
          </cell>
        </row>
        <row r="842">
          <cell r="A842" t="str">
            <v>2500006-395</v>
          </cell>
          <cell r="V842">
            <v>0</v>
          </cell>
          <cell r="W842">
            <v>0</v>
          </cell>
          <cell r="X842">
            <v>0</v>
          </cell>
          <cell r="Y842">
            <v>0</v>
          </cell>
          <cell r="AA842">
            <v>0</v>
          </cell>
          <cell r="AB842">
            <v>0</v>
          </cell>
          <cell r="AC842">
            <v>0</v>
          </cell>
        </row>
        <row r="843">
          <cell r="A843" t="str">
            <v>2500006-396</v>
          </cell>
          <cell r="V843">
            <v>0</v>
          </cell>
          <cell r="W843">
            <v>0</v>
          </cell>
          <cell r="X843">
            <v>0</v>
          </cell>
          <cell r="Y843">
            <v>0</v>
          </cell>
          <cell r="AA843">
            <v>0</v>
          </cell>
          <cell r="AB843">
            <v>0</v>
          </cell>
          <cell r="AC843">
            <v>0</v>
          </cell>
        </row>
        <row r="844">
          <cell r="A844" t="str">
            <v>2500006-397</v>
          </cell>
          <cell r="V844">
            <v>0</v>
          </cell>
          <cell r="W844">
            <v>0</v>
          </cell>
          <cell r="X844">
            <v>0</v>
          </cell>
          <cell r="Y844">
            <v>0</v>
          </cell>
          <cell r="AA844">
            <v>0</v>
          </cell>
          <cell r="AB844">
            <v>0</v>
          </cell>
          <cell r="AC844">
            <v>0</v>
          </cell>
        </row>
        <row r="845">
          <cell r="A845" t="str">
            <v>2500006-511</v>
          </cell>
          <cell r="V845">
            <v>0</v>
          </cell>
          <cell r="W845">
            <v>0</v>
          </cell>
          <cell r="X845">
            <v>0</v>
          </cell>
          <cell r="Y845">
            <v>0</v>
          </cell>
          <cell r="AA845">
            <v>0</v>
          </cell>
          <cell r="AB845">
            <v>0</v>
          </cell>
          <cell r="AC845">
            <v>0</v>
          </cell>
        </row>
        <row r="846">
          <cell r="A846" t="str">
            <v>2500006-520</v>
          </cell>
          <cell r="V846">
            <v>0</v>
          </cell>
          <cell r="W846">
            <v>0</v>
          </cell>
          <cell r="X846">
            <v>0</v>
          </cell>
          <cell r="Y846">
            <v>0</v>
          </cell>
          <cell r="AA846">
            <v>0</v>
          </cell>
          <cell r="AB846">
            <v>0</v>
          </cell>
          <cell r="AC846">
            <v>0</v>
          </cell>
        </row>
        <row r="847">
          <cell r="A847" t="str">
            <v>2500006-611</v>
          </cell>
          <cell r="V847">
            <v>0</v>
          </cell>
          <cell r="W847">
            <v>0</v>
          </cell>
          <cell r="X847">
            <v>0</v>
          </cell>
          <cell r="Y847">
            <v>0</v>
          </cell>
          <cell r="AA847">
            <v>0</v>
          </cell>
          <cell r="AB847">
            <v>0</v>
          </cell>
          <cell r="AC847">
            <v>0</v>
          </cell>
        </row>
        <row r="848">
          <cell r="A848" t="str">
            <v>2500006-613</v>
          </cell>
          <cell r="V848">
            <v>0</v>
          </cell>
          <cell r="W848">
            <v>0</v>
          </cell>
          <cell r="X848">
            <v>0</v>
          </cell>
          <cell r="Y848">
            <v>0</v>
          </cell>
          <cell r="AA848">
            <v>0</v>
          </cell>
          <cell r="AB848">
            <v>0</v>
          </cell>
          <cell r="AC848">
            <v>0</v>
          </cell>
        </row>
        <row r="849">
          <cell r="A849" t="str">
            <v>2500006-617</v>
          </cell>
          <cell r="V849">
            <v>0</v>
          </cell>
          <cell r="W849">
            <v>0</v>
          </cell>
          <cell r="X849">
            <v>0</v>
          </cell>
          <cell r="Y849">
            <v>0</v>
          </cell>
          <cell r="AA849">
            <v>0</v>
          </cell>
          <cell r="AB849">
            <v>0</v>
          </cell>
          <cell r="AC849">
            <v>0</v>
          </cell>
        </row>
        <row r="850">
          <cell r="A850" t="str">
            <v>2500006-695</v>
          </cell>
          <cell r="V850">
            <v>0</v>
          </cell>
          <cell r="W850">
            <v>0</v>
          </cell>
          <cell r="X850">
            <v>0</v>
          </cell>
          <cell r="Y850">
            <v>0</v>
          </cell>
          <cell r="AA850">
            <v>0</v>
          </cell>
          <cell r="AB850">
            <v>0</v>
          </cell>
          <cell r="AC850">
            <v>0</v>
          </cell>
        </row>
        <row r="851">
          <cell r="A851" t="str">
            <v>2500006-696</v>
          </cell>
          <cell r="V851">
            <v>0</v>
          </cell>
          <cell r="W851">
            <v>0</v>
          </cell>
          <cell r="X851">
            <v>0</v>
          </cell>
          <cell r="Y851">
            <v>0</v>
          </cell>
          <cell r="AA851">
            <v>0</v>
          </cell>
          <cell r="AB851">
            <v>0</v>
          </cell>
          <cell r="AC851">
            <v>0</v>
          </cell>
        </row>
        <row r="852">
          <cell r="A852" t="str">
            <v>2500006-697</v>
          </cell>
          <cell r="V852">
            <v>0</v>
          </cell>
          <cell r="W852">
            <v>0</v>
          </cell>
          <cell r="X852">
            <v>0</v>
          </cell>
          <cell r="Y852">
            <v>0</v>
          </cell>
          <cell r="AA852">
            <v>0</v>
          </cell>
          <cell r="AB852">
            <v>0</v>
          </cell>
          <cell r="AC852">
            <v>0</v>
          </cell>
        </row>
        <row r="853">
          <cell r="A853" t="str">
            <v>2500006-714</v>
          </cell>
          <cell r="V853">
            <v>0</v>
          </cell>
          <cell r="W853">
            <v>0</v>
          </cell>
          <cell r="X853">
            <v>0</v>
          </cell>
          <cell r="Y853">
            <v>0</v>
          </cell>
          <cell r="AA853">
            <v>0</v>
          </cell>
          <cell r="AB853">
            <v>0</v>
          </cell>
          <cell r="AC853">
            <v>0</v>
          </cell>
        </row>
        <row r="854">
          <cell r="A854" t="str">
            <v>2500006-720</v>
          </cell>
          <cell r="V854">
            <v>0</v>
          </cell>
          <cell r="W854">
            <v>0</v>
          </cell>
          <cell r="X854">
            <v>0</v>
          </cell>
          <cell r="Y854">
            <v>0</v>
          </cell>
          <cell r="AA854">
            <v>0</v>
          </cell>
          <cell r="AB854">
            <v>0</v>
          </cell>
          <cell r="AC854">
            <v>0</v>
          </cell>
        </row>
        <row r="855">
          <cell r="A855" t="str">
            <v>2500006-728</v>
          </cell>
          <cell r="V855">
            <v>0</v>
          </cell>
          <cell r="W855">
            <v>0</v>
          </cell>
          <cell r="X855">
            <v>0</v>
          </cell>
          <cell r="Y855">
            <v>0</v>
          </cell>
          <cell r="AA855">
            <v>0</v>
          </cell>
          <cell r="AB855">
            <v>0</v>
          </cell>
          <cell r="AC855">
            <v>0</v>
          </cell>
        </row>
        <row r="856">
          <cell r="A856" t="str">
            <v>2500006-809</v>
          </cell>
          <cell r="V856">
            <v>0</v>
          </cell>
          <cell r="W856">
            <v>0</v>
          </cell>
          <cell r="X856">
            <v>0</v>
          </cell>
          <cell r="Y856">
            <v>0</v>
          </cell>
          <cell r="AA856">
            <v>0</v>
          </cell>
          <cell r="AB856">
            <v>0</v>
          </cell>
          <cell r="AC856">
            <v>0</v>
          </cell>
        </row>
        <row r="857">
          <cell r="A857" t="str">
            <v>2500006-811</v>
          </cell>
          <cell r="V857">
            <v>0</v>
          </cell>
          <cell r="W857">
            <v>0</v>
          </cell>
          <cell r="X857">
            <v>0</v>
          </cell>
          <cell r="Y857">
            <v>0</v>
          </cell>
          <cell r="AA857">
            <v>0</v>
          </cell>
          <cell r="AB857">
            <v>0</v>
          </cell>
          <cell r="AC857">
            <v>0</v>
          </cell>
        </row>
        <row r="858">
          <cell r="A858" t="str">
            <v>2500006-813</v>
          </cell>
          <cell r="V858">
            <v>0</v>
          </cell>
          <cell r="W858">
            <v>0</v>
          </cell>
          <cell r="X858">
            <v>0</v>
          </cell>
          <cell r="Y858">
            <v>0</v>
          </cell>
          <cell r="AA858">
            <v>0</v>
          </cell>
          <cell r="AB858">
            <v>0</v>
          </cell>
          <cell r="AC858">
            <v>0</v>
          </cell>
        </row>
        <row r="859">
          <cell r="A859" t="str">
            <v>2500006-814</v>
          </cell>
          <cell r="V859">
            <v>0</v>
          </cell>
          <cell r="W859">
            <v>0</v>
          </cell>
          <cell r="X859">
            <v>0</v>
          </cell>
          <cell r="Y859">
            <v>0</v>
          </cell>
          <cell r="AA859">
            <v>0</v>
          </cell>
          <cell r="AB859">
            <v>0</v>
          </cell>
          <cell r="AC859">
            <v>0</v>
          </cell>
        </row>
        <row r="860">
          <cell r="A860" t="str">
            <v>2500006-822</v>
          </cell>
          <cell r="V860">
            <v>0</v>
          </cell>
          <cell r="W860">
            <v>0</v>
          </cell>
          <cell r="X860">
            <v>0</v>
          </cell>
          <cell r="Y860">
            <v>0</v>
          </cell>
          <cell r="AA860">
            <v>0</v>
          </cell>
          <cell r="AB860">
            <v>0</v>
          </cell>
          <cell r="AC860">
            <v>0</v>
          </cell>
        </row>
        <row r="861">
          <cell r="A861" t="str">
            <v>2500006-823</v>
          </cell>
          <cell r="V861">
            <v>0</v>
          </cell>
          <cell r="W861">
            <v>0</v>
          </cell>
          <cell r="X861">
            <v>0</v>
          </cell>
          <cell r="Y861">
            <v>0</v>
          </cell>
          <cell r="AA861">
            <v>0</v>
          </cell>
          <cell r="AB861">
            <v>0</v>
          </cell>
          <cell r="AC861">
            <v>0</v>
          </cell>
        </row>
        <row r="862">
          <cell r="A862" t="str">
            <v>2500006-824</v>
          </cell>
          <cell r="V862">
            <v>0</v>
          </cell>
          <cell r="W862">
            <v>0</v>
          </cell>
          <cell r="X862">
            <v>0</v>
          </cell>
          <cell r="Y862">
            <v>0</v>
          </cell>
          <cell r="AA862">
            <v>0</v>
          </cell>
          <cell r="AB862">
            <v>0</v>
          </cell>
          <cell r="AC862">
            <v>0</v>
          </cell>
        </row>
        <row r="863">
          <cell r="A863" t="str">
            <v>2500006-827</v>
          </cell>
          <cell r="V863">
            <v>0</v>
          </cell>
          <cell r="W863">
            <v>0</v>
          </cell>
          <cell r="X863">
            <v>0</v>
          </cell>
          <cell r="Y863">
            <v>0</v>
          </cell>
          <cell r="AA863">
            <v>0</v>
          </cell>
          <cell r="AB863">
            <v>0</v>
          </cell>
          <cell r="AC863">
            <v>0</v>
          </cell>
        </row>
        <row r="864">
          <cell r="A864" t="str">
            <v>2500006-828</v>
          </cell>
          <cell r="V864">
            <v>0</v>
          </cell>
          <cell r="W864">
            <v>0</v>
          </cell>
          <cell r="X864">
            <v>0</v>
          </cell>
          <cell r="Y864">
            <v>0</v>
          </cell>
          <cell r="AA864">
            <v>0</v>
          </cell>
          <cell r="AB864">
            <v>0</v>
          </cell>
          <cell r="AC864">
            <v>0</v>
          </cell>
        </row>
        <row r="865">
          <cell r="A865" t="str">
            <v>2500006-841</v>
          </cell>
          <cell r="V865">
            <v>0</v>
          </cell>
          <cell r="W865">
            <v>0</v>
          </cell>
          <cell r="X865">
            <v>0</v>
          </cell>
          <cell r="Y865">
            <v>0</v>
          </cell>
          <cell r="AA865">
            <v>0</v>
          </cell>
          <cell r="AB865">
            <v>0</v>
          </cell>
          <cell r="AC865">
            <v>0</v>
          </cell>
        </row>
        <row r="866">
          <cell r="A866" t="str">
            <v>2500006-842</v>
          </cell>
          <cell r="V866">
            <v>0</v>
          </cell>
          <cell r="W866">
            <v>0</v>
          </cell>
          <cell r="X866">
            <v>0</v>
          </cell>
          <cell r="Y866">
            <v>0</v>
          </cell>
          <cell r="AA866">
            <v>0</v>
          </cell>
          <cell r="AB866">
            <v>0</v>
          </cell>
          <cell r="AC866">
            <v>0</v>
          </cell>
        </row>
        <row r="867">
          <cell r="A867" t="str">
            <v>2500006-849</v>
          </cell>
          <cell r="V867">
            <v>0</v>
          </cell>
          <cell r="W867">
            <v>0</v>
          </cell>
          <cell r="X867">
            <v>0</v>
          </cell>
          <cell r="Y867">
            <v>0</v>
          </cell>
          <cell r="AA867">
            <v>0</v>
          </cell>
          <cell r="AB867">
            <v>0</v>
          </cell>
          <cell r="AC867">
            <v>0</v>
          </cell>
        </row>
        <row r="868">
          <cell r="A868" t="str">
            <v>2500006-852</v>
          </cell>
          <cell r="V868">
            <v>0</v>
          </cell>
          <cell r="W868">
            <v>0</v>
          </cell>
          <cell r="X868">
            <v>0</v>
          </cell>
          <cell r="Y868">
            <v>0</v>
          </cell>
          <cell r="AA868">
            <v>0</v>
          </cell>
          <cell r="AB868">
            <v>0</v>
          </cell>
          <cell r="AC868">
            <v>0</v>
          </cell>
        </row>
        <row r="869">
          <cell r="A869" t="str">
            <v>2500006-865</v>
          </cell>
          <cell r="V869">
            <v>0</v>
          </cell>
          <cell r="W869">
            <v>0</v>
          </cell>
          <cell r="X869">
            <v>0</v>
          </cell>
          <cell r="Y869">
            <v>0</v>
          </cell>
          <cell r="AA869">
            <v>0</v>
          </cell>
          <cell r="AB869">
            <v>0</v>
          </cell>
          <cell r="AC869">
            <v>0</v>
          </cell>
        </row>
        <row r="870">
          <cell r="A870" t="str">
            <v>2500006-866</v>
          </cell>
          <cell r="V870">
            <v>0</v>
          </cell>
          <cell r="W870">
            <v>0</v>
          </cell>
          <cell r="X870">
            <v>0</v>
          </cell>
          <cell r="Y870">
            <v>0</v>
          </cell>
          <cell r="AA870">
            <v>0</v>
          </cell>
          <cell r="AB870">
            <v>0</v>
          </cell>
          <cell r="AC870">
            <v>0</v>
          </cell>
        </row>
        <row r="871">
          <cell r="A871" t="str">
            <v>2500006-869</v>
          </cell>
          <cell r="V871">
            <v>0</v>
          </cell>
          <cell r="W871">
            <v>0</v>
          </cell>
          <cell r="X871">
            <v>0</v>
          </cell>
          <cell r="Y871">
            <v>0</v>
          </cell>
          <cell r="AA871">
            <v>0</v>
          </cell>
          <cell r="AB871">
            <v>0</v>
          </cell>
          <cell r="AC871">
            <v>0</v>
          </cell>
        </row>
        <row r="872">
          <cell r="A872" t="str">
            <v>2500006-872</v>
          </cell>
          <cell r="V872">
            <v>0</v>
          </cell>
          <cell r="W872">
            <v>0</v>
          </cell>
          <cell r="X872">
            <v>0</v>
          </cell>
          <cell r="Y872">
            <v>0</v>
          </cell>
          <cell r="AA872">
            <v>0</v>
          </cell>
          <cell r="AB872">
            <v>0</v>
          </cell>
          <cell r="AC872">
            <v>0</v>
          </cell>
        </row>
        <row r="873">
          <cell r="A873" t="str">
            <v>2500006-874</v>
          </cell>
          <cell r="V873">
            <v>0</v>
          </cell>
          <cell r="W873">
            <v>0</v>
          </cell>
          <cell r="X873">
            <v>0</v>
          </cell>
          <cell r="Y873">
            <v>0</v>
          </cell>
          <cell r="AA873">
            <v>0</v>
          </cell>
          <cell r="AB873">
            <v>0</v>
          </cell>
          <cell r="AC873">
            <v>0</v>
          </cell>
        </row>
        <row r="874">
          <cell r="A874" t="str">
            <v>2500006-875</v>
          </cell>
          <cell r="V874">
            <v>0</v>
          </cell>
          <cell r="W874">
            <v>0</v>
          </cell>
          <cell r="X874">
            <v>0</v>
          </cell>
          <cell r="Y874">
            <v>0</v>
          </cell>
          <cell r="AA874">
            <v>0</v>
          </cell>
          <cell r="AB874">
            <v>0</v>
          </cell>
          <cell r="AC874">
            <v>0</v>
          </cell>
        </row>
        <row r="875">
          <cell r="A875" t="str">
            <v>2500006-876</v>
          </cell>
          <cell r="V875">
            <v>0</v>
          </cell>
          <cell r="W875">
            <v>0</v>
          </cell>
          <cell r="X875">
            <v>0</v>
          </cell>
          <cell r="Y875">
            <v>0</v>
          </cell>
          <cell r="AA875">
            <v>0</v>
          </cell>
          <cell r="AB875">
            <v>0</v>
          </cell>
          <cell r="AC875">
            <v>0</v>
          </cell>
        </row>
        <row r="876">
          <cell r="A876" t="str">
            <v>2500006-897</v>
          </cell>
          <cell r="V876">
            <v>0</v>
          </cell>
          <cell r="W876">
            <v>0</v>
          </cell>
          <cell r="X876">
            <v>0</v>
          </cell>
          <cell r="Y876">
            <v>0</v>
          </cell>
          <cell r="AA876">
            <v>0</v>
          </cell>
          <cell r="AB876">
            <v>0</v>
          </cell>
          <cell r="AC876">
            <v>0</v>
          </cell>
        </row>
        <row r="877">
          <cell r="A877" t="str">
            <v>2500006-923</v>
          </cell>
          <cell r="V877">
            <v>0</v>
          </cell>
          <cell r="W877">
            <v>0</v>
          </cell>
          <cell r="X877">
            <v>0</v>
          </cell>
          <cell r="Y877">
            <v>0</v>
          </cell>
          <cell r="AA877">
            <v>0</v>
          </cell>
          <cell r="AB877">
            <v>0</v>
          </cell>
          <cell r="AC877">
            <v>0</v>
          </cell>
        </row>
        <row r="878">
          <cell r="A878" t="str">
            <v>2500006-924</v>
          </cell>
          <cell r="V878">
            <v>0</v>
          </cell>
          <cell r="W878">
            <v>0</v>
          </cell>
          <cell r="X878">
            <v>0</v>
          </cell>
          <cell r="Y878">
            <v>0</v>
          </cell>
          <cell r="AA878">
            <v>0</v>
          </cell>
          <cell r="AB878">
            <v>0</v>
          </cell>
          <cell r="AC878">
            <v>0</v>
          </cell>
        </row>
        <row r="879">
          <cell r="A879" t="str">
            <v>2500006-925</v>
          </cell>
          <cell r="V879">
            <v>0</v>
          </cell>
          <cell r="W879">
            <v>0</v>
          </cell>
          <cell r="X879">
            <v>0</v>
          </cell>
          <cell r="Y879">
            <v>0</v>
          </cell>
          <cell r="AA879">
            <v>0</v>
          </cell>
          <cell r="AB879">
            <v>0</v>
          </cell>
          <cell r="AC879">
            <v>0</v>
          </cell>
        </row>
        <row r="880">
          <cell r="A880" t="str">
            <v>2500006-940</v>
          </cell>
          <cell r="V880">
            <v>0</v>
          </cell>
          <cell r="W880">
            <v>0</v>
          </cell>
          <cell r="X880">
            <v>0</v>
          </cell>
          <cell r="Y880">
            <v>0</v>
          </cell>
          <cell r="AA880">
            <v>0</v>
          </cell>
          <cell r="AB880">
            <v>0</v>
          </cell>
          <cell r="AC880">
            <v>0</v>
          </cell>
        </row>
        <row r="881">
          <cell r="A881" t="str">
            <v>2500006-941</v>
          </cell>
          <cell r="V881">
            <v>0</v>
          </cell>
          <cell r="W881">
            <v>0</v>
          </cell>
          <cell r="X881">
            <v>0</v>
          </cell>
          <cell r="Y881">
            <v>0</v>
          </cell>
          <cell r="AA881">
            <v>0</v>
          </cell>
          <cell r="AB881">
            <v>0</v>
          </cell>
          <cell r="AC881">
            <v>0</v>
          </cell>
        </row>
        <row r="882">
          <cell r="A882" t="str">
            <v>2500006-943</v>
          </cell>
          <cell r="V882">
            <v>0</v>
          </cell>
          <cell r="W882">
            <v>0</v>
          </cell>
          <cell r="X882">
            <v>0</v>
          </cell>
          <cell r="Y882">
            <v>0</v>
          </cell>
          <cell r="AA882">
            <v>0</v>
          </cell>
          <cell r="AB882">
            <v>0</v>
          </cell>
          <cell r="AC882">
            <v>0</v>
          </cell>
        </row>
        <row r="883">
          <cell r="A883" t="str">
            <v>2500006-955</v>
          </cell>
          <cell r="V883">
            <v>0</v>
          </cell>
          <cell r="W883">
            <v>0</v>
          </cell>
          <cell r="X883">
            <v>0</v>
          </cell>
          <cell r="Y883">
            <v>0</v>
          </cell>
          <cell r="AA883">
            <v>0</v>
          </cell>
          <cell r="AB883">
            <v>0</v>
          </cell>
          <cell r="AC883">
            <v>0</v>
          </cell>
        </row>
        <row r="884">
          <cell r="A884" t="str">
            <v>2500006-957</v>
          </cell>
          <cell r="V884">
            <v>0</v>
          </cell>
          <cell r="W884">
            <v>0</v>
          </cell>
          <cell r="X884">
            <v>0</v>
          </cell>
          <cell r="Y884">
            <v>0</v>
          </cell>
          <cell r="AA884">
            <v>0</v>
          </cell>
          <cell r="AB884">
            <v>0</v>
          </cell>
          <cell r="AC884">
            <v>0</v>
          </cell>
        </row>
        <row r="885">
          <cell r="A885" t="str">
            <v>2500006-959</v>
          </cell>
          <cell r="V885">
            <v>0</v>
          </cell>
          <cell r="W885">
            <v>0</v>
          </cell>
          <cell r="X885">
            <v>0</v>
          </cell>
          <cell r="Y885">
            <v>0</v>
          </cell>
          <cell r="AA885">
            <v>0</v>
          </cell>
          <cell r="AB885">
            <v>0</v>
          </cell>
          <cell r="AC885">
            <v>0</v>
          </cell>
        </row>
        <row r="886">
          <cell r="A886" t="str">
            <v>2500006-979</v>
          </cell>
          <cell r="V886">
            <v>0</v>
          </cell>
          <cell r="W886">
            <v>0</v>
          </cell>
          <cell r="X886">
            <v>0</v>
          </cell>
          <cell r="Y886">
            <v>0</v>
          </cell>
          <cell r="AA886">
            <v>0</v>
          </cell>
          <cell r="AB886">
            <v>0</v>
          </cell>
          <cell r="AC886">
            <v>0</v>
          </cell>
        </row>
        <row r="887">
          <cell r="A887" t="str">
            <v>2500006-984</v>
          </cell>
          <cell r="V887">
            <v>0</v>
          </cell>
          <cell r="W887">
            <v>0</v>
          </cell>
          <cell r="X887">
            <v>0</v>
          </cell>
          <cell r="Y887">
            <v>0</v>
          </cell>
          <cell r="AA887">
            <v>0</v>
          </cell>
          <cell r="AB887">
            <v>0</v>
          </cell>
          <cell r="AC887">
            <v>0</v>
          </cell>
        </row>
        <row r="888">
          <cell r="A888" t="str">
            <v>2500006-988</v>
          </cell>
          <cell r="V888">
            <v>0</v>
          </cell>
          <cell r="W888">
            <v>0</v>
          </cell>
          <cell r="X888">
            <v>0</v>
          </cell>
          <cell r="Y888">
            <v>0</v>
          </cell>
          <cell r="AA888">
            <v>0</v>
          </cell>
          <cell r="AB888">
            <v>0</v>
          </cell>
          <cell r="AC888">
            <v>0</v>
          </cell>
        </row>
        <row r="889">
          <cell r="A889" t="str">
            <v>2500006-989</v>
          </cell>
          <cell r="V889">
            <v>0</v>
          </cell>
          <cell r="W889">
            <v>0</v>
          </cell>
          <cell r="X889">
            <v>0</v>
          </cell>
          <cell r="Y889">
            <v>0</v>
          </cell>
          <cell r="AA889">
            <v>0</v>
          </cell>
          <cell r="AB889">
            <v>0</v>
          </cell>
          <cell r="AC889">
            <v>0</v>
          </cell>
        </row>
        <row r="890">
          <cell r="A890" t="str">
            <v>2500007-DUR</v>
          </cell>
          <cell r="V890">
            <v>0</v>
          </cell>
          <cell r="W890">
            <v>0</v>
          </cell>
          <cell r="X890">
            <v>0</v>
          </cell>
          <cell r="Y890">
            <v>0</v>
          </cell>
          <cell r="AA890">
            <v>0</v>
          </cell>
          <cell r="AB890">
            <v>0</v>
          </cell>
          <cell r="AC890">
            <v>0</v>
          </cell>
        </row>
        <row r="891">
          <cell r="A891" t="str">
            <v>2500007-PERF</v>
          </cell>
          <cell r="V891">
            <v>0</v>
          </cell>
          <cell r="W891">
            <v>0</v>
          </cell>
          <cell r="X891">
            <v>0</v>
          </cell>
          <cell r="Y891">
            <v>0</v>
          </cell>
          <cell r="AA891">
            <v>0</v>
          </cell>
          <cell r="AB891">
            <v>0</v>
          </cell>
          <cell r="AC891">
            <v>0</v>
          </cell>
        </row>
        <row r="892">
          <cell r="A892" t="str">
            <v>2500007-PE</v>
          </cell>
          <cell r="V892">
            <v>0</v>
          </cell>
          <cell r="W892">
            <v>0</v>
          </cell>
          <cell r="X892">
            <v>0</v>
          </cell>
          <cell r="Y892">
            <v>0</v>
          </cell>
          <cell r="AA892">
            <v>0</v>
          </cell>
          <cell r="AB892">
            <v>0</v>
          </cell>
          <cell r="AC892">
            <v>0</v>
          </cell>
        </row>
        <row r="893">
          <cell r="A893" t="str">
            <v>2500007-CE</v>
          </cell>
          <cell r="V893">
            <v>0</v>
          </cell>
          <cell r="W893">
            <v>0</v>
          </cell>
          <cell r="X893">
            <v>0</v>
          </cell>
          <cell r="Y893">
            <v>0</v>
          </cell>
          <cell r="AA893">
            <v>0</v>
          </cell>
          <cell r="AB893">
            <v>0</v>
          </cell>
          <cell r="AC893">
            <v>0</v>
          </cell>
        </row>
        <row r="894">
          <cell r="A894" t="str">
            <v>2500007-EE</v>
          </cell>
          <cell r="V894">
            <v>0</v>
          </cell>
          <cell r="W894">
            <v>0</v>
          </cell>
          <cell r="X894">
            <v>0</v>
          </cell>
          <cell r="Y894">
            <v>0</v>
          </cell>
          <cell r="AA894">
            <v>0</v>
          </cell>
          <cell r="AB894">
            <v>0</v>
          </cell>
          <cell r="AC894">
            <v>0</v>
          </cell>
        </row>
        <row r="895">
          <cell r="A895" t="str">
            <v>2500007-PS</v>
          </cell>
          <cell r="V895">
            <v>0</v>
          </cell>
          <cell r="W895">
            <v>0</v>
          </cell>
          <cell r="X895">
            <v>0</v>
          </cell>
          <cell r="Y895">
            <v>0</v>
          </cell>
          <cell r="AA895">
            <v>0</v>
          </cell>
          <cell r="AB895">
            <v>0</v>
          </cell>
          <cell r="AC895">
            <v>0</v>
          </cell>
        </row>
        <row r="896">
          <cell r="A896" t="str">
            <v>2500007-DS</v>
          </cell>
          <cell r="V896">
            <v>0</v>
          </cell>
          <cell r="W896">
            <v>0</v>
          </cell>
          <cell r="X896">
            <v>0</v>
          </cell>
          <cell r="Y896">
            <v>0</v>
          </cell>
          <cell r="AA896">
            <v>0</v>
          </cell>
          <cell r="AB896">
            <v>0</v>
          </cell>
          <cell r="AC896">
            <v>0</v>
          </cell>
        </row>
        <row r="897">
          <cell r="A897" t="str">
            <v>2500007-NBUS</v>
          </cell>
          <cell r="V897">
            <v>0</v>
          </cell>
          <cell r="W897">
            <v>0</v>
          </cell>
          <cell r="X897">
            <v>0</v>
          </cell>
          <cell r="Y897">
            <v>0</v>
          </cell>
          <cell r="AA897">
            <v>0</v>
          </cell>
          <cell r="AB897">
            <v>0</v>
          </cell>
          <cell r="AC897">
            <v>0</v>
          </cell>
        </row>
        <row r="898">
          <cell r="A898" t="str">
            <v>2500007-BUS</v>
          </cell>
          <cell r="V898">
            <v>0</v>
          </cell>
          <cell r="W898">
            <v>0</v>
          </cell>
          <cell r="X898">
            <v>0</v>
          </cell>
          <cell r="Y898">
            <v>0</v>
          </cell>
          <cell r="AA898">
            <v>0</v>
          </cell>
          <cell r="AB898">
            <v>0</v>
          </cell>
          <cell r="AC898">
            <v>0</v>
          </cell>
        </row>
        <row r="899">
          <cell r="A899" t="str">
            <v>2500007-PT</v>
          </cell>
          <cell r="V899">
            <v>0</v>
          </cell>
          <cell r="W899">
            <v>0</v>
          </cell>
          <cell r="X899">
            <v>0</v>
          </cell>
          <cell r="Y899">
            <v>0</v>
          </cell>
          <cell r="AA899">
            <v>0</v>
          </cell>
          <cell r="AB899">
            <v>0</v>
          </cell>
          <cell r="AC899">
            <v>0</v>
          </cell>
        </row>
        <row r="900">
          <cell r="A900" t="str">
            <v>2500007-DT</v>
          </cell>
          <cell r="V900">
            <v>0</v>
          </cell>
          <cell r="W900">
            <v>0</v>
          </cell>
          <cell r="X900">
            <v>0</v>
          </cell>
          <cell r="Y900">
            <v>0</v>
          </cell>
          <cell r="AA900">
            <v>0</v>
          </cell>
          <cell r="AB900">
            <v>0</v>
          </cell>
          <cell r="AC900">
            <v>0</v>
          </cell>
        </row>
        <row r="901">
          <cell r="A901" t="str">
            <v>2500007-OT</v>
          </cell>
          <cell r="V901">
            <v>0</v>
          </cell>
          <cell r="W901">
            <v>0</v>
          </cell>
          <cell r="X901">
            <v>0</v>
          </cell>
          <cell r="Y901">
            <v>0</v>
          </cell>
          <cell r="AA901">
            <v>0</v>
          </cell>
          <cell r="AB901">
            <v>0</v>
          </cell>
          <cell r="AC901">
            <v>0</v>
          </cell>
        </row>
        <row r="902">
          <cell r="A902" t="str">
            <v>2500007-LABOR</v>
          </cell>
          <cell r="V902">
            <v>0</v>
          </cell>
          <cell r="W902">
            <v>0</v>
          </cell>
          <cell r="X902">
            <v>0</v>
          </cell>
          <cell r="Y902">
            <v>0</v>
          </cell>
          <cell r="AA902">
            <v>0</v>
          </cell>
          <cell r="AB902">
            <v>0</v>
          </cell>
          <cell r="AC902">
            <v>0</v>
          </cell>
        </row>
        <row r="903">
          <cell r="A903" t="str">
            <v>2500007-INDUST</v>
          </cell>
          <cell r="V903">
            <v>0</v>
          </cell>
          <cell r="W903">
            <v>0</v>
          </cell>
          <cell r="X903">
            <v>0</v>
          </cell>
          <cell r="Y903">
            <v>0</v>
          </cell>
          <cell r="AA903">
            <v>0</v>
          </cell>
          <cell r="AB903">
            <v>0</v>
          </cell>
          <cell r="AC903">
            <v>0</v>
          </cell>
        </row>
        <row r="904">
          <cell r="A904" t="str">
            <v>2500007-321</v>
          </cell>
          <cell r="V904">
            <v>0</v>
          </cell>
          <cell r="W904">
            <v>0</v>
          </cell>
          <cell r="X904">
            <v>0</v>
          </cell>
          <cell r="Y904">
            <v>0</v>
          </cell>
          <cell r="AA904">
            <v>0</v>
          </cell>
          <cell r="AB904">
            <v>0</v>
          </cell>
          <cell r="AC904">
            <v>0</v>
          </cell>
        </row>
        <row r="905">
          <cell r="A905" t="str">
            <v>2500007-331</v>
          </cell>
          <cell r="V905">
            <v>0</v>
          </cell>
          <cell r="W905">
            <v>0</v>
          </cell>
          <cell r="X905">
            <v>0</v>
          </cell>
          <cell r="Y905">
            <v>0</v>
          </cell>
          <cell r="AA905">
            <v>0</v>
          </cell>
          <cell r="AB905">
            <v>0</v>
          </cell>
          <cell r="AC905">
            <v>0</v>
          </cell>
        </row>
        <row r="906">
          <cell r="A906" t="str">
            <v>2500007-341</v>
          </cell>
          <cell r="V906">
            <v>0</v>
          </cell>
          <cell r="W906">
            <v>0</v>
          </cell>
          <cell r="X906">
            <v>0</v>
          </cell>
          <cell r="Y906">
            <v>0</v>
          </cell>
          <cell r="AA906">
            <v>0</v>
          </cell>
          <cell r="AB906">
            <v>0</v>
          </cell>
          <cell r="AC906">
            <v>0</v>
          </cell>
        </row>
        <row r="907">
          <cell r="A907" t="str">
            <v>2500007-347</v>
          </cell>
          <cell r="V907">
            <v>0</v>
          </cell>
          <cell r="W907">
            <v>0</v>
          </cell>
          <cell r="X907">
            <v>0</v>
          </cell>
          <cell r="Y907">
            <v>0</v>
          </cell>
          <cell r="AA907">
            <v>0</v>
          </cell>
          <cell r="AB907">
            <v>0</v>
          </cell>
          <cell r="AC907">
            <v>0</v>
          </cell>
        </row>
        <row r="908">
          <cell r="A908" t="str">
            <v>2500007-351</v>
          </cell>
          <cell r="V908">
            <v>0</v>
          </cell>
          <cell r="W908">
            <v>0</v>
          </cell>
          <cell r="X908">
            <v>0</v>
          </cell>
          <cell r="Y908">
            <v>0</v>
          </cell>
          <cell r="AA908">
            <v>0</v>
          </cell>
          <cell r="AB908">
            <v>0</v>
          </cell>
          <cell r="AC908">
            <v>0</v>
          </cell>
        </row>
        <row r="909">
          <cell r="A909" t="str">
            <v>2500007-355</v>
          </cell>
          <cell r="V909">
            <v>0</v>
          </cell>
          <cell r="W909">
            <v>0</v>
          </cell>
          <cell r="X909">
            <v>0</v>
          </cell>
          <cell r="Y909">
            <v>0</v>
          </cell>
          <cell r="AA909">
            <v>0</v>
          </cell>
          <cell r="AB909">
            <v>0</v>
          </cell>
          <cell r="AC909">
            <v>0</v>
          </cell>
        </row>
        <row r="910">
          <cell r="A910" t="str">
            <v>2500007-361</v>
          </cell>
          <cell r="V910">
            <v>0</v>
          </cell>
          <cell r="W910">
            <v>0</v>
          </cell>
          <cell r="X910">
            <v>0</v>
          </cell>
          <cell r="Y910">
            <v>0</v>
          </cell>
          <cell r="AA910">
            <v>0</v>
          </cell>
          <cell r="AB910">
            <v>0</v>
          </cell>
          <cell r="AC910">
            <v>0</v>
          </cell>
        </row>
        <row r="911">
          <cell r="A911" t="str">
            <v>2500007-362</v>
          </cell>
          <cell r="V911">
            <v>0</v>
          </cell>
          <cell r="W911">
            <v>0</v>
          </cell>
          <cell r="X911">
            <v>0</v>
          </cell>
          <cell r="Y911">
            <v>0</v>
          </cell>
          <cell r="AA911">
            <v>0</v>
          </cell>
          <cell r="AB911">
            <v>0</v>
          </cell>
          <cell r="AC911">
            <v>0</v>
          </cell>
        </row>
        <row r="912">
          <cell r="A912" t="str">
            <v>2500007-363</v>
          </cell>
          <cell r="V912">
            <v>0</v>
          </cell>
          <cell r="W912">
            <v>0</v>
          </cell>
          <cell r="X912">
            <v>0</v>
          </cell>
          <cell r="Y912">
            <v>0</v>
          </cell>
          <cell r="AA912">
            <v>0</v>
          </cell>
          <cell r="AB912">
            <v>0</v>
          </cell>
          <cell r="AC912">
            <v>0</v>
          </cell>
        </row>
        <row r="913">
          <cell r="A913" t="str">
            <v>2500007-364</v>
          </cell>
          <cell r="V913">
            <v>0</v>
          </cell>
          <cell r="W913">
            <v>0</v>
          </cell>
          <cell r="X913">
            <v>0</v>
          </cell>
          <cell r="Y913">
            <v>0</v>
          </cell>
          <cell r="AA913">
            <v>0</v>
          </cell>
          <cell r="AB913">
            <v>0</v>
          </cell>
          <cell r="AC913">
            <v>0</v>
          </cell>
        </row>
        <row r="914">
          <cell r="A914" t="str">
            <v>2500007-365</v>
          </cell>
          <cell r="V914">
            <v>0</v>
          </cell>
          <cell r="W914">
            <v>0</v>
          </cell>
          <cell r="X914">
            <v>0</v>
          </cell>
          <cell r="Y914">
            <v>0</v>
          </cell>
          <cell r="AA914">
            <v>0</v>
          </cell>
          <cell r="AB914">
            <v>0</v>
          </cell>
          <cell r="AC914">
            <v>0</v>
          </cell>
        </row>
        <row r="915">
          <cell r="A915" t="str">
            <v>2500007-366</v>
          </cell>
          <cell r="V915">
            <v>0</v>
          </cell>
          <cell r="W915">
            <v>0</v>
          </cell>
          <cell r="X915">
            <v>0</v>
          </cell>
          <cell r="Y915">
            <v>0</v>
          </cell>
          <cell r="AA915">
            <v>0</v>
          </cell>
          <cell r="AB915">
            <v>0</v>
          </cell>
          <cell r="AC915">
            <v>0</v>
          </cell>
        </row>
        <row r="916">
          <cell r="A916" t="str">
            <v>2500007-395</v>
          </cell>
          <cell r="V916">
            <v>0</v>
          </cell>
          <cell r="W916">
            <v>0</v>
          </cell>
          <cell r="X916">
            <v>0</v>
          </cell>
          <cell r="Y916">
            <v>0</v>
          </cell>
          <cell r="AA916">
            <v>0</v>
          </cell>
          <cell r="AB916">
            <v>0</v>
          </cell>
          <cell r="AC916">
            <v>0</v>
          </cell>
        </row>
        <row r="917">
          <cell r="A917" t="str">
            <v>2500007-396</v>
          </cell>
          <cell r="V917">
            <v>0</v>
          </cell>
          <cell r="W917">
            <v>0</v>
          </cell>
          <cell r="X917">
            <v>0</v>
          </cell>
          <cell r="Y917">
            <v>0</v>
          </cell>
          <cell r="AA917">
            <v>0</v>
          </cell>
          <cell r="AB917">
            <v>0</v>
          </cell>
          <cell r="AC917">
            <v>0</v>
          </cell>
        </row>
        <row r="918">
          <cell r="A918" t="str">
            <v>2500007-397</v>
          </cell>
          <cell r="V918">
            <v>0</v>
          </cell>
          <cell r="W918">
            <v>0</v>
          </cell>
          <cell r="X918">
            <v>0</v>
          </cell>
          <cell r="Y918">
            <v>0</v>
          </cell>
          <cell r="AA918">
            <v>0</v>
          </cell>
          <cell r="AB918">
            <v>0</v>
          </cell>
          <cell r="AC918">
            <v>0</v>
          </cell>
        </row>
        <row r="919">
          <cell r="A919" t="str">
            <v>2500007-511</v>
          </cell>
          <cell r="V919">
            <v>0</v>
          </cell>
          <cell r="W919">
            <v>0</v>
          </cell>
          <cell r="X919">
            <v>0</v>
          </cell>
          <cell r="Y919">
            <v>0</v>
          </cell>
          <cell r="AA919">
            <v>0</v>
          </cell>
          <cell r="AB919">
            <v>0</v>
          </cell>
          <cell r="AC919">
            <v>0</v>
          </cell>
        </row>
        <row r="920">
          <cell r="A920" t="str">
            <v>2500007-520</v>
          </cell>
          <cell r="V920">
            <v>0</v>
          </cell>
          <cell r="W920">
            <v>0</v>
          </cell>
          <cell r="X920">
            <v>0</v>
          </cell>
          <cell r="Y920">
            <v>0</v>
          </cell>
          <cell r="AA920">
            <v>0</v>
          </cell>
          <cell r="AB920">
            <v>0</v>
          </cell>
          <cell r="AC920">
            <v>0</v>
          </cell>
        </row>
        <row r="921">
          <cell r="A921" t="str">
            <v>2500007-611</v>
          </cell>
          <cell r="V921">
            <v>0</v>
          </cell>
          <cell r="W921">
            <v>0</v>
          </cell>
          <cell r="X921">
            <v>0</v>
          </cell>
          <cell r="Y921">
            <v>0</v>
          </cell>
          <cell r="AA921">
            <v>0</v>
          </cell>
          <cell r="AB921">
            <v>0</v>
          </cell>
          <cell r="AC921">
            <v>0</v>
          </cell>
        </row>
        <row r="922">
          <cell r="A922" t="str">
            <v>2500007-613</v>
          </cell>
          <cell r="V922">
            <v>0</v>
          </cell>
          <cell r="W922">
            <v>0</v>
          </cell>
          <cell r="X922">
            <v>0</v>
          </cell>
          <cell r="Y922">
            <v>0</v>
          </cell>
          <cell r="AA922">
            <v>0</v>
          </cell>
          <cell r="AB922">
            <v>0</v>
          </cell>
          <cell r="AC922">
            <v>0</v>
          </cell>
        </row>
        <row r="923">
          <cell r="A923" t="str">
            <v>2500007-617</v>
          </cell>
          <cell r="V923">
            <v>0</v>
          </cell>
          <cell r="W923">
            <v>0</v>
          </cell>
          <cell r="X923">
            <v>0</v>
          </cell>
          <cell r="Y923">
            <v>0</v>
          </cell>
          <cell r="AA923">
            <v>0</v>
          </cell>
          <cell r="AB923">
            <v>0</v>
          </cell>
          <cell r="AC923">
            <v>0</v>
          </cell>
        </row>
        <row r="924">
          <cell r="A924" t="str">
            <v>2500007-695</v>
          </cell>
          <cell r="V924">
            <v>0</v>
          </cell>
          <cell r="W924">
            <v>0</v>
          </cell>
          <cell r="X924">
            <v>0</v>
          </cell>
          <cell r="Y924">
            <v>0</v>
          </cell>
          <cell r="AA924">
            <v>0</v>
          </cell>
          <cell r="AB924">
            <v>0</v>
          </cell>
          <cell r="AC924">
            <v>0</v>
          </cell>
        </row>
        <row r="925">
          <cell r="A925" t="str">
            <v>2500007-696</v>
          </cell>
          <cell r="V925">
            <v>0</v>
          </cell>
          <cell r="W925">
            <v>0</v>
          </cell>
          <cell r="X925">
            <v>0</v>
          </cell>
          <cell r="Y925">
            <v>0</v>
          </cell>
          <cell r="AA925">
            <v>0</v>
          </cell>
          <cell r="AB925">
            <v>0</v>
          </cell>
          <cell r="AC925">
            <v>0</v>
          </cell>
        </row>
        <row r="926">
          <cell r="A926" t="str">
            <v>2500007-697</v>
          </cell>
          <cell r="V926">
            <v>0</v>
          </cell>
          <cell r="W926">
            <v>0</v>
          </cell>
          <cell r="X926">
            <v>0</v>
          </cell>
          <cell r="Y926">
            <v>0</v>
          </cell>
          <cell r="AA926">
            <v>0</v>
          </cell>
          <cell r="AB926">
            <v>0</v>
          </cell>
          <cell r="AC926">
            <v>0</v>
          </cell>
        </row>
        <row r="927">
          <cell r="A927" t="str">
            <v>2500007-714</v>
          </cell>
          <cell r="V927">
            <v>0</v>
          </cell>
          <cell r="W927">
            <v>0</v>
          </cell>
          <cell r="X927">
            <v>0</v>
          </cell>
          <cell r="Y927">
            <v>0</v>
          </cell>
          <cell r="AA927">
            <v>0</v>
          </cell>
          <cell r="AB927">
            <v>0</v>
          </cell>
          <cell r="AC927">
            <v>0</v>
          </cell>
        </row>
        <row r="928">
          <cell r="A928" t="str">
            <v>2500007-720</v>
          </cell>
          <cell r="V928">
            <v>0</v>
          </cell>
          <cell r="W928">
            <v>0</v>
          </cell>
          <cell r="X928">
            <v>0</v>
          </cell>
          <cell r="Y928">
            <v>0</v>
          </cell>
          <cell r="AA928">
            <v>0</v>
          </cell>
          <cell r="AB928">
            <v>0</v>
          </cell>
          <cell r="AC928">
            <v>0</v>
          </cell>
        </row>
        <row r="929">
          <cell r="A929" t="str">
            <v>2500007-728</v>
          </cell>
          <cell r="V929">
            <v>0</v>
          </cell>
          <cell r="W929">
            <v>0</v>
          </cell>
          <cell r="X929">
            <v>0</v>
          </cell>
          <cell r="Y929">
            <v>0</v>
          </cell>
          <cell r="AA929">
            <v>0</v>
          </cell>
          <cell r="AB929">
            <v>0</v>
          </cell>
          <cell r="AC929">
            <v>0</v>
          </cell>
        </row>
        <row r="930">
          <cell r="A930" t="str">
            <v>2500007-809</v>
          </cell>
          <cell r="V930">
            <v>0</v>
          </cell>
          <cell r="W930">
            <v>0</v>
          </cell>
          <cell r="X930">
            <v>0</v>
          </cell>
          <cell r="Y930">
            <v>0</v>
          </cell>
          <cell r="AA930">
            <v>0</v>
          </cell>
          <cell r="AB930">
            <v>0</v>
          </cell>
          <cell r="AC930">
            <v>0</v>
          </cell>
        </row>
        <row r="931">
          <cell r="A931" t="str">
            <v>2500007-811</v>
          </cell>
          <cell r="V931">
            <v>0</v>
          </cell>
          <cell r="W931">
            <v>0</v>
          </cell>
          <cell r="X931">
            <v>0</v>
          </cell>
          <cell r="Y931">
            <v>0</v>
          </cell>
          <cell r="AA931">
            <v>0</v>
          </cell>
          <cell r="AB931">
            <v>0</v>
          </cell>
          <cell r="AC931">
            <v>0</v>
          </cell>
        </row>
        <row r="932">
          <cell r="A932" t="str">
            <v>2500007-813</v>
          </cell>
          <cell r="V932">
            <v>0</v>
          </cell>
          <cell r="W932">
            <v>0</v>
          </cell>
          <cell r="X932">
            <v>0</v>
          </cell>
          <cell r="Y932">
            <v>0</v>
          </cell>
          <cell r="AA932">
            <v>0</v>
          </cell>
          <cell r="AB932">
            <v>0</v>
          </cell>
          <cell r="AC932">
            <v>0</v>
          </cell>
        </row>
        <row r="933">
          <cell r="A933" t="str">
            <v>2500007-814</v>
          </cell>
          <cell r="V933">
            <v>0</v>
          </cell>
          <cell r="W933">
            <v>0</v>
          </cell>
          <cell r="X933">
            <v>0</v>
          </cell>
          <cell r="Y933">
            <v>0</v>
          </cell>
          <cell r="AA933">
            <v>0</v>
          </cell>
          <cell r="AB933">
            <v>0</v>
          </cell>
          <cell r="AC933">
            <v>0</v>
          </cell>
        </row>
        <row r="934">
          <cell r="A934" t="str">
            <v>2500007-822</v>
          </cell>
          <cell r="V934">
            <v>0</v>
          </cell>
          <cell r="W934">
            <v>0</v>
          </cell>
          <cell r="X934">
            <v>0</v>
          </cell>
          <cell r="Y934">
            <v>0</v>
          </cell>
          <cell r="AA934">
            <v>0</v>
          </cell>
          <cell r="AB934">
            <v>0</v>
          </cell>
          <cell r="AC934">
            <v>0</v>
          </cell>
        </row>
        <row r="935">
          <cell r="A935" t="str">
            <v>2500007-823</v>
          </cell>
          <cell r="V935">
            <v>0</v>
          </cell>
          <cell r="W935">
            <v>0</v>
          </cell>
          <cell r="X935">
            <v>0</v>
          </cell>
          <cell r="Y935">
            <v>0</v>
          </cell>
          <cell r="AA935">
            <v>0</v>
          </cell>
          <cell r="AB935">
            <v>0</v>
          </cell>
          <cell r="AC935">
            <v>0</v>
          </cell>
        </row>
        <row r="936">
          <cell r="A936" t="str">
            <v>2500007-824</v>
          </cell>
          <cell r="V936">
            <v>0</v>
          </cell>
          <cell r="W936">
            <v>0</v>
          </cell>
          <cell r="X936">
            <v>0</v>
          </cell>
          <cell r="Y936">
            <v>0</v>
          </cell>
          <cell r="AA936">
            <v>0</v>
          </cell>
          <cell r="AB936">
            <v>0</v>
          </cell>
          <cell r="AC936">
            <v>0</v>
          </cell>
        </row>
        <row r="937">
          <cell r="A937" t="str">
            <v>2500007-827</v>
          </cell>
          <cell r="V937">
            <v>0</v>
          </cell>
          <cell r="W937">
            <v>0</v>
          </cell>
          <cell r="X937">
            <v>0</v>
          </cell>
          <cell r="Y937">
            <v>0</v>
          </cell>
          <cell r="AA937">
            <v>0</v>
          </cell>
          <cell r="AB937">
            <v>0</v>
          </cell>
          <cell r="AC937">
            <v>0</v>
          </cell>
        </row>
        <row r="938">
          <cell r="A938" t="str">
            <v>2500007-828</v>
          </cell>
          <cell r="V938">
            <v>0</v>
          </cell>
          <cell r="W938">
            <v>0</v>
          </cell>
          <cell r="X938">
            <v>0</v>
          </cell>
          <cell r="Y938">
            <v>0</v>
          </cell>
          <cell r="AA938">
            <v>0</v>
          </cell>
          <cell r="AB938">
            <v>0</v>
          </cell>
          <cell r="AC938">
            <v>0</v>
          </cell>
        </row>
        <row r="939">
          <cell r="A939" t="str">
            <v>2500007-841</v>
          </cell>
          <cell r="V939">
            <v>0</v>
          </cell>
          <cell r="W939">
            <v>0</v>
          </cell>
          <cell r="X939">
            <v>0</v>
          </cell>
          <cell r="Y939">
            <v>0</v>
          </cell>
          <cell r="AA939">
            <v>0</v>
          </cell>
          <cell r="AB939">
            <v>0</v>
          </cell>
          <cell r="AC939">
            <v>0</v>
          </cell>
        </row>
        <row r="940">
          <cell r="A940" t="str">
            <v>2500007-842</v>
          </cell>
          <cell r="V940">
            <v>0</v>
          </cell>
          <cell r="W940">
            <v>0</v>
          </cell>
          <cell r="X940">
            <v>0</v>
          </cell>
          <cell r="Y940">
            <v>0</v>
          </cell>
          <cell r="AA940">
            <v>0</v>
          </cell>
          <cell r="AB940">
            <v>0</v>
          </cell>
          <cell r="AC940">
            <v>0</v>
          </cell>
        </row>
        <row r="941">
          <cell r="A941" t="str">
            <v>2500007-849</v>
          </cell>
          <cell r="V941">
            <v>0</v>
          </cell>
          <cell r="W941">
            <v>0</v>
          </cell>
          <cell r="X941">
            <v>0</v>
          </cell>
          <cell r="Y941">
            <v>0</v>
          </cell>
          <cell r="AA941">
            <v>0</v>
          </cell>
          <cell r="AB941">
            <v>0</v>
          </cell>
          <cell r="AC941">
            <v>0</v>
          </cell>
        </row>
        <row r="942">
          <cell r="A942" t="str">
            <v>2500007-852</v>
          </cell>
          <cell r="V942">
            <v>0</v>
          </cell>
          <cell r="W942">
            <v>0</v>
          </cell>
          <cell r="X942">
            <v>0</v>
          </cell>
          <cell r="Y942">
            <v>0</v>
          </cell>
          <cell r="AA942">
            <v>0</v>
          </cell>
          <cell r="AB942">
            <v>0</v>
          </cell>
          <cell r="AC942">
            <v>0</v>
          </cell>
        </row>
        <row r="943">
          <cell r="A943" t="str">
            <v>2500007-865</v>
          </cell>
          <cell r="V943">
            <v>0</v>
          </cell>
          <cell r="W943">
            <v>0</v>
          </cell>
          <cell r="X943">
            <v>0</v>
          </cell>
          <cell r="Y943">
            <v>0</v>
          </cell>
          <cell r="AA943">
            <v>0</v>
          </cell>
          <cell r="AB943">
            <v>0</v>
          </cell>
          <cell r="AC943">
            <v>0</v>
          </cell>
        </row>
        <row r="944">
          <cell r="A944" t="str">
            <v>2500007-866</v>
          </cell>
          <cell r="V944">
            <v>0</v>
          </cell>
          <cell r="W944">
            <v>0</v>
          </cell>
          <cell r="X944">
            <v>0</v>
          </cell>
          <cell r="Y944">
            <v>0</v>
          </cell>
          <cell r="AA944">
            <v>0</v>
          </cell>
          <cell r="AB944">
            <v>0</v>
          </cell>
          <cell r="AC944">
            <v>0</v>
          </cell>
        </row>
        <row r="945">
          <cell r="A945" t="str">
            <v>2500007-869</v>
          </cell>
          <cell r="V945">
            <v>0</v>
          </cell>
          <cell r="W945">
            <v>0</v>
          </cell>
          <cell r="X945">
            <v>0</v>
          </cell>
          <cell r="Y945">
            <v>0</v>
          </cell>
          <cell r="AA945">
            <v>0</v>
          </cell>
          <cell r="AB945">
            <v>0</v>
          </cell>
          <cell r="AC945">
            <v>0</v>
          </cell>
        </row>
        <row r="946">
          <cell r="A946" t="str">
            <v>2500007-872</v>
          </cell>
          <cell r="V946">
            <v>0</v>
          </cell>
          <cell r="W946">
            <v>0</v>
          </cell>
          <cell r="X946">
            <v>0</v>
          </cell>
          <cell r="Y946">
            <v>0</v>
          </cell>
          <cell r="AA946">
            <v>0</v>
          </cell>
          <cell r="AB946">
            <v>0</v>
          </cell>
          <cell r="AC946">
            <v>0</v>
          </cell>
        </row>
        <row r="947">
          <cell r="A947" t="str">
            <v>2500007-874</v>
          </cell>
          <cell r="V947">
            <v>0</v>
          </cell>
          <cell r="W947">
            <v>0</v>
          </cell>
          <cell r="X947">
            <v>0</v>
          </cell>
          <cell r="Y947">
            <v>0</v>
          </cell>
          <cell r="AA947">
            <v>0</v>
          </cell>
          <cell r="AB947">
            <v>0</v>
          </cell>
          <cell r="AC947">
            <v>0</v>
          </cell>
        </row>
        <row r="948">
          <cell r="A948" t="str">
            <v>2500007-875</v>
          </cell>
          <cell r="V948">
            <v>0</v>
          </cell>
          <cell r="W948">
            <v>0</v>
          </cell>
          <cell r="X948">
            <v>0</v>
          </cell>
          <cell r="Y948">
            <v>0</v>
          </cell>
          <cell r="AA948">
            <v>0</v>
          </cell>
          <cell r="AB948">
            <v>0</v>
          </cell>
          <cell r="AC948">
            <v>0</v>
          </cell>
        </row>
        <row r="949">
          <cell r="A949" t="str">
            <v>2500007-876</v>
          </cell>
          <cell r="V949">
            <v>0</v>
          </cell>
          <cell r="W949">
            <v>0</v>
          </cell>
          <cell r="X949">
            <v>0</v>
          </cell>
          <cell r="Y949">
            <v>0</v>
          </cell>
          <cell r="AA949">
            <v>0</v>
          </cell>
          <cell r="AB949">
            <v>0</v>
          </cell>
          <cell r="AC949">
            <v>0</v>
          </cell>
        </row>
        <row r="950">
          <cell r="A950" t="str">
            <v>2500007-897</v>
          </cell>
          <cell r="V950">
            <v>0</v>
          </cell>
          <cell r="W950">
            <v>0</v>
          </cell>
          <cell r="X950">
            <v>0</v>
          </cell>
          <cell r="Y950">
            <v>0</v>
          </cell>
          <cell r="AA950">
            <v>0</v>
          </cell>
          <cell r="AB950">
            <v>0</v>
          </cell>
          <cell r="AC950">
            <v>0</v>
          </cell>
        </row>
        <row r="951">
          <cell r="A951" t="str">
            <v>2500007-923</v>
          </cell>
          <cell r="V951">
            <v>0</v>
          </cell>
          <cell r="W951">
            <v>0</v>
          </cell>
          <cell r="X951">
            <v>0</v>
          </cell>
          <cell r="Y951">
            <v>0</v>
          </cell>
          <cell r="AA951">
            <v>0</v>
          </cell>
          <cell r="AB951">
            <v>0</v>
          </cell>
          <cell r="AC951">
            <v>0</v>
          </cell>
        </row>
        <row r="952">
          <cell r="A952" t="str">
            <v>2500007-924</v>
          </cell>
          <cell r="V952">
            <v>0</v>
          </cell>
          <cell r="W952">
            <v>0</v>
          </cell>
          <cell r="X952">
            <v>0</v>
          </cell>
          <cell r="Y952">
            <v>0</v>
          </cell>
          <cell r="AA952">
            <v>0</v>
          </cell>
          <cell r="AB952">
            <v>0</v>
          </cell>
          <cell r="AC952">
            <v>0</v>
          </cell>
        </row>
        <row r="953">
          <cell r="A953" t="str">
            <v>2500007-925</v>
          </cell>
          <cell r="V953">
            <v>0</v>
          </cell>
          <cell r="W953">
            <v>0</v>
          </cell>
          <cell r="X953">
            <v>0</v>
          </cell>
          <cell r="Y953">
            <v>0</v>
          </cell>
          <cell r="AA953">
            <v>0</v>
          </cell>
          <cell r="AB953">
            <v>0</v>
          </cell>
          <cell r="AC953">
            <v>0</v>
          </cell>
        </row>
        <row r="954">
          <cell r="A954" t="str">
            <v>2500007-940</v>
          </cell>
          <cell r="V954">
            <v>0</v>
          </cell>
          <cell r="W954">
            <v>0</v>
          </cell>
          <cell r="X954">
            <v>0</v>
          </cell>
          <cell r="Y954">
            <v>0</v>
          </cell>
          <cell r="AA954">
            <v>0</v>
          </cell>
          <cell r="AB954">
            <v>0</v>
          </cell>
          <cell r="AC954">
            <v>0</v>
          </cell>
        </row>
        <row r="955">
          <cell r="A955" t="str">
            <v>2500007-941</v>
          </cell>
          <cell r="V955">
            <v>0</v>
          </cell>
          <cell r="W955">
            <v>0</v>
          </cell>
          <cell r="X955">
            <v>0</v>
          </cell>
          <cell r="Y955">
            <v>0</v>
          </cell>
          <cell r="AA955">
            <v>0</v>
          </cell>
          <cell r="AB955">
            <v>0</v>
          </cell>
          <cell r="AC955">
            <v>0</v>
          </cell>
        </row>
        <row r="956">
          <cell r="A956" t="str">
            <v>2500007-943</v>
          </cell>
          <cell r="V956">
            <v>0</v>
          </cell>
          <cell r="W956">
            <v>0</v>
          </cell>
          <cell r="X956">
            <v>0</v>
          </cell>
          <cell r="Y956">
            <v>0</v>
          </cell>
          <cell r="AA956">
            <v>0</v>
          </cell>
          <cell r="AB956">
            <v>0</v>
          </cell>
          <cell r="AC956">
            <v>0</v>
          </cell>
        </row>
        <row r="957">
          <cell r="A957" t="str">
            <v>2500007-955</v>
          </cell>
          <cell r="V957">
            <v>0</v>
          </cell>
          <cell r="W957">
            <v>0</v>
          </cell>
          <cell r="X957">
            <v>0</v>
          </cell>
          <cell r="Y957">
            <v>0</v>
          </cell>
          <cell r="AA957">
            <v>0</v>
          </cell>
          <cell r="AB957">
            <v>0</v>
          </cell>
          <cell r="AC957">
            <v>0</v>
          </cell>
        </row>
        <row r="958">
          <cell r="A958" t="str">
            <v>2500007-957</v>
          </cell>
          <cell r="V958">
            <v>0</v>
          </cell>
          <cell r="W958">
            <v>0</v>
          </cell>
          <cell r="X958">
            <v>0</v>
          </cell>
          <cell r="Y958">
            <v>0</v>
          </cell>
          <cell r="AA958">
            <v>0</v>
          </cell>
          <cell r="AB958">
            <v>0</v>
          </cell>
          <cell r="AC958">
            <v>0</v>
          </cell>
        </row>
        <row r="959">
          <cell r="A959" t="str">
            <v>2500007-959</v>
          </cell>
          <cell r="V959">
            <v>0</v>
          </cell>
          <cell r="W959">
            <v>0</v>
          </cell>
          <cell r="X959">
            <v>0</v>
          </cell>
          <cell r="Y959">
            <v>0</v>
          </cell>
          <cell r="AA959">
            <v>0</v>
          </cell>
          <cell r="AB959">
            <v>0</v>
          </cell>
          <cell r="AC959">
            <v>0</v>
          </cell>
        </row>
        <row r="960">
          <cell r="A960" t="str">
            <v>2500007-979</v>
          </cell>
          <cell r="V960">
            <v>0</v>
          </cell>
          <cell r="W960">
            <v>0</v>
          </cell>
          <cell r="X960">
            <v>0</v>
          </cell>
          <cell r="Y960">
            <v>0</v>
          </cell>
          <cell r="AA960">
            <v>0</v>
          </cell>
          <cell r="AB960">
            <v>0</v>
          </cell>
          <cell r="AC960">
            <v>0</v>
          </cell>
        </row>
        <row r="961">
          <cell r="A961" t="str">
            <v>2500007-984</v>
          </cell>
          <cell r="V961">
            <v>0</v>
          </cell>
          <cell r="W961">
            <v>0</v>
          </cell>
          <cell r="X961">
            <v>0</v>
          </cell>
          <cell r="Y961">
            <v>0</v>
          </cell>
          <cell r="AA961">
            <v>0</v>
          </cell>
          <cell r="AB961">
            <v>0</v>
          </cell>
          <cell r="AC961">
            <v>0</v>
          </cell>
        </row>
        <row r="962">
          <cell r="A962" t="str">
            <v>2500007-988</v>
          </cell>
          <cell r="V962">
            <v>0</v>
          </cell>
          <cell r="W962">
            <v>0</v>
          </cell>
          <cell r="X962">
            <v>0</v>
          </cell>
          <cell r="Y962">
            <v>0</v>
          </cell>
          <cell r="AA962">
            <v>0</v>
          </cell>
          <cell r="AB962">
            <v>0</v>
          </cell>
          <cell r="AC962">
            <v>0</v>
          </cell>
        </row>
        <row r="963">
          <cell r="A963" t="str">
            <v>2500007-989</v>
          </cell>
          <cell r="V963">
            <v>0</v>
          </cell>
          <cell r="W963">
            <v>0</v>
          </cell>
          <cell r="X963">
            <v>0</v>
          </cell>
          <cell r="Y963">
            <v>0</v>
          </cell>
          <cell r="AA963">
            <v>0</v>
          </cell>
          <cell r="AB963">
            <v>0</v>
          </cell>
          <cell r="AC963">
            <v>0</v>
          </cell>
        </row>
        <row r="964">
          <cell r="A964" t="str">
            <v>2500625-DUR</v>
          </cell>
          <cell r="V964">
            <v>0</v>
          </cell>
          <cell r="W964">
            <v>0</v>
          </cell>
          <cell r="X964">
            <v>0</v>
          </cell>
          <cell r="Y964">
            <v>0</v>
          </cell>
          <cell r="AA964">
            <v>0</v>
          </cell>
          <cell r="AB964">
            <v>0</v>
          </cell>
          <cell r="AC964">
            <v>0</v>
          </cell>
        </row>
        <row r="965">
          <cell r="A965" t="str">
            <v>2500625-PERF</v>
          </cell>
          <cell r="V965">
            <v>0</v>
          </cell>
          <cell r="W965">
            <v>0</v>
          </cell>
          <cell r="X965">
            <v>0</v>
          </cell>
          <cell r="Y965">
            <v>0</v>
          </cell>
          <cell r="AA965">
            <v>0</v>
          </cell>
          <cell r="AB965">
            <v>0</v>
          </cell>
          <cell r="AC965">
            <v>0</v>
          </cell>
        </row>
        <row r="966">
          <cell r="A966" t="str">
            <v>2500625-PE</v>
          </cell>
          <cell r="V966">
            <v>170</v>
          </cell>
          <cell r="W966">
            <v>170</v>
          </cell>
          <cell r="X966">
            <v>170</v>
          </cell>
          <cell r="Y966">
            <v>170</v>
          </cell>
          <cell r="AA966">
            <v>0</v>
          </cell>
          <cell r="AB966">
            <v>0</v>
          </cell>
          <cell r="AC966">
            <v>0</v>
          </cell>
        </row>
        <row r="967">
          <cell r="A967" t="str">
            <v>2500625-CE</v>
          </cell>
          <cell r="V967">
            <v>0</v>
          </cell>
          <cell r="W967">
            <v>0</v>
          </cell>
          <cell r="X967">
            <v>0</v>
          </cell>
          <cell r="Y967">
            <v>0</v>
          </cell>
          <cell r="AA967">
            <v>0</v>
          </cell>
          <cell r="AB967">
            <v>0</v>
          </cell>
          <cell r="AC967">
            <v>0</v>
          </cell>
        </row>
        <row r="968">
          <cell r="A968" t="str">
            <v>2500625-EE</v>
          </cell>
          <cell r="V968">
            <v>160</v>
          </cell>
          <cell r="W968">
            <v>80</v>
          </cell>
          <cell r="X968">
            <v>80</v>
          </cell>
          <cell r="Y968">
            <v>0</v>
          </cell>
          <cell r="AA968">
            <v>0</v>
          </cell>
          <cell r="AB968">
            <v>0</v>
          </cell>
          <cell r="AC968">
            <v>0</v>
          </cell>
        </row>
        <row r="969">
          <cell r="A969" t="str">
            <v>2500625-PS</v>
          </cell>
          <cell r="V969">
            <v>0</v>
          </cell>
          <cell r="W969">
            <v>0</v>
          </cell>
          <cell r="X969">
            <v>0</v>
          </cell>
          <cell r="Y969">
            <v>0</v>
          </cell>
          <cell r="AA969">
            <v>0</v>
          </cell>
          <cell r="AB969">
            <v>0</v>
          </cell>
          <cell r="AC969">
            <v>0</v>
          </cell>
        </row>
        <row r="970">
          <cell r="A970" t="str">
            <v>2500625-DS</v>
          </cell>
          <cell r="V970">
            <v>200</v>
          </cell>
          <cell r="W970">
            <v>200</v>
          </cell>
          <cell r="X970">
            <v>0</v>
          </cell>
          <cell r="Y970">
            <v>0</v>
          </cell>
          <cell r="AA970">
            <v>0</v>
          </cell>
          <cell r="AB970">
            <v>0</v>
          </cell>
          <cell r="AC970">
            <v>0</v>
          </cell>
        </row>
        <row r="971">
          <cell r="A971" t="str">
            <v>2500625-NBUS</v>
          </cell>
          <cell r="V971">
            <v>90.666666666666671</v>
          </cell>
          <cell r="W971">
            <v>90.666666666666671</v>
          </cell>
          <cell r="X971">
            <v>90.666666666666671</v>
          </cell>
          <cell r="Y971">
            <v>90.666666666666671</v>
          </cell>
          <cell r="AA971">
            <v>0</v>
          </cell>
          <cell r="AB971">
            <v>0</v>
          </cell>
          <cell r="AC971">
            <v>0</v>
          </cell>
        </row>
        <row r="972">
          <cell r="A972" t="str">
            <v>2500625-BUS</v>
          </cell>
          <cell r="V972">
            <v>226.66666666666666</v>
          </cell>
          <cell r="W972">
            <v>226.66666666666666</v>
          </cell>
          <cell r="X972">
            <v>226.66666666666666</v>
          </cell>
          <cell r="Y972">
            <v>226.66666666666666</v>
          </cell>
          <cell r="AA972">
            <v>0</v>
          </cell>
          <cell r="AB972">
            <v>0</v>
          </cell>
          <cell r="AC972">
            <v>0</v>
          </cell>
        </row>
        <row r="973">
          <cell r="A973" t="str">
            <v>2500625-PT</v>
          </cell>
          <cell r="V973">
            <v>0</v>
          </cell>
          <cell r="W973">
            <v>0</v>
          </cell>
          <cell r="X973">
            <v>0</v>
          </cell>
          <cell r="Y973">
            <v>0</v>
          </cell>
          <cell r="AA973">
            <v>0</v>
          </cell>
          <cell r="AB973">
            <v>0</v>
          </cell>
          <cell r="AC973">
            <v>0</v>
          </cell>
        </row>
        <row r="974">
          <cell r="A974" t="str">
            <v>2500625-DT</v>
          </cell>
          <cell r="V974">
            <v>0</v>
          </cell>
          <cell r="W974">
            <v>0</v>
          </cell>
          <cell r="X974">
            <v>0</v>
          </cell>
          <cell r="Y974">
            <v>0</v>
          </cell>
          <cell r="AA974">
            <v>0</v>
          </cell>
          <cell r="AB974">
            <v>0</v>
          </cell>
          <cell r="AC974">
            <v>0</v>
          </cell>
        </row>
        <row r="975">
          <cell r="A975" t="str">
            <v>2500625-OT</v>
          </cell>
          <cell r="V975">
            <v>0</v>
          </cell>
          <cell r="W975">
            <v>0</v>
          </cell>
          <cell r="X975">
            <v>0</v>
          </cell>
          <cell r="Y975">
            <v>0</v>
          </cell>
          <cell r="AA975">
            <v>0</v>
          </cell>
          <cell r="AB975">
            <v>0</v>
          </cell>
          <cell r="AC975">
            <v>0</v>
          </cell>
        </row>
        <row r="976">
          <cell r="A976" t="str">
            <v>2500625-LABOR</v>
          </cell>
          <cell r="V976">
            <v>847.33333333333326</v>
          </cell>
          <cell r="W976">
            <v>767.33333333333326</v>
          </cell>
          <cell r="X976">
            <v>567.33333333333337</v>
          </cell>
          <cell r="Y976">
            <v>487.33333333333337</v>
          </cell>
          <cell r="AA976">
            <v>0</v>
          </cell>
          <cell r="AB976">
            <v>0</v>
          </cell>
          <cell r="AC976">
            <v>0</v>
          </cell>
        </row>
        <row r="977">
          <cell r="A977" t="str">
            <v>2500625-INDUST</v>
          </cell>
          <cell r="V977">
            <v>0</v>
          </cell>
          <cell r="W977">
            <v>0</v>
          </cell>
          <cell r="X977">
            <v>0</v>
          </cell>
          <cell r="Y977">
            <v>0</v>
          </cell>
          <cell r="AA977">
            <v>0</v>
          </cell>
          <cell r="AB977">
            <v>0</v>
          </cell>
          <cell r="AC977">
            <v>0</v>
          </cell>
        </row>
        <row r="978">
          <cell r="A978" t="str">
            <v>2500625-321</v>
          </cell>
          <cell r="V978">
            <v>0</v>
          </cell>
          <cell r="W978">
            <v>0</v>
          </cell>
          <cell r="X978">
            <v>0</v>
          </cell>
          <cell r="Y978">
            <v>0</v>
          </cell>
          <cell r="AA978">
            <v>0</v>
          </cell>
          <cell r="AB978">
            <v>0</v>
          </cell>
          <cell r="AC978">
            <v>0</v>
          </cell>
        </row>
        <row r="979">
          <cell r="A979" t="str">
            <v>2500625-331</v>
          </cell>
          <cell r="V979">
            <v>0</v>
          </cell>
          <cell r="W979">
            <v>0</v>
          </cell>
          <cell r="X979">
            <v>0</v>
          </cell>
          <cell r="Y979">
            <v>0</v>
          </cell>
          <cell r="AA979">
            <v>0</v>
          </cell>
          <cell r="AB979">
            <v>0</v>
          </cell>
          <cell r="AC979">
            <v>0</v>
          </cell>
        </row>
        <row r="980">
          <cell r="A980" t="str">
            <v>2500625-341</v>
          </cell>
          <cell r="V980">
            <v>0</v>
          </cell>
          <cell r="W980">
            <v>0</v>
          </cell>
          <cell r="X980">
            <v>0</v>
          </cell>
          <cell r="Y980">
            <v>0</v>
          </cell>
          <cell r="AA980">
            <v>0</v>
          </cell>
          <cell r="AB980">
            <v>0</v>
          </cell>
          <cell r="AC980">
            <v>0</v>
          </cell>
        </row>
        <row r="981">
          <cell r="A981" t="str">
            <v>2500625-347</v>
          </cell>
          <cell r="V981">
            <v>0</v>
          </cell>
          <cell r="W981">
            <v>0</v>
          </cell>
          <cell r="X981">
            <v>0</v>
          </cell>
          <cell r="Y981">
            <v>0</v>
          </cell>
          <cell r="AA981">
            <v>0</v>
          </cell>
          <cell r="AB981">
            <v>0</v>
          </cell>
          <cell r="AC981">
            <v>0</v>
          </cell>
        </row>
        <row r="982">
          <cell r="A982" t="str">
            <v>2500625-351</v>
          </cell>
          <cell r="V982">
            <v>0</v>
          </cell>
          <cell r="W982">
            <v>0</v>
          </cell>
          <cell r="X982">
            <v>0</v>
          </cell>
          <cell r="Y982">
            <v>0</v>
          </cell>
          <cell r="AA982">
            <v>0</v>
          </cell>
          <cell r="AB982">
            <v>0</v>
          </cell>
          <cell r="AC982">
            <v>0</v>
          </cell>
        </row>
        <row r="983">
          <cell r="A983" t="str">
            <v>2500625-355</v>
          </cell>
          <cell r="V983">
            <v>0</v>
          </cell>
          <cell r="W983">
            <v>0</v>
          </cell>
          <cell r="X983">
            <v>0</v>
          </cell>
          <cell r="Y983">
            <v>0</v>
          </cell>
          <cell r="AA983">
            <v>0</v>
          </cell>
          <cell r="AB983">
            <v>0</v>
          </cell>
          <cell r="AC983">
            <v>0</v>
          </cell>
        </row>
        <row r="984">
          <cell r="A984" t="str">
            <v>2500625-361</v>
          </cell>
          <cell r="V984">
            <v>0</v>
          </cell>
          <cell r="W984">
            <v>0</v>
          </cell>
          <cell r="X984">
            <v>0</v>
          </cell>
          <cell r="Y984">
            <v>0</v>
          </cell>
          <cell r="AA984">
            <v>0</v>
          </cell>
          <cell r="AB984">
            <v>0</v>
          </cell>
          <cell r="AC984">
            <v>0</v>
          </cell>
        </row>
        <row r="985">
          <cell r="A985" t="str">
            <v>2500625-362</v>
          </cell>
          <cell r="V985">
            <v>0</v>
          </cell>
          <cell r="W985">
            <v>0</v>
          </cell>
          <cell r="X985">
            <v>0</v>
          </cell>
          <cell r="Y985">
            <v>0</v>
          </cell>
          <cell r="AA985">
            <v>0</v>
          </cell>
          <cell r="AB985">
            <v>0</v>
          </cell>
          <cell r="AC985">
            <v>0</v>
          </cell>
        </row>
        <row r="986">
          <cell r="A986" t="str">
            <v>2500625-363</v>
          </cell>
          <cell r="V986">
            <v>0</v>
          </cell>
          <cell r="W986">
            <v>0</v>
          </cell>
          <cell r="X986">
            <v>0</v>
          </cell>
          <cell r="Y986">
            <v>0</v>
          </cell>
          <cell r="AA986">
            <v>0</v>
          </cell>
          <cell r="AB986">
            <v>0</v>
          </cell>
          <cell r="AC986">
            <v>0</v>
          </cell>
        </row>
        <row r="987">
          <cell r="A987" t="str">
            <v>2500625-364</v>
          </cell>
          <cell r="V987">
            <v>0</v>
          </cell>
          <cell r="W987">
            <v>0</v>
          </cell>
          <cell r="X987">
            <v>0</v>
          </cell>
          <cell r="Y987">
            <v>0</v>
          </cell>
          <cell r="AA987">
            <v>0</v>
          </cell>
          <cell r="AB987">
            <v>0</v>
          </cell>
          <cell r="AC987">
            <v>0</v>
          </cell>
        </row>
        <row r="988">
          <cell r="A988" t="str">
            <v>2500625-365</v>
          </cell>
          <cell r="V988">
            <v>0</v>
          </cell>
          <cell r="W988">
            <v>0</v>
          </cell>
          <cell r="X988">
            <v>0</v>
          </cell>
          <cell r="Y988">
            <v>0</v>
          </cell>
          <cell r="AA988">
            <v>0</v>
          </cell>
          <cell r="AB988">
            <v>0</v>
          </cell>
          <cell r="AC988">
            <v>0</v>
          </cell>
        </row>
        <row r="989">
          <cell r="A989" t="str">
            <v>2500625-366</v>
          </cell>
          <cell r="V989">
            <v>0</v>
          </cell>
          <cell r="W989">
            <v>0</v>
          </cell>
          <cell r="X989">
            <v>0</v>
          </cell>
          <cell r="Y989">
            <v>0</v>
          </cell>
          <cell r="AA989">
            <v>0</v>
          </cell>
          <cell r="AB989">
            <v>0</v>
          </cell>
          <cell r="AC989">
            <v>0</v>
          </cell>
        </row>
        <row r="990">
          <cell r="A990" t="str">
            <v>2500625-395</v>
          </cell>
          <cell r="V990">
            <v>179798</v>
          </cell>
          <cell r="W990">
            <v>0</v>
          </cell>
          <cell r="X990">
            <v>0</v>
          </cell>
          <cell r="Y990">
            <v>0</v>
          </cell>
          <cell r="AA990">
            <v>0</v>
          </cell>
          <cell r="AB990">
            <v>0</v>
          </cell>
          <cell r="AC990">
            <v>0</v>
          </cell>
        </row>
        <row r="991">
          <cell r="A991" t="str">
            <v>2500625-396</v>
          </cell>
          <cell r="V991">
            <v>0</v>
          </cell>
          <cell r="W991">
            <v>0</v>
          </cell>
          <cell r="X991">
            <v>0</v>
          </cell>
          <cell r="Y991">
            <v>0</v>
          </cell>
          <cell r="AA991">
            <v>0</v>
          </cell>
          <cell r="AB991">
            <v>0</v>
          </cell>
          <cell r="AC991">
            <v>0</v>
          </cell>
        </row>
        <row r="992">
          <cell r="A992" t="str">
            <v>2500625-397</v>
          </cell>
          <cell r="V992">
            <v>0</v>
          </cell>
          <cell r="W992">
            <v>0</v>
          </cell>
          <cell r="X992">
            <v>0</v>
          </cell>
          <cell r="Y992">
            <v>0</v>
          </cell>
          <cell r="AA992">
            <v>0</v>
          </cell>
          <cell r="AB992">
            <v>0</v>
          </cell>
          <cell r="AC992">
            <v>0</v>
          </cell>
        </row>
        <row r="993">
          <cell r="A993" t="str">
            <v>2500625-511</v>
          </cell>
          <cell r="V993">
            <v>0</v>
          </cell>
          <cell r="W993">
            <v>0</v>
          </cell>
          <cell r="X993">
            <v>0</v>
          </cell>
          <cell r="Y993">
            <v>0</v>
          </cell>
          <cell r="AA993">
            <v>0</v>
          </cell>
          <cell r="AB993">
            <v>0</v>
          </cell>
          <cell r="AC993">
            <v>0</v>
          </cell>
        </row>
        <row r="994">
          <cell r="A994" t="str">
            <v>2500625-520</v>
          </cell>
          <cell r="V994">
            <v>0</v>
          </cell>
          <cell r="W994">
            <v>0</v>
          </cell>
          <cell r="X994">
            <v>0</v>
          </cell>
          <cell r="Y994">
            <v>0</v>
          </cell>
          <cell r="AA994">
            <v>0</v>
          </cell>
          <cell r="AB994">
            <v>0</v>
          </cell>
          <cell r="AC994">
            <v>0</v>
          </cell>
        </row>
        <row r="995">
          <cell r="A995" t="str">
            <v>2500625-611</v>
          </cell>
          <cell r="V995">
            <v>0</v>
          </cell>
          <cell r="W995">
            <v>0</v>
          </cell>
          <cell r="X995">
            <v>0</v>
          </cell>
          <cell r="Y995">
            <v>0</v>
          </cell>
          <cell r="AA995">
            <v>0</v>
          </cell>
          <cell r="AB995">
            <v>0</v>
          </cell>
          <cell r="AC995">
            <v>0</v>
          </cell>
        </row>
        <row r="996">
          <cell r="A996" t="str">
            <v>2500625-613</v>
          </cell>
          <cell r="V996">
            <v>0</v>
          </cell>
          <cell r="W996">
            <v>0</v>
          </cell>
          <cell r="X996">
            <v>0</v>
          </cell>
          <cell r="Y996">
            <v>0</v>
          </cell>
          <cell r="AA996">
            <v>0</v>
          </cell>
          <cell r="AB996">
            <v>0</v>
          </cell>
          <cell r="AC996">
            <v>0</v>
          </cell>
        </row>
        <row r="997">
          <cell r="A997" t="str">
            <v>2500625-617</v>
          </cell>
          <cell r="V997">
            <v>0</v>
          </cell>
          <cell r="W997">
            <v>0</v>
          </cell>
          <cell r="X997">
            <v>0</v>
          </cell>
          <cell r="Y997">
            <v>0</v>
          </cell>
          <cell r="AA997">
            <v>0</v>
          </cell>
          <cell r="AB997">
            <v>0</v>
          </cell>
          <cell r="AC997">
            <v>0</v>
          </cell>
        </row>
        <row r="998">
          <cell r="A998" t="str">
            <v>2500625-695</v>
          </cell>
          <cell r="V998">
            <v>363930</v>
          </cell>
          <cell r="W998">
            <v>0</v>
          </cell>
          <cell r="X998">
            <v>0</v>
          </cell>
          <cell r="Y998">
            <v>0</v>
          </cell>
          <cell r="AA998">
            <v>0</v>
          </cell>
          <cell r="AB998">
            <v>0</v>
          </cell>
          <cell r="AC998">
            <v>0</v>
          </cell>
        </row>
        <row r="999">
          <cell r="A999" t="str">
            <v>2500625-696</v>
          </cell>
          <cell r="V999">
            <v>0</v>
          </cell>
          <cell r="W999">
            <v>0</v>
          </cell>
          <cell r="X999">
            <v>0</v>
          </cell>
          <cell r="Y999">
            <v>0</v>
          </cell>
          <cell r="AA999">
            <v>0</v>
          </cell>
          <cell r="AB999">
            <v>0</v>
          </cell>
          <cell r="AC999">
            <v>0</v>
          </cell>
        </row>
        <row r="1000">
          <cell r="A1000" t="str">
            <v>2500625-697</v>
          </cell>
          <cell r="V1000">
            <v>0</v>
          </cell>
          <cell r="W1000">
            <v>0</v>
          </cell>
          <cell r="X1000">
            <v>0</v>
          </cell>
          <cell r="Y1000">
            <v>0</v>
          </cell>
          <cell r="AA1000">
            <v>0</v>
          </cell>
          <cell r="AB1000">
            <v>0</v>
          </cell>
          <cell r="AC1000">
            <v>0</v>
          </cell>
        </row>
        <row r="1001">
          <cell r="A1001" t="str">
            <v>2500625-714</v>
          </cell>
          <cell r="V1001">
            <v>0</v>
          </cell>
          <cell r="W1001">
            <v>0</v>
          </cell>
          <cell r="X1001">
            <v>0</v>
          </cell>
          <cell r="Y1001">
            <v>0</v>
          </cell>
          <cell r="AA1001">
            <v>0</v>
          </cell>
          <cell r="AB1001">
            <v>0</v>
          </cell>
          <cell r="AC1001">
            <v>0</v>
          </cell>
        </row>
        <row r="1002">
          <cell r="A1002" t="str">
            <v>2500625-720</v>
          </cell>
          <cell r="V1002">
            <v>0</v>
          </cell>
          <cell r="W1002">
            <v>0</v>
          </cell>
          <cell r="X1002">
            <v>0</v>
          </cell>
          <cell r="Y1002">
            <v>0</v>
          </cell>
          <cell r="AA1002">
            <v>0</v>
          </cell>
          <cell r="AB1002">
            <v>0</v>
          </cell>
          <cell r="AC1002">
            <v>0</v>
          </cell>
        </row>
        <row r="1003">
          <cell r="A1003" t="str">
            <v>2500625-728</v>
          </cell>
          <cell r="V1003">
            <v>0</v>
          </cell>
          <cell r="W1003">
            <v>0</v>
          </cell>
          <cell r="X1003">
            <v>0</v>
          </cell>
          <cell r="Y1003">
            <v>0</v>
          </cell>
          <cell r="AA1003">
            <v>0</v>
          </cell>
          <cell r="AB1003">
            <v>0</v>
          </cell>
          <cell r="AC1003">
            <v>0</v>
          </cell>
        </row>
        <row r="1004">
          <cell r="A1004" t="str">
            <v>2500625-809</v>
          </cell>
          <cell r="V1004">
            <v>0</v>
          </cell>
          <cell r="W1004">
            <v>0</v>
          </cell>
          <cell r="X1004">
            <v>0</v>
          </cell>
          <cell r="Y1004">
            <v>0</v>
          </cell>
          <cell r="AA1004">
            <v>0</v>
          </cell>
          <cell r="AB1004">
            <v>0</v>
          </cell>
          <cell r="AC1004">
            <v>0</v>
          </cell>
        </row>
        <row r="1005">
          <cell r="A1005" t="str">
            <v>2500625-811</v>
          </cell>
          <cell r="V1005">
            <v>2000</v>
          </cell>
          <cell r="W1005">
            <v>2000</v>
          </cell>
          <cell r="X1005">
            <v>2000</v>
          </cell>
          <cell r="Y1005">
            <v>2000</v>
          </cell>
          <cell r="AA1005">
            <v>0</v>
          </cell>
          <cell r="AB1005">
            <v>0</v>
          </cell>
          <cell r="AC1005">
            <v>0</v>
          </cell>
        </row>
        <row r="1006">
          <cell r="A1006" t="str">
            <v>2500625-813</v>
          </cell>
          <cell r="V1006">
            <v>0</v>
          </cell>
          <cell r="W1006">
            <v>0</v>
          </cell>
          <cell r="X1006">
            <v>0</v>
          </cell>
          <cell r="Y1006">
            <v>0</v>
          </cell>
          <cell r="AA1006">
            <v>0</v>
          </cell>
          <cell r="AB1006">
            <v>0</v>
          </cell>
          <cell r="AC1006">
            <v>0</v>
          </cell>
        </row>
        <row r="1007">
          <cell r="A1007" t="str">
            <v>2500625-814</v>
          </cell>
          <cell r="V1007">
            <v>0</v>
          </cell>
          <cell r="W1007">
            <v>0</v>
          </cell>
          <cell r="X1007">
            <v>0</v>
          </cell>
          <cell r="Y1007">
            <v>0</v>
          </cell>
          <cell r="AA1007">
            <v>0</v>
          </cell>
          <cell r="AB1007">
            <v>0</v>
          </cell>
          <cell r="AC1007">
            <v>0</v>
          </cell>
        </row>
        <row r="1008">
          <cell r="A1008" t="str">
            <v>2500625-822</v>
          </cell>
          <cell r="V1008">
            <v>0</v>
          </cell>
          <cell r="W1008">
            <v>0</v>
          </cell>
          <cell r="X1008">
            <v>0</v>
          </cell>
          <cell r="Y1008">
            <v>0</v>
          </cell>
          <cell r="AA1008">
            <v>0</v>
          </cell>
          <cell r="AB1008">
            <v>0</v>
          </cell>
          <cell r="AC1008">
            <v>0</v>
          </cell>
        </row>
        <row r="1009">
          <cell r="A1009" t="str">
            <v>2500625-823</v>
          </cell>
          <cell r="V1009">
            <v>0</v>
          </cell>
          <cell r="W1009">
            <v>0</v>
          </cell>
          <cell r="X1009">
            <v>0</v>
          </cell>
          <cell r="Y1009">
            <v>0</v>
          </cell>
          <cell r="AA1009">
            <v>0</v>
          </cell>
          <cell r="AB1009">
            <v>0</v>
          </cell>
          <cell r="AC1009">
            <v>0</v>
          </cell>
        </row>
        <row r="1010">
          <cell r="A1010" t="str">
            <v>2500625-824</v>
          </cell>
          <cell r="V1010">
            <v>0</v>
          </cell>
          <cell r="W1010">
            <v>0</v>
          </cell>
          <cell r="X1010">
            <v>0</v>
          </cell>
          <cell r="Y1010">
            <v>0</v>
          </cell>
          <cell r="AA1010">
            <v>0</v>
          </cell>
          <cell r="AB1010">
            <v>0</v>
          </cell>
          <cell r="AC1010">
            <v>0</v>
          </cell>
        </row>
        <row r="1011">
          <cell r="A1011" t="str">
            <v>2500625-827</v>
          </cell>
          <cell r="V1011">
            <v>0</v>
          </cell>
          <cell r="W1011">
            <v>0</v>
          </cell>
          <cell r="X1011">
            <v>0</v>
          </cell>
          <cell r="Y1011">
            <v>0</v>
          </cell>
          <cell r="AA1011">
            <v>0</v>
          </cell>
          <cell r="AB1011">
            <v>0</v>
          </cell>
          <cell r="AC1011">
            <v>0</v>
          </cell>
        </row>
        <row r="1012">
          <cell r="A1012" t="str">
            <v>2500625-828</v>
          </cell>
          <cell r="V1012">
            <v>0</v>
          </cell>
          <cell r="W1012">
            <v>0</v>
          </cell>
          <cell r="X1012">
            <v>0</v>
          </cell>
          <cell r="Y1012">
            <v>0</v>
          </cell>
          <cell r="AA1012">
            <v>0</v>
          </cell>
          <cell r="AB1012">
            <v>0</v>
          </cell>
          <cell r="AC1012">
            <v>0</v>
          </cell>
        </row>
        <row r="1013">
          <cell r="A1013" t="str">
            <v>2500625-841</v>
          </cell>
          <cell r="V1013">
            <v>0</v>
          </cell>
          <cell r="W1013">
            <v>0</v>
          </cell>
          <cell r="X1013">
            <v>0</v>
          </cell>
          <cell r="Y1013">
            <v>0</v>
          </cell>
          <cell r="AA1013">
            <v>0</v>
          </cell>
          <cell r="AB1013">
            <v>0</v>
          </cell>
          <cell r="AC1013">
            <v>0</v>
          </cell>
        </row>
        <row r="1014">
          <cell r="A1014" t="str">
            <v>2500625-842</v>
          </cell>
          <cell r="V1014">
            <v>0</v>
          </cell>
          <cell r="W1014">
            <v>0</v>
          </cell>
          <cell r="X1014">
            <v>0</v>
          </cell>
          <cell r="Y1014">
            <v>0</v>
          </cell>
          <cell r="AA1014">
            <v>0</v>
          </cell>
          <cell r="AB1014">
            <v>0</v>
          </cell>
          <cell r="AC1014">
            <v>0</v>
          </cell>
        </row>
        <row r="1015">
          <cell r="A1015" t="str">
            <v>2500625-849</v>
          </cell>
          <cell r="V1015">
            <v>0</v>
          </cell>
          <cell r="W1015">
            <v>0</v>
          </cell>
          <cell r="X1015">
            <v>0</v>
          </cell>
          <cell r="Y1015">
            <v>0</v>
          </cell>
          <cell r="AA1015">
            <v>0</v>
          </cell>
          <cell r="AB1015">
            <v>0</v>
          </cell>
          <cell r="AC1015">
            <v>0</v>
          </cell>
        </row>
        <row r="1016">
          <cell r="A1016" t="str">
            <v>2500625-852</v>
          </cell>
          <cell r="V1016">
            <v>0</v>
          </cell>
          <cell r="W1016">
            <v>0</v>
          </cell>
          <cell r="X1016">
            <v>0</v>
          </cell>
          <cell r="Y1016">
            <v>0</v>
          </cell>
          <cell r="AA1016">
            <v>0</v>
          </cell>
          <cell r="AB1016">
            <v>0</v>
          </cell>
          <cell r="AC1016">
            <v>0</v>
          </cell>
        </row>
        <row r="1017">
          <cell r="A1017" t="str">
            <v>2500625-865</v>
          </cell>
          <cell r="V1017">
            <v>0</v>
          </cell>
          <cell r="W1017">
            <v>0</v>
          </cell>
          <cell r="X1017">
            <v>0</v>
          </cell>
          <cell r="Y1017">
            <v>0</v>
          </cell>
          <cell r="AA1017">
            <v>0</v>
          </cell>
          <cell r="AB1017">
            <v>0</v>
          </cell>
          <cell r="AC1017">
            <v>0</v>
          </cell>
        </row>
        <row r="1018">
          <cell r="A1018" t="str">
            <v>2500625-866</v>
          </cell>
          <cell r="V1018">
            <v>0</v>
          </cell>
          <cell r="W1018">
            <v>0</v>
          </cell>
          <cell r="X1018">
            <v>0</v>
          </cell>
          <cell r="Y1018">
            <v>0</v>
          </cell>
          <cell r="AA1018">
            <v>0</v>
          </cell>
          <cell r="AB1018">
            <v>0</v>
          </cell>
          <cell r="AC1018">
            <v>0</v>
          </cell>
        </row>
        <row r="1019">
          <cell r="A1019" t="str">
            <v>2500625-869</v>
          </cell>
          <cell r="V1019">
            <v>0</v>
          </cell>
          <cell r="W1019">
            <v>0</v>
          </cell>
          <cell r="X1019">
            <v>0</v>
          </cell>
          <cell r="Y1019">
            <v>0</v>
          </cell>
          <cell r="AA1019">
            <v>0</v>
          </cell>
          <cell r="AB1019">
            <v>0</v>
          </cell>
          <cell r="AC1019">
            <v>0</v>
          </cell>
        </row>
        <row r="1020">
          <cell r="A1020" t="str">
            <v>2500625-872</v>
          </cell>
          <cell r="V1020">
            <v>0</v>
          </cell>
          <cell r="W1020">
            <v>0</v>
          </cell>
          <cell r="X1020">
            <v>0</v>
          </cell>
          <cell r="Y1020">
            <v>0</v>
          </cell>
          <cell r="AA1020">
            <v>0</v>
          </cell>
          <cell r="AB1020">
            <v>0</v>
          </cell>
          <cell r="AC1020">
            <v>0</v>
          </cell>
        </row>
        <row r="1021">
          <cell r="A1021" t="str">
            <v>2500625-874</v>
          </cell>
          <cell r="V1021">
            <v>0</v>
          </cell>
          <cell r="W1021">
            <v>0</v>
          </cell>
          <cell r="X1021">
            <v>0</v>
          </cell>
          <cell r="Y1021">
            <v>0</v>
          </cell>
          <cell r="AA1021">
            <v>0</v>
          </cell>
          <cell r="AB1021">
            <v>0</v>
          </cell>
          <cell r="AC1021">
            <v>0</v>
          </cell>
        </row>
        <row r="1022">
          <cell r="A1022" t="str">
            <v>2500625-875</v>
          </cell>
          <cell r="V1022">
            <v>0</v>
          </cell>
          <cell r="W1022">
            <v>0</v>
          </cell>
          <cell r="X1022">
            <v>0</v>
          </cell>
          <cell r="Y1022">
            <v>0</v>
          </cell>
          <cell r="AA1022">
            <v>0</v>
          </cell>
          <cell r="AB1022">
            <v>0</v>
          </cell>
          <cell r="AC1022">
            <v>0</v>
          </cell>
        </row>
        <row r="1023">
          <cell r="A1023" t="str">
            <v>2500625-876</v>
          </cell>
          <cell r="V1023">
            <v>0</v>
          </cell>
          <cell r="W1023">
            <v>0</v>
          </cell>
          <cell r="X1023">
            <v>0</v>
          </cell>
          <cell r="Y1023">
            <v>0</v>
          </cell>
          <cell r="AA1023">
            <v>0</v>
          </cell>
          <cell r="AB1023">
            <v>0</v>
          </cell>
          <cell r="AC1023">
            <v>0</v>
          </cell>
        </row>
        <row r="1024">
          <cell r="A1024" t="str">
            <v>2500625-897</v>
          </cell>
          <cell r="V1024">
            <v>0</v>
          </cell>
          <cell r="W1024">
            <v>0</v>
          </cell>
          <cell r="X1024">
            <v>0</v>
          </cell>
          <cell r="Y1024">
            <v>0</v>
          </cell>
          <cell r="AA1024">
            <v>0</v>
          </cell>
          <cell r="AB1024">
            <v>0</v>
          </cell>
          <cell r="AC1024">
            <v>0</v>
          </cell>
        </row>
        <row r="1025">
          <cell r="A1025" t="str">
            <v>2500625-923</v>
          </cell>
          <cell r="V1025">
            <v>0</v>
          </cell>
          <cell r="W1025">
            <v>0</v>
          </cell>
          <cell r="X1025">
            <v>0</v>
          </cell>
          <cell r="Y1025">
            <v>0</v>
          </cell>
          <cell r="AA1025">
            <v>0</v>
          </cell>
          <cell r="AB1025">
            <v>0</v>
          </cell>
          <cell r="AC1025">
            <v>0</v>
          </cell>
        </row>
        <row r="1026">
          <cell r="A1026" t="str">
            <v>2500625-924</v>
          </cell>
          <cell r="V1026">
            <v>0</v>
          </cell>
          <cell r="W1026">
            <v>0</v>
          </cell>
          <cell r="X1026">
            <v>0</v>
          </cell>
          <cell r="Y1026">
            <v>0</v>
          </cell>
          <cell r="AA1026">
            <v>0</v>
          </cell>
          <cell r="AB1026">
            <v>0</v>
          </cell>
          <cell r="AC1026">
            <v>0</v>
          </cell>
        </row>
        <row r="1027">
          <cell r="A1027" t="str">
            <v>2500625-925</v>
          </cell>
          <cell r="V1027">
            <v>0</v>
          </cell>
          <cell r="W1027">
            <v>0</v>
          </cell>
          <cell r="X1027">
            <v>0</v>
          </cell>
          <cell r="Y1027">
            <v>0</v>
          </cell>
          <cell r="AA1027">
            <v>0</v>
          </cell>
          <cell r="AB1027">
            <v>0</v>
          </cell>
          <cell r="AC1027">
            <v>0</v>
          </cell>
        </row>
        <row r="1028">
          <cell r="A1028" t="str">
            <v>2500625-940</v>
          </cell>
          <cell r="V1028">
            <v>0</v>
          </cell>
          <cell r="W1028">
            <v>0</v>
          </cell>
          <cell r="X1028">
            <v>0</v>
          </cell>
          <cell r="Y1028">
            <v>0</v>
          </cell>
          <cell r="AA1028">
            <v>0</v>
          </cell>
          <cell r="AB1028">
            <v>0</v>
          </cell>
          <cell r="AC1028">
            <v>0</v>
          </cell>
        </row>
        <row r="1029">
          <cell r="A1029" t="str">
            <v>2500625-941</v>
          </cell>
          <cell r="V1029">
            <v>0</v>
          </cell>
          <cell r="W1029">
            <v>0</v>
          </cell>
          <cell r="X1029">
            <v>0</v>
          </cell>
          <cell r="Y1029">
            <v>0</v>
          </cell>
          <cell r="AA1029">
            <v>0</v>
          </cell>
          <cell r="AB1029">
            <v>0</v>
          </cell>
          <cell r="AC1029">
            <v>0</v>
          </cell>
        </row>
        <row r="1030">
          <cell r="A1030" t="str">
            <v>2500625-943</v>
          </cell>
          <cell r="V1030">
            <v>0</v>
          </cell>
          <cell r="W1030">
            <v>0</v>
          </cell>
          <cell r="X1030">
            <v>0</v>
          </cell>
          <cell r="Y1030">
            <v>0</v>
          </cell>
          <cell r="AA1030">
            <v>0</v>
          </cell>
          <cell r="AB1030">
            <v>0</v>
          </cell>
          <cell r="AC1030">
            <v>0</v>
          </cell>
        </row>
        <row r="1031">
          <cell r="A1031" t="str">
            <v>2500625-955</v>
          </cell>
          <cell r="V1031">
            <v>0</v>
          </cell>
          <cell r="W1031">
            <v>0</v>
          </cell>
          <cell r="X1031">
            <v>0</v>
          </cell>
          <cell r="Y1031">
            <v>0</v>
          </cell>
          <cell r="AA1031">
            <v>0</v>
          </cell>
          <cell r="AB1031">
            <v>0</v>
          </cell>
          <cell r="AC1031">
            <v>0</v>
          </cell>
        </row>
        <row r="1032">
          <cell r="A1032" t="str">
            <v>2500625-957</v>
          </cell>
          <cell r="V1032">
            <v>0</v>
          </cell>
          <cell r="W1032">
            <v>0</v>
          </cell>
          <cell r="X1032">
            <v>0</v>
          </cell>
          <cell r="Y1032">
            <v>0</v>
          </cell>
          <cell r="AA1032">
            <v>0</v>
          </cell>
          <cell r="AB1032">
            <v>0</v>
          </cell>
          <cell r="AC1032">
            <v>0</v>
          </cell>
        </row>
        <row r="1033">
          <cell r="A1033" t="str">
            <v>2500625-959</v>
          </cell>
          <cell r="V1033">
            <v>0</v>
          </cell>
          <cell r="W1033">
            <v>0</v>
          </cell>
          <cell r="X1033">
            <v>0</v>
          </cell>
          <cell r="Y1033">
            <v>0</v>
          </cell>
          <cell r="AA1033">
            <v>0</v>
          </cell>
          <cell r="AB1033">
            <v>0</v>
          </cell>
          <cell r="AC1033">
            <v>0</v>
          </cell>
        </row>
        <row r="1034">
          <cell r="A1034" t="str">
            <v>2500625-979</v>
          </cell>
          <cell r="V1034">
            <v>0</v>
          </cell>
          <cell r="W1034">
            <v>0</v>
          </cell>
          <cell r="X1034">
            <v>0</v>
          </cell>
          <cell r="Y1034">
            <v>0</v>
          </cell>
          <cell r="AA1034">
            <v>0</v>
          </cell>
          <cell r="AB1034">
            <v>0</v>
          </cell>
          <cell r="AC1034">
            <v>0</v>
          </cell>
        </row>
        <row r="1035">
          <cell r="A1035" t="str">
            <v>2500625-984</v>
          </cell>
          <cell r="V1035">
            <v>0</v>
          </cell>
          <cell r="W1035">
            <v>0</v>
          </cell>
          <cell r="X1035">
            <v>0</v>
          </cell>
          <cell r="Y1035">
            <v>0</v>
          </cell>
          <cell r="AA1035">
            <v>0</v>
          </cell>
          <cell r="AB1035">
            <v>0</v>
          </cell>
          <cell r="AC1035">
            <v>0</v>
          </cell>
        </row>
        <row r="1036">
          <cell r="A1036" t="str">
            <v>2500625-988</v>
          </cell>
          <cell r="V1036">
            <v>0</v>
          </cell>
          <cell r="W1036">
            <v>0</v>
          </cell>
          <cell r="X1036">
            <v>0</v>
          </cell>
          <cell r="Y1036">
            <v>0</v>
          </cell>
          <cell r="AA1036">
            <v>0</v>
          </cell>
          <cell r="AB1036">
            <v>0</v>
          </cell>
          <cell r="AC1036">
            <v>0</v>
          </cell>
        </row>
        <row r="1037">
          <cell r="A1037" t="str">
            <v>2500625-989</v>
          </cell>
          <cell r="V1037">
            <v>0</v>
          </cell>
          <cell r="W1037">
            <v>0</v>
          </cell>
          <cell r="X1037">
            <v>-250000</v>
          </cell>
          <cell r="Y1037">
            <v>-146991</v>
          </cell>
          <cell r="AA1037">
            <v>0</v>
          </cell>
          <cell r="AB1037">
            <v>0</v>
          </cell>
          <cell r="AC1037">
            <v>0</v>
          </cell>
        </row>
        <row r="1038">
          <cell r="A1038" t="str">
            <v>2500003-DUR</v>
          </cell>
          <cell r="V1038">
            <v>0</v>
          </cell>
          <cell r="W1038">
            <v>0</v>
          </cell>
          <cell r="X1038">
            <v>0</v>
          </cell>
          <cell r="Y1038">
            <v>0</v>
          </cell>
          <cell r="AA1038">
            <v>0</v>
          </cell>
          <cell r="AB1038">
            <v>0</v>
          </cell>
          <cell r="AC1038">
            <v>0</v>
          </cell>
        </row>
        <row r="1039">
          <cell r="A1039" t="str">
            <v>2500003-PERF</v>
          </cell>
          <cell r="V1039">
            <v>0</v>
          </cell>
          <cell r="W1039">
            <v>0</v>
          </cell>
          <cell r="X1039">
            <v>0</v>
          </cell>
          <cell r="Y1039">
            <v>0</v>
          </cell>
          <cell r="AA1039">
            <v>0</v>
          </cell>
          <cell r="AB1039">
            <v>0</v>
          </cell>
          <cell r="AC1039">
            <v>0</v>
          </cell>
        </row>
        <row r="1040">
          <cell r="A1040" t="str">
            <v>2500003-PE</v>
          </cell>
          <cell r="V1040">
            <v>100</v>
          </cell>
          <cell r="W1040">
            <v>100</v>
          </cell>
          <cell r="X1040">
            <v>100</v>
          </cell>
          <cell r="Y1040">
            <v>100</v>
          </cell>
          <cell r="AA1040">
            <v>400</v>
          </cell>
          <cell r="AB1040">
            <v>200</v>
          </cell>
          <cell r="AC1040">
            <v>0</v>
          </cell>
        </row>
        <row r="1041">
          <cell r="A1041" t="str">
            <v>2500003-CE</v>
          </cell>
          <cell r="V1041">
            <v>12.5</v>
          </cell>
          <cell r="W1041">
            <v>12.5</v>
          </cell>
          <cell r="X1041">
            <v>12.5</v>
          </cell>
          <cell r="Y1041">
            <v>12.5</v>
          </cell>
          <cell r="AA1041">
            <v>50</v>
          </cell>
          <cell r="AB1041">
            <v>50</v>
          </cell>
          <cell r="AC1041">
            <v>0</v>
          </cell>
        </row>
        <row r="1042">
          <cell r="A1042" t="str">
            <v>2500003-EE</v>
          </cell>
          <cell r="V1042">
            <v>2.5</v>
          </cell>
          <cell r="W1042">
            <v>2.5</v>
          </cell>
          <cell r="X1042">
            <v>2.5</v>
          </cell>
          <cell r="Y1042">
            <v>2.5</v>
          </cell>
          <cell r="AA1042">
            <v>10</v>
          </cell>
          <cell r="AB1042">
            <v>10</v>
          </cell>
          <cell r="AC1042">
            <v>0</v>
          </cell>
        </row>
        <row r="1043">
          <cell r="A1043" t="str">
            <v>2500003-PS</v>
          </cell>
          <cell r="V1043">
            <v>0</v>
          </cell>
          <cell r="W1043">
            <v>0</v>
          </cell>
          <cell r="X1043">
            <v>0</v>
          </cell>
          <cell r="Y1043">
            <v>0</v>
          </cell>
          <cell r="AA1043">
            <v>0</v>
          </cell>
          <cell r="AB1043">
            <v>0</v>
          </cell>
          <cell r="AC1043">
            <v>0</v>
          </cell>
        </row>
        <row r="1044">
          <cell r="A1044" t="str">
            <v>2500003-DS</v>
          </cell>
          <cell r="V1044">
            <v>25</v>
          </cell>
          <cell r="W1044">
            <v>25</v>
          </cell>
          <cell r="X1044">
            <v>25</v>
          </cell>
          <cell r="Y1044">
            <v>25</v>
          </cell>
          <cell r="AA1044">
            <v>0</v>
          </cell>
          <cell r="AB1044">
            <v>0</v>
          </cell>
          <cell r="AC1044">
            <v>0</v>
          </cell>
        </row>
        <row r="1045">
          <cell r="A1045" t="str">
            <v>2500003-NBUS</v>
          </cell>
          <cell r="V1045">
            <v>14.0625</v>
          </cell>
          <cell r="W1045">
            <v>14.0625</v>
          </cell>
          <cell r="X1045">
            <v>14.0625</v>
          </cell>
          <cell r="Y1045">
            <v>14.0625</v>
          </cell>
          <cell r="AA1045">
            <v>56.25</v>
          </cell>
          <cell r="AB1045">
            <v>31.25</v>
          </cell>
          <cell r="AC1045">
            <v>0</v>
          </cell>
        </row>
        <row r="1046">
          <cell r="A1046" t="str">
            <v>2500003-BUS</v>
          </cell>
          <cell r="V1046">
            <v>14.0625</v>
          </cell>
          <cell r="W1046">
            <v>14.0625</v>
          </cell>
          <cell r="X1046">
            <v>14.0625</v>
          </cell>
          <cell r="Y1046">
            <v>14.0625</v>
          </cell>
          <cell r="AA1046">
            <v>56.25</v>
          </cell>
          <cell r="AB1046">
            <v>31.25</v>
          </cell>
          <cell r="AC1046">
            <v>0</v>
          </cell>
        </row>
        <row r="1047">
          <cell r="A1047" t="str">
            <v>2500003-PT</v>
          </cell>
          <cell r="V1047">
            <v>0</v>
          </cell>
          <cell r="W1047">
            <v>0</v>
          </cell>
          <cell r="X1047">
            <v>0</v>
          </cell>
          <cell r="Y1047">
            <v>0</v>
          </cell>
          <cell r="AA1047">
            <v>0</v>
          </cell>
          <cell r="AB1047">
            <v>0</v>
          </cell>
          <cell r="AC1047">
            <v>0</v>
          </cell>
        </row>
        <row r="1048">
          <cell r="A1048" t="str">
            <v>2500003-DT</v>
          </cell>
          <cell r="V1048">
            <v>0</v>
          </cell>
          <cell r="W1048">
            <v>0</v>
          </cell>
          <cell r="X1048">
            <v>0</v>
          </cell>
          <cell r="Y1048">
            <v>0</v>
          </cell>
          <cell r="AA1048">
            <v>0</v>
          </cell>
          <cell r="AB1048">
            <v>0</v>
          </cell>
          <cell r="AC1048">
            <v>0</v>
          </cell>
        </row>
        <row r="1049">
          <cell r="A1049" t="str">
            <v>2500003-OT</v>
          </cell>
          <cell r="V1049">
            <v>0</v>
          </cell>
          <cell r="W1049">
            <v>0</v>
          </cell>
          <cell r="X1049">
            <v>0</v>
          </cell>
          <cell r="Y1049">
            <v>0</v>
          </cell>
          <cell r="AA1049">
            <v>0</v>
          </cell>
          <cell r="AB1049">
            <v>0</v>
          </cell>
          <cell r="AC1049">
            <v>0</v>
          </cell>
        </row>
        <row r="1050">
          <cell r="A1050" t="str">
            <v>2500003-LABOR</v>
          </cell>
          <cell r="V1050">
            <v>168.125</v>
          </cell>
          <cell r="W1050">
            <v>168.125</v>
          </cell>
          <cell r="X1050">
            <v>168.125</v>
          </cell>
          <cell r="Y1050">
            <v>168.125</v>
          </cell>
          <cell r="AA1050">
            <v>572.5</v>
          </cell>
          <cell r="AB1050">
            <v>322.5</v>
          </cell>
          <cell r="AC1050">
            <v>0</v>
          </cell>
        </row>
        <row r="1051">
          <cell r="A1051" t="str">
            <v>2500003-INDUST</v>
          </cell>
          <cell r="V1051">
            <v>0</v>
          </cell>
          <cell r="W1051">
            <v>0</v>
          </cell>
          <cell r="X1051">
            <v>0</v>
          </cell>
          <cell r="Y1051">
            <v>0</v>
          </cell>
          <cell r="AA1051">
            <v>0</v>
          </cell>
          <cell r="AB1051">
            <v>0</v>
          </cell>
          <cell r="AC1051">
            <v>0</v>
          </cell>
        </row>
        <row r="1052">
          <cell r="A1052" t="str">
            <v>2500003-321</v>
          </cell>
          <cell r="V1052">
            <v>0</v>
          </cell>
          <cell r="W1052">
            <v>0</v>
          </cell>
          <cell r="X1052">
            <v>0</v>
          </cell>
          <cell r="Y1052">
            <v>0</v>
          </cell>
          <cell r="AA1052">
            <v>0</v>
          </cell>
          <cell r="AB1052">
            <v>0</v>
          </cell>
          <cell r="AC1052">
            <v>0</v>
          </cell>
        </row>
        <row r="1053">
          <cell r="A1053" t="str">
            <v>2500003-331</v>
          </cell>
          <cell r="V1053">
            <v>0</v>
          </cell>
          <cell r="W1053">
            <v>0</v>
          </cell>
          <cell r="X1053">
            <v>0</v>
          </cell>
          <cell r="Y1053">
            <v>0</v>
          </cell>
          <cell r="AA1053">
            <v>0</v>
          </cell>
          <cell r="AB1053">
            <v>0</v>
          </cell>
          <cell r="AC1053">
            <v>0</v>
          </cell>
        </row>
        <row r="1054">
          <cell r="A1054" t="str">
            <v>2500003-341</v>
          </cell>
          <cell r="V1054">
            <v>0</v>
          </cell>
          <cell r="W1054">
            <v>0</v>
          </cell>
          <cell r="X1054">
            <v>0</v>
          </cell>
          <cell r="Y1054">
            <v>0</v>
          </cell>
          <cell r="AA1054">
            <v>0</v>
          </cell>
          <cell r="AB1054">
            <v>0</v>
          </cell>
          <cell r="AC1054">
            <v>0</v>
          </cell>
        </row>
        <row r="1055">
          <cell r="A1055" t="str">
            <v>2500003-347</v>
          </cell>
          <cell r="V1055">
            <v>0</v>
          </cell>
          <cell r="W1055">
            <v>0</v>
          </cell>
          <cell r="X1055">
            <v>0</v>
          </cell>
          <cell r="Y1055">
            <v>0</v>
          </cell>
          <cell r="AA1055">
            <v>0</v>
          </cell>
          <cell r="AB1055">
            <v>0</v>
          </cell>
          <cell r="AC1055">
            <v>0</v>
          </cell>
        </row>
        <row r="1056">
          <cell r="A1056" t="str">
            <v>2500003-351</v>
          </cell>
          <cell r="V1056">
            <v>0</v>
          </cell>
          <cell r="W1056">
            <v>0</v>
          </cell>
          <cell r="X1056">
            <v>0</v>
          </cell>
          <cell r="Y1056">
            <v>0</v>
          </cell>
          <cell r="AA1056">
            <v>0</v>
          </cell>
          <cell r="AB1056">
            <v>0</v>
          </cell>
          <cell r="AC1056">
            <v>0</v>
          </cell>
        </row>
        <row r="1057">
          <cell r="A1057" t="str">
            <v>2500003-355</v>
          </cell>
          <cell r="V1057">
            <v>0</v>
          </cell>
          <cell r="W1057">
            <v>0</v>
          </cell>
          <cell r="X1057">
            <v>0</v>
          </cell>
          <cell r="Y1057">
            <v>0</v>
          </cell>
          <cell r="AA1057">
            <v>0</v>
          </cell>
          <cell r="AB1057">
            <v>0</v>
          </cell>
          <cell r="AC1057">
            <v>0</v>
          </cell>
        </row>
        <row r="1058">
          <cell r="A1058" t="str">
            <v>2500003-361</v>
          </cell>
          <cell r="V1058">
            <v>0</v>
          </cell>
          <cell r="W1058">
            <v>0</v>
          </cell>
          <cell r="X1058">
            <v>0</v>
          </cell>
          <cell r="Y1058">
            <v>0</v>
          </cell>
          <cell r="AA1058">
            <v>0</v>
          </cell>
          <cell r="AB1058">
            <v>0</v>
          </cell>
          <cell r="AC1058">
            <v>0</v>
          </cell>
        </row>
        <row r="1059">
          <cell r="A1059" t="str">
            <v>2500003-362</v>
          </cell>
          <cell r="V1059">
            <v>0</v>
          </cell>
          <cell r="W1059">
            <v>0</v>
          </cell>
          <cell r="X1059">
            <v>0</v>
          </cell>
          <cell r="Y1059">
            <v>0</v>
          </cell>
          <cell r="AA1059">
            <v>0</v>
          </cell>
          <cell r="AB1059">
            <v>0</v>
          </cell>
          <cell r="AC1059">
            <v>0</v>
          </cell>
        </row>
        <row r="1060">
          <cell r="A1060" t="str">
            <v>2500003-363</v>
          </cell>
          <cell r="V1060">
            <v>0</v>
          </cell>
          <cell r="W1060">
            <v>0</v>
          </cell>
          <cell r="X1060">
            <v>0</v>
          </cell>
          <cell r="Y1060">
            <v>0</v>
          </cell>
          <cell r="AA1060">
            <v>0</v>
          </cell>
          <cell r="AB1060">
            <v>0</v>
          </cell>
          <cell r="AC1060">
            <v>0</v>
          </cell>
        </row>
        <row r="1061">
          <cell r="A1061" t="str">
            <v>2500003-364</v>
          </cell>
          <cell r="V1061">
            <v>0</v>
          </cell>
          <cell r="W1061">
            <v>0</v>
          </cell>
          <cell r="X1061">
            <v>0</v>
          </cell>
          <cell r="Y1061">
            <v>0</v>
          </cell>
          <cell r="AA1061">
            <v>0</v>
          </cell>
          <cell r="AB1061">
            <v>0</v>
          </cell>
          <cell r="AC1061">
            <v>0</v>
          </cell>
        </row>
        <row r="1062">
          <cell r="A1062" t="str">
            <v>2500003-365</v>
          </cell>
          <cell r="V1062">
            <v>0</v>
          </cell>
          <cell r="W1062">
            <v>0</v>
          </cell>
          <cell r="X1062">
            <v>0</v>
          </cell>
          <cell r="Y1062">
            <v>0</v>
          </cell>
          <cell r="AA1062">
            <v>0</v>
          </cell>
          <cell r="AB1062">
            <v>0</v>
          </cell>
          <cell r="AC1062">
            <v>0</v>
          </cell>
        </row>
        <row r="1063">
          <cell r="A1063" t="str">
            <v>2500003-366</v>
          </cell>
          <cell r="V1063">
            <v>0</v>
          </cell>
          <cell r="W1063">
            <v>0</v>
          </cell>
          <cell r="X1063">
            <v>0</v>
          </cell>
          <cell r="Y1063">
            <v>0</v>
          </cell>
          <cell r="AA1063">
            <v>0</v>
          </cell>
          <cell r="AB1063">
            <v>0</v>
          </cell>
          <cell r="AC1063">
            <v>0</v>
          </cell>
        </row>
        <row r="1064">
          <cell r="A1064" t="str">
            <v>2500003-395</v>
          </cell>
          <cell r="V1064">
            <v>12500</v>
          </cell>
          <cell r="W1064">
            <v>12500</v>
          </cell>
          <cell r="X1064">
            <v>12500</v>
          </cell>
          <cell r="Y1064">
            <v>12500</v>
          </cell>
          <cell r="AA1064">
            <v>25000</v>
          </cell>
          <cell r="AB1064">
            <v>25000</v>
          </cell>
          <cell r="AC1064">
            <v>0</v>
          </cell>
        </row>
        <row r="1065">
          <cell r="A1065" t="str">
            <v>2500003-396</v>
          </cell>
          <cell r="V1065">
            <v>0</v>
          </cell>
          <cell r="W1065">
            <v>0</v>
          </cell>
          <cell r="X1065">
            <v>0</v>
          </cell>
          <cell r="Y1065">
            <v>0</v>
          </cell>
          <cell r="AA1065">
            <v>0</v>
          </cell>
          <cell r="AB1065">
            <v>0</v>
          </cell>
          <cell r="AC1065">
            <v>0</v>
          </cell>
        </row>
        <row r="1066">
          <cell r="A1066" t="str">
            <v>2500003-397</v>
          </cell>
          <cell r="V1066">
            <v>0</v>
          </cell>
          <cell r="W1066">
            <v>0</v>
          </cell>
          <cell r="X1066">
            <v>0</v>
          </cell>
          <cell r="Y1066">
            <v>0</v>
          </cell>
          <cell r="AA1066">
            <v>0</v>
          </cell>
          <cell r="AB1066">
            <v>0</v>
          </cell>
          <cell r="AC1066">
            <v>0</v>
          </cell>
        </row>
        <row r="1067">
          <cell r="A1067" t="str">
            <v>2500003-511</v>
          </cell>
          <cell r="V1067">
            <v>0</v>
          </cell>
          <cell r="W1067">
            <v>0</v>
          </cell>
          <cell r="X1067">
            <v>0</v>
          </cell>
          <cell r="Y1067">
            <v>0</v>
          </cell>
          <cell r="AA1067">
            <v>0</v>
          </cell>
          <cell r="AB1067">
            <v>0</v>
          </cell>
          <cell r="AC1067">
            <v>0</v>
          </cell>
        </row>
        <row r="1068">
          <cell r="A1068" t="str">
            <v>2500003-520</v>
          </cell>
          <cell r="V1068">
            <v>0</v>
          </cell>
          <cell r="W1068">
            <v>0</v>
          </cell>
          <cell r="X1068">
            <v>0</v>
          </cell>
          <cell r="Y1068">
            <v>0</v>
          </cell>
          <cell r="AA1068">
            <v>0</v>
          </cell>
          <cell r="AB1068">
            <v>0</v>
          </cell>
          <cell r="AC1068">
            <v>0</v>
          </cell>
        </row>
        <row r="1069">
          <cell r="A1069" t="str">
            <v>2500003-611</v>
          </cell>
          <cell r="V1069">
            <v>0</v>
          </cell>
          <cell r="W1069">
            <v>0</v>
          </cell>
          <cell r="X1069">
            <v>0</v>
          </cell>
          <cell r="Y1069">
            <v>0</v>
          </cell>
          <cell r="AA1069">
            <v>0</v>
          </cell>
          <cell r="AB1069">
            <v>0</v>
          </cell>
          <cell r="AC1069">
            <v>0</v>
          </cell>
        </row>
        <row r="1070">
          <cell r="A1070" t="str">
            <v>2500003-613</v>
          </cell>
          <cell r="V1070">
            <v>0</v>
          </cell>
          <cell r="W1070">
            <v>0</v>
          </cell>
          <cell r="X1070">
            <v>0</v>
          </cell>
          <cell r="Y1070">
            <v>0</v>
          </cell>
          <cell r="AA1070">
            <v>0</v>
          </cell>
          <cell r="AB1070">
            <v>0</v>
          </cell>
          <cell r="AC1070">
            <v>0</v>
          </cell>
        </row>
        <row r="1071">
          <cell r="A1071" t="str">
            <v>2500003-617</v>
          </cell>
          <cell r="V1071">
            <v>0</v>
          </cell>
          <cell r="W1071">
            <v>0</v>
          </cell>
          <cell r="X1071">
            <v>0</v>
          </cell>
          <cell r="Y1071">
            <v>0</v>
          </cell>
          <cell r="AA1071">
            <v>0</v>
          </cell>
          <cell r="AB1071">
            <v>0</v>
          </cell>
          <cell r="AC1071">
            <v>0</v>
          </cell>
        </row>
        <row r="1072">
          <cell r="A1072" t="str">
            <v>2500003-695</v>
          </cell>
          <cell r="V1072">
            <v>50000</v>
          </cell>
          <cell r="W1072">
            <v>50000</v>
          </cell>
          <cell r="X1072">
            <v>50000</v>
          </cell>
          <cell r="Y1072">
            <v>50000</v>
          </cell>
          <cell r="AA1072">
            <v>250000</v>
          </cell>
          <cell r="AB1072">
            <v>200000</v>
          </cell>
          <cell r="AC1072">
            <v>0</v>
          </cell>
        </row>
        <row r="1073">
          <cell r="A1073" t="str">
            <v>2500003-696</v>
          </cell>
          <cell r="V1073">
            <v>0</v>
          </cell>
          <cell r="W1073">
            <v>0</v>
          </cell>
          <cell r="X1073">
            <v>0</v>
          </cell>
          <cell r="Y1073">
            <v>0</v>
          </cell>
          <cell r="AA1073">
            <v>0</v>
          </cell>
          <cell r="AB1073">
            <v>0</v>
          </cell>
          <cell r="AC1073">
            <v>0</v>
          </cell>
        </row>
        <row r="1074">
          <cell r="A1074" t="str">
            <v>2500003-697</v>
          </cell>
          <cell r="V1074">
            <v>0</v>
          </cell>
          <cell r="W1074">
            <v>0</v>
          </cell>
          <cell r="X1074">
            <v>0</v>
          </cell>
          <cell r="Y1074">
            <v>0</v>
          </cell>
          <cell r="AA1074">
            <v>0</v>
          </cell>
          <cell r="AB1074">
            <v>0</v>
          </cell>
          <cell r="AC1074">
            <v>0</v>
          </cell>
        </row>
        <row r="1075">
          <cell r="A1075" t="str">
            <v>2500003-714</v>
          </cell>
          <cell r="V1075">
            <v>0</v>
          </cell>
          <cell r="W1075">
            <v>0</v>
          </cell>
          <cell r="X1075">
            <v>0</v>
          </cell>
          <cell r="Y1075">
            <v>0</v>
          </cell>
          <cell r="AA1075">
            <v>0</v>
          </cell>
          <cell r="AB1075">
            <v>0</v>
          </cell>
          <cell r="AC1075">
            <v>0</v>
          </cell>
        </row>
        <row r="1076">
          <cell r="A1076" t="str">
            <v>2500003-720</v>
          </cell>
          <cell r="V1076">
            <v>0</v>
          </cell>
          <cell r="W1076">
            <v>0</v>
          </cell>
          <cell r="X1076">
            <v>0</v>
          </cell>
          <cell r="Y1076">
            <v>0</v>
          </cell>
          <cell r="AA1076">
            <v>0</v>
          </cell>
          <cell r="AB1076">
            <v>0</v>
          </cell>
          <cell r="AC1076">
            <v>0</v>
          </cell>
        </row>
        <row r="1077">
          <cell r="A1077" t="str">
            <v>2500003-728</v>
          </cell>
          <cell r="V1077">
            <v>0</v>
          </cell>
          <cell r="W1077">
            <v>0</v>
          </cell>
          <cell r="X1077">
            <v>0</v>
          </cell>
          <cell r="Y1077">
            <v>0</v>
          </cell>
          <cell r="AA1077">
            <v>0</v>
          </cell>
          <cell r="AB1077">
            <v>0</v>
          </cell>
          <cell r="AC1077">
            <v>0</v>
          </cell>
        </row>
        <row r="1078">
          <cell r="A1078" t="str">
            <v>2500003-809</v>
          </cell>
          <cell r="V1078">
            <v>0</v>
          </cell>
          <cell r="W1078">
            <v>0</v>
          </cell>
          <cell r="X1078">
            <v>0</v>
          </cell>
          <cell r="Y1078">
            <v>0</v>
          </cell>
          <cell r="AA1078">
            <v>0</v>
          </cell>
          <cell r="AB1078">
            <v>0</v>
          </cell>
          <cell r="AC1078">
            <v>0</v>
          </cell>
        </row>
        <row r="1079">
          <cell r="A1079" t="str">
            <v>2500003-811</v>
          </cell>
          <cell r="V1079">
            <v>1250</v>
          </cell>
          <cell r="W1079">
            <v>1250</v>
          </cell>
          <cell r="X1079">
            <v>1250</v>
          </cell>
          <cell r="Y1079">
            <v>1250</v>
          </cell>
          <cell r="AA1079">
            <v>2500</v>
          </cell>
          <cell r="AB1079">
            <v>2500</v>
          </cell>
          <cell r="AC1079">
            <v>0</v>
          </cell>
        </row>
        <row r="1080">
          <cell r="A1080" t="str">
            <v>2500003-813</v>
          </cell>
          <cell r="V1080">
            <v>0</v>
          </cell>
          <cell r="W1080">
            <v>0</v>
          </cell>
          <cell r="X1080">
            <v>0</v>
          </cell>
          <cell r="Y1080">
            <v>0</v>
          </cell>
          <cell r="AA1080">
            <v>0</v>
          </cell>
          <cell r="AB1080">
            <v>0</v>
          </cell>
          <cell r="AC1080">
            <v>0</v>
          </cell>
        </row>
        <row r="1081">
          <cell r="A1081" t="str">
            <v>2500003-814</v>
          </cell>
          <cell r="V1081">
            <v>0</v>
          </cell>
          <cell r="W1081">
            <v>0</v>
          </cell>
          <cell r="X1081">
            <v>0</v>
          </cell>
          <cell r="Y1081">
            <v>0</v>
          </cell>
          <cell r="AA1081">
            <v>0</v>
          </cell>
          <cell r="AB1081">
            <v>0</v>
          </cell>
          <cell r="AC1081">
            <v>0</v>
          </cell>
        </row>
        <row r="1082">
          <cell r="A1082" t="str">
            <v>2500003-822</v>
          </cell>
          <cell r="V1082">
            <v>0</v>
          </cell>
          <cell r="W1082">
            <v>0</v>
          </cell>
          <cell r="X1082">
            <v>0</v>
          </cell>
          <cell r="Y1082">
            <v>0</v>
          </cell>
          <cell r="AA1082">
            <v>0</v>
          </cell>
          <cell r="AB1082">
            <v>0</v>
          </cell>
          <cell r="AC1082">
            <v>0</v>
          </cell>
        </row>
        <row r="1083">
          <cell r="A1083" t="str">
            <v>2500003-823</v>
          </cell>
          <cell r="V1083">
            <v>0</v>
          </cell>
          <cell r="W1083">
            <v>0</v>
          </cell>
          <cell r="X1083">
            <v>0</v>
          </cell>
          <cell r="Y1083">
            <v>0</v>
          </cell>
          <cell r="AA1083">
            <v>0</v>
          </cell>
          <cell r="AB1083">
            <v>0</v>
          </cell>
          <cell r="AC1083">
            <v>0</v>
          </cell>
        </row>
        <row r="1084">
          <cell r="A1084" t="str">
            <v>2500003-824</v>
          </cell>
          <cell r="V1084">
            <v>0</v>
          </cell>
          <cell r="W1084">
            <v>0</v>
          </cell>
          <cell r="X1084">
            <v>0</v>
          </cell>
          <cell r="Y1084">
            <v>0</v>
          </cell>
          <cell r="AA1084">
            <v>0</v>
          </cell>
          <cell r="AB1084">
            <v>0</v>
          </cell>
          <cell r="AC1084">
            <v>0</v>
          </cell>
        </row>
        <row r="1085">
          <cell r="A1085" t="str">
            <v>2500003-827</v>
          </cell>
          <cell r="V1085">
            <v>0</v>
          </cell>
          <cell r="W1085">
            <v>0</v>
          </cell>
          <cell r="X1085">
            <v>0</v>
          </cell>
          <cell r="Y1085">
            <v>0</v>
          </cell>
          <cell r="AA1085">
            <v>0</v>
          </cell>
          <cell r="AB1085">
            <v>0</v>
          </cell>
          <cell r="AC1085">
            <v>0</v>
          </cell>
        </row>
        <row r="1086">
          <cell r="A1086" t="str">
            <v>2500003-828</v>
          </cell>
          <cell r="V1086">
            <v>0</v>
          </cell>
          <cell r="W1086">
            <v>0</v>
          </cell>
          <cell r="X1086">
            <v>0</v>
          </cell>
          <cell r="Y1086">
            <v>0</v>
          </cell>
          <cell r="AA1086">
            <v>0</v>
          </cell>
          <cell r="AB1086">
            <v>0</v>
          </cell>
          <cell r="AC1086">
            <v>0</v>
          </cell>
        </row>
        <row r="1087">
          <cell r="A1087" t="str">
            <v>2500003-841</v>
          </cell>
          <cell r="V1087">
            <v>0</v>
          </cell>
          <cell r="W1087">
            <v>0</v>
          </cell>
          <cell r="X1087">
            <v>0</v>
          </cell>
          <cell r="Y1087">
            <v>0</v>
          </cell>
          <cell r="AA1087">
            <v>0</v>
          </cell>
          <cell r="AB1087">
            <v>0</v>
          </cell>
          <cell r="AC1087">
            <v>0</v>
          </cell>
        </row>
        <row r="1088">
          <cell r="A1088" t="str">
            <v>2500003-842</v>
          </cell>
          <cell r="V1088">
            <v>0</v>
          </cell>
          <cell r="W1088">
            <v>0</v>
          </cell>
          <cell r="X1088">
            <v>0</v>
          </cell>
          <cell r="Y1088">
            <v>0</v>
          </cell>
          <cell r="AA1088">
            <v>0</v>
          </cell>
          <cell r="AB1088">
            <v>0</v>
          </cell>
          <cell r="AC1088">
            <v>0</v>
          </cell>
        </row>
        <row r="1089">
          <cell r="A1089" t="str">
            <v>2500003-849</v>
          </cell>
          <cell r="V1089">
            <v>0</v>
          </cell>
          <cell r="W1089">
            <v>0</v>
          </cell>
          <cell r="X1089">
            <v>0</v>
          </cell>
          <cell r="Y1089">
            <v>0</v>
          </cell>
          <cell r="AA1089">
            <v>0</v>
          </cell>
          <cell r="AB1089">
            <v>0</v>
          </cell>
          <cell r="AC1089">
            <v>0</v>
          </cell>
        </row>
        <row r="1090">
          <cell r="A1090" t="str">
            <v>2500003-852</v>
          </cell>
          <cell r="V1090">
            <v>0</v>
          </cell>
          <cell r="W1090">
            <v>0</v>
          </cell>
          <cell r="X1090">
            <v>0</v>
          </cell>
          <cell r="Y1090">
            <v>0</v>
          </cell>
          <cell r="AA1090">
            <v>0</v>
          </cell>
          <cell r="AB1090">
            <v>0</v>
          </cell>
          <cell r="AC1090">
            <v>0</v>
          </cell>
        </row>
        <row r="1091">
          <cell r="A1091" t="str">
            <v>2500003-865</v>
          </cell>
          <cell r="V1091">
            <v>0</v>
          </cell>
          <cell r="W1091">
            <v>0</v>
          </cell>
          <cell r="X1091">
            <v>0</v>
          </cell>
          <cell r="Y1091">
            <v>0</v>
          </cell>
          <cell r="AA1091">
            <v>0</v>
          </cell>
          <cell r="AB1091">
            <v>0</v>
          </cell>
          <cell r="AC1091">
            <v>0</v>
          </cell>
        </row>
        <row r="1092">
          <cell r="A1092" t="str">
            <v>2500003-866</v>
          </cell>
          <cell r="V1092">
            <v>0</v>
          </cell>
          <cell r="W1092">
            <v>0</v>
          </cell>
          <cell r="X1092">
            <v>0</v>
          </cell>
          <cell r="Y1092">
            <v>0</v>
          </cell>
          <cell r="AA1092">
            <v>0</v>
          </cell>
          <cell r="AB1092">
            <v>0</v>
          </cell>
          <cell r="AC1092">
            <v>0</v>
          </cell>
        </row>
        <row r="1093">
          <cell r="A1093" t="str">
            <v>2500003-869</v>
          </cell>
          <cell r="V1093">
            <v>0</v>
          </cell>
          <cell r="W1093">
            <v>0</v>
          </cell>
          <cell r="X1093">
            <v>0</v>
          </cell>
          <cell r="Y1093">
            <v>0</v>
          </cell>
          <cell r="AA1093">
            <v>0</v>
          </cell>
          <cell r="AB1093">
            <v>0</v>
          </cell>
          <cell r="AC1093">
            <v>0</v>
          </cell>
        </row>
        <row r="1094">
          <cell r="A1094" t="str">
            <v>2500003-872</v>
          </cell>
          <cell r="V1094">
            <v>0</v>
          </cell>
          <cell r="W1094">
            <v>0</v>
          </cell>
          <cell r="X1094">
            <v>0</v>
          </cell>
          <cell r="Y1094">
            <v>0</v>
          </cell>
          <cell r="AA1094">
            <v>0</v>
          </cell>
          <cell r="AB1094">
            <v>0</v>
          </cell>
          <cell r="AC1094">
            <v>0</v>
          </cell>
        </row>
        <row r="1095">
          <cell r="A1095" t="str">
            <v>2500003-874</v>
          </cell>
          <cell r="V1095">
            <v>0</v>
          </cell>
          <cell r="W1095">
            <v>0</v>
          </cell>
          <cell r="X1095">
            <v>0</v>
          </cell>
          <cell r="Y1095">
            <v>0</v>
          </cell>
          <cell r="AA1095">
            <v>0</v>
          </cell>
          <cell r="AB1095">
            <v>0</v>
          </cell>
          <cell r="AC1095">
            <v>0</v>
          </cell>
        </row>
        <row r="1096">
          <cell r="A1096" t="str">
            <v>2500003-875</v>
          </cell>
          <cell r="V1096">
            <v>0</v>
          </cell>
          <cell r="W1096">
            <v>0</v>
          </cell>
          <cell r="X1096">
            <v>0</v>
          </cell>
          <cell r="Y1096">
            <v>0</v>
          </cell>
          <cell r="AA1096">
            <v>0</v>
          </cell>
          <cell r="AB1096">
            <v>0</v>
          </cell>
          <cell r="AC1096">
            <v>0</v>
          </cell>
        </row>
        <row r="1097">
          <cell r="A1097" t="str">
            <v>2500003-876</v>
          </cell>
          <cell r="V1097">
            <v>0</v>
          </cell>
          <cell r="W1097">
            <v>0</v>
          </cell>
          <cell r="X1097">
            <v>0</v>
          </cell>
          <cell r="Y1097">
            <v>0</v>
          </cell>
          <cell r="AA1097">
            <v>0</v>
          </cell>
          <cell r="AB1097">
            <v>0</v>
          </cell>
          <cell r="AC1097">
            <v>0</v>
          </cell>
        </row>
        <row r="1098">
          <cell r="A1098" t="str">
            <v>2500003-897</v>
          </cell>
          <cell r="V1098">
            <v>0</v>
          </cell>
          <cell r="W1098">
            <v>0</v>
          </cell>
          <cell r="X1098">
            <v>0</v>
          </cell>
          <cell r="Y1098">
            <v>0</v>
          </cell>
          <cell r="AA1098">
            <v>0</v>
          </cell>
          <cell r="AB1098">
            <v>0</v>
          </cell>
          <cell r="AC1098">
            <v>0</v>
          </cell>
        </row>
        <row r="1099">
          <cell r="A1099" t="str">
            <v>2500003-923</v>
          </cell>
          <cell r="V1099">
            <v>0</v>
          </cell>
          <cell r="W1099">
            <v>0</v>
          </cell>
          <cell r="X1099">
            <v>0</v>
          </cell>
          <cell r="Y1099">
            <v>0</v>
          </cell>
          <cell r="AA1099">
            <v>0</v>
          </cell>
          <cell r="AB1099">
            <v>0</v>
          </cell>
          <cell r="AC1099">
            <v>0</v>
          </cell>
        </row>
        <row r="1100">
          <cell r="A1100" t="str">
            <v>2500003-924</v>
          </cell>
          <cell r="V1100">
            <v>0</v>
          </cell>
          <cell r="W1100">
            <v>0</v>
          </cell>
          <cell r="X1100">
            <v>0</v>
          </cell>
          <cell r="Y1100">
            <v>0</v>
          </cell>
          <cell r="AA1100">
            <v>0</v>
          </cell>
          <cell r="AB1100">
            <v>0</v>
          </cell>
          <cell r="AC1100">
            <v>0</v>
          </cell>
        </row>
        <row r="1101">
          <cell r="A1101" t="str">
            <v>2500003-925</v>
          </cell>
          <cell r="V1101">
            <v>0</v>
          </cell>
          <cell r="W1101">
            <v>0</v>
          </cell>
          <cell r="X1101">
            <v>0</v>
          </cell>
          <cell r="Y1101">
            <v>0</v>
          </cell>
          <cell r="AA1101">
            <v>0</v>
          </cell>
          <cell r="AB1101">
            <v>0</v>
          </cell>
          <cell r="AC1101">
            <v>0</v>
          </cell>
        </row>
        <row r="1102">
          <cell r="A1102" t="str">
            <v>2500003-940</v>
          </cell>
          <cell r="V1102">
            <v>0</v>
          </cell>
          <cell r="W1102">
            <v>0</v>
          </cell>
          <cell r="X1102">
            <v>0</v>
          </cell>
          <cell r="Y1102">
            <v>0</v>
          </cell>
          <cell r="AA1102">
            <v>0</v>
          </cell>
          <cell r="AB1102">
            <v>0</v>
          </cell>
          <cell r="AC1102">
            <v>0</v>
          </cell>
        </row>
        <row r="1103">
          <cell r="A1103" t="str">
            <v>2500003-941</v>
          </cell>
          <cell r="V1103">
            <v>0</v>
          </cell>
          <cell r="W1103">
            <v>0</v>
          </cell>
          <cell r="X1103">
            <v>0</v>
          </cell>
          <cell r="Y1103">
            <v>0</v>
          </cell>
          <cell r="AA1103">
            <v>0</v>
          </cell>
          <cell r="AB1103">
            <v>0</v>
          </cell>
          <cell r="AC1103">
            <v>0</v>
          </cell>
        </row>
        <row r="1104">
          <cell r="A1104" t="str">
            <v>2500003-943</v>
          </cell>
          <cell r="V1104">
            <v>0</v>
          </cell>
          <cell r="W1104">
            <v>0</v>
          </cell>
          <cell r="X1104">
            <v>0</v>
          </cell>
          <cell r="Y1104">
            <v>0</v>
          </cell>
          <cell r="AA1104">
            <v>0</v>
          </cell>
          <cell r="AB1104">
            <v>0</v>
          </cell>
          <cell r="AC1104">
            <v>0</v>
          </cell>
        </row>
        <row r="1105">
          <cell r="A1105" t="str">
            <v>2500003-955</v>
          </cell>
          <cell r="V1105">
            <v>0</v>
          </cell>
          <cell r="W1105">
            <v>0</v>
          </cell>
          <cell r="X1105">
            <v>0</v>
          </cell>
          <cell r="Y1105">
            <v>0</v>
          </cell>
          <cell r="AA1105">
            <v>0</v>
          </cell>
          <cell r="AB1105">
            <v>0</v>
          </cell>
          <cell r="AC1105">
            <v>0</v>
          </cell>
        </row>
        <row r="1106">
          <cell r="A1106" t="str">
            <v>2500003-957</v>
          </cell>
          <cell r="V1106">
            <v>0</v>
          </cell>
          <cell r="W1106">
            <v>0</v>
          </cell>
          <cell r="X1106">
            <v>0</v>
          </cell>
          <cell r="Y1106">
            <v>0</v>
          </cell>
          <cell r="AA1106">
            <v>0</v>
          </cell>
          <cell r="AB1106">
            <v>0</v>
          </cell>
          <cell r="AC1106">
            <v>0</v>
          </cell>
        </row>
        <row r="1107">
          <cell r="A1107" t="str">
            <v>2500003-959</v>
          </cell>
          <cell r="V1107">
            <v>0</v>
          </cell>
          <cell r="W1107">
            <v>0</v>
          </cell>
          <cell r="X1107">
            <v>0</v>
          </cell>
          <cell r="Y1107">
            <v>0</v>
          </cell>
          <cell r="AA1107">
            <v>0</v>
          </cell>
          <cell r="AB1107">
            <v>0</v>
          </cell>
          <cell r="AC1107">
            <v>0</v>
          </cell>
        </row>
        <row r="1108">
          <cell r="A1108" t="str">
            <v>2500003-979</v>
          </cell>
          <cell r="V1108">
            <v>0</v>
          </cell>
          <cell r="W1108">
            <v>0</v>
          </cell>
          <cell r="X1108">
            <v>0</v>
          </cell>
          <cell r="Y1108">
            <v>0</v>
          </cell>
          <cell r="AA1108">
            <v>0</v>
          </cell>
          <cell r="AB1108">
            <v>0</v>
          </cell>
          <cell r="AC1108">
            <v>0</v>
          </cell>
        </row>
        <row r="1109">
          <cell r="A1109" t="str">
            <v>2500003-984</v>
          </cell>
          <cell r="V1109">
            <v>0</v>
          </cell>
          <cell r="W1109">
            <v>0</v>
          </cell>
          <cell r="X1109">
            <v>0</v>
          </cell>
          <cell r="Y1109">
            <v>0</v>
          </cell>
          <cell r="AA1109">
            <v>0</v>
          </cell>
          <cell r="AB1109">
            <v>0</v>
          </cell>
          <cell r="AC1109">
            <v>0</v>
          </cell>
        </row>
        <row r="1110">
          <cell r="A1110" t="str">
            <v>2500003-988</v>
          </cell>
          <cell r="V1110">
            <v>0</v>
          </cell>
          <cell r="W1110">
            <v>0</v>
          </cell>
          <cell r="X1110">
            <v>0</v>
          </cell>
          <cell r="Y1110">
            <v>0</v>
          </cell>
          <cell r="AA1110">
            <v>0</v>
          </cell>
          <cell r="AB1110">
            <v>0</v>
          </cell>
          <cell r="AC1110">
            <v>0</v>
          </cell>
        </row>
        <row r="1111">
          <cell r="A1111" t="str">
            <v>2500003-989</v>
          </cell>
          <cell r="V1111">
            <v>-62500</v>
          </cell>
          <cell r="W1111">
            <v>-62500</v>
          </cell>
          <cell r="X1111">
            <v>-62500</v>
          </cell>
          <cell r="Y1111">
            <v>-62500</v>
          </cell>
          <cell r="AA1111">
            <v>-250000</v>
          </cell>
          <cell r="AB1111">
            <v>-200000</v>
          </cell>
          <cell r="AC1111">
            <v>0</v>
          </cell>
        </row>
        <row r="1112">
          <cell r="A1112" t="str">
            <v>1207786-DUR</v>
          </cell>
          <cell r="V1112">
            <v>0</v>
          </cell>
          <cell r="W1112">
            <v>0</v>
          </cell>
          <cell r="X1112">
            <v>0</v>
          </cell>
          <cell r="Y1112">
            <v>0</v>
          </cell>
          <cell r="AA1112">
            <v>0</v>
          </cell>
          <cell r="AB1112">
            <v>0</v>
          </cell>
          <cell r="AC1112">
            <v>0</v>
          </cell>
        </row>
        <row r="1113">
          <cell r="A1113" t="str">
            <v>1207786-PERF</v>
          </cell>
          <cell r="V1113">
            <v>6.25E-2</v>
          </cell>
          <cell r="W1113">
            <v>6.25E-2</v>
          </cell>
          <cell r="X1113">
            <v>6.25E-2</v>
          </cell>
          <cell r="Y1113">
            <v>6.25E-2</v>
          </cell>
          <cell r="AA1113">
            <v>0</v>
          </cell>
          <cell r="AB1113">
            <v>0</v>
          </cell>
          <cell r="AC1113">
            <v>0</v>
          </cell>
        </row>
        <row r="1114">
          <cell r="A1114" t="str">
            <v>1207786-PE</v>
          </cell>
          <cell r="V1114">
            <v>106.25</v>
          </cell>
          <cell r="W1114">
            <v>106.25</v>
          </cell>
          <cell r="X1114">
            <v>106.25</v>
          </cell>
          <cell r="Y1114">
            <v>106.25</v>
          </cell>
          <cell r="AA1114">
            <v>0</v>
          </cell>
          <cell r="AB1114">
            <v>0</v>
          </cell>
          <cell r="AC1114">
            <v>0</v>
          </cell>
        </row>
        <row r="1115">
          <cell r="A1115" t="str">
            <v>1207786-CE</v>
          </cell>
          <cell r="V1115">
            <v>50</v>
          </cell>
          <cell r="W1115">
            <v>50</v>
          </cell>
          <cell r="X1115">
            <v>50</v>
          </cell>
          <cell r="Y1115">
            <v>50</v>
          </cell>
          <cell r="AA1115">
            <v>0</v>
          </cell>
          <cell r="AB1115">
            <v>0</v>
          </cell>
          <cell r="AC1115">
            <v>0</v>
          </cell>
        </row>
        <row r="1116">
          <cell r="A1116" t="str">
            <v>1207786-EE</v>
          </cell>
          <cell r="V1116">
            <v>12.5</v>
          </cell>
          <cell r="W1116">
            <v>12.5</v>
          </cell>
          <cell r="X1116">
            <v>12.5</v>
          </cell>
          <cell r="Y1116">
            <v>12.5</v>
          </cell>
          <cell r="AA1116">
            <v>0</v>
          </cell>
          <cell r="AB1116">
            <v>0</v>
          </cell>
          <cell r="AC1116">
            <v>0</v>
          </cell>
        </row>
        <row r="1117">
          <cell r="A1117" t="str">
            <v>1207786-PS</v>
          </cell>
          <cell r="V1117">
            <v>0</v>
          </cell>
          <cell r="W1117">
            <v>0</v>
          </cell>
          <cell r="X1117">
            <v>0</v>
          </cell>
          <cell r="Y1117">
            <v>0</v>
          </cell>
          <cell r="AA1117">
            <v>0</v>
          </cell>
          <cell r="AB1117">
            <v>0</v>
          </cell>
          <cell r="AC1117">
            <v>0</v>
          </cell>
        </row>
        <row r="1118">
          <cell r="A1118" t="str">
            <v>1207786-DS</v>
          </cell>
          <cell r="V1118">
            <v>50</v>
          </cell>
          <cell r="W1118">
            <v>50</v>
          </cell>
          <cell r="X1118">
            <v>50</v>
          </cell>
          <cell r="Y1118">
            <v>50</v>
          </cell>
          <cell r="AA1118">
            <v>0</v>
          </cell>
          <cell r="AB1118">
            <v>0</v>
          </cell>
          <cell r="AC1118">
            <v>0</v>
          </cell>
        </row>
        <row r="1119">
          <cell r="A1119" t="str">
            <v>1207786-NBUS</v>
          </cell>
          <cell r="V1119">
            <v>74.57386363636364</v>
          </cell>
          <cell r="W1119">
            <v>74.57386363636364</v>
          </cell>
          <cell r="X1119">
            <v>74.57386363636364</v>
          </cell>
          <cell r="Y1119">
            <v>74.57386363636364</v>
          </cell>
          <cell r="AA1119">
            <v>0</v>
          </cell>
          <cell r="AB1119">
            <v>0</v>
          </cell>
          <cell r="AC1119">
            <v>0</v>
          </cell>
        </row>
        <row r="1120">
          <cell r="A1120" t="str">
            <v>1207786-BUS</v>
          </cell>
          <cell r="V1120">
            <v>120.73863636363636</v>
          </cell>
          <cell r="W1120">
            <v>120.73863636363636</v>
          </cell>
          <cell r="X1120">
            <v>120.73863636363636</v>
          </cell>
          <cell r="Y1120">
            <v>120.73863636363636</v>
          </cell>
          <cell r="AA1120">
            <v>0</v>
          </cell>
          <cell r="AB1120">
            <v>0</v>
          </cell>
          <cell r="AC1120">
            <v>0</v>
          </cell>
        </row>
        <row r="1121">
          <cell r="A1121" t="str">
            <v>1207786-PT</v>
          </cell>
          <cell r="V1121">
            <v>85.9375</v>
          </cell>
          <cell r="W1121">
            <v>85.9375</v>
          </cell>
          <cell r="X1121">
            <v>85.9375</v>
          </cell>
          <cell r="Y1121">
            <v>85.9375</v>
          </cell>
          <cell r="AA1121">
            <v>0</v>
          </cell>
          <cell r="AB1121">
            <v>0</v>
          </cell>
          <cell r="AC1121">
            <v>0</v>
          </cell>
        </row>
        <row r="1122">
          <cell r="A1122" t="str">
            <v>1207786-DT</v>
          </cell>
          <cell r="V1122">
            <v>0</v>
          </cell>
          <cell r="W1122">
            <v>0</v>
          </cell>
          <cell r="X1122">
            <v>0</v>
          </cell>
          <cell r="Y1122">
            <v>0</v>
          </cell>
          <cell r="AA1122">
            <v>0</v>
          </cell>
          <cell r="AB1122">
            <v>0</v>
          </cell>
          <cell r="AC1122">
            <v>0</v>
          </cell>
        </row>
        <row r="1123">
          <cell r="A1123" t="str">
            <v>1207786-OT</v>
          </cell>
          <cell r="V1123">
            <v>0</v>
          </cell>
          <cell r="W1123">
            <v>0</v>
          </cell>
          <cell r="X1123">
            <v>0</v>
          </cell>
          <cell r="Y1123">
            <v>0</v>
          </cell>
          <cell r="AA1123">
            <v>0</v>
          </cell>
          <cell r="AB1123">
            <v>0</v>
          </cell>
          <cell r="AC1123">
            <v>0</v>
          </cell>
        </row>
        <row r="1124">
          <cell r="A1124" t="str">
            <v>1207786-LABOR</v>
          </cell>
          <cell r="V1124">
            <v>500</v>
          </cell>
          <cell r="W1124">
            <v>500</v>
          </cell>
          <cell r="X1124">
            <v>500</v>
          </cell>
          <cell r="Y1124">
            <v>500</v>
          </cell>
          <cell r="AA1124">
            <v>0</v>
          </cell>
          <cell r="AB1124">
            <v>0</v>
          </cell>
          <cell r="AC1124">
            <v>0</v>
          </cell>
        </row>
        <row r="1125">
          <cell r="A1125" t="str">
            <v>1207786-INDUST</v>
          </cell>
          <cell r="V1125">
            <v>0</v>
          </cell>
          <cell r="W1125">
            <v>0</v>
          </cell>
          <cell r="X1125">
            <v>0</v>
          </cell>
          <cell r="Y1125">
            <v>0</v>
          </cell>
          <cell r="AA1125">
            <v>0</v>
          </cell>
          <cell r="AB1125">
            <v>0</v>
          </cell>
          <cell r="AC1125">
            <v>0</v>
          </cell>
        </row>
        <row r="1126">
          <cell r="A1126" t="str">
            <v>1207786-321</v>
          </cell>
          <cell r="V1126">
            <v>0</v>
          </cell>
          <cell r="W1126">
            <v>0</v>
          </cell>
          <cell r="X1126">
            <v>0</v>
          </cell>
          <cell r="Y1126">
            <v>0</v>
          </cell>
          <cell r="AA1126">
            <v>0</v>
          </cell>
          <cell r="AB1126">
            <v>0</v>
          </cell>
          <cell r="AC1126">
            <v>0</v>
          </cell>
        </row>
        <row r="1127">
          <cell r="A1127" t="str">
            <v>1207786-331</v>
          </cell>
          <cell r="V1127">
            <v>0</v>
          </cell>
          <cell r="W1127">
            <v>0</v>
          </cell>
          <cell r="X1127">
            <v>0</v>
          </cell>
          <cell r="Y1127">
            <v>0</v>
          </cell>
          <cell r="AA1127">
            <v>0</v>
          </cell>
          <cell r="AB1127">
            <v>0</v>
          </cell>
          <cell r="AC1127">
            <v>0</v>
          </cell>
        </row>
        <row r="1128">
          <cell r="A1128" t="str">
            <v>1207786-341</v>
          </cell>
          <cell r="V1128">
            <v>0</v>
          </cell>
          <cell r="W1128">
            <v>0</v>
          </cell>
          <cell r="X1128">
            <v>0</v>
          </cell>
          <cell r="Y1128">
            <v>0</v>
          </cell>
          <cell r="AA1128">
            <v>0</v>
          </cell>
          <cell r="AB1128">
            <v>0</v>
          </cell>
          <cell r="AC1128">
            <v>0</v>
          </cell>
        </row>
        <row r="1129">
          <cell r="A1129" t="str">
            <v>1207786-347</v>
          </cell>
          <cell r="V1129">
            <v>0</v>
          </cell>
          <cell r="W1129">
            <v>0</v>
          </cell>
          <cell r="X1129">
            <v>0</v>
          </cell>
          <cell r="Y1129">
            <v>0</v>
          </cell>
          <cell r="AA1129">
            <v>0</v>
          </cell>
          <cell r="AB1129">
            <v>0</v>
          </cell>
          <cell r="AC1129">
            <v>0</v>
          </cell>
        </row>
        <row r="1130">
          <cell r="A1130" t="str">
            <v>1207786-351</v>
          </cell>
          <cell r="V1130">
            <v>0</v>
          </cell>
          <cell r="W1130">
            <v>0</v>
          </cell>
          <cell r="X1130">
            <v>0</v>
          </cell>
          <cell r="Y1130">
            <v>0</v>
          </cell>
          <cell r="AA1130">
            <v>0</v>
          </cell>
          <cell r="AB1130">
            <v>0</v>
          </cell>
          <cell r="AC1130">
            <v>0</v>
          </cell>
        </row>
        <row r="1131">
          <cell r="A1131" t="str">
            <v>1207786-355</v>
          </cell>
          <cell r="V1131">
            <v>0</v>
          </cell>
          <cell r="W1131">
            <v>0</v>
          </cell>
          <cell r="X1131">
            <v>0</v>
          </cell>
          <cell r="Y1131">
            <v>0</v>
          </cell>
          <cell r="AA1131">
            <v>0</v>
          </cell>
          <cell r="AB1131">
            <v>0</v>
          </cell>
          <cell r="AC1131">
            <v>0</v>
          </cell>
        </row>
        <row r="1132">
          <cell r="A1132" t="str">
            <v>1207786-361</v>
          </cell>
          <cell r="V1132">
            <v>0</v>
          </cell>
          <cell r="W1132">
            <v>0</v>
          </cell>
          <cell r="X1132">
            <v>0</v>
          </cell>
          <cell r="Y1132">
            <v>0</v>
          </cell>
          <cell r="AA1132">
            <v>0</v>
          </cell>
          <cell r="AB1132">
            <v>0</v>
          </cell>
          <cell r="AC1132">
            <v>0</v>
          </cell>
        </row>
        <row r="1133">
          <cell r="A1133" t="str">
            <v>1207786-362</v>
          </cell>
          <cell r="V1133">
            <v>0</v>
          </cell>
          <cell r="W1133">
            <v>0</v>
          </cell>
          <cell r="X1133">
            <v>0</v>
          </cell>
          <cell r="Y1133">
            <v>0</v>
          </cell>
          <cell r="AA1133">
            <v>0</v>
          </cell>
          <cell r="AB1133">
            <v>0</v>
          </cell>
          <cell r="AC1133">
            <v>0</v>
          </cell>
        </row>
        <row r="1134">
          <cell r="A1134" t="str">
            <v>1207786-363</v>
          </cell>
          <cell r="V1134">
            <v>0</v>
          </cell>
          <cell r="W1134">
            <v>0</v>
          </cell>
          <cell r="X1134">
            <v>0</v>
          </cell>
          <cell r="Y1134">
            <v>0</v>
          </cell>
          <cell r="AA1134">
            <v>0</v>
          </cell>
          <cell r="AB1134">
            <v>0</v>
          </cell>
          <cell r="AC1134">
            <v>0</v>
          </cell>
        </row>
        <row r="1135">
          <cell r="A1135" t="str">
            <v>1207786-364</v>
          </cell>
          <cell r="V1135">
            <v>0</v>
          </cell>
          <cell r="W1135">
            <v>0</v>
          </cell>
          <cell r="X1135">
            <v>0</v>
          </cell>
          <cell r="Y1135">
            <v>0</v>
          </cell>
          <cell r="AA1135">
            <v>0</v>
          </cell>
          <cell r="AB1135">
            <v>0</v>
          </cell>
          <cell r="AC1135">
            <v>0</v>
          </cell>
        </row>
        <row r="1136">
          <cell r="A1136" t="str">
            <v>1207786-365</v>
          </cell>
          <cell r="V1136">
            <v>0</v>
          </cell>
          <cell r="W1136">
            <v>0</v>
          </cell>
          <cell r="X1136">
            <v>0</v>
          </cell>
          <cell r="Y1136">
            <v>0</v>
          </cell>
          <cell r="AA1136">
            <v>0</v>
          </cell>
          <cell r="AB1136">
            <v>0</v>
          </cell>
          <cell r="AC1136">
            <v>0</v>
          </cell>
        </row>
        <row r="1137">
          <cell r="A1137" t="str">
            <v>1207786-366</v>
          </cell>
          <cell r="V1137">
            <v>0</v>
          </cell>
          <cell r="W1137">
            <v>0</v>
          </cell>
          <cell r="X1137">
            <v>0</v>
          </cell>
          <cell r="Y1137">
            <v>0</v>
          </cell>
          <cell r="AA1137">
            <v>0</v>
          </cell>
          <cell r="AB1137">
            <v>0</v>
          </cell>
          <cell r="AC1137">
            <v>0</v>
          </cell>
        </row>
        <row r="1138">
          <cell r="A1138" t="str">
            <v>1207786-395</v>
          </cell>
          <cell r="V1138">
            <v>6250</v>
          </cell>
          <cell r="W1138">
            <v>6250</v>
          </cell>
          <cell r="X1138">
            <v>6250</v>
          </cell>
          <cell r="Y1138">
            <v>6250</v>
          </cell>
          <cell r="AA1138">
            <v>0</v>
          </cell>
          <cell r="AB1138">
            <v>0</v>
          </cell>
          <cell r="AC1138">
            <v>0</v>
          </cell>
        </row>
        <row r="1139">
          <cell r="A1139" t="str">
            <v>1207786-396</v>
          </cell>
          <cell r="V1139">
            <v>0</v>
          </cell>
          <cell r="W1139">
            <v>0</v>
          </cell>
          <cell r="X1139">
            <v>0</v>
          </cell>
          <cell r="Y1139">
            <v>0</v>
          </cell>
          <cell r="AA1139">
            <v>0</v>
          </cell>
          <cell r="AB1139">
            <v>0</v>
          </cell>
          <cell r="AC1139">
            <v>0</v>
          </cell>
        </row>
        <row r="1140">
          <cell r="A1140" t="str">
            <v>1207786-397</v>
          </cell>
          <cell r="V1140">
            <v>0</v>
          </cell>
          <cell r="W1140">
            <v>0</v>
          </cell>
          <cell r="X1140">
            <v>0</v>
          </cell>
          <cell r="Y1140">
            <v>0</v>
          </cell>
          <cell r="AA1140">
            <v>0</v>
          </cell>
          <cell r="AB1140">
            <v>0</v>
          </cell>
          <cell r="AC1140">
            <v>0</v>
          </cell>
        </row>
        <row r="1141">
          <cell r="A1141" t="str">
            <v>1207786-511</v>
          </cell>
          <cell r="V1141">
            <v>0</v>
          </cell>
          <cell r="W1141">
            <v>0</v>
          </cell>
          <cell r="X1141">
            <v>0</v>
          </cell>
          <cell r="Y1141">
            <v>0</v>
          </cell>
          <cell r="AA1141">
            <v>0</v>
          </cell>
          <cell r="AB1141">
            <v>0</v>
          </cell>
          <cell r="AC1141">
            <v>0</v>
          </cell>
        </row>
        <row r="1142">
          <cell r="A1142" t="str">
            <v>1207786-520</v>
          </cell>
          <cell r="V1142">
            <v>0</v>
          </cell>
          <cell r="W1142">
            <v>0</v>
          </cell>
          <cell r="X1142">
            <v>0</v>
          </cell>
          <cell r="Y1142">
            <v>0</v>
          </cell>
          <cell r="AA1142">
            <v>0</v>
          </cell>
          <cell r="AB1142">
            <v>0</v>
          </cell>
          <cell r="AC1142">
            <v>0</v>
          </cell>
        </row>
        <row r="1143">
          <cell r="A1143" t="str">
            <v>1207786-611</v>
          </cell>
          <cell r="V1143">
            <v>0</v>
          </cell>
          <cell r="W1143">
            <v>0</v>
          </cell>
          <cell r="X1143">
            <v>0</v>
          </cell>
          <cell r="Y1143">
            <v>0</v>
          </cell>
          <cell r="AA1143">
            <v>0</v>
          </cell>
          <cell r="AB1143">
            <v>0</v>
          </cell>
          <cell r="AC1143">
            <v>0</v>
          </cell>
        </row>
        <row r="1144">
          <cell r="A1144" t="str">
            <v>1207786-613</v>
          </cell>
          <cell r="V1144">
            <v>0</v>
          </cell>
          <cell r="W1144">
            <v>0</v>
          </cell>
          <cell r="X1144">
            <v>0</v>
          </cell>
          <cell r="Y1144">
            <v>0</v>
          </cell>
          <cell r="AA1144">
            <v>0</v>
          </cell>
          <cell r="AB1144">
            <v>0</v>
          </cell>
          <cell r="AC1144">
            <v>0</v>
          </cell>
        </row>
        <row r="1145">
          <cell r="A1145" t="str">
            <v>1207786-617</v>
          </cell>
          <cell r="V1145">
            <v>0</v>
          </cell>
          <cell r="W1145">
            <v>0</v>
          </cell>
          <cell r="X1145">
            <v>0</v>
          </cell>
          <cell r="Y1145">
            <v>0</v>
          </cell>
          <cell r="AA1145">
            <v>0</v>
          </cell>
          <cell r="AB1145">
            <v>0</v>
          </cell>
          <cell r="AC1145">
            <v>0</v>
          </cell>
        </row>
        <row r="1146">
          <cell r="A1146" t="str">
            <v>1207786-695</v>
          </cell>
          <cell r="V1146">
            <v>1250</v>
          </cell>
          <cell r="W1146">
            <v>1250</v>
          </cell>
          <cell r="X1146">
            <v>1250</v>
          </cell>
          <cell r="Y1146">
            <v>1250</v>
          </cell>
          <cell r="AA1146">
            <v>0</v>
          </cell>
          <cell r="AB1146">
            <v>0</v>
          </cell>
          <cell r="AC1146">
            <v>0</v>
          </cell>
        </row>
        <row r="1147">
          <cell r="A1147" t="str">
            <v>1207786-696</v>
          </cell>
          <cell r="V1147">
            <v>0</v>
          </cell>
          <cell r="W1147">
            <v>0</v>
          </cell>
          <cell r="X1147">
            <v>0</v>
          </cell>
          <cell r="Y1147">
            <v>0</v>
          </cell>
          <cell r="AA1147">
            <v>0</v>
          </cell>
          <cell r="AB1147">
            <v>0</v>
          </cell>
          <cell r="AC1147">
            <v>0</v>
          </cell>
        </row>
        <row r="1148">
          <cell r="A1148" t="str">
            <v>1207786-697</v>
          </cell>
          <cell r="V1148">
            <v>0</v>
          </cell>
          <cell r="W1148">
            <v>0</v>
          </cell>
          <cell r="X1148">
            <v>0</v>
          </cell>
          <cell r="Y1148">
            <v>0</v>
          </cell>
          <cell r="AA1148">
            <v>0</v>
          </cell>
          <cell r="AB1148">
            <v>0</v>
          </cell>
          <cell r="AC1148">
            <v>0</v>
          </cell>
        </row>
        <row r="1149">
          <cell r="A1149" t="str">
            <v>1207786-714</v>
          </cell>
          <cell r="V1149">
            <v>0</v>
          </cell>
          <cell r="W1149">
            <v>0</v>
          </cell>
          <cell r="X1149">
            <v>0</v>
          </cell>
          <cell r="Y1149">
            <v>0</v>
          </cell>
          <cell r="AA1149">
            <v>0</v>
          </cell>
          <cell r="AB1149">
            <v>0</v>
          </cell>
          <cell r="AC1149">
            <v>0</v>
          </cell>
        </row>
        <row r="1150">
          <cell r="A1150" t="str">
            <v>1207786-720</v>
          </cell>
          <cell r="V1150">
            <v>0</v>
          </cell>
          <cell r="W1150">
            <v>0</v>
          </cell>
          <cell r="X1150">
            <v>0</v>
          </cell>
          <cell r="Y1150">
            <v>0</v>
          </cell>
          <cell r="AA1150">
            <v>0</v>
          </cell>
          <cell r="AB1150">
            <v>0</v>
          </cell>
          <cell r="AC1150">
            <v>0</v>
          </cell>
        </row>
        <row r="1151">
          <cell r="A1151" t="str">
            <v>1207786-728</v>
          </cell>
          <cell r="V1151">
            <v>0</v>
          </cell>
          <cell r="W1151">
            <v>0</v>
          </cell>
          <cell r="X1151">
            <v>0</v>
          </cell>
          <cell r="Y1151">
            <v>0</v>
          </cell>
          <cell r="AA1151">
            <v>0</v>
          </cell>
          <cell r="AB1151">
            <v>0</v>
          </cell>
          <cell r="AC1151">
            <v>0</v>
          </cell>
        </row>
        <row r="1152">
          <cell r="A1152" t="str">
            <v>1207786-809</v>
          </cell>
          <cell r="V1152">
            <v>0</v>
          </cell>
          <cell r="W1152">
            <v>0</v>
          </cell>
          <cell r="X1152">
            <v>0</v>
          </cell>
          <cell r="Y1152">
            <v>0</v>
          </cell>
          <cell r="AA1152">
            <v>0</v>
          </cell>
          <cell r="AB1152">
            <v>0</v>
          </cell>
          <cell r="AC1152">
            <v>0</v>
          </cell>
        </row>
        <row r="1153">
          <cell r="A1153" t="str">
            <v>1207786-811</v>
          </cell>
          <cell r="V1153">
            <v>625</v>
          </cell>
          <cell r="W1153">
            <v>625</v>
          </cell>
          <cell r="X1153">
            <v>625</v>
          </cell>
          <cell r="Y1153">
            <v>625</v>
          </cell>
          <cell r="AA1153">
            <v>0</v>
          </cell>
          <cell r="AB1153">
            <v>0</v>
          </cell>
          <cell r="AC1153">
            <v>0</v>
          </cell>
        </row>
        <row r="1154">
          <cell r="A1154" t="str">
            <v>1207786-813</v>
          </cell>
          <cell r="V1154">
            <v>0</v>
          </cell>
          <cell r="W1154">
            <v>0</v>
          </cell>
          <cell r="X1154">
            <v>0</v>
          </cell>
          <cell r="Y1154">
            <v>0</v>
          </cell>
          <cell r="AA1154">
            <v>0</v>
          </cell>
          <cell r="AB1154">
            <v>0</v>
          </cell>
          <cell r="AC1154">
            <v>0</v>
          </cell>
        </row>
        <row r="1155">
          <cell r="A1155" t="str">
            <v>1207786-814</v>
          </cell>
          <cell r="V1155">
            <v>0</v>
          </cell>
          <cell r="W1155">
            <v>0</v>
          </cell>
          <cell r="X1155">
            <v>0</v>
          </cell>
          <cell r="Y1155">
            <v>0</v>
          </cell>
          <cell r="AA1155">
            <v>0</v>
          </cell>
          <cell r="AB1155">
            <v>0</v>
          </cell>
          <cell r="AC1155">
            <v>0</v>
          </cell>
        </row>
        <row r="1156">
          <cell r="A1156" t="str">
            <v>1207786-822</v>
          </cell>
          <cell r="V1156">
            <v>0</v>
          </cell>
          <cell r="W1156">
            <v>0</v>
          </cell>
          <cell r="X1156">
            <v>0</v>
          </cell>
          <cell r="Y1156">
            <v>0</v>
          </cell>
          <cell r="AA1156">
            <v>0</v>
          </cell>
          <cell r="AB1156">
            <v>0</v>
          </cell>
          <cell r="AC1156">
            <v>0</v>
          </cell>
        </row>
        <row r="1157">
          <cell r="A1157" t="str">
            <v>1207786-823</v>
          </cell>
          <cell r="V1157">
            <v>0</v>
          </cell>
          <cell r="W1157">
            <v>0</v>
          </cell>
          <cell r="X1157">
            <v>0</v>
          </cell>
          <cell r="Y1157">
            <v>0</v>
          </cell>
          <cell r="AA1157">
            <v>0</v>
          </cell>
          <cell r="AB1157">
            <v>0</v>
          </cell>
          <cell r="AC1157">
            <v>0</v>
          </cell>
        </row>
        <row r="1158">
          <cell r="A1158" t="str">
            <v>1207786-824</v>
          </cell>
          <cell r="V1158">
            <v>0</v>
          </cell>
          <cell r="W1158">
            <v>0</v>
          </cell>
          <cell r="X1158">
            <v>0</v>
          </cell>
          <cell r="Y1158">
            <v>0</v>
          </cell>
          <cell r="AA1158">
            <v>0</v>
          </cell>
          <cell r="AB1158">
            <v>0</v>
          </cell>
          <cell r="AC1158">
            <v>0</v>
          </cell>
        </row>
        <row r="1159">
          <cell r="A1159" t="str">
            <v>1207786-827</v>
          </cell>
          <cell r="V1159">
            <v>0</v>
          </cell>
          <cell r="W1159">
            <v>0</v>
          </cell>
          <cell r="X1159">
            <v>0</v>
          </cell>
          <cell r="Y1159">
            <v>0</v>
          </cell>
          <cell r="AA1159">
            <v>0</v>
          </cell>
          <cell r="AB1159">
            <v>0</v>
          </cell>
          <cell r="AC1159">
            <v>0</v>
          </cell>
        </row>
        <row r="1160">
          <cell r="A1160" t="str">
            <v>1207786-828</v>
          </cell>
          <cell r="V1160">
            <v>0</v>
          </cell>
          <cell r="W1160">
            <v>0</v>
          </cell>
          <cell r="X1160">
            <v>0</v>
          </cell>
          <cell r="Y1160">
            <v>0</v>
          </cell>
          <cell r="AA1160">
            <v>0</v>
          </cell>
          <cell r="AB1160">
            <v>0</v>
          </cell>
          <cell r="AC1160">
            <v>0</v>
          </cell>
        </row>
        <row r="1161">
          <cell r="A1161" t="str">
            <v>1207786-841</v>
          </cell>
          <cell r="V1161">
            <v>0</v>
          </cell>
          <cell r="W1161">
            <v>0</v>
          </cell>
          <cell r="X1161">
            <v>0</v>
          </cell>
          <cell r="Y1161">
            <v>0</v>
          </cell>
          <cell r="AA1161">
            <v>0</v>
          </cell>
          <cell r="AB1161">
            <v>0</v>
          </cell>
          <cell r="AC1161">
            <v>0</v>
          </cell>
        </row>
        <row r="1162">
          <cell r="A1162" t="str">
            <v>1207786-842</v>
          </cell>
          <cell r="V1162">
            <v>0</v>
          </cell>
          <cell r="W1162">
            <v>0</v>
          </cell>
          <cell r="X1162">
            <v>0</v>
          </cell>
          <cell r="Y1162">
            <v>0</v>
          </cell>
          <cell r="AA1162">
            <v>0</v>
          </cell>
          <cell r="AB1162">
            <v>0</v>
          </cell>
          <cell r="AC1162">
            <v>0</v>
          </cell>
        </row>
        <row r="1163">
          <cell r="A1163" t="str">
            <v>1207786-849</v>
          </cell>
          <cell r="V1163">
            <v>0</v>
          </cell>
          <cell r="W1163">
            <v>0</v>
          </cell>
          <cell r="X1163">
            <v>0</v>
          </cell>
          <cell r="Y1163">
            <v>0</v>
          </cell>
          <cell r="AA1163">
            <v>0</v>
          </cell>
          <cell r="AB1163">
            <v>0</v>
          </cell>
          <cell r="AC1163">
            <v>0</v>
          </cell>
        </row>
        <row r="1164">
          <cell r="A1164" t="str">
            <v>1207786-852</v>
          </cell>
          <cell r="V1164">
            <v>0</v>
          </cell>
          <cell r="W1164">
            <v>0</v>
          </cell>
          <cell r="X1164">
            <v>0</v>
          </cell>
          <cell r="Y1164">
            <v>0</v>
          </cell>
          <cell r="AA1164">
            <v>0</v>
          </cell>
          <cell r="AB1164">
            <v>0</v>
          </cell>
          <cell r="AC1164">
            <v>0</v>
          </cell>
        </row>
        <row r="1165">
          <cell r="A1165" t="str">
            <v>1207786-865</v>
          </cell>
          <cell r="V1165">
            <v>0</v>
          </cell>
          <cell r="W1165">
            <v>0</v>
          </cell>
          <cell r="X1165">
            <v>0</v>
          </cell>
          <cell r="Y1165">
            <v>0</v>
          </cell>
          <cell r="AA1165">
            <v>0</v>
          </cell>
          <cell r="AB1165">
            <v>0</v>
          </cell>
          <cell r="AC1165">
            <v>0</v>
          </cell>
        </row>
        <row r="1166">
          <cell r="A1166" t="str">
            <v>1207786-866</v>
          </cell>
          <cell r="V1166">
            <v>0</v>
          </cell>
          <cell r="W1166">
            <v>0</v>
          </cell>
          <cell r="X1166">
            <v>0</v>
          </cell>
          <cell r="Y1166">
            <v>0</v>
          </cell>
          <cell r="AA1166">
            <v>0</v>
          </cell>
          <cell r="AB1166">
            <v>0</v>
          </cell>
          <cell r="AC1166">
            <v>0</v>
          </cell>
        </row>
        <row r="1167">
          <cell r="A1167" t="str">
            <v>1207786-869</v>
          </cell>
          <cell r="V1167">
            <v>0</v>
          </cell>
          <cell r="W1167">
            <v>0</v>
          </cell>
          <cell r="X1167">
            <v>0</v>
          </cell>
          <cell r="Y1167">
            <v>0</v>
          </cell>
          <cell r="AA1167">
            <v>0</v>
          </cell>
          <cell r="AB1167">
            <v>0</v>
          </cell>
          <cell r="AC1167">
            <v>0</v>
          </cell>
        </row>
        <row r="1168">
          <cell r="A1168" t="str">
            <v>1207786-872</v>
          </cell>
          <cell r="V1168">
            <v>0</v>
          </cell>
          <cell r="W1168">
            <v>0</v>
          </cell>
          <cell r="X1168">
            <v>0</v>
          </cell>
          <cell r="Y1168">
            <v>0</v>
          </cell>
          <cell r="AA1168">
            <v>0</v>
          </cell>
          <cell r="AB1168">
            <v>0</v>
          </cell>
          <cell r="AC1168">
            <v>0</v>
          </cell>
        </row>
        <row r="1169">
          <cell r="A1169" t="str">
            <v>1207786-874</v>
          </cell>
          <cell r="V1169">
            <v>0</v>
          </cell>
          <cell r="W1169">
            <v>0</v>
          </cell>
          <cell r="X1169">
            <v>0</v>
          </cell>
          <cell r="Y1169">
            <v>0</v>
          </cell>
          <cell r="AA1169">
            <v>0</v>
          </cell>
          <cell r="AB1169">
            <v>0</v>
          </cell>
          <cell r="AC1169">
            <v>0</v>
          </cell>
        </row>
        <row r="1170">
          <cell r="A1170" t="str">
            <v>1207786-875</v>
          </cell>
          <cell r="V1170">
            <v>0</v>
          </cell>
          <cell r="W1170">
            <v>0</v>
          </cell>
          <cell r="X1170">
            <v>0</v>
          </cell>
          <cell r="Y1170">
            <v>0</v>
          </cell>
          <cell r="AA1170">
            <v>0</v>
          </cell>
          <cell r="AB1170">
            <v>0</v>
          </cell>
          <cell r="AC1170">
            <v>0</v>
          </cell>
        </row>
        <row r="1171">
          <cell r="A1171" t="str">
            <v>1207786-876</v>
          </cell>
          <cell r="V1171">
            <v>0</v>
          </cell>
          <cell r="W1171">
            <v>0</v>
          </cell>
          <cell r="X1171">
            <v>0</v>
          </cell>
          <cell r="Y1171">
            <v>0</v>
          </cell>
          <cell r="AA1171">
            <v>0</v>
          </cell>
          <cell r="AB1171">
            <v>0</v>
          </cell>
          <cell r="AC1171">
            <v>0</v>
          </cell>
        </row>
        <row r="1172">
          <cell r="A1172" t="str">
            <v>1207786-897</v>
          </cell>
          <cell r="V1172">
            <v>0</v>
          </cell>
          <cell r="W1172">
            <v>0</v>
          </cell>
          <cell r="X1172">
            <v>0</v>
          </cell>
          <cell r="Y1172">
            <v>0</v>
          </cell>
          <cell r="AA1172">
            <v>0</v>
          </cell>
          <cell r="AB1172">
            <v>0</v>
          </cell>
          <cell r="AC1172">
            <v>0</v>
          </cell>
        </row>
        <row r="1173">
          <cell r="A1173" t="str">
            <v>1207786-923</v>
          </cell>
          <cell r="V1173">
            <v>0</v>
          </cell>
          <cell r="W1173">
            <v>0</v>
          </cell>
          <cell r="X1173">
            <v>0</v>
          </cell>
          <cell r="Y1173">
            <v>0</v>
          </cell>
          <cell r="AA1173">
            <v>0</v>
          </cell>
          <cell r="AB1173">
            <v>0</v>
          </cell>
          <cell r="AC1173">
            <v>0</v>
          </cell>
        </row>
        <row r="1174">
          <cell r="A1174" t="str">
            <v>1207786-924</v>
          </cell>
          <cell r="V1174">
            <v>0</v>
          </cell>
          <cell r="W1174">
            <v>0</v>
          </cell>
          <cell r="X1174">
            <v>0</v>
          </cell>
          <cell r="Y1174">
            <v>0</v>
          </cell>
          <cell r="AA1174">
            <v>0</v>
          </cell>
          <cell r="AB1174">
            <v>0</v>
          </cell>
          <cell r="AC1174">
            <v>0</v>
          </cell>
        </row>
        <row r="1175">
          <cell r="A1175" t="str">
            <v>1207786-925</v>
          </cell>
          <cell r="V1175">
            <v>0</v>
          </cell>
          <cell r="W1175">
            <v>0</v>
          </cell>
          <cell r="X1175">
            <v>0</v>
          </cell>
          <cell r="Y1175">
            <v>0</v>
          </cell>
          <cell r="AA1175">
            <v>0</v>
          </cell>
          <cell r="AB1175">
            <v>0</v>
          </cell>
          <cell r="AC1175">
            <v>0</v>
          </cell>
        </row>
        <row r="1176">
          <cell r="A1176" t="str">
            <v>1207786-940</v>
          </cell>
          <cell r="V1176">
            <v>0</v>
          </cell>
          <cell r="W1176">
            <v>0</v>
          </cell>
          <cell r="X1176">
            <v>0</v>
          </cell>
          <cell r="Y1176">
            <v>0</v>
          </cell>
          <cell r="AA1176">
            <v>0</v>
          </cell>
          <cell r="AB1176">
            <v>0</v>
          </cell>
          <cell r="AC1176">
            <v>0</v>
          </cell>
        </row>
        <row r="1177">
          <cell r="A1177" t="str">
            <v>1207786-941</v>
          </cell>
          <cell r="V1177">
            <v>0</v>
          </cell>
          <cell r="W1177">
            <v>0</v>
          </cell>
          <cell r="X1177">
            <v>0</v>
          </cell>
          <cell r="Y1177">
            <v>0</v>
          </cell>
          <cell r="AA1177">
            <v>0</v>
          </cell>
          <cell r="AB1177">
            <v>0</v>
          </cell>
          <cell r="AC1177">
            <v>0</v>
          </cell>
        </row>
        <row r="1178">
          <cell r="A1178" t="str">
            <v>1207786-943</v>
          </cell>
          <cell r="V1178">
            <v>0</v>
          </cell>
          <cell r="W1178">
            <v>0</v>
          </cell>
          <cell r="X1178">
            <v>0</v>
          </cell>
          <cell r="Y1178">
            <v>0</v>
          </cell>
          <cell r="AA1178">
            <v>0</v>
          </cell>
          <cell r="AB1178">
            <v>0</v>
          </cell>
          <cell r="AC1178">
            <v>0</v>
          </cell>
        </row>
        <row r="1179">
          <cell r="A1179" t="str">
            <v>1207786-955</v>
          </cell>
          <cell r="V1179">
            <v>0</v>
          </cell>
          <cell r="W1179">
            <v>0</v>
          </cell>
          <cell r="X1179">
            <v>0</v>
          </cell>
          <cell r="Y1179">
            <v>0</v>
          </cell>
          <cell r="AA1179">
            <v>0</v>
          </cell>
          <cell r="AB1179">
            <v>0</v>
          </cell>
          <cell r="AC1179">
            <v>0</v>
          </cell>
        </row>
        <row r="1180">
          <cell r="A1180" t="str">
            <v>1207786-957</v>
          </cell>
          <cell r="V1180">
            <v>0</v>
          </cell>
          <cell r="W1180">
            <v>0</v>
          </cell>
          <cell r="X1180">
            <v>0</v>
          </cell>
          <cell r="Y1180">
            <v>0</v>
          </cell>
          <cell r="AA1180">
            <v>0</v>
          </cell>
          <cell r="AB1180">
            <v>0</v>
          </cell>
          <cell r="AC1180">
            <v>0</v>
          </cell>
        </row>
        <row r="1181">
          <cell r="A1181" t="str">
            <v>1207786-959</v>
          </cell>
          <cell r="V1181">
            <v>0</v>
          </cell>
          <cell r="W1181">
            <v>0</v>
          </cell>
          <cell r="X1181">
            <v>0</v>
          </cell>
          <cell r="Y1181">
            <v>0</v>
          </cell>
          <cell r="AA1181">
            <v>0</v>
          </cell>
          <cell r="AB1181">
            <v>0</v>
          </cell>
          <cell r="AC1181">
            <v>0</v>
          </cell>
        </row>
        <row r="1182">
          <cell r="A1182" t="str">
            <v>1207786-979</v>
          </cell>
          <cell r="V1182">
            <v>0</v>
          </cell>
          <cell r="W1182">
            <v>0</v>
          </cell>
          <cell r="X1182">
            <v>0</v>
          </cell>
          <cell r="Y1182">
            <v>0</v>
          </cell>
          <cell r="AA1182">
            <v>0</v>
          </cell>
          <cell r="AB1182">
            <v>0</v>
          </cell>
          <cell r="AC1182">
            <v>0</v>
          </cell>
        </row>
        <row r="1183">
          <cell r="A1183" t="str">
            <v>1207786-984</v>
          </cell>
          <cell r="V1183">
            <v>0</v>
          </cell>
          <cell r="W1183">
            <v>0</v>
          </cell>
          <cell r="X1183">
            <v>0</v>
          </cell>
          <cell r="Y1183">
            <v>0</v>
          </cell>
          <cell r="AA1183">
            <v>0</v>
          </cell>
          <cell r="AB1183">
            <v>0</v>
          </cell>
          <cell r="AC1183">
            <v>0</v>
          </cell>
        </row>
        <row r="1184">
          <cell r="A1184" t="str">
            <v>1207786-988</v>
          </cell>
          <cell r="V1184">
            <v>0</v>
          </cell>
          <cell r="W1184">
            <v>0</v>
          </cell>
          <cell r="X1184">
            <v>0</v>
          </cell>
          <cell r="Y1184">
            <v>0</v>
          </cell>
          <cell r="AA1184">
            <v>0</v>
          </cell>
          <cell r="AB1184">
            <v>0</v>
          </cell>
          <cell r="AC1184">
            <v>0</v>
          </cell>
        </row>
        <row r="1185">
          <cell r="A1185" t="str">
            <v>1207786-989</v>
          </cell>
          <cell r="V1185">
            <v>0</v>
          </cell>
          <cell r="W1185">
            <v>0</v>
          </cell>
          <cell r="X1185">
            <v>0</v>
          </cell>
          <cell r="Y1185">
            <v>0</v>
          </cell>
          <cell r="AA1185">
            <v>0</v>
          </cell>
          <cell r="AB1185">
            <v>0</v>
          </cell>
          <cell r="AC1185">
            <v>0</v>
          </cell>
        </row>
        <row r="1186">
          <cell r="A1186" t="str">
            <v>1207787-DUR</v>
          </cell>
          <cell r="V1186">
            <v>0</v>
          </cell>
          <cell r="W1186">
            <v>0</v>
          </cell>
          <cell r="X1186">
            <v>0</v>
          </cell>
          <cell r="Y1186">
            <v>0</v>
          </cell>
          <cell r="AA1186">
            <v>0</v>
          </cell>
          <cell r="AB1186">
            <v>0</v>
          </cell>
          <cell r="AC1186">
            <v>0</v>
          </cell>
        </row>
        <row r="1187">
          <cell r="A1187" t="str">
            <v>1207787-PERF</v>
          </cell>
          <cell r="V1187">
            <v>2.5000000000000001E-2</v>
          </cell>
          <cell r="W1187">
            <v>2.5000000000000001E-2</v>
          </cell>
          <cell r="X1187">
            <v>2.5000000000000001E-2</v>
          </cell>
          <cell r="Y1187">
            <v>2.5000000000000001E-2</v>
          </cell>
          <cell r="AA1187">
            <v>0.1</v>
          </cell>
          <cell r="AB1187">
            <v>0.1</v>
          </cell>
          <cell r="AC1187">
            <v>0</v>
          </cell>
        </row>
        <row r="1188">
          <cell r="A1188" t="str">
            <v>1207787-PE</v>
          </cell>
          <cell r="V1188">
            <v>100</v>
          </cell>
          <cell r="W1188">
            <v>100</v>
          </cell>
          <cell r="X1188">
            <v>100</v>
          </cell>
          <cell r="Y1188">
            <v>100</v>
          </cell>
          <cell r="AA1188">
            <v>400</v>
          </cell>
          <cell r="AB1188">
            <v>400</v>
          </cell>
          <cell r="AC1188">
            <v>0</v>
          </cell>
        </row>
        <row r="1189">
          <cell r="A1189" t="str">
            <v>1207787-CE</v>
          </cell>
          <cell r="V1189">
            <v>0</v>
          </cell>
          <cell r="W1189">
            <v>0</v>
          </cell>
          <cell r="X1189">
            <v>0</v>
          </cell>
          <cell r="Y1189">
            <v>0</v>
          </cell>
          <cell r="AA1189">
            <v>0</v>
          </cell>
          <cell r="AB1189">
            <v>0</v>
          </cell>
          <cell r="AC1189">
            <v>0</v>
          </cell>
        </row>
        <row r="1190">
          <cell r="A1190" t="str">
            <v>1207787-EE</v>
          </cell>
          <cell r="V1190">
            <v>0</v>
          </cell>
          <cell r="W1190">
            <v>0</v>
          </cell>
          <cell r="X1190">
            <v>0</v>
          </cell>
          <cell r="Y1190">
            <v>0</v>
          </cell>
          <cell r="AA1190">
            <v>0</v>
          </cell>
          <cell r="AB1190">
            <v>0</v>
          </cell>
          <cell r="AC1190">
            <v>0</v>
          </cell>
        </row>
        <row r="1191">
          <cell r="A1191" t="str">
            <v>1207787-PS</v>
          </cell>
          <cell r="V1191">
            <v>0</v>
          </cell>
          <cell r="W1191">
            <v>0</v>
          </cell>
          <cell r="X1191">
            <v>0</v>
          </cell>
          <cell r="Y1191">
            <v>0</v>
          </cell>
          <cell r="AA1191">
            <v>0</v>
          </cell>
          <cell r="AB1191">
            <v>0</v>
          </cell>
          <cell r="AC1191">
            <v>0</v>
          </cell>
        </row>
        <row r="1192">
          <cell r="A1192" t="str">
            <v>1207787-DS</v>
          </cell>
          <cell r="V1192">
            <v>0</v>
          </cell>
          <cell r="W1192">
            <v>0</v>
          </cell>
          <cell r="X1192">
            <v>0</v>
          </cell>
          <cell r="Y1192">
            <v>0</v>
          </cell>
          <cell r="AA1192">
            <v>0</v>
          </cell>
          <cell r="AB1192">
            <v>0</v>
          </cell>
          <cell r="AC1192">
            <v>0</v>
          </cell>
        </row>
        <row r="1193">
          <cell r="A1193" t="str">
            <v>1207787-NBUS</v>
          </cell>
          <cell r="V1193">
            <v>47.727272727272727</v>
          </cell>
          <cell r="W1193">
            <v>47.727272727272727</v>
          </cell>
          <cell r="X1193">
            <v>47.727272727272727</v>
          </cell>
          <cell r="Y1193">
            <v>47.727272727272727</v>
          </cell>
          <cell r="AA1193">
            <v>190.90909090909091</v>
          </cell>
          <cell r="AB1193">
            <v>190.90909090909091</v>
          </cell>
          <cell r="AC1193">
            <v>0</v>
          </cell>
        </row>
        <row r="1194">
          <cell r="A1194" t="str">
            <v>1207787-BUS</v>
          </cell>
          <cell r="V1194">
            <v>77.27272727272728</v>
          </cell>
          <cell r="W1194">
            <v>77.27272727272728</v>
          </cell>
          <cell r="X1194">
            <v>77.27272727272728</v>
          </cell>
          <cell r="Y1194">
            <v>77.27272727272728</v>
          </cell>
          <cell r="AA1194">
            <v>309.09090909090912</v>
          </cell>
          <cell r="AB1194">
            <v>309.09090909090912</v>
          </cell>
          <cell r="AC1194">
            <v>0</v>
          </cell>
        </row>
        <row r="1195">
          <cell r="A1195" t="str">
            <v>1207787-PT</v>
          </cell>
          <cell r="V1195">
            <v>34.375000000000007</v>
          </cell>
          <cell r="W1195">
            <v>34.375000000000007</v>
          </cell>
          <cell r="X1195">
            <v>34.375000000000007</v>
          </cell>
          <cell r="Y1195">
            <v>34.375000000000007</v>
          </cell>
          <cell r="AA1195">
            <v>137.50000000000003</v>
          </cell>
          <cell r="AB1195">
            <v>137.50000000000003</v>
          </cell>
          <cell r="AC1195">
            <v>0</v>
          </cell>
        </row>
        <row r="1196">
          <cell r="A1196" t="str">
            <v>1207787-DT</v>
          </cell>
          <cell r="V1196">
            <v>0</v>
          </cell>
          <cell r="W1196">
            <v>0</v>
          </cell>
          <cell r="X1196">
            <v>0</v>
          </cell>
          <cell r="Y1196">
            <v>0</v>
          </cell>
          <cell r="AA1196">
            <v>0</v>
          </cell>
          <cell r="AB1196">
            <v>0</v>
          </cell>
          <cell r="AC1196">
            <v>0</v>
          </cell>
        </row>
        <row r="1197">
          <cell r="A1197" t="str">
            <v>1207787-OT</v>
          </cell>
          <cell r="V1197">
            <v>0</v>
          </cell>
          <cell r="W1197">
            <v>0</v>
          </cell>
          <cell r="X1197">
            <v>0</v>
          </cell>
          <cell r="Y1197">
            <v>0</v>
          </cell>
          <cell r="AA1197">
            <v>0</v>
          </cell>
          <cell r="AB1197">
            <v>0</v>
          </cell>
          <cell r="AC1197">
            <v>0</v>
          </cell>
        </row>
        <row r="1198">
          <cell r="A1198" t="str">
            <v>1207787-LABOR</v>
          </cell>
          <cell r="V1198">
            <v>259.375</v>
          </cell>
          <cell r="W1198">
            <v>259.375</v>
          </cell>
          <cell r="X1198">
            <v>259.375</v>
          </cell>
          <cell r="Y1198">
            <v>259.375</v>
          </cell>
          <cell r="AA1198">
            <v>1037.5</v>
          </cell>
          <cell r="AB1198">
            <v>1037.5</v>
          </cell>
          <cell r="AC1198">
            <v>0</v>
          </cell>
        </row>
        <row r="1199">
          <cell r="A1199" t="str">
            <v>1207787-INDUST</v>
          </cell>
          <cell r="V1199">
            <v>0</v>
          </cell>
          <cell r="W1199">
            <v>0</v>
          </cell>
          <cell r="X1199">
            <v>0</v>
          </cell>
          <cell r="Y1199">
            <v>0</v>
          </cell>
          <cell r="AA1199">
            <v>0</v>
          </cell>
          <cell r="AB1199">
            <v>0</v>
          </cell>
          <cell r="AC1199">
            <v>0</v>
          </cell>
        </row>
        <row r="1200">
          <cell r="A1200" t="str">
            <v>1207787-321</v>
          </cell>
          <cell r="V1200">
            <v>0</v>
          </cell>
          <cell r="W1200">
            <v>0</v>
          </cell>
          <cell r="X1200">
            <v>0</v>
          </cell>
          <cell r="Y1200">
            <v>0</v>
          </cell>
          <cell r="AA1200">
            <v>0</v>
          </cell>
          <cell r="AB1200">
            <v>0</v>
          </cell>
          <cell r="AC1200">
            <v>0</v>
          </cell>
        </row>
        <row r="1201">
          <cell r="A1201" t="str">
            <v>1207787-331</v>
          </cell>
          <cell r="V1201">
            <v>0</v>
          </cell>
          <cell r="W1201">
            <v>0</v>
          </cell>
          <cell r="X1201">
            <v>0</v>
          </cell>
          <cell r="Y1201">
            <v>0</v>
          </cell>
          <cell r="AA1201">
            <v>0</v>
          </cell>
          <cell r="AB1201">
            <v>0</v>
          </cell>
          <cell r="AC1201">
            <v>0</v>
          </cell>
        </row>
        <row r="1202">
          <cell r="A1202" t="str">
            <v>1207787-341</v>
          </cell>
          <cell r="V1202">
            <v>0</v>
          </cell>
          <cell r="W1202">
            <v>0</v>
          </cell>
          <cell r="X1202">
            <v>0</v>
          </cell>
          <cell r="Y1202">
            <v>0</v>
          </cell>
          <cell r="AA1202">
            <v>0</v>
          </cell>
          <cell r="AB1202">
            <v>0</v>
          </cell>
          <cell r="AC1202">
            <v>0</v>
          </cell>
        </row>
        <row r="1203">
          <cell r="A1203" t="str">
            <v>1207787-347</v>
          </cell>
          <cell r="V1203">
            <v>0</v>
          </cell>
          <cell r="W1203">
            <v>0</v>
          </cell>
          <cell r="X1203">
            <v>0</v>
          </cell>
          <cell r="Y1203">
            <v>0</v>
          </cell>
          <cell r="AA1203">
            <v>0</v>
          </cell>
          <cell r="AB1203">
            <v>0</v>
          </cell>
          <cell r="AC1203">
            <v>0</v>
          </cell>
        </row>
        <row r="1204">
          <cell r="A1204" t="str">
            <v>1207787-351</v>
          </cell>
          <cell r="V1204">
            <v>0</v>
          </cell>
          <cell r="W1204">
            <v>0</v>
          </cell>
          <cell r="X1204">
            <v>0</v>
          </cell>
          <cell r="Y1204">
            <v>0</v>
          </cell>
          <cell r="AA1204">
            <v>0</v>
          </cell>
          <cell r="AB1204">
            <v>0</v>
          </cell>
          <cell r="AC1204">
            <v>0</v>
          </cell>
        </row>
        <row r="1205">
          <cell r="A1205" t="str">
            <v>1207787-355</v>
          </cell>
          <cell r="V1205">
            <v>0</v>
          </cell>
          <cell r="W1205">
            <v>0</v>
          </cell>
          <cell r="X1205">
            <v>0</v>
          </cell>
          <cell r="Y1205">
            <v>0</v>
          </cell>
          <cell r="AA1205">
            <v>0</v>
          </cell>
          <cell r="AB1205">
            <v>0</v>
          </cell>
          <cell r="AC1205">
            <v>0</v>
          </cell>
        </row>
        <row r="1206">
          <cell r="A1206" t="str">
            <v>1207787-361</v>
          </cell>
          <cell r="V1206">
            <v>0</v>
          </cell>
          <cell r="W1206">
            <v>0</v>
          </cell>
          <cell r="X1206">
            <v>0</v>
          </cell>
          <cell r="Y1206">
            <v>0</v>
          </cell>
          <cell r="AA1206">
            <v>0</v>
          </cell>
          <cell r="AB1206">
            <v>0</v>
          </cell>
          <cell r="AC1206">
            <v>0</v>
          </cell>
        </row>
        <row r="1207">
          <cell r="A1207" t="str">
            <v>1207787-362</v>
          </cell>
          <cell r="V1207">
            <v>0</v>
          </cell>
          <cell r="W1207">
            <v>0</v>
          </cell>
          <cell r="X1207">
            <v>0</v>
          </cell>
          <cell r="Y1207">
            <v>0</v>
          </cell>
          <cell r="AA1207">
            <v>0</v>
          </cell>
          <cell r="AB1207">
            <v>0</v>
          </cell>
          <cell r="AC1207">
            <v>0</v>
          </cell>
        </row>
        <row r="1208">
          <cell r="A1208" t="str">
            <v>1207787-363</v>
          </cell>
          <cell r="V1208">
            <v>0</v>
          </cell>
          <cell r="W1208">
            <v>0</v>
          </cell>
          <cell r="X1208">
            <v>0</v>
          </cell>
          <cell r="Y1208">
            <v>0</v>
          </cell>
          <cell r="AA1208">
            <v>0</v>
          </cell>
          <cell r="AB1208">
            <v>0</v>
          </cell>
          <cell r="AC1208">
            <v>0</v>
          </cell>
        </row>
        <row r="1209">
          <cell r="A1209" t="str">
            <v>1207787-364</v>
          </cell>
          <cell r="V1209">
            <v>0</v>
          </cell>
          <cell r="W1209">
            <v>0</v>
          </cell>
          <cell r="X1209">
            <v>0</v>
          </cell>
          <cell r="Y1209">
            <v>0</v>
          </cell>
          <cell r="AA1209">
            <v>0</v>
          </cell>
          <cell r="AB1209">
            <v>0</v>
          </cell>
          <cell r="AC1209">
            <v>0</v>
          </cell>
        </row>
        <row r="1210">
          <cell r="A1210" t="str">
            <v>1207787-365</v>
          </cell>
          <cell r="V1210">
            <v>0</v>
          </cell>
          <cell r="W1210">
            <v>0</v>
          </cell>
          <cell r="X1210">
            <v>0</v>
          </cell>
          <cell r="Y1210">
            <v>0</v>
          </cell>
          <cell r="AA1210">
            <v>0</v>
          </cell>
          <cell r="AB1210">
            <v>0</v>
          </cell>
          <cell r="AC1210">
            <v>0</v>
          </cell>
        </row>
        <row r="1211">
          <cell r="A1211" t="str">
            <v>1207787-366</v>
          </cell>
          <cell r="V1211">
            <v>0</v>
          </cell>
          <cell r="W1211">
            <v>0</v>
          </cell>
          <cell r="X1211">
            <v>0</v>
          </cell>
          <cell r="Y1211">
            <v>0</v>
          </cell>
          <cell r="AA1211">
            <v>0</v>
          </cell>
          <cell r="AB1211">
            <v>0</v>
          </cell>
          <cell r="AC1211">
            <v>0</v>
          </cell>
        </row>
        <row r="1212">
          <cell r="A1212" t="str">
            <v>1207787-395</v>
          </cell>
          <cell r="V1212">
            <v>0</v>
          </cell>
          <cell r="W1212">
            <v>0</v>
          </cell>
          <cell r="X1212">
            <v>0</v>
          </cell>
          <cell r="Y1212">
            <v>0</v>
          </cell>
          <cell r="AA1212">
            <v>0</v>
          </cell>
          <cell r="AB1212">
            <v>0</v>
          </cell>
          <cell r="AC1212">
            <v>0</v>
          </cell>
        </row>
        <row r="1213">
          <cell r="A1213" t="str">
            <v>1207787-396</v>
          </cell>
          <cell r="V1213">
            <v>0</v>
          </cell>
          <cell r="W1213">
            <v>0</v>
          </cell>
          <cell r="X1213">
            <v>0</v>
          </cell>
          <cell r="Y1213">
            <v>0</v>
          </cell>
          <cell r="AA1213">
            <v>0</v>
          </cell>
          <cell r="AB1213">
            <v>0</v>
          </cell>
          <cell r="AC1213">
            <v>0</v>
          </cell>
        </row>
        <row r="1214">
          <cell r="A1214" t="str">
            <v>1207787-397</v>
          </cell>
          <cell r="V1214">
            <v>0</v>
          </cell>
          <cell r="W1214">
            <v>0</v>
          </cell>
          <cell r="X1214">
            <v>0</v>
          </cell>
          <cell r="Y1214">
            <v>0</v>
          </cell>
          <cell r="AA1214">
            <v>0</v>
          </cell>
          <cell r="AB1214">
            <v>0</v>
          </cell>
          <cell r="AC1214">
            <v>0</v>
          </cell>
        </row>
        <row r="1215">
          <cell r="A1215" t="str">
            <v>1207787-511</v>
          </cell>
          <cell r="V1215">
            <v>0</v>
          </cell>
          <cell r="W1215">
            <v>0</v>
          </cell>
          <cell r="X1215">
            <v>0</v>
          </cell>
          <cell r="Y1215">
            <v>0</v>
          </cell>
          <cell r="AA1215">
            <v>0</v>
          </cell>
          <cell r="AB1215">
            <v>0</v>
          </cell>
          <cell r="AC1215">
            <v>0</v>
          </cell>
        </row>
        <row r="1216">
          <cell r="A1216" t="str">
            <v>1207787-520</v>
          </cell>
          <cell r="V1216">
            <v>0</v>
          </cell>
          <cell r="W1216">
            <v>0</v>
          </cell>
          <cell r="X1216">
            <v>0</v>
          </cell>
          <cell r="Y1216">
            <v>0</v>
          </cell>
          <cell r="AA1216">
            <v>0</v>
          </cell>
          <cell r="AB1216">
            <v>0</v>
          </cell>
          <cell r="AC1216">
            <v>0</v>
          </cell>
        </row>
        <row r="1217">
          <cell r="A1217" t="str">
            <v>1207787-611</v>
          </cell>
          <cell r="V1217">
            <v>0</v>
          </cell>
          <cell r="W1217">
            <v>0</v>
          </cell>
          <cell r="X1217">
            <v>0</v>
          </cell>
          <cell r="Y1217">
            <v>0</v>
          </cell>
          <cell r="AA1217">
            <v>0</v>
          </cell>
          <cell r="AB1217">
            <v>0</v>
          </cell>
          <cell r="AC1217">
            <v>0</v>
          </cell>
        </row>
        <row r="1218">
          <cell r="A1218" t="str">
            <v>1207787-613</v>
          </cell>
          <cell r="V1218">
            <v>0</v>
          </cell>
          <cell r="W1218">
            <v>0</v>
          </cell>
          <cell r="X1218">
            <v>0</v>
          </cell>
          <cell r="Y1218">
            <v>0</v>
          </cell>
          <cell r="AA1218">
            <v>0</v>
          </cell>
          <cell r="AB1218">
            <v>0</v>
          </cell>
          <cell r="AC1218">
            <v>0</v>
          </cell>
        </row>
        <row r="1219">
          <cell r="A1219" t="str">
            <v>1207787-617</v>
          </cell>
          <cell r="V1219">
            <v>0</v>
          </cell>
          <cell r="W1219">
            <v>0</v>
          </cell>
          <cell r="X1219">
            <v>0</v>
          </cell>
          <cell r="Y1219">
            <v>0</v>
          </cell>
          <cell r="AA1219">
            <v>0</v>
          </cell>
          <cell r="AB1219">
            <v>0</v>
          </cell>
          <cell r="AC1219">
            <v>0</v>
          </cell>
        </row>
        <row r="1220">
          <cell r="A1220" t="str">
            <v>1207787-695</v>
          </cell>
          <cell r="V1220">
            <v>12500</v>
          </cell>
          <cell r="W1220">
            <v>12500</v>
          </cell>
          <cell r="X1220">
            <v>12500</v>
          </cell>
          <cell r="Y1220">
            <v>12500</v>
          </cell>
          <cell r="AA1220">
            <v>50000</v>
          </cell>
          <cell r="AB1220">
            <v>50000</v>
          </cell>
          <cell r="AC1220">
            <v>0</v>
          </cell>
        </row>
        <row r="1221">
          <cell r="A1221" t="str">
            <v>1207787-696</v>
          </cell>
          <cell r="V1221">
            <v>0</v>
          </cell>
          <cell r="W1221">
            <v>0</v>
          </cell>
          <cell r="X1221">
            <v>0</v>
          </cell>
          <cell r="Y1221">
            <v>0</v>
          </cell>
          <cell r="AA1221">
            <v>0</v>
          </cell>
          <cell r="AB1221">
            <v>0</v>
          </cell>
          <cell r="AC1221">
            <v>0</v>
          </cell>
        </row>
        <row r="1222">
          <cell r="A1222" t="str">
            <v>1207787-697</v>
          </cell>
          <cell r="V1222">
            <v>0</v>
          </cell>
          <cell r="W1222">
            <v>0</v>
          </cell>
          <cell r="X1222">
            <v>0</v>
          </cell>
          <cell r="Y1222">
            <v>0</v>
          </cell>
          <cell r="AA1222">
            <v>0</v>
          </cell>
          <cell r="AB1222">
            <v>0</v>
          </cell>
          <cell r="AC1222">
            <v>0</v>
          </cell>
        </row>
        <row r="1223">
          <cell r="A1223" t="str">
            <v>1207787-714</v>
          </cell>
          <cell r="V1223">
            <v>0</v>
          </cell>
          <cell r="W1223">
            <v>0</v>
          </cell>
          <cell r="X1223">
            <v>0</v>
          </cell>
          <cell r="Y1223">
            <v>0</v>
          </cell>
          <cell r="AA1223">
            <v>0</v>
          </cell>
          <cell r="AB1223">
            <v>0</v>
          </cell>
          <cell r="AC1223">
            <v>0</v>
          </cell>
        </row>
        <row r="1224">
          <cell r="A1224" t="str">
            <v>1207787-720</v>
          </cell>
          <cell r="V1224">
            <v>0</v>
          </cell>
          <cell r="W1224">
            <v>0</v>
          </cell>
          <cell r="X1224">
            <v>0</v>
          </cell>
          <cell r="Y1224">
            <v>0</v>
          </cell>
          <cell r="AA1224">
            <v>0</v>
          </cell>
          <cell r="AB1224">
            <v>0</v>
          </cell>
          <cell r="AC1224">
            <v>0</v>
          </cell>
        </row>
        <row r="1225">
          <cell r="A1225" t="str">
            <v>1207787-728</v>
          </cell>
          <cell r="V1225">
            <v>0</v>
          </cell>
          <cell r="W1225">
            <v>0</v>
          </cell>
          <cell r="X1225">
            <v>0</v>
          </cell>
          <cell r="Y1225">
            <v>0</v>
          </cell>
          <cell r="AA1225">
            <v>0</v>
          </cell>
          <cell r="AB1225">
            <v>0</v>
          </cell>
          <cell r="AC1225">
            <v>0</v>
          </cell>
        </row>
        <row r="1226">
          <cell r="A1226" t="str">
            <v>1207787-809</v>
          </cell>
          <cell r="V1226">
            <v>0</v>
          </cell>
          <cell r="W1226">
            <v>0</v>
          </cell>
          <cell r="X1226">
            <v>0</v>
          </cell>
          <cell r="Y1226">
            <v>0</v>
          </cell>
          <cell r="AA1226">
            <v>0</v>
          </cell>
          <cell r="AB1226">
            <v>0</v>
          </cell>
          <cell r="AC1226">
            <v>0</v>
          </cell>
        </row>
        <row r="1227">
          <cell r="A1227" t="str">
            <v>1207787-811</v>
          </cell>
          <cell r="V1227">
            <v>250</v>
          </cell>
          <cell r="W1227">
            <v>250</v>
          </cell>
          <cell r="X1227">
            <v>250</v>
          </cell>
          <cell r="Y1227">
            <v>250</v>
          </cell>
          <cell r="AA1227">
            <v>1000</v>
          </cell>
          <cell r="AB1227">
            <v>1000</v>
          </cell>
          <cell r="AC1227">
            <v>0</v>
          </cell>
        </row>
        <row r="1228">
          <cell r="A1228" t="str">
            <v>1207787-813</v>
          </cell>
          <cell r="V1228">
            <v>0</v>
          </cell>
          <cell r="W1228">
            <v>0</v>
          </cell>
          <cell r="X1228">
            <v>0</v>
          </cell>
          <cell r="Y1228">
            <v>0</v>
          </cell>
          <cell r="AA1228">
            <v>0</v>
          </cell>
          <cell r="AB1228">
            <v>0</v>
          </cell>
          <cell r="AC1228">
            <v>0</v>
          </cell>
        </row>
        <row r="1229">
          <cell r="A1229" t="str">
            <v>1207787-814</v>
          </cell>
          <cell r="V1229">
            <v>0</v>
          </cell>
          <cell r="W1229">
            <v>0</v>
          </cell>
          <cell r="X1229">
            <v>0</v>
          </cell>
          <cell r="Y1229">
            <v>0</v>
          </cell>
          <cell r="AA1229">
            <v>0</v>
          </cell>
          <cell r="AB1229">
            <v>0</v>
          </cell>
          <cell r="AC1229">
            <v>0</v>
          </cell>
        </row>
        <row r="1230">
          <cell r="A1230" t="str">
            <v>1207787-822</v>
          </cell>
          <cell r="V1230">
            <v>0</v>
          </cell>
          <cell r="W1230">
            <v>0</v>
          </cell>
          <cell r="X1230">
            <v>0</v>
          </cell>
          <cell r="Y1230">
            <v>0</v>
          </cell>
          <cell r="AA1230">
            <v>0</v>
          </cell>
          <cell r="AB1230">
            <v>0</v>
          </cell>
          <cell r="AC1230">
            <v>0</v>
          </cell>
        </row>
        <row r="1231">
          <cell r="A1231" t="str">
            <v>1207787-823</v>
          </cell>
          <cell r="V1231">
            <v>0</v>
          </cell>
          <cell r="W1231">
            <v>0</v>
          </cell>
          <cell r="X1231">
            <v>0</v>
          </cell>
          <cell r="Y1231">
            <v>0</v>
          </cell>
          <cell r="AA1231">
            <v>0</v>
          </cell>
          <cell r="AB1231">
            <v>0</v>
          </cell>
          <cell r="AC1231">
            <v>0</v>
          </cell>
        </row>
        <row r="1232">
          <cell r="A1232" t="str">
            <v>1207787-824</v>
          </cell>
          <cell r="V1232">
            <v>0</v>
          </cell>
          <cell r="W1232">
            <v>0</v>
          </cell>
          <cell r="X1232">
            <v>0</v>
          </cell>
          <cell r="Y1232">
            <v>0</v>
          </cell>
          <cell r="AA1232">
            <v>0</v>
          </cell>
          <cell r="AB1232">
            <v>0</v>
          </cell>
          <cell r="AC1232">
            <v>0</v>
          </cell>
        </row>
        <row r="1233">
          <cell r="A1233" t="str">
            <v>1207787-827</v>
          </cell>
          <cell r="V1233">
            <v>0</v>
          </cell>
          <cell r="W1233">
            <v>0</v>
          </cell>
          <cell r="X1233">
            <v>0</v>
          </cell>
          <cell r="Y1233">
            <v>0</v>
          </cell>
          <cell r="AA1233">
            <v>0</v>
          </cell>
          <cell r="AB1233">
            <v>0</v>
          </cell>
          <cell r="AC1233">
            <v>0</v>
          </cell>
        </row>
        <row r="1234">
          <cell r="A1234" t="str">
            <v>1207787-828</v>
          </cell>
          <cell r="V1234">
            <v>0</v>
          </cell>
          <cell r="W1234">
            <v>0</v>
          </cell>
          <cell r="X1234">
            <v>0</v>
          </cell>
          <cell r="Y1234">
            <v>0</v>
          </cell>
          <cell r="AA1234">
            <v>0</v>
          </cell>
          <cell r="AB1234">
            <v>0</v>
          </cell>
          <cell r="AC1234">
            <v>0</v>
          </cell>
        </row>
        <row r="1235">
          <cell r="A1235" t="str">
            <v>1207787-841</v>
          </cell>
          <cell r="V1235">
            <v>0</v>
          </cell>
          <cell r="W1235">
            <v>0</v>
          </cell>
          <cell r="X1235">
            <v>0</v>
          </cell>
          <cell r="Y1235">
            <v>0</v>
          </cell>
          <cell r="AA1235">
            <v>0</v>
          </cell>
          <cell r="AB1235">
            <v>0</v>
          </cell>
          <cell r="AC1235">
            <v>0</v>
          </cell>
        </row>
        <row r="1236">
          <cell r="A1236" t="str">
            <v>1207787-842</v>
          </cell>
          <cell r="V1236">
            <v>0</v>
          </cell>
          <cell r="W1236">
            <v>0</v>
          </cell>
          <cell r="X1236">
            <v>0</v>
          </cell>
          <cell r="Y1236">
            <v>0</v>
          </cell>
          <cell r="AA1236">
            <v>0</v>
          </cell>
          <cell r="AB1236">
            <v>0</v>
          </cell>
          <cell r="AC1236">
            <v>0</v>
          </cell>
        </row>
        <row r="1237">
          <cell r="A1237" t="str">
            <v>1207787-849</v>
          </cell>
          <cell r="V1237">
            <v>0</v>
          </cell>
          <cell r="W1237">
            <v>0</v>
          </cell>
          <cell r="X1237">
            <v>0</v>
          </cell>
          <cell r="Y1237">
            <v>0</v>
          </cell>
          <cell r="AA1237">
            <v>0</v>
          </cell>
          <cell r="AB1237">
            <v>0</v>
          </cell>
          <cell r="AC1237">
            <v>0</v>
          </cell>
        </row>
        <row r="1238">
          <cell r="A1238" t="str">
            <v>1207787-852</v>
          </cell>
          <cell r="V1238">
            <v>0</v>
          </cell>
          <cell r="W1238">
            <v>0</v>
          </cell>
          <cell r="X1238">
            <v>0</v>
          </cell>
          <cell r="Y1238">
            <v>0</v>
          </cell>
          <cell r="AA1238">
            <v>0</v>
          </cell>
          <cell r="AB1238">
            <v>0</v>
          </cell>
          <cell r="AC1238">
            <v>0</v>
          </cell>
        </row>
        <row r="1239">
          <cell r="A1239" t="str">
            <v>1207787-865</v>
          </cell>
          <cell r="V1239">
            <v>0</v>
          </cell>
          <cell r="W1239">
            <v>0</v>
          </cell>
          <cell r="X1239">
            <v>0</v>
          </cell>
          <cell r="Y1239">
            <v>0</v>
          </cell>
          <cell r="AA1239">
            <v>0</v>
          </cell>
          <cell r="AB1239">
            <v>0</v>
          </cell>
          <cell r="AC1239">
            <v>0</v>
          </cell>
        </row>
        <row r="1240">
          <cell r="A1240" t="str">
            <v>1207787-866</v>
          </cell>
          <cell r="V1240">
            <v>0</v>
          </cell>
          <cell r="W1240">
            <v>0</v>
          </cell>
          <cell r="X1240">
            <v>0</v>
          </cell>
          <cell r="Y1240">
            <v>0</v>
          </cell>
          <cell r="AA1240">
            <v>0</v>
          </cell>
          <cell r="AB1240">
            <v>0</v>
          </cell>
          <cell r="AC1240">
            <v>0</v>
          </cell>
        </row>
        <row r="1241">
          <cell r="A1241" t="str">
            <v>1207787-869</v>
          </cell>
          <cell r="V1241">
            <v>0</v>
          </cell>
          <cell r="W1241">
            <v>0</v>
          </cell>
          <cell r="X1241">
            <v>0</v>
          </cell>
          <cell r="Y1241">
            <v>0</v>
          </cell>
          <cell r="AA1241">
            <v>0</v>
          </cell>
          <cell r="AB1241">
            <v>0</v>
          </cell>
          <cell r="AC1241">
            <v>0</v>
          </cell>
        </row>
        <row r="1242">
          <cell r="A1242" t="str">
            <v>1207787-872</v>
          </cell>
          <cell r="V1242">
            <v>0</v>
          </cell>
          <cell r="W1242">
            <v>0</v>
          </cell>
          <cell r="X1242">
            <v>0</v>
          </cell>
          <cell r="Y1242">
            <v>0</v>
          </cell>
          <cell r="AA1242">
            <v>0</v>
          </cell>
          <cell r="AB1242">
            <v>0</v>
          </cell>
          <cell r="AC1242">
            <v>0</v>
          </cell>
        </row>
        <row r="1243">
          <cell r="A1243" t="str">
            <v>1207787-874</v>
          </cell>
          <cell r="V1243">
            <v>0</v>
          </cell>
          <cell r="W1243">
            <v>0</v>
          </cell>
          <cell r="X1243">
            <v>0</v>
          </cell>
          <cell r="Y1243">
            <v>0</v>
          </cell>
          <cell r="AA1243">
            <v>0</v>
          </cell>
          <cell r="AB1243">
            <v>0</v>
          </cell>
          <cell r="AC1243">
            <v>0</v>
          </cell>
        </row>
        <row r="1244">
          <cell r="A1244" t="str">
            <v>1207787-875</v>
          </cell>
          <cell r="V1244">
            <v>0</v>
          </cell>
          <cell r="W1244">
            <v>0</v>
          </cell>
          <cell r="X1244">
            <v>0</v>
          </cell>
          <cell r="Y1244">
            <v>0</v>
          </cell>
          <cell r="AA1244">
            <v>0</v>
          </cell>
          <cell r="AB1244">
            <v>0</v>
          </cell>
          <cell r="AC1244">
            <v>0</v>
          </cell>
        </row>
        <row r="1245">
          <cell r="A1245" t="str">
            <v>1207787-876</v>
          </cell>
          <cell r="V1245">
            <v>0</v>
          </cell>
          <cell r="W1245">
            <v>0</v>
          </cell>
          <cell r="X1245">
            <v>0</v>
          </cell>
          <cell r="Y1245">
            <v>0</v>
          </cell>
          <cell r="AA1245">
            <v>0</v>
          </cell>
          <cell r="AB1245">
            <v>0</v>
          </cell>
          <cell r="AC1245">
            <v>0</v>
          </cell>
        </row>
        <row r="1246">
          <cell r="A1246" t="str">
            <v>1207787-897</v>
          </cell>
          <cell r="V1246">
            <v>0</v>
          </cell>
          <cell r="W1246">
            <v>0</v>
          </cell>
          <cell r="X1246">
            <v>0</v>
          </cell>
          <cell r="Y1246">
            <v>0</v>
          </cell>
          <cell r="AA1246">
            <v>0</v>
          </cell>
          <cell r="AB1246">
            <v>0</v>
          </cell>
          <cell r="AC1246">
            <v>0</v>
          </cell>
        </row>
        <row r="1247">
          <cell r="A1247" t="str">
            <v>1207787-923</v>
          </cell>
          <cell r="V1247">
            <v>0</v>
          </cell>
          <cell r="W1247">
            <v>0</v>
          </cell>
          <cell r="X1247">
            <v>0</v>
          </cell>
          <cell r="Y1247">
            <v>0</v>
          </cell>
          <cell r="AA1247">
            <v>0</v>
          </cell>
          <cell r="AB1247">
            <v>0</v>
          </cell>
          <cell r="AC1247">
            <v>0</v>
          </cell>
        </row>
        <row r="1248">
          <cell r="A1248" t="str">
            <v>1207787-924</v>
          </cell>
          <cell r="V1248">
            <v>0</v>
          </cell>
          <cell r="W1248">
            <v>0</v>
          </cell>
          <cell r="X1248">
            <v>0</v>
          </cell>
          <cell r="Y1248">
            <v>0</v>
          </cell>
          <cell r="AA1248">
            <v>0</v>
          </cell>
          <cell r="AB1248">
            <v>0</v>
          </cell>
          <cell r="AC1248">
            <v>0</v>
          </cell>
        </row>
        <row r="1249">
          <cell r="A1249" t="str">
            <v>1207787-925</v>
          </cell>
          <cell r="V1249">
            <v>0</v>
          </cell>
          <cell r="W1249">
            <v>0</v>
          </cell>
          <cell r="X1249">
            <v>0</v>
          </cell>
          <cell r="Y1249">
            <v>0</v>
          </cell>
          <cell r="AA1249">
            <v>0</v>
          </cell>
          <cell r="AB1249">
            <v>0</v>
          </cell>
          <cell r="AC1249">
            <v>0</v>
          </cell>
        </row>
        <row r="1250">
          <cell r="A1250" t="str">
            <v>1207787-940</v>
          </cell>
          <cell r="V1250">
            <v>0</v>
          </cell>
          <cell r="W1250">
            <v>0</v>
          </cell>
          <cell r="X1250">
            <v>0</v>
          </cell>
          <cell r="Y1250">
            <v>0</v>
          </cell>
          <cell r="AA1250">
            <v>0</v>
          </cell>
          <cell r="AB1250">
            <v>0</v>
          </cell>
          <cell r="AC1250">
            <v>0</v>
          </cell>
        </row>
        <row r="1251">
          <cell r="A1251" t="str">
            <v>1207787-941</v>
          </cell>
          <cell r="V1251">
            <v>0</v>
          </cell>
          <cell r="W1251">
            <v>0</v>
          </cell>
          <cell r="X1251">
            <v>0</v>
          </cell>
          <cell r="Y1251">
            <v>0</v>
          </cell>
          <cell r="AA1251">
            <v>0</v>
          </cell>
          <cell r="AB1251">
            <v>0</v>
          </cell>
          <cell r="AC1251">
            <v>0</v>
          </cell>
        </row>
        <row r="1252">
          <cell r="A1252" t="str">
            <v>1207787-943</v>
          </cell>
          <cell r="V1252">
            <v>0</v>
          </cell>
          <cell r="W1252">
            <v>0</v>
          </cell>
          <cell r="X1252">
            <v>0</v>
          </cell>
          <cell r="Y1252">
            <v>0</v>
          </cell>
          <cell r="AA1252">
            <v>0</v>
          </cell>
          <cell r="AB1252">
            <v>0</v>
          </cell>
          <cell r="AC1252">
            <v>0</v>
          </cell>
        </row>
        <row r="1253">
          <cell r="A1253" t="str">
            <v>1207787-955</v>
          </cell>
          <cell r="V1253">
            <v>0</v>
          </cell>
          <cell r="W1253">
            <v>0</v>
          </cell>
          <cell r="X1253">
            <v>0</v>
          </cell>
          <cell r="Y1253">
            <v>0</v>
          </cell>
          <cell r="AA1253">
            <v>0</v>
          </cell>
          <cell r="AB1253">
            <v>0</v>
          </cell>
          <cell r="AC1253">
            <v>0</v>
          </cell>
        </row>
        <row r="1254">
          <cell r="A1254" t="str">
            <v>1207787-957</v>
          </cell>
          <cell r="V1254">
            <v>0</v>
          </cell>
          <cell r="W1254">
            <v>0</v>
          </cell>
          <cell r="X1254">
            <v>0</v>
          </cell>
          <cell r="Y1254">
            <v>0</v>
          </cell>
          <cell r="AA1254">
            <v>0</v>
          </cell>
          <cell r="AB1254">
            <v>0</v>
          </cell>
          <cell r="AC1254">
            <v>0</v>
          </cell>
        </row>
        <row r="1255">
          <cell r="A1255" t="str">
            <v>1207787-959</v>
          </cell>
          <cell r="V1255">
            <v>0</v>
          </cell>
          <cell r="W1255">
            <v>0</v>
          </cell>
          <cell r="X1255">
            <v>0</v>
          </cell>
          <cell r="Y1255">
            <v>0</v>
          </cell>
          <cell r="AA1255">
            <v>0</v>
          </cell>
          <cell r="AB1255">
            <v>0</v>
          </cell>
          <cell r="AC1255">
            <v>0</v>
          </cell>
        </row>
        <row r="1256">
          <cell r="A1256" t="str">
            <v>1207787-979</v>
          </cell>
          <cell r="V1256">
            <v>0</v>
          </cell>
          <cell r="W1256">
            <v>0</v>
          </cell>
          <cell r="X1256">
            <v>0</v>
          </cell>
          <cell r="Y1256">
            <v>0</v>
          </cell>
          <cell r="AA1256">
            <v>0</v>
          </cell>
          <cell r="AB1256">
            <v>0</v>
          </cell>
          <cell r="AC1256">
            <v>0</v>
          </cell>
        </row>
        <row r="1257">
          <cell r="A1257" t="str">
            <v>1207787-984</v>
          </cell>
          <cell r="V1257">
            <v>0</v>
          </cell>
          <cell r="W1257">
            <v>0</v>
          </cell>
          <cell r="X1257">
            <v>0</v>
          </cell>
          <cell r="Y1257">
            <v>0</v>
          </cell>
          <cell r="AA1257">
            <v>0</v>
          </cell>
          <cell r="AB1257">
            <v>0</v>
          </cell>
          <cell r="AC1257">
            <v>0</v>
          </cell>
        </row>
        <row r="1258">
          <cell r="A1258" t="str">
            <v>1207787-988</v>
          </cell>
          <cell r="V1258">
            <v>0</v>
          </cell>
          <cell r="W1258">
            <v>0</v>
          </cell>
          <cell r="X1258">
            <v>0</v>
          </cell>
          <cell r="Y1258">
            <v>0</v>
          </cell>
          <cell r="AA1258">
            <v>0</v>
          </cell>
          <cell r="AB1258">
            <v>0</v>
          </cell>
          <cell r="AC1258">
            <v>0</v>
          </cell>
        </row>
        <row r="1259">
          <cell r="A1259" t="str">
            <v>1207787-989</v>
          </cell>
          <cell r="V1259">
            <v>0</v>
          </cell>
          <cell r="W1259">
            <v>0</v>
          </cell>
          <cell r="X1259">
            <v>0</v>
          </cell>
          <cell r="Y1259">
            <v>0</v>
          </cell>
          <cell r="AA1259">
            <v>0</v>
          </cell>
          <cell r="AB1259">
            <v>0</v>
          </cell>
          <cell r="AC1259">
            <v>0</v>
          </cell>
        </row>
        <row r="1260">
          <cell r="A1260" t="str">
            <v>1200652-DUR</v>
          </cell>
          <cell r="V1260">
            <v>0</v>
          </cell>
          <cell r="W1260">
            <v>0</v>
          </cell>
          <cell r="X1260">
            <v>0</v>
          </cell>
          <cell r="Y1260">
            <v>0</v>
          </cell>
          <cell r="AA1260">
            <v>0</v>
          </cell>
          <cell r="AB1260">
            <v>0</v>
          </cell>
          <cell r="AC1260">
            <v>0</v>
          </cell>
        </row>
        <row r="1261">
          <cell r="A1261" t="str">
            <v>1200652-PERF</v>
          </cell>
          <cell r="V1261">
            <v>0.1875</v>
          </cell>
          <cell r="W1261">
            <v>0.1875</v>
          </cell>
          <cell r="X1261">
            <v>0.1875</v>
          </cell>
          <cell r="Y1261">
            <v>0.1875</v>
          </cell>
          <cell r="AA1261">
            <v>1.25</v>
          </cell>
          <cell r="AB1261">
            <v>1.25</v>
          </cell>
          <cell r="AC1261">
            <v>1.25</v>
          </cell>
        </row>
        <row r="1262">
          <cell r="A1262" t="str">
            <v>1200652-PE</v>
          </cell>
          <cell r="V1262">
            <v>412.5</v>
          </cell>
          <cell r="W1262">
            <v>412.5</v>
          </cell>
          <cell r="X1262">
            <v>412.5</v>
          </cell>
          <cell r="Y1262">
            <v>412.5</v>
          </cell>
          <cell r="AA1262">
            <v>1650</v>
          </cell>
          <cell r="AB1262">
            <v>3300</v>
          </cell>
          <cell r="AC1262">
            <v>3300</v>
          </cell>
        </row>
        <row r="1263">
          <cell r="A1263" t="str">
            <v>1200652-CE</v>
          </cell>
          <cell r="V1263">
            <v>50</v>
          </cell>
          <cell r="W1263">
            <v>50</v>
          </cell>
          <cell r="X1263">
            <v>50</v>
          </cell>
          <cell r="Y1263">
            <v>50</v>
          </cell>
          <cell r="AA1263">
            <v>200</v>
          </cell>
          <cell r="AB1263">
            <v>200</v>
          </cell>
          <cell r="AC1263">
            <v>412</v>
          </cell>
        </row>
        <row r="1264">
          <cell r="A1264" t="str">
            <v>1200652-EE</v>
          </cell>
          <cell r="V1264">
            <v>50</v>
          </cell>
          <cell r="W1264">
            <v>50</v>
          </cell>
          <cell r="X1264">
            <v>50</v>
          </cell>
          <cell r="Y1264">
            <v>50</v>
          </cell>
          <cell r="AA1264">
            <v>200</v>
          </cell>
          <cell r="AB1264">
            <v>200</v>
          </cell>
          <cell r="AC1264">
            <v>412</v>
          </cell>
        </row>
        <row r="1265">
          <cell r="A1265" t="str">
            <v>1200652-PS</v>
          </cell>
          <cell r="V1265">
            <v>0</v>
          </cell>
          <cell r="W1265">
            <v>0</v>
          </cell>
          <cell r="X1265">
            <v>0</v>
          </cell>
          <cell r="Y1265">
            <v>0</v>
          </cell>
          <cell r="AA1265">
            <v>0</v>
          </cell>
          <cell r="AB1265">
            <v>0</v>
          </cell>
          <cell r="AC1265">
            <v>0</v>
          </cell>
        </row>
        <row r="1266">
          <cell r="A1266" t="str">
            <v>1200652-DS</v>
          </cell>
          <cell r="V1266">
            <v>50</v>
          </cell>
          <cell r="W1266">
            <v>50</v>
          </cell>
          <cell r="X1266">
            <v>50</v>
          </cell>
          <cell r="Y1266">
            <v>50</v>
          </cell>
          <cell r="AA1266">
            <v>400</v>
          </cell>
          <cell r="AB1266">
            <v>1650</v>
          </cell>
          <cell r="AC1266">
            <v>1650</v>
          </cell>
        </row>
        <row r="1267">
          <cell r="A1267" t="str">
            <v>1200652-NBUS</v>
          </cell>
          <cell r="V1267">
            <v>220.73863636363635</v>
          </cell>
          <cell r="W1267">
            <v>220.73863636363635</v>
          </cell>
          <cell r="X1267">
            <v>220.73863636363635</v>
          </cell>
          <cell r="Y1267">
            <v>220.73863636363635</v>
          </cell>
          <cell r="AA1267">
            <v>882.95454545454538</v>
          </cell>
          <cell r="AB1267">
            <v>1670.4545454545453</v>
          </cell>
          <cell r="AC1267">
            <v>1771.6363636363635</v>
          </cell>
        </row>
        <row r="1268">
          <cell r="A1268" t="str">
            <v>1200652-BUS</v>
          </cell>
          <cell r="V1268">
            <v>357.38636363636363</v>
          </cell>
          <cell r="W1268">
            <v>357.38636363636363</v>
          </cell>
          <cell r="X1268">
            <v>357.38636363636363</v>
          </cell>
          <cell r="Y1268">
            <v>357.38636363636363</v>
          </cell>
          <cell r="AA1268">
            <v>1429.5454545454545</v>
          </cell>
          <cell r="AB1268">
            <v>2704.545454545454</v>
          </cell>
          <cell r="AC1268">
            <v>2868.363636363636</v>
          </cell>
        </row>
        <row r="1269">
          <cell r="A1269" t="str">
            <v>1200652-PT</v>
          </cell>
          <cell r="V1269">
            <v>257.8125</v>
          </cell>
          <cell r="W1269">
            <v>257.8125</v>
          </cell>
          <cell r="X1269">
            <v>257.8125</v>
          </cell>
          <cell r="Y1269">
            <v>257.8125</v>
          </cell>
          <cell r="AA1269">
            <v>1718.7500000000002</v>
          </cell>
          <cell r="AB1269">
            <v>1718.7500000000002</v>
          </cell>
          <cell r="AC1269">
            <v>1718.7500000000002</v>
          </cell>
        </row>
        <row r="1270">
          <cell r="A1270" t="str">
            <v>1200652-DT</v>
          </cell>
          <cell r="V1270">
            <v>0</v>
          </cell>
          <cell r="W1270">
            <v>0</v>
          </cell>
          <cell r="X1270">
            <v>0</v>
          </cell>
          <cell r="Y1270">
            <v>0</v>
          </cell>
          <cell r="AA1270">
            <v>0</v>
          </cell>
          <cell r="AB1270">
            <v>0</v>
          </cell>
          <cell r="AC1270">
            <v>0</v>
          </cell>
        </row>
        <row r="1271">
          <cell r="A1271" t="str">
            <v>1200652-OT</v>
          </cell>
          <cell r="V1271">
            <v>0</v>
          </cell>
          <cell r="W1271">
            <v>0</v>
          </cell>
          <cell r="X1271">
            <v>0</v>
          </cell>
          <cell r="Y1271">
            <v>0</v>
          </cell>
          <cell r="AA1271">
            <v>0</v>
          </cell>
          <cell r="AB1271">
            <v>0</v>
          </cell>
          <cell r="AC1271">
            <v>0</v>
          </cell>
        </row>
        <row r="1272">
          <cell r="A1272" t="str">
            <v>1200652-LABOR</v>
          </cell>
          <cell r="V1272">
            <v>1398.4375</v>
          </cell>
          <cell r="W1272">
            <v>1398.4375</v>
          </cell>
          <cell r="X1272">
            <v>1398.4375</v>
          </cell>
          <cell r="Y1272">
            <v>1398.4375</v>
          </cell>
          <cell r="AA1272">
            <v>6481.25</v>
          </cell>
          <cell r="AB1272">
            <v>11443.75</v>
          </cell>
          <cell r="AC1272">
            <v>12132.75</v>
          </cell>
        </row>
        <row r="1273">
          <cell r="A1273" t="str">
            <v>1200652-INDUST</v>
          </cell>
          <cell r="V1273">
            <v>0</v>
          </cell>
          <cell r="W1273">
            <v>0</v>
          </cell>
          <cell r="X1273">
            <v>0</v>
          </cell>
          <cell r="Y1273">
            <v>0</v>
          </cell>
          <cell r="AA1273">
            <v>0</v>
          </cell>
          <cell r="AB1273">
            <v>0</v>
          </cell>
          <cell r="AC1273">
            <v>0</v>
          </cell>
        </row>
        <row r="1274">
          <cell r="A1274" t="str">
            <v>1200652-321</v>
          </cell>
          <cell r="V1274">
            <v>0</v>
          </cell>
          <cell r="W1274">
            <v>0</v>
          </cell>
          <cell r="X1274">
            <v>0</v>
          </cell>
          <cell r="Y1274">
            <v>0</v>
          </cell>
          <cell r="AA1274">
            <v>0</v>
          </cell>
          <cell r="AB1274">
            <v>0</v>
          </cell>
          <cell r="AC1274">
            <v>0</v>
          </cell>
        </row>
        <row r="1275">
          <cell r="A1275" t="str">
            <v>1200652-331</v>
          </cell>
          <cell r="V1275">
            <v>0</v>
          </cell>
          <cell r="W1275">
            <v>0</v>
          </cell>
          <cell r="X1275">
            <v>0</v>
          </cell>
          <cell r="Y1275">
            <v>0</v>
          </cell>
          <cell r="AA1275">
            <v>0</v>
          </cell>
          <cell r="AB1275">
            <v>0</v>
          </cell>
          <cell r="AC1275">
            <v>0</v>
          </cell>
        </row>
        <row r="1276">
          <cell r="A1276" t="str">
            <v>1200652-341</v>
          </cell>
          <cell r="V1276">
            <v>0</v>
          </cell>
          <cell r="W1276">
            <v>0</v>
          </cell>
          <cell r="X1276">
            <v>0</v>
          </cell>
          <cell r="Y1276">
            <v>0</v>
          </cell>
          <cell r="AA1276">
            <v>0</v>
          </cell>
          <cell r="AB1276">
            <v>0</v>
          </cell>
          <cell r="AC1276">
            <v>0</v>
          </cell>
        </row>
        <row r="1277">
          <cell r="A1277" t="str">
            <v>1200652-347</v>
          </cell>
          <cell r="V1277">
            <v>0</v>
          </cell>
          <cell r="W1277">
            <v>0</v>
          </cell>
          <cell r="X1277">
            <v>0</v>
          </cell>
          <cell r="Y1277">
            <v>0</v>
          </cell>
          <cell r="AA1277">
            <v>0</v>
          </cell>
          <cell r="AB1277">
            <v>0</v>
          </cell>
          <cell r="AC1277">
            <v>0</v>
          </cell>
        </row>
        <row r="1278">
          <cell r="A1278" t="str">
            <v>1200652-351</v>
          </cell>
          <cell r="V1278">
            <v>0</v>
          </cell>
          <cell r="W1278">
            <v>0</v>
          </cell>
          <cell r="X1278">
            <v>0</v>
          </cell>
          <cell r="Y1278">
            <v>0</v>
          </cell>
          <cell r="AA1278">
            <v>0</v>
          </cell>
          <cell r="AB1278">
            <v>0</v>
          </cell>
          <cell r="AC1278">
            <v>0</v>
          </cell>
        </row>
        <row r="1279">
          <cell r="A1279" t="str">
            <v>1200652-355</v>
          </cell>
          <cell r="V1279">
            <v>0</v>
          </cell>
          <cell r="W1279">
            <v>0</v>
          </cell>
          <cell r="X1279">
            <v>0</v>
          </cell>
          <cell r="Y1279">
            <v>0</v>
          </cell>
          <cell r="AA1279">
            <v>0</v>
          </cell>
          <cell r="AB1279">
            <v>0</v>
          </cell>
          <cell r="AC1279">
            <v>0</v>
          </cell>
        </row>
        <row r="1280">
          <cell r="A1280" t="str">
            <v>1200652-361</v>
          </cell>
          <cell r="V1280">
            <v>0</v>
          </cell>
          <cell r="W1280">
            <v>0</v>
          </cell>
          <cell r="X1280">
            <v>0</v>
          </cell>
          <cell r="Y1280">
            <v>0</v>
          </cell>
          <cell r="AA1280">
            <v>0</v>
          </cell>
          <cell r="AB1280">
            <v>0</v>
          </cell>
          <cell r="AC1280">
            <v>0</v>
          </cell>
        </row>
        <row r="1281">
          <cell r="A1281" t="str">
            <v>1200652-362</v>
          </cell>
          <cell r="V1281">
            <v>0</v>
          </cell>
          <cell r="W1281">
            <v>0</v>
          </cell>
          <cell r="X1281">
            <v>0</v>
          </cell>
          <cell r="Y1281">
            <v>0</v>
          </cell>
          <cell r="AA1281">
            <v>0</v>
          </cell>
          <cell r="AB1281">
            <v>0</v>
          </cell>
          <cell r="AC1281">
            <v>0</v>
          </cell>
        </row>
        <row r="1282">
          <cell r="A1282" t="str">
            <v>1200652-363</v>
          </cell>
          <cell r="V1282">
            <v>0</v>
          </cell>
          <cell r="W1282">
            <v>0</v>
          </cell>
          <cell r="X1282">
            <v>0</v>
          </cell>
          <cell r="Y1282">
            <v>0</v>
          </cell>
          <cell r="AA1282">
            <v>0</v>
          </cell>
          <cell r="AB1282">
            <v>0</v>
          </cell>
          <cell r="AC1282">
            <v>0</v>
          </cell>
        </row>
        <row r="1283">
          <cell r="A1283" t="str">
            <v>1200652-364</v>
          </cell>
          <cell r="V1283">
            <v>0</v>
          </cell>
          <cell r="W1283">
            <v>0</v>
          </cell>
          <cell r="X1283">
            <v>0</v>
          </cell>
          <cell r="Y1283">
            <v>0</v>
          </cell>
          <cell r="AA1283">
            <v>0</v>
          </cell>
          <cell r="AB1283">
            <v>0</v>
          </cell>
          <cell r="AC1283">
            <v>0</v>
          </cell>
        </row>
        <row r="1284">
          <cell r="A1284" t="str">
            <v>1200652-365</v>
          </cell>
          <cell r="V1284">
            <v>0</v>
          </cell>
          <cell r="W1284">
            <v>0</v>
          </cell>
          <cell r="X1284">
            <v>0</v>
          </cell>
          <cell r="Y1284">
            <v>0</v>
          </cell>
          <cell r="AA1284">
            <v>0</v>
          </cell>
          <cell r="AB1284">
            <v>0</v>
          </cell>
          <cell r="AC1284">
            <v>0</v>
          </cell>
        </row>
        <row r="1285">
          <cell r="A1285" t="str">
            <v>1200652-366</v>
          </cell>
          <cell r="V1285">
            <v>0</v>
          </cell>
          <cell r="W1285">
            <v>0</v>
          </cell>
          <cell r="X1285">
            <v>0</v>
          </cell>
          <cell r="Y1285">
            <v>0</v>
          </cell>
          <cell r="AA1285">
            <v>0</v>
          </cell>
          <cell r="AB1285">
            <v>0</v>
          </cell>
          <cell r="AC1285">
            <v>0</v>
          </cell>
        </row>
        <row r="1286">
          <cell r="A1286" t="str">
            <v>1200652-395</v>
          </cell>
          <cell r="V1286">
            <v>25000</v>
          </cell>
          <cell r="W1286">
            <v>25000</v>
          </cell>
          <cell r="X1286">
            <v>25000</v>
          </cell>
          <cell r="Y1286">
            <v>25000</v>
          </cell>
          <cell r="AA1286">
            <v>200000</v>
          </cell>
          <cell r="AB1286">
            <v>200000</v>
          </cell>
          <cell r="AC1286">
            <v>200000</v>
          </cell>
        </row>
        <row r="1287">
          <cell r="A1287" t="str">
            <v>1200652-396</v>
          </cell>
          <cell r="V1287">
            <v>0</v>
          </cell>
          <cell r="W1287">
            <v>0</v>
          </cell>
          <cell r="X1287">
            <v>0</v>
          </cell>
          <cell r="Y1287">
            <v>0</v>
          </cell>
          <cell r="AA1287">
            <v>0</v>
          </cell>
          <cell r="AB1287">
            <v>0</v>
          </cell>
          <cell r="AC1287">
            <v>0</v>
          </cell>
        </row>
        <row r="1288">
          <cell r="A1288" t="str">
            <v>1200652-397</v>
          </cell>
          <cell r="V1288">
            <v>0</v>
          </cell>
          <cell r="W1288">
            <v>0</v>
          </cell>
          <cell r="X1288">
            <v>0</v>
          </cell>
          <cell r="Y1288">
            <v>0</v>
          </cell>
          <cell r="AA1288">
            <v>0</v>
          </cell>
          <cell r="AB1288">
            <v>0</v>
          </cell>
          <cell r="AC1288">
            <v>0</v>
          </cell>
        </row>
        <row r="1289">
          <cell r="A1289" t="str">
            <v>1200652-511</v>
          </cell>
          <cell r="V1289">
            <v>0</v>
          </cell>
          <cell r="W1289">
            <v>0</v>
          </cell>
          <cell r="X1289">
            <v>0</v>
          </cell>
          <cell r="Y1289">
            <v>0</v>
          </cell>
          <cell r="AA1289">
            <v>0</v>
          </cell>
          <cell r="AB1289">
            <v>0</v>
          </cell>
          <cell r="AC1289">
            <v>0</v>
          </cell>
        </row>
        <row r="1290">
          <cell r="A1290" t="str">
            <v>1200652-520</v>
          </cell>
          <cell r="V1290">
            <v>0</v>
          </cell>
          <cell r="W1290">
            <v>0</v>
          </cell>
          <cell r="X1290">
            <v>0</v>
          </cell>
          <cell r="Y1290">
            <v>0</v>
          </cell>
          <cell r="AA1290">
            <v>0</v>
          </cell>
          <cell r="AB1290">
            <v>0</v>
          </cell>
          <cell r="AC1290">
            <v>0</v>
          </cell>
        </row>
        <row r="1291">
          <cell r="A1291" t="str">
            <v>1200652-611</v>
          </cell>
          <cell r="V1291">
            <v>0</v>
          </cell>
          <cell r="W1291">
            <v>0</v>
          </cell>
          <cell r="X1291">
            <v>0</v>
          </cell>
          <cell r="Y1291">
            <v>0</v>
          </cell>
          <cell r="AA1291">
            <v>0</v>
          </cell>
          <cell r="AB1291">
            <v>0</v>
          </cell>
          <cell r="AC1291">
            <v>0</v>
          </cell>
        </row>
        <row r="1292">
          <cell r="A1292" t="str">
            <v>1200652-613</v>
          </cell>
          <cell r="V1292">
            <v>0</v>
          </cell>
          <cell r="W1292">
            <v>0</v>
          </cell>
          <cell r="X1292">
            <v>0</v>
          </cell>
          <cell r="Y1292">
            <v>0</v>
          </cell>
          <cell r="AA1292">
            <v>0</v>
          </cell>
          <cell r="AB1292">
            <v>0</v>
          </cell>
          <cell r="AC1292">
            <v>0</v>
          </cell>
        </row>
        <row r="1293">
          <cell r="A1293" t="str">
            <v>1200652-617</v>
          </cell>
          <cell r="V1293">
            <v>0</v>
          </cell>
          <cell r="W1293">
            <v>0</v>
          </cell>
          <cell r="X1293">
            <v>0</v>
          </cell>
          <cell r="Y1293">
            <v>0</v>
          </cell>
          <cell r="AA1293">
            <v>0</v>
          </cell>
          <cell r="AB1293">
            <v>0</v>
          </cell>
          <cell r="AC1293">
            <v>0</v>
          </cell>
        </row>
        <row r="1294">
          <cell r="A1294" t="str">
            <v>1200652-695</v>
          </cell>
          <cell r="V1294">
            <v>50000</v>
          </cell>
          <cell r="W1294">
            <v>50000</v>
          </cell>
          <cell r="X1294">
            <v>50000</v>
          </cell>
          <cell r="Y1294">
            <v>50000</v>
          </cell>
          <cell r="AA1294">
            <v>250000</v>
          </cell>
          <cell r="AB1294">
            <v>250000</v>
          </cell>
          <cell r="AC1294">
            <v>150000</v>
          </cell>
        </row>
        <row r="1295">
          <cell r="A1295" t="str">
            <v>1200652-696</v>
          </cell>
          <cell r="V1295">
            <v>0</v>
          </cell>
          <cell r="W1295">
            <v>0</v>
          </cell>
          <cell r="X1295">
            <v>0</v>
          </cell>
          <cell r="Y1295">
            <v>0</v>
          </cell>
          <cell r="AA1295">
            <v>0</v>
          </cell>
          <cell r="AB1295">
            <v>0</v>
          </cell>
          <cell r="AC1295">
            <v>0</v>
          </cell>
        </row>
        <row r="1296">
          <cell r="A1296" t="str">
            <v>1200652-697</v>
          </cell>
          <cell r="V1296">
            <v>0</v>
          </cell>
          <cell r="W1296">
            <v>0</v>
          </cell>
          <cell r="X1296">
            <v>0</v>
          </cell>
          <cell r="Y1296">
            <v>0</v>
          </cell>
          <cell r="AA1296">
            <v>0</v>
          </cell>
          <cell r="AB1296">
            <v>0</v>
          </cell>
          <cell r="AC1296">
            <v>0</v>
          </cell>
        </row>
        <row r="1297">
          <cell r="A1297" t="str">
            <v>1200652-714</v>
          </cell>
          <cell r="V1297">
            <v>0</v>
          </cell>
          <cell r="W1297">
            <v>0</v>
          </cell>
          <cell r="X1297">
            <v>0</v>
          </cell>
          <cell r="Y1297">
            <v>0</v>
          </cell>
          <cell r="AA1297">
            <v>0</v>
          </cell>
          <cell r="AB1297">
            <v>0</v>
          </cell>
          <cell r="AC1297">
            <v>0</v>
          </cell>
        </row>
        <row r="1298">
          <cell r="A1298" t="str">
            <v>1200652-720</v>
          </cell>
          <cell r="V1298">
            <v>0</v>
          </cell>
          <cell r="W1298">
            <v>0</v>
          </cell>
          <cell r="X1298">
            <v>0</v>
          </cell>
          <cell r="Y1298">
            <v>0</v>
          </cell>
          <cell r="AA1298">
            <v>0</v>
          </cell>
          <cell r="AB1298">
            <v>0</v>
          </cell>
          <cell r="AC1298">
            <v>0</v>
          </cell>
        </row>
        <row r="1299">
          <cell r="A1299" t="str">
            <v>1200652-728</v>
          </cell>
          <cell r="V1299">
            <v>0</v>
          </cell>
          <cell r="W1299">
            <v>0</v>
          </cell>
          <cell r="X1299">
            <v>0</v>
          </cell>
          <cell r="Y1299">
            <v>0</v>
          </cell>
          <cell r="AA1299">
            <v>0</v>
          </cell>
          <cell r="AB1299">
            <v>0</v>
          </cell>
          <cell r="AC1299">
            <v>0</v>
          </cell>
        </row>
        <row r="1300">
          <cell r="A1300" t="str">
            <v>1200652-809</v>
          </cell>
          <cell r="V1300">
            <v>0</v>
          </cell>
          <cell r="W1300">
            <v>0</v>
          </cell>
          <cell r="X1300">
            <v>0</v>
          </cell>
          <cell r="Y1300">
            <v>0</v>
          </cell>
          <cell r="AA1300">
            <v>0</v>
          </cell>
          <cell r="AB1300">
            <v>0</v>
          </cell>
          <cell r="AC1300">
            <v>0</v>
          </cell>
        </row>
        <row r="1301">
          <cell r="A1301" t="str">
            <v>1200652-811</v>
          </cell>
          <cell r="V1301">
            <v>250</v>
          </cell>
          <cell r="W1301">
            <v>250</v>
          </cell>
          <cell r="X1301">
            <v>250</v>
          </cell>
          <cell r="Y1301">
            <v>250</v>
          </cell>
          <cell r="AA1301">
            <v>1000</v>
          </cell>
          <cell r="AB1301">
            <v>2000</v>
          </cell>
          <cell r="AC1301">
            <v>2000</v>
          </cell>
        </row>
        <row r="1302">
          <cell r="A1302" t="str">
            <v>1200652-813</v>
          </cell>
          <cell r="V1302">
            <v>0</v>
          </cell>
          <cell r="W1302">
            <v>0</v>
          </cell>
          <cell r="X1302">
            <v>0</v>
          </cell>
          <cell r="Y1302">
            <v>0</v>
          </cell>
          <cell r="AA1302">
            <v>0</v>
          </cell>
          <cell r="AB1302">
            <v>0</v>
          </cell>
          <cell r="AC1302">
            <v>0</v>
          </cell>
        </row>
        <row r="1303">
          <cell r="A1303" t="str">
            <v>1200652-814</v>
          </cell>
          <cell r="V1303">
            <v>0</v>
          </cell>
          <cell r="W1303">
            <v>0</v>
          </cell>
          <cell r="X1303">
            <v>0</v>
          </cell>
          <cell r="Y1303">
            <v>0</v>
          </cell>
          <cell r="AA1303">
            <v>0</v>
          </cell>
          <cell r="AB1303">
            <v>0</v>
          </cell>
          <cell r="AC1303">
            <v>0</v>
          </cell>
        </row>
        <row r="1304">
          <cell r="A1304" t="str">
            <v>1200652-822</v>
          </cell>
          <cell r="V1304">
            <v>0</v>
          </cell>
          <cell r="W1304">
            <v>0</v>
          </cell>
          <cell r="X1304">
            <v>0</v>
          </cell>
          <cell r="Y1304">
            <v>0</v>
          </cell>
          <cell r="AA1304">
            <v>0</v>
          </cell>
          <cell r="AB1304">
            <v>0</v>
          </cell>
          <cell r="AC1304">
            <v>0</v>
          </cell>
        </row>
        <row r="1305">
          <cell r="A1305" t="str">
            <v>1200652-823</v>
          </cell>
          <cell r="V1305">
            <v>0</v>
          </cell>
          <cell r="W1305">
            <v>0</v>
          </cell>
          <cell r="X1305">
            <v>0</v>
          </cell>
          <cell r="Y1305">
            <v>0</v>
          </cell>
          <cell r="AA1305">
            <v>0</v>
          </cell>
          <cell r="AB1305">
            <v>0</v>
          </cell>
          <cell r="AC1305">
            <v>0</v>
          </cell>
        </row>
        <row r="1306">
          <cell r="A1306" t="str">
            <v>1200652-824</v>
          </cell>
          <cell r="V1306">
            <v>0</v>
          </cell>
          <cell r="W1306">
            <v>0</v>
          </cell>
          <cell r="X1306">
            <v>0</v>
          </cell>
          <cell r="Y1306">
            <v>0</v>
          </cell>
          <cell r="AA1306">
            <v>0</v>
          </cell>
          <cell r="AB1306">
            <v>0</v>
          </cell>
          <cell r="AC1306">
            <v>0</v>
          </cell>
        </row>
        <row r="1307">
          <cell r="A1307" t="str">
            <v>1200652-827</v>
          </cell>
          <cell r="V1307">
            <v>0</v>
          </cell>
          <cell r="W1307">
            <v>0</v>
          </cell>
          <cell r="X1307">
            <v>0</v>
          </cell>
          <cell r="Y1307">
            <v>0</v>
          </cell>
          <cell r="AA1307">
            <v>0</v>
          </cell>
          <cell r="AB1307">
            <v>0</v>
          </cell>
          <cell r="AC1307">
            <v>0</v>
          </cell>
        </row>
        <row r="1308">
          <cell r="A1308" t="str">
            <v>1200652-828</v>
          </cell>
          <cell r="V1308">
            <v>0</v>
          </cell>
          <cell r="W1308">
            <v>0</v>
          </cell>
          <cell r="X1308">
            <v>0</v>
          </cell>
          <cell r="Y1308">
            <v>0</v>
          </cell>
          <cell r="AA1308">
            <v>0</v>
          </cell>
          <cell r="AB1308">
            <v>0</v>
          </cell>
          <cell r="AC1308">
            <v>0</v>
          </cell>
        </row>
        <row r="1309">
          <cell r="A1309" t="str">
            <v>1200652-841</v>
          </cell>
          <cell r="V1309">
            <v>0</v>
          </cell>
          <cell r="W1309">
            <v>0</v>
          </cell>
          <cell r="X1309">
            <v>0</v>
          </cell>
          <cell r="Y1309">
            <v>0</v>
          </cell>
          <cell r="AA1309">
            <v>0</v>
          </cell>
          <cell r="AB1309">
            <v>0</v>
          </cell>
          <cell r="AC1309">
            <v>0</v>
          </cell>
        </row>
        <row r="1310">
          <cell r="A1310" t="str">
            <v>1200652-842</v>
          </cell>
          <cell r="V1310">
            <v>0</v>
          </cell>
          <cell r="W1310">
            <v>0</v>
          </cell>
          <cell r="X1310">
            <v>0</v>
          </cell>
          <cell r="Y1310">
            <v>0</v>
          </cell>
          <cell r="AA1310">
            <v>0</v>
          </cell>
          <cell r="AB1310">
            <v>0</v>
          </cell>
          <cell r="AC1310">
            <v>0</v>
          </cell>
        </row>
        <row r="1311">
          <cell r="A1311" t="str">
            <v>1200652-849</v>
          </cell>
          <cell r="V1311">
            <v>0</v>
          </cell>
          <cell r="W1311">
            <v>0</v>
          </cell>
          <cell r="X1311">
            <v>0</v>
          </cell>
          <cell r="Y1311">
            <v>0</v>
          </cell>
          <cell r="AA1311">
            <v>0</v>
          </cell>
          <cell r="AB1311">
            <v>0</v>
          </cell>
          <cell r="AC1311">
            <v>0</v>
          </cell>
        </row>
        <row r="1312">
          <cell r="A1312" t="str">
            <v>1200652-852</v>
          </cell>
          <cell r="V1312">
            <v>0</v>
          </cell>
          <cell r="W1312">
            <v>0</v>
          </cell>
          <cell r="X1312">
            <v>0</v>
          </cell>
          <cell r="Y1312">
            <v>0</v>
          </cell>
          <cell r="AA1312">
            <v>0</v>
          </cell>
          <cell r="AB1312">
            <v>0</v>
          </cell>
          <cell r="AC1312">
            <v>0</v>
          </cell>
        </row>
        <row r="1313">
          <cell r="A1313" t="str">
            <v>1200652-865</v>
          </cell>
          <cell r="V1313">
            <v>0</v>
          </cell>
          <cell r="W1313">
            <v>0</v>
          </cell>
          <cell r="X1313">
            <v>0</v>
          </cell>
          <cell r="Y1313">
            <v>0</v>
          </cell>
          <cell r="AA1313">
            <v>0</v>
          </cell>
          <cell r="AB1313">
            <v>0</v>
          </cell>
          <cell r="AC1313">
            <v>0</v>
          </cell>
        </row>
        <row r="1314">
          <cell r="A1314" t="str">
            <v>1200652-866</v>
          </cell>
          <cell r="V1314">
            <v>0</v>
          </cell>
          <cell r="W1314">
            <v>0</v>
          </cell>
          <cell r="X1314">
            <v>0</v>
          </cell>
          <cell r="Y1314">
            <v>0</v>
          </cell>
          <cell r="AA1314">
            <v>0</v>
          </cell>
          <cell r="AB1314">
            <v>0</v>
          </cell>
          <cell r="AC1314">
            <v>0</v>
          </cell>
        </row>
        <row r="1315">
          <cell r="A1315" t="str">
            <v>1200652-869</v>
          </cell>
          <cell r="V1315">
            <v>0</v>
          </cell>
          <cell r="W1315">
            <v>0</v>
          </cell>
          <cell r="X1315">
            <v>0</v>
          </cell>
          <cell r="Y1315">
            <v>0</v>
          </cell>
          <cell r="AA1315">
            <v>0</v>
          </cell>
          <cell r="AB1315">
            <v>0</v>
          </cell>
          <cell r="AC1315">
            <v>0</v>
          </cell>
        </row>
        <row r="1316">
          <cell r="A1316" t="str">
            <v>1200652-872</v>
          </cell>
          <cell r="V1316">
            <v>0</v>
          </cell>
          <cell r="W1316">
            <v>0</v>
          </cell>
          <cell r="X1316">
            <v>0</v>
          </cell>
          <cell r="Y1316">
            <v>0</v>
          </cell>
          <cell r="AA1316">
            <v>0</v>
          </cell>
          <cell r="AB1316">
            <v>0</v>
          </cell>
          <cell r="AC1316">
            <v>0</v>
          </cell>
        </row>
        <row r="1317">
          <cell r="A1317" t="str">
            <v>1200652-874</v>
          </cell>
          <cell r="V1317">
            <v>0</v>
          </cell>
          <cell r="W1317">
            <v>0</v>
          </cell>
          <cell r="X1317">
            <v>0</v>
          </cell>
          <cell r="Y1317">
            <v>0</v>
          </cell>
          <cell r="AA1317">
            <v>0</v>
          </cell>
          <cell r="AB1317">
            <v>0</v>
          </cell>
          <cell r="AC1317">
            <v>0</v>
          </cell>
        </row>
        <row r="1318">
          <cell r="A1318" t="str">
            <v>1200652-875</v>
          </cell>
          <cell r="V1318">
            <v>0</v>
          </cell>
          <cell r="W1318">
            <v>0</v>
          </cell>
          <cell r="X1318">
            <v>0</v>
          </cell>
          <cell r="Y1318">
            <v>0</v>
          </cell>
          <cell r="AA1318">
            <v>0</v>
          </cell>
          <cell r="AB1318">
            <v>0</v>
          </cell>
          <cell r="AC1318">
            <v>0</v>
          </cell>
        </row>
        <row r="1319">
          <cell r="A1319" t="str">
            <v>1200652-876</v>
          </cell>
          <cell r="V1319">
            <v>0</v>
          </cell>
          <cell r="W1319">
            <v>0</v>
          </cell>
          <cell r="X1319">
            <v>0</v>
          </cell>
          <cell r="Y1319">
            <v>0</v>
          </cell>
          <cell r="AA1319">
            <v>0</v>
          </cell>
          <cell r="AB1319">
            <v>0</v>
          </cell>
          <cell r="AC1319">
            <v>0</v>
          </cell>
        </row>
        <row r="1320">
          <cell r="A1320" t="str">
            <v>1200652-897</v>
          </cell>
          <cell r="V1320">
            <v>0</v>
          </cell>
          <cell r="W1320">
            <v>0</v>
          </cell>
          <cell r="X1320">
            <v>0</v>
          </cell>
          <cell r="Y1320">
            <v>0</v>
          </cell>
          <cell r="AA1320">
            <v>0</v>
          </cell>
          <cell r="AB1320">
            <v>0</v>
          </cell>
          <cell r="AC1320">
            <v>0</v>
          </cell>
        </row>
        <row r="1321">
          <cell r="A1321" t="str">
            <v>1200652-923</v>
          </cell>
          <cell r="V1321">
            <v>0</v>
          </cell>
          <cell r="W1321">
            <v>0</v>
          </cell>
          <cell r="X1321">
            <v>0</v>
          </cell>
          <cell r="Y1321">
            <v>0</v>
          </cell>
          <cell r="AA1321">
            <v>0</v>
          </cell>
          <cell r="AB1321">
            <v>0</v>
          </cell>
          <cell r="AC1321">
            <v>0</v>
          </cell>
        </row>
        <row r="1322">
          <cell r="A1322" t="str">
            <v>1200652-924</v>
          </cell>
          <cell r="V1322">
            <v>0</v>
          </cell>
          <cell r="W1322">
            <v>0</v>
          </cell>
          <cell r="X1322">
            <v>0</v>
          </cell>
          <cell r="Y1322">
            <v>0</v>
          </cell>
          <cell r="AA1322">
            <v>0</v>
          </cell>
          <cell r="AB1322">
            <v>0</v>
          </cell>
          <cell r="AC1322">
            <v>0</v>
          </cell>
        </row>
        <row r="1323">
          <cell r="A1323" t="str">
            <v>1200652-925</v>
          </cell>
          <cell r="V1323">
            <v>0</v>
          </cell>
          <cell r="W1323">
            <v>0</v>
          </cell>
          <cell r="X1323">
            <v>0</v>
          </cell>
          <cell r="Y1323">
            <v>0</v>
          </cell>
          <cell r="AA1323">
            <v>0</v>
          </cell>
          <cell r="AB1323">
            <v>0</v>
          </cell>
          <cell r="AC1323">
            <v>0</v>
          </cell>
        </row>
        <row r="1324">
          <cell r="A1324" t="str">
            <v>1200652-940</v>
          </cell>
          <cell r="V1324">
            <v>0</v>
          </cell>
          <cell r="W1324">
            <v>0</v>
          </cell>
          <cell r="X1324">
            <v>0</v>
          </cell>
          <cell r="Y1324">
            <v>0</v>
          </cell>
          <cell r="AA1324">
            <v>0</v>
          </cell>
          <cell r="AB1324">
            <v>0</v>
          </cell>
          <cell r="AC1324">
            <v>0</v>
          </cell>
        </row>
        <row r="1325">
          <cell r="A1325" t="str">
            <v>1200652-941</v>
          </cell>
          <cell r="V1325">
            <v>0</v>
          </cell>
          <cell r="W1325">
            <v>0</v>
          </cell>
          <cell r="X1325">
            <v>0</v>
          </cell>
          <cell r="Y1325">
            <v>0</v>
          </cell>
          <cell r="AA1325">
            <v>0</v>
          </cell>
          <cell r="AB1325">
            <v>0</v>
          </cell>
          <cell r="AC1325">
            <v>0</v>
          </cell>
        </row>
        <row r="1326">
          <cell r="A1326" t="str">
            <v>1200652-943</v>
          </cell>
          <cell r="V1326">
            <v>0</v>
          </cell>
          <cell r="W1326">
            <v>0</v>
          </cell>
          <cell r="X1326">
            <v>0</v>
          </cell>
          <cell r="Y1326">
            <v>0</v>
          </cell>
          <cell r="AA1326">
            <v>0</v>
          </cell>
          <cell r="AB1326">
            <v>0</v>
          </cell>
          <cell r="AC1326">
            <v>0</v>
          </cell>
        </row>
        <row r="1327">
          <cell r="A1327" t="str">
            <v>1200652-955</v>
          </cell>
          <cell r="V1327">
            <v>0</v>
          </cell>
          <cell r="W1327">
            <v>0</v>
          </cell>
          <cell r="X1327">
            <v>0</v>
          </cell>
          <cell r="Y1327">
            <v>0</v>
          </cell>
          <cell r="AA1327">
            <v>0</v>
          </cell>
          <cell r="AB1327">
            <v>0</v>
          </cell>
          <cell r="AC1327">
            <v>0</v>
          </cell>
        </row>
        <row r="1328">
          <cell r="A1328" t="str">
            <v>1200652-957</v>
          </cell>
          <cell r="V1328">
            <v>0</v>
          </cell>
          <cell r="W1328">
            <v>0</v>
          </cell>
          <cell r="X1328">
            <v>0</v>
          </cell>
          <cell r="Y1328">
            <v>0</v>
          </cell>
          <cell r="AA1328">
            <v>0</v>
          </cell>
          <cell r="AB1328">
            <v>0</v>
          </cell>
          <cell r="AC1328">
            <v>0</v>
          </cell>
        </row>
        <row r="1329">
          <cell r="A1329" t="str">
            <v>1200652-959</v>
          </cell>
          <cell r="V1329">
            <v>0</v>
          </cell>
          <cell r="W1329">
            <v>0</v>
          </cell>
          <cell r="X1329">
            <v>0</v>
          </cell>
          <cell r="Y1329">
            <v>0</v>
          </cell>
          <cell r="AA1329">
            <v>0</v>
          </cell>
          <cell r="AB1329">
            <v>0</v>
          </cell>
          <cell r="AC1329">
            <v>0</v>
          </cell>
        </row>
        <row r="1330">
          <cell r="A1330" t="str">
            <v>1200652-979</v>
          </cell>
          <cell r="V1330">
            <v>0</v>
          </cell>
          <cell r="W1330">
            <v>0</v>
          </cell>
          <cell r="X1330">
            <v>0</v>
          </cell>
          <cell r="Y1330">
            <v>0</v>
          </cell>
          <cell r="AA1330">
            <v>0</v>
          </cell>
          <cell r="AB1330">
            <v>0</v>
          </cell>
          <cell r="AC1330">
            <v>0</v>
          </cell>
        </row>
        <row r="1331">
          <cell r="A1331" t="str">
            <v>1200652-984</v>
          </cell>
          <cell r="V1331">
            <v>0</v>
          </cell>
          <cell r="W1331">
            <v>0</v>
          </cell>
          <cell r="X1331">
            <v>0</v>
          </cell>
          <cell r="Y1331">
            <v>0</v>
          </cell>
          <cell r="AA1331">
            <v>0</v>
          </cell>
          <cell r="AB1331">
            <v>0</v>
          </cell>
          <cell r="AC1331">
            <v>0</v>
          </cell>
        </row>
        <row r="1332">
          <cell r="A1332" t="str">
            <v>1200652-988</v>
          </cell>
          <cell r="V1332">
            <v>0</v>
          </cell>
          <cell r="W1332">
            <v>0</v>
          </cell>
          <cell r="X1332">
            <v>0</v>
          </cell>
          <cell r="Y1332">
            <v>0</v>
          </cell>
          <cell r="AA1332">
            <v>0</v>
          </cell>
          <cell r="AB1332">
            <v>0</v>
          </cell>
          <cell r="AC1332">
            <v>0</v>
          </cell>
        </row>
        <row r="1333">
          <cell r="A1333" t="str">
            <v>1200652-989</v>
          </cell>
          <cell r="V1333">
            <v>0</v>
          </cell>
          <cell r="W1333">
            <v>0</v>
          </cell>
          <cell r="X1333">
            <v>0</v>
          </cell>
          <cell r="Y1333">
            <v>0</v>
          </cell>
          <cell r="AA1333">
            <v>0</v>
          </cell>
          <cell r="AB1333">
            <v>0</v>
          </cell>
          <cell r="AC1333">
            <v>0</v>
          </cell>
        </row>
        <row r="1334">
          <cell r="A1334" t="str">
            <v>0-0</v>
          </cell>
          <cell r="V1334">
            <v>0.56000000000000005</v>
          </cell>
          <cell r="W1334">
            <v>0.5625</v>
          </cell>
          <cell r="X1334">
            <v>0.5</v>
          </cell>
          <cell r="Y1334">
            <v>0.5</v>
          </cell>
          <cell r="AA1334">
            <v>0.08</v>
          </cell>
          <cell r="AB1334">
            <v>0</v>
          </cell>
          <cell r="AC1334">
            <v>0</v>
          </cell>
        </row>
        <row r="1335">
          <cell r="A1335" t="str">
            <v>0-0</v>
          </cell>
          <cell r="V1335">
            <v>1.05</v>
          </cell>
          <cell r="W1335">
            <v>1.05</v>
          </cell>
          <cell r="X1335">
            <v>0.8</v>
          </cell>
          <cell r="Y1335">
            <v>0.8</v>
          </cell>
          <cell r="AA1335">
            <v>3.45</v>
          </cell>
          <cell r="AB1335">
            <v>3.2</v>
          </cell>
          <cell r="AC1335">
            <v>2.6</v>
          </cell>
        </row>
        <row r="1336">
          <cell r="A1336" t="str">
            <v>0-0</v>
          </cell>
          <cell r="V1336">
            <v>2433.75</v>
          </cell>
          <cell r="W1336">
            <v>2433.75</v>
          </cell>
          <cell r="X1336">
            <v>2223.75</v>
          </cell>
          <cell r="Y1336">
            <v>2193.75</v>
          </cell>
          <cell r="AA1336">
            <v>7950</v>
          </cell>
          <cell r="AB1336">
            <v>8950</v>
          </cell>
          <cell r="AC1336">
            <v>8200</v>
          </cell>
        </row>
        <row r="1337">
          <cell r="A1337" t="str">
            <v>0-0</v>
          </cell>
          <cell r="V1337">
            <v>722.5</v>
          </cell>
          <cell r="W1337">
            <v>722.5</v>
          </cell>
          <cell r="X1337">
            <v>647.5</v>
          </cell>
          <cell r="Y1337">
            <v>647.5</v>
          </cell>
          <cell r="AA1337">
            <v>2250</v>
          </cell>
          <cell r="AB1337">
            <v>2000</v>
          </cell>
          <cell r="AC1337">
            <v>1637</v>
          </cell>
        </row>
        <row r="1338">
          <cell r="A1338" t="str">
            <v>0-0</v>
          </cell>
          <cell r="V1338">
            <v>497.5</v>
          </cell>
          <cell r="W1338">
            <v>417.5</v>
          </cell>
          <cell r="X1338">
            <v>417.5</v>
          </cell>
          <cell r="Y1338">
            <v>337.5</v>
          </cell>
          <cell r="AA1338">
            <v>1300</v>
          </cell>
          <cell r="AB1338">
            <v>1250</v>
          </cell>
          <cell r="AC1338">
            <v>1452</v>
          </cell>
        </row>
        <row r="1339">
          <cell r="A1339" t="str">
            <v>0-0</v>
          </cell>
          <cell r="V1339">
            <v>850</v>
          </cell>
          <cell r="W1339">
            <v>850</v>
          </cell>
          <cell r="X1339">
            <v>695</v>
          </cell>
          <cell r="Y1339">
            <v>695</v>
          </cell>
          <cell r="AA1339">
            <v>580</v>
          </cell>
          <cell r="AB1339">
            <v>0</v>
          </cell>
          <cell r="AC1339">
            <v>0</v>
          </cell>
        </row>
        <row r="1340">
          <cell r="A1340" t="str">
            <v>0-0</v>
          </cell>
          <cell r="V1340">
            <v>906.25</v>
          </cell>
          <cell r="W1340">
            <v>906.25</v>
          </cell>
          <cell r="X1340">
            <v>706.25</v>
          </cell>
          <cell r="Y1340">
            <v>706.25</v>
          </cell>
          <cell r="AA1340">
            <v>2575</v>
          </cell>
          <cell r="AB1340">
            <v>2950</v>
          </cell>
          <cell r="AC1340">
            <v>2950</v>
          </cell>
        </row>
        <row r="1341">
          <cell r="A1341" t="str">
            <v>0-0</v>
          </cell>
          <cell r="V1341">
            <v>1511.0492424242425</v>
          </cell>
          <cell r="W1341">
            <v>1511.0492424242425</v>
          </cell>
          <cell r="X1341">
            <v>1359.0492424242423</v>
          </cell>
          <cell r="Y1341">
            <v>1343.0492424242423</v>
          </cell>
          <cell r="AA1341">
            <v>4729.2803030303021</v>
          </cell>
          <cell r="AB1341">
            <v>5138.0681818181811</v>
          </cell>
          <cell r="AC1341">
            <v>4694.931818181818</v>
          </cell>
        </row>
        <row r="1342">
          <cell r="A1342" t="str">
            <v>0-0</v>
          </cell>
          <cell r="V1342">
            <v>2808.9299242424245</v>
          </cell>
          <cell r="W1342">
            <v>2808.9299242424245</v>
          </cell>
          <cell r="X1342">
            <v>2428.929924242424</v>
          </cell>
          <cell r="Y1342">
            <v>2388.929924242424</v>
          </cell>
          <cell r="AA1342">
            <v>7786.55303030303</v>
          </cell>
          <cell r="AB1342">
            <v>8299.4318181818162</v>
          </cell>
          <cell r="AC1342">
            <v>7601.3181818181811</v>
          </cell>
        </row>
        <row r="1343">
          <cell r="A1343" t="str">
            <v>0-0</v>
          </cell>
          <cell r="V1343">
            <v>1443.75</v>
          </cell>
          <cell r="W1343">
            <v>1443.75</v>
          </cell>
          <cell r="X1343">
            <v>1100</v>
          </cell>
          <cell r="Y1343">
            <v>1100</v>
          </cell>
          <cell r="AA1343">
            <v>4743.75</v>
          </cell>
          <cell r="AB1343">
            <v>4400</v>
          </cell>
          <cell r="AC1343">
            <v>3575</v>
          </cell>
        </row>
        <row r="1344">
          <cell r="A1344" t="str">
            <v>0-0</v>
          </cell>
          <cell r="V1344">
            <v>336</v>
          </cell>
          <cell r="W1344">
            <v>337.5</v>
          </cell>
          <cell r="X1344">
            <v>300</v>
          </cell>
          <cell r="Y1344">
            <v>300</v>
          </cell>
          <cell r="AA1344">
            <v>48</v>
          </cell>
          <cell r="AB1344">
            <v>0</v>
          </cell>
          <cell r="AC1344">
            <v>0</v>
          </cell>
        </row>
        <row r="1345">
          <cell r="A1345" t="str">
            <v>0-0</v>
          </cell>
          <cell r="V1345">
            <v>50</v>
          </cell>
          <cell r="W1345">
            <v>50</v>
          </cell>
          <cell r="X1345">
            <v>50</v>
          </cell>
          <cell r="Y1345">
            <v>50</v>
          </cell>
          <cell r="AA1345">
            <v>0</v>
          </cell>
          <cell r="AB1345">
            <v>0</v>
          </cell>
          <cell r="AC1345">
            <v>0</v>
          </cell>
        </row>
        <row r="1346">
          <cell r="A1346" t="str">
            <v>0-0</v>
          </cell>
          <cell r="V1346">
            <v>11559.729166666666</v>
          </cell>
          <cell r="W1346">
            <v>11481.229166666666</v>
          </cell>
          <cell r="X1346">
            <v>9927.9791666666661</v>
          </cell>
          <cell r="Y1346">
            <v>9761.9791666666661</v>
          </cell>
          <cell r="AA1346">
            <v>31962.583333333336</v>
          </cell>
          <cell r="AB1346">
            <v>32987.5</v>
          </cell>
          <cell r="AC1346">
            <v>30110.25</v>
          </cell>
        </row>
        <row r="1347">
          <cell r="A1347" t="str">
            <v>0-0</v>
          </cell>
          <cell r="V1347">
            <v>0</v>
          </cell>
          <cell r="W1347">
            <v>0</v>
          </cell>
          <cell r="X1347">
            <v>0</v>
          </cell>
          <cell r="Y1347">
            <v>0</v>
          </cell>
          <cell r="AA1347">
            <v>0</v>
          </cell>
          <cell r="AB1347">
            <v>0</v>
          </cell>
          <cell r="AC1347">
            <v>0</v>
          </cell>
        </row>
        <row r="1348">
          <cell r="A1348" t="str">
            <v>0-0</v>
          </cell>
          <cell r="V1348">
            <v>0</v>
          </cell>
          <cell r="W1348">
            <v>0</v>
          </cell>
          <cell r="X1348">
            <v>0</v>
          </cell>
          <cell r="Y1348">
            <v>0</v>
          </cell>
          <cell r="AA1348">
            <v>0</v>
          </cell>
          <cell r="AB1348">
            <v>0</v>
          </cell>
          <cell r="AC1348">
            <v>0</v>
          </cell>
        </row>
        <row r="1349">
          <cell r="A1349" t="str">
            <v>0-0</v>
          </cell>
          <cell r="V1349">
            <v>0</v>
          </cell>
          <cell r="W1349">
            <v>0</v>
          </cell>
          <cell r="X1349">
            <v>0</v>
          </cell>
          <cell r="Y1349">
            <v>0</v>
          </cell>
          <cell r="AA1349">
            <v>0</v>
          </cell>
          <cell r="AB1349">
            <v>0</v>
          </cell>
          <cell r="AC1349">
            <v>0</v>
          </cell>
        </row>
        <row r="1350">
          <cell r="A1350" t="str">
            <v>0-0</v>
          </cell>
          <cell r="V1350">
            <v>0</v>
          </cell>
          <cell r="W1350">
            <v>0</v>
          </cell>
          <cell r="X1350">
            <v>0</v>
          </cell>
          <cell r="Y1350">
            <v>0</v>
          </cell>
          <cell r="AA1350">
            <v>0</v>
          </cell>
          <cell r="AB1350">
            <v>0</v>
          </cell>
          <cell r="AC1350">
            <v>0</v>
          </cell>
        </row>
        <row r="1351">
          <cell r="A1351" t="str">
            <v>0-0</v>
          </cell>
          <cell r="V1351">
            <v>0</v>
          </cell>
          <cell r="W1351">
            <v>0</v>
          </cell>
          <cell r="X1351">
            <v>0</v>
          </cell>
          <cell r="Y1351">
            <v>0</v>
          </cell>
          <cell r="AA1351">
            <v>0</v>
          </cell>
          <cell r="AB1351">
            <v>0</v>
          </cell>
          <cell r="AC1351">
            <v>0</v>
          </cell>
        </row>
        <row r="1352">
          <cell r="A1352" t="str">
            <v>0-0</v>
          </cell>
          <cell r="V1352">
            <v>0</v>
          </cell>
          <cell r="W1352">
            <v>0</v>
          </cell>
          <cell r="X1352">
            <v>0</v>
          </cell>
          <cell r="Y1352">
            <v>0</v>
          </cell>
          <cell r="AA1352">
            <v>0</v>
          </cell>
          <cell r="AB1352">
            <v>0</v>
          </cell>
          <cell r="AC1352">
            <v>0</v>
          </cell>
        </row>
        <row r="1353">
          <cell r="A1353" t="str">
            <v>0-0</v>
          </cell>
          <cell r="V1353">
            <v>0</v>
          </cell>
          <cell r="W1353">
            <v>0</v>
          </cell>
          <cell r="X1353">
            <v>0</v>
          </cell>
          <cell r="Y1353">
            <v>0</v>
          </cell>
          <cell r="AA1353">
            <v>0</v>
          </cell>
          <cell r="AB1353">
            <v>0</v>
          </cell>
          <cell r="AC1353">
            <v>0</v>
          </cell>
        </row>
        <row r="1354">
          <cell r="A1354" t="str">
            <v>0-0</v>
          </cell>
          <cell r="V1354">
            <v>0</v>
          </cell>
          <cell r="W1354">
            <v>0</v>
          </cell>
          <cell r="X1354">
            <v>0</v>
          </cell>
          <cell r="Y1354">
            <v>0</v>
          </cell>
          <cell r="AA1354">
            <v>0</v>
          </cell>
          <cell r="AB1354">
            <v>0</v>
          </cell>
          <cell r="AC1354">
            <v>0</v>
          </cell>
        </row>
        <row r="1355">
          <cell r="A1355" t="str">
            <v>0-0</v>
          </cell>
          <cell r="V1355">
            <v>0</v>
          </cell>
          <cell r="W1355">
            <v>0</v>
          </cell>
          <cell r="X1355">
            <v>0</v>
          </cell>
          <cell r="Y1355">
            <v>0</v>
          </cell>
          <cell r="AA1355">
            <v>0</v>
          </cell>
          <cell r="AB1355">
            <v>0</v>
          </cell>
          <cell r="AC1355">
            <v>0</v>
          </cell>
        </row>
        <row r="1356">
          <cell r="A1356" t="str">
            <v>0-0</v>
          </cell>
          <cell r="V1356">
            <v>0</v>
          </cell>
          <cell r="W1356">
            <v>0</v>
          </cell>
          <cell r="X1356">
            <v>0</v>
          </cell>
          <cell r="Y1356">
            <v>0</v>
          </cell>
          <cell r="AA1356">
            <v>0</v>
          </cell>
          <cell r="AB1356">
            <v>0</v>
          </cell>
          <cell r="AC1356">
            <v>0</v>
          </cell>
        </row>
        <row r="1357">
          <cell r="A1357" t="str">
            <v>0-0</v>
          </cell>
          <cell r="V1357">
            <v>0</v>
          </cell>
          <cell r="W1357">
            <v>0</v>
          </cell>
          <cell r="X1357">
            <v>0</v>
          </cell>
          <cell r="Y1357">
            <v>0</v>
          </cell>
          <cell r="AA1357">
            <v>0</v>
          </cell>
          <cell r="AB1357">
            <v>0</v>
          </cell>
          <cell r="AC1357">
            <v>0</v>
          </cell>
        </row>
        <row r="1358">
          <cell r="A1358" t="str">
            <v>0-0</v>
          </cell>
          <cell r="V1358">
            <v>0</v>
          </cell>
          <cell r="W1358">
            <v>0</v>
          </cell>
          <cell r="X1358">
            <v>0</v>
          </cell>
          <cell r="Y1358">
            <v>0</v>
          </cell>
          <cell r="AA1358">
            <v>0</v>
          </cell>
          <cell r="AB1358">
            <v>0</v>
          </cell>
          <cell r="AC1358">
            <v>0</v>
          </cell>
        </row>
        <row r="1359">
          <cell r="A1359" t="str">
            <v>0-0</v>
          </cell>
          <cell r="V1359">
            <v>0</v>
          </cell>
          <cell r="W1359">
            <v>0</v>
          </cell>
          <cell r="X1359">
            <v>0</v>
          </cell>
          <cell r="Y1359">
            <v>0</v>
          </cell>
          <cell r="AA1359">
            <v>0</v>
          </cell>
          <cell r="AB1359">
            <v>0</v>
          </cell>
          <cell r="AC1359">
            <v>0</v>
          </cell>
        </row>
        <row r="1360">
          <cell r="A1360" t="str">
            <v>0-0</v>
          </cell>
          <cell r="V1360">
            <v>480418</v>
          </cell>
          <cell r="W1360">
            <v>280620</v>
          </cell>
          <cell r="X1360">
            <v>280620</v>
          </cell>
          <cell r="Y1360">
            <v>260620</v>
          </cell>
          <cell r="AA1360">
            <v>935000</v>
          </cell>
          <cell r="AB1360">
            <v>915000</v>
          </cell>
          <cell r="AC1360">
            <v>625000</v>
          </cell>
        </row>
        <row r="1361">
          <cell r="A1361" t="str">
            <v>0-0</v>
          </cell>
          <cell r="V1361">
            <v>0</v>
          </cell>
          <cell r="W1361">
            <v>0</v>
          </cell>
          <cell r="X1361">
            <v>0</v>
          </cell>
          <cell r="Y1361">
            <v>0</v>
          </cell>
          <cell r="AA1361">
            <v>0</v>
          </cell>
          <cell r="AB1361">
            <v>0</v>
          </cell>
          <cell r="AC1361">
            <v>0</v>
          </cell>
        </row>
        <row r="1362">
          <cell r="A1362" t="str">
            <v>0-0</v>
          </cell>
          <cell r="V1362">
            <v>0</v>
          </cell>
          <cell r="W1362">
            <v>0</v>
          </cell>
          <cell r="X1362">
            <v>0</v>
          </cell>
          <cell r="Y1362">
            <v>0</v>
          </cell>
          <cell r="AA1362">
            <v>0</v>
          </cell>
          <cell r="AB1362">
            <v>0</v>
          </cell>
          <cell r="AC1362">
            <v>0</v>
          </cell>
        </row>
        <row r="1363">
          <cell r="A1363" t="str">
            <v>0-0</v>
          </cell>
          <cell r="V1363">
            <v>0</v>
          </cell>
          <cell r="W1363">
            <v>0</v>
          </cell>
          <cell r="X1363">
            <v>0</v>
          </cell>
          <cell r="Y1363">
            <v>0</v>
          </cell>
          <cell r="AA1363">
            <v>0</v>
          </cell>
          <cell r="AB1363">
            <v>0</v>
          </cell>
          <cell r="AC1363">
            <v>0</v>
          </cell>
        </row>
        <row r="1364">
          <cell r="A1364" t="str">
            <v>0-0</v>
          </cell>
          <cell r="V1364">
            <v>0</v>
          </cell>
          <cell r="W1364">
            <v>0</v>
          </cell>
          <cell r="X1364">
            <v>0</v>
          </cell>
          <cell r="Y1364">
            <v>0</v>
          </cell>
          <cell r="AA1364">
            <v>0</v>
          </cell>
          <cell r="AB1364">
            <v>0</v>
          </cell>
          <cell r="AC1364">
            <v>0</v>
          </cell>
        </row>
        <row r="1365">
          <cell r="A1365" t="str">
            <v>0-0</v>
          </cell>
          <cell r="V1365">
            <v>0</v>
          </cell>
          <cell r="W1365">
            <v>0</v>
          </cell>
          <cell r="X1365">
            <v>0</v>
          </cell>
          <cell r="Y1365">
            <v>0</v>
          </cell>
          <cell r="AA1365">
            <v>0</v>
          </cell>
          <cell r="AB1365">
            <v>0</v>
          </cell>
          <cell r="AC1365">
            <v>0</v>
          </cell>
        </row>
        <row r="1366">
          <cell r="A1366" t="str">
            <v>0-0</v>
          </cell>
          <cell r="V1366">
            <v>0</v>
          </cell>
          <cell r="W1366">
            <v>0</v>
          </cell>
          <cell r="X1366">
            <v>0</v>
          </cell>
          <cell r="Y1366">
            <v>0</v>
          </cell>
          <cell r="AA1366">
            <v>0</v>
          </cell>
          <cell r="AB1366">
            <v>0</v>
          </cell>
          <cell r="AC1366">
            <v>0</v>
          </cell>
        </row>
        <row r="1367">
          <cell r="A1367" t="str">
            <v>0-0</v>
          </cell>
          <cell r="V1367">
            <v>0</v>
          </cell>
          <cell r="W1367">
            <v>0</v>
          </cell>
          <cell r="X1367">
            <v>0</v>
          </cell>
          <cell r="Y1367">
            <v>0</v>
          </cell>
          <cell r="AA1367">
            <v>0</v>
          </cell>
          <cell r="AB1367">
            <v>0</v>
          </cell>
          <cell r="AC1367">
            <v>0</v>
          </cell>
        </row>
        <row r="1368">
          <cell r="A1368" t="str">
            <v>0-0</v>
          </cell>
          <cell r="V1368">
            <v>1222680</v>
          </cell>
          <cell r="W1368">
            <v>858750</v>
          </cell>
          <cell r="X1368">
            <v>858750</v>
          </cell>
          <cell r="Y1368">
            <v>858750</v>
          </cell>
          <cell r="AA1368">
            <v>1760000</v>
          </cell>
          <cell r="AB1368">
            <v>1410000</v>
          </cell>
          <cell r="AC1368">
            <v>550000</v>
          </cell>
        </row>
        <row r="1369">
          <cell r="A1369" t="str">
            <v>0-0</v>
          </cell>
          <cell r="V1369">
            <v>0</v>
          </cell>
          <cell r="W1369">
            <v>0</v>
          </cell>
          <cell r="X1369">
            <v>0</v>
          </cell>
          <cell r="Y1369">
            <v>0</v>
          </cell>
          <cell r="AA1369">
            <v>0</v>
          </cell>
          <cell r="AB1369">
            <v>0</v>
          </cell>
          <cell r="AC1369">
            <v>0</v>
          </cell>
        </row>
        <row r="1370">
          <cell r="A1370" t="str">
            <v>0-0</v>
          </cell>
          <cell r="V1370">
            <v>0</v>
          </cell>
          <cell r="W1370">
            <v>0</v>
          </cell>
          <cell r="X1370">
            <v>0</v>
          </cell>
          <cell r="Y1370">
            <v>0</v>
          </cell>
          <cell r="AA1370">
            <v>0</v>
          </cell>
          <cell r="AB1370">
            <v>0</v>
          </cell>
          <cell r="AC1370">
            <v>0</v>
          </cell>
        </row>
        <row r="1371">
          <cell r="A1371" t="str">
            <v>0-0</v>
          </cell>
          <cell r="V1371">
            <v>0</v>
          </cell>
          <cell r="W1371">
            <v>0</v>
          </cell>
          <cell r="X1371">
            <v>0</v>
          </cell>
          <cell r="Y1371">
            <v>0</v>
          </cell>
          <cell r="AA1371">
            <v>0</v>
          </cell>
          <cell r="AB1371">
            <v>0</v>
          </cell>
          <cell r="AC1371">
            <v>0</v>
          </cell>
        </row>
        <row r="1372">
          <cell r="A1372" t="str">
            <v>0-0</v>
          </cell>
          <cell r="V1372">
            <v>0</v>
          </cell>
          <cell r="W1372">
            <v>0</v>
          </cell>
          <cell r="X1372">
            <v>0</v>
          </cell>
          <cell r="Y1372">
            <v>0</v>
          </cell>
          <cell r="AA1372">
            <v>0</v>
          </cell>
          <cell r="AB1372">
            <v>0</v>
          </cell>
          <cell r="AC1372">
            <v>0</v>
          </cell>
        </row>
        <row r="1373">
          <cell r="A1373" t="str">
            <v>0-0</v>
          </cell>
          <cell r="V1373">
            <v>0</v>
          </cell>
          <cell r="W1373">
            <v>0</v>
          </cell>
          <cell r="X1373">
            <v>0</v>
          </cell>
          <cell r="Y1373">
            <v>0</v>
          </cell>
          <cell r="AA1373">
            <v>0</v>
          </cell>
          <cell r="AB1373">
            <v>0</v>
          </cell>
          <cell r="AC1373">
            <v>0</v>
          </cell>
        </row>
        <row r="1374">
          <cell r="A1374" t="str">
            <v>0-0</v>
          </cell>
          <cell r="V1374">
            <v>0</v>
          </cell>
          <cell r="W1374">
            <v>0</v>
          </cell>
          <cell r="X1374">
            <v>0</v>
          </cell>
          <cell r="Y1374">
            <v>0</v>
          </cell>
          <cell r="AA1374">
            <v>0</v>
          </cell>
          <cell r="AB1374">
            <v>0</v>
          </cell>
          <cell r="AC1374">
            <v>0</v>
          </cell>
        </row>
        <row r="1375">
          <cell r="A1375" t="str">
            <v>0-0</v>
          </cell>
          <cell r="V1375">
            <v>10500</v>
          </cell>
          <cell r="W1375">
            <v>12000</v>
          </cell>
          <cell r="X1375">
            <v>10500</v>
          </cell>
          <cell r="Y1375">
            <v>10500</v>
          </cell>
          <cell r="AA1375">
            <v>29000</v>
          </cell>
          <cell r="AB1375">
            <v>30000</v>
          </cell>
          <cell r="AC1375">
            <v>10500</v>
          </cell>
        </row>
        <row r="1376">
          <cell r="A1376" t="str">
            <v>0-0</v>
          </cell>
          <cell r="V1376">
            <v>0</v>
          </cell>
          <cell r="W1376">
            <v>0</v>
          </cell>
          <cell r="X1376">
            <v>0</v>
          </cell>
          <cell r="Y1376">
            <v>0</v>
          </cell>
          <cell r="AA1376">
            <v>0</v>
          </cell>
          <cell r="AB1376">
            <v>0</v>
          </cell>
          <cell r="AC1376">
            <v>0</v>
          </cell>
        </row>
        <row r="1377">
          <cell r="A1377" t="str">
            <v>0-0</v>
          </cell>
          <cell r="V1377">
            <v>0</v>
          </cell>
          <cell r="W1377">
            <v>0</v>
          </cell>
          <cell r="X1377">
            <v>0</v>
          </cell>
          <cell r="Y1377">
            <v>0</v>
          </cell>
          <cell r="AA1377">
            <v>0</v>
          </cell>
          <cell r="AB1377">
            <v>0</v>
          </cell>
          <cell r="AC1377">
            <v>0</v>
          </cell>
        </row>
        <row r="1378">
          <cell r="A1378" t="str">
            <v>0-0</v>
          </cell>
          <cell r="V1378">
            <v>0</v>
          </cell>
          <cell r="W1378">
            <v>0</v>
          </cell>
          <cell r="X1378">
            <v>0</v>
          </cell>
          <cell r="Y1378">
            <v>0</v>
          </cell>
          <cell r="AA1378">
            <v>0</v>
          </cell>
          <cell r="AB1378">
            <v>0</v>
          </cell>
          <cell r="AC1378">
            <v>0</v>
          </cell>
        </row>
        <row r="1379">
          <cell r="A1379" t="str">
            <v>0-0</v>
          </cell>
          <cell r="V1379">
            <v>0</v>
          </cell>
          <cell r="W1379">
            <v>0</v>
          </cell>
          <cell r="X1379">
            <v>0</v>
          </cell>
          <cell r="Y1379">
            <v>0</v>
          </cell>
          <cell r="AA1379">
            <v>0</v>
          </cell>
          <cell r="AB1379">
            <v>0</v>
          </cell>
          <cell r="AC1379">
            <v>0</v>
          </cell>
        </row>
        <row r="1380">
          <cell r="A1380" t="str">
            <v>0-0</v>
          </cell>
          <cell r="V1380">
            <v>0</v>
          </cell>
          <cell r="W1380">
            <v>0</v>
          </cell>
          <cell r="X1380">
            <v>0</v>
          </cell>
          <cell r="Y1380">
            <v>0</v>
          </cell>
          <cell r="AA1380">
            <v>0</v>
          </cell>
          <cell r="AB1380">
            <v>0</v>
          </cell>
          <cell r="AC1380">
            <v>0</v>
          </cell>
        </row>
        <row r="1381">
          <cell r="A1381" t="str">
            <v>0-0</v>
          </cell>
          <cell r="V1381">
            <v>0</v>
          </cell>
          <cell r="W1381">
            <v>0</v>
          </cell>
          <cell r="X1381">
            <v>0</v>
          </cell>
          <cell r="Y1381">
            <v>0</v>
          </cell>
          <cell r="AA1381">
            <v>0</v>
          </cell>
          <cell r="AB1381">
            <v>0</v>
          </cell>
          <cell r="AC1381">
            <v>0</v>
          </cell>
        </row>
        <row r="1382">
          <cell r="A1382" t="str">
            <v>0-0</v>
          </cell>
          <cell r="V1382">
            <v>0</v>
          </cell>
          <cell r="W1382">
            <v>0</v>
          </cell>
          <cell r="X1382">
            <v>0</v>
          </cell>
          <cell r="Y1382">
            <v>0</v>
          </cell>
          <cell r="AA1382">
            <v>0</v>
          </cell>
          <cell r="AB1382">
            <v>0</v>
          </cell>
          <cell r="AC1382">
            <v>0</v>
          </cell>
        </row>
        <row r="1383">
          <cell r="A1383" t="str">
            <v>0-0</v>
          </cell>
          <cell r="V1383">
            <v>0</v>
          </cell>
          <cell r="W1383">
            <v>0</v>
          </cell>
          <cell r="X1383">
            <v>0</v>
          </cell>
          <cell r="Y1383">
            <v>0</v>
          </cell>
          <cell r="AA1383">
            <v>0</v>
          </cell>
          <cell r="AB1383">
            <v>0</v>
          </cell>
          <cell r="AC1383">
            <v>0</v>
          </cell>
        </row>
        <row r="1384">
          <cell r="A1384" t="str">
            <v>0-0</v>
          </cell>
          <cell r="V1384">
            <v>0</v>
          </cell>
          <cell r="W1384">
            <v>0</v>
          </cell>
          <cell r="X1384">
            <v>0</v>
          </cell>
          <cell r="Y1384">
            <v>0</v>
          </cell>
          <cell r="AA1384">
            <v>0</v>
          </cell>
          <cell r="AB1384">
            <v>0</v>
          </cell>
          <cell r="AC1384">
            <v>0</v>
          </cell>
        </row>
        <row r="1385">
          <cell r="A1385" t="str">
            <v>0-0</v>
          </cell>
          <cell r="V1385">
            <v>0</v>
          </cell>
          <cell r="W1385">
            <v>0</v>
          </cell>
          <cell r="X1385">
            <v>0</v>
          </cell>
          <cell r="Y1385">
            <v>0</v>
          </cell>
          <cell r="AA1385">
            <v>0</v>
          </cell>
          <cell r="AB1385">
            <v>0</v>
          </cell>
          <cell r="AC1385">
            <v>0</v>
          </cell>
        </row>
        <row r="1386">
          <cell r="A1386" t="str">
            <v>0-0</v>
          </cell>
          <cell r="V1386">
            <v>0</v>
          </cell>
          <cell r="W1386">
            <v>0</v>
          </cell>
          <cell r="X1386">
            <v>0</v>
          </cell>
          <cell r="Y1386">
            <v>0</v>
          </cell>
          <cell r="AA1386">
            <v>0</v>
          </cell>
          <cell r="AB1386">
            <v>0</v>
          </cell>
          <cell r="AC1386">
            <v>0</v>
          </cell>
        </row>
        <row r="1387">
          <cell r="A1387" t="str">
            <v>0-0</v>
          </cell>
          <cell r="V1387">
            <v>0</v>
          </cell>
          <cell r="W1387">
            <v>0</v>
          </cell>
          <cell r="X1387">
            <v>0</v>
          </cell>
          <cell r="Y1387">
            <v>0</v>
          </cell>
          <cell r="AA1387">
            <v>0</v>
          </cell>
          <cell r="AB1387">
            <v>0</v>
          </cell>
          <cell r="AC1387">
            <v>0</v>
          </cell>
        </row>
        <row r="1388">
          <cell r="A1388" t="str">
            <v>0-0</v>
          </cell>
          <cell r="V1388">
            <v>0</v>
          </cell>
          <cell r="W1388">
            <v>0</v>
          </cell>
          <cell r="X1388">
            <v>0</v>
          </cell>
          <cell r="Y1388">
            <v>0</v>
          </cell>
          <cell r="AA1388">
            <v>0</v>
          </cell>
          <cell r="AB1388">
            <v>0</v>
          </cell>
          <cell r="AC1388">
            <v>0</v>
          </cell>
        </row>
        <row r="1389">
          <cell r="A1389" t="str">
            <v>0-0</v>
          </cell>
          <cell r="V1389">
            <v>0</v>
          </cell>
          <cell r="W1389">
            <v>0</v>
          </cell>
          <cell r="X1389">
            <v>0</v>
          </cell>
          <cell r="Y1389">
            <v>0</v>
          </cell>
          <cell r="AA1389">
            <v>0</v>
          </cell>
          <cell r="AB1389">
            <v>0</v>
          </cell>
          <cell r="AC1389">
            <v>0</v>
          </cell>
        </row>
        <row r="1390">
          <cell r="A1390" t="str">
            <v>0-0</v>
          </cell>
          <cell r="V1390">
            <v>0</v>
          </cell>
          <cell r="W1390">
            <v>0</v>
          </cell>
          <cell r="X1390">
            <v>0</v>
          </cell>
          <cell r="Y1390">
            <v>0</v>
          </cell>
          <cell r="AA1390">
            <v>0</v>
          </cell>
          <cell r="AB1390">
            <v>0</v>
          </cell>
          <cell r="AC1390">
            <v>0</v>
          </cell>
        </row>
        <row r="1391">
          <cell r="A1391" t="str">
            <v>0-0</v>
          </cell>
          <cell r="V1391">
            <v>0</v>
          </cell>
          <cell r="W1391">
            <v>0</v>
          </cell>
          <cell r="X1391">
            <v>0</v>
          </cell>
          <cell r="Y1391">
            <v>0</v>
          </cell>
          <cell r="AA1391">
            <v>0</v>
          </cell>
          <cell r="AB1391">
            <v>0</v>
          </cell>
          <cell r="AC1391">
            <v>0</v>
          </cell>
        </row>
        <row r="1392">
          <cell r="A1392" t="str">
            <v>0-0</v>
          </cell>
          <cell r="V1392">
            <v>0</v>
          </cell>
          <cell r="W1392">
            <v>0</v>
          </cell>
          <cell r="X1392">
            <v>0</v>
          </cell>
          <cell r="Y1392">
            <v>0</v>
          </cell>
          <cell r="AA1392">
            <v>0</v>
          </cell>
          <cell r="AB1392">
            <v>0</v>
          </cell>
          <cell r="AC1392">
            <v>0</v>
          </cell>
        </row>
        <row r="1393">
          <cell r="A1393" t="str">
            <v>0-0</v>
          </cell>
          <cell r="V1393">
            <v>0</v>
          </cell>
          <cell r="W1393">
            <v>0</v>
          </cell>
          <cell r="X1393">
            <v>0</v>
          </cell>
          <cell r="Y1393">
            <v>0</v>
          </cell>
          <cell r="AA1393">
            <v>0</v>
          </cell>
          <cell r="AB1393">
            <v>0</v>
          </cell>
          <cell r="AC1393">
            <v>0</v>
          </cell>
        </row>
        <row r="1394">
          <cell r="A1394" t="str">
            <v>0-0</v>
          </cell>
          <cell r="V1394">
            <v>0</v>
          </cell>
          <cell r="W1394">
            <v>0</v>
          </cell>
          <cell r="X1394">
            <v>0</v>
          </cell>
          <cell r="Y1394">
            <v>0</v>
          </cell>
          <cell r="AA1394">
            <v>0</v>
          </cell>
          <cell r="AB1394">
            <v>0</v>
          </cell>
          <cell r="AC1394">
            <v>0</v>
          </cell>
        </row>
        <row r="1395">
          <cell r="A1395" t="str">
            <v>0-0</v>
          </cell>
          <cell r="V1395">
            <v>0</v>
          </cell>
          <cell r="W1395">
            <v>0</v>
          </cell>
          <cell r="X1395">
            <v>0</v>
          </cell>
          <cell r="Y1395">
            <v>0</v>
          </cell>
          <cell r="AA1395">
            <v>0</v>
          </cell>
          <cell r="AB1395">
            <v>0</v>
          </cell>
          <cell r="AC1395">
            <v>0</v>
          </cell>
        </row>
        <row r="1396">
          <cell r="A1396" t="str">
            <v>0-0</v>
          </cell>
          <cell r="V1396">
            <v>0</v>
          </cell>
          <cell r="W1396">
            <v>0</v>
          </cell>
          <cell r="X1396">
            <v>0</v>
          </cell>
          <cell r="Y1396">
            <v>0</v>
          </cell>
          <cell r="AA1396">
            <v>0</v>
          </cell>
          <cell r="AB1396">
            <v>0</v>
          </cell>
          <cell r="AC1396">
            <v>0</v>
          </cell>
        </row>
        <row r="1397">
          <cell r="A1397" t="str">
            <v>0-0</v>
          </cell>
          <cell r="V1397">
            <v>0</v>
          </cell>
          <cell r="W1397">
            <v>0</v>
          </cell>
          <cell r="X1397">
            <v>0</v>
          </cell>
          <cell r="Y1397">
            <v>0</v>
          </cell>
          <cell r="AA1397">
            <v>0</v>
          </cell>
          <cell r="AB1397">
            <v>0</v>
          </cell>
          <cell r="AC1397">
            <v>0</v>
          </cell>
        </row>
        <row r="1398">
          <cell r="A1398" t="str">
            <v>0-0</v>
          </cell>
          <cell r="V1398">
            <v>0</v>
          </cell>
          <cell r="W1398">
            <v>0</v>
          </cell>
          <cell r="X1398">
            <v>0</v>
          </cell>
          <cell r="Y1398">
            <v>0</v>
          </cell>
          <cell r="AA1398">
            <v>0</v>
          </cell>
          <cell r="AB1398">
            <v>0</v>
          </cell>
          <cell r="AC1398">
            <v>0</v>
          </cell>
        </row>
        <row r="1399">
          <cell r="A1399" t="str">
            <v>0-0</v>
          </cell>
          <cell r="V1399">
            <v>0</v>
          </cell>
          <cell r="W1399">
            <v>0</v>
          </cell>
          <cell r="X1399">
            <v>0</v>
          </cell>
          <cell r="Y1399">
            <v>0</v>
          </cell>
          <cell r="AA1399">
            <v>0</v>
          </cell>
          <cell r="AB1399">
            <v>0</v>
          </cell>
          <cell r="AC1399">
            <v>0</v>
          </cell>
        </row>
        <row r="1400">
          <cell r="A1400" t="str">
            <v>0-0</v>
          </cell>
          <cell r="V1400">
            <v>0</v>
          </cell>
          <cell r="W1400">
            <v>0</v>
          </cell>
          <cell r="X1400">
            <v>0</v>
          </cell>
          <cell r="Y1400">
            <v>0</v>
          </cell>
          <cell r="AA1400">
            <v>0</v>
          </cell>
          <cell r="AB1400">
            <v>0</v>
          </cell>
          <cell r="AC1400">
            <v>0</v>
          </cell>
        </row>
        <row r="1401">
          <cell r="A1401" t="str">
            <v>0-0</v>
          </cell>
          <cell r="V1401">
            <v>0</v>
          </cell>
          <cell r="W1401">
            <v>0</v>
          </cell>
          <cell r="X1401">
            <v>0</v>
          </cell>
          <cell r="Y1401">
            <v>0</v>
          </cell>
          <cell r="AA1401">
            <v>0</v>
          </cell>
          <cell r="AB1401">
            <v>0</v>
          </cell>
          <cell r="AC1401">
            <v>0</v>
          </cell>
        </row>
        <row r="1402">
          <cell r="A1402" t="str">
            <v>0-0</v>
          </cell>
          <cell r="V1402">
            <v>0</v>
          </cell>
          <cell r="W1402">
            <v>0</v>
          </cell>
          <cell r="X1402">
            <v>0</v>
          </cell>
          <cell r="Y1402">
            <v>0</v>
          </cell>
          <cell r="AA1402">
            <v>0</v>
          </cell>
          <cell r="AB1402">
            <v>0</v>
          </cell>
          <cell r="AC1402">
            <v>0</v>
          </cell>
        </row>
        <row r="1403">
          <cell r="A1403" t="str">
            <v>0-0</v>
          </cell>
          <cell r="V1403">
            <v>0</v>
          </cell>
          <cell r="W1403">
            <v>0</v>
          </cell>
          <cell r="X1403">
            <v>0</v>
          </cell>
          <cell r="Y1403">
            <v>0</v>
          </cell>
          <cell r="AA1403">
            <v>0</v>
          </cell>
          <cell r="AB1403">
            <v>0</v>
          </cell>
          <cell r="AC1403">
            <v>0</v>
          </cell>
        </row>
        <row r="1404">
          <cell r="A1404" t="str">
            <v>0-0</v>
          </cell>
          <cell r="V1404">
            <v>0</v>
          </cell>
          <cell r="W1404">
            <v>0</v>
          </cell>
          <cell r="X1404">
            <v>0</v>
          </cell>
          <cell r="Y1404">
            <v>0</v>
          </cell>
          <cell r="AA1404">
            <v>0</v>
          </cell>
          <cell r="AB1404">
            <v>0</v>
          </cell>
          <cell r="AC1404">
            <v>0</v>
          </cell>
        </row>
        <row r="1405">
          <cell r="A1405" t="str">
            <v>0-0</v>
          </cell>
          <cell r="V1405">
            <v>0</v>
          </cell>
          <cell r="W1405">
            <v>0</v>
          </cell>
          <cell r="X1405">
            <v>0</v>
          </cell>
          <cell r="Y1405">
            <v>0</v>
          </cell>
          <cell r="AA1405">
            <v>0</v>
          </cell>
          <cell r="AB1405">
            <v>0</v>
          </cell>
          <cell r="AC1405">
            <v>0</v>
          </cell>
        </row>
        <row r="1406">
          <cell r="A1406" t="str">
            <v>0-0</v>
          </cell>
          <cell r="V1406">
            <v>0</v>
          </cell>
          <cell r="W1406">
            <v>0</v>
          </cell>
          <cell r="X1406">
            <v>0</v>
          </cell>
          <cell r="Y1406">
            <v>0</v>
          </cell>
          <cell r="AA1406">
            <v>0</v>
          </cell>
          <cell r="AB1406">
            <v>0</v>
          </cell>
          <cell r="AC1406">
            <v>0</v>
          </cell>
        </row>
        <row r="1407">
          <cell r="A1407" t="str">
            <v>0-0</v>
          </cell>
          <cell r="V1407">
            <v>-62500</v>
          </cell>
          <cell r="W1407">
            <v>-62500</v>
          </cell>
          <cell r="X1407">
            <v>-312500</v>
          </cell>
          <cell r="Y1407">
            <v>-1059491</v>
          </cell>
          <cell r="AA1407">
            <v>-250000</v>
          </cell>
          <cell r="AB1407">
            <v>-200000</v>
          </cell>
          <cell r="AC1407">
            <v>0</v>
          </cell>
        </row>
        <row r="1408">
          <cell r="A1408" t="str">
            <v>0-0</v>
          </cell>
          <cell r="V1408">
            <v>0</v>
          </cell>
          <cell r="W1408">
            <v>0</v>
          </cell>
          <cell r="X1408">
            <v>0</v>
          </cell>
          <cell r="Y1408">
            <v>0</v>
          </cell>
          <cell r="AA1408">
            <v>0</v>
          </cell>
          <cell r="AB1408">
            <v>0</v>
          </cell>
          <cell r="AC1408">
            <v>0</v>
          </cell>
        </row>
        <row r="1409">
          <cell r="A1409" t="str">
            <v>0-0</v>
          </cell>
          <cell r="V1409">
            <v>0</v>
          </cell>
          <cell r="W1409">
            <v>0</v>
          </cell>
          <cell r="X1409">
            <v>0</v>
          </cell>
          <cell r="Y1409">
            <v>0</v>
          </cell>
          <cell r="AA1409">
            <v>0</v>
          </cell>
          <cell r="AB1409">
            <v>0</v>
          </cell>
          <cell r="AC1409">
            <v>0</v>
          </cell>
        </row>
        <row r="1410">
          <cell r="A1410" t="str">
            <v>0-0</v>
          </cell>
          <cell r="V1410">
            <v>0</v>
          </cell>
          <cell r="W1410">
            <v>0</v>
          </cell>
          <cell r="X1410">
            <v>0</v>
          </cell>
          <cell r="Y1410">
            <v>0</v>
          </cell>
          <cell r="AA1410">
            <v>0</v>
          </cell>
          <cell r="AB1410">
            <v>0</v>
          </cell>
          <cell r="AC1410">
            <v>0</v>
          </cell>
        </row>
        <row r="1411">
          <cell r="A1411" t="str">
            <v>0-0</v>
          </cell>
          <cell r="V1411">
            <v>0</v>
          </cell>
          <cell r="W1411">
            <v>0</v>
          </cell>
          <cell r="X1411">
            <v>0</v>
          </cell>
          <cell r="Y1411">
            <v>0</v>
          </cell>
          <cell r="AA1411">
            <v>0</v>
          </cell>
          <cell r="AB1411">
            <v>0</v>
          </cell>
          <cell r="AC1411">
            <v>0</v>
          </cell>
        </row>
        <row r="1412">
          <cell r="A1412" t="str">
            <v>0-0</v>
          </cell>
          <cell r="V1412">
            <v>0</v>
          </cell>
          <cell r="W1412">
            <v>0</v>
          </cell>
          <cell r="X1412">
            <v>0</v>
          </cell>
          <cell r="Y1412">
            <v>0</v>
          </cell>
          <cell r="AA1412">
            <v>0</v>
          </cell>
          <cell r="AB1412">
            <v>0</v>
          </cell>
          <cell r="AC1412">
            <v>0</v>
          </cell>
        </row>
        <row r="1413">
          <cell r="A1413" t="str">
            <v>0-0</v>
          </cell>
          <cell r="V1413">
            <v>0</v>
          </cell>
          <cell r="W1413">
            <v>0</v>
          </cell>
          <cell r="X1413">
            <v>0</v>
          </cell>
          <cell r="Y1413">
            <v>0</v>
          </cell>
          <cell r="AA1413">
            <v>0</v>
          </cell>
          <cell r="AB1413">
            <v>0</v>
          </cell>
          <cell r="AC1413">
            <v>0</v>
          </cell>
        </row>
        <row r="1414">
          <cell r="A1414" t="str">
            <v>0-0</v>
          </cell>
          <cell r="V1414">
            <v>0</v>
          </cell>
          <cell r="W1414">
            <v>0</v>
          </cell>
          <cell r="X1414">
            <v>0</v>
          </cell>
          <cell r="Y1414">
            <v>0</v>
          </cell>
          <cell r="AA1414">
            <v>0</v>
          </cell>
          <cell r="AB1414">
            <v>0</v>
          </cell>
          <cell r="AC1414">
            <v>0</v>
          </cell>
        </row>
        <row r="1415">
          <cell r="A1415" t="str">
            <v>0-0</v>
          </cell>
          <cell r="V1415">
            <v>0</v>
          </cell>
          <cell r="W1415">
            <v>0</v>
          </cell>
          <cell r="X1415">
            <v>0</v>
          </cell>
          <cell r="Y1415">
            <v>0</v>
          </cell>
          <cell r="AA1415">
            <v>0</v>
          </cell>
          <cell r="AB1415">
            <v>0</v>
          </cell>
          <cell r="AC1415">
            <v>0</v>
          </cell>
        </row>
        <row r="1416">
          <cell r="A1416" t="str">
            <v>0-0</v>
          </cell>
          <cell r="V1416">
            <v>0</v>
          </cell>
          <cell r="W1416">
            <v>0</v>
          </cell>
          <cell r="X1416">
            <v>0</v>
          </cell>
          <cell r="Y1416">
            <v>0</v>
          </cell>
          <cell r="AA1416">
            <v>0</v>
          </cell>
          <cell r="AB1416">
            <v>0</v>
          </cell>
          <cell r="AC1416">
            <v>0</v>
          </cell>
        </row>
        <row r="1417">
          <cell r="A1417" t="str">
            <v>0-0</v>
          </cell>
          <cell r="V1417">
            <v>0</v>
          </cell>
          <cell r="W1417">
            <v>0</v>
          </cell>
          <cell r="X1417">
            <v>0</v>
          </cell>
          <cell r="Y1417">
            <v>0</v>
          </cell>
          <cell r="AA1417">
            <v>0</v>
          </cell>
          <cell r="AB1417">
            <v>0</v>
          </cell>
          <cell r="AC1417">
            <v>0</v>
          </cell>
        </row>
        <row r="1418">
          <cell r="A1418" t="str">
            <v>0-0</v>
          </cell>
          <cell r="V1418">
            <v>0</v>
          </cell>
          <cell r="W1418">
            <v>0</v>
          </cell>
          <cell r="X1418">
            <v>0</v>
          </cell>
          <cell r="Y1418">
            <v>0</v>
          </cell>
          <cell r="AA1418">
            <v>0</v>
          </cell>
          <cell r="AB1418">
            <v>0</v>
          </cell>
          <cell r="AC1418">
            <v>0</v>
          </cell>
        </row>
        <row r="1419">
          <cell r="A1419" t="str">
            <v>0-0</v>
          </cell>
          <cell r="V1419">
            <v>0</v>
          </cell>
          <cell r="W1419">
            <v>0</v>
          </cell>
          <cell r="X1419">
            <v>0</v>
          </cell>
          <cell r="Y1419">
            <v>0</v>
          </cell>
          <cell r="AA1419">
            <v>0</v>
          </cell>
          <cell r="AB1419">
            <v>0</v>
          </cell>
          <cell r="AC1419">
            <v>0</v>
          </cell>
        </row>
        <row r="1420">
          <cell r="A1420" t="str">
            <v>0-0</v>
          </cell>
          <cell r="V1420">
            <v>0</v>
          </cell>
          <cell r="W1420">
            <v>0</v>
          </cell>
          <cell r="X1420">
            <v>0</v>
          </cell>
          <cell r="Y1420">
            <v>0</v>
          </cell>
          <cell r="AA1420">
            <v>0</v>
          </cell>
          <cell r="AB1420">
            <v>0</v>
          </cell>
          <cell r="AC1420">
            <v>0</v>
          </cell>
        </row>
        <row r="1421">
          <cell r="A1421" t="str">
            <v>0-0</v>
          </cell>
          <cell r="V1421">
            <v>0</v>
          </cell>
          <cell r="W1421">
            <v>0</v>
          </cell>
          <cell r="X1421">
            <v>0</v>
          </cell>
          <cell r="Y1421">
            <v>0</v>
          </cell>
          <cell r="AA1421">
            <v>0</v>
          </cell>
          <cell r="AB1421">
            <v>0</v>
          </cell>
          <cell r="AC1421">
            <v>0</v>
          </cell>
        </row>
        <row r="1422">
          <cell r="A1422" t="str">
            <v>0-0</v>
          </cell>
          <cell r="V1422">
            <v>0</v>
          </cell>
          <cell r="W1422">
            <v>0</v>
          </cell>
          <cell r="X1422">
            <v>0</v>
          </cell>
          <cell r="Y1422">
            <v>0</v>
          </cell>
          <cell r="AA1422">
            <v>0</v>
          </cell>
          <cell r="AB1422">
            <v>0</v>
          </cell>
          <cell r="AC1422">
            <v>0</v>
          </cell>
        </row>
        <row r="1423">
          <cell r="A1423" t="str">
            <v>0-0</v>
          </cell>
          <cell r="V1423">
            <v>0</v>
          </cell>
          <cell r="W1423">
            <v>0</v>
          </cell>
          <cell r="X1423">
            <v>0</v>
          </cell>
          <cell r="Y1423">
            <v>0</v>
          </cell>
          <cell r="AA1423">
            <v>0</v>
          </cell>
          <cell r="AB1423">
            <v>0</v>
          </cell>
          <cell r="AC1423">
            <v>0</v>
          </cell>
        </row>
        <row r="1424">
          <cell r="A1424" t="str">
            <v>0-0</v>
          </cell>
          <cell r="V1424">
            <v>0</v>
          </cell>
          <cell r="W1424">
            <v>0</v>
          </cell>
          <cell r="X1424">
            <v>0</v>
          </cell>
          <cell r="Y1424">
            <v>0</v>
          </cell>
          <cell r="AA1424">
            <v>0</v>
          </cell>
          <cell r="AB1424">
            <v>0</v>
          </cell>
          <cell r="AC1424">
            <v>0</v>
          </cell>
        </row>
        <row r="1425">
          <cell r="A1425" t="str">
            <v>0-0</v>
          </cell>
          <cell r="V1425">
            <v>0</v>
          </cell>
          <cell r="W1425">
            <v>0</v>
          </cell>
          <cell r="X1425">
            <v>0</v>
          </cell>
          <cell r="Y1425">
            <v>0</v>
          </cell>
          <cell r="AA1425">
            <v>0</v>
          </cell>
          <cell r="AB1425">
            <v>0</v>
          </cell>
          <cell r="AC1425">
            <v>0</v>
          </cell>
        </row>
        <row r="1426">
          <cell r="A1426" t="str">
            <v>0-0</v>
          </cell>
          <cell r="V1426">
            <v>0</v>
          </cell>
          <cell r="W1426">
            <v>0</v>
          </cell>
          <cell r="X1426">
            <v>0</v>
          </cell>
          <cell r="Y1426">
            <v>0</v>
          </cell>
          <cell r="AA1426">
            <v>0</v>
          </cell>
          <cell r="AB1426">
            <v>0</v>
          </cell>
          <cell r="AC1426">
            <v>0</v>
          </cell>
        </row>
        <row r="1427">
          <cell r="A1427" t="str">
            <v>0-0</v>
          </cell>
          <cell r="V1427">
            <v>0</v>
          </cell>
          <cell r="W1427">
            <v>0</v>
          </cell>
          <cell r="X1427">
            <v>0</v>
          </cell>
          <cell r="Y1427">
            <v>0</v>
          </cell>
          <cell r="AA1427">
            <v>0</v>
          </cell>
          <cell r="AB1427">
            <v>0</v>
          </cell>
          <cell r="AC1427">
            <v>0</v>
          </cell>
        </row>
        <row r="1428">
          <cell r="A1428" t="str">
            <v>0-0</v>
          </cell>
          <cell r="V1428">
            <v>0</v>
          </cell>
          <cell r="W1428">
            <v>0</v>
          </cell>
          <cell r="X1428">
            <v>0</v>
          </cell>
          <cell r="Y1428">
            <v>0</v>
          </cell>
          <cell r="AA1428">
            <v>0</v>
          </cell>
          <cell r="AB1428">
            <v>0</v>
          </cell>
          <cell r="AC1428">
            <v>0</v>
          </cell>
        </row>
        <row r="1429">
          <cell r="A1429" t="str">
            <v>0-0</v>
          </cell>
          <cell r="V1429">
            <v>0</v>
          </cell>
          <cell r="W1429">
            <v>0</v>
          </cell>
          <cell r="X1429">
            <v>0</v>
          </cell>
          <cell r="Y1429">
            <v>0</v>
          </cell>
          <cell r="AA1429">
            <v>0</v>
          </cell>
          <cell r="AB1429">
            <v>0</v>
          </cell>
          <cell r="AC1429">
            <v>0</v>
          </cell>
        </row>
        <row r="1430">
          <cell r="A1430" t="str">
            <v>0-0</v>
          </cell>
          <cell r="V1430">
            <v>0</v>
          </cell>
          <cell r="W1430">
            <v>0</v>
          </cell>
          <cell r="X1430">
            <v>0</v>
          </cell>
          <cell r="Y1430">
            <v>0</v>
          </cell>
          <cell r="AA1430">
            <v>0</v>
          </cell>
          <cell r="AB1430">
            <v>0</v>
          </cell>
          <cell r="AC1430">
            <v>0</v>
          </cell>
        </row>
        <row r="1431">
          <cell r="A1431" t="str">
            <v>0-0</v>
          </cell>
          <cell r="V1431">
            <v>0</v>
          </cell>
          <cell r="W1431">
            <v>0</v>
          </cell>
          <cell r="X1431">
            <v>0</v>
          </cell>
          <cell r="Y1431">
            <v>0</v>
          </cell>
          <cell r="AA1431">
            <v>0</v>
          </cell>
          <cell r="AB1431">
            <v>0</v>
          </cell>
          <cell r="AC1431">
            <v>0</v>
          </cell>
        </row>
        <row r="1432">
          <cell r="A1432" t="str">
            <v>0-0</v>
          </cell>
          <cell r="V1432">
            <v>0</v>
          </cell>
          <cell r="W1432">
            <v>0</v>
          </cell>
          <cell r="X1432">
            <v>0</v>
          </cell>
          <cell r="Y1432">
            <v>0</v>
          </cell>
          <cell r="AA1432">
            <v>0</v>
          </cell>
          <cell r="AB1432">
            <v>0</v>
          </cell>
          <cell r="AC1432">
            <v>0</v>
          </cell>
        </row>
        <row r="1433">
          <cell r="A1433" t="str">
            <v>0-0</v>
          </cell>
          <cell r="V1433">
            <v>0</v>
          </cell>
          <cell r="W1433">
            <v>0</v>
          </cell>
          <cell r="X1433">
            <v>0</v>
          </cell>
          <cell r="Y1433">
            <v>0</v>
          </cell>
          <cell r="AA1433">
            <v>0</v>
          </cell>
          <cell r="AB1433">
            <v>0</v>
          </cell>
          <cell r="AC1433">
            <v>0</v>
          </cell>
        </row>
        <row r="1434">
          <cell r="A1434" t="str">
            <v>0-0</v>
          </cell>
          <cell r="V1434">
            <v>0</v>
          </cell>
          <cell r="W1434">
            <v>0</v>
          </cell>
          <cell r="X1434">
            <v>0</v>
          </cell>
          <cell r="Y1434">
            <v>0</v>
          </cell>
          <cell r="AA1434">
            <v>0</v>
          </cell>
          <cell r="AB1434">
            <v>0</v>
          </cell>
          <cell r="AC1434">
            <v>0</v>
          </cell>
        </row>
        <row r="1435">
          <cell r="A1435" t="str">
            <v>0-0</v>
          </cell>
          <cell r="V1435">
            <v>0</v>
          </cell>
          <cell r="W1435">
            <v>0</v>
          </cell>
          <cell r="X1435">
            <v>0</v>
          </cell>
          <cell r="Y1435">
            <v>0</v>
          </cell>
          <cell r="AA1435">
            <v>0</v>
          </cell>
          <cell r="AB1435">
            <v>0</v>
          </cell>
          <cell r="AC1435">
            <v>0</v>
          </cell>
        </row>
        <row r="1436">
          <cell r="A1436" t="str">
            <v>0-0</v>
          </cell>
          <cell r="V1436">
            <v>0</v>
          </cell>
          <cell r="W1436">
            <v>0</v>
          </cell>
          <cell r="X1436">
            <v>0</v>
          </cell>
          <cell r="Y1436">
            <v>0</v>
          </cell>
          <cell r="AA1436">
            <v>0</v>
          </cell>
          <cell r="AB1436">
            <v>0</v>
          </cell>
          <cell r="AC1436">
            <v>0</v>
          </cell>
        </row>
        <row r="1437">
          <cell r="A1437" t="str">
            <v>0-0</v>
          </cell>
          <cell r="V1437">
            <v>0</v>
          </cell>
          <cell r="W1437">
            <v>0</v>
          </cell>
          <cell r="X1437">
            <v>0</v>
          </cell>
          <cell r="Y1437">
            <v>0</v>
          </cell>
          <cell r="AA1437">
            <v>0</v>
          </cell>
          <cell r="AB1437">
            <v>0</v>
          </cell>
          <cell r="AC1437">
            <v>0</v>
          </cell>
        </row>
        <row r="1438">
          <cell r="A1438" t="str">
            <v>0-0</v>
          </cell>
          <cell r="V1438">
            <v>0</v>
          </cell>
          <cell r="W1438">
            <v>0</v>
          </cell>
          <cell r="X1438">
            <v>0</v>
          </cell>
          <cell r="Y1438">
            <v>0</v>
          </cell>
          <cell r="AA1438">
            <v>0</v>
          </cell>
          <cell r="AB1438">
            <v>0</v>
          </cell>
          <cell r="AC1438">
            <v>0</v>
          </cell>
        </row>
        <row r="1439">
          <cell r="A1439" t="str">
            <v>0-0</v>
          </cell>
          <cell r="V1439">
            <v>0</v>
          </cell>
          <cell r="W1439">
            <v>0</v>
          </cell>
          <cell r="X1439">
            <v>0</v>
          </cell>
          <cell r="Y1439">
            <v>0</v>
          </cell>
          <cell r="AA1439">
            <v>0</v>
          </cell>
          <cell r="AB1439">
            <v>0</v>
          </cell>
          <cell r="AC1439">
            <v>0</v>
          </cell>
        </row>
        <row r="1440">
          <cell r="A1440" t="str">
            <v>0-0</v>
          </cell>
          <cell r="V1440">
            <v>0</v>
          </cell>
          <cell r="W1440">
            <v>0</v>
          </cell>
          <cell r="X1440">
            <v>0</v>
          </cell>
          <cell r="Y1440">
            <v>0</v>
          </cell>
          <cell r="AA1440">
            <v>0</v>
          </cell>
          <cell r="AB1440">
            <v>0</v>
          </cell>
          <cell r="AC1440">
            <v>0</v>
          </cell>
        </row>
        <row r="1441">
          <cell r="A1441" t="str">
            <v>0-0</v>
          </cell>
          <cell r="V1441">
            <v>0</v>
          </cell>
          <cell r="W1441">
            <v>0</v>
          </cell>
          <cell r="X1441">
            <v>0</v>
          </cell>
          <cell r="Y1441">
            <v>0</v>
          </cell>
          <cell r="AA1441">
            <v>0</v>
          </cell>
          <cell r="AB1441">
            <v>0</v>
          </cell>
          <cell r="AC1441">
            <v>0</v>
          </cell>
        </row>
        <row r="1442">
          <cell r="A1442" t="str">
            <v>0-0</v>
          </cell>
          <cell r="V1442">
            <v>0</v>
          </cell>
          <cell r="W1442">
            <v>0</v>
          </cell>
          <cell r="X1442">
            <v>0</v>
          </cell>
          <cell r="Y1442">
            <v>0</v>
          </cell>
          <cell r="AA1442">
            <v>0</v>
          </cell>
          <cell r="AB1442">
            <v>0</v>
          </cell>
          <cell r="AC1442">
            <v>0</v>
          </cell>
        </row>
        <row r="1443">
          <cell r="A1443" t="str">
            <v>0-0</v>
          </cell>
          <cell r="V1443">
            <v>0</v>
          </cell>
          <cell r="W1443">
            <v>0</v>
          </cell>
          <cell r="X1443">
            <v>0</v>
          </cell>
          <cell r="Y1443">
            <v>0</v>
          </cell>
          <cell r="AA1443">
            <v>0</v>
          </cell>
          <cell r="AB1443">
            <v>0</v>
          </cell>
          <cell r="AC1443">
            <v>0</v>
          </cell>
        </row>
        <row r="1444">
          <cell r="A1444" t="str">
            <v>0-0</v>
          </cell>
          <cell r="V1444">
            <v>0</v>
          </cell>
          <cell r="W1444">
            <v>0</v>
          </cell>
          <cell r="X1444">
            <v>0</v>
          </cell>
          <cell r="Y1444">
            <v>0</v>
          </cell>
          <cell r="AA1444">
            <v>0</v>
          </cell>
          <cell r="AB1444">
            <v>0</v>
          </cell>
          <cell r="AC1444">
            <v>0</v>
          </cell>
        </row>
        <row r="1445">
          <cell r="A1445" t="str">
            <v>0-0</v>
          </cell>
          <cell r="V1445">
            <v>0</v>
          </cell>
          <cell r="W1445">
            <v>0</v>
          </cell>
          <cell r="X1445">
            <v>0</v>
          </cell>
          <cell r="Y1445">
            <v>0</v>
          </cell>
          <cell r="AA1445">
            <v>0</v>
          </cell>
          <cell r="AB1445">
            <v>0</v>
          </cell>
          <cell r="AC1445">
            <v>0</v>
          </cell>
        </row>
        <row r="1446">
          <cell r="A1446" t="str">
            <v>0-0</v>
          </cell>
          <cell r="V1446">
            <v>0</v>
          </cell>
          <cell r="W1446">
            <v>0</v>
          </cell>
          <cell r="X1446">
            <v>0</v>
          </cell>
          <cell r="Y1446">
            <v>0</v>
          </cell>
          <cell r="AA1446">
            <v>0</v>
          </cell>
          <cell r="AB1446">
            <v>0</v>
          </cell>
          <cell r="AC1446">
            <v>0</v>
          </cell>
        </row>
        <row r="1447">
          <cell r="A1447" t="str">
            <v>0-0</v>
          </cell>
          <cell r="V1447">
            <v>0</v>
          </cell>
          <cell r="W1447">
            <v>0</v>
          </cell>
          <cell r="X1447">
            <v>0</v>
          </cell>
          <cell r="Y1447">
            <v>0</v>
          </cell>
          <cell r="AA1447">
            <v>0</v>
          </cell>
          <cell r="AB1447">
            <v>0</v>
          </cell>
          <cell r="AC1447">
            <v>0</v>
          </cell>
        </row>
        <row r="1448">
          <cell r="A1448" t="str">
            <v>0-0</v>
          </cell>
          <cell r="V1448">
            <v>0</v>
          </cell>
          <cell r="W1448">
            <v>0</v>
          </cell>
          <cell r="X1448">
            <v>0</v>
          </cell>
          <cell r="Y1448">
            <v>0</v>
          </cell>
          <cell r="AA1448">
            <v>0</v>
          </cell>
          <cell r="AB1448">
            <v>0</v>
          </cell>
          <cell r="AC1448">
            <v>0</v>
          </cell>
        </row>
        <row r="1449">
          <cell r="A1449" t="str">
            <v>0-0</v>
          </cell>
          <cell r="V1449">
            <v>0</v>
          </cell>
          <cell r="W1449">
            <v>0</v>
          </cell>
          <cell r="X1449">
            <v>0</v>
          </cell>
          <cell r="Y1449">
            <v>0</v>
          </cell>
          <cell r="AA1449">
            <v>0</v>
          </cell>
          <cell r="AB1449">
            <v>0</v>
          </cell>
          <cell r="AC1449">
            <v>0</v>
          </cell>
        </row>
        <row r="1450">
          <cell r="A1450" t="str">
            <v>0-0</v>
          </cell>
          <cell r="V1450">
            <v>0</v>
          </cell>
          <cell r="W1450">
            <v>0</v>
          </cell>
          <cell r="X1450">
            <v>0</v>
          </cell>
          <cell r="Y1450">
            <v>0</v>
          </cell>
          <cell r="AA1450">
            <v>0</v>
          </cell>
          <cell r="AB1450">
            <v>0</v>
          </cell>
          <cell r="AC1450">
            <v>0</v>
          </cell>
        </row>
        <row r="1451">
          <cell r="A1451" t="str">
            <v>0-0</v>
          </cell>
          <cell r="V1451">
            <v>0</v>
          </cell>
          <cell r="W1451">
            <v>0</v>
          </cell>
          <cell r="X1451">
            <v>0</v>
          </cell>
          <cell r="Y1451">
            <v>0</v>
          </cell>
          <cell r="AA1451">
            <v>0</v>
          </cell>
          <cell r="AB1451">
            <v>0</v>
          </cell>
          <cell r="AC1451">
            <v>0</v>
          </cell>
        </row>
        <row r="1452">
          <cell r="A1452" t="str">
            <v>0-0</v>
          </cell>
          <cell r="V1452">
            <v>0</v>
          </cell>
          <cell r="W1452">
            <v>0</v>
          </cell>
          <cell r="X1452">
            <v>0</v>
          </cell>
          <cell r="Y1452">
            <v>0</v>
          </cell>
          <cell r="AA1452">
            <v>0</v>
          </cell>
          <cell r="AB1452">
            <v>0</v>
          </cell>
          <cell r="AC1452">
            <v>0</v>
          </cell>
        </row>
        <row r="1453">
          <cell r="A1453" t="str">
            <v>0-0</v>
          </cell>
          <cell r="V1453">
            <v>0</v>
          </cell>
          <cell r="W1453">
            <v>0</v>
          </cell>
          <cell r="X1453">
            <v>0</v>
          </cell>
          <cell r="Y1453">
            <v>0</v>
          </cell>
          <cell r="AA1453">
            <v>0</v>
          </cell>
          <cell r="AB1453">
            <v>0</v>
          </cell>
          <cell r="AC1453">
            <v>0</v>
          </cell>
        </row>
        <row r="1454">
          <cell r="A1454" t="str">
            <v>0-0</v>
          </cell>
          <cell r="V1454">
            <v>0</v>
          </cell>
          <cell r="W1454">
            <v>0</v>
          </cell>
          <cell r="X1454">
            <v>0</v>
          </cell>
          <cell r="Y1454">
            <v>0</v>
          </cell>
          <cell r="AA1454">
            <v>0</v>
          </cell>
          <cell r="AB1454">
            <v>0</v>
          </cell>
          <cell r="AC1454">
            <v>0</v>
          </cell>
        </row>
        <row r="1455">
          <cell r="A1455" t="str">
            <v>0-0</v>
          </cell>
          <cell r="V1455">
            <v>0</v>
          </cell>
          <cell r="W1455">
            <v>0</v>
          </cell>
          <cell r="X1455">
            <v>0</v>
          </cell>
          <cell r="Y1455">
            <v>0</v>
          </cell>
          <cell r="AA1455">
            <v>0</v>
          </cell>
          <cell r="AB1455">
            <v>0</v>
          </cell>
          <cell r="AC1455">
            <v>0</v>
          </cell>
        </row>
        <row r="1456">
          <cell r="A1456" t="str">
            <v>0-0</v>
          </cell>
          <cell r="V1456">
            <v>0</v>
          </cell>
          <cell r="W1456">
            <v>0</v>
          </cell>
          <cell r="X1456">
            <v>0</v>
          </cell>
          <cell r="Y1456">
            <v>0</v>
          </cell>
          <cell r="AA1456">
            <v>0</v>
          </cell>
          <cell r="AB1456">
            <v>0</v>
          </cell>
          <cell r="AC1456">
            <v>0</v>
          </cell>
        </row>
        <row r="1457">
          <cell r="A1457" t="str">
            <v>0-0</v>
          </cell>
          <cell r="V1457">
            <v>0</v>
          </cell>
          <cell r="W1457">
            <v>0</v>
          </cell>
          <cell r="X1457">
            <v>0</v>
          </cell>
          <cell r="Y1457">
            <v>0</v>
          </cell>
          <cell r="AA1457">
            <v>0</v>
          </cell>
          <cell r="AB1457">
            <v>0</v>
          </cell>
          <cell r="AC1457">
            <v>0</v>
          </cell>
        </row>
        <row r="1458">
          <cell r="A1458" t="str">
            <v>0-0</v>
          </cell>
          <cell r="V1458">
            <v>0</v>
          </cell>
          <cell r="W1458">
            <v>0</v>
          </cell>
          <cell r="X1458">
            <v>0</v>
          </cell>
          <cell r="Y1458">
            <v>0</v>
          </cell>
          <cell r="AA1458">
            <v>0</v>
          </cell>
          <cell r="AB1458">
            <v>0</v>
          </cell>
          <cell r="AC1458">
            <v>0</v>
          </cell>
        </row>
        <row r="1459">
          <cell r="A1459" t="str">
            <v>0-0</v>
          </cell>
          <cell r="V1459">
            <v>0</v>
          </cell>
          <cell r="W1459">
            <v>0</v>
          </cell>
          <cell r="X1459">
            <v>0</v>
          </cell>
          <cell r="Y1459">
            <v>0</v>
          </cell>
          <cell r="AA1459">
            <v>0</v>
          </cell>
          <cell r="AB1459">
            <v>0</v>
          </cell>
          <cell r="AC1459">
            <v>0</v>
          </cell>
        </row>
        <row r="1460">
          <cell r="A1460" t="str">
            <v>0-0</v>
          </cell>
          <cell r="V1460">
            <v>0</v>
          </cell>
          <cell r="W1460">
            <v>0</v>
          </cell>
          <cell r="X1460">
            <v>0</v>
          </cell>
          <cell r="Y1460">
            <v>0</v>
          </cell>
          <cell r="AA1460">
            <v>0</v>
          </cell>
          <cell r="AB1460">
            <v>0</v>
          </cell>
          <cell r="AC1460">
            <v>0</v>
          </cell>
        </row>
        <row r="1461">
          <cell r="A1461" t="str">
            <v>0-0</v>
          </cell>
          <cell r="V1461">
            <v>0</v>
          </cell>
          <cell r="W1461">
            <v>0</v>
          </cell>
          <cell r="X1461">
            <v>0</v>
          </cell>
          <cell r="Y1461">
            <v>0</v>
          </cell>
          <cell r="AA1461">
            <v>0</v>
          </cell>
          <cell r="AB1461">
            <v>0</v>
          </cell>
          <cell r="AC1461">
            <v>0</v>
          </cell>
        </row>
        <row r="1462">
          <cell r="A1462" t="str">
            <v>0-0</v>
          </cell>
          <cell r="V1462">
            <v>0</v>
          </cell>
          <cell r="W1462">
            <v>0</v>
          </cell>
          <cell r="X1462">
            <v>0</v>
          </cell>
          <cell r="Y1462">
            <v>0</v>
          </cell>
          <cell r="AA1462">
            <v>0</v>
          </cell>
          <cell r="AB1462">
            <v>0</v>
          </cell>
          <cell r="AC1462">
            <v>0</v>
          </cell>
        </row>
        <row r="1463">
          <cell r="A1463" t="str">
            <v>0-0</v>
          </cell>
          <cell r="V1463">
            <v>0</v>
          </cell>
          <cell r="W1463">
            <v>0</v>
          </cell>
          <cell r="X1463">
            <v>0</v>
          </cell>
          <cell r="Y1463">
            <v>0</v>
          </cell>
          <cell r="AA1463">
            <v>0</v>
          </cell>
          <cell r="AB1463">
            <v>0</v>
          </cell>
          <cell r="AC1463">
            <v>0</v>
          </cell>
        </row>
        <row r="1464">
          <cell r="A1464" t="str">
            <v>0-0</v>
          </cell>
          <cell r="V1464">
            <v>0</v>
          </cell>
          <cell r="W1464">
            <v>0</v>
          </cell>
          <cell r="X1464">
            <v>0</v>
          </cell>
          <cell r="Y1464">
            <v>0</v>
          </cell>
          <cell r="AA1464">
            <v>0</v>
          </cell>
          <cell r="AB1464">
            <v>0</v>
          </cell>
          <cell r="AC1464">
            <v>0</v>
          </cell>
        </row>
        <row r="1465">
          <cell r="A1465" t="str">
            <v>0-0</v>
          </cell>
          <cell r="V1465">
            <v>0</v>
          </cell>
          <cell r="W1465">
            <v>0</v>
          </cell>
          <cell r="X1465">
            <v>0</v>
          </cell>
          <cell r="Y1465">
            <v>0</v>
          </cell>
          <cell r="AA1465">
            <v>0</v>
          </cell>
          <cell r="AB1465">
            <v>0</v>
          </cell>
          <cell r="AC1465">
            <v>0</v>
          </cell>
        </row>
        <row r="1466">
          <cell r="A1466" t="str">
            <v>0-0</v>
          </cell>
          <cell r="V1466">
            <v>0</v>
          </cell>
          <cell r="W1466">
            <v>0</v>
          </cell>
          <cell r="X1466">
            <v>0</v>
          </cell>
          <cell r="Y1466">
            <v>0</v>
          </cell>
          <cell r="AA1466">
            <v>0</v>
          </cell>
          <cell r="AB1466">
            <v>0</v>
          </cell>
          <cell r="AC1466">
            <v>0</v>
          </cell>
        </row>
        <row r="1467">
          <cell r="A1467" t="str">
            <v>0-0</v>
          </cell>
          <cell r="V1467">
            <v>0</v>
          </cell>
          <cell r="W1467">
            <v>0</v>
          </cell>
          <cell r="X1467">
            <v>0</v>
          </cell>
          <cell r="Y1467">
            <v>0</v>
          </cell>
          <cell r="AA1467">
            <v>0</v>
          </cell>
          <cell r="AB1467">
            <v>0</v>
          </cell>
          <cell r="AC1467">
            <v>0</v>
          </cell>
        </row>
        <row r="1468">
          <cell r="A1468" t="str">
            <v>0-0</v>
          </cell>
          <cell r="V1468">
            <v>0</v>
          </cell>
          <cell r="W1468">
            <v>0</v>
          </cell>
          <cell r="X1468">
            <v>0</v>
          </cell>
          <cell r="Y1468">
            <v>0</v>
          </cell>
          <cell r="AA1468">
            <v>0</v>
          </cell>
          <cell r="AB1468">
            <v>0</v>
          </cell>
          <cell r="AC1468">
            <v>0</v>
          </cell>
        </row>
        <row r="1469">
          <cell r="A1469" t="str">
            <v>0-0</v>
          </cell>
          <cell r="V1469">
            <v>0</v>
          </cell>
          <cell r="W1469">
            <v>0</v>
          </cell>
          <cell r="X1469">
            <v>0</v>
          </cell>
          <cell r="Y1469">
            <v>0</v>
          </cell>
          <cell r="AA1469">
            <v>0</v>
          </cell>
          <cell r="AB1469">
            <v>0</v>
          </cell>
          <cell r="AC1469">
            <v>0</v>
          </cell>
        </row>
        <row r="1470">
          <cell r="A1470" t="str">
            <v>0-0</v>
          </cell>
          <cell r="V1470">
            <v>0</v>
          </cell>
          <cell r="W1470">
            <v>0</v>
          </cell>
          <cell r="X1470">
            <v>0</v>
          </cell>
          <cell r="Y1470">
            <v>0</v>
          </cell>
          <cell r="AA1470">
            <v>0</v>
          </cell>
          <cell r="AB1470">
            <v>0</v>
          </cell>
          <cell r="AC1470">
            <v>0</v>
          </cell>
        </row>
        <row r="1471">
          <cell r="A1471" t="str">
            <v>0-0</v>
          </cell>
          <cell r="V1471">
            <v>0</v>
          </cell>
          <cell r="W1471">
            <v>0</v>
          </cell>
          <cell r="X1471">
            <v>0</v>
          </cell>
          <cell r="Y1471">
            <v>0</v>
          </cell>
          <cell r="AA1471">
            <v>0</v>
          </cell>
          <cell r="AB1471">
            <v>0</v>
          </cell>
          <cell r="AC1471">
            <v>0</v>
          </cell>
        </row>
        <row r="1472">
          <cell r="A1472" t="str">
            <v>0-0</v>
          </cell>
          <cell r="V1472">
            <v>0</v>
          </cell>
          <cell r="W1472">
            <v>0</v>
          </cell>
          <cell r="X1472">
            <v>0</v>
          </cell>
          <cell r="Y1472">
            <v>0</v>
          </cell>
          <cell r="AA1472">
            <v>0</v>
          </cell>
          <cell r="AB1472">
            <v>0</v>
          </cell>
          <cell r="AC1472">
            <v>0</v>
          </cell>
        </row>
        <row r="1473">
          <cell r="A1473" t="str">
            <v>0-0</v>
          </cell>
          <cell r="V1473">
            <v>0</v>
          </cell>
          <cell r="W1473">
            <v>0</v>
          </cell>
          <cell r="X1473">
            <v>0</v>
          </cell>
          <cell r="Y1473">
            <v>0</v>
          </cell>
          <cell r="AA1473">
            <v>0</v>
          </cell>
          <cell r="AB1473">
            <v>0</v>
          </cell>
          <cell r="AC1473">
            <v>0</v>
          </cell>
        </row>
        <row r="1474">
          <cell r="A1474" t="str">
            <v>0-0</v>
          </cell>
          <cell r="V1474">
            <v>0</v>
          </cell>
          <cell r="W1474">
            <v>0</v>
          </cell>
          <cell r="X1474">
            <v>0</v>
          </cell>
          <cell r="Y1474">
            <v>0</v>
          </cell>
          <cell r="AA1474">
            <v>0</v>
          </cell>
          <cell r="AB1474">
            <v>0</v>
          </cell>
          <cell r="AC1474">
            <v>0</v>
          </cell>
        </row>
        <row r="1475">
          <cell r="A1475" t="str">
            <v>0-0</v>
          </cell>
          <cell r="V1475">
            <v>0</v>
          </cell>
          <cell r="W1475">
            <v>0</v>
          </cell>
          <cell r="X1475">
            <v>0</v>
          </cell>
          <cell r="Y1475">
            <v>0</v>
          </cell>
          <cell r="AA1475">
            <v>0</v>
          </cell>
          <cell r="AB1475">
            <v>0</v>
          </cell>
          <cell r="AC1475">
            <v>0</v>
          </cell>
        </row>
        <row r="1476">
          <cell r="A1476" t="str">
            <v>0-0</v>
          </cell>
          <cell r="V1476">
            <v>0</v>
          </cell>
          <cell r="W1476">
            <v>0</v>
          </cell>
          <cell r="X1476">
            <v>0</v>
          </cell>
          <cell r="Y1476">
            <v>0</v>
          </cell>
          <cell r="AA1476">
            <v>0</v>
          </cell>
          <cell r="AB1476">
            <v>0</v>
          </cell>
          <cell r="AC1476">
            <v>0</v>
          </cell>
        </row>
        <row r="1477">
          <cell r="A1477" t="str">
            <v>0-0</v>
          </cell>
          <cell r="V1477">
            <v>0</v>
          </cell>
          <cell r="W1477">
            <v>0</v>
          </cell>
          <cell r="X1477">
            <v>0</v>
          </cell>
          <cell r="Y1477">
            <v>0</v>
          </cell>
          <cell r="AA1477">
            <v>0</v>
          </cell>
          <cell r="AB1477">
            <v>0</v>
          </cell>
          <cell r="AC1477">
            <v>0</v>
          </cell>
        </row>
        <row r="1478">
          <cell r="A1478" t="str">
            <v>0-0</v>
          </cell>
          <cell r="V1478">
            <v>0</v>
          </cell>
          <cell r="W1478">
            <v>0</v>
          </cell>
          <cell r="X1478">
            <v>0</v>
          </cell>
          <cell r="Y1478">
            <v>0</v>
          </cell>
          <cell r="AA1478">
            <v>0</v>
          </cell>
          <cell r="AB1478">
            <v>0</v>
          </cell>
          <cell r="AC1478">
            <v>0</v>
          </cell>
        </row>
        <row r="1479">
          <cell r="A1479" t="str">
            <v>0-0</v>
          </cell>
          <cell r="V1479">
            <v>0</v>
          </cell>
          <cell r="W1479">
            <v>0</v>
          </cell>
          <cell r="X1479">
            <v>0</v>
          </cell>
          <cell r="Y1479">
            <v>0</v>
          </cell>
          <cell r="AA1479">
            <v>0</v>
          </cell>
          <cell r="AB1479">
            <v>0</v>
          </cell>
          <cell r="AC1479">
            <v>0</v>
          </cell>
        </row>
        <row r="1480">
          <cell r="A1480" t="str">
            <v>0-0</v>
          </cell>
          <cell r="V1480">
            <v>0</v>
          </cell>
          <cell r="W1480">
            <v>0</v>
          </cell>
          <cell r="X1480">
            <v>0</v>
          </cell>
          <cell r="Y1480">
            <v>0</v>
          </cell>
          <cell r="AA1480">
            <v>0</v>
          </cell>
          <cell r="AB1480">
            <v>0</v>
          </cell>
          <cell r="AC1480">
            <v>0</v>
          </cell>
        </row>
        <row r="1481">
          <cell r="A1481" t="str">
            <v>0-0</v>
          </cell>
          <cell r="V1481">
            <v>0</v>
          </cell>
          <cell r="W1481">
            <v>0</v>
          </cell>
          <cell r="X1481">
            <v>0</v>
          </cell>
          <cell r="Y1481">
            <v>0</v>
          </cell>
          <cell r="AA1481">
            <v>0</v>
          </cell>
          <cell r="AB1481">
            <v>0</v>
          </cell>
          <cell r="AC1481">
            <v>0</v>
          </cell>
        </row>
        <row r="1482">
          <cell r="A1482" t="str">
            <v>0-0</v>
          </cell>
          <cell r="V1482">
            <v>0</v>
          </cell>
          <cell r="W1482">
            <v>0</v>
          </cell>
          <cell r="X1482">
            <v>0</v>
          </cell>
          <cell r="Y1482">
            <v>0</v>
          </cell>
          <cell r="AA1482">
            <v>0</v>
          </cell>
          <cell r="AB1482">
            <v>0</v>
          </cell>
          <cell r="AC1482">
            <v>0</v>
          </cell>
        </row>
        <row r="1483">
          <cell r="A1483" t="str">
            <v>0-0</v>
          </cell>
          <cell r="V1483">
            <v>0</v>
          </cell>
          <cell r="W1483">
            <v>0</v>
          </cell>
          <cell r="X1483">
            <v>0</v>
          </cell>
          <cell r="Y1483">
            <v>0</v>
          </cell>
          <cell r="AA1483">
            <v>0</v>
          </cell>
          <cell r="AB1483">
            <v>0</v>
          </cell>
          <cell r="AC1483">
            <v>0</v>
          </cell>
        </row>
        <row r="1484">
          <cell r="A1484" t="str">
            <v>0-0</v>
          </cell>
          <cell r="V1484">
            <v>0</v>
          </cell>
          <cell r="W1484">
            <v>0</v>
          </cell>
          <cell r="X1484">
            <v>0</v>
          </cell>
          <cell r="Y1484">
            <v>0</v>
          </cell>
          <cell r="AA1484">
            <v>0</v>
          </cell>
          <cell r="AB1484">
            <v>0</v>
          </cell>
          <cell r="AC1484">
            <v>0</v>
          </cell>
        </row>
        <row r="1485">
          <cell r="A1485" t="str">
            <v>0-0</v>
          </cell>
          <cell r="V1485">
            <v>0</v>
          </cell>
          <cell r="W1485">
            <v>0</v>
          </cell>
          <cell r="X1485">
            <v>0</v>
          </cell>
          <cell r="Y1485">
            <v>0</v>
          </cell>
          <cell r="AA1485">
            <v>0</v>
          </cell>
          <cell r="AB1485">
            <v>0</v>
          </cell>
          <cell r="AC1485">
            <v>0</v>
          </cell>
        </row>
        <row r="1486">
          <cell r="A1486" t="str">
            <v>0-0</v>
          </cell>
          <cell r="V1486">
            <v>0</v>
          </cell>
          <cell r="W1486">
            <v>0</v>
          </cell>
          <cell r="X1486">
            <v>0</v>
          </cell>
          <cell r="Y1486">
            <v>0</v>
          </cell>
          <cell r="AA1486">
            <v>0</v>
          </cell>
          <cell r="AB1486">
            <v>0</v>
          </cell>
          <cell r="AC1486">
            <v>0</v>
          </cell>
        </row>
        <row r="1487">
          <cell r="A1487" t="str">
            <v>0-0</v>
          </cell>
          <cell r="V1487">
            <v>0</v>
          </cell>
          <cell r="W1487">
            <v>0</v>
          </cell>
          <cell r="X1487">
            <v>0</v>
          </cell>
          <cell r="Y1487">
            <v>0</v>
          </cell>
          <cell r="AA1487">
            <v>0</v>
          </cell>
          <cell r="AB1487">
            <v>0</v>
          </cell>
          <cell r="AC1487">
            <v>0</v>
          </cell>
        </row>
        <row r="1488">
          <cell r="A1488" t="str">
            <v>0-0</v>
          </cell>
          <cell r="V1488">
            <v>0</v>
          </cell>
          <cell r="W1488">
            <v>0</v>
          </cell>
          <cell r="X1488">
            <v>0</v>
          </cell>
          <cell r="Y1488">
            <v>0</v>
          </cell>
          <cell r="AA1488">
            <v>0</v>
          </cell>
          <cell r="AB1488">
            <v>0</v>
          </cell>
          <cell r="AC1488">
            <v>0</v>
          </cell>
        </row>
        <row r="1489">
          <cell r="A1489" t="str">
            <v>0-0</v>
          </cell>
          <cell r="V1489">
            <v>0</v>
          </cell>
          <cell r="W1489">
            <v>0</v>
          </cell>
          <cell r="X1489">
            <v>0</v>
          </cell>
          <cell r="Y1489">
            <v>0</v>
          </cell>
          <cell r="AA1489">
            <v>0</v>
          </cell>
          <cell r="AB1489">
            <v>0</v>
          </cell>
          <cell r="AC1489">
            <v>0</v>
          </cell>
        </row>
        <row r="1490">
          <cell r="A1490" t="str">
            <v>0-0</v>
          </cell>
          <cell r="V1490">
            <v>0</v>
          </cell>
          <cell r="W1490">
            <v>0</v>
          </cell>
          <cell r="X1490">
            <v>0</v>
          </cell>
          <cell r="Y1490">
            <v>0</v>
          </cell>
          <cell r="AA1490">
            <v>0</v>
          </cell>
          <cell r="AB1490">
            <v>0</v>
          </cell>
          <cell r="AC1490">
            <v>0</v>
          </cell>
        </row>
        <row r="1491">
          <cell r="A1491" t="str">
            <v>0-0</v>
          </cell>
          <cell r="V1491">
            <v>0</v>
          </cell>
          <cell r="W1491">
            <v>0</v>
          </cell>
          <cell r="X1491">
            <v>0</v>
          </cell>
          <cell r="Y1491">
            <v>0</v>
          </cell>
          <cell r="AA1491">
            <v>0</v>
          </cell>
          <cell r="AB1491">
            <v>0</v>
          </cell>
          <cell r="AC1491">
            <v>0</v>
          </cell>
        </row>
        <row r="1492">
          <cell r="A1492" t="str">
            <v>0-0</v>
          </cell>
          <cell r="V1492">
            <v>0</v>
          </cell>
          <cell r="W1492">
            <v>0</v>
          </cell>
          <cell r="X1492">
            <v>0</v>
          </cell>
          <cell r="Y1492">
            <v>0</v>
          </cell>
          <cell r="AA1492">
            <v>0</v>
          </cell>
          <cell r="AB1492">
            <v>0</v>
          </cell>
          <cell r="AC1492">
            <v>0</v>
          </cell>
        </row>
        <row r="1493">
          <cell r="A1493" t="str">
            <v>0-0</v>
          </cell>
          <cell r="V1493">
            <v>0</v>
          </cell>
          <cell r="W1493">
            <v>0</v>
          </cell>
          <cell r="X1493">
            <v>0</v>
          </cell>
          <cell r="Y1493">
            <v>0</v>
          </cell>
          <cell r="AA1493">
            <v>0</v>
          </cell>
          <cell r="AB1493">
            <v>0</v>
          </cell>
          <cell r="AC1493">
            <v>0</v>
          </cell>
        </row>
        <row r="1494">
          <cell r="A1494" t="str">
            <v>0-0</v>
          </cell>
          <cell r="V1494">
            <v>0</v>
          </cell>
          <cell r="W1494">
            <v>0</v>
          </cell>
          <cell r="X1494">
            <v>0</v>
          </cell>
          <cell r="Y1494">
            <v>0</v>
          </cell>
          <cell r="AA1494">
            <v>0</v>
          </cell>
          <cell r="AB1494">
            <v>0</v>
          </cell>
          <cell r="AC1494">
            <v>0</v>
          </cell>
        </row>
        <row r="1495">
          <cell r="A1495" t="str">
            <v>0-0</v>
          </cell>
          <cell r="V1495">
            <v>0</v>
          </cell>
          <cell r="W1495">
            <v>0</v>
          </cell>
          <cell r="X1495">
            <v>0</v>
          </cell>
          <cell r="Y1495">
            <v>0</v>
          </cell>
          <cell r="AA1495">
            <v>0</v>
          </cell>
          <cell r="AB1495">
            <v>0</v>
          </cell>
          <cell r="AC1495">
            <v>0</v>
          </cell>
        </row>
        <row r="1496">
          <cell r="A1496" t="str">
            <v>0-0</v>
          </cell>
          <cell r="V1496">
            <v>0</v>
          </cell>
          <cell r="W1496">
            <v>0</v>
          </cell>
          <cell r="X1496">
            <v>0</v>
          </cell>
          <cell r="Y1496">
            <v>0</v>
          </cell>
          <cell r="AA1496">
            <v>0</v>
          </cell>
          <cell r="AB1496">
            <v>0</v>
          </cell>
          <cell r="AC1496">
            <v>0</v>
          </cell>
        </row>
        <row r="1497">
          <cell r="A1497" t="str">
            <v>0-0</v>
          </cell>
          <cell r="V1497">
            <v>0</v>
          </cell>
          <cell r="W1497">
            <v>0</v>
          </cell>
          <cell r="X1497">
            <v>0</v>
          </cell>
          <cell r="Y1497">
            <v>0</v>
          </cell>
          <cell r="AA1497">
            <v>0</v>
          </cell>
          <cell r="AB1497">
            <v>0</v>
          </cell>
          <cell r="AC1497">
            <v>0</v>
          </cell>
        </row>
        <row r="1498">
          <cell r="A1498" t="str">
            <v>0-0</v>
          </cell>
          <cell r="V1498">
            <v>0</v>
          </cell>
          <cell r="W1498">
            <v>0</v>
          </cell>
          <cell r="X1498">
            <v>0</v>
          </cell>
          <cell r="Y1498">
            <v>0</v>
          </cell>
          <cell r="AA1498">
            <v>0</v>
          </cell>
          <cell r="AB1498">
            <v>0</v>
          </cell>
          <cell r="AC1498">
            <v>0</v>
          </cell>
        </row>
        <row r="1499">
          <cell r="A1499" t="str">
            <v>0-0</v>
          </cell>
          <cell r="V1499">
            <v>0</v>
          </cell>
          <cell r="W1499">
            <v>0</v>
          </cell>
          <cell r="X1499">
            <v>0</v>
          </cell>
          <cell r="Y1499">
            <v>0</v>
          </cell>
          <cell r="AA1499">
            <v>0</v>
          </cell>
          <cell r="AB1499">
            <v>0</v>
          </cell>
          <cell r="AC1499">
            <v>0</v>
          </cell>
        </row>
        <row r="1500">
          <cell r="A1500" t="str">
            <v>0-0</v>
          </cell>
          <cell r="V1500">
            <v>0</v>
          </cell>
          <cell r="W1500">
            <v>0</v>
          </cell>
          <cell r="X1500">
            <v>0</v>
          </cell>
          <cell r="Y1500">
            <v>0</v>
          </cell>
          <cell r="AA1500">
            <v>0</v>
          </cell>
          <cell r="AB1500">
            <v>0</v>
          </cell>
          <cell r="AC1500">
            <v>0</v>
          </cell>
        </row>
        <row r="1501">
          <cell r="A1501" t="str">
            <v>0-0</v>
          </cell>
          <cell r="V1501">
            <v>0</v>
          </cell>
          <cell r="W1501">
            <v>0</v>
          </cell>
          <cell r="X1501">
            <v>0</v>
          </cell>
          <cell r="Y1501">
            <v>0</v>
          </cell>
          <cell r="AA1501">
            <v>0</v>
          </cell>
          <cell r="AB1501">
            <v>0</v>
          </cell>
          <cell r="AC1501">
            <v>0</v>
          </cell>
        </row>
        <row r="1502">
          <cell r="A1502" t="str">
            <v>0-0</v>
          </cell>
          <cell r="V1502">
            <v>0</v>
          </cell>
          <cell r="W1502">
            <v>0</v>
          </cell>
          <cell r="X1502">
            <v>0</v>
          </cell>
          <cell r="Y1502">
            <v>0</v>
          </cell>
          <cell r="AA1502">
            <v>0</v>
          </cell>
          <cell r="AB1502">
            <v>0</v>
          </cell>
          <cell r="AC1502">
            <v>0</v>
          </cell>
        </row>
        <row r="1503">
          <cell r="A1503" t="str">
            <v>0-0</v>
          </cell>
          <cell r="V1503">
            <v>0</v>
          </cell>
          <cell r="W1503">
            <v>0</v>
          </cell>
          <cell r="X1503">
            <v>0</v>
          </cell>
          <cell r="Y1503">
            <v>0</v>
          </cell>
          <cell r="AA1503">
            <v>0</v>
          </cell>
          <cell r="AB1503">
            <v>0</v>
          </cell>
          <cell r="AC1503">
            <v>0</v>
          </cell>
        </row>
        <row r="1504">
          <cell r="A1504" t="str">
            <v>0-0</v>
          </cell>
          <cell r="V1504">
            <v>0</v>
          </cell>
          <cell r="W1504">
            <v>0</v>
          </cell>
          <cell r="X1504">
            <v>0</v>
          </cell>
          <cell r="Y1504">
            <v>0</v>
          </cell>
          <cell r="AA1504">
            <v>0</v>
          </cell>
          <cell r="AB1504">
            <v>0</v>
          </cell>
          <cell r="AC1504">
            <v>0</v>
          </cell>
        </row>
        <row r="1505">
          <cell r="A1505" t="str">
            <v>0-0</v>
          </cell>
          <cell r="V1505">
            <v>0</v>
          </cell>
          <cell r="W1505">
            <v>0</v>
          </cell>
          <cell r="X1505">
            <v>0</v>
          </cell>
          <cell r="Y1505">
            <v>0</v>
          </cell>
          <cell r="AA1505">
            <v>0</v>
          </cell>
          <cell r="AB1505">
            <v>0</v>
          </cell>
          <cell r="AC1505">
            <v>0</v>
          </cell>
        </row>
        <row r="1506">
          <cell r="A1506" t="str">
            <v>0-0</v>
          </cell>
          <cell r="V1506">
            <v>0</v>
          </cell>
          <cell r="W1506">
            <v>0</v>
          </cell>
          <cell r="X1506">
            <v>0</v>
          </cell>
          <cell r="Y1506">
            <v>0</v>
          </cell>
          <cell r="AA1506">
            <v>0</v>
          </cell>
          <cell r="AB1506">
            <v>0</v>
          </cell>
          <cell r="AC1506">
            <v>0</v>
          </cell>
        </row>
        <row r="1507">
          <cell r="A1507" t="str">
            <v>0-0</v>
          </cell>
          <cell r="V1507">
            <v>0</v>
          </cell>
          <cell r="W1507">
            <v>0</v>
          </cell>
          <cell r="X1507">
            <v>0</v>
          </cell>
          <cell r="Y1507">
            <v>0</v>
          </cell>
          <cell r="AA1507">
            <v>0</v>
          </cell>
          <cell r="AB1507">
            <v>0</v>
          </cell>
          <cell r="AC1507">
            <v>0</v>
          </cell>
        </row>
        <row r="1508">
          <cell r="A1508" t="str">
            <v>0-0</v>
          </cell>
          <cell r="V1508">
            <v>0</v>
          </cell>
          <cell r="W1508">
            <v>0</v>
          </cell>
          <cell r="X1508">
            <v>0</v>
          </cell>
          <cell r="Y1508">
            <v>0</v>
          </cell>
          <cell r="AA1508">
            <v>0</v>
          </cell>
          <cell r="AB1508">
            <v>0</v>
          </cell>
          <cell r="AC1508">
            <v>0</v>
          </cell>
        </row>
        <row r="1509">
          <cell r="A1509" t="str">
            <v>0-0</v>
          </cell>
          <cell r="V1509">
            <v>0</v>
          </cell>
          <cell r="W1509">
            <v>0</v>
          </cell>
          <cell r="X1509">
            <v>0</v>
          </cell>
          <cell r="Y1509">
            <v>0</v>
          </cell>
          <cell r="AA1509">
            <v>0</v>
          </cell>
          <cell r="AB1509">
            <v>0</v>
          </cell>
          <cell r="AC1509">
            <v>0</v>
          </cell>
        </row>
        <row r="1510">
          <cell r="A1510" t="str">
            <v>0-0</v>
          </cell>
          <cell r="V1510">
            <v>0</v>
          </cell>
          <cell r="W1510">
            <v>0</v>
          </cell>
          <cell r="X1510">
            <v>0</v>
          </cell>
          <cell r="Y1510">
            <v>0</v>
          </cell>
          <cell r="AA1510">
            <v>0</v>
          </cell>
          <cell r="AB1510">
            <v>0</v>
          </cell>
          <cell r="AC1510">
            <v>0</v>
          </cell>
        </row>
        <row r="1511">
          <cell r="A1511" t="str">
            <v>0-0</v>
          </cell>
          <cell r="V1511">
            <v>0</v>
          </cell>
          <cell r="W1511">
            <v>0</v>
          </cell>
          <cell r="X1511">
            <v>0</v>
          </cell>
          <cell r="Y1511">
            <v>0</v>
          </cell>
          <cell r="AA1511">
            <v>0</v>
          </cell>
          <cell r="AB1511">
            <v>0</v>
          </cell>
          <cell r="AC1511">
            <v>0</v>
          </cell>
        </row>
        <row r="1512">
          <cell r="A1512" t="str">
            <v>0-0</v>
          </cell>
          <cell r="V1512">
            <v>0</v>
          </cell>
          <cell r="W1512">
            <v>0</v>
          </cell>
          <cell r="X1512">
            <v>0</v>
          </cell>
          <cell r="Y1512">
            <v>0</v>
          </cell>
          <cell r="AA1512">
            <v>0</v>
          </cell>
          <cell r="AB1512">
            <v>0</v>
          </cell>
          <cell r="AC1512">
            <v>0</v>
          </cell>
        </row>
        <row r="1513">
          <cell r="A1513" t="str">
            <v>0-0</v>
          </cell>
          <cell r="V1513">
            <v>0</v>
          </cell>
          <cell r="W1513">
            <v>0</v>
          </cell>
          <cell r="X1513">
            <v>0</v>
          </cell>
          <cell r="Y1513">
            <v>0</v>
          </cell>
          <cell r="AA1513">
            <v>0</v>
          </cell>
          <cell r="AB1513">
            <v>0</v>
          </cell>
          <cell r="AC1513">
            <v>0</v>
          </cell>
        </row>
        <row r="1514">
          <cell r="A1514" t="str">
            <v>0-0</v>
          </cell>
          <cell r="V1514">
            <v>0</v>
          </cell>
          <cell r="W1514">
            <v>0</v>
          </cell>
          <cell r="X1514">
            <v>0</v>
          </cell>
          <cell r="Y1514">
            <v>0</v>
          </cell>
          <cell r="AA1514">
            <v>0</v>
          </cell>
          <cell r="AB1514">
            <v>0</v>
          </cell>
          <cell r="AC1514">
            <v>0</v>
          </cell>
        </row>
        <row r="1515">
          <cell r="A1515" t="str">
            <v>0-0</v>
          </cell>
          <cell r="V1515">
            <v>0</v>
          </cell>
          <cell r="W1515">
            <v>0</v>
          </cell>
          <cell r="X1515">
            <v>0</v>
          </cell>
          <cell r="Y1515">
            <v>0</v>
          </cell>
          <cell r="AA1515">
            <v>0</v>
          </cell>
          <cell r="AB1515">
            <v>0</v>
          </cell>
          <cell r="AC1515">
            <v>0</v>
          </cell>
        </row>
        <row r="1516">
          <cell r="A1516" t="str">
            <v>0-0</v>
          </cell>
          <cell r="V1516">
            <v>0</v>
          </cell>
          <cell r="W1516">
            <v>0</v>
          </cell>
          <cell r="X1516">
            <v>0</v>
          </cell>
          <cell r="Y1516">
            <v>0</v>
          </cell>
          <cell r="AA1516">
            <v>0</v>
          </cell>
          <cell r="AB1516">
            <v>0</v>
          </cell>
          <cell r="AC1516">
            <v>0</v>
          </cell>
        </row>
        <row r="1517">
          <cell r="A1517" t="str">
            <v>0-0</v>
          </cell>
          <cell r="V1517">
            <v>0</v>
          </cell>
          <cell r="W1517">
            <v>0</v>
          </cell>
          <cell r="X1517">
            <v>0</v>
          </cell>
          <cell r="Y1517">
            <v>0</v>
          </cell>
          <cell r="AA1517">
            <v>0</v>
          </cell>
          <cell r="AB1517">
            <v>0</v>
          </cell>
          <cell r="AC1517">
            <v>0</v>
          </cell>
        </row>
        <row r="1518">
          <cell r="A1518" t="str">
            <v>0-0</v>
          </cell>
          <cell r="V1518">
            <v>0</v>
          </cell>
          <cell r="W1518">
            <v>0</v>
          </cell>
          <cell r="X1518">
            <v>0</v>
          </cell>
          <cell r="Y1518">
            <v>0</v>
          </cell>
          <cell r="AA1518">
            <v>0</v>
          </cell>
          <cell r="AB1518">
            <v>0</v>
          </cell>
          <cell r="AC1518">
            <v>0</v>
          </cell>
        </row>
        <row r="1519">
          <cell r="A1519" t="str">
            <v>0-0</v>
          </cell>
          <cell r="V1519">
            <v>0</v>
          </cell>
          <cell r="W1519">
            <v>0</v>
          </cell>
          <cell r="X1519">
            <v>0</v>
          </cell>
          <cell r="Y1519">
            <v>0</v>
          </cell>
          <cell r="AA1519">
            <v>0</v>
          </cell>
          <cell r="AB1519">
            <v>0</v>
          </cell>
          <cell r="AC1519">
            <v>0</v>
          </cell>
        </row>
        <row r="1520">
          <cell r="A1520" t="str">
            <v>0-0</v>
          </cell>
          <cell r="V1520">
            <v>0</v>
          </cell>
          <cell r="W1520">
            <v>0</v>
          </cell>
          <cell r="X1520">
            <v>0</v>
          </cell>
          <cell r="Y1520">
            <v>0</v>
          </cell>
          <cell r="AA1520">
            <v>0</v>
          </cell>
          <cell r="AB1520">
            <v>0</v>
          </cell>
          <cell r="AC1520">
            <v>0</v>
          </cell>
        </row>
        <row r="1521">
          <cell r="A1521" t="str">
            <v>0-0</v>
          </cell>
          <cell r="V1521">
            <v>0</v>
          </cell>
          <cell r="W1521">
            <v>0</v>
          </cell>
          <cell r="X1521">
            <v>0</v>
          </cell>
          <cell r="Y1521">
            <v>0</v>
          </cell>
          <cell r="AA1521">
            <v>0</v>
          </cell>
          <cell r="AB1521">
            <v>0</v>
          </cell>
          <cell r="AC1521">
            <v>0</v>
          </cell>
        </row>
        <row r="1522">
          <cell r="A1522" t="str">
            <v>0-0</v>
          </cell>
          <cell r="V1522">
            <v>0</v>
          </cell>
          <cell r="W1522">
            <v>0</v>
          </cell>
          <cell r="X1522">
            <v>0</v>
          </cell>
          <cell r="Y1522">
            <v>0</v>
          </cell>
          <cell r="AA1522">
            <v>0</v>
          </cell>
          <cell r="AB1522">
            <v>0</v>
          </cell>
          <cell r="AC1522">
            <v>0</v>
          </cell>
        </row>
        <row r="1523">
          <cell r="A1523" t="str">
            <v>0-0</v>
          </cell>
          <cell r="V1523">
            <v>0</v>
          </cell>
          <cell r="W1523">
            <v>0</v>
          </cell>
          <cell r="X1523">
            <v>0</v>
          </cell>
          <cell r="Y1523">
            <v>0</v>
          </cell>
          <cell r="AA1523">
            <v>0</v>
          </cell>
          <cell r="AB1523">
            <v>0</v>
          </cell>
          <cell r="AC1523">
            <v>0</v>
          </cell>
        </row>
        <row r="1524">
          <cell r="A1524" t="str">
            <v>0-0</v>
          </cell>
          <cell r="V1524">
            <v>0</v>
          </cell>
          <cell r="W1524">
            <v>0</v>
          </cell>
          <cell r="X1524">
            <v>0</v>
          </cell>
          <cell r="Y1524">
            <v>0</v>
          </cell>
          <cell r="AA1524">
            <v>0</v>
          </cell>
          <cell r="AB1524">
            <v>0</v>
          </cell>
          <cell r="AC1524">
            <v>0</v>
          </cell>
        </row>
        <row r="1525">
          <cell r="A1525" t="str">
            <v>0-0</v>
          </cell>
          <cell r="V1525">
            <v>0</v>
          </cell>
          <cell r="W1525">
            <v>0</v>
          </cell>
          <cell r="X1525">
            <v>0</v>
          </cell>
          <cell r="Y1525">
            <v>0</v>
          </cell>
          <cell r="AA1525">
            <v>0</v>
          </cell>
          <cell r="AB1525">
            <v>0</v>
          </cell>
          <cell r="AC1525">
            <v>0</v>
          </cell>
        </row>
        <row r="1526">
          <cell r="A1526" t="str">
            <v>0-0</v>
          </cell>
          <cell r="V1526">
            <v>0</v>
          </cell>
          <cell r="W1526">
            <v>0</v>
          </cell>
          <cell r="X1526">
            <v>0</v>
          </cell>
          <cell r="Y1526">
            <v>0</v>
          </cell>
          <cell r="AA1526">
            <v>0</v>
          </cell>
          <cell r="AB1526">
            <v>0</v>
          </cell>
          <cell r="AC1526">
            <v>0</v>
          </cell>
        </row>
        <row r="1527">
          <cell r="A1527" t="str">
            <v>0-0</v>
          </cell>
          <cell r="V1527">
            <v>0</v>
          </cell>
          <cell r="W1527">
            <v>0</v>
          </cell>
          <cell r="X1527">
            <v>0</v>
          </cell>
          <cell r="Y1527">
            <v>0</v>
          </cell>
          <cell r="AA1527">
            <v>0</v>
          </cell>
          <cell r="AB1527">
            <v>0</v>
          </cell>
          <cell r="AC1527">
            <v>0</v>
          </cell>
        </row>
        <row r="1528">
          <cell r="A1528" t="str">
            <v>0-0</v>
          </cell>
          <cell r="V1528">
            <v>0</v>
          </cell>
          <cell r="W1528">
            <v>0</v>
          </cell>
          <cell r="X1528">
            <v>0</v>
          </cell>
          <cell r="Y1528">
            <v>0</v>
          </cell>
          <cell r="AA1528">
            <v>0</v>
          </cell>
          <cell r="AB1528">
            <v>0</v>
          </cell>
          <cell r="AC1528">
            <v>0</v>
          </cell>
        </row>
        <row r="1529">
          <cell r="A1529" t="str">
            <v>0-0</v>
          </cell>
          <cell r="V1529">
            <v>0</v>
          </cell>
          <cell r="W1529">
            <v>0</v>
          </cell>
          <cell r="X1529">
            <v>0</v>
          </cell>
          <cell r="Y1529">
            <v>0</v>
          </cell>
          <cell r="AA1529">
            <v>0</v>
          </cell>
          <cell r="AB1529">
            <v>0</v>
          </cell>
          <cell r="AC1529">
            <v>0</v>
          </cell>
        </row>
        <row r="1530">
          <cell r="A1530" t="str">
            <v>0-0</v>
          </cell>
          <cell r="V1530">
            <v>0</v>
          </cell>
          <cell r="W1530">
            <v>0</v>
          </cell>
          <cell r="X1530">
            <v>0</v>
          </cell>
          <cell r="Y1530">
            <v>0</v>
          </cell>
          <cell r="AA1530">
            <v>0</v>
          </cell>
          <cell r="AB1530">
            <v>0</v>
          </cell>
          <cell r="AC1530">
            <v>0</v>
          </cell>
        </row>
        <row r="1531">
          <cell r="A1531" t="str">
            <v>0-0</v>
          </cell>
          <cell r="V1531">
            <v>0</v>
          </cell>
          <cell r="W1531">
            <v>0</v>
          </cell>
          <cell r="X1531">
            <v>0</v>
          </cell>
          <cell r="Y1531">
            <v>0</v>
          </cell>
          <cell r="AA1531">
            <v>0</v>
          </cell>
          <cell r="AB1531">
            <v>0</v>
          </cell>
          <cell r="AC1531">
            <v>0</v>
          </cell>
        </row>
        <row r="1532">
          <cell r="A1532" t="str">
            <v>0-0</v>
          </cell>
          <cell r="V1532">
            <v>0</v>
          </cell>
          <cell r="W1532">
            <v>0</v>
          </cell>
          <cell r="X1532">
            <v>0</v>
          </cell>
          <cell r="Y1532">
            <v>0</v>
          </cell>
          <cell r="AA1532">
            <v>0</v>
          </cell>
          <cell r="AB1532">
            <v>0</v>
          </cell>
          <cell r="AC1532">
            <v>0</v>
          </cell>
        </row>
        <row r="1533">
          <cell r="A1533" t="str">
            <v>0-0</v>
          </cell>
          <cell r="V1533">
            <v>0</v>
          </cell>
          <cell r="W1533">
            <v>0</v>
          </cell>
          <cell r="X1533">
            <v>0</v>
          </cell>
          <cell r="Y1533">
            <v>0</v>
          </cell>
          <cell r="AA1533">
            <v>0</v>
          </cell>
          <cell r="AB1533">
            <v>0</v>
          </cell>
          <cell r="AC1533">
            <v>0</v>
          </cell>
        </row>
        <row r="1534">
          <cell r="A1534" t="str">
            <v>0-0</v>
          </cell>
          <cell r="V1534">
            <v>0</v>
          </cell>
          <cell r="W1534">
            <v>0</v>
          </cell>
          <cell r="X1534">
            <v>0</v>
          </cell>
          <cell r="Y1534">
            <v>0</v>
          </cell>
          <cell r="AA1534">
            <v>0</v>
          </cell>
          <cell r="AB1534">
            <v>0</v>
          </cell>
          <cell r="AC1534">
            <v>0</v>
          </cell>
        </row>
        <row r="1535">
          <cell r="A1535" t="str">
            <v>0-0</v>
          </cell>
          <cell r="V1535">
            <v>0</v>
          </cell>
          <cell r="W1535">
            <v>0</v>
          </cell>
          <cell r="X1535">
            <v>0</v>
          </cell>
          <cell r="Y1535">
            <v>0</v>
          </cell>
          <cell r="AA1535">
            <v>0</v>
          </cell>
          <cell r="AB1535">
            <v>0</v>
          </cell>
          <cell r="AC1535">
            <v>0</v>
          </cell>
        </row>
        <row r="1536">
          <cell r="A1536" t="str">
            <v>0-0</v>
          </cell>
          <cell r="V1536">
            <v>0</v>
          </cell>
          <cell r="W1536">
            <v>0</v>
          </cell>
          <cell r="X1536">
            <v>0</v>
          </cell>
          <cell r="Y1536">
            <v>0</v>
          </cell>
          <cell r="AA1536">
            <v>0</v>
          </cell>
          <cell r="AB1536">
            <v>0</v>
          </cell>
          <cell r="AC1536">
            <v>0</v>
          </cell>
        </row>
        <row r="1537">
          <cell r="A1537" t="str">
            <v>0-0</v>
          </cell>
          <cell r="V1537">
            <v>0</v>
          </cell>
          <cell r="W1537">
            <v>0</v>
          </cell>
          <cell r="X1537">
            <v>0</v>
          </cell>
          <cell r="Y1537">
            <v>0</v>
          </cell>
          <cell r="AA1537">
            <v>0</v>
          </cell>
          <cell r="AB1537">
            <v>0</v>
          </cell>
          <cell r="AC1537">
            <v>0</v>
          </cell>
        </row>
        <row r="1538">
          <cell r="A1538" t="str">
            <v>0-0</v>
          </cell>
          <cell r="V1538">
            <v>0</v>
          </cell>
          <cell r="W1538">
            <v>0</v>
          </cell>
          <cell r="X1538">
            <v>0</v>
          </cell>
          <cell r="Y1538">
            <v>0</v>
          </cell>
          <cell r="AA1538">
            <v>0</v>
          </cell>
          <cell r="AB1538">
            <v>0</v>
          </cell>
          <cell r="AC1538">
            <v>0</v>
          </cell>
        </row>
        <row r="1539">
          <cell r="A1539" t="str">
            <v>0-0</v>
          </cell>
          <cell r="V1539">
            <v>0</v>
          </cell>
          <cell r="W1539">
            <v>0</v>
          </cell>
          <cell r="X1539">
            <v>0</v>
          </cell>
          <cell r="Y1539">
            <v>0</v>
          </cell>
          <cell r="AA1539">
            <v>0</v>
          </cell>
          <cell r="AB1539">
            <v>0</v>
          </cell>
          <cell r="AC1539">
            <v>0</v>
          </cell>
        </row>
        <row r="1540">
          <cell r="A1540" t="str">
            <v>0-0</v>
          </cell>
          <cell r="V1540">
            <v>0</v>
          </cell>
          <cell r="W1540">
            <v>0</v>
          </cell>
          <cell r="X1540">
            <v>0</v>
          </cell>
          <cell r="Y1540">
            <v>0</v>
          </cell>
          <cell r="AA1540">
            <v>0</v>
          </cell>
          <cell r="AB1540">
            <v>0</v>
          </cell>
          <cell r="AC1540">
            <v>0</v>
          </cell>
        </row>
        <row r="1541">
          <cell r="A1541" t="str">
            <v>0-0</v>
          </cell>
          <cell r="V1541">
            <v>0</v>
          </cell>
          <cell r="W1541">
            <v>0</v>
          </cell>
          <cell r="X1541">
            <v>0</v>
          </cell>
          <cell r="Y1541">
            <v>0</v>
          </cell>
          <cell r="AA1541">
            <v>0</v>
          </cell>
          <cell r="AB1541">
            <v>0</v>
          </cell>
          <cell r="AC1541">
            <v>0</v>
          </cell>
        </row>
        <row r="1542">
          <cell r="A1542" t="str">
            <v>0-0</v>
          </cell>
          <cell r="V1542">
            <v>0</v>
          </cell>
          <cell r="W1542">
            <v>0</v>
          </cell>
          <cell r="X1542">
            <v>0</v>
          </cell>
          <cell r="Y1542">
            <v>0</v>
          </cell>
          <cell r="AA1542">
            <v>0</v>
          </cell>
          <cell r="AB1542">
            <v>0</v>
          </cell>
          <cell r="AC1542">
            <v>0</v>
          </cell>
        </row>
        <row r="1543">
          <cell r="A1543" t="str">
            <v>0-0</v>
          </cell>
          <cell r="V1543">
            <v>0</v>
          </cell>
          <cell r="W1543">
            <v>0</v>
          </cell>
          <cell r="X1543">
            <v>0</v>
          </cell>
          <cell r="Y1543">
            <v>0</v>
          </cell>
          <cell r="AA1543">
            <v>0</v>
          </cell>
          <cell r="AB1543">
            <v>0</v>
          </cell>
          <cell r="AC1543">
            <v>0</v>
          </cell>
        </row>
        <row r="1544">
          <cell r="A1544" t="str">
            <v>0-0</v>
          </cell>
          <cell r="V1544">
            <v>0</v>
          </cell>
          <cell r="W1544">
            <v>0</v>
          </cell>
          <cell r="X1544">
            <v>0</v>
          </cell>
          <cell r="Y1544">
            <v>0</v>
          </cell>
          <cell r="AA1544">
            <v>0</v>
          </cell>
          <cell r="AB1544">
            <v>0</v>
          </cell>
          <cell r="AC1544">
            <v>0</v>
          </cell>
        </row>
        <row r="1545">
          <cell r="A1545" t="str">
            <v>0-0</v>
          </cell>
          <cell r="V1545">
            <v>0</v>
          </cell>
          <cell r="W1545">
            <v>0</v>
          </cell>
          <cell r="X1545">
            <v>0</v>
          </cell>
          <cell r="Y1545">
            <v>0</v>
          </cell>
          <cell r="AA1545">
            <v>0</v>
          </cell>
          <cell r="AB1545">
            <v>0</v>
          </cell>
          <cell r="AC1545">
            <v>0</v>
          </cell>
        </row>
        <row r="1546">
          <cell r="A1546" t="str">
            <v>0-0</v>
          </cell>
          <cell r="V1546">
            <v>0</v>
          </cell>
          <cell r="W1546">
            <v>0</v>
          </cell>
          <cell r="X1546">
            <v>0</v>
          </cell>
          <cell r="Y1546">
            <v>0</v>
          </cell>
          <cell r="AA1546">
            <v>0</v>
          </cell>
          <cell r="AB1546">
            <v>0</v>
          </cell>
          <cell r="AC1546">
            <v>0</v>
          </cell>
        </row>
        <row r="1547">
          <cell r="A1547" t="str">
            <v>0-0</v>
          </cell>
          <cell r="V1547">
            <v>0</v>
          </cell>
          <cell r="W1547">
            <v>0</v>
          </cell>
          <cell r="X1547">
            <v>0</v>
          </cell>
          <cell r="Y1547">
            <v>0</v>
          </cell>
          <cell r="AA1547">
            <v>0</v>
          </cell>
          <cell r="AB1547">
            <v>0</v>
          </cell>
          <cell r="AC1547">
            <v>0</v>
          </cell>
        </row>
        <row r="1548">
          <cell r="A1548" t="str">
            <v>0-0</v>
          </cell>
          <cell r="V1548">
            <v>0</v>
          </cell>
          <cell r="W1548">
            <v>0</v>
          </cell>
          <cell r="X1548">
            <v>0</v>
          </cell>
          <cell r="Y1548">
            <v>0</v>
          </cell>
          <cell r="AA1548">
            <v>0</v>
          </cell>
          <cell r="AB1548">
            <v>0</v>
          </cell>
          <cell r="AC1548">
            <v>0</v>
          </cell>
        </row>
        <row r="1549">
          <cell r="A1549" t="str">
            <v>0-0</v>
          </cell>
          <cell r="V1549">
            <v>0</v>
          </cell>
          <cell r="W1549">
            <v>0</v>
          </cell>
          <cell r="X1549">
            <v>0</v>
          </cell>
          <cell r="Y1549">
            <v>0</v>
          </cell>
          <cell r="AA1549">
            <v>0</v>
          </cell>
          <cell r="AB1549">
            <v>0</v>
          </cell>
          <cell r="AC1549">
            <v>0</v>
          </cell>
        </row>
        <row r="1550">
          <cell r="A1550" t="str">
            <v>0-0</v>
          </cell>
          <cell r="V1550">
            <v>0</v>
          </cell>
          <cell r="W1550">
            <v>0</v>
          </cell>
          <cell r="X1550">
            <v>0</v>
          </cell>
          <cell r="Y1550">
            <v>0</v>
          </cell>
          <cell r="AA1550">
            <v>0</v>
          </cell>
          <cell r="AB1550">
            <v>0</v>
          </cell>
          <cell r="AC1550">
            <v>0</v>
          </cell>
        </row>
        <row r="1551">
          <cell r="A1551" t="str">
            <v>0-0</v>
          </cell>
          <cell r="V1551">
            <v>0</v>
          </cell>
          <cell r="W1551">
            <v>0</v>
          </cell>
          <cell r="X1551">
            <v>0</v>
          </cell>
          <cell r="Y1551">
            <v>0</v>
          </cell>
          <cell r="AA1551">
            <v>0</v>
          </cell>
          <cell r="AB1551">
            <v>0</v>
          </cell>
          <cell r="AC1551">
            <v>0</v>
          </cell>
        </row>
        <row r="1552">
          <cell r="A1552" t="str">
            <v>0-0</v>
          </cell>
          <cell r="V1552">
            <v>0</v>
          </cell>
          <cell r="W1552">
            <v>0</v>
          </cell>
          <cell r="X1552">
            <v>0</v>
          </cell>
          <cell r="Y1552">
            <v>0</v>
          </cell>
          <cell r="AA1552">
            <v>0</v>
          </cell>
          <cell r="AB1552">
            <v>0</v>
          </cell>
          <cell r="AC1552">
            <v>0</v>
          </cell>
        </row>
        <row r="1553">
          <cell r="A1553" t="str">
            <v>0-0</v>
          </cell>
          <cell r="V1553">
            <v>0</v>
          </cell>
          <cell r="W1553">
            <v>0</v>
          </cell>
          <cell r="X1553">
            <v>0</v>
          </cell>
          <cell r="Y1553">
            <v>0</v>
          </cell>
          <cell r="AA1553">
            <v>0</v>
          </cell>
          <cell r="AB1553">
            <v>0</v>
          </cell>
          <cell r="AC1553">
            <v>0</v>
          </cell>
        </row>
        <row r="1554">
          <cell r="A1554" t="str">
            <v>0-0</v>
          </cell>
          <cell r="V1554">
            <v>0</v>
          </cell>
          <cell r="W1554">
            <v>0</v>
          </cell>
          <cell r="X1554">
            <v>0</v>
          </cell>
          <cell r="Y1554">
            <v>0</v>
          </cell>
          <cell r="AA1554">
            <v>0</v>
          </cell>
          <cell r="AB1554">
            <v>0</v>
          </cell>
          <cell r="AC1554">
            <v>0</v>
          </cell>
        </row>
        <row r="1555">
          <cell r="A1555" t="str">
            <v>0-0</v>
          </cell>
          <cell r="V1555">
            <v>0</v>
          </cell>
          <cell r="W1555">
            <v>0</v>
          </cell>
          <cell r="X1555">
            <v>0</v>
          </cell>
          <cell r="Y1555">
            <v>0</v>
          </cell>
          <cell r="AA1555">
            <v>0</v>
          </cell>
          <cell r="AB1555">
            <v>0</v>
          </cell>
          <cell r="AC1555">
            <v>0</v>
          </cell>
        </row>
        <row r="1556">
          <cell r="A1556" t="str">
            <v>0-0</v>
          </cell>
          <cell r="V1556">
            <v>0</v>
          </cell>
          <cell r="W1556">
            <v>0</v>
          </cell>
          <cell r="X1556">
            <v>0</v>
          </cell>
          <cell r="Y1556">
            <v>0</v>
          </cell>
          <cell r="AA1556">
            <v>0</v>
          </cell>
          <cell r="AB1556">
            <v>0</v>
          </cell>
          <cell r="AC1556">
            <v>0</v>
          </cell>
        </row>
        <row r="1557">
          <cell r="A1557" t="str">
            <v>0-0</v>
          </cell>
          <cell r="V1557">
            <v>0</v>
          </cell>
          <cell r="W1557">
            <v>0</v>
          </cell>
          <cell r="X1557">
            <v>0</v>
          </cell>
          <cell r="Y1557">
            <v>0</v>
          </cell>
          <cell r="AA1557">
            <v>0</v>
          </cell>
          <cell r="AB1557">
            <v>0</v>
          </cell>
          <cell r="AC1557">
            <v>0</v>
          </cell>
        </row>
        <row r="1558">
          <cell r="A1558" t="str">
            <v>0-0</v>
          </cell>
          <cell r="V1558">
            <v>0</v>
          </cell>
          <cell r="W1558">
            <v>0</v>
          </cell>
          <cell r="X1558">
            <v>0</v>
          </cell>
          <cell r="Y1558">
            <v>0</v>
          </cell>
          <cell r="AA1558">
            <v>0</v>
          </cell>
          <cell r="AB1558">
            <v>0</v>
          </cell>
          <cell r="AC1558">
            <v>0</v>
          </cell>
        </row>
        <row r="1559">
          <cell r="A1559" t="str">
            <v>0-0</v>
          </cell>
          <cell r="V1559">
            <v>0</v>
          </cell>
          <cell r="W1559">
            <v>0</v>
          </cell>
          <cell r="X1559">
            <v>0</v>
          </cell>
          <cell r="Y1559">
            <v>0</v>
          </cell>
          <cell r="AA1559">
            <v>0</v>
          </cell>
          <cell r="AB1559">
            <v>0</v>
          </cell>
          <cell r="AC1559">
            <v>0</v>
          </cell>
        </row>
        <row r="1560">
          <cell r="A1560" t="str">
            <v>0-0</v>
          </cell>
          <cell r="V1560">
            <v>0</v>
          </cell>
          <cell r="W1560">
            <v>0</v>
          </cell>
          <cell r="X1560">
            <v>0</v>
          </cell>
          <cell r="Y1560">
            <v>0</v>
          </cell>
          <cell r="AA1560">
            <v>0</v>
          </cell>
          <cell r="AB1560">
            <v>0</v>
          </cell>
          <cell r="AC1560">
            <v>0</v>
          </cell>
        </row>
        <row r="1561">
          <cell r="A1561" t="str">
            <v>0-0</v>
          </cell>
          <cell r="V1561">
            <v>0</v>
          </cell>
          <cell r="W1561">
            <v>0</v>
          </cell>
          <cell r="X1561">
            <v>0</v>
          </cell>
          <cell r="Y1561">
            <v>0</v>
          </cell>
          <cell r="AA1561">
            <v>0</v>
          </cell>
          <cell r="AB1561">
            <v>0</v>
          </cell>
          <cell r="AC1561">
            <v>0</v>
          </cell>
        </row>
        <row r="1562">
          <cell r="A1562" t="str">
            <v>0-0</v>
          </cell>
          <cell r="V1562">
            <v>0</v>
          </cell>
          <cell r="W1562">
            <v>0</v>
          </cell>
          <cell r="X1562">
            <v>0</v>
          </cell>
          <cell r="Y1562">
            <v>0</v>
          </cell>
          <cell r="AA1562">
            <v>0</v>
          </cell>
          <cell r="AB1562">
            <v>0</v>
          </cell>
          <cell r="AC1562">
            <v>0</v>
          </cell>
        </row>
        <row r="1563">
          <cell r="A1563" t="str">
            <v>0-0</v>
          </cell>
          <cell r="V1563">
            <v>0</v>
          </cell>
          <cell r="W1563">
            <v>0</v>
          </cell>
          <cell r="X1563">
            <v>0</v>
          </cell>
          <cell r="Y1563">
            <v>0</v>
          </cell>
          <cell r="AA1563">
            <v>0</v>
          </cell>
          <cell r="AB1563">
            <v>0</v>
          </cell>
          <cell r="AC1563">
            <v>0</v>
          </cell>
        </row>
        <row r="1564">
          <cell r="A1564" t="str">
            <v>0-0</v>
          </cell>
          <cell r="V1564">
            <v>0</v>
          </cell>
          <cell r="W1564">
            <v>0</v>
          </cell>
          <cell r="X1564">
            <v>0</v>
          </cell>
          <cell r="Y1564">
            <v>0</v>
          </cell>
          <cell r="AA1564">
            <v>0</v>
          </cell>
          <cell r="AB1564">
            <v>0</v>
          </cell>
          <cell r="AC1564">
            <v>0</v>
          </cell>
        </row>
        <row r="1565">
          <cell r="A1565" t="str">
            <v>0-0</v>
          </cell>
          <cell r="V1565">
            <v>0</v>
          </cell>
          <cell r="W1565">
            <v>0</v>
          </cell>
          <cell r="X1565">
            <v>0</v>
          </cell>
          <cell r="Y1565">
            <v>0</v>
          </cell>
          <cell r="AA1565">
            <v>0</v>
          </cell>
          <cell r="AB1565">
            <v>0</v>
          </cell>
          <cell r="AC1565">
            <v>0</v>
          </cell>
        </row>
        <row r="1566">
          <cell r="A1566" t="str">
            <v>0-0</v>
          </cell>
          <cell r="V1566">
            <v>0</v>
          </cell>
          <cell r="W1566">
            <v>0</v>
          </cell>
          <cell r="X1566">
            <v>0</v>
          </cell>
          <cell r="Y1566">
            <v>0</v>
          </cell>
          <cell r="AA1566">
            <v>0</v>
          </cell>
          <cell r="AB1566">
            <v>0</v>
          </cell>
          <cell r="AC1566">
            <v>0</v>
          </cell>
        </row>
        <row r="1567">
          <cell r="A1567" t="str">
            <v>0-0</v>
          </cell>
          <cell r="V1567">
            <v>0</v>
          </cell>
          <cell r="W1567">
            <v>0</v>
          </cell>
          <cell r="X1567">
            <v>0</v>
          </cell>
          <cell r="Y1567">
            <v>0</v>
          </cell>
          <cell r="AA1567">
            <v>0</v>
          </cell>
          <cell r="AB1567">
            <v>0</v>
          </cell>
          <cell r="AC1567">
            <v>0</v>
          </cell>
        </row>
        <row r="1568">
          <cell r="A1568" t="str">
            <v>0-0</v>
          </cell>
          <cell r="V1568">
            <v>0</v>
          </cell>
          <cell r="W1568">
            <v>0</v>
          </cell>
          <cell r="X1568">
            <v>0</v>
          </cell>
          <cell r="Y1568">
            <v>0</v>
          </cell>
          <cell r="AA1568">
            <v>0</v>
          </cell>
          <cell r="AB1568">
            <v>0</v>
          </cell>
          <cell r="AC1568">
            <v>0</v>
          </cell>
        </row>
        <row r="1569">
          <cell r="A1569" t="str">
            <v>0-0</v>
          </cell>
          <cell r="V1569">
            <v>0</v>
          </cell>
          <cell r="W1569">
            <v>0</v>
          </cell>
          <cell r="X1569">
            <v>0</v>
          </cell>
          <cell r="Y1569">
            <v>0</v>
          </cell>
          <cell r="AA1569">
            <v>0</v>
          </cell>
          <cell r="AB1569">
            <v>0</v>
          </cell>
          <cell r="AC1569">
            <v>0</v>
          </cell>
        </row>
        <row r="1570">
          <cell r="A1570" t="str">
            <v>0-0</v>
          </cell>
          <cell r="V1570">
            <v>0</v>
          </cell>
          <cell r="W1570">
            <v>0</v>
          </cell>
          <cell r="X1570">
            <v>0</v>
          </cell>
          <cell r="Y1570">
            <v>0</v>
          </cell>
          <cell r="AA1570">
            <v>0</v>
          </cell>
          <cell r="AB1570">
            <v>0</v>
          </cell>
          <cell r="AC1570">
            <v>0</v>
          </cell>
        </row>
        <row r="1571">
          <cell r="A1571" t="str">
            <v>0-0</v>
          </cell>
          <cell r="V1571">
            <v>0</v>
          </cell>
          <cell r="W1571">
            <v>0</v>
          </cell>
          <cell r="X1571">
            <v>0</v>
          </cell>
          <cell r="Y1571">
            <v>0</v>
          </cell>
          <cell r="AA1571">
            <v>0</v>
          </cell>
          <cell r="AB1571">
            <v>0</v>
          </cell>
          <cell r="AC1571">
            <v>0</v>
          </cell>
        </row>
        <row r="1572">
          <cell r="A1572" t="str">
            <v>0-0</v>
          </cell>
          <cell r="V1572">
            <v>0</v>
          </cell>
          <cell r="W1572">
            <v>0</v>
          </cell>
          <cell r="X1572">
            <v>0</v>
          </cell>
          <cell r="Y1572">
            <v>0</v>
          </cell>
          <cell r="AA1572">
            <v>0</v>
          </cell>
          <cell r="AB1572">
            <v>0</v>
          </cell>
          <cell r="AC1572">
            <v>0</v>
          </cell>
        </row>
        <row r="1573">
          <cell r="A1573" t="str">
            <v>0-0</v>
          </cell>
          <cell r="V1573">
            <v>0</v>
          </cell>
          <cell r="W1573">
            <v>0</v>
          </cell>
          <cell r="X1573">
            <v>0</v>
          </cell>
          <cell r="Y1573">
            <v>0</v>
          </cell>
          <cell r="AA1573">
            <v>0</v>
          </cell>
          <cell r="AB1573">
            <v>0</v>
          </cell>
          <cell r="AC1573">
            <v>0</v>
          </cell>
        </row>
        <row r="1574">
          <cell r="A1574" t="str">
            <v>0-0</v>
          </cell>
          <cell r="V1574">
            <v>0</v>
          </cell>
          <cell r="W1574">
            <v>0</v>
          </cell>
          <cell r="X1574">
            <v>0</v>
          </cell>
          <cell r="Y1574">
            <v>0</v>
          </cell>
          <cell r="AA1574">
            <v>0</v>
          </cell>
          <cell r="AB1574">
            <v>0</v>
          </cell>
          <cell r="AC1574">
            <v>0</v>
          </cell>
        </row>
        <row r="1575">
          <cell r="A1575" t="str">
            <v>0-0</v>
          </cell>
          <cell r="V1575">
            <v>0</v>
          </cell>
          <cell r="W1575">
            <v>0</v>
          </cell>
          <cell r="X1575">
            <v>0</v>
          </cell>
          <cell r="Y1575">
            <v>0</v>
          </cell>
          <cell r="AA1575">
            <v>0</v>
          </cell>
          <cell r="AB1575">
            <v>0</v>
          </cell>
          <cell r="AC1575">
            <v>0</v>
          </cell>
        </row>
        <row r="1576">
          <cell r="A1576" t="str">
            <v>0-0</v>
          </cell>
          <cell r="V1576">
            <v>0</v>
          </cell>
          <cell r="W1576">
            <v>0</v>
          </cell>
          <cell r="X1576">
            <v>0</v>
          </cell>
          <cell r="Y1576">
            <v>0</v>
          </cell>
          <cell r="AA1576">
            <v>0</v>
          </cell>
          <cell r="AB1576">
            <v>0</v>
          </cell>
          <cell r="AC1576">
            <v>0</v>
          </cell>
        </row>
        <row r="1577">
          <cell r="A1577" t="str">
            <v>0-0</v>
          </cell>
          <cell r="V1577">
            <v>0</v>
          </cell>
          <cell r="W1577">
            <v>0</v>
          </cell>
          <cell r="X1577">
            <v>0</v>
          </cell>
          <cell r="Y1577">
            <v>0</v>
          </cell>
          <cell r="AA1577">
            <v>0</v>
          </cell>
          <cell r="AB1577">
            <v>0</v>
          </cell>
          <cell r="AC1577">
            <v>0</v>
          </cell>
        </row>
        <row r="1578">
          <cell r="A1578" t="str">
            <v>0-0</v>
          </cell>
          <cell r="V1578">
            <v>0</v>
          </cell>
          <cell r="W1578">
            <v>0</v>
          </cell>
          <cell r="X1578">
            <v>0</v>
          </cell>
          <cell r="Y1578">
            <v>0</v>
          </cell>
          <cell r="AA1578">
            <v>0</v>
          </cell>
          <cell r="AB1578">
            <v>0</v>
          </cell>
          <cell r="AC1578">
            <v>0</v>
          </cell>
        </row>
        <row r="1579">
          <cell r="A1579" t="str">
            <v>0-0</v>
          </cell>
          <cell r="V1579">
            <v>0</v>
          </cell>
          <cell r="W1579">
            <v>0</v>
          </cell>
          <cell r="X1579">
            <v>0</v>
          </cell>
          <cell r="Y1579">
            <v>0</v>
          </cell>
          <cell r="AA1579">
            <v>0</v>
          </cell>
          <cell r="AB1579">
            <v>0</v>
          </cell>
          <cell r="AC1579">
            <v>0</v>
          </cell>
        </row>
        <row r="1580">
          <cell r="A1580" t="str">
            <v>0-0</v>
          </cell>
          <cell r="V1580">
            <v>0</v>
          </cell>
          <cell r="W1580">
            <v>0</v>
          </cell>
          <cell r="X1580">
            <v>0</v>
          </cell>
          <cell r="Y1580">
            <v>0</v>
          </cell>
          <cell r="AA1580">
            <v>0</v>
          </cell>
          <cell r="AB1580">
            <v>0</v>
          </cell>
          <cell r="AC1580">
            <v>0</v>
          </cell>
        </row>
        <row r="1581">
          <cell r="A1581" t="str">
            <v>0-0</v>
          </cell>
          <cell r="V1581">
            <v>0</v>
          </cell>
          <cell r="W1581">
            <v>0</v>
          </cell>
          <cell r="X1581">
            <v>0</v>
          </cell>
          <cell r="Y1581">
            <v>0</v>
          </cell>
          <cell r="AA1581">
            <v>0</v>
          </cell>
          <cell r="AB1581">
            <v>0</v>
          </cell>
          <cell r="AC1581">
            <v>0</v>
          </cell>
        </row>
        <row r="1582">
          <cell r="A1582" t="str">
            <v>0-0</v>
          </cell>
          <cell r="V1582">
            <v>0</v>
          </cell>
          <cell r="W1582">
            <v>0</v>
          </cell>
          <cell r="X1582">
            <v>0</v>
          </cell>
          <cell r="Y1582">
            <v>0</v>
          </cell>
          <cell r="AA1582">
            <v>0</v>
          </cell>
          <cell r="AB1582">
            <v>0</v>
          </cell>
          <cell r="AC1582">
            <v>0</v>
          </cell>
        </row>
        <row r="1583">
          <cell r="A1583" t="str">
            <v>0-0</v>
          </cell>
          <cell r="V1583">
            <v>0</v>
          </cell>
          <cell r="W1583">
            <v>0</v>
          </cell>
          <cell r="X1583">
            <v>0</v>
          </cell>
          <cell r="Y1583">
            <v>0</v>
          </cell>
          <cell r="AA1583">
            <v>0</v>
          </cell>
          <cell r="AB1583">
            <v>0</v>
          </cell>
          <cell r="AC1583">
            <v>0</v>
          </cell>
        </row>
        <row r="1584">
          <cell r="A1584" t="str">
            <v>0-0</v>
          </cell>
          <cell r="V1584">
            <v>0</v>
          </cell>
          <cell r="W1584">
            <v>0</v>
          </cell>
          <cell r="X1584">
            <v>0</v>
          </cell>
          <cell r="Y1584">
            <v>0</v>
          </cell>
          <cell r="AA1584">
            <v>0</v>
          </cell>
          <cell r="AB1584">
            <v>0</v>
          </cell>
          <cell r="AC1584">
            <v>0</v>
          </cell>
        </row>
        <row r="1585">
          <cell r="A1585" t="str">
            <v>0-0</v>
          </cell>
          <cell r="V1585">
            <v>0</v>
          </cell>
          <cell r="W1585">
            <v>0</v>
          </cell>
          <cell r="X1585">
            <v>0</v>
          </cell>
          <cell r="Y1585">
            <v>0</v>
          </cell>
          <cell r="AA1585">
            <v>0</v>
          </cell>
          <cell r="AB1585">
            <v>0</v>
          </cell>
          <cell r="AC1585">
            <v>0</v>
          </cell>
        </row>
        <row r="1586">
          <cell r="A1586" t="str">
            <v>0-0</v>
          </cell>
          <cell r="V1586">
            <v>0</v>
          </cell>
          <cell r="W1586">
            <v>0</v>
          </cell>
          <cell r="X1586">
            <v>0</v>
          </cell>
          <cell r="Y1586">
            <v>0</v>
          </cell>
          <cell r="AA1586">
            <v>0</v>
          </cell>
          <cell r="AB1586">
            <v>0</v>
          </cell>
          <cell r="AC1586">
            <v>0</v>
          </cell>
        </row>
        <row r="1587">
          <cell r="A1587" t="str">
            <v>0-0</v>
          </cell>
          <cell r="V1587">
            <v>0</v>
          </cell>
          <cell r="W1587">
            <v>0</v>
          </cell>
          <cell r="X1587">
            <v>0</v>
          </cell>
          <cell r="Y1587">
            <v>0</v>
          </cell>
          <cell r="AA1587">
            <v>0</v>
          </cell>
          <cell r="AB1587">
            <v>0</v>
          </cell>
          <cell r="AC1587">
            <v>0</v>
          </cell>
        </row>
        <row r="1588">
          <cell r="A1588" t="str">
            <v>0-0</v>
          </cell>
          <cell r="V1588">
            <v>0</v>
          </cell>
          <cell r="W1588">
            <v>0</v>
          </cell>
          <cell r="X1588">
            <v>0</v>
          </cell>
          <cell r="Y1588">
            <v>0</v>
          </cell>
          <cell r="AA1588">
            <v>0</v>
          </cell>
          <cell r="AB1588">
            <v>0</v>
          </cell>
          <cell r="AC1588">
            <v>0</v>
          </cell>
        </row>
        <row r="1589">
          <cell r="A1589" t="str">
            <v>0-0</v>
          </cell>
          <cell r="V1589">
            <v>0</v>
          </cell>
          <cell r="W1589">
            <v>0</v>
          </cell>
          <cell r="X1589">
            <v>0</v>
          </cell>
          <cell r="Y1589">
            <v>0</v>
          </cell>
          <cell r="AA1589">
            <v>0</v>
          </cell>
          <cell r="AB1589">
            <v>0</v>
          </cell>
          <cell r="AC1589">
            <v>0</v>
          </cell>
        </row>
        <row r="1590">
          <cell r="A1590" t="str">
            <v>0-0</v>
          </cell>
          <cell r="V1590">
            <v>0</v>
          </cell>
          <cell r="W1590">
            <v>0</v>
          </cell>
          <cell r="X1590">
            <v>0</v>
          </cell>
          <cell r="Y1590">
            <v>0</v>
          </cell>
          <cell r="AA1590">
            <v>0</v>
          </cell>
          <cell r="AB1590">
            <v>0</v>
          </cell>
          <cell r="AC1590">
            <v>0</v>
          </cell>
        </row>
        <row r="1591">
          <cell r="A1591" t="str">
            <v>0-0</v>
          </cell>
          <cell r="V1591">
            <v>0</v>
          </cell>
          <cell r="W1591">
            <v>0</v>
          </cell>
          <cell r="X1591">
            <v>0</v>
          </cell>
          <cell r="Y1591">
            <v>0</v>
          </cell>
          <cell r="AA1591">
            <v>0</v>
          </cell>
          <cell r="AB1591">
            <v>0</v>
          </cell>
          <cell r="AC1591">
            <v>0</v>
          </cell>
        </row>
        <row r="1592">
          <cell r="A1592" t="str">
            <v>0-0</v>
          </cell>
          <cell r="V1592">
            <v>0</v>
          </cell>
          <cell r="W1592">
            <v>0</v>
          </cell>
          <cell r="X1592">
            <v>0</v>
          </cell>
          <cell r="Y1592">
            <v>0</v>
          </cell>
          <cell r="AA1592">
            <v>0</v>
          </cell>
          <cell r="AB1592">
            <v>0</v>
          </cell>
          <cell r="AC1592">
            <v>0</v>
          </cell>
        </row>
        <row r="1593">
          <cell r="A1593" t="str">
            <v>0-0</v>
          </cell>
          <cell r="V1593">
            <v>0</v>
          </cell>
          <cell r="W1593">
            <v>0</v>
          </cell>
          <cell r="X1593">
            <v>0</v>
          </cell>
          <cell r="Y1593">
            <v>0</v>
          </cell>
          <cell r="AA1593">
            <v>0</v>
          </cell>
          <cell r="AB1593">
            <v>0</v>
          </cell>
          <cell r="AC1593">
            <v>0</v>
          </cell>
        </row>
        <row r="1594">
          <cell r="A1594" t="str">
            <v>0-0</v>
          </cell>
          <cell r="V1594">
            <v>0</v>
          </cell>
          <cell r="W1594">
            <v>0</v>
          </cell>
          <cell r="X1594">
            <v>0</v>
          </cell>
          <cell r="Y1594">
            <v>0</v>
          </cell>
          <cell r="AA1594">
            <v>0</v>
          </cell>
          <cell r="AB1594">
            <v>0</v>
          </cell>
          <cell r="AC1594">
            <v>0</v>
          </cell>
        </row>
        <row r="1595">
          <cell r="A1595" t="str">
            <v>0-0</v>
          </cell>
          <cell r="V1595">
            <v>0</v>
          </cell>
          <cell r="W1595">
            <v>0</v>
          </cell>
          <cell r="X1595">
            <v>0</v>
          </cell>
          <cell r="Y1595">
            <v>0</v>
          </cell>
          <cell r="AA1595">
            <v>0</v>
          </cell>
          <cell r="AB1595">
            <v>0</v>
          </cell>
          <cell r="AC1595">
            <v>0</v>
          </cell>
        </row>
        <row r="1596">
          <cell r="A1596" t="str">
            <v>0-0</v>
          </cell>
          <cell r="V1596">
            <v>0</v>
          </cell>
          <cell r="W1596">
            <v>0</v>
          </cell>
          <cell r="X1596">
            <v>0</v>
          </cell>
          <cell r="Y1596">
            <v>0</v>
          </cell>
          <cell r="AA1596">
            <v>0</v>
          </cell>
          <cell r="AB1596">
            <v>0</v>
          </cell>
          <cell r="AC1596">
            <v>0</v>
          </cell>
        </row>
        <row r="1597">
          <cell r="A1597" t="str">
            <v>0-0</v>
          </cell>
          <cell r="V1597">
            <v>0</v>
          </cell>
          <cell r="W1597">
            <v>0</v>
          </cell>
          <cell r="X1597">
            <v>0</v>
          </cell>
          <cell r="Y1597">
            <v>0</v>
          </cell>
          <cell r="AA1597">
            <v>0</v>
          </cell>
          <cell r="AB1597">
            <v>0</v>
          </cell>
          <cell r="AC1597">
            <v>0</v>
          </cell>
        </row>
        <row r="1598">
          <cell r="A1598" t="str">
            <v>0-0</v>
          </cell>
          <cell r="V1598">
            <v>0</v>
          </cell>
          <cell r="W1598">
            <v>0</v>
          </cell>
          <cell r="X1598">
            <v>0</v>
          </cell>
          <cell r="Y1598">
            <v>0</v>
          </cell>
          <cell r="AA1598">
            <v>0</v>
          </cell>
          <cell r="AB1598">
            <v>0</v>
          </cell>
          <cell r="AC1598">
            <v>0</v>
          </cell>
        </row>
        <row r="1599">
          <cell r="A1599" t="str">
            <v>0-0</v>
          </cell>
          <cell r="V1599">
            <v>0</v>
          </cell>
          <cell r="W1599">
            <v>0</v>
          </cell>
          <cell r="X1599">
            <v>0</v>
          </cell>
          <cell r="Y1599">
            <v>0</v>
          </cell>
          <cell r="AA1599">
            <v>0</v>
          </cell>
          <cell r="AB1599">
            <v>0</v>
          </cell>
          <cell r="AC1599">
            <v>0</v>
          </cell>
        </row>
        <row r="1600">
          <cell r="A1600" t="str">
            <v>0-0</v>
          </cell>
          <cell r="V1600">
            <v>0</v>
          </cell>
          <cell r="W1600">
            <v>0</v>
          </cell>
          <cell r="X1600">
            <v>0</v>
          </cell>
          <cell r="Y1600">
            <v>0</v>
          </cell>
          <cell r="AA1600">
            <v>0</v>
          </cell>
          <cell r="AB1600">
            <v>0</v>
          </cell>
          <cell r="AC1600">
            <v>0</v>
          </cell>
        </row>
        <row r="1601">
          <cell r="A1601" t="str">
            <v>0-0</v>
          </cell>
          <cell r="V1601">
            <v>0</v>
          </cell>
          <cell r="W1601">
            <v>0</v>
          </cell>
          <cell r="X1601">
            <v>0</v>
          </cell>
          <cell r="Y1601">
            <v>0</v>
          </cell>
          <cell r="AA1601">
            <v>0</v>
          </cell>
          <cell r="AB1601">
            <v>0</v>
          </cell>
          <cell r="AC1601">
            <v>0</v>
          </cell>
        </row>
        <row r="1602">
          <cell r="A1602" t="str">
            <v>0-0</v>
          </cell>
          <cell r="V1602">
            <v>0</v>
          </cell>
          <cell r="W1602">
            <v>0</v>
          </cell>
          <cell r="X1602">
            <v>0</v>
          </cell>
          <cell r="Y1602">
            <v>0</v>
          </cell>
          <cell r="AA1602">
            <v>0</v>
          </cell>
          <cell r="AB1602">
            <v>0</v>
          </cell>
          <cell r="AC1602">
            <v>0</v>
          </cell>
        </row>
        <row r="1603">
          <cell r="A1603" t="str">
            <v>0-0</v>
          </cell>
          <cell r="V1603">
            <v>0</v>
          </cell>
          <cell r="W1603">
            <v>0</v>
          </cell>
          <cell r="X1603">
            <v>0</v>
          </cell>
          <cell r="Y1603">
            <v>0</v>
          </cell>
          <cell r="AA1603">
            <v>0</v>
          </cell>
          <cell r="AB1603">
            <v>0</v>
          </cell>
          <cell r="AC1603">
            <v>0</v>
          </cell>
        </row>
        <row r="1604">
          <cell r="A1604" t="str">
            <v>0-0</v>
          </cell>
          <cell r="V1604">
            <v>0</v>
          </cell>
          <cell r="W1604">
            <v>0</v>
          </cell>
          <cell r="X1604">
            <v>0</v>
          </cell>
          <cell r="Y1604">
            <v>0</v>
          </cell>
          <cell r="AA1604">
            <v>0</v>
          </cell>
          <cell r="AB1604">
            <v>0</v>
          </cell>
          <cell r="AC1604">
            <v>0</v>
          </cell>
        </row>
        <row r="1605">
          <cell r="A1605" t="str">
            <v>0-0</v>
          </cell>
          <cell r="V1605">
            <v>0</v>
          </cell>
          <cell r="W1605">
            <v>0</v>
          </cell>
          <cell r="X1605">
            <v>0</v>
          </cell>
          <cell r="Y1605">
            <v>0</v>
          </cell>
          <cell r="AA1605">
            <v>0</v>
          </cell>
          <cell r="AB1605">
            <v>0</v>
          </cell>
          <cell r="AC1605">
            <v>0</v>
          </cell>
        </row>
        <row r="1606">
          <cell r="A1606" t="str">
            <v>0-0</v>
          </cell>
          <cell r="V1606">
            <v>0</v>
          </cell>
          <cell r="W1606">
            <v>0</v>
          </cell>
          <cell r="X1606">
            <v>0</v>
          </cell>
          <cell r="Y1606">
            <v>0</v>
          </cell>
          <cell r="AA1606">
            <v>0</v>
          </cell>
          <cell r="AB1606">
            <v>0</v>
          </cell>
          <cell r="AC1606">
            <v>0</v>
          </cell>
        </row>
        <row r="1607">
          <cell r="A1607" t="str">
            <v>0-0</v>
          </cell>
          <cell r="V1607">
            <v>0</v>
          </cell>
          <cell r="W1607">
            <v>0</v>
          </cell>
          <cell r="X1607">
            <v>0</v>
          </cell>
          <cell r="Y1607">
            <v>0</v>
          </cell>
          <cell r="AA1607">
            <v>0</v>
          </cell>
          <cell r="AB1607">
            <v>0</v>
          </cell>
          <cell r="AC1607">
            <v>0</v>
          </cell>
        </row>
        <row r="1608">
          <cell r="A1608" t="str">
            <v>0-0</v>
          </cell>
          <cell r="V1608">
            <v>0</v>
          </cell>
          <cell r="W1608">
            <v>0</v>
          </cell>
          <cell r="X1608">
            <v>0</v>
          </cell>
          <cell r="Y1608">
            <v>0</v>
          </cell>
          <cell r="AA1608">
            <v>0</v>
          </cell>
          <cell r="AB1608">
            <v>0</v>
          </cell>
          <cell r="AC1608">
            <v>0</v>
          </cell>
        </row>
        <row r="1609">
          <cell r="A1609" t="str">
            <v>0-0</v>
          </cell>
          <cell r="V1609">
            <v>0</v>
          </cell>
          <cell r="W1609">
            <v>0</v>
          </cell>
          <cell r="X1609">
            <v>0</v>
          </cell>
          <cell r="Y1609">
            <v>0</v>
          </cell>
          <cell r="AA1609">
            <v>0</v>
          </cell>
          <cell r="AB1609">
            <v>0</v>
          </cell>
          <cell r="AC1609">
            <v>0</v>
          </cell>
        </row>
        <row r="1610">
          <cell r="A1610" t="str">
            <v>0-0</v>
          </cell>
          <cell r="V1610">
            <v>0</v>
          </cell>
          <cell r="W1610">
            <v>0</v>
          </cell>
          <cell r="X1610">
            <v>0</v>
          </cell>
          <cell r="Y1610">
            <v>0</v>
          </cell>
          <cell r="AA1610">
            <v>0</v>
          </cell>
          <cell r="AB1610">
            <v>0</v>
          </cell>
          <cell r="AC1610">
            <v>0</v>
          </cell>
        </row>
        <row r="1611">
          <cell r="A1611" t="str">
            <v>0-0</v>
          </cell>
          <cell r="V1611">
            <v>0</v>
          </cell>
          <cell r="W1611">
            <v>0</v>
          </cell>
          <cell r="X1611">
            <v>0</v>
          </cell>
          <cell r="Y1611">
            <v>0</v>
          </cell>
          <cell r="AA1611">
            <v>0</v>
          </cell>
          <cell r="AB1611">
            <v>0</v>
          </cell>
          <cell r="AC1611">
            <v>0</v>
          </cell>
        </row>
        <row r="1612">
          <cell r="A1612" t="str">
            <v>0-0</v>
          </cell>
          <cell r="V1612">
            <v>0</v>
          </cell>
          <cell r="W1612">
            <v>0</v>
          </cell>
          <cell r="X1612">
            <v>0</v>
          </cell>
          <cell r="Y1612">
            <v>0</v>
          </cell>
          <cell r="AA1612">
            <v>0</v>
          </cell>
          <cell r="AB1612">
            <v>0</v>
          </cell>
          <cell r="AC1612">
            <v>0</v>
          </cell>
        </row>
        <row r="1613">
          <cell r="A1613" t="str">
            <v>0-0</v>
          </cell>
          <cell r="V1613">
            <v>0</v>
          </cell>
          <cell r="W1613">
            <v>0</v>
          </cell>
          <cell r="X1613">
            <v>0</v>
          </cell>
          <cell r="Y1613">
            <v>0</v>
          </cell>
          <cell r="AA1613">
            <v>0</v>
          </cell>
          <cell r="AB1613">
            <v>0</v>
          </cell>
          <cell r="AC1613">
            <v>0</v>
          </cell>
        </row>
        <row r="1614">
          <cell r="A1614" t="str">
            <v>0-0</v>
          </cell>
          <cell r="V1614">
            <v>0</v>
          </cell>
          <cell r="W1614">
            <v>0</v>
          </cell>
          <cell r="X1614">
            <v>0</v>
          </cell>
          <cell r="Y1614">
            <v>0</v>
          </cell>
          <cell r="AA1614">
            <v>0</v>
          </cell>
          <cell r="AB1614">
            <v>0</v>
          </cell>
          <cell r="AC1614">
            <v>0</v>
          </cell>
        </row>
        <row r="1615">
          <cell r="A1615" t="str">
            <v>0-0</v>
          </cell>
          <cell r="V1615">
            <v>0</v>
          </cell>
          <cell r="W1615">
            <v>0</v>
          </cell>
          <cell r="X1615">
            <v>0</v>
          </cell>
          <cell r="Y1615">
            <v>0</v>
          </cell>
          <cell r="AA1615">
            <v>0</v>
          </cell>
          <cell r="AB1615">
            <v>0</v>
          </cell>
          <cell r="AC1615">
            <v>0</v>
          </cell>
        </row>
        <row r="1616">
          <cell r="A1616" t="str">
            <v>0-0</v>
          </cell>
          <cell r="V1616">
            <v>0</v>
          </cell>
          <cell r="W1616">
            <v>0</v>
          </cell>
          <cell r="X1616">
            <v>0</v>
          </cell>
          <cell r="Y1616">
            <v>0</v>
          </cell>
          <cell r="AA1616">
            <v>0</v>
          </cell>
          <cell r="AB1616">
            <v>0</v>
          </cell>
          <cell r="AC1616">
            <v>0</v>
          </cell>
        </row>
        <row r="1617">
          <cell r="A1617" t="str">
            <v>0-0</v>
          </cell>
          <cell r="V1617">
            <v>0</v>
          </cell>
          <cell r="W1617">
            <v>0</v>
          </cell>
          <cell r="X1617">
            <v>0</v>
          </cell>
          <cell r="Y1617">
            <v>0</v>
          </cell>
          <cell r="AA1617">
            <v>0</v>
          </cell>
          <cell r="AB1617">
            <v>0</v>
          </cell>
          <cell r="AC1617">
            <v>0</v>
          </cell>
        </row>
        <row r="1618">
          <cell r="A1618" t="str">
            <v>0-0</v>
          </cell>
          <cell r="V1618">
            <v>0</v>
          </cell>
          <cell r="W1618">
            <v>0</v>
          </cell>
          <cell r="X1618">
            <v>0</v>
          </cell>
          <cell r="Y1618">
            <v>0</v>
          </cell>
          <cell r="AA1618">
            <v>0</v>
          </cell>
          <cell r="AB1618">
            <v>0</v>
          </cell>
          <cell r="AC1618">
            <v>0</v>
          </cell>
        </row>
        <row r="1619">
          <cell r="A1619" t="str">
            <v>0-0</v>
          </cell>
          <cell r="V1619">
            <v>0</v>
          </cell>
          <cell r="W1619">
            <v>0</v>
          </cell>
          <cell r="X1619">
            <v>0</v>
          </cell>
          <cell r="Y1619">
            <v>0</v>
          </cell>
          <cell r="AA1619">
            <v>0</v>
          </cell>
          <cell r="AB1619">
            <v>0</v>
          </cell>
          <cell r="AC1619">
            <v>0</v>
          </cell>
        </row>
        <row r="1620">
          <cell r="A1620" t="str">
            <v>0-0</v>
          </cell>
          <cell r="V1620">
            <v>0</v>
          </cell>
          <cell r="W1620">
            <v>0</v>
          </cell>
          <cell r="X1620">
            <v>0</v>
          </cell>
          <cell r="Y1620">
            <v>0</v>
          </cell>
          <cell r="AA1620">
            <v>0</v>
          </cell>
          <cell r="AB1620">
            <v>0</v>
          </cell>
          <cell r="AC1620">
            <v>0</v>
          </cell>
        </row>
        <row r="1621">
          <cell r="A1621" t="str">
            <v>0-0</v>
          </cell>
          <cell r="V1621">
            <v>0</v>
          </cell>
          <cell r="W1621">
            <v>0</v>
          </cell>
          <cell r="X1621">
            <v>0</v>
          </cell>
          <cell r="Y1621">
            <v>0</v>
          </cell>
          <cell r="AA1621">
            <v>0</v>
          </cell>
          <cell r="AB1621">
            <v>0</v>
          </cell>
          <cell r="AC1621">
            <v>0</v>
          </cell>
        </row>
        <row r="1622">
          <cell r="A1622" t="str">
            <v>0-0</v>
          </cell>
          <cell r="V1622">
            <v>0</v>
          </cell>
          <cell r="W1622">
            <v>0</v>
          </cell>
          <cell r="X1622">
            <v>0</v>
          </cell>
          <cell r="Y1622">
            <v>0</v>
          </cell>
          <cell r="AA1622">
            <v>0</v>
          </cell>
          <cell r="AB1622">
            <v>0</v>
          </cell>
          <cell r="AC1622">
            <v>0</v>
          </cell>
        </row>
        <row r="1623">
          <cell r="A1623" t="str">
            <v>0-0</v>
          </cell>
          <cell r="V1623">
            <v>0</v>
          </cell>
          <cell r="W1623">
            <v>0</v>
          </cell>
          <cell r="X1623">
            <v>0</v>
          </cell>
          <cell r="Y1623">
            <v>0</v>
          </cell>
          <cell r="AA1623">
            <v>0</v>
          </cell>
          <cell r="AB1623">
            <v>0</v>
          </cell>
          <cell r="AC1623">
            <v>0</v>
          </cell>
        </row>
        <row r="1624">
          <cell r="A1624" t="str">
            <v>0-0</v>
          </cell>
          <cell r="V1624">
            <v>0</v>
          </cell>
          <cell r="W1624">
            <v>0</v>
          </cell>
          <cell r="X1624">
            <v>0</v>
          </cell>
          <cell r="Y1624">
            <v>0</v>
          </cell>
          <cell r="AA1624">
            <v>0</v>
          </cell>
          <cell r="AB1624">
            <v>0</v>
          </cell>
          <cell r="AC1624">
            <v>0</v>
          </cell>
        </row>
        <row r="1625">
          <cell r="A1625" t="str">
            <v>0-0</v>
          </cell>
          <cell r="V1625">
            <v>0</v>
          </cell>
          <cell r="W1625">
            <v>0</v>
          </cell>
          <cell r="X1625">
            <v>0</v>
          </cell>
          <cell r="Y1625">
            <v>0</v>
          </cell>
          <cell r="AA1625">
            <v>0</v>
          </cell>
          <cell r="AB1625">
            <v>0</v>
          </cell>
          <cell r="AC1625">
            <v>0</v>
          </cell>
        </row>
        <row r="1626">
          <cell r="A1626" t="str">
            <v>0-0</v>
          </cell>
          <cell r="V1626">
            <v>0</v>
          </cell>
          <cell r="W1626">
            <v>0</v>
          </cell>
          <cell r="X1626">
            <v>0</v>
          </cell>
          <cell r="Y1626">
            <v>0</v>
          </cell>
          <cell r="AA1626">
            <v>0</v>
          </cell>
          <cell r="AB1626">
            <v>0</v>
          </cell>
          <cell r="AC1626">
            <v>0</v>
          </cell>
        </row>
        <row r="1627">
          <cell r="A1627" t="str">
            <v>0-0</v>
          </cell>
          <cell r="V1627">
            <v>0</v>
          </cell>
          <cell r="W1627">
            <v>0</v>
          </cell>
          <cell r="X1627">
            <v>0</v>
          </cell>
          <cell r="Y1627">
            <v>0</v>
          </cell>
          <cell r="AA1627">
            <v>0</v>
          </cell>
          <cell r="AB1627">
            <v>0</v>
          </cell>
          <cell r="AC1627">
            <v>0</v>
          </cell>
        </row>
        <row r="1628">
          <cell r="A1628" t="str">
            <v>0-0</v>
          </cell>
          <cell r="V1628">
            <v>0</v>
          </cell>
          <cell r="W1628">
            <v>0</v>
          </cell>
          <cell r="X1628">
            <v>0</v>
          </cell>
          <cell r="Y1628">
            <v>0</v>
          </cell>
          <cell r="AA1628">
            <v>0</v>
          </cell>
          <cell r="AB1628">
            <v>0</v>
          </cell>
          <cell r="AC1628">
            <v>0</v>
          </cell>
        </row>
        <row r="1629">
          <cell r="A1629" t="str">
            <v>0-0</v>
          </cell>
          <cell r="V1629">
            <v>0</v>
          </cell>
          <cell r="W1629">
            <v>0</v>
          </cell>
          <cell r="X1629">
            <v>0</v>
          </cell>
          <cell r="Y1629">
            <v>0</v>
          </cell>
          <cell r="AA1629">
            <v>0</v>
          </cell>
          <cell r="AB1629">
            <v>0</v>
          </cell>
          <cell r="AC1629">
            <v>0</v>
          </cell>
        </row>
        <row r="1630">
          <cell r="A1630" t="str">
            <v>0-0</v>
          </cell>
          <cell r="V1630">
            <v>0</v>
          </cell>
          <cell r="W1630">
            <v>0</v>
          </cell>
          <cell r="X1630">
            <v>0</v>
          </cell>
          <cell r="Y1630">
            <v>0</v>
          </cell>
          <cell r="AA1630">
            <v>0</v>
          </cell>
          <cell r="AB1630">
            <v>0</v>
          </cell>
          <cell r="AC1630">
            <v>0</v>
          </cell>
        </row>
        <row r="1631">
          <cell r="A1631" t="str">
            <v>0-0</v>
          </cell>
          <cell r="V1631">
            <v>0</v>
          </cell>
          <cell r="W1631">
            <v>0</v>
          </cell>
          <cell r="X1631">
            <v>0</v>
          </cell>
          <cell r="Y1631">
            <v>0</v>
          </cell>
          <cell r="AA1631">
            <v>0</v>
          </cell>
          <cell r="AB1631">
            <v>0</v>
          </cell>
          <cell r="AC1631">
            <v>0</v>
          </cell>
        </row>
        <row r="1632">
          <cell r="A1632" t="str">
            <v>0-0</v>
          </cell>
          <cell r="V1632">
            <v>0</v>
          </cell>
          <cell r="W1632">
            <v>0</v>
          </cell>
          <cell r="X1632">
            <v>0</v>
          </cell>
          <cell r="Y1632">
            <v>0</v>
          </cell>
          <cell r="AA1632">
            <v>0</v>
          </cell>
          <cell r="AB1632">
            <v>0</v>
          </cell>
          <cell r="AC1632">
            <v>0</v>
          </cell>
        </row>
        <row r="1633">
          <cell r="A1633" t="str">
            <v>0-0</v>
          </cell>
          <cell r="V1633">
            <v>0</v>
          </cell>
          <cell r="W1633">
            <v>0</v>
          </cell>
          <cell r="X1633">
            <v>0</v>
          </cell>
          <cell r="Y1633">
            <v>0</v>
          </cell>
          <cell r="AA1633">
            <v>0</v>
          </cell>
          <cell r="AB1633">
            <v>0</v>
          </cell>
          <cell r="AC1633">
            <v>0</v>
          </cell>
        </row>
        <row r="1634">
          <cell r="A1634" t="str">
            <v>0-0</v>
          </cell>
          <cell r="V1634">
            <v>0</v>
          </cell>
          <cell r="W1634">
            <v>0</v>
          </cell>
          <cell r="X1634">
            <v>0</v>
          </cell>
          <cell r="Y1634">
            <v>0</v>
          </cell>
          <cell r="AA1634">
            <v>0</v>
          </cell>
          <cell r="AB1634">
            <v>0</v>
          </cell>
          <cell r="AC1634">
            <v>0</v>
          </cell>
        </row>
        <row r="1635">
          <cell r="A1635" t="str">
            <v>0-0</v>
          </cell>
          <cell r="V1635">
            <v>0</v>
          </cell>
          <cell r="W1635">
            <v>0</v>
          </cell>
          <cell r="X1635">
            <v>0</v>
          </cell>
          <cell r="Y1635">
            <v>0</v>
          </cell>
          <cell r="AA1635">
            <v>0</v>
          </cell>
          <cell r="AB1635">
            <v>0</v>
          </cell>
          <cell r="AC1635">
            <v>0</v>
          </cell>
        </row>
        <row r="1636">
          <cell r="A1636" t="str">
            <v>0-0</v>
          </cell>
          <cell r="V1636">
            <v>0</v>
          </cell>
          <cell r="W1636">
            <v>0</v>
          </cell>
          <cell r="X1636">
            <v>0</v>
          </cell>
          <cell r="Y1636">
            <v>0</v>
          </cell>
          <cell r="AA1636">
            <v>0</v>
          </cell>
          <cell r="AB1636">
            <v>0</v>
          </cell>
          <cell r="AC1636">
            <v>0</v>
          </cell>
        </row>
        <row r="1637">
          <cell r="A1637" t="str">
            <v>0-0</v>
          </cell>
          <cell r="V1637">
            <v>0</v>
          </cell>
          <cell r="W1637">
            <v>0</v>
          </cell>
          <cell r="X1637">
            <v>0</v>
          </cell>
          <cell r="Y1637">
            <v>0</v>
          </cell>
          <cell r="AA1637">
            <v>0</v>
          </cell>
          <cell r="AB1637">
            <v>0</v>
          </cell>
          <cell r="AC1637">
            <v>0</v>
          </cell>
        </row>
        <row r="1638">
          <cell r="A1638" t="str">
            <v>0-0</v>
          </cell>
          <cell r="V1638">
            <v>0</v>
          </cell>
          <cell r="W1638">
            <v>0</v>
          </cell>
          <cell r="X1638">
            <v>0</v>
          </cell>
          <cell r="Y1638">
            <v>0</v>
          </cell>
          <cell r="AA1638">
            <v>0</v>
          </cell>
          <cell r="AB1638">
            <v>0</v>
          </cell>
          <cell r="AC1638">
            <v>0</v>
          </cell>
        </row>
        <row r="1639">
          <cell r="A1639" t="str">
            <v>0-0</v>
          </cell>
          <cell r="V1639">
            <v>0</v>
          </cell>
          <cell r="W1639">
            <v>0</v>
          </cell>
          <cell r="X1639">
            <v>0</v>
          </cell>
          <cell r="Y1639">
            <v>0</v>
          </cell>
          <cell r="AA1639">
            <v>0</v>
          </cell>
          <cell r="AB1639">
            <v>0</v>
          </cell>
          <cell r="AC1639">
            <v>0</v>
          </cell>
        </row>
        <row r="1640">
          <cell r="A1640" t="str">
            <v>0-0</v>
          </cell>
          <cell r="V1640">
            <v>0</v>
          </cell>
          <cell r="W1640">
            <v>0</v>
          </cell>
          <cell r="X1640">
            <v>0</v>
          </cell>
          <cell r="Y1640">
            <v>0</v>
          </cell>
          <cell r="AA1640">
            <v>0</v>
          </cell>
          <cell r="AB1640">
            <v>0</v>
          </cell>
          <cell r="AC1640">
            <v>0</v>
          </cell>
        </row>
        <row r="1641">
          <cell r="A1641" t="str">
            <v>0-0</v>
          </cell>
          <cell r="V1641">
            <v>0</v>
          </cell>
          <cell r="W1641">
            <v>0</v>
          </cell>
          <cell r="X1641">
            <v>0</v>
          </cell>
          <cell r="Y1641">
            <v>0</v>
          </cell>
          <cell r="AA1641">
            <v>0</v>
          </cell>
          <cell r="AB1641">
            <v>0</v>
          </cell>
          <cell r="AC1641">
            <v>0</v>
          </cell>
        </row>
        <row r="1642">
          <cell r="A1642" t="str">
            <v>0-0</v>
          </cell>
          <cell r="V1642">
            <v>0</v>
          </cell>
          <cell r="W1642">
            <v>0</v>
          </cell>
          <cell r="X1642">
            <v>0</v>
          </cell>
          <cell r="Y1642">
            <v>0</v>
          </cell>
          <cell r="AA1642">
            <v>0</v>
          </cell>
          <cell r="AB1642">
            <v>0</v>
          </cell>
          <cell r="AC1642">
            <v>0</v>
          </cell>
        </row>
        <row r="1643">
          <cell r="A1643" t="str">
            <v>0-0</v>
          </cell>
          <cell r="V1643">
            <v>0</v>
          </cell>
          <cell r="W1643">
            <v>0</v>
          </cell>
          <cell r="X1643">
            <v>0</v>
          </cell>
          <cell r="Y1643">
            <v>0</v>
          </cell>
          <cell r="AA1643">
            <v>0</v>
          </cell>
          <cell r="AB1643">
            <v>0</v>
          </cell>
          <cell r="AC1643">
            <v>0</v>
          </cell>
        </row>
        <row r="1644">
          <cell r="A1644" t="str">
            <v>0-0</v>
          </cell>
          <cell r="V1644">
            <v>0</v>
          </cell>
          <cell r="W1644">
            <v>0</v>
          </cell>
          <cell r="X1644">
            <v>0</v>
          </cell>
          <cell r="Y1644">
            <v>0</v>
          </cell>
          <cell r="AA1644">
            <v>0</v>
          </cell>
          <cell r="AB1644">
            <v>0</v>
          </cell>
          <cell r="AC1644">
            <v>0</v>
          </cell>
        </row>
        <row r="1645">
          <cell r="A1645" t="str">
            <v>0-0</v>
          </cell>
          <cell r="V1645">
            <v>0</v>
          </cell>
          <cell r="W1645">
            <v>0</v>
          </cell>
          <cell r="X1645">
            <v>0</v>
          </cell>
          <cell r="Y1645">
            <v>0</v>
          </cell>
          <cell r="AA1645">
            <v>0</v>
          </cell>
          <cell r="AB1645">
            <v>0</v>
          </cell>
          <cell r="AC1645">
            <v>0</v>
          </cell>
        </row>
        <row r="1646">
          <cell r="A1646" t="str">
            <v>0-0</v>
          </cell>
          <cell r="V1646">
            <v>0</v>
          </cell>
          <cell r="W1646">
            <v>0</v>
          </cell>
          <cell r="X1646">
            <v>0</v>
          </cell>
          <cell r="Y1646">
            <v>0</v>
          </cell>
          <cell r="AA1646">
            <v>0</v>
          </cell>
          <cell r="AB1646">
            <v>0</v>
          </cell>
          <cell r="AC1646">
            <v>0</v>
          </cell>
        </row>
        <row r="1647">
          <cell r="A1647" t="str">
            <v>0-0</v>
          </cell>
          <cell r="V1647">
            <v>0</v>
          </cell>
          <cell r="W1647">
            <v>0</v>
          </cell>
          <cell r="X1647">
            <v>0</v>
          </cell>
          <cell r="Y1647">
            <v>0</v>
          </cell>
          <cell r="AA1647">
            <v>0</v>
          </cell>
          <cell r="AB1647">
            <v>0</v>
          </cell>
          <cell r="AC1647">
            <v>0</v>
          </cell>
        </row>
        <row r="1648">
          <cell r="A1648" t="str">
            <v>0-0</v>
          </cell>
          <cell r="V1648">
            <v>0</v>
          </cell>
          <cell r="W1648">
            <v>0</v>
          </cell>
          <cell r="X1648">
            <v>0</v>
          </cell>
          <cell r="Y1648">
            <v>0</v>
          </cell>
          <cell r="AA1648">
            <v>0</v>
          </cell>
          <cell r="AB1648">
            <v>0</v>
          </cell>
          <cell r="AC1648">
            <v>0</v>
          </cell>
        </row>
        <row r="1649">
          <cell r="A1649" t="str">
            <v>0-0</v>
          </cell>
          <cell r="V1649">
            <v>0</v>
          </cell>
          <cell r="W1649">
            <v>0</v>
          </cell>
          <cell r="X1649">
            <v>0</v>
          </cell>
          <cell r="Y1649">
            <v>0</v>
          </cell>
          <cell r="AA1649">
            <v>0</v>
          </cell>
          <cell r="AB1649">
            <v>0</v>
          </cell>
          <cell r="AC1649">
            <v>0</v>
          </cell>
        </row>
        <row r="1650">
          <cell r="A1650" t="str">
            <v>0-0</v>
          </cell>
          <cell r="V1650">
            <v>0</v>
          </cell>
          <cell r="W1650">
            <v>0</v>
          </cell>
          <cell r="X1650">
            <v>0</v>
          </cell>
          <cell r="Y1650">
            <v>0</v>
          </cell>
          <cell r="AA1650">
            <v>0</v>
          </cell>
          <cell r="AB1650">
            <v>0</v>
          </cell>
          <cell r="AC1650">
            <v>0</v>
          </cell>
        </row>
        <row r="1651">
          <cell r="A1651" t="str">
            <v>0-0</v>
          </cell>
          <cell r="V1651">
            <v>0</v>
          </cell>
          <cell r="W1651">
            <v>0</v>
          </cell>
          <cell r="X1651">
            <v>0</v>
          </cell>
          <cell r="Y1651">
            <v>0</v>
          </cell>
          <cell r="AA1651">
            <v>0</v>
          </cell>
          <cell r="AB1651">
            <v>0</v>
          </cell>
          <cell r="AC1651">
            <v>0</v>
          </cell>
        </row>
        <row r="1652">
          <cell r="A1652" t="str">
            <v>0-0</v>
          </cell>
          <cell r="V1652">
            <v>0</v>
          </cell>
          <cell r="W1652">
            <v>0</v>
          </cell>
          <cell r="X1652">
            <v>0</v>
          </cell>
          <cell r="Y1652">
            <v>0</v>
          </cell>
          <cell r="AA1652">
            <v>0</v>
          </cell>
          <cell r="AB1652">
            <v>0</v>
          </cell>
          <cell r="AC1652">
            <v>0</v>
          </cell>
        </row>
        <row r="1653">
          <cell r="A1653" t="str">
            <v>0-0</v>
          </cell>
          <cell r="V1653">
            <v>0</v>
          </cell>
          <cell r="W1653">
            <v>0</v>
          </cell>
          <cell r="X1653">
            <v>0</v>
          </cell>
          <cell r="Y1653">
            <v>0</v>
          </cell>
          <cell r="AA1653">
            <v>0</v>
          </cell>
          <cell r="AB1653">
            <v>0</v>
          </cell>
          <cell r="AC1653">
            <v>0</v>
          </cell>
        </row>
        <row r="1654">
          <cell r="A1654" t="str">
            <v>0-0</v>
          </cell>
          <cell r="V1654">
            <v>0</v>
          </cell>
          <cell r="W1654">
            <v>0</v>
          </cell>
          <cell r="X1654">
            <v>0</v>
          </cell>
          <cell r="Y1654">
            <v>0</v>
          </cell>
          <cell r="AA1654">
            <v>0</v>
          </cell>
          <cell r="AB1654">
            <v>0</v>
          </cell>
          <cell r="AC1654">
            <v>0</v>
          </cell>
        </row>
        <row r="1655">
          <cell r="A1655" t="str">
            <v>0-0</v>
          </cell>
          <cell r="V1655">
            <v>0</v>
          </cell>
          <cell r="W1655">
            <v>0</v>
          </cell>
          <cell r="X1655">
            <v>0</v>
          </cell>
          <cell r="Y1655">
            <v>0</v>
          </cell>
          <cell r="AA1655">
            <v>0</v>
          </cell>
          <cell r="AB1655">
            <v>0</v>
          </cell>
          <cell r="AC1655">
            <v>0</v>
          </cell>
        </row>
        <row r="1656">
          <cell r="A1656" t="str">
            <v>0-0</v>
          </cell>
          <cell r="V1656">
            <v>0</v>
          </cell>
          <cell r="W1656">
            <v>0</v>
          </cell>
          <cell r="X1656">
            <v>0</v>
          </cell>
          <cell r="Y1656">
            <v>0</v>
          </cell>
          <cell r="AA1656">
            <v>0</v>
          </cell>
          <cell r="AB1656">
            <v>0</v>
          </cell>
          <cell r="AC1656">
            <v>0</v>
          </cell>
        </row>
        <row r="1657">
          <cell r="A1657" t="str">
            <v>0-0</v>
          </cell>
          <cell r="V1657">
            <v>0</v>
          </cell>
          <cell r="W1657">
            <v>0</v>
          </cell>
          <cell r="X1657">
            <v>0</v>
          </cell>
          <cell r="Y1657">
            <v>0</v>
          </cell>
          <cell r="AA1657">
            <v>0</v>
          </cell>
          <cell r="AB1657">
            <v>0</v>
          </cell>
          <cell r="AC1657">
            <v>0</v>
          </cell>
        </row>
        <row r="1658">
          <cell r="A1658" t="str">
            <v>0-0</v>
          </cell>
          <cell r="V1658">
            <v>0</v>
          </cell>
          <cell r="W1658">
            <v>0</v>
          </cell>
          <cell r="X1658">
            <v>0</v>
          </cell>
          <cell r="Y1658">
            <v>0</v>
          </cell>
          <cell r="AA1658">
            <v>0</v>
          </cell>
          <cell r="AB1658">
            <v>0</v>
          </cell>
          <cell r="AC1658">
            <v>0</v>
          </cell>
        </row>
        <row r="1659">
          <cell r="A1659" t="str">
            <v>0-0</v>
          </cell>
          <cell r="V1659">
            <v>0</v>
          </cell>
          <cell r="W1659">
            <v>0</v>
          </cell>
          <cell r="X1659">
            <v>0</v>
          </cell>
          <cell r="Y1659">
            <v>0</v>
          </cell>
          <cell r="AA1659">
            <v>0</v>
          </cell>
          <cell r="AB1659">
            <v>0</v>
          </cell>
          <cell r="AC1659">
            <v>0</v>
          </cell>
        </row>
        <row r="1660">
          <cell r="A1660" t="str">
            <v>0-0</v>
          </cell>
          <cell r="V1660">
            <v>0</v>
          </cell>
          <cell r="W1660">
            <v>0</v>
          </cell>
          <cell r="X1660">
            <v>0</v>
          </cell>
          <cell r="Y1660">
            <v>0</v>
          </cell>
          <cell r="AA1660">
            <v>0</v>
          </cell>
          <cell r="AB1660">
            <v>0</v>
          </cell>
          <cell r="AC1660">
            <v>0</v>
          </cell>
        </row>
        <row r="1661">
          <cell r="A1661" t="str">
            <v>0-0</v>
          </cell>
          <cell r="V1661">
            <v>0</v>
          </cell>
          <cell r="W1661">
            <v>0</v>
          </cell>
          <cell r="X1661">
            <v>0</v>
          </cell>
          <cell r="Y1661">
            <v>0</v>
          </cell>
          <cell r="AA1661">
            <v>0</v>
          </cell>
          <cell r="AB1661">
            <v>0</v>
          </cell>
          <cell r="AC1661">
            <v>0</v>
          </cell>
        </row>
        <row r="1662">
          <cell r="A1662" t="str">
            <v>0-0</v>
          </cell>
          <cell r="V1662">
            <v>0</v>
          </cell>
          <cell r="W1662">
            <v>0</v>
          </cell>
          <cell r="X1662">
            <v>0</v>
          </cell>
          <cell r="Y1662">
            <v>0</v>
          </cell>
          <cell r="AA1662">
            <v>0</v>
          </cell>
          <cell r="AB1662">
            <v>0</v>
          </cell>
          <cell r="AC1662">
            <v>0</v>
          </cell>
        </row>
        <row r="1663">
          <cell r="A1663" t="str">
            <v>0-0</v>
          </cell>
          <cell r="V1663">
            <v>0</v>
          </cell>
          <cell r="W1663">
            <v>0</v>
          </cell>
          <cell r="X1663">
            <v>0</v>
          </cell>
          <cell r="Y1663">
            <v>0</v>
          </cell>
          <cell r="AA1663">
            <v>0</v>
          </cell>
          <cell r="AB1663">
            <v>0</v>
          </cell>
          <cell r="AC1663">
            <v>0</v>
          </cell>
        </row>
        <row r="1664">
          <cell r="A1664" t="str">
            <v>0-0</v>
          </cell>
          <cell r="V1664">
            <v>0</v>
          </cell>
          <cell r="W1664">
            <v>0</v>
          </cell>
          <cell r="X1664">
            <v>0</v>
          </cell>
          <cell r="Y1664">
            <v>0</v>
          </cell>
          <cell r="AA1664">
            <v>0</v>
          </cell>
          <cell r="AB1664">
            <v>0</v>
          </cell>
          <cell r="AC1664">
            <v>0</v>
          </cell>
        </row>
        <row r="1665">
          <cell r="A1665" t="str">
            <v>0-0</v>
          </cell>
          <cell r="V1665">
            <v>0</v>
          </cell>
          <cell r="W1665">
            <v>0</v>
          </cell>
          <cell r="X1665">
            <v>0</v>
          </cell>
          <cell r="Y1665">
            <v>0</v>
          </cell>
          <cell r="AA1665">
            <v>0</v>
          </cell>
          <cell r="AB1665">
            <v>0</v>
          </cell>
          <cell r="AC1665">
            <v>0</v>
          </cell>
        </row>
        <row r="1666">
          <cell r="A1666" t="str">
            <v>0-0</v>
          </cell>
          <cell r="V1666">
            <v>0</v>
          </cell>
          <cell r="W1666">
            <v>0</v>
          </cell>
          <cell r="X1666">
            <v>0</v>
          </cell>
          <cell r="Y1666">
            <v>0</v>
          </cell>
          <cell r="AA1666">
            <v>0</v>
          </cell>
          <cell r="AB1666">
            <v>0</v>
          </cell>
          <cell r="AC1666">
            <v>0</v>
          </cell>
        </row>
        <row r="1667">
          <cell r="A1667" t="str">
            <v>0-0</v>
          </cell>
          <cell r="V1667">
            <v>0</v>
          </cell>
          <cell r="W1667">
            <v>0</v>
          </cell>
          <cell r="X1667">
            <v>0</v>
          </cell>
          <cell r="Y1667">
            <v>0</v>
          </cell>
          <cell r="AA1667">
            <v>0</v>
          </cell>
          <cell r="AB1667">
            <v>0</v>
          </cell>
          <cell r="AC1667">
            <v>0</v>
          </cell>
        </row>
        <row r="1668">
          <cell r="A1668" t="str">
            <v>0-0</v>
          </cell>
          <cell r="V1668">
            <v>0</v>
          </cell>
          <cell r="W1668">
            <v>0</v>
          </cell>
          <cell r="X1668">
            <v>0</v>
          </cell>
          <cell r="Y1668">
            <v>0</v>
          </cell>
          <cell r="AA1668">
            <v>0</v>
          </cell>
          <cell r="AB1668">
            <v>0</v>
          </cell>
          <cell r="AC1668">
            <v>0</v>
          </cell>
        </row>
        <row r="1669">
          <cell r="A1669" t="str">
            <v>0-0</v>
          </cell>
          <cell r="V1669">
            <v>0</v>
          </cell>
          <cell r="W1669">
            <v>0</v>
          </cell>
          <cell r="X1669">
            <v>0</v>
          </cell>
          <cell r="Y1669">
            <v>0</v>
          </cell>
          <cell r="AA1669">
            <v>0</v>
          </cell>
          <cell r="AB1669">
            <v>0</v>
          </cell>
          <cell r="AC1669">
            <v>0</v>
          </cell>
        </row>
        <row r="1670">
          <cell r="A1670" t="str">
            <v>0-0</v>
          </cell>
          <cell r="V1670">
            <v>0</v>
          </cell>
          <cell r="W1670">
            <v>0</v>
          </cell>
          <cell r="X1670">
            <v>0</v>
          </cell>
          <cell r="Y1670">
            <v>0</v>
          </cell>
          <cell r="AA1670">
            <v>0</v>
          </cell>
          <cell r="AB1670">
            <v>0</v>
          </cell>
          <cell r="AC1670">
            <v>0</v>
          </cell>
        </row>
        <row r="1671">
          <cell r="A1671" t="str">
            <v>0-0</v>
          </cell>
          <cell r="V1671">
            <v>0</v>
          </cell>
          <cell r="W1671">
            <v>0</v>
          </cell>
          <cell r="X1671">
            <v>0</v>
          </cell>
          <cell r="Y1671">
            <v>0</v>
          </cell>
          <cell r="AA1671">
            <v>0</v>
          </cell>
          <cell r="AB1671">
            <v>0</v>
          </cell>
          <cell r="AC1671">
            <v>0</v>
          </cell>
        </row>
        <row r="1672">
          <cell r="A1672" t="str">
            <v>0-0</v>
          </cell>
          <cell r="V1672">
            <v>0</v>
          </cell>
          <cell r="W1672">
            <v>0</v>
          </cell>
          <cell r="X1672">
            <v>0</v>
          </cell>
          <cell r="Y1672">
            <v>0</v>
          </cell>
          <cell r="AA1672">
            <v>0</v>
          </cell>
          <cell r="AB1672">
            <v>0</v>
          </cell>
          <cell r="AC1672">
            <v>0</v>
          </cell>
        </row>
        <row r="1673">
          <cell r="A1673" t="str">
            <v>0-0</v>
          </cell>
          <cell r="V1673">
            <v>0</v>
          </cell>
          <cell r="W1673">
            <v>0</v>
          </cell>
          <cell r="X1673">
            <v>0</v>
          </cell>
          <cell r="Y1673">
            <v>0</v>
          </cell>
          <cell r="AA1673">
            <v>0</v>
          </cell>
          <cell r="AB1673">
            <v>0</v>
          </cell>
          <cell r="AC1673">
            <v>0</v>
          </cell>
        </row>
        <row r="1674">
          <cell r="A1674" t="str">
            <v>0-0</v>
          </cell>
          <cell r="V1674">
            <v>0</v>
          </cell>
          <cell r="W1674">
            <v>0</v>
          </cell>
          <cell r="X1674">
            <v>0</v>
          </cell>
          <cell r="Y1674">
            <v>0</v>
          </cell>
          <cell r="AA1674">
            <v>0</v>
          </cell>
          <cell r="AB1674">
            <v>0</v>
          </cell>
          <cell r="AC1674">
            <v>0</v>
          </cell>
        </row>
        <row r="1675">
          <cell r="A1675" t="str">
            <v>0-0</v>
          </cell>
          <cell r="V1675">
            <v>0</v>
          </cell>
          <cell r="W1675">
            <v>0</v>
          </cell>
          <cell r="X1675">
            <v>0</v>
          </cell>
          <cell r="Y1675">
            <v>0</v>
          </cell>
          <cell r="AA1675">
            <v>0</v>
          </cell>
          <cell r="AB1675">
            <v>0</v>
          </cell>
          <cell r="AC1675">
            <v>0</v>
          </cell>
        </row>
        <row r="1676">
          <cell r="A1676" t="str">
            <v>0-0</v>
          </cell>
          <cell r="V1676">
            <v>0</v>
          </cell>
          <cell r="W1676">
            <v>0</v>
          </cell>
          <cell r="X1676">
            <v>0</v>
          </cell>
          <cell r="Y1676">
            <v>0</v>
          </cell>
          <cell r="AA1676">
            <v>0</v>
          </cell>
          <cell r="AB1676">
            <v>0</v>
          </cell>
          <cell r="AC1676">
            <v>0</v>
          </cell>
        </row>
        <row r="1677">
          <cell r="A1677" t="str">
            <v>0-0</v>
          </cell>
          <cell r="V1677">
            <v>0</v>
          </cell>
          <cell r="W1677">
            <v>0</v>
          </cell>
          <cell r="X1677">
            <v>0</v>
          </cell>
          <cell r="Y1677">
            <v>0</v>
          </cell>
          <cell r="AA1677">
            <v>0</v>
          </cell>
          <cell r="AB1677">
            <v>0</v>
          </cell>
          <cell r="AC1677">
            <v>0</v>
          </cell>
        </row>
        <row r="1678">
          <cell r="A1678" t="str">
            <v>0-0</v>
          </cell>
          <cell r="V1678">
            <v>0</v>
          </cell>
          <cell r="W1678">
            <v>0</v>
          </cell>
          <cell r="X1678">
            <v>0</v>
          </cell>
          <cell r="Y1678">
            <v>0</v>
          </cell>
          <cell r="AA1678">
            <v>0</v>
          </cell>
          <cell r="AB1678">
            <v>0</v>
          </cell>
          <cell r="AC1678">
            <v>0</v>
          </cell>
        </row>
        <row r="1679">
          <cell r="A1679" t="str">
            <v>0-0</v>
          </cell>
          <cell r="V1679">
            <v>0</v>
          </cell>
          <cell r="W1679">
            <v>0</v>
          </cell>
          <cell r="X1679">
            <v>0</v>
          </cell>
          <cell r="Y1679">
            <v>0</v>
          </cell>
          <cell r="AA1679">
            <v>0</v>
          </cell>
          <cell r="AB1679">
            <v>0</v>
          </cell>
          <cell r="AC1679">
            <v>0</v>
          </cell>
        </row>
        <row r="1680">
          <cell r="A1680" t="str">
            <v>0-0</v>
          </cell>
          <cell r="V1680">
            <v>0</v>
          </cell>
          <cell r="W1680">
            <v>0</v>
          </cell>
          <cell r="X1680">
            <v>0</v>
          </cell>
          <cell r="Y1680">
            <v>0</v>
          </cell>
          <cell r="AA1680">
            <v>0</v>
          </cell>
          <cell r="AB1680">
            <v>0</v>
          </cell>
          <cell r="AC1680">
            <v>0</v>
          </cell>
        </row>
        <row r="1681">
          <cell r="A1681" t="str">
            <v>0-0</v>
          </cell>
          <cell r="V1681">
            <v>0</v>
          </cell>
          <cell r="W1681">
            <v>0</v>
          </cell>
          <cell r="X1681">
            <v>0</v>
          </cell>
          <cell r="Y1681">
            <v>0</v>
          </cell>
          <cell r="AA1681">
            <v>0</v>
          </cell>
          <cell r="AB1681">
            <v>0</v>
          </cell>
          <cell r="AC1681">
            <v>0</v>
          </cell>
        </row>
        <row r="1682">
          <cell r="A1682" t="str">
            <v>0-0</v>
          </cell>
          <cell r="V1682">
            <v>0</v>
          </cell>
          <cell r="W1682">
            <v>0</v>
          </cell>
          <cell r="X1682">
            <v>0</v>
          </cell>
          <cell r="Y1682">
            <v>0</v>
          </cell>
          <cell r="AA1682">
            <v>0</v>
          </cell>
          <cell r="AB1682">
            <v>0</v>
          </cell>
          <cell r="AC1682">
            <v>0</v>
          </cell>
        </row>
        <row r="1683">
          <cell r="A1683" t="str">
            <v>0-0</v>
          </cell>
          <cell r="V1683">
            <v>0</v>
          </cell>
          <cell r="W1683">
            <v>0</v>
          </cell>
          <cell r="X1683">
            <v>0</v>
          </cell>
          <cell r="Y1683">
            <v>0</v>
          </cell>
          <cell r="AA1683">
            <v>0</v>
          </cell>
          <cell r="AB1683">
            <v>0</v>
          </cell>
          <cell r="AC1683">
            <v>0</v>
          </cell>
        </row>
        <row r="1684">
          <cell r="A1684" t="str">
            <v>0-0</v>
          </cell>
          <cell r="V1684">
            <v>0</v>
          </cell>
          <cell r="W1684">
            <v>0</v>
          </cell>
          <cell r="X1684">
            <v>0</v>
          </cell>
          <cell r="Y1684">
            <v>0</v>
          </cell>
          <cell r="AA1684">
            <v>0</v>
          </cell>
          <cell r="AB1684">
            <v>0</v>
          </cell>
          <cell r="AC1684">
            <v>0</v>
          </cell>
        </row>
        <row r="1685">
          <cell r="A1685" t="str">
            <v>0-0</v>
          </cell>
          <cell r="V1685">
            <v>0</v>
          </cell>
          <cell r="W1685">
            <v>0</v>
          </cell>
          <cell r="X1685">
            <v>0</v>
          </cell>
          <cell r="Y1685">
            <v>0</v>
          </cell>
          <cell r="AA1685">
            <v>0</v>
          </cell>
          <cell r="AB1685">
            <v>0</v>
          </cell>
          <cell r="AC1685">
            <v>0</v>
          </cell>
        </row>
        <row r="1686">
          <cell r="A1686" t="str">
            <v>0-0</v>
          </cell>
          <cell r="V1686">
            <v>0</v>
          </cell>
          <cell r="W1686">
            <v>0</v>
          </cell>
          <cell r="X1686">
            <v>0</v>
          </cell>
          <cell r="Y1686">
            <v>0</v>
          </cell>
          <cell r="AA1686">
            <v>0</v>
          </cell>
          <cell r="AB1686">
            <v>0</v>
          </cell>
          <cell r="AC1686">
            <v>0</v>
          </cell>
        </row>
        <row r="1687">
          <cell r="A1687" t="str">
            <v>0-0</v>
          </cell>
          <cell r="V1687">
            <v>0</v>
          </cell>
          <cell r="W1687">
            <v>0</v>
          </cell>
          <cell r="X1687">
            <v>0</v>
          </cell>
          <cell r="Y1687">
            <v>0</v>
          </cell>
          <cell r="AA1687">
            <v>0</v>
          </cell>
          <cell r="AB1687">
            <v>0</v>
          </cell>
          <cell r="AC1687">
            <v>0</v>
          </cell>
        </row>
        <row r="1688">
          <cell r="A1688" t="str">
            <v>0-0</v>
          </cell>
          <cell r="V1688">
            <v>0</v>
          </cell>
          <cell r="W1688">
            <v>0</v>
          </cell>
          <cell r="X1688">
            <v>0</v>
          </cell>
          <cell r="Y1688">
            <v>0</v>
          </cell>
          <cell r="AA1688">
            <v>0</v>
          </cell>
          <cell r="AB1688">
            <v>0</v>
          </cell>
          <cell r="AC1688">
            <v>0</v>
          </cell>
        </row>
        <row r="1689">
          <cell r="A1689" t="str">
            <v>0-0</v>
          </cell>
          <cell r="V1689">
            <v>0</v>
          </cell>
          <cell r="W1689">
            <v>0</v>
          </cell>
          <cell r="X1689">
            <v>0</v>
          </cell>
          <cell r="Y1689">
            <v>0</v>
          </cell>
          <cell r="AA1689">
            <v>0</v>
          </cell>
          <cell r="AB1689">
            <v>0</v>
          </cell>
          <cell r="AC1689">
            <v>0</v>
          </cell>
        </row>
        <row r="1690">
          <cell r="A1690" t="str">
            <v>0-0</v>
          </cell>
          <cell r="V1690">
            <v>0</v>
          </cell>
          <cell r="W1690">
            <v>0</v>
          </cell>
          <cell r="X1690">
            <v>0</v>
          </cell>
          <cell r="Y1690">
            <v>0</v>
          </cell>
          <cell r="AA1690">
            <v>0</v>
          </cell>
          <cell r="AB1690">
            <v>0</v>
          </cell>
          <cell r="AC1690">
            <v>0</v>
          </cell>
        </row>
        <row r="1691">
          <cell r="A1691" t="str">
            <v>0-0</v>
          </cell>
          <cell r="V1691">
            <v>0</v>
          </cell>
          <cell r="W1691">
            <v>0</v>
          </cell>
          <cell r="X1691">
            <v>0</v>
          </cell>
          <cell r="Y1691">
            <v>0</v>
          </cell>
          <cell r="AA1691">
            <v>0</v>
          </cell>
          <cell r="AB1691">
            <v>0</v>
          </cell>
          <cell r="AC1691">
            <v>0</v>
          </cell>
        </row>
        <row r="1692">
          <cell r="A1692" t="str">
            <v>0-0</v>
          </cell>
          <cell r="V1692">
            <v>0</v>
          </cell>
          <cell r="W1692">
            <v>0</v>
          </cell>
          <cell r="X1692">
            <v>0</v>
          </cell>
          <cell r="Y1692">
            <v>0</v>
          </cell>
          <cell r="AA1692">
            <v>0</v>
          </cell>
          <cell r="AB1692">
            <v>0</v>
          </cell>
          <cell r="AC1692">
            <v>0</v>
          </cell>
        </row>
        <row r="1693">
          <cell r="A1693" t="str">
            <v>0-0</v>
          </cell>
          <cell r="V1693">
            <v>0</v>
          </cell>
          <cell r="W1693">
            <v>0</v>
          </cell>
          <cell r="X1693">
            <v>0</v>
          </cell>
          <cell r="Y1693">
            <v>0</v>
          </cell>
          <cell r="AA1693">
            <v>0</v>
          </cell>
          <cell r="AB1693">
            <v>0</v>
          </cell>
          <cell r="AC1693">
            <v>0</v>
          </cell>
        </row>
        <row r="1694">
          <cell r="A1694" t="str">
            <v>0-0</v>
          </cell>
          <cell r="V1694">
            <v>0</v>
          </cell>
          <cell r="W1694">
            <v>0</v>
          </cell>
          <cell r="X1694">
            <v>0</v>
          </cell>
          <cell r="Y1694">
            <v>0</v>
          </cell>
          <cell r="AA1694">
            <v>0</v>
          </cell>
          <cell r="AB1694">
            <v>0</v>
          </cell>
          <cell r="AC1694">
            <v>0</v>
          </cell>
        </row>
        <row r="1695">
          <cell r="A1695" t="str">
            <v>0-0</v>
          </cell>
          <cell r="V1695">
            <v>0</v>
          </cell>
          <cell r="W1695">
            <v>0</v>
          </cell>
          <cell r="X1695">
            <v>0</v>
          </cell>
          <cell r="Y1695">
            <v>0</v>
          </cell>
          <cell r="AA1695">
            <v>0</v>
          </cell>
          <cell r="AB1695">
            <v>0</v>
          </cell>
          <cell r="AC1695">
            <v>0</v>
          </cell>
        </row>
        <row r="1696">
          <cell r="A1696" t="str">
            <v>0-0</v>
          </cell>
          <cell r="V1696">
            <v>0</v>
          </cell>
          <cell r="W1696">
            <v>0</v>
          </cell>
          <cell r="X1696">
            <v>0</v>
          </cell>
          <cell r="Y1696">
            <v>0</v>
          </cell>
          <cell r="AA1696">
            <v>0</v>
          </cell>
          <cell r="AB1696">
            <v>0</v>
          </cell>
          <cell r="AC1696">
            <v>0</v>
          </cell>
        </row>
        <row r="1697">
          <cell r="A1697" t="str">
            <v>0-0</v>
          </cell>
          <cell r="V1697">
            <v>0</v>
          </cell>
          <cell r="W1697">
            <v>0</v>
          </cell>
          <cell r="X1697">
            <v>0</v>
          </cell>
          <cell r="Y1697">
            <v>0</v>
          </cell>
          <cell r="AA1697">
            <v>0</v>
          </cell>
          <cell r="AB1697">
            <v>0</v>
          </cell>
          <cell r="AC1697">
            <v>0</v>
          </cell>
        </row>
        <row r="1698">
          <cell r="A1698" t="str">
            <v>0-0</v>
          </cell>
          <cell r="V1698">
            <v>0</v>
          </cell>
          <cell r="W1698">
            <v>0</v>
          </cell>
          <cell r="X1698">
            <v>0</v>
          </cell>
          <cell r="Y1698">
            <v>0</v>
          </cell>
          <cell r="AA1698">
            <v>0</v>
          </cell>
          <cell r="AB1698">
            <v>0</v>
          </cell>
          <cell r="AC1698">
            <v>0</v>
          </cell>
        </row>
        <row r="1699">
          <cell r="A1699" t="str">
            <v>0-0</v>
          </cell>
          <cell r="V1699">
            <v>0</v>
          </cell>
          <cell r="W1699">
            <v>0</v>
          </cell>
          <cell r="X1699">
            <v>0</v>
          </cell>
          <cell r="Y1699">
            <v>0</v>
          </cell>
          <cell r="AA1699">
            <v>0</v>
          </cell>
          <cell r="AB1699">
            <v>0</v>
          </cell>
          <cell r="AC1699">
            <v>0</v>
          </cell>
        </row>
        <row r="1700">
          <cell r="A1700" t="str">
            <v>0-0</v>
          </cell>
          <cell r="V1700">
            <v>0</v>
          </cell>
          <cell r="W1700">
            <v>0</v>
          </cell>
          <cell r="X1700">
            <v>0</v>
          </cell>
          <cell r="Y1700">
            <v>0</v>
          </cell>
          <cell r="AA1700">
            <v>0</v>
          </cell>
          <cell r="AB1700">
            <v>0</v>
          </cell>
          <cell r="AC1700">
            <v>0</v>
          </cell>
        </row>
        <row r="1701">
          <cell r="A1701" t="str">
            <v>0-0</v>
          </cell>
          <cell r="V1701">
            <v>0</v>
          </cell>
          <cell r="W1701">
            <v>0</v>
          </cell>
          <cell r="X1701">
            <v>0</v>
          </cell>
          <cell r="Y1701">
            <v>0</v>
          </cell>
          <cell r="AA1701">
            <v>0</v>
          </cell>
          <cell r="AB1701">
            <v>0</v>
          </cell>
          <cell r="AC1701">
            <v>0</v>
          </cell>
        </row>
        <row r="1702">
          <cell r="A1702" t="str">
            <v>0-0</v>
          </cell>
          <cell r="V1702">
            <v>0</v>
          </cell>
          <cell r="W1702">
            <v>0</v>
          </cell>
          <cell r="X1702">
            <v>0</v>
          </cell>
          <cell r="Y1702">
            <v>0</v>
          </cell>
          <cell r="AA1702">
            <v>0</v>
          </cell>
          <cell r="AB1702">
            <v>0</v>
          </cell>
          <cell r="AC1702">
            <v>0</v>
          </cell>
        </row>
        <row r="1703">
          <cell r="A1703" t="str">
            <v>0-0</v>
          </cell>
          <cell r="V1703">
            <v>0</v>
          </cell>
          <cell r="W1703">
            <v>0</v>
          </cell>
          <cell r="X1703">
            <v>0</v>
          </cell>
          <cell r="Y1703">
            <v>0</v>
          </cell>
          <cell r="AA1703">
            <v>0</v>
          </cell>
          <cell r="AB1703">
            <v>0</v>
          </cell>
          <cell r="AC1703">
            <v>0</v>
          </cell>
        </row>
        <row r="1704">
          <cell r="A1704" t="str">
            <v>0-0</v>
          </cell>
          <cell r="V1704">
            <v>0</v>
          </cell>
          <cell r="W1704">
            <v>0</v>
          </cell>
          <cell r="X1704">
            <v>0</v>
          </cell>
          <cell r="Y1704">
            <v>0</v>
          </cell>
          <cell r="AA1704">
            <v>0</v>
          </cell>
          <cell r="AB1704">
            <v>0</v>
          </cell>
          <cell r="AC1704">
            <v>0</v>
          </cell>
        </row>
        <row r="1705">
          <cell r="A1705" t="str">
            <v>0-0</v>
          </cell>
          <cell r="V1705">
            <v>0</v>
          </cell>
          <cell r="W1705">
            <v>0</v>
          </cell>
          <cell r="X1705">
            <v>0</v>
          </cell>
          <cell r="Y1705">
            <v>0</v>
          </cell>
          <cell r="AA1705">
            <v>0</v>
          </cell>
          <cell r="AB1705">
            <v>0</v>
          </cell>
          <cell r="AC1705">
            <v>0</v>
          </cell>
        </row>
        <row r="1706">
          <cell r="A1706" t="str">
            <v>0-0</v>
          </cell>
          <cell r="V1706">
            <v>0</v>
          </cell>
          <cell r="W1706">
            <v>0</v>
          </cell>
          <cell r="X1706">
            <v>0</v>
          </cell>
          <cell r="Y1706">
            <v>0</v>
          </cell>
          <cell r="AA1706">
            <v>0</v>
          </cell>
          <cell r="AB1706">
            <v>0</v>
          </cell>
          <cell r="AC1706">
            <v>0</v>
          </cell>
        </row>
        <row r="1707">
          <cell r="A1707" t="str">
            <v>0-0</v>
          </cell>
          <cell r="V1707">
            <v>0</v>
          </cell>
          <cell r="W1707">
            <v>0</v>
          </cell>
          <cell r="X1707">
            <v>0</v>
          </cell>
          <cell r="Y1707">
            <v>0</v>
          </cell>
          <cell r="AA1707">
            <v>0</v>
          </cell>
          <cell r="AB1707">
            <v>0</v>
          </cell>
          <cell r="AC1707">
            <v>0</v>
          </cell>
        </row>
        <row r="1708">
          <cell r="A1708" t="str">
            <v>0-0</v>
          </cell>
          <cell r="V1708">
            <v>0</v>
          </cell>
          <cell r="W1708">
            <v>0</v>
          </cell>
          <cell r="X1708">
            <v>0</v>
          </cell>
          <cell r="Y1708">
            <v>0</v>
          </cell>
          <cell r="AA1708">
            <v>0</v>
          </cell>
          <cell r="AB1708">
            <v>0</v>
          </cell>
          <cell r="AC1708">
            <v>0</v>
          </cell>
        </row>
        <row r="1709">
          <cell r="A1709" t="str">
            <v>0-0</v>
          </cell>
          <cell r="V1709">
            <v>0</v>
          </cell>
          <cell r="W1709">
            <v>0</v>
          </cell>
          <cell r="X1709">
            <v>0</v>
          </cell>
          <cell r="Y1709">
            <v>0</v>
          </cell>
          <cell r="AA1709">
            <v>0</v>
          </cell>
          <cell r="AB1709">
            <v>0</v>
          </cell>
          <cell r="AC1709">
            <v>0</v>
          </cell>
        </row>
        <row r="1710">
          <cell r="A1710" t="str">
            <v>0-0</v>
          </cell>
          <cell r="V1710">
            <v>0</v>
          </cell>
          <cell r="W1710">
            <v>0</v>
          </cell>
          <cell r="X1710">
            <v>0</v>
          </cell>
          <cell r="Y1710">
            <v>0</v>
          </cell>
          <cell r="AA1710">
            <v>0</v>
          </cell>
          <cell r="AB1710">
            <v>0</v>
          </cell>
          <cell r="AC1710">
            <v>0</v>
          </cell>
        </row>
        <row r="1711">
          <cell r="A1711" t="str">
            <v>0-0</v>
          </cell>
          <cell r="V1711">
            <v>0</v>
          </cell>
          <cell r="W1711">
            <v>0</v>
          </cell>
          <cell r="X1711">
            <v>0</v>
          </cell>
          <cell r="Y1711">
            <v>0</v>
          </cell>
          <cell r="AA1711">
            <v>0</v>
          </cell>
          <cell r="AB1711">
            <v>0</v>
          </cell>
          <cell r="AC1711">
            <v>0</v>
          </cell>
        </row>
        <row r="1712">
          <cell r="A1712" t="str">
            <v>0-0</v>
          </cell>
          <cell r="V1712">
            <v>0</v>
          </cell>
          <cell r="W1712">
            <v>0</v>
          </cell>
          <cell r="X1712">
            <v>0</v>
          </cell>
          <cell r="Y1712">
            <v>0</v>
          </cell>
          <cell r="AA1712">
            <v>0</v>
          </cell>
          <cell r="AB1712">
            <v>0</v>
          </cell>
          <cell r="AC1712">
            <v>0</v>
          </cell>
        </row>
        <row r="1713">
          <cell r="A1713" t="str">
            <v>0-0</v>
          </cell>
          <cell r="V1713">
            <v>0</v>
          </cell>
          <cell r="W1713">
            <v>0</v>
          </cell>
          <cell r="X1713">
            <v>0</v>
          </cell>
          <cell r="Y1713">
            <v>0</v>
          </cell>
          <cell r="AA1713">
            <v>0</v>
          </cell>
          <cell r="AB1713">
            <v>0</v>
          </cell>
          <cell r="AC1713">
            <v>0</v>
          </cell>
        </row>
        <row r="1714">
          <cell r="A1714" t="str">
            <v>0-0</v>
          </cell>
          <cell r="V1714">
            <v>0</v>
          </cell>
          <cell r="W1714">
            <v>0</v>
          </cell>
          <cell r="X1714">
            <v>0</v>
          </cell>
          <cell r="Y1714">
            <v>0</v>
          </cell>
          <cell r="AA1714">
            <v>0</v>
          </cell>
          <cell r="AB1714">
            <v>0</v>
          </cell>
          <cell r="AC1714">
            <v>0</v>
          </cell>
        </row>
        <row r="1715">
          <cell r="A1715" t="str">
            <v>0-0</v>
          </cell>
          <cell r="V1715">
            <v>0</v>
          </cell>
          <cell r="W1715">
            <v>0</v>
          </cell>
          <cell r="X1715">
            <v>0</v>
          </cell>
          <cell r="Y1715">
            <v>0</v>
          </cell>
          <cell r="AA1715">
            <v>0</v>
          </cell>
          <cell r="AB1715">
            <v>0</v>
          </cell>
          <cell r="AC1715">
            <v>0</v>
          </cell>
        </row>
        <row r="1716">
          <cell r="A1716" t="str">
            <v>0-0</v>
          </cell>
          <cell r="V1716">
            <v>0</v>
          </cell>
          <cell r="W1716">
            <v>0</v>
          </cell>
          <cell r="X1716">
            <v>0</v>
          </cell>
          <cell r="Y1716">
            <v>0</v>
          </cell>
          <cell r="AA1716">
            <v>0</v>
          </cell>
          <cell r="AB1716">
            <v>0</v>
          </cell>
          <cell r="AC1716">
            <v>0</v>
          </cell>
        </row>
        <row r="1717">
          <cell r="A1717" t="str">
            <v>0-0</v>
          </cell>
          <cell r="V1717">
            <v>0</v>
          </cell>
          <cell r="W1717">
            <v>0</v>
          </cell>
          <cell r="X1717">
            <v>0</v>
          </cell>
          <cell r="Y1717">
            <v>0</v>
          </cell>
          <cell r="AA1717">
            <v>0</v>
          </cell>
          <cell r="AB1717">
            <v>0</v>
          </cell>
          <cell r="AC1717">
            <v>0</v>
          </cell>
        </row>
        <row r="1718">
          <cell r="A1718" t="str">
            <v>0-0</v>
          </cell>
          <cell r="V1718">
            <v>0</v>
          </cell>
          <cell r="W1718">
            <v>0</v>
          </cell>
          <cell r="X1718">
            <v>0</v>
          </cell>
          <cell r="Y1718">
            <v>0</v>
          </cell>
          <cell r="AA1718">
            <v>0</v>
          </cell>
          <cell r="AB1718">
            <v>0</v>
          </cell>
          <cell r="AC1718">
            <v>0</v>
          </cell>
        </row>
        <row r="1719">
          <cell r="A1719" t="str">
            <v>0-0</v>
          </cell>
          <cell r="V1719">
            <v>0</v>
          </cell>
          <cell r="W1719">
            <v>0</v>
          </cell>
          <cell r="X1719">
            <v>0</v>
          </cell>
          <cell r="Y1719">
            <v>0</v>
          </cell>
          <cell r="AA1719">
            <v>0</v>
          </cell>
          <cell r="AB1719">
            <v>0</v>
          </cell>
          <cell r="AC1719">
            <v>0</v>
          </cell>
        </row>
        <row r="1720">
          <cell r="A1720" t="str">
            <v>0-0</v>
          </cell>
          <cell r="V1720">
            <v>0</v>
          </cell>
          <cell r="W1720">
            <v>0</v>
          </cell>
          <cell r="X1720">
            <v>0</v>
          </cell>
          <cell r="Y1720">
            <v>0</v>
          </cell>
          <cell r="AA1720">
            <v>0</v>
          </cell>
          <cell r="AB1720">
            <v>0</v>
          </cell>
          <cell r="AC1720">
            <v>0</v>
          </cell>
        </row>
        <row r="1721">
          <cell r="A1721" t="str">
            <v>0-0</v>
          </cell>
          <cell r="V1721">
            <v>0</v>
          </cell>
          <cell r="W1721">
            <v>0</v>
          </cell>
          <cell r="X1721">
            <v>0</v>
          </cell>
          <cell r="Y1721">
            <v>0</v>
          </cell>
          <cell r="AA1721">
            <v>0</v>
          </cell>
          <cell r="AB1721">
            <v>0</v>
          </cell>
          <cell r="AC1721">
            <v>0</v>
          </cell>
        </row>
        <row r="1722">
          <cell r="A1722" t="str">
            <v>0-0</v>
          </cell>
          <cell r="V1722">
            <v>0</v>
          </cell>
          <cell r="W1722">
            <v>0</v>
          </cell>
          <cell r="X1722">
            <v>0</v>
          </cell>
          <cell r="Y1722">
            <v>0</v>
          </cell>
          <cell r="AA1722">
            <v>0</v>
          </cell>
          <cell r="AB1722">
            <v>0</v>
          </cell>
          <cell r="AC1722">
            <v>0</v>
          </cell>
        </row>
        <row r="1723">
          <cell r="A1723" t="str">
            <v>0-0</v>
          </cell>
          <cell r="V1723">
            <v>0</v>
          </cell>
          <cell r="W1723">
            <v>0</v>
          </cell>
          <cell r="X1723">
            <v>0</v>
          </cell>
          <cell r="Y1723">
            <v>0</v>
          </cell>
          <cell r="AA1723">
            <v>0</v>
          </cell>
          <cell r="AB1723">
            <v>0</v>
          </cell>
          <cell r="AC1723">
            <v>0</v>
          </cell>
        </row>
        <row r="1724">
          <cell r="A1724" t="str">
            <v>0-0</v>
          </cell>
          <cell r="V1724">
            <v>0</v>
          </cell>
          <cell r="W1724">
            <v>0</v>
          </cell>
          <cell r="X1724">
            <v>0</v>
          </cell>
          <cell r="Y1724">
            <v>0</v>
          </cell>
          <cell r="AA1724">
            <v>0</v>
          </cell>
          <cell r="AB1724">
            <v>0</v>
          </cell>
          <cell r="AC1724">
            <v>0</v>
          </cell>
        </row>
        <row r="1725">
          <cell r="A1725" t="str">
            <v>0-0</v>
          </cell>
          <cell r="V1725">
            <v>0</v>
          </cell>
          <cell r="W1725">
            <v>0</v>
          </cell>
          <cell r="X1725">
            <v>0</v>
          </cell>
          <cell r="Y1725">
            <v>0</v>
          </cell>
          <cell r="AA1725">
            <v>0</v>
          </cell>
          <cell r="AB1725">
            <v>0</v>
          </cell>
          <cell r="AC1725">
            <v>0</v>
          </cell>
        </row>
        <row r="1726">
          <cell r="A1726" t="str">
            <v>0-0</v>
          </cell>
          <cell r="V1726">
            <v>0</v>
          </cell>
          <cell r="W1726">
            <v>0</v>
          </cell>
          <cell r="X1726">
            <v>0</v>
          </cell>
          <cell r="Y1726">
            <v>0</v>
          </cell>
          <cell r="AA1726">
            <v>0</v>
          </cell>
          <cell r="AB1726">
            <v>0</v>
          </cell>
          <cell r="AC1726">
            <v>0</v>
          </cell>
        </row>
        <row r="1727">
          <cell r="A1727" t="str">
            <v>0-0</v>
          </cell>
          <cell r="V1727">
            <v>0</v>
          </cell>
          <cell r="W1727">
            <v>0</v>
          </cell>
          <cell r="X1727">
            <v>0</v>
          </cell>
          <cell r="Y1727">
            <v>0</v>
          </cell>
          <cell r="AA1727">
            <v>0</v>
          </cell>
          <cell r="AB1727">
            <v>0</v>
          </cell>
          <cell r="AC1727">
            <v>0</v>
          </cell>
        </row>
        <row r="1728">
          <cell r="A1728" t="str">
            <v>0-0</v>
          </cell>
          <cell r="V1728">
            <v>0</v>
          </cell>
          <cell r="W1728">
            <v>0</v>
          </cell>
          <cell r="X1728">
            <v>0</v>
          </cell>
          <cell r="Y1728">
            <v>0</v>
          </cell>
          <cell r="AA1728">
            <v>0</v>
          </cell>
          <cell r="AB1728">
            <v>0</v>
          </cell>
          <cell r="AC1728">
            <v>0</v>
          </cell>
        </row>
        <row r="1729">
          <cell r="A1729" t="str">
            <v>0-0</v>
          </cell>
          <cell r="V1729">
            <v>0</v>
          </cell>
          <cell r="W1729">
            <v>0</v>
          </cell>
          <cell r="X1729">
            <v>0</v>
          </cell>
          <cell r="Y1729">
            <v>0</v>
          </cell>
          <cell r="AA1729">
            <v>0</v>
          </cell>
          <cell r="AB1729">
            <v>0</v>
          </cell>
          <cell r="AC1729">
            <v>0</v>
          </cell>
        </row>
        <row r="1730">
          <cell r="A1730" t="str">
            <v>0-0</v>
          </cell>
          <cell r="V1730">
            <v>0</v>
          </cell>
          <cell r="W1730">
            <v>0</v>
          </cell>
          <cell r="X1730">
            <v>0</v>
          </cell>
          <cell r="Y1730">
            <v>0</v>
          </cell>
          <cell r="AA1730">
            <v>0</v>
          </cell>
          <cell r="AB1730">
            <v>0</v>
          </cell>
          <cell r="AC1730">
            <v>0</v>
          </cell>
        </row>
        <row r="1731">
          <cell r="A1731" t="str">
            <v>0-0</v>
          </cell>
          <cell r="V1731">
            <v>0</v>
          </cell>
          <cell r="W1731">
            <v>0</v>
          </cell>
          <cell r="X1731">
            <v>0</v>
          </cell>
          <cell r="Y1731">
            <v>0</v>
          </cell>
          <cell r="AA1731">
            <v>0</v>
          </cell>
          <cell r="AB1731">
            <v>0</v>
          </cell>
          <cell r="AC1731">
            <v>0</v>
          </cell>
        </row>
        <row r="1732">
          <cell r="A1732" t="str">
            <v>0-0</v>
          </cell>
          <cell r="V1732">
            <v>0</v>
          </cell>
          <cell r="W1732">
            <v>0</v>
          </cell>
          <cell r="X1732">
            <v>0</v>
          </cell>
          <cell r="Y1732">
            <v>0</v>
          </cell>
          <cell r="AA1732">
            <v>0</v>
          </cell>
          <cell r="AB1732">
            <v>0</v>
          </cell>
          <cell r="AC1732">
            <v>0</v>
          </cell>
        </row>
        <row r="1733">
          <cell r="A1733" t="str">
            <v>0-0</v>
          </cell>
          <cell r="V1733">
            <v>0</v>
          </cell>
          <cell r="W1733">
            <v>0</v>
          </cell>
          <cell r="X1733">
            <v>0</v>
          </cell>
          <cell r="Y1733">
            <v>0</v>
          </cell>
          <cell r="AA1733">
            <v>0</v>
          </cell>
          <cell r="AB1733">
            <v>0</v>
          </cell>
          <cell r="AC1733">
            <v>0</v>
          </cell>
        </row>
        <row r="1734">
          <cell r="A1734" t="str">
            <v>0-0</v>
          </cell>
          <cell r="V1734">
            <v>0</v>
          </cell>
          <cell r="W1734">
            <v>0</v>
          </cell>
          <cell r="X1734">
            <v>0</v>
          </cell>
          <cell r="Y1734">
            <v>0</v>
          </cell>
          <cell r="AA1734">
            <v>0</v>
          </cell>
          <cell r="AB1734">
            <v>0</v>
          </cell>
          <cell r="AC1734">
            <v>0</v>
          </cell>
        </row>
        <row r="1735">
          <cell r="A1735" t="str">
            <v>0-0</v>
          </cell>
          <cell r="V1735">
            <v>0</v>
          </cell>
          <cell r="W1735">
            <v>0</v>
          </cell>
          <cell r="X1735">
            <v>0</v>
          </cell>
          <cell r="Y1735">
            <v>0</v>
          </cell>
          <cell r="AA1735">
            <v>0</v>
          </cell>
          <cell r="AB1735">
            <v>0</v>
          </cell>
          <cell r="AC1735">
            <v>0</v>
          </cell>
        </row>
        <row r="1736">
          <cell r="A1736" t="str">
            <v>0-0</v>
          </cell>
          <cell r="V1736">
            <v>0</v>
          </cell>
          <cell r="W1736">
            <v>0</v>
          </cell>
          <cell r="X1736">
            <v>0</v>
          </cell>
          <cell r="Y1736">
            <v>0</v>
          </cell>
          <cell r="AA1736">
            <v>0</v>
          </cell>
          <cell r="AB1736">
            <v>0</v>
          </cell>
          <cell r="AC1736">
            <v>0</v>
          </cell>
        </row>
        <row r="1737">
          <cell r="A1737" t="str">
            <v>0-0</v>
          </cell>
          <cell r="V1737">
            <v>0</v>
          </cell>
          <cell r="W1737">
            <v>0</v>
          </cell>
          <cell r="X1737">
            <v>0</v>
          </cell>
          <cell r="Y1737">
            <v>0</v>
          </cell>
          <cell r="AA1737">
            <v>0</v>
          </cell>
          <cell r="AB1737">
            <v>0</v>
          </cell>
          <cell r="AC1737">
            <v>0</v>
          </cell>
        </row>
        <row r="1738">
          <cell r="A1738" t="str">
            <v>0-0</v>
          </cell>
          <cell r="V1738">
            <v>0</v>
          </cell>
          <cell r="W1738">
            <v>0</v>
          </cell>
          <cell r="X1738">
            <v>0</v>
          </cell>
          <cell r="Y1738">
            <v>0</v>
          </cell>
          <cell r="AA1738">
            <v>0</v>
          </cell>
          <cell r="AB1738">
            <v>0</v>
          </cell>
          <cell r="AC1738">
            <v>0</v>
          </cell>
        </row>
        <row r="1739">
          <cell r="A1739" t="str">
            <v>0-0</v>
          </cell>
          <cell r="V1739">
            <v>0</v>
          </cell>
          <cell r="W1739">
            <v>0</v>
          </cell>
          <cell r="X1739">
            <v>0</v>
          </cell>
          <cell r="Y1739">
            <v>0</v>
          </cell>
          <cell r="AA1739">
            <v>0</v>
          </cell>
          <cell r="AB1739">
            <v>0</v>
          </cell>
          <cell r="AC1739">
            <v>0</v>
          </cell>
        </row>
        <row r="1740">
          <cell r="A1740" t="str">
            <v>0-0</v>
          </cell>
          <cell r="V1740">
            <v>0</v>
          </cell>
          <cell r="W1740">
            <v>0</v>
          </cell>
          <cell r="X1740">
            <v>0</v>
          </cell>
          <cell r="Y1740">
            <v>0</v>
          </cell>
          <cell r="AA1740">
            <v>0</v>
          </cell>
          <cell r="AB1740">
            <v>0</v>
          </cell>
          <cell r="AC1740">
            <v>0</v>
          </cell>
        </row>
        <row r="1741">
          <cell r="A1741" t="str">
            <v>0-0</v>
          </cell>
          <cell r="V1741">
            <v>0</v>
          </cell>
          <cell r="W1741">
            <v>0</v>
          </cell>
          <cell r="X1741">
            <v>0</v>
          </cell>
          <cell r="Y1741">
            <v>0</v>
          </cell>
          <cell r="AA1741">
            <v>0</v>
          </cell>
          <cell r="AB1741">
            <v>0</v>
          </cell>
          <cell r="AC1741">
            <v>0</v>
          </cell>
        </row>
        <row r="1742">
          <cell r="A1742" t="str">
            <v>0-0</v>
          </cell>
          <cell r="V1742">
            <v>0</v>
          </cell>
          <cell r="W1742">
            <v>0</v>
          </cell>
          <cell r="X1742">
            <v>0</v>
          </cell>
          <cell r="Y1742">
            <v>0</v>
          </cell>
          <cell r="AA1742">
            <v>0</v>
          </cell>
          <cell r="AB1742">
            <v>0</v>
          </cell>
          <cell r="AC1742">
            <v>0</v>
          </cell>
        </row>
        <row r="1743">
          <cell r="A1743" t="str">
            <v>0-0</v>
          </cell>
          <cell r="V1743">
            <v>0</v>
          </cell>
          <cell r="W1743">
            <v>0</v>
          </cell>
          <cell r="X1743">
            <v>0</v>
          </cell>
          <cell r="Y1743">
            <v>0</v>
          </cell>
          <cell r="AA1743">
            <v>0</v>
          </cell>
          <cell r="AB1743">
            <v>0</v>
          </cell>
          <cell r="AC1743">
            <v>0</v>
          </cell>
        </row>
        <row r="1744">
          <cell r="A1744" t="str">
            <v>0-0</v>
          </cell>
          <cell r="V1744">
            <v>0</v>
          </cell>
          <cell r="W1744">
            <v>0</v>
          </cell>
          <cell r="X1744">
            <v>0</v>
          </cell>
          <cell r="Y1744">
            <v>0</v>
          </cell>
          <cell r="AA1744">
            <v>0</v>
          </cell>
          <cell r="AB1744">
            <v>0</v>
          </cell>
          <cell r="AC1744">
            <v>0</v>
          </cell>
        </row>
        <row r="1745">
          <cell r="A1745" t="str">
            <v>0-0</v>
          </cell>
          <cell r="V1745">
            <v>0</v>
          </cell>
          <cell r="W1745">
            <v>0</v>
          </cell>
          <cell r="X1745">
            <v>0</v>
          </cell>
          <cell r="Y1745">
            <v>0</v>
          </cell>
          <cell r="AA1745">
            <v>0</v>
          </cell>
          <cell r="AB1745">
            <v>0</v>
          </cell>
          <cell r="AC1745">
            <v>0</v>
          </cell>
        </row>
        <row r="1746">
          <cell r="A1746" t="str">
            <v>0-0</v>
          </cell>
          <cell r="V1746">
            <v>0</v>
          </cell>
          <cell r="W1746">
            <v>0</v>
          </cell>
          <cell r="X1746">
            <v>0</v>
          </cell>
          <cell r="Y1746">
            <v>0</v>
          </cell>
          <cell r="AA1746">
            <v>0</v>
          </cell>
          <cell r="AB1746">
            <v>0</v>
          </cell>
          <cell r="AC1746">
            <v>0</v>
          </cell>
        </row>
        <row r="1747">
          <cell r="A1747" t="str">
            <v>0-0</v>
          </cell>
          <cell r="V1747">
            <v>0</v>
          </cell>
          <cell r="W1747">
            <v>0</v>
          </cell>
          <cell r="X1747">
            <v>0</v>
          </cell>
          <cell r="Y1747">
            <v>0</v>
          </cell>
          <cell r="AA1747">
            <v>0</v>
          </cell>
          <cell r="AB1747">
            <v>0</v>
          </cell>
          <cell r="AC1747">
            <v>0</v>
          </cell>
        </row>
        <row r="1748">
          <cell r="A1748" t="str">
            <v>0-0</v>
          </cell>
          <cell r="V1748">
            <v>0</v>
          </cell>
          <cell r="W1748">
            <v>0</v>
          </cell>
          <cell r="X1748">
            <v>0</v>
          </cell>
          <cell r="Y1748">
            <v>0</v>
          </cell>
          <cell r="AA1748">
            <v>0</v>
          </cell>
          <cell r="AB1748">
            <v>0</v>
          </cell>
          <cell r="AC1748">
            <v>0</v>
          </cell>
        </row>
        <row r="1749">
          <cell r="A1749" t="str">
            <v>0-0</v>
          </cell>
          <cell r="V1749">
            <v>0</v>
          </cell>
          <cell r="W1749">
            <v>0</v>
          </cell>
          <cell r="X1749">
            <v>0</v>
          </cell>
          <cell r="Y1749">
            <v>0</v>
          </cell>
          <cell r="AA1749">
            <v>0</v>
          </cell>
          <cell r="AB1749">
            <v>0</v>
          </cell>
          <cell r="AC1749">
            <v>0</v>
          </cell>
        </row>
        <row r="1750">
          <cell r="A1750" t="str">
            <v>0-0</v>
          </cell>
          <cell r="V1750">
            <v>0</v>
          </cell>
          <cell r="W1750">
            <v>0</v>
          </cell>
          <cell r="X1750">
            <v>0</v>
          </cell>
          <cell r="Y1750">
            <v>0</v>
          </cell>
          <cell r="AA1750">
            <v>0</v>
          </cell>
          <cell r="AB1750">
            <v>0</v>
          </cell>
          <cell r="AC1750">
            <v>0</v>
          </cell>
        </row>
        <row r="1751">
          <cell r="A1751" t="str">
            <v>0-0</v>
          </cell>
          <cell r="V1751">
            <v>0</v>
          </cell>
          <cell r="W1751">
            <v>0</v>
          </cell>
          <cell r="X1751">
            <v>0</v>
          </cell>
          <cell r="Y1751">
            <v>0</v>
          </cell>
          <cell r="AA1751">
            <v>0</v>
          </cell>
          <cell r="AB1751">
            <v>0</v>
          </cell>
          <cell r="AC1751">
            <v>0</v>
          </cell>
        </row>
        <row r="1752">
          <cell r="A1752" t="str">
            <v>0-0</v>
          </cell>
          <cell r="V1752">
            <v>0</v>
          </cell>
          <cell r="W1752">
            <v>0</v>
          </cell>
          <cell r="X1752">
            <v>0</v>
          </cell>
          <cell r="Y1752">
            <v>0</v>
          </cell>
          <cell r="AA1752">
            <v>0</v>
          </cell>
          <cell r="AB1752">
            <v>0</v>
          </cell>
          <cell r="AC1752">
            <v>0</v>
          </cell>
        </row>
        <row r="1753">
          <cell r="A1753" t="str">
            <v>0-0</v>
          </cell>
          <cell r="V1753">
            <v>0</v>
          </cell>
          <cell r="W1753">
            <v>0</v>
          </cell>
          <cell r="X1753">
            <v>0</v>
          </cell>
          <cell r="Y1753">
            <v>0</v>
          </cell>
          <cell r="AA1753">
            <v>0</v>
          </cell>
          <cell r="AB1753">
            <v>0</v>
          </cell>
          <cell r="AC1753">
            <v>0</v>
          </cell>
        </row>
        <row r="1754">
          <cell r="A1754" t="str">
            <v>0-0</v>
          </cell>
          <cell r="V1754">
            <v>0</v>
          </cell>
          <cell r="W1754">
            <v>0</v>
          </cell>
          <cell r="X1754">
            <v>0</v>
          </cell>
          <cell r="Y1754">
            <v>0</v>
          </cell>
          <cell r="AA1754">
            <v>0</v>
          </cell>
          <cell r="AB1754">
            <v>0</v>
          </cell>
          <cell r="AC1754">
            <v>0</v>
          </cell>
        </row>
        <row r="1755">
          <cell r="A1755" t="str">
            <v>0-0</v>
          </cell>
          <cell r="V1755">
            <v>0</v>
          </cell>
          <cell r="W1755">
            <v>0</v>
          </cell>
          <cell r="X1755">
            <v>0</v>
          </cell>
          <cell r="Y1755">
            <v>0</v>
          </cell>
          <cell r="AA1755">
            <v>0</v>
          </cell>
          <cell r="AB1755">
            <v>0</v>
          </cell>
          <cell r="AC1755">
            <v>0</v>
          </cell>
        </row>
        <row r="1756">
          <cell r="A1756" t="str">
            <v>0-0</v>
          </cell>
          <cell r="V1756">
            <v>0</v>
          </cell>
          <cell r="W1756">
            <v>0</v>
          </cell>
          <cell r="X1756">
            <v>0</v>
          </cell>
          <cell r="Y1756">
            <v>0</v>
          </cell>
          <cell r="AA1756">
            <v>0</v>
          </cell>
          <cell r="AB1756">
            <v>0</v>
          </cell>
          <cell r="AC1756">
            <v>0</v>
          </cell>
        </row>
        <row r="1757">
          <cell r="A1757" t="str">
            <v>0-0</v>
          </cell>
          <cell r="V1757">
            <v>0</v>
          </cell>
          <cell r="W1757">
            <v>0</v>
          </cell>
          <cell r="X1757">
            <v>0</v>
          </cell>
          <cell r="Y1757">
            <v>0</v>
          </cell>
          <cell r="AA1757">
            <v>0</v>
          </cell>
          <cell r="AB1757">
            <v>0</v>
          </cell>
          <cell r="AC1757">
            <v>0</v>
          </cell>
        </row>
        <row r="1758">
          <cell r="A1758" t="str">
            <v>0-0</v>
          </cell>
          <cell r="V1758">
            <v>0</v>
          </cell>
          <cell r="W1758">
            <v>0</v>
          </cell>
          <cell r="X1758">
            <v>0</v>
          </cell>
          <cell r="Y1758">
            <v>0</v>
          </cell>
          <cell r="AA1758">
            <v>0</v>
          </cell>
          <cell r="AB1758">
            <v>0</v>
          </cell>
          <cell r="AC1758">
            <v>0</v>
          </cell>
        </row>
        <row r="1759">
          <cell r="A1759" t="str">
            <v>0-0</v>
          </cell>
          <cell r="V1759">
            <v>0</v>
          </cell>
          <cell r="W1759">
            <v>0</v>
          </cell>
          <cell r="X1759">
            <v>0</v>
          </cell>
          <cell r="Y1759">
            <v>0</v>
          </cell>
          <cell r="AA1759">
            <v>0</v>
          </cell>
          <cell r="AB1759">
            <v>0</v>
          </cell>
          <cell r="AC1759">
            <v>0</v>
          </cell>
        </row>
        <row r="1760">
          <cell r="A1760" t="str">
            <v>0-0</v>
          </cell>
          <cell r="V1760">
            <v>0</v>
          </cell>
          <cell r="W1760">
            <v>0</v>
          </cell>
          <cell r="X1760">
            <v>0</v>
          </cell>
          <cell r="Y1760">
            <v>0</v>
          </cell>
          <cell r="AA1760">
            <v>0</v>
          </cell>
          <cell r="AB1760">
            <v>0</v>
          </cell>
          <cell r="AC1760">
            <v>0</v>
          </cell>
        </row>
        <row r="1761">
          <cell r="A1761" t="str">
            <v>0-0</v>
          </cell>
          <cell r="V1761">
            <v>0</v>
          </cell>
          <cell r="W1761">
            <v>0</v>
          </cell>
          <cell r="X1761">
            <v>0</v>
          </cell>
          <cell r="Y1761">
            <v>0</v>
          </cell>
          <cell r="AA1761">
            <v>0</v>
          </cell>
          <cell r="AB1761">
            <v>0</v>
          </cell>
          <cell r="AC1761">
            <v>0</v>
          </cell>
        </row>
        <row r="1762">
          <cell r="A1762" t="str">
            <v>0-0</v>
          </cell>
          <cell r="V1762">
            <v>0</v>
          </cell>
          <cell r="W1762">
            <v>0</v>
          </cell>
          <cell r="X1762">
            <v>0</v>
          </cell>
          <cell r="Y1762">
            <v>0</v>
          </cell>
          <cell r="AA1762">
            <v>0</v>
          </cell>
          <cell r="AB1762">
            <v>0</v>
          </cell>
          <cell r="AC1762">
            <v>0</v>
          </cell>
        </row>
        <row r="1763">
          <cell r="A1763" t="str">
            <v>0-0</v>
          </cell>
          <cell r="V1763">
            <v>0</v>
          </cell>
          <cell r="W1763">
            <v>0</v>
          </cell>
          <cell r="X1763">
            <v>0</v>
          </cell>
          <cell r="Y1763">
            <v>0</v>
          </cell>
          <cell r="AA1763">
            <v>0</v>
          </cell>
          <cell r="AB1763">
            <v>0</v>
          </cell>
          <cell r="AC1763">
            <v>0</v>
          </cell>
        </row>
        <row r="1764">
          <cell r="A1764" t="str">
            <v>0-0</v>
          </cell>
          <cell r="V1764">
            <v>0</v>
          </cell>
          <cell r="W1764">
            <v>0</v>
          </cell>
          <cell r="X1764">
            <v>0</v>
          </cell>
          <cell r="Y1764">
            <v>0</v>
          </cell>
          <cell r="AA1764">
            <v>0</v>
          </cell>
          <cell r="AB1764">
            <v>0</v>
          </cell>
          <cell r="AC1764">
            <v>0</v>
          </cell>
        </row>
        <row r="1765">
          <cell r="A1765" t="str">
            <v>0-0</v>
          </cell>
          <cell r="V1765">
            <v>0</v>
          </cell>
          <cell r="W1765">
            <v>0</v>
          </cell>
          <cell r="X1765">
            <v>0</v>
          </cell>
          <cell r="Y1765">
            <v>0</v>
          </cell>
          <cell r="AA1765">
            <v>0</v>
          </cell>
          <cell r="AB1765">
            <v>0</v>
          </cell>
          <cell r="AC1765">
            <v>0</v>
          </cell>
        </row>
        <row r="1766">
          <cell r="A1766" t="str">
            <v>0-0</v>
          </cell>
          <cell r="V1766">
            <v>0</v>
          </cell>
          <cell r="W1766">
            <v>0</v>
          </cell>
          <cell r="X1766">
            <v>0</v>
          </cell>
          <cell r="Y1766">
            <v>0</v>
          </cell>
          <cell r="AA1766">
            <v>0</v>
          </cell>
          <cell r="AB1766">
            <v>0</v>
          </cell>
          <cell r="AC1766">
            <v>0</v>
          </cell>
        </row>
        <row r="1767">
          <cell r="A1767" t="str">
            <v>0-0</v>
          </cell>
          <cell r="V1767">
            <v>0</v>
          </cell>
          <cell r="W1767">
            <v>0</v>
          </cell>
          <cell r="X1767">
            <v>0</v>
          </cell>
          <cell r="Y1767">
            <v>0</v>
          </cell>
          <cell r="AA1767">
            <v>0</v>
          </cell>
          <cell r="AB1767">
            <v>0</v>
          </cell>
          <cell r="AC1767">
            <v>0</v>
          </cell>
        </row>
        <row r="1768">
          <cell r="A1768" t="str">
            <v>0-0</v>
          </cell>
          <cell r="V1768">
            <v>0</v>
          </cell>
          <cell r="W1768">
            <v>0</v>
          </cell>
          <cell r="X1768">
            <v>0</v>
          </cell>
          <cell r="Y1768">
            <v>0</v>
          </cell>
          <cell r="AA1768">
            <v>0</v>
          </cell>
          <cell r="AB1768">
            <v>0</v>
          </cell>
          <cell r="AC1768">
            <v>0</v>
          </cell>
        </row>
        <row r="1769">
          <cell r="A1769" t="str">
            <v>0-0</v>
          </cell>
          <cell r="V1769">
            <v>0</v>
          </cell>
          <cell r="W1769">
            <v>0</v>
          </cell>
          <cell r="X1769">
            <v>0</v>
          </cell>
          <cell r="Y1769">
            <v>0</v>
          </cell>
          <cell r="AA1769">
            <v>0</v>
          </cell>
          <cell r="AB1769">
            <v>0</v>
          </cell>
          <cell r="AC1769">
            <v>0</v>
          </cell>
        </row>
        <row r="1770">
          <cell r="A1770" t="str">
            <v>0-0</v>
          </cell>
          <cell r="V1770">
            <v>0</v>
          </cell>
          <cell r="W1770">
            <v>0</v>
          </cell>
          <cell r="X1770">
            <v>0</v>
          </cell>
          <cell r="Y1770">
            <v>0</v>
          </cell>
          <cell r="AA1770">
            <v>0</v>
          </cell>
          <cell r="AB1770">
            <v>0</v>
          </cell>
          <cell r="AC1770">
            <v>0</v>
          </cell>
        </row>
        <row r="1771">
          <cell r="A1771" t="str">
            <v>0-0</v>
          </cell>
          <cell r="V1771">
            <v>0</v>
          </cell>
          <cell r="W1771">
            <v>0</v>
          </cell>
          <cell r="X1771">
            <v>0</v>
          </cell>
          <cell r="Y1771">
            <v>0</v>
          </cell>
          <cell r="AA1771">
            <v>0</v>
          </cell>
          <cell r="AB1771">
            <v>0</v>
          </cell>
          <cell r="AC1771">
            <v>0</v>
          </cell>
        </row>
        <row r="1772">
          <cell r="A1772" t="str">
            <v>0-0</v>
          </cell>
          <cell r="V1772">
            <v>0</v>
          </cell>
          <cell r="W1772">
            <v>0</v>
          </cell>
          <cell r="X1772">
            <v>0</v>
          </cell>
          <cell r="Y1772">
            <v>0</v>
          </cell>
          <cell r="AA1772">
            <v>0</v>
          </cell>
          <cell r="AB1772">
            <v>0</v>
          </cell>
          <cell r="AC1772">
            <v>0</v>
          </cell>
        </row>
        <row r="1773">
          <cell r="A1773" t="str">
            <v>0-0</v>
          </cell>
          <cell r="V1773">
            <v>0</v>
          </cell>
          <cell r="W1773">
            <v>0</v>
          </cell>
          <cell r="X1773">
            <v>0</v>
          </cell>
          <cell r="Y1773">
            <v>0</v>
          </cell>
          <cell r="AA1773">
            <v>0</v>
          </cell>
          <cell r="AB1773">
            <v>0</v>
          </cell>
          <cell r="AC1773">
            <v>0</v>
          </cell>
        </row>
        <row r="1774">
          <cell r="A1774" t="str">
            <v>0-0</v>
          </cell>
          <cell r="V1774">
            <v>0</v>
          </cell>
          <cell r="W1774">
            <v>0</v>
          </cell>
          <cell r="X1774">
            <v>0</v>
          </cell>
          <cell r="Y1774">
            <v>0</v>
          </cell>
          <cell r="AA1774">
            <v>0</v>
          </cell>
          <cell r="AB1774">
            <v>0</v>
          </cell>
          <cell r="AC1774">
            <v>0</v>
          </cell>
        </row>
        <row r="1775">
          <cell r="A1775" t="str">
            <v>0-0</v>
          </cell>
          <cell r="V1775">
            <v>0</v>
          </cell>
          <cell r="W1775">
            <v>0</v>
          </cell>
          <cell r="X1775">
            <v>0</v>
          </cell>
          <cell r="Y1775">
            <v>0</v>
          </cell>
          <cell r="AA1775">
            <v>0</v>
          </cell>
          <cell r="AB1775">
            <v>0</v>
          </cell>
          <cell r="AC1775">
            <v>0</v>
          </cell>
        </row>
        <row r="1776">
          <cell r="A1776" t="str">
            <v>0-0</v>
          </cell>
          <cell r="V1776">
            <v>0</v>
          </cell>
          <cell r="W1776">
            <v>0</v>
          </cell>
          <cell r="X1776">
            <v>0</v>
          </cell>
          <cell r="Y1776">
            <v>0</v>
          </cell>
          <cell r="AA1776">
            <v>0</v>
          </cell>
          <cell r="AB1776">
            <v>0</v>
          </cell>
          <cell r="AC1776">
            <v>0</v>
          </cell>
        </row>
        <row r="1777">
          <cell r="A1777" t="str">
            <v>0-0</v>
          </cell>
          <cell r="V1777">
            <v>0</v>
          </cell>
          <cell r="W1777">
            <v>0</v>
          </cell>
          <cell r="X1777">
            <v>0</v>
          </cell>
          <cell r="Y1777">
            <v>0</v>
          </cell>
          <cell r="AA1777">
            <v>0</v>
          </cell>
          <cell r="AB1777">
            <v>0</v>
          </cell>
          <cell r="AC1777">
            <v>0</v>
          </cell>
        </row>
        <row r="1778">
          <cell r="A1778" t="str">
            <v>0-0</v>
          </cell>
          <cell r="V1778">
            <v>0</v>
          </cell>
          <cell r="W1778">
            <v>0</v>
          </cell>
          <cell r="X1778">
            <v>0</v>
          </cell>
          <cell r="Y1778">
            <v>0</v>
          </cell>
          <cell r="AA1778">
            <v>0</v>
          </cell>
          <cell r="AB1778">
            <v>0</v>
          </cell>
          <cell r="AC1778">
            <v>0</v>
          </cell>
        </row>
        <row r="1779">
          <cell r="A1779" t="str">
            <v>0-0</v>
          </cell>
          <cell r="V1779">
            <v>0</v>
          </cell>
          <cell r="W1779">
            <v>0</v>
          </cell>
          <cell r="X1779">
            <v>0</v>
          </cell>
          <cell r="Y1779">
            <v>0</v>
          </cell>
          <cell r="AA1779">
            <v>0</v>
          </cell>
          <cell r="AB1779">
            <v>0</v>
          </cell>
          <cell r="AC1779">
            <v>0</v>
          </cell>
        </row>
        <row r="1780">
          <cell r="A1780" t="str">
            <v>0-0</v>
          </cell>
          <cell r="V1780">
            <v>0</v>
          </cell>
          <cell r="W1780">
            <v>0</v>
          </cell>
          <cell r="X1780">
            <v>0</v>
          </cell>
          <cell r="Y1780">
            <v>0</v>
          </cell>
          <cell r="AA1780">
            <v>0</v>
          </cell>
          <cell r="AB1780">
            <v>0</v>
          </cell>
          <cell r="AC1780">
            <v>0</v>
          </cell>
        </row>
        <row r="1781">
          <cell r="A1781" t="str">
            <v>0-0</v>
          </cell>
          <cell r="V1781">
            <v>0</v>
          </cell>
          <cell r="W1781">
            <v>0</v>
          </cell>
          <cell r="X1781">
            <v>0</v>
          </cell>
          <cell r="Y1781">
            <v>0</v>
          </cell>
          <cell r="AA1781">
            <v>0</v>
          </cell>
          <cell r="AB1781">
            <v>0</v>
          </cell>
          <cell r="AC1781">
            <v>0</v>
          </cell>
        </row>
        <row r="1782">
          <cell r="A1782" t="str">
            <v>0-0</v>
          </cell>
          <cell r="V1782">
            <v>0</v>
          </cell>
          <cell r="W1782">
            <v>0</v>
          </cell>
          <cell r="X1782">
            <v>0</v>
          </cell>
          <cell r="Y1782">
            <v>0</v>
          </cell>
          <cell r="AA1782">
            <v>0</v>
          </cell>
          <cell r="AB1782">
            <v>0</v>
          </cell>
          <cell r="AC1782">
            <v>0</v>
          </cell>
        </row>
        <row r="1783">
          <cell r="A1783" t="str">
            <v>0-0</v>
          </cell>
          <cell r="V1783">
            <v>0</v>
          </cell>
          <cell r="W1783">
            <v>0</v>
          </cell>
          <cell r="X1783">
            <v>0</v>
          </cell>
          <cell r="Y1783">
            <v>0</v>
          </cell>
          <cell r="AA1783">
            <v>0</v>
          </cell>
          <cell r="AB1783">
            <v>0</v>
          </cell>
          <cell r="AC1783">
            <v>0</v>
          </cell>
        </row>
        <row r="1784">
          <cell r="A1784" t="str">
            <v>0-0</v>
          </cell>
          <cell r="V1784">
            <v>0</v>
          </cell>
          <cell r="W1784">
            <v>0</v>
          </cell>
          <cell r="X1784">
            <v>0</v>
          </cell>
          <cell r="Y1784">
            <v>0</v>
          </cell>
          <cell r="AA1784">
            <v>0</v>
          </cell>
          <cell r="AB1784">
            <v>0</v>
          </cell>
          <cell r="AC1784">
            <v>0</v>
          </cell>
        </row>
        <row r="1785">
          <cell r="A1785" t="str">
            <v>0-0</v>
          </cell>
          <cell r="V1785">
            <v>0</v>
          </cell>
          <cell r="W1785">
            <v>0</v>
          </cell>
          <cell r="X1785">
            <v>0</v>
          </cell>
          <cell r="Y1785">
            <v>0</v>
          </cell>
          <cell r="AA1785">
            <v>0</v>
          </cell>
          <cell r="AB1785">
            <v>0</v>
          </cell>
          <cell r="AC1785">
            <v>0</v>
          </cell>
        </row>
        <row r="1786">
          <cell r="A1786" t="str">
            <v>0-0</v>
          </cell>
          <cell r="V1786">
            <v>0</v>
          </cell>
          <cell r="W1786">
            <v>0</v>
          </cell>
          <cell r="X1786">
            <v>0</v>
          </cell>
          <cell r="Y1786">
            <v>0</v>
          </cell>
          <cell r="AA1786">
            <v>0</v>
          </cell>
          <cell r="AB1786">
            <v>0</v>
          </cell>
          <cell r="AC1786">
            <v>0</v>
          </cell>
        </row>
        <row r="1787">
          <cell r="A1787" t="str">
            <v>0-0</v>
          </cell>
          <cell r="V1787">
            <v>0</v>
          </cell>
          <cell r="W1787">
            <v>0</v>
          </cell>
          <cell r="X1787">
            <v>0</v>
          </cell>
          <cell r="Y1787">
            <v>0</v>
          </cell>
          <cell r="AA1787">
            <v>0</v>
          </cell>
          <cell r="AB1787">
            <v>0</v>
          </cell>
          <cell r="AC1787">
            <v>0</v>
          </cell>
        </row>
        <row r="1788">
          <cell r="A1788" t="str">
            <v>0-0</v>
          </cell>
          <cell r="V1788">
            <v>0</v>
          </cell>
          <cell r="W1788">
            <v>0</v>
          </cell>
          <cell r="X1788">
            <v>0</v>
          </cell>
          <cell r="Y1788">
            <v>0</v>
          </cell>
          <cell r="AA1788">
            <v>0</v>
          </cell>
          <cell r="AB1788">
            <v>0</v>
          </cell>
          <cell r="AC1788">
            <v>0</v>
          </cell>
        </row>
        <row r="1789">
          <cell r="A1789" t="str">
            <v>0-0</v>
          </cell>
          <cell r="V1789">
            <v>0</v>
          </cell>
          <cell r="W1789">
            <v>0</v>
          </cell>
          <cell r="X1789">
            <v>0</v>
          </cell>
          <cell r="Y1789">
            <v>0</v>
          </cell>
          <cell r="AA1789">
            <v>0</v>
          </cell>
          <cell r="AB1789">
            <v>0</v>
          </cell>
          <cell r="AC1789">
            <v>0</v>
          </cell>
        </row>
        <row r="1790">
          <cell r="A1790" t="str">
            <v>0-0</v>
          </cell>
          <cell r="V1790">
            <v>0</v>
          </cell>
          <cell r="W1790">
            <v>0</v>
          </cell>
          <cell r="X1790">
            <v>0</v>
          </cell>
          <cell r="Y1790">
            <v>0</v>
          </cell>
          <cell r="AA1790">
            <v>0</v>
          </cell>
          <cell r="AB1790">
            <v>0</v>
          </cell>
          <cell r="AC1790">
            <v>0</v>
          </cell>
        </row>
        <row r="1791">
          <cell r="A1791" t="str">
            <v>0-0</v>
          </cell>
          <cell r="V1791">
            <v>0</v>
          </cell>
          <cell r="W1791">
            <v>0</v>
          </cell>
          <cell r="X1791">
            <v>0</v>
          </cell>
          <cell r="Y1791">
            <v>0</v>
          </cell>
          <cell r="AA1791">
            <v>0</v>
          </cell>
          <cell r="AB1791">
            <v>0</v>
          </cell>
          <cell r="AC1791">
            <v>0</v>
          </cell>
        </row>
        <row r="1792">
          <cell r="A1792" t="str">
            <v>0-0</v>
          </cell>
          <cell r="V1792">
            <v>0</v>
          </cell>
          <cell r="W1792">
            <v>0</v>
          </cell>
          <cell r="X1792">
            <v>0</v>
          </cell>
          <cell r="Y1792">
            <v>0</v>
          </cell>
          <cell r="AA1792">
            <v>0</v>
          </cell>
          <cell r="AB1792">
            <v>0</v>
          </cell>
          <cell r="AC1792">
            <v>0</v>
          </cell>
        </row>
        <row r="1793">
          <cell r="A1793" t="str">
            <v>0-0</v>
          </cell>
          <cell r="V1793">
            <v>0</v>
          </cell>
          <cell r="W1793">
            <v>0</v>
          </cell>
          <cell r="X1793">
            <v>0</v>
          </cell>
          <cell r="Y1793">
            <v>0</v>
          </cell>
          <cell r="AA1793">
            <v>0</v>
          </cell>
          <cell r="AB1793">
            <v>0</v>
          </cell>
          <cell r="AC1793">
            <v>0</v>
          </cell>
        </row>
        <row r="1794">
          <cell r="A1794" t="str">
            <v>0-0</v>
          </cell>
          <cell r="V1794">
            <v>0</v>
          </cell>
          <cell r="W1794">
            <v>0</v>
          </cell>
          <cell r="X1794">
            <v>0</v>
          </cell>
          <cell r="Y1794">
            <v>0</v>
          </cell>
          <cell r="AA1794">
            <v>0</v>
          </cell>
          <cell r="AB1794">
            <v>0</v>
          </cell>
          <cell r="AC1794">
            <v>0</v>
          </cell>
        </row>
        <row r="1795">
          <cell r="A1795" t="str">
            <v>0-0</v>
          </cell>
          <cell r="V1795">
            <v>0</v>
          </cell>
          <cell r="W1795">
            <v>0</v>
          </cell>
          <cell r="X1795">
            <v>0</v>
          </cell>
          <cell r="Y1795">
            <v>0</v>
          </cell>
          <cell r="AA1795">
            <v>0</v>
          </cell>
          <cell r="AB1795">
            <v>0</v>
          </cell>
          <cell r="AC1795">
            <v>0</v>
          </cell>
        </row>
        <row r="1796">
          <cell r="A1796" t="str">
            <v>0-0</v>
          </cell>
          <cell r="V1796">
            <v>0</v>
          </cell>
          <cell r="W1796">
            <v>0</v>
          </cell>
          <cell r="X1796">
            <v>0</v>
          </cell>
          <cell r="Y1796">
            <v>0</v>
          </cell>
          <cell r="AA1796">
            <v>0</v>
          </cell>
          <cell r="AB1796">
            <v>0</v>
          </cell>
          <cell r="AC1796">
            <v>0</v>
          </cell>
        </row>
        <row r="1797">
          <cell r="A1797" t="str">
            <v>0-0</v>
          </cell>
          <cell r="V1797">
            <v>0</v>
          </cell>
          <cell r="W1797">
            <v>0</v>
          </cell>
          <cell r="X1797">
            <v>0</v>
          </cell>
          <cell r="Y1797">
            <v>0</v>
          </cell>
          <cell r="AA1797">
            <v>0</v>
          </cell>
          <cell r="AB1797">
            <v>0</v>
          </cell>
          <cell r="AC1797">
            <v>0</v>
          </cell>
        </row>
        <row r="1798">
          <cell r="A1798" t="str">
            <v>0-0</v>
          </cell>
          <cell r="V1798">
            <v>0</v>
          </cell>
          <cell r="W1798">
            <v>0</v>
          </cell>
          <cell r="X1798">
            <v>0</v>
          </cell>
          <cell r="Y1798">
            <v>0</v>
          </cell>
          <cell r="AA1798">
            <v>0</v>
          </cell>
          <cell r="AB1798">
            <v>0</v>
          </cell>
          <cell r="AC1798">
            <v>0</v>
          </cell>
        </row>
        <row r="1799">
          <cell r="A1799" t="str">
            <v>0-0</v>
          </cell>
          <cell r="V1799">
            <v>0</v>
          </cell>
          <cell r="W1799">
            <v>0</v>
          </cell>
          <cell r="X1799">
            <v>0</v>
          </cell>
          <cell r="Y1799">
            <v>0</v>
          </cell>
          <cell r="AA1799">
            <v>0</v>
          </cell>
          <cell r="AB1799">
            <v>0</v>
          </cell>
          <cell r="AC1799">
            <v>0</v>
          </cell>
        </row>
        <row r="1800">
          <cell r="A1800" t="str">
            <v>0-0</v>
          </cell>
          <cell r="V1800">
            <v>0</v>
          </cell>
          <cell r="W1800">
            <v>0</v>
          </cell>
          <cell r="X1800">
            <v>0</v>
          </cell>
          <cell r="Y1800">
            <v>0</v>
          </cell>
          <cell r="AA1800">
            <v>0</v>
          </cell>
          <cell r="AB1800">
            <v>0</v>
          </cell>
          <cell r="AC1800">
            <v>0</v>
          </cell>
        </row>
        <row r="1801">
          <cell r="A1801" t="str">
            <v>0-0</v>
          </cell>
          <cell r="V1801">
            <v>0</v>
          </cell>
          <cell r="W1801">
            <v>0</v>
          </cell>
          <cell r="X1801">
            <v>0</v>
          </cell>
          <cell r="Y1801">
            <v>0</v>
          </cell>
          <cell r="AA1801">
            <v>0</v>
          </cell>
          <cell r="AB1801">
            <v>0</v>
          </cell>
          <cell r="AC1801">
            <v>0</v>
          </cell>
        </row>
        <row r="1802">
          <cell r="A1802" t="str">
            <v>0-0</v>
          </cell>
          <cell r="V1802">
            <v>0</v>
          </cell>
          <cell r="W1802">
            <v>0</v>
          </cell>
          <cell r="X1802">
            <v>0</v>
          </cell>
          <cell r="Y1802">
            <v>0</v>
          </cell>
          <cell r="AA1802">
            <v>0</v>
          </cell>
          <cell r="AB1802">
            <v>0</v>
          </cell>
          <cell r="AC1802">
            <v>0</v>
          </cell>
        </row>
        <row r="1803">
          <cell r="A1803" t="str">
            <v>0-0</v>
          </cell>
          <cell r="V1803">
            <v>0</v>
          </cell>
          <cell r="W1803">
            <v>0</v>
          </cell>
          <cell r="X1803">
            <v>0</v>
          </cell>
          <cell r="Y1803">
            <v>0</v>
          </cell>
          <cell r="AA1803">
            <v>0</v>
          </cell>
          <cell r="AB1803">
            <v>0</v>
          </cell>
          <cell r="AC1803">
            <v>0</v>
          </cell>
        </row>
        <row r="1804">
          <cell r="A1804" t="str">
            <v>0-0</v>
          </cell>
          <cell r="V1804">
            <v>0</v>
          </cell>
          <cell r="W1804">
            <v>0</v>
          </cell>
          <cell r="X1804">
            <v>0</v>
          </cell>
          <cell r="Y1804">
            <v>0</v>
          </cell>
          <cell r="AA1804">
            <v>0</v>
          </cell>
          <cell r="AB1804">
            <v>0</v>
          </cell>
          <cell r="AC1804">
            <v>0</v>
          </cell>
        </row>
        <row r="1805">
          <cell r="A1805" t="str">
            <v>0-0</v>
          </cell>
          <cell r="V1805">
            <v>0</v>
          </cell>
          <cell r="W1805">
            <v>0</v>
          </cell>
          <cell r="X1805">
            <v>0</v>
          </cell>
          <cell r="Y1805">
            <v>0</v>
          </cell>
          <cell r="AA1805">
            <v>0</v>
          </cell>
          <cell r="AB1805">
            <v>0</v>
          </cell>
          <cell r="AC1805">
            <v>0</v>
          </cell>
        </row>
        <row r="1806">
          <cell r="A1806" t="str">
            <v>0-0</v>
          </cell>
          <cell r="V1806">
            <v>0</v>
          </cell>
          <cell r="W1806">
            <v>0</v>
          </cell>
          <cell r="X1806">
            <v>0</v>
          </cell>
          <cell r="Y1806">
            <v>0</v>
          </cell>
          <cell r="AA1806">
            <v>0</v>
          </cell>
          <cell r="AB1806">
            <v>0</v>
          </cell>
          <cell r="AC1806">
            <v>0</v>
          </cell>
        </row>
        <row r="1807">
          <cell r="A1807" t="str">
            <v>0-0</v>
          </cell>
          <cell r="V1807">
            <v>0</v>
          </cell>
          <cell r="W1807">
            <v>0</v>
          </cell>
          <cell r="X1807">
            <v>0</v>
          </cell>
          <cell r="Y1807">
            <v>0</v>
          </cell>
          <cell r="AA1807">
            <v>0</v>
          </cell>
          <cell r="AB1807">
            <v>0</v>
          </cell>
          <cell r="AC1807">
            <v>0</v>
          </cell>
        </row>
        <row r="1808">
          <cell r="A1808" t="str">
            <v>0-0</v>
          </cell>
          <cell r="V1808">
            <v>0</v>
          </cell>
          <cell r="W1808">
            <v>0</v>
          </cell>
          <cell r="X1808">
            <v>0</v>
          </cell>
          <cell r="Y1808">
            <v>0</v>
          </cell>
          <cell r="AA1808">
            <v>0</v>
          </cell>
          <cell r="AB1808">
            <v>0</v>
          </cell>
          <cell r="AC1808">
            <v>0</v>
          </cell>
        </row>
        <row r="1809">
          <cell r="A1809" t="str">
            <v>0-0</v>
          </cell>
          <cell r="V1809">
            <v>0</v>
          </cell>
          <cell r="W1809">
            <v>0</v>
          </cell>
          <cell r="X1809">
            <v>0</v>
          </cell>
          <cell r="Y1809">
            <v>0</v>
          </cell>
          <cell r="AA1809">
            <v>0</v>
          </cell>
          <cell r="AB1809">
            <v>0</v>
          </cell>
          <cell r="AC1809">
            <v>0</v>
          </cell>
        </row>
        <row r="1810">
          <cell r="A1810" t="str">
            <v>0-0</v>
          </cell>
          <cell r="V1810">
            <v>0</v>
          </cell>
          <cell r="W1810">
            <v>0</v>
          </cell>
          <cell r="X1810">
            <v>0</v>
          </cell>
          <cell r="Y1810">
            <v>0</v>
          </cell>
          <cell r="AA1810">
            <v>0</v>
          </cell>
          <cell r="AB1810">
            <v>0</v>
          </cell>
          <cell r="AC1810">
            <v>0</v>
          </cell>
        </row>
        <row r="1811">
          <cell r="A1811" t="str">
            <v>0-0</v>
          </cell>
          <cell r="V1811">
            <v>0</v>
          </cell>
          <cell r="W1811">
            <v>0</v>
          </cell>
          <cell r="X1811">
            <v>0</v>
          </cell>
          <cell r="Y1811">
            <v>0</v>
          </cell>
          <cell r="AA1811">
            <v>0</v>
          </cell>
          <cell r="AB1811">
            <v>0</v>
          </cell>
          <cell r="AC1811">
            <v>0</v>
          </cell>
        </row>
        <row r="1812">
          <cell r="A1812" t="str">
            <v>0-0</v>
          </cell>
          <cell r="V1812">
            <v>0</v>
          </cell>
          <cell r="W1812">
            <v>0</v>
          </cell>
          <cell r="X1812">
            <v>0</v>
          </cell>
          <cell r="Y1812">
            <v>0</v>
          </cell>
          <cell r="AA1812">
            <v>0</v>
          </cell>
          <cell r="AB1812">
            <v>0</v>
          </cell>
          <cell r="AC1812">
            <v>0</v>
          </cell>
        </row>
        <row r="1813">
          <cell r="A1813" t="str">
            <v>0-0</v>
          </cell>
          <cell r="V1813">
            <v>0</v>
          </cell>
          <cell r="W1813">
            <v>0</v>
          </cell>
          <cell r="X1813">
            <v>0</v>
          </cell>
          <cell r="Y1813">
            <v>0</v>
          </cell>
          <cell r="AA1813">
            <v>0</v>
          </cell>
          <cell r="AB1813">
            <v>0</v>
          </cell>
          <cell r="AC1813">
            <v>0</v>
          </cell>
        </row>
        <row r="1814">
          <cell r="A1814" t="str">
            <v>0-0</v>
          </cell>
          <cell r="V1814">
            <v>0</v>
          </cell>
          <cell r="W1814">
            <v>0</v>
          </cell>
          <cell r="X1814">
            <v>0</v>
          </cell>
          <cell r="Y1814">
            <v>0</v>
          </cell>
          <cell r="AA1814">
            <v>0</v>
          </cell>
          <cell r="AB1814">
            <v>0</v>
          </cell>
          <cell r="AC1814">
            <v>0</v>
          </cell>
        </row>
        <row r="1815">
          <cell r="A1815" t="str">
            <v>0-0</v>
          </cell>
          <cell r="V1815">
            <v>0</v>
          </cell>
          <cell r="W1815">
            <v>0</v>
          </cell>
          <cell r="X1815">
            <v>0</v>
          </cell>
          <cell r="Y1815">
            <v>0</v>
          </cell>
          <cell r="AA1815">
            <v>0</v>
          </cell>
          <cell r="AB1815">
            <v>0</v>
          </cell>
          <cell r="AC1815">
            <v>0</v>
          </cell>
        </row>
        <row r="1816">
          <cell r="A1816" t="str">
            <v>0-0</v>
          </cell>
          <cell r="V1816">
            <v>0</v>
          </cell>
          <cell r="W1816">
            <v>0</v>
          </cell>
          <cell r="X1816">
            <v>0</v>
          </cell>
          <cell r="Y1816">
            <v>0</v>
          </cell>
          <cell r="AA1816">
            <v>0</v>
          </cell>
          <cell r="AB1816">
            <v>0</v>
          </cell>
          <cell r="AC1816">
            <v>0</v>
          </cell>
        </row>
        <row r="1817">
          <cell r="A1817" t="str">
            <v>0-0</v>
          </cell>
          <cell r="V1817">
            <v>0</v>
          </cell>
          <cell r="W1817">
            <v>0</v>
          </cell>
          <cell r="X1817">
            <v>0</v>
          </cell>
          <cell r="Y1817">
            <v>0</v>
          </cell>
          <cell r="AA1817">
            <v>0</v>
          </cell>
          <cell r="AB1817">
            <v>0</v>
          </cell>
          <cell r="AC1817">
            <v>0</v>
          </cell>
        </row>
        <row r="1818">
          <cell r="A1818" t="str">
            <v>0-0</v>
          </cell>
          <cell r="V1818">
            <v>0</v>
          </cell>
          <cell r="W1818">
            <v>0</v>
          </cell>
          <cell r="X1818">
            <v>0</v>
          </cell>
          <cell r="Y1818">
            <v>0</v>
          </cell>
          <cell r="AA1818">
            <v>0</v>
          </cell>
          <cell r="AB1818">
            <v>0</v>
          </cell>
          <cell r="AC1818">
            <v>0</v>
          </cell>
        </row>
        <row r="1819">
          <cell r="A1819" t="str">
            <v>0-0</v>
          </cell>
          <cell r="V1819">
            <v>0</v>
          </cell>
          <cell r="W1819">
            <v>0</v>
          </cell>
          <cell r="X1819">
            <v>0</v>
          </cell>
          <cell r="Y1819">
            <v>0</v>
          </cell>
          <cell r="AA1819">
            <v>0</v>
          </cell>
          <cell r="AB1819">
            <v>0</v>
          </cell>
          <cell r="AC1819">
            <v>0</v>
          </cell>
        </row>
        <row r="1820">
          <cell r="A1820" t="str">
            <v>0-0</v>
          </cell>
          <cell r="V1820">
            <v>0</v>
          </cell>
          <cell r="W1820">
            <v>0</v>
          </cell>
          <cell r="X1820">
            <v>0</v>
          </cell>
          <cell r="Y1820">
            <v>0</v>
          </cell>
          <cell r="AA1820">
            <v>0</v>
          </cell>
          <cell r="AB1820">
            <v>0</v>
          </cell>
          <cell r="AC1820">
            <v>0</v>
          </cell>
        </row>
        <row r="1821">
          <cell r="A1821" t="str">
            <v>0-0</v>
          </cell>
          <cell r="V1821">
            <v>0</v>
          </cell>
          <cell r="W1821">
            <v>0</v>
          </cell>
          <cell r="X1821">
            <v>0</v>
          </cell>
          <cell r="Y1821">
            <v>0</v>
          </cell>
          <cell r="AA1821">
            <v>0</v>
          </cell>
          <cell r="AB1821">
            <v>0</v>
          </cell>
          <cell r="AC1821">
            <v>0</v>
          </cell>
        </row>
        <row r="1822">
          <cell r="A1822" t="str">
            <v>0-0</v>
          </cell>
          <cell r="V1822">
            <v>0</v>
          </cell>
          <cell r="W1822">
            <v>0</v>
          </cell>
          <cell r="X1822">
            <v>0</v>
          </cell>
          <cell r="Y1822">
            <v>0</v>
          </cell>
          <cell r="AA1822">
            <v>0</v>
          </cell>
          <cell r="AB1822">
            <v>0</v>
          </cell>
          <cell r="AC1822">
            <v>0</v>
          </cell>
        </row>
        <row r="1823">
          <cell r="A1823" t="str">
            <v>0-0</v>
          </cell>
          <cell r="V1823">
            <v>0</v>
          </cell>
          <cell r="W1823">
            <v>0</v>
          </cell>
          <cell r="X1823">
            <v>0</v>
          </cell>
          <cell r="Y1823">
            <v>0</v>
          </cell>
          <cell r="AA1823">
            <v>0</v>
          </cell>
          <cell r="AB1823">
            <v>0</v>
          </cell>
          <cell r="AC1823">
            <v>0</v>
          </cell>
        </row>
        <row r="1824">
          <cell r="A1824" t="str">
            <v>0-0</v>
          </cell>
          <cell r="V1824">
            <v>0</v>
          </cell>
          <cell r="W1824">
            <v>0</v>
          </cell>
          <cell r="X1824">
            <v>0</v>
          </cell>
          <cell r="Y1824">
            <v>0</v>
          </cell>
          <cell r="AA1824">
            <v>0</v>
          </cell>
          <cell r="AB1824">
            <v>0</v>
          </cell>
          <cell r="AC1824">
            <v>0</v>
          </cell>
        </row>
        <row r="1825">
          <cell r="A1825" t="str">
            <v>0-0</v>
          </cell>
          <cell r="V1825">
            <v>0</v>
          </cell>
          <cell r="W1825">
            <v>0</v>
          </cell>
          <cell r="X1825">
            <v>0</v>
          </cell>
          <cell r="Y1825">
            <v>0</v>
          </cell>
          <cell r="AA1825">
            <v>0</v>
          </cell>
          <cell r="AB1825">
            <v>0</v>
          </cell>
          <cell r="AC1825">
            <v>0</v>
          </cell>
        </row>
        <row r="1826">
          <cell r="A1826" t="str">
            <v>0-0</v>
          </cell>
          <cell r="V1826">
            <v>0</v>
          </cell>
          <cell r="W1826">
            <v>0</v>
          </cell>
          <cell r="X1826">
            <v>0</v>
          </cell>
          <cell r="Y1826">
            <v>0</v>
          </cell>
          <cell r="AA1826">
            <v>0</v>
          </cell>
          <cell r="AB1826">
            <v>0</v>
          </cell>
          <cell r="AC1826">
            <v>0</v>
          </cell>
        </row>
        <row r="1827">
          <cell r="A1827" t="str">
            <v>0-0</v>
          </cell>
          <cell r="V1827">
            <v>0</v>
          </cell>
          <cell r="W1827">
            <v>0</v>
          </cell>
          <cell r="X1827">
            <v>0</v>
          </cell>
          <cell r="Y1827">
            <v>0</v>
          </cell>
          <cell r="AA1827">
            <v>0</v>
          </cell>
          <cell r="AB1827">
            <v>0</v>
          </cell>
          <cell r="AC1827">
            <v>0</v>
          </cell>
        </row>
        <row r="1828">
          <cell r="A1828" t="str">
            <v>0-0</v>
          </cell>
          <cell r="V1828">
            <v>0</v>
          </cell>
          <cell r="W1828">
            <v>0</v>
          </cell>
          <cell r="X1828">
            <v>0</v>
          </cell>
          <cell r="Y1828">
            <v>0</v>
          </cell>
          <cell r="AA1828">
            <v>0</v>
          </cell>
          <cell r="AB1828">
            <v>0</v>
          </cell>
          <cell r="AC1828">
            <v>0</v>
          </cell>
        </row>
        <row r="1829">
          <cell r="A1829" t="str">
            <v>0-0</v>
          </cell>
          <cell r="V1829">
            <v>0</v>
          </cell>
          <cell r="W1829">
            <v>0</v>
          </cell>
          <cell r="X1829">
            <v>0</v>
          </cell>
          <cell r="Y1829">
            <v>0</v>
          </cell>
          <cell r="AA1829">
            <v>0</v>
          </cell>
          <cell r="AB1829">
            <v>0</v>
          </cell>
          <cell r="AC1829">
            <v>0</v>
          </cell>
        </row>
        <row r="1830">
          <cell r="A1830" t="str">
            <v>0-0</v>
          </cell>
          <cell r="V1830">
            <v>0</v>
          </cell>
          <cell r="W1830">
            <v>0</v>
          </cell>
          <cell r="X1830">
            <v>0</v>
          </cell>
          <cell r="Y1830">
            <v>0</v>
          </cell>
          <cell r="AA1830">
            <v>0</v>
          </cell>
          <cell r="AB1830">
            <v>0</v>
          </cell>
          <cell r="AC1830">
            <v>0</v>
          </cell>
        </row>
        <row r="1831">
          <cell r="A1831" t="str">
            <v>0-0</v>
          </cell>
          <cell r="V1831">
            <v>0</v>
          </cell>
          <cell r="W1831">
            <v>0</v>
          </cell>
          <cell r="X1831">
            <v>0</v>
          </cell>
          <cell r="Y1831">
            <v>0</v>
          </cell>
          <cell r="AA1831">
            <v>0</v>
          </cell>
          <cell r="AB1831">
            <v>0</v>
          </cell>
          <cell r="AC1831">
            <v>0</v>
          </cell>
        </row>
        <row r="1832">
          <cell r="A1832" t="str">
            <v>0-0</v>
          </cell>
          <cell r="V1832">
            <v>0</v>
          </cell>
          <cell r="W1832">
            <v>0</v>
          </cell>
          <cell r="X1832">
            <v>0</v>
          </cell>
          <cell r="Y1832">
            <v>0</v>
          </cell>
          <cell r="AA1832">
            <v>0</v>
          </cell>
          <cell r="AB1832">
            <v>0</v>
          </cell>
          <cell r="AC1832">
            <v>0</v>
          </cell>
        </row>
        <row r="1833">
          <cell r="A1833" t="str">
            <v>0-0</v>
          </cell>
          <cell r="V1833">
            <v>0</v>
          </cell>
          <cell r="W1833">
            <v>0</v>
          </cell>
          <cell r="X1833">
            <v>0</v>
          </cell>
          <cell r="Y1833">
            <v>0</v>
          </cell>
          <cell r="AA1833">
            <v>0</v>
          </cell>
          <cell r="AB1833">
            <v>0</v>
          </cell>
          <cell r="AC1833">
            <v>0</v>
          </cell>
        </row>
        <row r="1834">
          <cell r="A1834" t="str">
            <v>0-0</v>
          </cell>
          <cell r="V1834">
            <v>0</v>
          </cell>
          <cell r="W1834">
            <v>0</v>
          </cell>
          <cell r="X1834">
            <v>0</v>
          </cell>
          <cell r="Y1834">
            <v>0</v>
          </cell>
          <cell r="AA1834">
            <v>0</v>
          </cell>
          <cell r="AB1834">
            <v>0</v>
          </cell>
          <cell r="AC1834">
            <v>0</v>
          </cell>
        </row>
        <row r="1835">
          <cell r="A1835" t="str">
            <v>0-0</v>
          </cell>
          <cell r="V1835">
            <v>0</v>
          </cell>
          <cell r="W1835">
            <v>0</v>
          </cell>
          <cell r="X1835">
            <v>0</v>
          </cell>
          <cell r="Y1835">
            <v>0</v>
          </cell>
          <cell r="AA1835">
            <v>0</v>
          </cell>
          <cell r="AB1835">
            <v>0</v>
          </cell>
          <cell r="AC1835">
            <v>0</v>
          </cell>
        </row>
        <row r="1836">
          <cell r="A1836" t="str">
            <v>0-0</v>
          </cell>
          <cell r="V1836">
            <v>0</v>
          </cell>
          <cell r="W1836">
            <v>0</v>
          </cell>
          <cell r="X1836">
            <v>0</v>
          </cell>
          <cell r="Y1836">
            <v>0</v>
          </cell>
          <cell r="AA1836">
            <v>0</v>
          </cell>
          <cell r="AB1836">
            <v>0</v>
          </cell>
          <cell r="AC1836">
            <v>0</v>
          </cell>
        </row>
        <row r="1837">
          <cell r="A1837" t="str">
            <v>0-0</v>
          </cell>
          <cell r="V1837">
            <v>0</v>
          </cell>
          <cell r="W1837">
            <v>0</v>
          </cell>
          <cell r="X1837">
            <v>0</v>
          </cell>
          <cell r="Y1837">
            <v>0</v>
          </cell>
          <cell r="AA1837">
            <v>0</v>
          </cell>
          <cell r="AB1837">
            <v>0</v>
          </cell>
          <cell r="AC1837">
            <v>0</v>
          </cell>
        </row>
        <row r="1838">
          <cell r="A1838" t="str">
            <v>0-0</v>
          </cell>
          <cell r="V1838">
            <v>0</v>
          </cell>
          <cell r="W1838">
            <v>0</v>
          </cell>
          <cell r="X1838">
            <v>0</v>
          </cell>
          <cell r="Y1838">
            <v>0</v>
          </cell>
          <cell r="AA1838">
            <v>0</v>
          </cell>
          <cell r="AB1838">
            <v>0</v>
          </cell>
          <cell r="AC1838">
            <v>0</v>
          </cell>
        </row>
        <row r="1839">
          <cell r="A1839" t="str">
            <v>0-0</v>
          </cell>
          <cell r="V1839">
            <v>0</v>
          </cell>
          <cell r="W1839">
            <v>0</v>
          </cell>
          <cell r="X1839">
            <v>0</v>
          </cell>
          <cell r="Y1839">
            <v>0</v>
          </cell>
          <cell r="AA1839">
            <v>0</v>
          </cell>
          <cell r="AB1839">
            <v>0</v>
          </cell>
          <cell r="AC1839">
            <v>0</v>
          </cell>
        </row>
        <row r="1840">
          <cell r="A1840" t="str">
            <v>0-0</v>
          </cell>
          <cell r="V1840">
            <v>0</v>
          </cell>
          <cell r="W1840">
            <v>0</v>
          </cell>
          <cell r="X1840">
            <v>0</v>
          </cell>
          <cell r="Y1840">
            <v>0</v>
          </cell>
          <cell r="AA1840">
            <v>0</v>
          </cell>
          <cell r="AB1840">
            <v>0</v>
          </cell>
          <cell r="AC1840">
            <v>0</v>
          </cell>
        </row>
        <row r="1841">
          <cell r="A1841" t="str">
            <v>0-0</v>
          </cell>
          <cell r="V1841">
            <v>0</v>
          </cell>
          <cell r="W1841">
            <v>0</v>
          </cell>
          <cell r="X1841">
            <v>0</v>
          </cell>
          <cell r="Y1841">
            <v>0</v>
          </cell>
          <cell r="AA1841">
            <v>0</v>
          </cell>
          <cell r="AB1841">
            <v>0</v>
          </cell>
          <cell r="AC1841">
            <v>0</v>
          </cell>
        </row>
        <row r="1842">
          <cell r="A1842" t="str">
            <v>0-0</v>
          </cell>
          <cell r="V1842">
            <v>0</v>
          </cell>
          <cell r="W1842">
            <v>0</v>
          </cell>
          <cell r="X1842">
            <v>0</v>
          </cell>
          <cell r="Y1842">
            <v>0</v>
          </cell>
          <cell r="AA1842">
            <v>0</v>
          </cell>
          <cell r="AB1842">
            <v>0</v>
          </cell>
          <cell r="AC1842">
            <v>0</v>
          </cell>
        </row>
        <row r="1843">
          <cell r="A1843" t="str">
            <v>0-0</v>
          </cell>
          <cell r="V1843">
            <v>0</v>
          </cell>
          <cell r="W1843">
            <v>0</v>
          </cell>
          <cell r="X1843">
            <v>0</v>
          </cell>
          <cell r="Y1843">
            <v>0</v>
          </cell>
          <cell r="AA1843">
            <v>0</v>
          </cell>
          <cell r="AB1843">
            <v>0</v>
          </cell>
          <cell r="AC1843">
            <v>0</v>
          </cell>
        </row>
        <row r="1844">
          <cell r="A1844" t="str">
            <v>0-0</v>
          </cell>
          <cell r="V1844">
            <v>0</v>
          </cell>
          <cell r="W1844">
            <v>0</v>
          </cell>
          <cell r="X1844">
            <v>0</v>
          </cell>
          <cell r="Y1844">
            <v>0</v>
          </cell>
          <cell r="AA1844">
            <v>0</v>
          </cell>
          <cell r="AB1844">
            <v>0</v>
          </cell>
          <cell r="AC1844">
            <v>0</v>
          </cell>
        </row>
        <row r="1845">
          <cell r="A1845" t="str">
            <v>0-0</v>
          </cell>
          <cell r="V1845">
            <v>0</v>
          </cell>
          <cell r="W1845">
            <v>0</v>
          </cell>
          <cell r="X1845">
            <v>0</v>
          </cell>
          <cell r="Y1845">
            <v>0</v>
          </cell>
          <cell r="AA1845">
            <v>0</v>
          </cell>
          <cell r="AB1845">
            <v>0</v>
          </cell>
          <cell r="AC1845">
            <v>0</v>
          </cell>
        </row>
        <row r="1846">
          <cell r="A1846" t="str">
            <v>0-0</v>
          </cell>
          <cell r="V1846">
            <v>0</v>
          </cell>
          <cell r="W1846">
            <v>0</v>
          </cell>
          <cell r="X1846">
            <v>0</v>
          </cell>
          <cell r="Y1846">
            <v>0</v>
          </cell>
          <cell r="AA1846">
            <v>0</v>
          </cell>
          <cell r="AB1846">
            <v>0</v>
          </cell>
          <cell r="AC1846">
            <v>0</v>
          </cell>
        </row>
        <row r="1847">
          <cell r="A1847" t="str">
            <v>0-0</v>
          </cell>
          <cell r="V1847">
            <v>0</v>
          </cell>
          <cell r="W1847">
            <v>0</v>
          </cell>
          <cell r="X1847">
            <v>0</v>
          </cell>
          <cell r="Y1847">
            <v>0</v>
          </cell>
          <cell r="AA1847">
            <v>0</v>
          </cell>
          <cell r="AB1847">
            <v>0</v>
          </cell>
          <cell r="AC1847">
            <v>0</v>
          </cell>
        </row>
        <row r="1848">
          <cell r="A1848" t="str">
            <v>0-0</v>
          </cell>
          <cell r="V1848">
            <v>0</v>
          </cell>
          <cell r="W1848">
            <v>0</v>
          </cell>
          <cell r="X1848">
            <v>0</v>
          </cell>
          <cell r="Y1848">
            <v>0</v>
          </cell>
          <cell r="AA1848">
            <v>0</v>
          </cell>
          <cell r="AB1848">
            <v>0</v>
          </cell>
          <cell r="AC1848">
            <v>0</v>
          </cell>
        </row>
        <row r="1849">
          <cell r="A1849" t="str">
            <v>0-0</v>
          </cell>
          <cell r="V1849">
            <v>0</v>
          </cell>
          <cell r="W1849">
            <v>0</v>
          </cell>
          <cell r="X1849">
            <v>0</v>
          </cell>
          <cell r="Y1849">
            <v>0</v>
          </cell>
          <cell r="AA1849">
            <v>0</v>
          </cell>
          <cell r="AB1849">
            <v>0</v>
          </cell>
          <cell r="AC1849">
            <v>0</v>
          </cell>
        </row>
        <row r="1850">
          <cell r="A1850" t="str">
            <v>0-0</v>
          </cell>
          <cell r="V1850">
            <v>0</v>
          </cell>
          <cell r="W1850">
            <v>0</v>
          </cell>
          <cell r="X1850">
            <v>0</v>
          </cell>
          <cell r="Y1850">
            <v>0</v>
          </cell>
          <cell r="AA1850">
            <v>0</v>
          </cell>
          <cell r="AB1850">
            <v>0</v>
          </cell>
          <cell r="AC1850">
            <v>0</v>
          </cell>
        </row>
        <row r="1851">
          <cell r="A1851" t="str">
            <v>0-0</v>
          </cell>
          <cell r="V1851">
            <v>0</v>
          </cell>
          <cell r="W1851">
            <v>0</v>
          </cell>
          <cell r="X1851">
            <v>0</v>
          </cell>
          <cell r="Y1851">
            <v>0</v>
          </cell>
          <cell r="AA1851">
            <v>0</v>
          </cell>
          <cell r="AB1851">
            <v>0</v>
          </cell>
          <cell r="AC1851">
            <v>0</v>
          </cell>
        </row>
        <row r="1852">
          <cell r="A1852" t="str">
            <v>0-0</v>
          </cell>
          <cell r="V1852">
            <v>0</v>
          </cell>
          <cell r="W1852">
            <v>0</v>
          </cell>
          <cell r="X1852">
            <v>0</v>
          </cell>
          <cell r="Y1852">
            <v>0</v>
          </cell>
          <cell r="AA1852">
            <v>0</v>
          </cell>
          <cell r="AB1852">
            <v>0</v>
          </cell>
          <cell r="AC1852">
            <v>0</v>
          </cell>
        </row>
        <row r="1853">
          <cell r="A1853" t="str">
            <v>0-0</v>
          </cell>
          <cell r="V1853">
            <v>0</v>
          </cell>
          <cell r="W1853">
            <v>0</v>
          </cell>
          <cell r="X1853">
            <v>0</v>
          </cell>
          <cell r="Y1853">
            <v>0</v>
          </cell>
          <cell r="AA1853">
            <v>0</v>
          </cell>
          <cell r="AB1853">
            <v>0</v>
          </cell>
          <cell r="AC1853">
            <v>0</v>
          </cell>
        </row>
        <row r="1854">
          <cell r="A1854" t="str">
            <v>0-0</v>
          </cell>
          <cell r="V1854">
            <v>0</v>
          </cell>
          <cell r="W1854">
            <v>0</v>
          </cell>
          <cell r="X1854">
            <v>0</v>
          </cell>
          <cell r="Y1854">
            <v>0</v>
          </cell>
          <cell r="AA1854">
            <v>0</v>
          </cell>
          <cell r="AB1854">
            <v>0</v>
          </cell>
          <cell r="AC1854">
            <v>0</v>
          </cell>
        </row>
        <row r="1855">
          <cell r="A1855" t="str">
            <v>0-0</v>
          </cell>
          <cell r="V1855">
            <v>0</v>
          </cell>
          <cell r="W1855">
            <v>0</v>
          </cell>
          <cell r="X1855">
            <v>0</v>
          </cell>
          <cell r="Y1855">
            <v>0</v>
          </cell>
          <cell r="AA1855">
            <v>0</v>
          </cell>
          <cell r="AB1855">
            <v>0</v>
          </cell>
          <cell r="AC1855">
            <v>0</v>
          </cell>
        </row>
        <row r="1856">
          <cell r="A1856" t="str">
            <v>0-0</v>
          </cell>
          <cell r="V1856">
            <v>0</v>
          </cell>
          <cell r="W1856">
            <v>0</v>
          </cell>
          <cell r="X1856">
            <v>0</v>
          </cell>
          <cell r="Y1856">
            <v>0</v>
          </cell>
          <cell r="AA1856">
            <v>0</v>
          </cell>
          <cell r="AB1856">
            <v>0</v>
          </cell>
          <cell r="AC1856">
            <v>0</v>
          </cell>
        </row>
        <row r="1857">
          <cell r="A1857" t="str">
            <v>0-0</v>
          </cell>
          <cell r="V1857">
            <v>0</v>
          </cell>
          <cell r="W1857">
            <v>0</v>
          </cell>
          <cell r="X1857">
            <v>0</v>
          </cell>
          <cell r="Y1857">
            <v>0</v>
          </cell>
          <cell r="AA1857">
            <v>0</v>
          </cell>
          <cell r="AB1857">
            <v>0</v>
          </cell>
          <cell r="AC1857">
            <v>0</v>
          </cell>
        </row>
        <row r="1858">
          <cell r="A1858" t="str">
            <v>0-0</v>
          </cell>
          <cell r="V1858">
            <v>0</v>
          </cell>
          <cell r="W1858">
            <v>0</v>
          </cell>
          <cell r="X1858">
            <v>0</v>
          </cell>
          <cell r="Y1858">
            <v>0</v>
          </cell>
          <cell r="AA1858">
            <v>0</v>
          </cell>
          <cell r="AB1858">
            <v>0</v>
          </cell>
          <cell r="AC1858">
            <v>0</v>
          </cell>
        </row>
        <row r="1859">
          <cell r="A1859" t="str">
            <v>0-0</v>
          </cell>
          <cell r="V1859">
            <v>0</v>
          </cell>
          <cell r="W1859">
            <v>0</v>
          </cell>
          <cell r="X1859">
            <v>0</v>
          </cell>
          <cell r="Y1859">
            <v>0</v>
          </cell>
          <cell r="AA1859">
            <v>0</v>
          </cell>
          <cell r="AB1859">
            <v>0</v>
          </cell>
          <cell r="AC1859">
            <v>0</v>
          </cell>
        </row>
        <row r="1860">
          <cell r="A1860" t="str">
            <v>0-0</v>
          </cell>
          <cell r="V1860">
            <v>0</v>
          </cell>
          <cell r="W1860">
            <v>0</v>
          </cell>
          <cell r="X1860">
            <v>0</v>
          </cell>
          <cell r="Y1860">
            <v>0</v>
          </cell>
          <cell r="AA1860">
            <v>0</v>
          </cell>
          <cell r="AB1860">
            <v>0</v>
          </cell>
          <cell r="AC1860">
            <v>0</v>
          </cell>
        </row>
        <row r="1861">
          <cell r="A1861" t="str">
            <v>0-0</v>
          </cell>
          <cell r="V1861">
            <v>0</v>
          </cell>
          <cell r="W1861">
            <v>0</v>
          </cell>
          <cell r="X1861">
            <v>0</v>
          </cell>
          <cell r="Y1861">
            <v>0</v>
          </cell>
          <cell r="AA1861">
            <v>0</v>
          </cell>
          <cell r="AB1861">
            <v>0</v>
          </cell>
          <cell r="AC1861">
            <v>0</v>
          </cell>
        </row>
        <row r="1862">
          <cell r="A1862" t="str">
            <v>0-0</v>
          </cell>
          <cell r="V1862">
            <v>0</v>
          </cell>
          <cell r="W1862">
            <v>0</v>
          </cell>
          <cell r="X1862">
            <v>0</v>
          </cell>
          <cell r="Y1862">
            <v>0</v>
          </cell>
          <cell r="AA1862">
            <v>0</v>
          </cell>
          <cell r="AB1862">
            <v>0</v>
          </cell>
          <cell r="AC1862">
            <v>0</v>
          </cell>
        </row>
        <row r="1863">
          <cell r="A1863" t="str">
            <v>0-0</v>
          </cell>
          <cell r="V1863">
            <v>0</v>
          </cell>
          <cell r="W1863">
            <v>0</v>
          </cell>
          <cell r="X1863">
            <v>0</v>
          </cell>
          <cell r="Y1863">
            <v>0</v>
          </cell>
          <cell r="AA1863">
            <v>0</v>
          </cell>
          <cell r="AB1863">
            <v>0</v>
          </cell>
          <cell r="AC1863">
            <v>0</v>
          </cell>
        </row>
        <row r="1864">
          <cell r="A1864" t="str">
            <v>0-0</v>
          </cell>
          <cell r="V1864">
            <v>0</v>
          </cell>
          <cell r="W1864">
            <v>0</v>
          </cell>
          <cell r="X1864">
            <v>0</v>
          </cell>
          <cell r="Y1864">
            <v>0</v>
          </cell>
          <cell r="AA1864">
            <v>0</v>
          </cell>
          <cell r="AB1864">
            <v>0</v>
          </cell>
          <cell r="AC1864">
            <v>0</v>
          </cell>
        </row>
        <row r="1865">
          <cell r="A1865" t="str">
            <v>0-0</v>
          </cell>
          <cell r="V1865">
            <v>0</v>
          </cell>
          <cell r="W1865">
            <v>0</v>
          </cell>
          <cell r="X1865">
            <v>0</v>
          </cell>
          <cell r="Y1865">
            <v>0</v>
          </cell>
          <cell r="AA1865">
            <v>0</v>
          </cell>
          <cell r="AB1865">
            <v>0</v>
          </cell>
          <cell r="AC1865">
            <v>0</v>
          </cell>
        </row>
        <row r="1866">
          <cell r="A1866" t="str">
            <v>0-0</v>
          </cell>
          <cell r="V1866">
            <v>0</v>
          </cell>
          <cell r="W1866">
            <v>0</v>
          </cell>
          <cell r="X1866">
            <v>0</v>
          </cell>
          <cell r="Y1866">
            <v>0</v>
          </cell>
          <cell r="AA1866">
            <v>0</v>
          </cell>
          <cell r="AB1866">
            <v>0</v>
          </cell>
          <cell r="AC1866">
            <v>0</v>
          </cell>
        </row>
        <row r="1867">
          <cell r="A1867" t="str">
            <v>0-0</v>
          </cell>
          <cell r="V1867">
            <v>0</v>
          </cell>
          <cell r="W1867">
            <v>0</v>
          </cell>
          <cell r="X1867">
            <v>0</v>
          </cell>
          <cell r="Y1867">
            <v>0</v>
          </cell>
          <cell r="AA1867">
            <v>0</v>
          </cell>
          <cell r="AB1867">
            <v>0</v>
          </cell>
          <cell r="AC1867">
            <v>0</v>
          </cell>
        </row>
        <row r="1868">
          <cell r="A1868" t="str">
            <v>0-0</v>
          </cell>
          <cell r="V1868">
            <v>0</v>
          </cell>
          <cell r="W1868">
            <v>0</v>
          </cell>
          <cell r="X1868">
            <v>0</v>
          </cell>
          <cell r="Y1868">
            <v>0</v>
          </cell>
          <cell r="AA1868">
            <v>0</v>
          </cell>
          <cell r="AB1868">
            <v>0</v>
          </cell>
          <cell r="AC1868">
            <v>0</v>
          </cell>
        </row>
        <row r="1869">
          <cell r="A1869" t="str">
            <v>0-0</v>
          </cell>
          <cell r="V1869">
            <v>0</v>
          </cell>
          <cell r="W1869">
            <v>0</v>
          </cell>
          <cell r="X1869">
            <v>0</v>
          </cell>
          <cell r="Y1869">
            <v>0</v>
          </cell>
          <cell r="AA1869">
            <v>0</v>
          </cell>
          <cell r="AB1869">
            <v>0</v>
          </cell>
          <cell r="AC1869">
            <v>0</v>
          </cell>
        </row>
        <row r="1870">
          <cell r="A1870" t="str">
            <v>0-0</v>
          </cell>
          <cell r="V1870">
            <v>0</v>
          </cell>
          <cell r="W1870">
            <v>0</v>
          </cell>
          <cell r="X1870">
            <v>0</v>
          </cell>
          <cell r="Y1870">
            <v>0</v>
          </cell>
          <cell r="AA1870">
            <v>0</v>
          </cell>
          <cell r="AB1870">
            <v>0</v>
          </cell>
          <cell r="AC1870">
            <v>0</v>
          </cell>
        </row>
        <row r="1871">
          <cell r="A1871" t="str">
            <v>0-0</v>
          </cell>
          <cell r="V1871">
            <v>0</v>
          </cell>
          <cell r="W1871">
            <v>0</v>
          </cell>
          <cell r="X1871">
            <v>0</v>
          </cell>
          <cell r="Y1871">
            <v>0</v>
          </cell>
          <cell r="AA1871">
            <v>0</v>
          </cell>
          <cell r="AB1871">
            <v>0</v>
          </cell>
          <cell r="AC1871">
            <v>0</v>
          </cell>
        </row>
        <row r="1872">
          <cell r="A1872" t="str">
            <v>0-0</v>
          </cell>
          <cell r="V1872">
            <v>0</v>
          </cell>
          <cell r="W1872">
            <v>0</v>
          </cell>
          <cell r="X1872">
            <v>0</v>
          </cell>
          <cell r="Y1872">
            <v>0</v>
          </cell>
          <cell r="AA1872">
            <v>0</v>
          </cell>
          <cell r="AB1872">
            <v>0</v>
          </cell>
          <cell r="AC1872">
            <v>0</v>
          </cell>
        </row>
        <row r="1873">
          <cell r="A1873" t="str">
            <v>0-0</v>
          </cell>
          <cell r="V1873">
            <v>0</v>
          </cell>
          <cell r="W1873">
            <v>0</v>
          </cell>
          <cell r="X1873">
            <v>0</v>
          </cell>
          <cell r="Y1873">
            <v>0</v>
          </cell>
          <cell r="AA1873">
            <v>0</v>
          </cell>
          <cell r="AB1873">
            <v>0</v>
          </cell>
          <cell r="AC1873">
            <v>0</v>
          </cell>
        </row>
        <row r="1874">
          <cell r="A1874" t="str">
            <v>0-0</v>
          </cell>
          <cell r="V1874">
            <v>0</v>
          </cell>
          <cell r="W1874">
            <v>0</v>
          </cell>
          <cell r="X1874">
            <v>0</v>
          </cell>
          <cell r="Y1874">
            <v>0</v>
          </cell>
          <cell r="AA1874">
            <v>0</v>
          </cell>
          <cell r="AB1874">
            <v>0</v>
          </cell>
          <cell r="AC1874">
            <v>0</v>
          </cell>
        </row>
        <row r="1875">
          <cell r="A1875" t="str">
            <v>0-0</v>
          </cell>
          <cell r="V1875">
            <v>0</v>
          </cell>
          <cell r="W1875">
            <v>0</v>
          </cell>
          <cell r="X1875">
            <v>0</v>
          </cell>
          <cell r="Y1875">
            <v>0</v>
          </cell>
          <cell r="AA1875">
            <v>0</v>
          </cell>
          <cell r="AB1875">
            <v>0</v>
          </cell>
          <cell r="AC1875">
            <v>0</v>
          </cell>
        </row>
        <row r="1876">
          <cell r="A1876" t="str">
            <v>0-0</v>
          </cell>
          <cell r="V1876">
            <v>0</v>
          </cell>
          <cell r="W1876">
            <v>0</v>
          </cell>
          <cell r="X1876">
            <v>0</v>
          </cell>
          <cell r="Y1876">
            <v>0</v>
          </cell>
          <cell r="AA1876">
            <v>0</v>
          </cell>
          <cell r="AB1876">
            <v>0</v>
          </cell>
          <cell r="AC1876">
            <v>0</v>
          </cell>
        </row>
        <row r="1877">
          <cell r="A1877" t="str">
            <v>0-0</v>
          </cell>
          <cell r="V1877">
            <v>0</v>
          </cell>
          <cell r="W1877">
            <v>0</v>
          </cell>
          <cell r="X1877">
            <v>0</v>
          </cell>
          <cell r="Y1877">
            <v>0</v>
          </cell>
          <cell r="AA1877">
            <v>0</v>
          </cell>
          <cell r="AB1877">
            <v>0</v>
          </cell>
          <cell r="AC1877">
            <v>0</v>
          </cell>
        </row>
        <row r="1878">
          <cell r="A1878" t="str">
            <v>0-0</v>
          </cell>
          <cell r="V1878">
            <v>0</v>
          </cell>
          <cell r="W1878">
            <v>0</v>
          </cell>
          <cell r="X1878">
            <v>0</v>
          </cell>
          <cell r="Y1878">
            <v>0</v>
          </cell>
          <cell r="AA1878">
            <v>0</v>
          </cell>
          <cell r="AB1878">
            <v>0</v>
          </cell>
          <cell r="AC1878">
            <v>0</v>
          </cell>
        </row>
        <row r="1879">
          <cell r="A1879" t="str">
            <v>0-0</v>
          </cell>
          <cell r="V1879">
            <v>0</v>
          </cell>
          <cell r="W1879">
            <v>0</v>
          </cell>
          <cell r="X1879">
            <v>0</v>
          </cell>
          <cell r="Y1879">
            <v>0</v>
          </cell>
          <cell r="AA1879">
            <v>0</v>
          </cell>
          <cell r="AB1879">
            <v>0</v>
          </cell>
          <cell r="AC1879">
            <v>0</v>
          </cell>
        </row>
        <row r="1880">
          <cell r="A1880" t="str">
            <v>0-0</v>
          </cell>
          <cell r="V1880">
            <v>0</v>
          </cell>
          <cell r="W1880">
            <v>0</v>
          </cell>
          <cell r="X1880">
            <v>0</v>
          </cell>
          <cell r="Y1880">
            <v>0</v>
          </cell>
          <cell r="AA1880">
            <v>0</v>
          </cell>
          <cell r="AB1880">
            <v>0</v>
          </cell>
          <cell r="AC1880">
            <v>0</v>
          </cell>
        </row>
        <row r="1881">
          <cell r="A1881" t="str">
            <v>0-0</v>
          </cell>
          <cell r="V1881">
            <v>0</v>
          </cell>
          <cell r="W1881">
            <v>0</v>
          </cell>
          <cell r="X1881">
            <v>0</v>
          </cell>
          <cell r="Y1881">
            <v>0</v>
          </cell>
          <cell r="AA1881">
            <v>0</v>
          </cell>
          <cell r="AB1881">
            <v>0</v>
          </cell>
          <cell r="AC1881">
            <v>0</v>
          </cell>
        </row>
        <row r="1882">
          <cell r="A1882" t="str">
            <v>0-0</v>
          </cell>
          <cell r="V1882">
            <v>0</v>
          </cell>
          <cell r="W1882">
            <v>0</v>
          </cell>
          <cell r="X1882">
            <v>0</v>
          </cell>
          <cell r="Y1882">
            <v>0</v>
          </cell>
          <cell r="AA1882">
            <v>0</v>
          </cell>
          <cell r="AB1882">
            <v>0</v>
          </cell>
          <cell r="AC1882">
            <v>0</v>
          </cell>
        </row>
        <row r="1883">
          <cell r="A1883" t="str">
            <v>0-0</v>
          </cell>
          <cell r="V1883">
            <v>0</v>
          </cell>
          <cell r="W1883">
            <v>0</v>
          </cell>
          <cell r="X1883">
            <v>0</v>
          </cell>
          <cell r="Y1883">
            <v>0</v>
          </cell>
          <cell r="AA1883">
            <v>0</v>
          </cell>
          <cell r="AB1883">
            <v>0</v>
          </cell>
          <cell r="AC1883">
            <v>0</v>
          </cell>
        </row>
        <row r="1884">
          <cell r="A1884" t="str">
            <v>0-0</v>
          </cell>
          <cell r="V1884">
            <v>0</v>
          </cell>
          <cell r="W1884">
            <v>0</v>
          </cell>
          <cell r="X1884">
            <v>0</v>
          </cell>
          <cell r="Y1884">
            <v>0</v>
          </cell>
          <cell r="AA1884">
            <v>0</v>
          </cell>
          <cell r="AB1884">
            <v>0</v>
          </cell>
          <cell r="AC1884">
            <v>0</v>
          </cell>
        </row>
        <row r="1885">
          <cell r="A1885" t="str">
            <v>0-0</v>
          </cell>
          <cell r="V1885">
            <v>0</v>
          </cell>
          <cell r="W1885">
            <v>0</v>
          </cell>
          <cell r="X1885">
            <v>0</v>
          </cell>
          <cell r="Y1885">
            <v>0</v>
          </cell>
          <cell r="AA1885">
            <v>0</v>
          </cell>
          <cell r="AB1885">
            <v>0</v>
          </cell>
          <cell r="AC1885">
            <v>0</v>
          </cell>
        </row>
        <row r="1886">
          <cell r="A1886" t="str">
            <v>0-0</v>
          </cell>
          <cell r="V1886">
            <v>0</v>
          </cell>
          <cell r="W1886">
            <v>0</v>
          </cell>
          <cell r="X1886">
            <v>0</v>
          </cell>
          <cell r="Y1886">
            <v>0</v>
          </cell>
          <cell r="AA1886">
            <v>0</v>
          </cell>
          <cell r="AB1886">
            <v>0</v>
          </cell>
          <cell r="AC1886">
            <v>0</v>
          </cell>
        </row>
        <row r="1887">
          <cell r="A1887" t="str">
            <v>0-0</v>
          </cell>
          <cell r="V1887">
            <v>0</v>
          </cell>
          <cell r="W1887">
            <v>0</v>
          </cell>
          <cell r="X1887">
            <v>0</v>
          </cell>
          <cell r="Y1887">
            <v>0</v>
          </cell>
          <cell r="AA1887">
            <v>0</v>
          </cell>
          <cell r="AB1887">
            <v>0</v>
          </cell>
          <cell r="AC1887">
            <v>0</v>
          </cell>
        </row>
        <row r="1888">
          <cell r="A1888" t="str">
            <v>0-0</v>
          </cell>
          <cell r="V1888">
            <v>0</v>
          </cell>
          <cell r="W1888">
            <v>0</v>
          </cell>
          <cell r="X1888">
            <v>0</v>
          </cell>
          <cell r="Y1888">
            <v>0</v>
          </cell>
          <cell r="AA1888">
            <v>0</v>
          </cell>
          <cell r="AB1888">
            <v>0</v>
          </cell>
          <cell r="AC1888">
            <v>0</v>
          </cell>
        </row>
        <row r="1889">
          <cell r="A1889" t="str">
            <v>0-0</v>
          </cell>
          <cell r="V1889">
            <v>0</v>
          </cell>
          <cell r="W1889">
            <v>0</v>
          </cell>
          <cell r="X1889">
            <v>0</v>
          </cell>
          <cell r="Y1889">
            <v>0</v>
          </cell>
          <cell r="AA1889">
            <v>0</v>
          </cell>
          <cell r="AB1889">
            <v>0</v>
          </cell>
          <cell r="AC1889">
            <v>0</v>
          </cell>
        </row>
        <row r="1890">
          <cell r="A1890" t="str">
            <v>0-0</v>
          </cell>
          <cell r="V1890">
            <v>0</v>
          </cell>
          <cell r="W1890">
            <v>0</v>
          </cell>
          <cell r="X1890">
            <v>0</v>
          </cell>
          <cell r="Y1890">
            <v>0</v>
          </cell>
          <cell r="AA1890">
            <v>0</v>
          </cell>
          <cell r="AB1890">
            <v>0</v>
          </cell>
          <cell r="AC1890">
            <v>0</v>
          </cell>
        </row>
        <row r="1891">
          <cell r="A1891" t="str">
            <v>0-0</v>
          </cell>
          <cell r="V1891">
            <v>0</v>
          </cell>
          <cell r="W1891">
            <v>0</v>
          </cell>
          <cell r="X1891">
            <v>0</v>
          </cell>
          <cell r="Y1891">
            <v>0</v>
          </cell>
          <cell r="AA1891">
            <v>0</v>
          </cell>
          <cell r="AB1891">
            <v>0</v>
          </cell>
          <cell r="AC1891">
            <v>0</v>
          </cell>
        </row>
        <row r="1892">
          <cell r="A1892" t="str">
            <v>0-0</v>
          </cell>
          <cell r="V1892">
            <v>0</v>
          </cell>
          <cell r="W1892">
            <v>0</v>
          </cell>
          <cell r="X1892">
            <v>0</v>
          </cell>
          <cell r="Y1892">
            <v>0</v>
          </cell>
          <cell r="AA1892">
            <v>0</v>
          </cell>
          <cell r="AB1892">
            <v>0</v>
          </cell>
          <cell r="AC1892">
            <v>0</v>
          </cell>
        </row>
        <row r="1893">
          <cell r="A1893" t="str">
            <v>0-0</v>
          </cell>
          <cell r="V1893">
            <v>0</v>
          </cell>
          <cell r="W1893">
            <v>0</v>
          </cell>
          <cell r="X1893">
            <v>0</v>
          </cell>
          <cell r="Y1893">
            <v>0</v>
          </cell>
          <cell r="AA1893">
            <v>0</v>
          </cell>
          <cell r="AB1893">
            <v>0</v>
          </cell>
          <cell r="AC1893">
            <v>0</v>
          </cell>
        </row>
        <row r="1894">
          <cell r="A1894" t="str">
            <v>0-0</v>
          </cell>
          <cell r="V1894">
            <v>0</v>
          </cell>
          <cell r="W1894">
            <v>0</v>
          </cell>
          <cell r="X1894">
            <v>0</v>
          </cell>
          <cell r="Y1894">
            <v>0</v>
          </cell>
          <cell r="AA1894">
            <v>0</v>
          </cell>
          <cell r="AB1894">
            <v>0</v>
          </cell>
          <cell r="AC1894">
            <v>0</v>
          </cell>
        </row>
        <row r="1895">
          <cell r="A1895" t="str">
            <v>0-0</v>
          </cell>
          <cell r="V1895">
            <v>0</v>
          </cell>
          <cell r="W1895">
            <v>0</v>
          </cell>
          <cell r="X1895">
            <v>0</v>
          </cell>
          <cell r="Y1895">
            <v>0</v>
          </cell>
          <cell r="AA1895">
            <v>0</v>
          </cell>
          <cell r="AB1895">
            <v>0</v>
          </cell>
          <cell r="AC1895">
            <v>0</v>
          </cell>
        </row>
        <row r="1896">
          <cell r="A1896" t="str">
            <v>0-0</v>
          </cell>
          <cell r="V1896">
            <v>0</v>
          </cell>
          <cell r="W1896">
            <v>0</v>
          </cell>
          <cell r="X1896">
            <v>0</v>
          </cell>
          <cell r="Y1896">
            <v>0</v>
          </cell>
          <cell r="AA1896">
            <v>0</v>
          </cell>
          <cell r="AB1896">
            <v>0</v>
          </cell>
          <cell r="AC1896">
            <v>0</v>
          </cell>
        </row>
        <row r="1897">
          <cell r="A1897" t="str">
            <v>0-0</v>
          </cell>
          <cell r="V1897">
            <v>0</v>
          </cell>
          <cell r="W1897">
            <v>0</v>
          </cell>
          <cell r="X1897">
            <v>0</v>
          </cell>
          <cell r="Y1897">
            <v>0</v>
          </cell>
          <cell r="AA1897">
            <v>0</v>
          </cell>
          <cell r="AB1897">
            <v>0</v>
          </cell>
          <cell r="AC1897">
            <v>0</v>
          </cell>
        </row>
        <row r="1898">
          <cell r="A1898" t="str">
            <v>0-0</v>
          </cell>
          <cell r="V1898">
            <v>0</v>
          </cell>
          <cell r="W1898">
            <v>0</v>
          </cell>
          <cell r="X1898">
            <v>0</v>
          </cell>
          <cell r="Y1898">
            <v>0</v>
          </cell>
          <cell r="AA1898">
            <v>0</v>
          </cell>
          <cell r="AB1898">
            <v>0</v>
          </cell>
          <cell r="AC1898">
            <v>0</v>
          </cell>
        </row>
        <row r="1899">
          <cell r="A1899" t="str">
            <v>0-0</v>
          </cell>
          <cell r="V1899">
            <v>0</v>
          </cell>
          <cell r="W1899">
            <v>0</v>
          </cell>
          <cell r="X1899">
            <v>0</v>
          </cell>
          <cell r="Y1899">
            <v>0</v>
          </cell>
          <cell r="AA1899">
            <v>0</v>
          </cell>
          <cell r="AB1899">
            <v>0</v>
          </cell>
          <cell r="AC1899">
            <v>0</v>
          </cell>
        </row>
        <row r="1900">
          <cell r="A1900" t="str">
            <v>0-0</v>
          </cell>
          <cell r="V1900">
            <v>0</v>
          </cell>
          <cell r="W1900">
            <v>0</v>
          </cell>
          <cell r="X1900">
            <v>0</v>
          </cell>
          <cell r="Y1900">
            <v>0</v>
          </cell>
          <cell r="AA1900">
            <v>0</v>
          </cell>
          <cell r="AB1900">
            <v>0</v>
          </cell>
          <cell r="AC1900">
            <v>0</v>
          </cell>
        </row>
        <row r="1901">
          <cell r="A1901" t="str">
            <v>0-0</v>
          </cell>
          <cell r="V1901">
            <v>0</v>
          </cell>
          <cell r="W1901">
            <v>0</v>
          </cell>
          <cell r="X1901">
            <v>0</v>
          </cell>
          <cell r="Y1901">
            <v>0</v>
          </cell>
          <cell r="AA1901">
            <v>0</v>
          </cell>
          <cell r="AB1901">
            <v>0</v>
          </cell>
          <cell r="AC1901">
            <v>0</v>
          </cell>
        </row>
        <row r="1902">
          <cell r="A1902" t="str">
            <v>0-0</v>
          </cell>
          <cell r="V1902">
            <v>0</v>
          </cell>
          <cell r="W1902">
            <v>0</v>
          </cell>
          <cell r="X1902">
            <v>0</v>
          </cell>
          <cell r="Y1902">
            <v>0</v>
          </cell>
          <cell r="AA1902">
            <v>0</v>
          </cell>
          <cell r="AB1902">
            <v>0</v>
          </cell>
          <cell r="AC1902">
            <v>0</v>
          </cell>
        </row>
        <row r="1903">
          <cell r="A1903" t="str">
            <v>0-0</v>
          </cell>
          <cell r="V1903">
            <v>0</v>
          </cell>
          <cell r="W1903">
            <v>0</v>
          </cell>
          <cell r="X1903">
            <v>0</v>
          </cell>
          <cell r="Y1903">
            <v>0</v>
          </cell>
          <cell r="AA1903">
            <v>0</v>
          </cell>
          <cell r="AB1903">
            <v>0</v>
          </cell>
          <cell r="AC1903">
            <v>0</v>
          </cell>
        </row>
        <row r="1904">
          <cell r="A1904" t="str">
            <v>0-0</v>
          </cell>
          <cell r="V1904">
            <v>0</v>
          </cell>
          <cell r="W1904">
            <v>0</v>
          </cell>
          <cell r="X1904">
            <v>0</v>
          </cell>
          <cell r="Y1904">
            <v>0</v>
          </cell>
          <cell r="AA1904">
            <v>0</v>
          </cell>
          <cell r="AB1904">
            <v>0</v>
          </cell>
          <cell r="AC1904">
            <v>0</v>
          </cell>
        </row>
        <row r="1905">
          <cell r="A1905" t="str">
            <v>0-0</v>
          </cell>
          <cell r="V1905">
            <v>0</v>
          </cell>
          <cell r="W1905">
            <v>0</v>
          </cell>
          <cell r="X1905">
            <v>0</v>
          </cell>
          <cell r="Y1905">
            <v>0</v>
          </cell>
          <cell r="AA1905">
            <v>0</v>
          </cell>
          <cell r="AB1905">
            <v>0</v>
          </cell>
          <cell r="AC1905">
            <v>0</v>
          </cell>
        </row>
        <row r="1906">
          <cell r="A1906" t="str">
            <v>0-0</v>
          </cell>
          <cell r="V1906">
            <v>0</v>
          </cell>
          <cell r="W1906">
            <v>0</v>
          </cell>
          <cell r="X1906">
            <v>0</v>
          </cell>
          <cell r="Y1906">
            <v>0</v>
          </cell>
          <cell r="AA1906">
            <v>0</v>
          </cell>
          <cell r="AB1906">
            <v>0</v>
          </cell>
          <cell r="AC1906">
            <v>0</v>
          </cell>
        </row>
        <row r="1907">
          <cell r="A1907" t="str">
            <v>0-0</v>
          </cell>
          <cell r="V1907">
            <v>0</v>
          </cell>
          <cell r="W1907">
            <v>0</v>
          </cell>
          <cell r="X1907">
            <v>0</v>
          </cell>
          <cell r="Y1907">
            <v>0</v>
          </cell>
          <cell r="AA1907">
            <v>0</v>
          </cell>
          <cell r="AB1907">
            <v>0</v>
          </cell>
          <cell r="AC1907">
            <v>0</v>
          </cell>
        </row>
        <row r="1908">
          <cell r="A1908" t="str">
            <v>0-0</v>
          </cell>
          <cell r="V1908">
            <v>0</v>
          </cell>
          <cell r="W1908">
            <v>0</v>
          </cell>
          <cell r="X1908">
            <v>0</v>
          </cell>
          <cell r="Y1908">
            <v>0</v>
          </cell>
          <cell r="AA1908">
            <v>0</v>
          </cell>
          <cell r="AB1908">
            <v>0</v>
          </cell>
          <cell r="AC1908">
            <v>0</v>
          </cell>
        </row>
        <row r="1909">
          <cell r="A1909" t="str">
            <v>0-0</v>
          </cell>
          <cell r="V1909">
            <v>0</v>
          </cell>
          <cell r="W1909">
            <v>0</v>
          </cell>
          <cell r="X1909">
            <v>0</v>
          </cell>
          <cell r="Y1909">
            <v>0</v>
          </cell>
          <cell r="AA1909">
            <v>0</v>
          </cell>
          <cell r="AB1909">
            <v>0</v>
          </cell>
          <cell r="AC1909">
            <v>0</v>
          </cell>
        </row>
        <row r="1910">
          <cell r="A1910" t="str">
            <v>0-0</v>
          </cell>
          <cell r="V1910">
            <v>0</v>
          </cell>
          <cell r="W1910">
            <v>0</v>
          </cell>
          <cell r="X1910">
            <v>0</v>
          </cell>
          <cell r="Y1910">
            <v>0</v>
          </cell>
          <cell r="AA1910">
            <v>0</v>
          </cell>
          <cell r="AB1910">
            <v>0</v>
          </cell>
          <cell r="AC1910">
            <v>0</v>
          </cell>
        </row>
        <row r="1911">
          <cell r="A1911" t="str">
            <v>0-0</v>
          </cell>
          <cell r="V1911">
            <v>0</v>
          </cell>
          <cell r="W1911">
            <v>0</v>
          </cell>
          <cell r="X1911">
            <v>0</v>
          </cell>
          <cell r="Y1911">
            <v>0</v>
          </cell>
          <cell r="AA1911">
            <v>0</v>
          </cell>
          <cell r="AB1911">
            <v>0</v>
          </cell>
          <cell r="AC1911">
            <v>0</v>
          </cell>
        </row>
        <row r="1912">
          <cell r="A1912" t="str">
            <v>0-0</v>
          </cell>
          <cell r="V1912">
            <v>0</v>
          </cell>
          <cell r="W1912">
            <v>0</v>
          </cell>
          <cell r="X1912">
            <v>0</v>
          </cell>
          <cell r="Y1912">
            <v>0</v>
          </cell>
          <cell r="AA1912">
            <v>0</v>
          </cell>
          <cell r="AB1912">
            <v>0</v>
          </cell>
          <cell r="AC1912">
            <v>0</v>
          </cell>
        </row>
        <row r="1913">
          <cell r="A1913" t="str">
            <v>0-0</v>
          </cell>
          <cell r="V1913">
            <v>0</v>
          </cell>
          <cell r="W1913">
            <v>0</v>
          </cell>
          <cell r="X1913">
            <v>0</v>
          </cell>
          <cell r="Y1913">
            <v>0</v>
          </cell>
          <cell r="AA1913">
            <v>0</v>
          </cell>
          <cell r="AB1913">
            <v>0</v>
          </cell>
          <cell r="AC1913">
            <v>0</v>
          </cell>
        </row>
        <row r="1914">
          <cell r="A1914" t="str">
            <v>0-0</v>
          </cell>
          <cell r="V1914">
            <v>0</v>
          </cell>
          <cell r="W1914">
            <v>0</v>
          </cell>
          <cell r="X1914">
            <v>0</v>
          </cell>
          <cell r="Y1914">
            <v>0</v>
          </cell>
          <cell r="AA1914">
            <v>0</v>
          </cell>
          <cell r="AB1914">
            <v>0</v>
          </cell>
          <cell r="AC1914">
            <v>0</v>
          </cell>
        </row>
        <row r="1915">
          <cell r="A1915" t="str">
            <v>0-0</v>
          </cell>
          <cell r="V1915">
            <v>0</v>
          </cell>
          <cell r="W1915">
            <v>0</v>
          </cell>
          <cell r="X1915">
            <v>0</v>
          </cell>
          <cell r="Y1915">
            <v>0</v>
          </cell>
          <cell r="AA1915">
            <v>0</v>
          </cell>
          <cell r="AB1915">
            <v>0</v>
          </cell>
          <cell r="AC1915">
            <v>0</v>
          </cell>
        </row>
        <row r="1916">
          <cell r="A1916" t="str">
            <v>0-0</v>
          </cell>
          <cell r="V1916">
            <v>0</v>
          </cell>
          <cell r="W1916">
            <v>0</v>
          </cell>
          <cell r="X1916">
            <v>0</v>
          </cell>
          <cell r="Y1916">
            <v>0</v>
          </cell>
          <cell r="AA1916">
            <v>0</v>
          </cell>
          <cell r="AB1916">
            <v>0</v>
          </cell>
          <cell r="AC1916">
            <v>0</v>
          </cell>
        </row>
        <row r="1917">
          <cell r="A1917" t="str">
            <v>0-0</v>
          </cell>
          <cell r="V1917">
            <v>0</v>
          </cell>
          <cell r="W1917">
            <v>0</v>
          </cell>
          <cell r="X1917">
            <v>0</v>
          </cell>
          <cell r="Y1917">
            <v>0</v>
          </cell>
          <cell r="AA1917">
            <v>0</v>
          </cell>
          <cell r="AB1917">
            <v>0</v>
          </cell>
          <cell r="AC1917">
            <v>0</v>
          </cell>
        </row>
        <row r="1918">
          <cell r="A1918" t="str">
            <v>0-0</v>
          </cell>
          <cell r="V1918">
            <v>0</v>
          </cell>
          <cell r="W1918">
            <v>0</v>
          </cell>
          <cell r="X1918">
            <v>0</v>
          </cell>
          <cell r="Y1918">
            <v>0</v>
          </cell>
          <cell r="AA1918">
            <v>0</v>
          </cell>
          <cell r="AB1918">
            <v>0</v>
          </cell>
          <cell r="AC1918">
            <v>0</v>
          </cell>
        </row>
        <row r="1919">
          <cell r="A1919" t="str">
            <v>0-0</v>
          </cell>
          <cell r="V1919">
            <v>0</v>
          </cell>
          <cell r="W1919">
            <v>0</v>
          </cell>
          <cell r="X1919">
            <v>0</v>
          </cell>
          <cell r="Y1919">
            <v>0</v>
          </cell>
          <cell r="AA1919">
            <v>0</v>
          </cell>
          <cell r="AB1919">
            <v>0</v>
          </cell>
          <cell r="AC1919">
            <v>0</v>
          </cell>
        </row>
        <row r="1920">
          <cell r="A1920" t="str">
            <v>0-0</v>
          </cell>
          <cell r="V1920">
            <v>0</v>
          </cell>
          <cell r="W1920">
            <v>0</v>
          </cell>
          <cell r="X1920">
            <v>0</v>
          </cell>
          <cell r="Y1920">
            <v>0</v>
          </cell>
          <cell r="AA1920">
            <v>0</v>
          </cell>
          <cell r="AB1920">
            <v>0</v>
          </cell>
          <cell r="AC1920">
            <v>0</v>
          </cell>
        </row>
        <row r="1921">
          <cell r="A1921" t="str">
            <v>0-0</v>
          </cell>
          <cell r="V1921">
            <v>0</v>
          </cell>
          <cell r="W1921">
            <v>0</v>
          </cell>
          <cell r="X1921">
            <v>0</v>
          </cell>
          <cell r="Y1921">
            <v>0</v>
          </cell>
          <cell r="AA1921">
            <v>0</v>
          </cell>
          <cell r="AB1921">
            <v>0</v>
          </cell>
          <cell r="AC1921">
            <v>0</v>
          </cell>
        </row>
        <row r="1922">
          <cell r="A1922" t="str">
            <v>0-0</v>
          </cell>
          <cell r="V1922">
            <v>0</v>
          </cell>
          <cell r="W1922">
            <v>0</v>
          </cell>
          <cell r="X1922">
            <v>0</v>
          </cell>
          <cell r="Y1922">
            <v>0</v>
          </cell>
          <cell r="AA1922">
            <v>0</v>
          </cell>
          <cell r="AB1922">
            <v>0</v>
          </cell>
          <cell r="AC1922">
            <v>0</v>
          </cell>
        </row>
        <row r="1923">
          <cell r="A1923" t="str">
            <v>0-0</v>
          </cell>
          <cell r="V1923">
            <v>0</v>
          </cell>
          <cell r="W1923">
            <v>0</v>
          </cell>
          <cell r="X1923">
            <v>0</v>
          </cell>
          <cell r="Y1923">
            <v>0</v>
          </cell>
          <cell r="AA1923">
            <v>0</v>
          </cell>
          <cell r="AB1923">
            <v>0</v>
          </cell>
          <cell r="AC1923">
            <v>0</v>
          </cell>
        </row>
        <row r="1924">
          <cell r="A1924" t="str">
            <v>0-0</v>
          </cell>
          <cell r="V1924">
            <v>0</v>
          </cell>
          <cell r="W1924">
            <v>0</v>
          </cell>
          <cell r="X1924">
            <v>0</v>
          </cell>
          <cell r="Y1924">
            <v>0</v>
          </cell>
          <cell r="AA1924">
            <v>0</v>
          </cell>
          <cell r="AB1924">
            <v>0</v>
          </cell>
          <cell r="AC1924">
            <v>0</v>
          </cell>
        </row>
        <row r="1925">
          <cell r="A1925" t="str">
            <v>0-0</v>
          </cell>
          <cell r="V1925">
            <v>0</v>
          </cell>
          <cell r="W1925">
            <v>0</v>
          </cell>
          <cell r="X1925">
            <v>0</v>
          </cell>
          <cell r="Y1925">
            <v>0</v>
          </cell>
          <cell r="AA1925">
            <v>0</v>
          </cell>
          <cell r="AB1925">
            <v>0</v>
          </cell>
          <cell r="AC1925">
            <v>0</v>
          </cell>
        </row>
        <row r="1926">
          <cell r="A1926" t="str">
            <v>0-0</v>
          </cell>
          <cell r="V1926">
            <v>0</v>
          </cell>
          <cell r="W1926">
            <v>0</v>
          </cell>
          <cell r="X1926">
            <v>0</v>
          </cell>
          <cell r="Y1926">
            <v>0</v>
          </cell>
          <cell r="AA1926">
            <v>0</v>
          </cell>
          <cell r="AB1926">
            <v>0</v>
          </cell>
          <cell r="AC1926">
            <v>0</v>
          </cell>
        </row>
        <row r="1927">
          <cell r="A1927" t="str">
            <v>0-0</v>
          </cell>
          <cell r="V1927">
            <v>0</v>
          </cell>
          <cell r="W1927">
            <v>0</v>
          </cell>
          <cell r="X1927">
            <v>0</v>
          </cell>
          <cell r="Y1927">
            <v>0</v>
          </cell>
          <cell r="AA1927">
            <v>0</v>
          </cell>
          <cell r="AB1927">
            <v>0</v>
          </cell>
          <cell r="AC1927">
            <v>0</v>
          </cell>
        </row>
        <row r="1928">
          <cell r="A1928" t="str">
            <v>0-0</v>
          </cell>
          <cell r="V1928">
            <v>0</v>
          </cell>
          <cell r="W1928">
            <v>0</v>
          </cell>
          <cell r="X1928">
            <v>0</v>
          </cell>
          <cell r="Y1928">
            <v>0</v>
          </cell>
          <cell r="AA1928">
            <v>0</v>
          </cell>
          <cell r="AB1928">
            <v>0</v>
          </cell>
          <cell r="AC1928">
            <v>0</v>
          </cell>
        </row>
        <row r="1929">
          <cell r="A1929" t="str">
            <v>0-0</v>
          </cell>
          <cell r="V1929">
            <v>0</v>
          </cell>
          <cell r="W1929">
            <v>0</v>
          </cell>
          <cell r="X1929">
            <v>0</v>
          </cell>
          <cell r="Y1929">
            <v>0</v>
          </cell>
          <cell r="AA1929">
            <v>0</v>
          </cell>
          <cell r="AB1929">
            <v>0</v>
          </cell>
          <cell r="AC1929">
            <v>0</v>
          </cell>
        </row>
        <row r="1930">
          <cell r="A1930" t="str">
            <v>0-0</v>
          </cell>
          <cell r="V1930">
            <v>0</v>
          </cell>
          <cell r="W1930">
            <v>0</v>
          </cell>
          <cell r="X1930">
            <v>0</v>
          </cell>
          <cell r="Y1930">
            <v>0</v>
          </cell>
          <cell r="AA1930">
            <v>0</v>
          </cell>
          <cell r="AB1930">
            <v>0</v>
          </cell>
          <cell r="AC1930">
            <v>0</v>
          </cell>
        </row>
        <row r="1931">
          <cell r="A1931" t="str">
            <v>0-0</v>
          </cell>
          <cell r="V1931">
            <v>0</v>
          </cell>
          <cell r="W1931">
            <v>0</v>
          </cell>
          <cell r="X1931">
            <v>0</v>
          </cell>
          <cell r="Y1931">
            <v>0</v>
          </cell>
          <cell r="AA1931">
            <v>0</v>
          </cell>
          <cell r="AB1931">
            <v>0</v>
          </cell>
          <cell r="AC1931">
            <v>0</v>
          </cell>
        </row>
        <row r="1932">
          <cell r="A1932" t="str">
            <v>0-0</v>
          </cell>
          <cell r="V1932">
            <v>0</v>
          </cell>
          <cell r="W1932">
            <v>0</v>
          </cell>
          <cell r="X1932">
            <v>0</v>
          </cell>
          <cell r="Y1932">
            <v>0</v>
          </cell>
          <cell r="AA1932">
            <v>0</v>
          </cell>
          <cell r="AB1932">
            <v>0</v>
          </cell>
          <cell r="AC1932">
            <v>0</v>
          </cell>
        </row>
        <row r="1933">
          <cell r="A1933" t="str">
            <v>0-0</v>
          </cell>
          <cell r="V1933">
            <v>0</v>
          </cell>
          <cell r="W1933">
            <v>0</v>
          </cell>
          <cell r="X1933">
            <v>0</v>
          </cell>
          <cell r="Y1933">
            <v>0</v>
          </cell>
          <cell r="AA1933">
            <v>0</v>
          </cell>
          <cell r="AB1933">
            <v>0</v>
          </cell>
          <cell r="AC1933">
            <v>0</v>
          </cell>
        </row>
        <row r="1934">
          <cell r="A1934" t="str">
            <v>0-0</v>
          </cell>
          <cell r="V1934">
            <v>0</v>
          </cell>
          <cell r="W1934">
            <v>0</v>
          </cell>
          <cell r="X1934">
            <v>0</v>
          </cell>
          <cell r="Y1934">
            <v>0</v>
          </cell>
          <cell r="AA1934">
            <v>0</v>
          </cell>
          <cell r="AB1934">
            <v>0</v>
          </cell>
          <cell r="AC1934">
            <v>0</v>
          </cell>
        </row>
        <row r="1935">
          <cell r="A1935" t="str">
            <v>0-0</v>
          </cell>
          <cell r="V1935">
            <v>0</v>
          </cell>
          <cell r="W1935">
            <v>0</v>
          </cell>
          <cell r="X1935">
            <v>0</v>
          </cell>
          <cell r="Y1935">
            <v>0</v>
          </cell>
          <cell r="AA1935">
            <v>0</v>
          </cell>
          <cell r="AB1935">
            <v>0</v>
          </cell>
          <cell r="AC1935">
            <v>0</v>
          </cell>
        </row>
        <row r="1936">
          <cell r="A1936" t="str">
            <v>0-0</v>
          </cell>
          <cell r="V1936">
            <v>0</v>
          </cell>
          <cell r="W1936">
            <v>0</v>
          </cell>
          <cell r="X1936">
            <v>0</v>
          </cell>
          <cell r="Y1936">
            <v>0</v>
          </cell>
          <cell r="AA1936">
            <v>0</v>
          </cell>
          <cell r="AB1936">
            <v>0</v>
          </cell>
          <cell r="AC1936">
            <v>0</v>
          </cell>
        </row>
        <row r="1937">
          <cell r="A1937" t="str">
            <v>0-0</v>
          </cell>
          <cell r="V1937">
            <v>0</v>
          </cell>
          <cell r="W1937">
            <v>0</v>
          </cell>
          <cell r="X1937">
            <v>0</v>
          </cell>
          <cell r="Y1937">
            <v>0</v>
          </cell>
          <cell r="AA1937">
            <v>0</v>
          </cell>
          <cell r="AB1937">
            <v>0</v>
          </cell>
          <cell r="AC1937">
            <v>0</v>
          </cell>
        </row>
        <row r="1938">
          <cell r="A1938" t="str">
            <v>0-0</v>
          </cell>
          <cell r="V1938">
            <v>0</v>
          </cell>
          <cell r="W1938">
            <v>0</v>
          </cell>
          <cell r="X1938">
            <v>0</v>
          </cell>
          <cell r="Y1938">
            <v>0</v>
          </cell>
          <cell r="AA1938">
            <v>0</v>
          </cell>
          <cell r="AB1938">
            <v>0</v>
          </cell>
          <cell r="AC1938">
            <v>0</v>
          </cell>
        </row>
        <row r="1939">
          <cell r="A1939" t="str">
            <v>0-0</v>
          </cell>
          <cell r="V1939">
            <v>0</v>
          </cell>
          <cell r="W1939">
            <v>0</v>
          </cell>
          <cell r="X1939">
            <v>0</v>
          </cell>
          <cell r="Y1939">
            <v>0</v>
          </cell>
          <cell r="AA1939">
            <v>0</v>
          </cell>
          <cell r="AB1939">
            <v>0</v>
          </cell>
          <cell r="AC1939">
            <v>0</v>
          </cell>
        </row>
        <row r="1940">
          <cell r="A1940" t="str">
            <v>0-0</v>
          </cell>
          <cell r="V1940">
            <v>0</v>
          </cell>
          <cell r="W1940">
            <v>0</v>
          </cell>
          <cell r="X1940">
            <v>0</v>
          </cell>
          <cell r="Y1940">
            <v>0</v>
          </cell>
          <cell r="AA1940">
            <v>0</v>
          </cell>
          <cell r="AB1940">
            <v>0</v>
          </cell>
          <cell r="AC1940">
            <v>0</v>
          </cell>
        </row>
        <row r="1941">
          <cell r="A1941" t="str">
            <v>0-0</v>
          </cell>
          <cell r="V1941">
            <v>0</v>
          </cell>
          <cell r="W1941">
            <v>0</v>
          </cell>
          <cell r="X1941">
            <v>0</v>
          </cell>
          <cell r="Y1941">
            <v>0</v>
          </cell>
          <cell r="AA1941">
            <v>0</v>
          </cell>
          <cell r="AB1941">
            <v>0</v>
          </cell>
          <cell r="AC1941">
            <v>0</v>
          </cell>
        </row>
        <row r="1942">
          <cell r="A1942" t="str">
            <v>0-0</v>
          </cell>
          <cell r="V1942">
            <v>0</v>
          </cell>
          <cell r="W1942">
            <v>0</v>
          </cell>
          <cell r="X1942">
            <v>0</v>
          </cell>
          <cell r="Y1942">
            <v>0</v>
          </cell>
          <cell r="AA1942">
            <v>0</v>
          </cell>
          <cell r="AB1942">
            <v>0</v>
          </cell>
          <cell r="AC1942">
            <v>0</v>
          </cell>
        </row>
        <row r="1943">
          <cell r="A1943" t="str">
            <v>0-0</v>
          </cell>
          <cell r="V1943">
            <v>0</v>
          </cell>
          <cell r="W1943">
            <v>0</v>
          </cell>
          <cell r="X1943">
            <v>0</v>
          </cell>
          <cell r="Y1943">
            <v>0</v>
          </cell>
          <cell r="AA1943">
            <v>0</v>
          </cell>
          <cell r="AB1943">
            <v>0</v>
          </cell>
          <cell r="AC1943">
            <v>0</v>
          </cell>
        </row>
        <row r="1944">
          <cell r="A1944" t="str">
            <v>0-0</v>
          </cell>
          <cell r="V1944">
            <v>0</v>
          </cell>
          <cell r="W1944">
            <v>0</v>
          </cell>
          <cell r="X1944">
            <v>0</v>
          </cell>
          <cell r="Y1944">
            <v>0</v>
          </cell>
          <cell r="AA1944">
            <v>0</v>
          </cell>
          <cell r="AB1944">
            <v>0</v>
          </cell>
          <cell r="AC1944">
            <v>0</v>
          </cell>
        </row>
        <row r="1945">
          <cell r="A1945" t="str">
            <v>0-0</v>
          </cell>
          <cell r="V1945">
            <v>0</v>
          </cell>
          <cell r="W1945">
            <v>0</v>
          </cell>
          <cell r="X1945">
            <v>0</v>
          </cell>
          <cell r="Y1945">
            <v>0</v>
          </cell>
          <cell r="AA1945">
            <v>0</v>
          </cell>
          <cell r="AB1945">
            <v>0</v>
          </cell>
          <cell r="AC1945">
            <v>0</v>
          </cell>
        </row>
        <row r="1946">
          <cell r="A1946" t="str">
            <v>0-0</v>
          </cell>
          <cell r="V1946">
            <v>0</v>
          </cell>
          <cell r="W1946">
            <v>0</v>
          </cell>
          <cell r="X1946">
            <v>0</v>
          </cell>
          <cell r="Y1946">
            <v>0</v>
          </cell>
          <cell r="AA1946">
            <v>0</v>
          </cell>
          <cell r="AB1946">
            <v>0</v>
          </cell>
          <cell r="AC1946">
            <v>0</v>
          </cell>
        </row>
        <row r="1947">
          <cell r="A1947" t="str">
            <v>0-0</v>
          </cell>
          <cell r="V1947">
            <v>0</v>
          </cell>
          <cell r="W1947">
            <v>0</v>
          </cell>
          <cell r="X1947">
            <v>0</v>
          </cell>
          <cell r="Y1947">
            <v>0</v>
          </cell>
          <cell r="AA1947">
            <v>0</v>
          </cell>
          <cell r="AB1947">
            <v>0</v>
          </cell>
          <cell r="AC1947">
            <v>0</v>
          </cell>
        </row>
        <row r="1948">
          <cell r="A1948" t="str">
            <v>0-0</v>
          </cell>
          <cell r="V1948">
            <v>0</v>
          </cell>
          <cell r="W1948">
            <v>0</v>
          </cell>
          <cell r="X1948">
            <v>0</v>
          </cell>
          <cell r="Y1948">
            <v>0</v>
          </cell>
          <cell r="AA1948">
            <v>0</v>
          </cell>
          <cell r="AB1948">
            <v>0</v>
          </cell>
          <cell r="AC1948">
            <v>0</v>
          </cell>
        </row>
        <row r="1949">
          <cell r="A1949" t="str">
            <v>0-0</v>
          </cell>
          <cell r="V1949">
            <v>0</v>
          </cell>
          <cell r="W1949">
            <v>0</v>
          </cell>
          <cell r="X1949">
            <v>0</v>
          </cell>
          <cell r="Y1949">
            <v>0</v>
          </cell>
          <cell r="AA1949">
            <v>0</v>
          </cell>
          <cell r="AB1949">
            <v>0</v>
          </cell>
          <cell r="AC1949">
            <v>0</v>
          </cell>
        </row>
        <row r="1950">
          <cell r="A1950" t="str">
            <v>0-0</v>
          </cell>
          <cell r="V1950">
            <v>0</v>
          </cell>
          <cell r="W1950">
            <v>0</v>
          </cell>
          <cell r="X1950">
            <v>0</v>
          </cell>
          <cell r="Y1950">
            <v>0</v>
          </cell>
          <cell r="AA1950">
            <v>0</v>
          </cell>
          <cell r="AB1950">
            <v>0</v>
          </cell>
          <cell r="AC1950">
            <v>0</v>
          </cell>
        </row>
        <row r="1951">
          <cell r="A1951" t="str">
            <v>0-0</v>
          </cell>
          <cell r="V1951">
            <v>0</v>
          </cell>
          <cell r="W1951">
            <v>0</v>
          </cell>
          <cell r="X1951">
            <v>0</v>
          </cell>
          <cell r="Y1951">
            <v>0</v>
          </cell>
          <cell r="AA1951">
            <v>0</v>
          </cell>
          <cell r="AB1951">
            <v>0</v>
          </cell>
          <cell r="AC1951">
            <v>0</v>
          </cell>
        </row>
        <row r="1952">
          <cell r="A1952" t="str">
            <v>0-0</v>
          </cell>
          <cell r="V1952">
            <v>0</v>
          </cell>
          <cell r="W1952">
            <v>0</v>
          </cell>
          <cell r="X1952">
            <v>0</v>
          </cell>
          <cell r="Y1952">
            <v>0</v>
          </cell>
          <cell r="AA1952">
            <v>0</v>
          </cell>
          <cell r="AB1952">
            <v>0</v>
          </cell>
          <cell r="AC1952">
            <v>0</v>
          </cell>
        </row>
        <row r="1953">
          <cell r="A1953" t="str">
            <v>0-0</v>
          </cell>
          <cell r="V1953">
            <v>0</v>
          </cell>
          <cell r="W1953">
            <v>0</v>
          </cell>
          <cell r="X1953">
            <v>0</v>
          </cell>
          <cell r="Y1953">
            <v>0</v>
          </cell>
          <cell r="AA1953">
            <v>0</v>
          </cell>
          <cell r="AB1953">
            <v>0</v>
          </cell>
          <cell r="AC1953">
            <v>0</v>
          </cell>
        </row>
        <row r="1954">
          <cell r="A1954" t="str">
            <v>0-0</v>
          </cell>
          <cell r="V1954">
            <v>0</v>
          </cell>
          <cell r="W1954">
            <v>0</v>
          </cell>
          <cell r="X1954">
            <v>0</v>
          </cell>
          <cell r="Y1954">
            <v>0</v>
          </cell>
          <cell r="AA1954">
            <v>0</v>
          </cell>
          <cell r="AB1954">
            <v>0</v>
          </cell>
          <cell r="AC1954">
            <v>0</v>
          </cell>
        </row>
        <row r="1955">
          <cell r="A1955" t="str">
            <v>0-0</v>
          </cell>
          <cell r="V1955">
            <v>0</v>
          </cell>
          <cell r="W1955">
            <v>0</v>
          </cell>
          <cell r="X1955">
            <v>0</v>
          </cell>
          <cell r="Y1955">
            <v>0</v>
          </cell>
          <cell r="AA1955">
            <v>0</v>
          </cell>
          <cell r="AB1955">
            <v>0</v>
          </cell>
          <cell r="AC1955">
            <v>0</v>
          </cell>
        </row>
        <row r="1956">
          <cell r="A1956" t="str">
            <v>0-0</v>
          </cell>
          <cell r="V1956">
            <v>0</v>
          </cell>
          <cell r="W1956">
            <v>0</v>
          </cell>
          <cell r="X1956">
            <v>0</v>
          </cell>
          <cell r="Y1956">
            <v>0</v>
          </cell>
          <cell r="AA1956">
            <v>0</v>
          </cell>
          <cell r="AB1956">
            <v>0</v>
          </cell>
          <cell r="AC1956">
            <v>0</v>
          </cell>
        </row>
        <row r="1957">
          <cell r="A1957" t="str">
            <v>0-0</v>
          </cell>
          <cell r="V1957">
            <v>0</v>
          </cell>
          <cell r="W1957">
            <v>0</v>
          </cell>
          <cell r="X1957">
            <v>0</v>
          </cell>
          <cell r="Y1957">
            <v>0</v>
          </cell>
          <cell r="AA1957">
            <v>0</v>
          </cell>
          <cell r="AB1957">
            <v>0</v>
          </cell>
          <cell r="AC1957">
            <v>0</v>
          </cell>
        </row>
        <row r="1958">
          <cell r="A1958" t="str">
            <v>0-0</v>
          </cell>
          <cell r="V1958">
            <v>0</v>
          </cell>
          <cell r="W1958">
            <v>0</v>
          </cell>
          <cell r="X1958">
            <v>0</v>
          </cell>
          <cell r="Y1958">
            <v>0</v>
          </cell>
          <cell r="AA1958">
            <v>0</v>
          </cell>
          <cell r="AB1958">
            <v>0</v>
          </cell>
          <cell r="AC1958">
            <v>0</v>
          </cell>
        </row>
        <row r="1959">
          <cell r="A1959" t="str">
            <v>0-0</v>
          </cell>
          <cell r="V1959">
            <v>0</v>
          </cell>
          <cell r="W1959">
            <v>0</v>
          </cell>
          <cell r="X1959">
            <v>0</v>
          </cell>
          <cell r="Y1959">
            <v>0</v>
          </cell>
          <cell r="AA1959">
            <v>0</v>
          </cell>
          <cell r="AB1959">
            <v>0</v>
          </cell>
          <cell r="AC1959">
            <v>0</v>
          </cell>
        </row>
        <row r="1960">
          <cell r="A1960" t="str">
            <v>0-0</v>
          </cell>
          <cell r="V1960">
            <v>0</v>
          </cell>
          <cell r="W1960">
            <v>0</v>
          </cell>
          <cell r="X1960">
            <v>0</v>
          </cell>
          <cell r="Y1960">
            <v>0</v>
          </cell>
          <cell r="AA1960">
            <v>0</v>
          </cell>
          <cell r="AB1960">
            <v>0</v>
          </cell>
          <cell r="AC1960">
            <v>0</v>
          </cell>
        </row>
        <row r="1961">
          <cell r="A1961" t="str">
            <v>0-0</v>
          </cell>
          <cell r="V1961">
            <v>0</v>
          </cell>
          <cell r="W1961">
            <v>0</v>
          </cell>
          <cell r="X1961">
            <v>0</v>
          </cell>
          <cell r="Y1961">
            <v>0</v>
          </cell>
          <cell r="AA1961">
            <v>0</v>
          </cell>
          <cell r="AB1961">
            <v>0</v>
          </cell>
          <cell r="AC1961">
            <v>0</v>
          </cell>
        </row>
        <row r="1962">
          <cell r="A1962" t="str">
            <v>0-0</v>
          </cell>
          <cell r="V1962">
            <v>0</v>
          </cell>
          <cell r="W1962">
            <v>0</v>
          </cell>
          <cell r="X1962">
            <v>0</v>
          </cell>
          <cell r="Y1962">
            <v>0</v>
          </cell>
          <cell r="AA1962">
            <v>0</v>
          </cell>
          <cell r="AB1962">
            <v>0</v>
          </cell>
          <cell r="AC1962">
            <v>0</v>
          </cell>
        </row>
        <row r="1963">
          <cell r="A1963" t="str">
            <v>0-0</v>
          </cell>
          <cell r="V1963">
            <v>0</v>
          </cell>
          <cell r="W1963">
            <v>0</v>
          </cell>
          <cell r="X1963">
            <v>0</v>
          </cell>
          <cell r="Y1963">
            <v>0</v>
          </cell>
          <cell r="AA1963">
            <v>0</v>
          </cell>
          <cell r="AB1963">
            <v>0</v>
          </cell>
          <cell r="AC1963">
            <v>0</v>
          </cell>
        </row>
        <row r="1964">
          <cell r="A1964" t="str">
            <v>0-0</v>
          </cell>
          <cell r="V1964">
            <v>0</v>
          </cell>
          <cell r="W1964">
            <v>0</v>
          </cell>
          <cell r="X1964">
            <v>0</v>
          </cell>
          <cell r="Y1964">
            <v>0</v>
          </cell>
          <cell r="AA1964">
            <v>0</v>
          </cell>
          <cell r="AB1964">
            <v>0</v>
          </cell>
          <cell r="AC1964">
            <v>0</v>
          </cell>
        </row>
        <row r="1965">
          <cell r="A1965" t="str">
            <v>0-0</v>
          </cell>
          <cell r="V1965">
            <v>0</v>
          </cell>
          <cell r="W1965">
            <v>0</v>
          </cell>
          <cell r="X1965">
            <v>0</v>
          </cell>
          <cell r="Y1965">
            <v>0</v>
          </cell>
          <cell r="AA1965">
            <v>0</v>
          </cell>
          <cell r="AB1965">
            <v>0</v>
          </cell>
          <cell r="AC1965">
            <v>0</v>
          </cell>
        </row>
        <row r="1966">
          <cell r="A1966" t="str">
            <v>0-0</v>
          </cell>
          <cell r="V1966">
            <v>0</v>
          </cell>
          <cell r="W1966">
            <v>0</v>
          </cell>
          <cell r="X1966">
            <v>0</v>
          </cell>
          <cell r="Y1966">
            <v>0</v>
          </cell>
          <cell r="AA1966">
            <v>0</v>
          </cell>
          <cell r="AB1966">
            <v>0</v>
          </cell>
          <cell r="AC1966">
            <v>0</v>
          </cell>
        </row>
        <row r="1967">
          <cell r="A1967" t="str">
            <v>0-0</v>
          </cell>
          <cell r="V1967">
            <v>0</v>
          </cell>
          <cell r="W1967">
            <v>0</v>
          </cell>
          <cell r="X1967">
            <v>0</v>
          </cell>
          <cell r="Y1967">
            <v>0</v>
          </cell>
          <cell r="AA1967">
            <v>0</v>
          </cell>
          <cell r="AB1967">
            <v>0</v>
          </cell>
          <cell r="AC1967">
            <v>0</v>
          </cell>
        </row>
        <row r="1968">
          <cell r="A1968" t="str">
            <v>0-0</v>
          </cell>
          <cell r="V1968">
            <v>0</v>
          </cell>
          <cell r="W1968">
            <v>0</v>
          </cell>
          <cell r="X1968">
            <v>0</v>
          </cell>
          <cell r="Y1968">
            <v>0</v>
          </cell>
          <cell r="AA1968">
            <v>0</v>
          </cell>
          <cell r="AB1968">
            <v>0</v>
          </cell>
          <cell r="AC1968">
            <v>0</v>
          </cell>
        </row>
        <row r="1969">
          <cell r="A1969" t="str">
            <v>0-0</v>
          </cell>
          <cell r="V1969">
            <v>0</v>
          </cell>
          <cell r="W1969">
            <v>0</v>
          </cell>
          <cell r="X1969">
            <v>0</v>
          </cell>
          <cell r="Y1969">
            <v>0</v>
          </cell>
          <cell r="AA1969">
            <v>0</v>
          </cell>
          <cell r="AB1969">
            <v>0</v>
          </cell>
          <cell r="AC1969">
            <v>0</v>
          </cell>
        </row>
        <row r="1970">
          <cell r="A1970" t="str">
            <v>0-0</v>
          </cell>
          <cell r="V1970">
            <v>0</v>
          </cell>
          <cell r="W1970">
            <v>0</v>
          </cell>
          <cell r="X1970">
            <v>0</v>
          </cell>
          <cell r="Y1970">
            <v>0</v>
          </cell>
          <cell r="AA1970">
            <v>0</v>
          </cell>
          <cell r="AB1970">
            <v>0</v>
          </cell>
          <cell r="AC1970">
            <v>0</v>
          </cell>
        </row>
        <row r="1971">
          <cell r="A1971" t="str">
            <v>0-0</v>
          </cell>
          <cell r="V1971">
            <v>0</v>
          </cell>
          <cell r="W1971">
            <v>0</v>
          </cell>
          <cell r="X1971">
            <v>0</v>
          </cell>
          <cell r="Y1971">
            <v>0</v>
          </cell>
          <cell r="AA1971">
            <v>0</v>
          </cell>
          <cell r="AB1971">
            <v>0</v>
          </cell>
          <cell r="AC1971">
            <v>0</v>
          </cell>
        </row>
        <row r="1972">
          <cell r="A1972" t="str">
            <v>0-0</v>
          </cell>
          <cell r="V1972">
            <v>0</v>
          </cell>
          <cell r="W1972">
            <v>0</v>
          </cell>
          <cell r="X1972">
            <v>0</v>
          </cell>
          <cell r="Y1972">
            <v>0</v>
          </cell>
          <cell r="AA1972">
            <v>0</v>
          </cell>
          <cell r="AB1972">
            <v>0</v>
          </cell>
          <cell r="AC1972">
            <v>0</v>
          </cell>
        </row>
        <row r="1973">
          <cell r="A1973" t="str">
            <v>0-0</v>
          </cell>
          <cell r="V1973">
            <v>0</v>
          </cell>
          <cell r="W1973">
            <v>0</v>
          </cell>
          <cell r="X1973">
            <v>0</v>
          </cell>
          <cell r="Y1973">
            <v>0</v>
          </cell>
          <cell r="AA1973">
            <v>0</v>
          </cell>
          <cell r="AB1973">
            <v>0</v>
          </cell>
          <cell r="AC1973">
            <v>0</v>
          </cell>
        </row>
        <row r="1974">
          <cell r="A1974" t="str">
            <v>0-0</v>
          </cell>
          <cell r="V1974">
            <v>0</v>
          </cell>
          <cell r="W1974">
            <v>0</v>
          </cell>
          <cell r="X1974">
            <v>0</v>
          </cell>
          <cell r="Y1974">
            <v>0</v>
          </cell>
          <cell r="AA1974">
            <v>0</v>
          </cell>
          <cell r="AB1974">
            <v>0</v>
          </cell>
          <cell r="AC1974">
            <v>0</v>
          </cell>
        </row>
        <row r="1975">
          <cell r="A1975" t="str">
            <v>0-0</v>
          </cell>
          <cell r="V1975">
            <v>0</v>
          </cell>
          <cell r="W1975">
            <v>0</v>
          </cell>
          <cell r="X1975">
            <v>0</v>
          </cell>
          <cell r="Y1975">
            <v>0</v>
          </cell>
          <cell r="AA1975">
            <v>0</v>
          </cell>
          <cell r="AB1975">
            <v>0</v>
          </cell>
          <cell r="AC1975">
            <v>0</v>
          </cell>
        </row>
        <row r="1976">
          <cell r="A1976" t="str">
            <v>0-0</v>
          </cell>
          <cell r="V1976">
            <v>0</v>
          </cell>
          <cell r="W1976">
            <v>0</v>
          </cell>
          <cell r="X1976">
            <v>0</v>
          </cell>
          <cell r="Y1976">
            <v>0</v>
          </cell>
          <cell r="AA1976">
            <v>0</v>
          </cell>
          <cell r="AB1976">
            <v>0</v>
          </cell>
          <cell r="AC1976">
            <v>0</v>
          </cell>
        </row>
        <row r="1977">
          <cell r="A1977" t="str">
            <v>0-0</v>
          </cell>
          <cell r="V1977">
            <v>0</v>
          </cell>
          <cell r="W1977">
            <v>0</v>
          </cell>
          <cell r="X1977">
            <v>0</v>
          </cell>
          <cell r="Y1977">
            <v>0</v>
          </cell>
          <cell r="AA1977">
            <v>0</v>
          </cell>
          <cell r="AB1977">
            <v>0</v>
          </cell>
          <cell r="AC1977">
            <v>0</v>
          </cell>
        </row>
        <row r="1978">
          <cell r="A1978" t="str">
            <v>0-0</v>
          </cell>
          <cell r="V1978">
            <v>0</v>
          </cell>
          <cell r="W1978">
            <v>0</v>
          </cell>
          <cell r="X1978">
            <v>0</v>
          </cell>
          <cell r="Y1978">
            <v>0</v>
          </cell>
          <cell r="AA1978">
            <v>0</v>
          </cell>
          <cell r="AB1978">
            <v>0</v>
          </cell>
          <cell r="AC1978">
            <v>0</v>
          </cell>
        </row>
        <row r="1979">
          <cell r="A1979" t="str">
            <v>0-0</v>
          </cell>
          <cell r="V1979">
            <v>0</v>
          </cell>
          <cell r="W1979">
            <v>0</v>
          </cell>
          <cell r="X1979">
            <v>0</v>
          </cell>
          <cell r="Y1979">
            <v>0</v>
          </cell>
          <cell r="AA1979">
            <v>0</v>
          </cell>
          <cell r="AB1979">
            <v>0</v>
          </cell>
          <cell r="AC1979">
            <v>0</v>
          </cell>
        </row>
        <row r="1980">
          <cell r="A1980" t="str">
            <v>0-0</v>
          </cell>
          <cell r="V1980">
            <v>0</v>
          </cell>
          <cell r="W1980">
            <v>0</v>
          </cell>
          <cell r="X1980">
            <v>0</v>
          </cell>
          <cell r="Y1980">
            <v>0</v>
          </cell>
          <cell r="AA1980">
            <v>0</v>
          </cell>
          <cell r="AB1980">
            <v>0</v>
          </cell>
          <cell r="AC1980">
            <v>0</v>
          </cell>
        </row>
        <row r="1981">
          <cell r="A1981" t="str">
            <v>0-0</v>
          </cell>
          <cell r="V1981">
            <v>0</v>
          </cell>
          <cell r="W1981">
            <v>0</v>
          </cell>
          <cell r="X1981">
            <v>0</v>
          </cell>
          <cell r="Y1981">
            <v>0</v>
          </cell>
          <cell r="AA1981">
            <v>0</v>
          </cell>
          <cell r="AB1981">
            <v>0</v>
          </cell>
          <cell r="AC1981">
            <v>0</v>
          </cell>
        </row>
        <row r="1982">
          <cell r="A1982" t="str">
            <v>0-0</v>
          </cell>
          <cell r="V1982">
            <v>0</v>
          </cell>
          <cell r="W1982">
            <v>0</v>
          </cell>
          <cell r="X1982">
            <v>0</v>
          </cell>
          <cell r="Y1982">
            <v>0</v>
          </cell>
          <cell r="AA1982">
            <v>0</v>
          </cell>
          <cell r="AB1982">
            <v>0</v>
          </cell>
          <cell r="AC1982">
            <v>0</v>
          </cell>
        </row>
        <row r="1983">
          <cell r="A1983" t="str">
            <v>0-0</v>
          </cell>
          <cell r="V1983">
            <v>0</v>
          </cell>
          <cell r="W1983">
            <v>0</v>
          </cell>
          <cell r="X1983">
            <v>0</v>
          </cell>
          <cell r="Y1983">
            <v>0</v>
          </cell>
          <cell r="AA1983">
            <v>0</v>
          </cell>
          <cell r="AB1983">
            <v>0</v>
          </cell>
          <cell r="AC1983">
            <v>0</v>
          </cell>
        </row>
        <row r="1984">
          <cell r="A1984" t="str">
            <v>0-0</v>
          </cell>
          <cell r="V1984">
            <v>0</v>
          </cell>
          <cell r="W1984">
            <v>0</v>
          </cell>
          <cell r="X1984">
            <v>0</v>
          </cell>
          <cell r="Y1984">
            <v>0</v>
          </cell>
          <cell r="AA1984">
            <v>0</v>
          </cell>
          <cell r="AB1984">
            <v>0</v>
          </cell>
          <cell r="AC1984">
            <v>0</v>
          </cell>
        </row>
        <row r="1985">
          <cell r="A1985" t="str">
            <v>0-0</v>
          </cell>
          <cell r="V1985">
            <v>0</v>
          </cell>
          <cell r="W1985">
            <v>0</v>
          </cell>
          <cell r="X1985">
            <v>0</v>
          </cell>
          <cell r="Y1985">
            <v>0</v>
          </cell>
          <cell r="AA1985">
            <v>0</v>
          </cell>
          <cell r="AB1985">
            <v>0</v>
          </cell>
          <cell r="AC1985">
            <v>0</v>
          </cell>
        </row>
        <row r="1986">
          <cell r="A1986" t="str">
            <v>0-0</v>
          </cell>
          <cell r="V1986">
            <v>0</v>
          </cell>
          <cell r="W1986">
            <v>0</v>
          </cell>
          <cell r="X1986">
            <v>0</v>
          </cell>
          <cell r="Y1986">
            <v>0</v>
          </cell>
          <cell r="AA1986">
            <v>0</v>
          </cell>
          <cell r="AB1986">
            <v>0</v>
          </cell>
          <cell r="AC1986">
            <v>0</v>
          </cell>
        </row>
        <row r="1987">
          <cell r="A1987" t="str">
            <v>0-0</v>
          </cell>
          <cell r="V1987">
            <v>0</v>
          </cell>
          <cell r="W1987">
            <v>0</v>
          </cell>
          <cell r="X1987">
            <v>0</v>
          </cell>
          <cell r="Y1987">
            <v>0</v>
          </cell>
          <cell r="AA1987">
            <v>0</v>
          </cell>
          <cell r="AB1987">
            <v>0</v>
          </cell>
          <cell r="AC1987">
            <v>0</v>
          </cell>
        </row>
        <row r="1988">
          <cell r="A1988" t="str">
            <v>0-0</v>
          </cell>
          <cell r="V1988">
            <v>0</v>
          </cell>
          <cell r="W1988">
            <v>0</v>
          </cell>
          <cell r="X1988">
            <v>0</v>
          </cell>
          <cell r="Y1988">
            <v>0</v>
          </cell>
          <cell r="AA1988">
            <v>0</v>
          </cell>
          <cell r="AB1988">
            <v>0</v>
          </cell>
          <cell r="AC1988">
            <v>0</v>
          </cell>
        </row>
        <row r="1989">
          <cell r="A1989" t="str">
            <v>0-0</v>
          </cell>
          <cell r="V1989">
            <v>0</v>
          </cell>
          <cell r="W1989">
            <v>0</v>
          </cell>
          <cell r="X1989">
            <v>0</v>
          </cell>
          <cell r="Y1989">
            <v>0</v>
          </cell>
          <cell r="AA1989">
            <v>0</v>
          </cell>
          <cell r="AB1989">
            <v>0</v>
          </cell>
          <cell r="AC1989">
            <v>0</v>
          </cell>
        </row>
        <row r="1990">
          <cell r="A1990" t="str">
            <v>0-0</v>
          </cell>
          <cell r="V1990">
            <v>0</v>
          </cell>
          <cell r="W1990">
            <v>0</v>
          </cell>
          <cell r="X1990">
            <v>0</v>
          </cell>
          <cell r="Y1990">
            <v>0</v>
          </cell>
          <cell r="AA1990">
            <v>0</v>
          </cell>
          <cell r="AB1990">
            <v>0</v>
          </cell>
          <cell r="AC1990">
            <v>0</v>
          </cell>
        </row>
        <row r="1991">
          <cell r="A1991" t="str">
            <v>0-0</v>
          </cell>
          <cell r="V1991">
            <v>0</v>
          </cell>
          <cell r="W1991">
            <v>0</v>
          </cell>
          <cell r="X1991">
            <v>0</v>
          </cell>
          <cell r="Y1991">
            <v>0</v>
          </cell>
          <cell r="AA1991">
            <v>0</v>
          </cell>
          <cell r="AB1991">
            <v>0</v>
          </cell>
          <cell r="AC1991">
            <v>0</v>
          </cell>
        </row>
        <row r="1992">
          <cell r="A1992" t="str">
            <v>0-0</v>
          </cell>
          <cell r="V1992">
            <v>0</v>
          </cell>
          <cell r="W1992">
            <v>0</v>
          </cell>
          <cell r="X1992">
            <v>0</v>
          </cell>
          <cell r="Y1992">
            <v>0</v>
          </cell>
          <cell r="AA1992">
            <v>0</v>
          </cell>
          <cell r="AB1992">
            <v>0</v>
          </cell>
          <cell r="AC1992">
            <v>0</v>
          </cell>
        </row>
        <row r="1993">
          <cell r="A1993" t="str">
            <v>0-0</v>
          </cell>
          <cell r="V1993">
            <v>0</v>
          </cell>
          <cell r="W1993">
            <v>0</v>
          </cell>
          <cell r="X1993">
            <v>0</v>
          </cell>
          <cell r="Y1993">
            <v>0</v>
          </cell>
          <cell r="AA1993">
            <v>0</v>
          </cell>
          <cell r="AB1993">
            <v>0</v>
          </cell>
          <cell r="AC1993">
            <v>0</v>
          </cell>
        </row>
        <row r="1994">
          <cell r="A1994" t="str">
            <v>0-0</v>
          </cell>
          <cell r="V1994">
            <v>0</v>
          </cell>
          <cell r="W1994">
            <v>0</v>
          </cell>
          <cell r="X1994">
            <v>0</v>
          </cell>
          <cell r="Y1994">
            <v>0</v>
          </cell>
          <cell r="AA1994">
            <v>0</v>
          </cell>
          <cell r="AB1994">
            <v>0</v>
          </cell>
          <cell r="AC1994">
            <v>0</v>
          </cell>
        </row>
        <row r="1995">
          <cell r="A1995" t="str">
            <v>0-0</v>
          </cell>
          <cell r="V1995">
            <v>0</v>
          </cell>
          <cell r="W1995">
            <v>0</v>
          </cell>
          <cell r="X1995">
            <v>0</v>
          </cell>
          <cell r="Y1995">
            <v>0</v>
          </cell>
          <cell r="AA1995">
            <v>0</v>
          </cell>
          <cell r="AB1995">
            <v>0</v>
          </cell>
          <cell r="AC1995">
            <v>0</v>
          </cell>
        </row>
        <row r="1996">
          <cell r="A1996" t="str">
            <v>0-0</v>
          </cell>
          <cell r="V1996">
            <v>0</v>
          </cell>
          <cell r="W1996">
            <v>0</v>
          </cell>
          <cell r="X1996">
            <v>0</v>
          </cell>
          <cell r="Y1996">
            <v>0</v>
          </cell>
          <cell r="AA1996">
            <v>0</v>
          </cell>
          <cell r="AB1996">
            <v>0</v>
          </cell>
          <cell r="AC1996">
            <v>0</v>
          </cell>
        </row>
        <row r="1997">
          <cell r="A1997" t="str">
            <v>0-0</v>
          </cell>
          <cell r="V1997">
            <v>0</v>
          </cell>
          <cell r="W1997">
            <v>0</v>
          </cell>
          <cell r="X1997">
            <v>0</v>
          </cell>
          <cell r="Y1997">
            <v>0</v>
          </cell>
          <cell r="AA1997">
            <v>0</v>
          </cell>
          <cell r="AB1997">
            <v>0</v>
          </cell>
          <cell r="AC1997">
            <v>0</v>
          </cell>
        </row>
        <row r="1998">
          <cell r="A1998" t="str">
            <v>0-0</v>
          </cell>
          <cell r="V1998">
            <v>0</v>
          </cell>
          <cell r="W1998">
            <v>0</v>
          </cell>
          <cell r="X1998">
            <v>0</v>
          </cell>
          <cell r="Y1998">
            <v>0</v>
          </cell>
          <cell r="AA1998">
            <v>0</v>
          </cell>
          <cell r="AB1998">
            <v>0</v>
          </cell>
          <cell r="AC1998">
            <v>0</v>
          </cell>
        </row>
        <row r="1999">
          <cell r="A1999" t="str">
            <v>0-0</v>
          </cell>
          <cell r="V1999">
            <v>0</v>
          </cell>
          <cell r="W1999">
            <v>0</v>
          </cell>
          <cell r="X1999">
            <v>0</v>
          </cell>
          <cell r="Y1999">
            <v>0</v>
          </cell>
          <cell r="AA1999">
            <v>0</v>
          </cell>
          <cell r="AB1999">
            <v>0</v>
          </cell>
          <cell r="AC1999">
            <v>0</v>
          </cell>
        </row>
        <row r="2000">
          <cell r="A2000" t="str">
            <v>0-0</v>
          </cell>
          <cell r="V2000">
            <v>0</v>
          </cell>
          <cell r="W2000">
            <v>0</v>
          </cell>
          <cell r="X2000">
            <v>0</v>
          </cell>
          <cell r="Y2000">
            <v>0</v>
          </cell>
          <cell r="AA2000">
            <v>0</v>
          </cell>
          <cell r="AB2000">
            <v>0</v>
          </cell>
          <cell r="AC2000">
            <v>0</v>
          </cell>
        </row>
        <row r="2001">
          <cell r="A2001" t="str">
            <v>3007777-DUR</v>
          </cell>
          <cell r="V2001">
            <v>0</v>
          </cell>
          <cell r="W2001">
            <v>0</v>
          </cell>
          <cell r="X2001">
            <v>0</v>
          </cell>
          <cell r="Y2001">
            <v>0</v>
          </cell>
          <cell r="AA2001">
            <v>0</v>
          </cell>
          <cell r="AB2001">
            <v>0</v>
          </cell>
          <cell r="AC2001">
            <v>0</v>
          </cell>
        </row>
        <row r="2002">
          <cell r="A2002" t="str">
            <v>3007777-PERF</v>
          </cell>
          <cell r="V2002">
            <v>0</v>
          </cell>
          <cell r="W2002">
            <v>0</v>
          </cell>
          <cell r="X2002">
            <v>0</v>
          </cell>
          <cell r="Y2002">
            <v>0</v>
          </cell>
          <cell r="AA2002">
            <v>0</v>
          </cell>
          <cell r="AB2002">
            <v>0</v>
          </cell>
          <cell r="AC2002">
            <v>0</v>
          </cell>
        </row>
        <row r="2003">
          <cell r="A2003" t="str">
            <v>3007777-PE</v>
          </cell>
          <cell r="V2003">
            <v>0</v>
          </cell>
          <cell r="W2003">
            <v>0</v>
          </cell>
          <cell r="X2003">
            <v>0</v>
          </cell>
          <cell r="Y2003">
            <v>0</v>
          </cell>
          <cell r="AA2003">
            <v>0</v>
          </cell>
          <cell r="AB2003">
            <v>0</v>
          </cell>
          <cell r="AC2003">
            <v>0</v>
          </cell>
        </row>
        <row r="2004">
          <cell r="A2004" t="str">
            <v>3007777-CE</v>
          </cell>
          <cell r="V2004">
            <v>0</v>
          </cell>
          <cell r="W2004">
            <v>0</v>
          </cell>
          <cell r="X2004">
            <v>0</v>
          </cell>
          <cell r="Y2004">
            <v>0</v>
          </cell>
          <cell r="AA2004">
            <v>0</v>
          </cell>
          <cell r="AB2004">
            <v>0</v>
          </cell>
          <cell r="AC2004">
            <v>0</v>
          </cell>
        </row>
        <row r="2005">
          <cell r="A2005" t="str">
            <v>3007777-EE</v>
          </cell>
          <cell r="V2005">
            <v>0</v>
          </cell>
          <cell r="W2005">
            <v>0</v>
          </cell>
          <cell r="X2005">
            <v>0</v>
          </cell>
          <cell r="Y2005">
            <v>0</v>
          </cell>
          <cell r="AA2005">
            <v>0</v>
          </cell>
          <cell r="AB2005">
            <v>0</v>
          </cell>
          <cell r="AC2005">
            <v>0</v>
          </cell>
        </row>
        <row r="2006">
          <cell r="A2006" t="str">
            <v>3007777-PS</v>
          </cell>
          <cell r="V2006">
            <v>0</v>
          </cell>
          <cell r="W2006">
            <v>0</v>
          </cell>
          <cell r="X2006">
            <v>0</v>
          </cell>
          <cell r="Y2006">
            <v>0</v>
          </cell>
          <cell r="AA2006">
            <v>0</v>
          </cell>
          <cell r="AB2006">
            <v>0</v>
          </cell>
          <cell r="AC2006">
            <v>0</v>
          </cell>
        </row>
        <row r="2007">
          <cell r="A2007" t="str">
            <v>3007777-DS</v>
          </cell>
          <cell r="V2007">
            <v>0</v>
          </cell>
          <cell r="W2007">
            <v>0</v>
          </cell>
          <cell r="X2007">
            <v>0</v>
          </cell>
          <cell r="Y2007">
            <v>0</v>
          </cell>
          <cell r="AA2007">
            <v>0</v>
          </cell>
          <cell r="AB2007">
            <v>0</v>
          </cell>
          <cell r="AC2007">
            <v>0</v>
          </cell>
        </row>
        <row r="2008">
          <cell r="A2008" t="str">
            <v>3007777-NBUS</v>
          </cell>
          <cell r="V2008">
            <v>0</v>
          </cell>
          <cell r="W2008">
            <v>0</v>
          </cell>
          <cell r="X2008">
            <v>0</v>
          </cell>
          <cell r="Y2008">
            <v>0</v>
          </cell>
          <cell r="AA2008">
            <v>0</v>
          </cell>
          <cell r="AB2008">
            <v>0</v>
          </cell>
          <cell r="AC2008">
            <v>0</v>
          </cell>
        </row>
        <row r="2009">
          <cell r="A2009" t="str">
            <v>3007777-BUS</v>
          </cell>
          <cell r="V2009">
            <v>0</v>
          </cell>
          <cell r="W2009">
            <v>0</v>
          </cell>
          <cell r="X2009">
            <v>0</v>
          </cell>
          <cell r="Y2009">
            <v>0</v>
          </cell>
          <cell r="AA2009">
            <v>0</v>
          </cell>
          <cell r="AB2009">
            <v>0</v>
          </cell>
          <cell r="AC2009">
            <v>0</v>
          </cell>
        </row>
        <row r="2010">
          <cell r="A2010" t="str">
            <v>3007777-PT</v>
          </cell>
          <cell r="V2010">
            <v>0</v>
          </cell>
          <cell r="W2010">
            <v>0</v>
          </cell>
          <cell r="X2010">
            <v>0</v>
          </cell>
          <cell r="Y2010">
            <v>0</v>
          </cell>
          <cell r="AA2010">
            <v>0</v>
          </cell>
          <cell r="AB2010">
            <v>0</v>
          </cell>
          <cell r="AC2010">
            <v>0</v>
          </cell>
        </row>
        <row r="2011">
          <cell r="A2011" t="str">
            <v>3007777-DT</v>
          </cell>
          <cell r="V2011">
            <v>0</v>
          </cell>
          <cell r="W2011">
            <v>0</v>
          </cell>
          <cell r="X2011">
            <v>0</v>
          </cell>
          <cell r="Y2011">
            <v>0</v>
          </cell>
          <cell r="AA2011">
            <v>0</v>
          </cell>
          <cell r="AB2011">
            <v>0</v>
          </cell>
          <cell r="AC2011">
            <v>0</v>
          </cell>
        </row>
        <row r="2012">
          <cell r="A2012" t="str">
            <v>3007777-OT</v>
          </cell>
          <cell r="V2012">
            <v>0</v>
          </cell>
          <cell r="W2012">
            <v>0</v>
          </cell>
          <cell r="X2012">
            <v>0</v>
          </cell>
          <cell r="Y2012">
            <v>0</v>
          </cell>
          <cell r="AA2012">
            <v>0</v>
          </cell>
          <cell r="AB2012">
            <v>0</v>
          </cell>
          <cell r="AC2012">
            <v>0</v>
          </cell>
        </row>
        <row r="2013">
          <cell r="A2013" t="str">
            <v>3007777-LABOR</v>
          </cell>
          <cell r="V2013">
            <v>0</v>
          </cell>
          <cell r="W2013">
            <v>0</v>
          </cell>
          <cell r="X2013">
            <v>0</v>
          </cell>
          <cell r="Y2013">
            <v>0</v>
          </cell>
          <cell r="AA2013">
            <v>0</v>
          </cell>
          <cell r="AB2013">
            <v>0</v>
          </cell>
          <cell r="AC2013">
            <v>0</v>
          </cell>
        </row>
        <row r="2014">
          <cell r="A2014" t="str">
            <v>3007777-INDUST</v>
          </cell>
          <cell r="V2014">
            <v>0</v>
          </cell>
          <cell r="W2014">
            <v>0</v>
          </cell>
          <cell r="X2014">
            <v>0</v>
          </cell>
          <cell r="Y2014">
            <v>0</v>
          </cell>
          <cell r="AA2014">
            <v>0</v>
          </cell>
          <cell r="AB2014">
            <v>0</v>
          </cell>
          <cell r="AC2014">
            <v>0</v>
          </cell>
        </row>
        <row r="2015">
          <cell r="A2015" t="str">
            <v>3007777-321</v>
          </cell>
          <cell r="V2015">
            <v>0</v>
          </cell>
          <cell r="W2015">
            <v>0</v>
          </cell>
          <cell r="X2015">
            <v>0</v>
          </cell>
          <cell r="Y2015">
            <v>0</v>
          </cell>
          <cell r="AA2015">
            <v>0</v>
          </cell>
          <cell r="AB2015">
            <v>0</v>
          </cell>
          <cell r="AC2015">
            <v>0</v>
          </cell>
        </row>
        <row r="2016">
          <cell r="A2016" t="str">
            <v>3007777-331</v>
          </cell>
          <cell r="V2016">
            <v>0</v>
          </cell>
          <cell r="W2016">
            <v>0</v>
          </cell>
          <cell r="X2016">
            <v>0</v>
          </cell>
          <cell r="Y2016">
            <v>0</v>
          </cell>
          <cell r="AA2016">
            <v>0</v>
          </cell>
          <cell r="AB2016">
            <v>0</v>
          </cell>
          <cell r="AC2016">
            <v>0</v>
          </cell>
        </row>
        <row r="2017">
          <cell r="A2017" t="str">
            <v>3007777-341</v>
          </cell>
          <cell r="V2017">
            <v>0</v>
          </cell>
          <cell r="W2017">
            <v>0</v>
          </cell>
          <cell r="X2017">
            <v>0</v>
          </cell>
          <cell r="Y2017">
            <v>0</v>
          </cell>
          <cell r="AA2017">
            <v>0</v>
          </cell>
          <cell r="AB2017">
            <v>0</v>
          </cell>
          <cell r="AC2017">
            <v>0</v>
          </cell>
        </row>
        <row r="2018">
          <cell r="A2018" t="str">
            <v>3007777-347</v>
          </cell>
          <cell r="V2018">
            <v>0</v>
          </cell>
          <cell r="W2018">
            <v>0</v>
          </cell>
          <cell r="X2018">
            <v>0</v>
          </cell>
          <cell r="Y2018">
            <v>0</v>
          </cell>
          <cell r="AA2018">
            <v>0</v>
          </cell>
          <cell r="AB2018">
            <v>0</v>
          </cell>
          <cell r="AC2018">
            <v>0</v>
          </cell>
        </row>
        <row r="2019">
          <cell r="A2019" t="str">
            <v>3007777-351</v>
          </cell>
          <cell r="V2019">
            <v>0</v>
          </cell>
          <cell r="W2019">
            <v>0</v>
          </cell>
          <cell r="X2019">
            <v>0</v>
          </cell>
          <cell r="Y2019">
            <v>0</v>
          </cell>
          <cell r="AA2019">
            <v>0</v>
          </cell>
          <cell r="AB2019">
            <v>0</v>
          </cell>
          <cell r="AC2019">
            <v>0</v>
          </cell>
        </row>
        <row r="2020">
          <cell r="A2020" t="str">
            <v>3007777-355</v>
          </cell>
          <cell r="V2020">
            <v>0</v>
          </cell>
          <cell r="W2020">
            <v>0</v>
          </cell>
          <cell r="X2020">
            <v>0</v>
          </cell>
          <cell r="Y2020">
            <v>0</v>
          </cell>
          <cell r="AA2020">
            <v>0</v>
          </cell>
          <cell r="AB2020">
            <v>0</v>
          </cell>
          <cell r="AC2020">
            <v>0</v>
          </cell>
        </row>
        <row r="2021">
          <cell r="A2021" t="str">
            <v>3007777-361</v>
          </cell>
          <cell r="V2021">
            <v>0</v>
          </cell>
          <cell r="W2021">
            <v>0</v>
          </cell>
          <cell r="X2021">
            <v>0</v>
          </cell>
          <cell r="Y2021">
            <v>0</v>
          </cell>
          <cell r="AA2021">
            <v>0</v>
          </cell>
          <cell r="AB2021">
            <v>0</v>
          </cell>
          <cell r="AC2021">
            <v>0</v>
          </cell>
        </row>
        <row r="2022">
          <cell r="A2022" t="str">
            <v>3007777-362</v>
          </cell>
          <cell r="V2022">
            <v>0</v>
          </cell>
          <cell r="W2022">
            <v>0</v>
          </cell>
          <cell r="X2022">
            <v>0</v>
          </cell>
          <cell r="Y2022">
            <v>0</v>
          </cell>
          <cell r="AA2022">
            <v>0</v>
          </cell>
          <cell r="AB2022">
            <v>0</v>
          </cell>
          <cell r="AC2022">
            <v>0</v>
          </cell>
        </row>
        <row r="2023">
          <cell r="A2023" t="str">
            <v>3007777-363</v>
          </cell>
          <cell r="V2023">
            <v>0</v>
          </cell>
          <cell r="W2023">
            <v>0</v>
          </cell>
          <cell r="X2023">
            <v>0</v>
          </cell>
          <cell r="Y2023">
            <v>0</v>
          </cell>
          <cell r="AA2023">
            <v>0</v>
          </cell>
          <cell r="AB2023">
            <v>0</v>
          </cell>
          <cell r="AC2023">
            <v>0</v>
          </cell>
        </row>
        <row r="2024">
          <cell r="A2024" t="str">
            <v>3007777-364</v>
          </cell>
          <cell r="V2024">
            <v>0</v>
          </cell>
          <cell r="W2024">
            <v>0</v>
          </cell>
          <cell r="X2024">
            <v>0</v>
          </cell>
          <cell r="Y2024">
            <v>0</v>
          </cell>
          <cell r="AA2024">
            <v>0</v>
          </cell>
          <cell r="AB2024">
            <v>0</v>
          </cell>
          <cell r="AC2024">
            <v>0</v>
          </cell>
        </row>
        <row r="2025">
          <cell r="A2025" t="str">
            <v>3007777-365</v>
          </cell>
          <cell r="V2025">
            <v>0</v>
          </cell>
          <cell r="W2025">
            <v>0</v>
          </cell>
          <cell r="X2025">
            <v>0</v>
          </cell>
          <cell r="Y2025">
            <v>0</v>
          </cell>
          <cell r="AA2025">
            <v>0</v>
          </cell>
          <cell r="AB2025">
            <v>0</v>
          </cell>
          <cell r="AC2025">
            <v>0</v>
          </cell>
        </row>
        <row r="2026">
          <cell r="A2026" t="str">
            <v>3007777-366</v>
          </cell>
          <cell r="V2026">
            <v>0</v>
          </cell>
          <cell r="W2026">
            <v>0</v>
          </cell>
          <cell r="X2026">
            <v>0</v>
          </cell>
          <cell r="Y2026">
            <v>0</v>
          </cell>
          <cell r="AA2026">
            <v>0</v>
          </cell>
          <cell r="AB2026">
            <v>0</v>
          </cell>
          <cell r="AC2026">
            <v>0</v>
          </cell>
        </row>
        <row r="2027">
          <cell r="A2027" t="str">
            <v>3007777-395</v>
          </cell>
          <cell r="V2027">
            <v>0</v>
          </cell>
          <cell r="W2027">
            <v>0</v>
          </cell>
          <cell r="X2027">
            <v>0</v>
          </cell>
          <cell r="Y2027">
            <v>0</v>
          </cell>
          <cell r="AA2027">
            <v>0</v>
          </cell>
          <cell r="AB2027">
            <v>0</v>
          </cell>
          <cell r="AC2027">
            <v>0</v>
          </cell>
        </row>
        <row r="2028">
          <cell r="A2028" t="str">
            <v>3007777-396</v>
          </cell>
          <cell r="V2028">
            <v>0</v>
          </cell>
          <cell r="W2028">
            <v>0</v>
          </cell>
          <cell r="X2028">
            <v>0</v>
          </cell>
          <cell r="Y2028">
            <v>0</v>
          </cell>
          <cell r="AA2028">
            <v>0</v>
          </cell>
          <cell r="AB2028">
            <v>0</v>
          </cell>
          <cell r="AC2028">
            <v>0</v>
          </cell>
        </row>
        <row r="2029">
          <cell r="A2029" t="str">
            <v>3007777-397</v>
          </cell>
          <cell r="V2029">
            <v>0</v>
          </cell>
          <cell r="W2029">
            <v>0</v>
          </cell>
          <cell r="X2029">
            <v>0</v>
          </cell>
          <cell r="Y2029">
            <v>0</v>
          </cell>
          <cell r="AA2029">
            <v>0</v>
          </cell>
          <cell r="AB2029">
            <v>0</v>
          </cell>
          <cell r="AC2029">
            <v>0</v>
          </cell>
        </row>
        <row r="2030">
          <cell r="A2030" t="str">
            <v>3007777-511</v>
          </cell>
          <cell r="V2030">
            <v>0</v>
          </cell>
          <cell r="W2030">
            <v>0</v>
          </cell>
          <cell r="X2030">
            <v>0</v>
          </cell>
          <cell r="Y2030">
            <v>0</v>
          </cell>
          <cell r="AA2030">
            <v>0</v>
          </cell>
          <cell r="AB2030">
            <v>0</v>
          </cell>
          <cell r="AC2030">
            <v>0</v>
          </cell>
        </row>
        <row r="2031">
          <cell r="A2031" t="str">
            <v>3007777-520</v>
          </cell>
          <cell r="V2031">
            <v>0</v>
          </cell>
          <cell r="W2031">
            <v>0</v>
          </cell>
          <cell r="X2031">
            <v>0</v>
          </cell>
          <cell r="Y2031">
            <v>0</v>
          </cell>
          <cell r="AA2031">
            <v>0</v>
          </cell>
          <cell r="AB2031">
            <v>0</v>
          </cell>
          <cell r="AC2031">
            <v>0</v>
          </cell>
        </row>
        <row r="2032">
          <cell r="A2032" t="str">
            <v>3007777-611</v>
          </cell>
          <cell r="V2032">
            <v>0</v>
          </cell>
          <cell r="W2032">
            <v>0</v>
          </cell>
          <cell r="X2032">
            <v>0</v>
          </cell>
          <cell r="Y2032">
            <v>0</v>
          </cell>
          <cell r="AA2032">
            <v>0</v>
          </cell>
          <cell r="AB2032">
            <v>0</v>
          </cell>
          <cell r="AC2032">
            <v>0</v>
          </cell>
        </row>
        <row r="2033">
          <cell r="A2033" t="str">
            <v>3007777-613</v>
          </cell>
          <cell r="V2033">
            <v>0</v>
          </cell>
          <cell r="W2033">
            <v>0</v>
          </cell>
          <cell r="X2033">
            <v>0</v>
          </cell>
          <cell r="Y2033">
            <v>0</v>
          </cell>
          <cell r="AA2033">
            <v>0</v>
          </cell>
          <cell r="AB2033">
            <v>0</v>
          </cell>
          <cell r="AC2033">
            <v>0</v>
          </cell>
        </row>
        <row r="2034">
          <cell r="A2034" t="str">
            <v>3007777-617</v>
          </cell>
          <cell r="V2034">
            <v>0</v>
          </cell>
          <cell r="W2034">
            <v>0</v>
          </cell>
          <cell r="X2034">
            <v>0</v>
          </cell>
          <cell r="Y2034">
            <v>0</v>
          </cell>
          <cell r="AA2034">
            <v>0</v>
          </cell>
          <cell r="AB2034">
            <v>0</v>
          </cell>
          <cell r="AC2034">
            <v>0</v>
          </cell>
        </row>
        <row r="2035">
          <cell r="A2035" t="str">
            <v>3007777-695</v>
          </cell>
          <cell r="V2035">
            <v>0</v>
          </cell>
          <cell r="W2035">
            <v>0</v>
          </cell>
          <cell r="X2035">
            <v>0</v>
          </cell>
          <cell r="Y2035">
            <v>0</v>
          </cell>
          <cell r="AA2035">
            <v>0</v>
          </cell>
          <cell r="AB2035">
            <v>0</v>
          </cell>
          <cell r="AC2035">
            <v>0</v>
          </cell>
        </row>
        <row r="2036">
          <cell r="A2036" t="str">
            <v>3007777-696</v>
          </cell>
          <cell r="V2036">
            <v>0</v>
          </cell>
          <cell r="W2036">
            <v>0</v>
          </cell>
          <cell r="X2036">
            <v>0</v>
          </cell>
          <cell r="Y2036">
            <v>0</v>
          </cell>
          <cell r="AA2036">
            <v>0</v>
          </cell>
          <cell r="AB2036">
            <v>0</v>
          </cell>
          <cell r="AC2036">
            <v>0</v>
          </cell>
        </row>
        <row r="2037">
          <cell r="A2037" t="str">
            <v>3007777-697</v>
          </cell>
          <cell r="V2037">
            <v>0</v>
          </cell>
          <cell r="W2037">
            <v>0</v>
          </cell>
          <cell r="X2037">
            <v>0</v>
          </cell>
          <cell r="Y2037">
            <v>0</v>
          </cell>
          <cell r="AA2037">
            <v>0</v>
          </cell>
          <cell r="AB2037">
            <v>0</v>
          </cell>
          <cell r="AC2037">
            <v>0</v>
          </cell>
        </row>
        <row r="2038">
          <cell r="A2038" t="str">
            <v>3007777-714</v>
          </cell>
          <cell r="V2038">
            <v>0</v>
          </cell>
          <cell r="W2038">
            <v>0</v>
          </cell>
          <cell r="X2038">
            <v>0</v>
          </cell>
          <cell r="Y2038">
            <v>0</v>
          </cell>
          <cell r="AA2038">
            <v>0</v>
          </cell>
          <cell r="AB2038">
            <v>0</v>
          </cell>
          <cell r="AC2038">
            <v>0</v>
          </cell>
        </row>
        <row r="2039">
          <cell r="A2039" t="str">
            <v>3007777-720</v>
          </cell>
          <cell r="V2039">
            <v>0</v>
          </cell>
          <cell r="W2039">
            <v>0</v>
          </cell>
          <cell r="X2039">
            <v>0</v>
          </cell>
          <cell r="Y2039">
            <v>0</v>
          </cell>
          <cell r="AA2039">
            <v>0</v>
          </cell>
          <cell r="AB2039">
            <v>0</v>
          </cell>
          <cell r="AC2039">
            <v>0</v>
          </cell>
        </row>
        <row r="2040">
          <cell r="A2040" t="str">
            <v>3007777-728</v>
          </cell>
          <cell r="V2040">
            <v>0</v>
          </cell>
          <cell r="W2040">
            <v>0</v>
          </cell>
          <cell r="X2040">
            <v>0</v>
          </cell>
          <cell r="Y2040">
            <v>0</v>
          </cell>
          <cell r="AA2040">
            <v>0</v>
          </cell>
          <cell r="AB2040">
            <v>0</v>
          </cell>
          <cell r="AC2040">
            <v>0</v>
          </cell>
        </row>
        <row r="2041">
          <cell r="A2041" t="str">
            <v>3007777-809</v>
          </cell>
          <cell r="V2041">
            <v>0</v>
          </cell>
          <cell r="W2041">
            <v>0</v>
          </cell>
          <cell r="X2041">
            <v>0</v>
          </cell>
          <cell r="Y2041">
            <v>0</v>
          </cell>
          <cell r="AA2041">
            <v>0</v>
          </cell>
          <cell r="AB2041">
            <v>0</v>
          </cell>
          <cell r="AC2041">
            <v>0</v>
          </cell>
        </row>
        <row r="2042">
          <cell r="A2042" t="str">
            <v>3007777-811</v>
          </cell>
          <cell r="V2042">
            <v>0</v>
          </cell>
          <cell r="W2042">
            <v>0</v>
          </cell>
          <cell r="X2042">
            <v>0</v>
          </cell>
          <cell r="Y2042">
            <v>0</v>
          </cell>
          <cell r="AA2042">
            <v>0</v>
          </cell>
          <cell r="AB2042">
            <v>0</v>
          </cell>
          <cell r="AC2042">
            <v>0</v>
          </cell>
        </row>
        <row r="2043">
          <cell r="A2043" t="str">
            <v>3007777-813</v>
          </cell>
          <cell r="V2043">
            <v>0</v>
          </cell>
          <cell r="W2043">
            <v>0</v>
          </cell>
          <cell r="X2043">
            <v>0</v>
          </cell>
          <cell r="Y2043">
            <v>0</v>
          </cell>
          <cell r="AA2043">
            <v>0</v>
          </cell>
          <cell r="AB2043">
            <v>0</v>
          </cell>
          <cell r="AC2043">
            <v>0</v>
          </cell>
        </row>
        <row r="2044">
          <cell r="A2044" t="str">
            <v>3007777-814</v>
          </cell>
          <cell r="V2044">
            <v>0</v>
          </cell>
          <cell r="W2044">
            <v>0</v>
          </cell>
          <cell r="X2044">
            <v>0</v>
          </cell>
          <cell r="Y2044">
            <v>0</v>
          </cell>
          <cell r="AA2044">
            <v>0</v>
          </cell>
          <cell r="AB2044">
            <v>0</v>
          </cell>
          <cell r="AC2044">
            <v>0</v>
          </cell>
        </row>
        <row r="2045">
          <cell r="A2045" t="str">
            <v>3007777-822</v>
          </cell>
          <cell r="V2045">
            <v>0</v>
          </cell>
          <cell r="W2045">
            <v>0</v>
          </cell>
          <cell r="X2045">
            <v>0</v>
          </cell>
          <cell r="Y2045">
            <v>0</v>
          </cell>
          <cell r="AA2045">
            <v>0</v>
          </cell>
          <cell r="AB2045">
            <v>0</v>
          </cell>
          <cell r="AC2045">
            <v>0</v>
          </cell>
        </row>
        <row r="2046">
          <cell r="A2046" t="str">
            <v>3007777-823</v>
          </cell>
          <cell r="V2046">
            <v>0</v>
          </cell>
          <cell r="W2046">
            <v>0</v>
          </cell>
          <cell r="X2046">
            <v>0</v>
          </cell>
          <cell r="Y2046">
            <v>0</v>
          </cell>
          <cell r="AA2046">
            <v>0</v>
          </cell>
          <cell r="AB2046">
            <v>0</v>
          </cell>
          <cell r="AC2046">
            <v>0</v>
          </cell>
        </row>
        <row r="2047">
          <cell r="A2047" t="str">
            <v>3007777-824</v>
          </cell>
          <cell r="V2047">
            <v>0</v>
          </cell>
          <cell r="W2047">
            <v>0</v>
          </cell>
          <cell r="X2047">
            <v>0</v>
          </cell>
          <cell r="Y2047">
            <v>0</v>
          </cell>
          <cell r="AA2047">
            <v>0</v>
          </cell>
          <cell r="AB2047">
            <v>0</v>
          </cell>
          <cell r="AC2047">
            <v>0</v>
          </cell>
        </row>
        <row r="2048">
          <cell r="A2048" t="str">
            <v>3007777-827</v>
          </cell>
          <cell r="V2048">
            <v>0</v>
          </cell>
          <cell r="W2048">
            <v>0</v>
          </cell>
          <cell r="X2048">
            <v>0</v>
          </cell>
          <cell r="Y2048">
            <v>0</v>
          </cell>
          <cell r="AA2048">
            <v>0</v>
          </cell>
          <cell r="AB2048">
            <v>0</v>
          </cell>
          <cell r="AC2048">
            <v>0</v>
          </cell>
        </row>
        <row r="2049">
          <cell r="A2049" t="str">
            <v>3007777-828</v>
          </cell>
          <cell r="V2049">
            <v>0</v>
          </cell>
          <cell r="W2049">
            <v>0</v>
          </cell>
          <cell r="X2049">
            <v>0</v>
          </cell>
          <cell r="Y2049">
            <v>0</v>
          </cell>
          <cell r="AA2049">
            <v>0</v>
          </cell>
          <cell r="AB2049">
            <v>0</v>
          </cell>
          <cell r="AC2049">
            <v>0</v>
          </cell>
        </row>
        <row r="2050">
          <cell r="A2050" t="str">
            <v>3007777-841</v>
          </cell>
          <cell r="V2050">
            <v>0</v>
          </cell>
          <cell r="W2050">
            <v>0</v>
          </cell>
          <cell r="X2050">
            <v>0</v>
          </cell>
          <cell r="Y2050">
            <v>0</v>
          </cell>
          <cell r="AA2050">
            <v>0</v>
          </cell>
          <cell r="AB2050">
            <v>0</v>
          </cell>
          <cell r="AC2050">
            <v>0</v>
          </cell>
        </row>
        <row r="2051">
          <cell r="A2051" t="str">
            <v>3007777-842</v>
          </cell>
          <cell r="V2051">
            <v>0</v>
          </cell>
          <cell r="W2051">
            <v>0</v>
          </cell>
          <cell r="X2051">
            <v>0</v>
          </cell>
          <cell r="Y2051">
            <v>0</v>
          </cell>
          <cell r="AA2051">
            <v>0</v>
          </cell>
          <cell r="AB2051">
            <v>0</v>
          </cell>
          <cell r="AC2051">
            <v>0</v>
          </cell>
        </row>
        <row r="2052">
          <cell r="A2052" t="str">
            <v>3007777-849</v>
          </cell>
          <cell r="V2052">
            <v>0</v>
          </cell>
          <cell r="W2052">
            <v>0</v>
          </cell>
          <cell r="X2052">
            <v>0</v>
          </cell>
          <cell r="Y2052">
            <v>0</v>
          </cell>
          <cell r="AA2052">
            <v>0</v>
          </cell>
          <cell r="AB2052">
            <v>0</v>
          </cell>
          <cell r="AC2052">
            <v>0</v>
          </cell>
        </row>
        <row r="2053">
          <cell r="A2053" t="str">
            <v>3007777-852</v>
          </cell>
          <cell r="V2053">
            <v>0</v>
          </cell>
          <cell r="W2053">
            <v>0</v>
          </cell>
          <cell r="X2053">
            <v>0</v>
          </cell>
          <cell r="Y2053">
            <v>0</v>
          </cell>
          <cell r="AA2053">
            <v>0</v>
          </cell>
          <cell r="AB2053">
            <v>0</v>
          </cell>
          <cell r="AC2053">
            <v>0</v>
          </cell>
        </row>
        <row r="2054">
          <cell r="A2054" t="str">
            <v>3007777-865</v>
          </cell>
          <cell r="V2054">
            <v>0</v>
          </cell>
          <cell r="W2054">
            <v>0</v>
          </cell>
          <cell r="X2054">
            <v>0</v>
          </cell>
          <cell r="Y2054">
            <v>0</v>
          </cell>
          <cell r="AA2054">
            <v>0</v>
          </cell>
          <cell r="AB2054">
            <v>0</v>
          </cell>
          <cell r="AC2054">
            <v>0</v>
          </cell>
        </row>
        <row r="2055">
          <cell r="A2055" t="str">
            <v>3007777-866</v>
          </cell>
          <cell r="V2055">
            <v>0</v>
          </cell>
          <cell r="W2055">
            <v>0</v>
          </cell>
          <cell r="X2055">
            <v>0</v>
          </cell>
          <cell r="Y2055">
            <v>0</v>
          </cell>
          <cell r="AA2055">
            <v>0</v>
          </cell>
          <cell r="AB2055">
            <v>0</v>
          </cell>
          <cell r="AC2055">
            <v>0</v>
          </cell>
        </row>
        <row r="2056">
          <cell r="A2056" t="str">
            <v>3007777-869</v>
          </cell>
          <cell r="V2056">
            <v>0</v>
          </cell>
          <cell r="W2056">
            <v>0</v>
          </cell>
          <cell r="X2056">
            <v>0</v>
          </cell>
          <cell r="Y2056">
            <v>0</v>
          </cell>
          <cell r="AA2056">
            <v>0</v>
          </cell>
          <cell r="AB2056">
            <v>0</v>
          </cell>
          <cell r="AC2056">
            <v>0</v>
          </cell>
        </row>
        <row r="2057">
          <cell r="A2057" t="str">
            <v>3007777-872</v>
          </cell>
          <cell r="V2057">
            <v>0</v>
          </cell>
          <cell r="W2057">
            <v>0</v>
          </cell>
          <cell r="X2057">
            <v>0</v>
          </cell>
          <cell r="Y2057">
            <v>0</v>
          </cell>
          <cell r="AA2057">
            <v>0</v>
          </cell>
          <cell r="AB2057">
            <v>0</v>
          </cell>
          <cell r="AC2057">
            <v>0</v>
          </cell>
        </row>
        <row r="2058">
          <cell r="A2058" t="str">
            <v>3007777-874</v>
          </cell>
          <cell r="V2058">
            <v>0</v>
          </cell>
          <cell r="W2058">
            <v>0</v>
          </cell>
          <cell r="X2058">
            <v>0</v>
          </cell>
          <cell r="Y2058">
            <v>0</v>
          </cell>
          <cell r="AA2058">
            <v>0</v>
          </cell>
          <cell r="AB2058">
            <v>0</v>
          </cell>
          <cell r="AC2058">
            <v>0</v>
          </cell>
        </row>
        <row r="2059">
          <cell r="A2059" t="str">
            <v>3007777-875</v>
          </cell>
          <cell r="V2059">
            <v>0</v>
          </cell>
          <cell r="W2059">
            <v>0</v>
          </cell>
          <cell r="X2059">
            <v>0</v>
          </cell>
          <cell r="Y2059">
            <v>0</v>
          </cell>
          <cell r="AA2059">
            <v>0</v>
          </cell>
          <cell r="AB2059">
            <v>0</v>
          </cell>
          <cell r="AC2059">
            <v>0</v>
          </cell>
        </row>
        <row r="2060">
          <cell r="A2060" t="str">
            <v>3007777-876</v>
          </cell>
          <cell r="V2060">
            <v>0</v>
          </cell>
          <cell r="W2060">
            <v>0</v>
          </cell>
          <cell r="X2060">
            <v>0</v>
          </cell>
          <cell r="Y2060">
            <v>0</v>
          </cell>
          <cell r="AA2060">
            <v>0</v>
          </cell>
          <cell r="AB2060">
            <v>0</v>
          </cell>
          <cell r="AC2060">
            <v>0</v>
          </cell>
        </row>
        <row r="2061">
          <cell r="A2061" t="str">
            <v>3007777-897</v>
          </cell>
          <cell r="V2061">
            <v>0</v>
          </cell>
          <cell r="W2061">
            <v>0</v>
          </cell>
          <cell r="X2061">
            <v>0</v>
          </cell>
          <cell r="Y2061">
            <v>0</v>
          </cell>
          <cell r="AA2061">
            <v>0</v>
          </cell>
          <cell r="AB2061">
            <v>0</v>
          </cell>
          <cell r="AC2061">
            <v>0</v>
          </cell>
        </row>
        <row r="2062">
          <cell r="A2062" t="str">
            <v>3007777-923</v>
          </cell>
          <cell r="V2062">
            <v>0</v>
          </cell>
          <cell r="W2062">
            <v>0</v>
          </cell>
          <cell r="X2062">
            <v>0</v>
          </cell>
          <cell r="Y2062">
            <v>0</v>
          </cell>
          <cell r="AA2062">
            <v>0</v>
          </cell>
          <cell r="AB2062">
            <v>0</v>
          </cell>
          <cell r="AC2062">
            <v>0</v>
          </cell>
        </row>
        <row r="2063">
          <cell r="A2063" t="str">
            <v>3007777-924</v>
          </cell>
          <cell r="V2063">
            <v>0</v>
          </cell>
          <cell r="W2063">
            <v>0</v>
          </cell>
          <cell r="X2063">
            <v>0</v>
          </cell>
          <cell r="Y2063">
            <v>0</v>
          </cell>
          <cell r="AA2063">
            <v>0</v>
          </cell>
          <cell r="AB2063">
            <v>0</v>
          </cell>
          <cell r="AC2063">
            <v>0</v>
          </cell>
        </row>
        <row r="2064">
          <cell r="A2064" t="str">
            <v>3007777-925</v>
          </cell>
          <cell r="V2064">
            <v>0</v>
          </cell>
          <cell r="W2064">
            <v>0</v>
          </cell>
          <cell r="X2064">
            <v>0</v>
          </cell>
          <cell r="Y2064">
            <v>0</v>
          </cell>
          <cell r="AA2064">
            <v>0</v>
          </cell>
          <cell r="AB2064">
            <v>0</v>
          </cell>
          <cell r="AC2064">
            <v>0</v>
          </cell>
        </row>
        <row r="2065">
          <cell r="A2065" t="str">
            <v>3007777-940</v>
          </cell>
          <cell r="V2065">
            <v>0</v>
          </cell>
          <cell r="W2065">
            <v>0</v>
          </cell>
          <cell r="X2065">
            <v>0</v>
          </cell>
          <cell r="Y2065">
            <v>0</v>
          </cell>
          <cell r="AA2065">
            <v>0</v>
          </cell>
          <cell r="AB2065">
            <v>0</v>
          </cell>
          <cell r="AC2065">
            <v>0</v>
          </cell>
        </row>
        <row r="2066">
          <cell r="A2066" t="str">
            <v>3007777-941</v>
          </cell>
          <cell r="V2066">
            <v>0</v>
          </cell>
          <cell r="W2066">
            <v>0</v>
          </cell>
          <cell r="X2066">
            <v>0</v>
          </cell>
          <cell r="Y2066">
            <v>0</v>
          </cell>
          <cell r="AA2066">
            <v>0</v>
          </cell>
          <cell r="AB2066">
            <v>0</v>
          </cell>
          <cell r="AC2066">
            <v>0</v>
          </cell>
        </row>
        <row r="2067">
          <cell r="A2067" t="str">
            <v>3007777-943</v>
          </cell>
          <cell r="V2067">
            <v>0</v>
          </cell>
          <cell r="W2067">
            <v>0</v>
          </cell>
          <cell r="X2067">
            <v>0</v>
          </cell>
          <cell r="Y2067">
            <v>0</v>
          </cell>
          <cell r="AA2067">
            <v>0</v>
          </cell>
          <cell r="AB2067">
            <v>0</v>
          </cell>
          <cell r="AC2067">
            <v>0</v>
          </cell>
        </row>
        <row r="2068">
          <cell r="A2068" t="str">
            <v>3007777-955</v>
          </cell>
          <cell r="V2068">
            <v>0</v>
          </cell>
          <cell r="W2068">
            <v>0</v>
          </cell>
          <cell r="X2068">
            <v>0</v>
          </cell>
          <cell r="Y2068">
            <v>0</v>
          </cell>
          <cell r="AA2068">
            <v>0</v>
          </cell>
          <cell r="AB2068">
            <v>0</v>
          </cell>
          <cell r="AC2068">
            <v>0</v>
          </cell>
        </row>
        <row r="2069">
          <cell r="A2069" t="str">
            <v>3007777-957</v>
          </cell>
          <cell r="V2069">
            <v>0</v>
          </cell>
          <cell r="W2069">
            <v>0</v>
          </cell>
          <cell r="X2069">
            <v>0</v>
          </cell>
          <cell r="Y2069">
            <v>0</v>
          </cell>
          <cell r="AA2069">
            <v>0</v>
          </cell>
          <cell r="AB2069">
            <v>0</v>
          </cell>
          <cell r="AC2069">
            <v>0</v>
          </cell>
        </row>
        <row r="2070">
          <cell r="A2070" t="str">
            <v>3007777-959</v>
          </cell>
          <cell r="V2070">
            <v>0</v>
          </cell>
          <cell r="W2070">
            <v>0</v>
          </cell>
          <cell r="X2070">
            <v>0</v>
          </cell>
          <cell r="Y2070">
            <v>0</v>
          </cell>
          <cell r="AA2070">
            <v>0</v>
          </cell>
          <cell r="AB2070">
            <v>0</v>
          </cell>
          <cell r="AC2070">
            <v>0</v>
          </cell>
        </row>
        <row r="2071">
          <cell r="A2071" t="str">
            <v>3007777-979</v>
          </cell>
          <cell r="V2071">
            <v>0</v>
          </cell>
          <cell r="W2071">
            <v>0</v>
          </cell>
          <cell r="X2071">
            <v>0</v>
          </cell>
          <cell r="Y2071">
            <v>0</v>
          </cell>
          <cell r="AA2071">
            <v>0</v>
          </cell>
          <cell r="AB2071">
            <v>0</v>
          </cell>
          <cell r="AC2071">
            <v>0</v>
          </cell>
        </row>
        <row r="2072">
          <cell r="A2072" t="str">
            <v>3007777-984</v>
          </cell>
          <cell r="V2072">
            <v>0</v>
          </cell>
          <cell r="W2072">
            <v>0</v>
          </cell>
          <cell r="X2072">
            <v>0</v>
          </cell>
          <cell r="Y2072">
            <v>0</v>
          </cell>
          <cell r="AA2072">
            <v>0</v>
          </cell>
          <cell r="AB2072">
            <v>0</v>
          </cell>
          <cell r="AC2072">
            <v>0</v>
          </cell>
        </row>
        <row r="2073">
          <cell r="A2073" t="str">
            <v>3007777-988</v>
          </cell>
          <cell r="V2073">
            <v>0</v>
          </cell>
          <cell r="W2073">
            <v>0</v>
          </cell>
          <cell r="X2073">
            <v>0</v>
          </cell>
          <cell r="Y2073">
            <v>0</v>
          </cell>
          <cell r="AA2073">
            <v>0</v>
          </cell>
          <cell r="AB2073">
            <v>0</v>
          </cell>
          <cell r="AC2073">
            <v>0</v>
          </cell>
        </row>
        <row r="2074">
          <cell r="A2074" t="str">
            <v>3007777-989</v>
          </cell>
          <cell r="V2074">
            <v>0</v>
          </cell>
          <cell r="W2074">
            <v>0</v>
          </cell>
          <cell r="X2074">
            <v>0</v>
          </cell>
          <cell r="Y2074">
            <v>0</v>
          </cell>
          <cell r="AA2074">
            <v>0</v>
          </cell>
          <cell r="AB2074">
            <v>0</v>
          </cell>
          <cell r="AC2074">
            <v>0</v>
          </cell>
        </row>
        <row r="2075">
          <cell r="A2075" t="str">
            <v>2007677-DUR</v>
          </cell>
          <cell r="V2075">
            <v>0</v>
          </cell>
          <cell r="W2075">
            <v>0</v>
          </cell>
          <cell r="X2075">
            <v>3.125E-2</v>
          </cell>
          <cell r="Y2075">
            <v>3.125E-2</v>
          </cell>
          <cell r="AA2075">
            <v>3.125E-2</v>
          </cell>
          <cell r="AB2075">
            <v>0.125</v>
          </cell>
          <cell r="AC2075">
            <v>0</v>
          </cell>
        </row>
        <row r="2076">
          <cell r="A2076" t="str">
            <v>2007677-PERF</v>
          </cell>
          <cell r="V2076">
            <v>0</v>
          </cell>
          <cell r="W2076">
            <v>0</v>
          </cell>
          <cell r="X2076">
            <v>0.125</v>
          </cell>
          <cell r="Y2076">
            <v>0.125</v>
          </cell>
          <cell r="AA2076">
            <v>0.125</v>
          </cell>
          <cell r="AB2076">
            <v>0.5</v>
          </cell>
          <cell r="AC2076">
            <v>0.5</v>
          </cell>
        </row>
        <row r="2077">
          <cell r="A2077" t="str">
            <v>2007677-PE</v>
          </cell>
          <cell r="V2077">
            <v>0</v>
          </cell>
          <cell r="W2077">
            <v>0</v>
          </cell>
          <cell r="X2077">
            <v>206.25</v>
          </cell>
          <cell r="Y2077">
            <v>206.25</v>
          </cell>
          <cell r="AA2077">
            <v>206.25</v>
          </cell>
          <cell r="AB2077">
            <v>825</v>
          </cell>
          <cell r="AC2077">
            <v>825</v>
          </cell>
        </row>
        <row r="2078">
          <cell r="A2078" t="str">
            <v>2007677-CE</v>
          </cell>
          <cell r="V2078">
            <v>0</v>
          </cell>
          <cell r="W2078">
            <v>0</v>
          </cell>
          <cell r="X2078">
            <v>51.5625</v>
          </cell>
          <cell r="Y2078">
            <v>103.125</v>
          </cell>
          <cell r="AA2078">
            <v>51.5625</v>
          </cell>
          <cell r="AB2078">
            <v>275</v>
          </cell>
          <cell r="AC2078">
            <v>0</v>
          </cell>
        </row>
        <row r="2079">
          <cell r="A2079" t="str">
            <v>2007677-EE</v>
          </cell>
          <cell r="V2079">
            <v>0</v>
          </cell>
          <cell r="W2079">
            <v>0</v>
          </cell>
          <cell r="X2079">
            <v>0</v>
          </cell>
          <cell r="Y2079">
            <v>0</v>
          </cell>
          <cell r="AA2079">
            <v>0</v>
          </cell>
          <cell r="AB2079">
            <v>0</v>
          </cell>
          <cell r="AC2079">
            <v>0</v>
          </cell>
        </row>
        <row r="2080">
          <cell r="A2080" t="str">
            <v>2007677-PS</v>
          </cell>
          <cell r="V2080">
            <v>0</v>
          </cell>
          <cell r="W2080">
            <v>0</v>
          </cell>
          <cell r="X2080">
            <v>0</v>
          </cell>
          <cell r="Y2080">
            <v>0</v>
          </cell>
          <cell r="AA2080">
            <v>0</v>
          </cell>
          <cell r="AB2080">
            <v>0</v>
          </cell>
          <cell r="AC2080">
            <v>0</v>
          </cell>
        </row>
        <row r="2081">
          <cell r="A2081" t="str">
            <v>2007677-DS</v>
          </cell>
          <cell r="V2081">
            <v>0</v>
          </cell>
          <cell r="W2081">
            <v>0</v>
          </cell>
          <cell r="X2081">
            <v>0</v>
          </cell>
          <cell r="Y2081">
            <v>0</v>
          </cell>
          <cell r="AA2081">
            <v>0</v>
          </cell>
          <cell r="AB2081">
            <v>0</v>
          </cell>
          <cell r="AC2081">
            <v>0</v>
          </cell>
        </row>
        <row r="2082">
          <cell r="A2082" t="str">
            <v>2007677-NBUS</v>
          </cell>
          <cell r="V2082">
            <v>0</v>
          </cell>
          <cell r="W2082">
            <v>0</v>
          </cell>
          <cell r="X2082">
            <v>123.046875</v>
          </cell>
          <cell r="Y2082">
            <v>147.65624999999997</v>
          </cell>
          <cell r="AA2082">
            <v>123.046875</v>
          </cell>
          <cell r="AB2082">
            <v>525</v>
          </cell>
          <cell r="AC2082">
            <v>393.75</v>
          </cell>
        </row>
        <row r="2083">
          <cell r="A2083" t="str">
            <v>2007677-BUS</v>
          </cell>
          <cell r="V2083">
            <v>0</v>
          </cell>
          <cell r="W2083">
            <v>0</v>
          </cell>
          <cell r="X2083">
            <v>199.21874999999997</v>
          </cell>
          <cell r="Y2083">
            <v>239.06249999999997</v>
          </cell>
          <cell r="AA2083">
            <v>199.21874999999997</v>
          </cell>
          <cell r="AB2083">
            <v>850</v>
          </cell>
          <cell r="AC2083">
            <v>637.5</v>
          </cell>
        </row>
        <row r="2084">
          <cell r="A2084" t="str">
            <v>2007677-PT</v>
          </cell>
          <cell r="V2084">
            <v>0</v>
          </cell>
          <cell r="W2084">
            <v>0</v>
          </cell>
          <cell r="X2084">
            <v>171.875</v>
          </cell>
          <cell r="Y2084">
            <v>171.875</v>
          </cell>
          <cell r="AA2084">
            <v>171.875</v>
          </cell>
          <cell r="AB2084">
            <v>687.5</v>
          </cell>
          <cell r="AC2084">
            <v>687.5</v>
          </cell>
        </row>
        <row r="2085">
          <cell r="A2085" t="str">
            <v>2007677-DT</v>
          </cell>
          <cell r="V2085">
            <v>0</v>
          </cell>
          <cell r="W2085">
            <v>0</v>
          </cell>
          <cell r="X2085">
            <v>18.75</v>
          </cell>
          <cell r="Y2085">
            <v>18.75</v>
          </cell>
          <cell r="AA2085">
            <v>18.75</v>
          </cell>
          <cell r="AB2085">
            <v>75</v>
          </cell>
          <cell r="AC2085">
            <v>0</v>
          </cell>
        </row>
        <row r="2086">
          <cell r="A2086" t="str">
            <v>2007677-OT</v>
          </cell>
          <cell r="V2086">
            <v>0</v>
          </cell>
          <cell r="W2086">
            <v>0</v>
          </cell>
          <cell r="X2086">
            <v>0</v>
          </cell>
          <cell r="Y2086">
            <v>0</v>
          </cell>
          <cell r="AA2086">
            <v>0</v>
          </cell>
          <cell r="AB2086">
            <v>0</v>
          </cell>
          <cell r="AC2086">
            <v>0</v>
          </cell>
        </row>
        <row r="2087">
          <cell r="A2087" t="str">
            <v>2007677-LABOR</v>
          </cell>
          <cell r="V2087">
            <v>0</v>
          </cell>
          <cell r="W2087">
            <v>0</v>
          </cell>
          <cell r="X2087">
            <v>770.703125</v>
          </cell>
          <cell r="Y2087">
            <v>886.71875</v>
          </cell>
          <cell r="AA2087">
            <v>770.703125</v>
          </cell>
          <cell r="AB2087">
            <v>3237.5</v>
          </cell>
          <cell r="AC2087">
            <v>2543.75</v>
          </cell>
        </row>
        <row r="2088">
          <cell r="A2088" t="str">
            <v>2007677-INDUST</v>
          </cell>
          <cell r="V2088">
            <v>0</v>
          </cell>
          <cell r="W2088">
            <v>0</v>
          </cell>
          <cell r="X2088">
            <v>0</v>
          </cell>
          <cell r="Y2088">
            <v>0</v>
          </cell>
          <cell r="AA2088">
            <v>0</v>
          </cell>
          <cell r="AB2088">
            <v>0</v>
          </cell>
          <cell r="AC2088">
            <v>0</v>
          </cell>
        </row>
        <row r="2089">
          <cell r="A2089" t="str">
            <v>2007677-321</v>
          </cell>
          <cell r="V2089">
            <v>0</v>
          </cell>
          <cell r="W2089">
            <v>0</v>
          </cell>
          <cell r="X2089">
            <v>0</v>
          </cell>
          <cell r="Y2089">
            <v>0</v>
          </cell>
          <cell r="AA2089">
            <v>0</v>
          </cell>
          <cell r="AB2089">
            <v>0</v>
          </cell>
          <cell r="AC2089">
            <v>0</v>
          </cell>
        </row>
        <row r="2090">
          <cell r="A2090" t="str">
            <v>2007677-331</v>
          </cell>
          <cell r="V2090">
            <v>0</v>
          </cell>
          <cell r="W2090">
            <v>0</v>
          </cell>
          <cell r="X2090">
            <v>0</v>
          </cell>
          <cell r="Y2090">
            <v>0</v>
          </cell>
          <cell r="AA2090">
            <v>0</v>
          </cell>
          <cell r="AB2090">
            <v>0</v>
          </cell>
          <cell r="AC2090">
            <v>0</v>
          </cell>
        </row>
        <row r="2091">
          <cell r="A2091" t="str">
            <v>2007677-341</v>
          </cell>
          <cell r="V2091">
            <v>0</v>
          </cell>
          <cell r="W2091">
            <v>0</v>
          </cell>
          <cell r="X2091">
            <v>0</v>
          </cell>
          <cell r="Y2091">
            <v>0</v>
          </cell>
          <cell r="AA2091">
            <v>0</v>
          </cell>
          <cell r="AB2091">
            <v>0</v>
          </cell>
          <cell r="AC2091">
            <v>0</v>
          </cell>
        </row>
        <row r="2092">
          <cell r="A2092" t="str">
            <v>2007677-347</v>
          </cell>
          <cell r="V2092">
            <v>0</v>
          </cell>
          <cell r="W2092">
            <v>0</v>
          </cell>
          <cell r="X2092">
            <v>0</v>
          </cell>
          <cell r="Y2092">
            <v>0</v>
          </cell>
          <cell r="AA2092">
            <v>0</v>
          </cell>
          <cell r="AB2092">
            <v>0</v>
          </cell>
          <cell r="AC2092">
            <v>0</v>
          </cell>
        </row>
        <row r="2093">
          <cell r="A2093" t="str">
            <v>2007677-351</v>
          </cell>
          <cell r="V2093">
            <v>0</v>
          </cell>
          <cell r="W2093">
            <v>0</v>
          </cell>
          <cell r="X2093">
            <v>0</v>
          </cell>
          <cell r="Y2093">
            <v>0</v>
          </cell>
          <cell r="AA2093">
            <v>0</v>
          </cell>
          <cell r="AB2093">
            <v>0</v>
          </cell>
          <cell r="AC2093">
            <v>0</v>
          </cell>
        </row>
        <row r="2094">
          <cell r="A2094" t="str">
            <v>2007677-355</v>
          </cell>
          <cell r="V2094">
            <v>0</v>
          </cell>
          <cell r="W2094">
            <v>0</v>
          </cell>
          <cell r="X2094">
            <v>0</v>
          </cell>
          <cell r="Y2094">
            <v>0</v>
          </cell>
          <cell r="AA2094">
            <v>0</v>
          </cell>
          <cell r="AB2094">
            <v>0</v>
          </cell>
          <cell r="AC2094">
            <v>0</v>
          </cell>
        </row>
        <row r="2095">
          <cell r="A2095" t="str">
            <v>2007677-361</v>
          </cell>
          <cell r="V2095">
            <v>0</v>
          </cell>
          <cell r="W2095">
            <v>0</v>
          </cell>
          <cell r="X2095">
            <v>0</v>
          </cell>
          <cell r="Y2095">
            <v>0</v>
          </cell>
          <cell r="AA2095">
            <v>0</v>
          </cell>
          <cell r="AB2095">
            <v>0</v>
          </cell>
          <cell r="AC2095">
            <v>0</v>
          </cell>
        </row>
        <row r="2096">
          <cell r="A2096" t="str">
            <v>2007677-362</v>
          </cell>
          <cell r="V2096">
            <v>0</v>
          </cell>
          <cell r="W2096">
            <v>0</v>
          </cell>
          <cell r="X2096">
            <v>0</v>
          </cell>
          <cell r="Y2096">
            <v>0</v>
          </cell>
          <cell r="AA2096">
            <v>0</v>
          </cell>
          <cell r="AB2096">
            <v>0</v>
          </cell>
          <cell r="AC2096">
            <v>0</v>
          </cell>
        </row>
        <row r="2097">
          <cell r="A2097" t="str">
            <v>2007677-363</v>
          </cell>
          <cell r="V2097">
            <v>0</v>
          </cell>
          <cell r="W2097">
            <v>0</v>
          </cell>
          <cell r="X2097">
            <v>0</v>
          </cell>
          <cell r="Y2097">
            <v>0</v>
          </cell>
          <cell r="AA2097">
            <v>0</v>
          </cell>
          <cell r="AB2097">
            <v>0</v>
          </cell>
          <cell r="AC2097">
            <v>0</v>
          </cell>
        </row>
        <row r="2098">
          <cell r="A2098" t="str">
            <v>2007677-364</v>
          </cell>
          <cell r="V2098">
            <v>0</v>
          </cell>
          <cell r="W2098">
            <v>0</v>
          </cell>
          <cell r="X2098">
            <v>0</v>
          </cell>
          <cell r="Y2098">
            <v>0</v>
          </cell>
          <cell r="AA2098">
            <v>0</v>
          </cell>
          <cell r="AB2098">
            <v>0</v>
          </cell>
          <cell r="AC2098">
            <v>0</v>
          </cell>
        </row>
        <row r="2099">
          <cell r="A2099" t="str">
            <v>2007677-365</v>
          </cell>
          <cell r="V2099">
            <v>0</v>
          </cell>
          <cell r="W2099">
            <v>0</v>
          </cell>
          <cell r="X2099">
            <v>0</v>
          </cell>
          <cell r="Y2099">
            <v>0</v>
          </cell>
          <cell r="AA2099">
            <v>0</v>
          </cell>
          <cell r="AB2099">
            <v>0</v>
          </cell>
          <cell r="AC2099">
            <v>0</v>
          </cell>
        </row>
        <row r="2100">
          <cell r="A2100" t="str">
            <v>2007677-366</v>
          </cell>
          <cell r="V2100">
            <v>0</v>
          </cell>
          <cell r="W2100">
            <v>0</v>
          </cell>
          <cell r="X2100">
            <v>0</v>
          </cell>
          <cell r="Y2100">
            <v>0</v>
          </cell>
          <cell r="AA2100">
            <v>0</v>
          </cell>
          <cell r="AB2100">
            <v>0</v>
          </cell>
          <cell r="AC2100">
            <v>0</v>
          </cell>
        </row>
        <row r="2101">
          <cell r="A2101" t="str">
            <v>2007677-395</v>
          </cell>
          <cell r="V2101">
            <v>0</v>
          </cell>
          <cell r="W2101">
            <v>0</v>
          </cell>
          <cell r="X2101">
            <v>0</v>
          </cell>
          <cell r="Y2101">
            <v>0</v>
          </cell>
          <cell r="AA2101">
            <v>0</v>
          </cell>
          <cell r="AB2101">
            <v>0</v>
          </cell>
          <cell r="AC2101">
            <v>0</v>
          </cell>
        </row>
        <row r="2102">
          <cell r="A2102" t="str">
            <v>2007677-396</v>
          </cell>
          <cell r="V2102">
            <v>0</v>
          </cell>
          <cell r="W2102">
            <v>0</v>
          </cell>
          <cell r="X2102">
            <v>0</v>
          </cell>
          <cell r="Y2102">
            <v>0</v>
          </cell>
          <cell r="AA2102">
            <v>0</v>
          </cell>
          <cell r="AB2102">
            <v>0</v>
          </cell>
          <cell r="AC2102">
            <v>0</v>
          </cell>
        </row>
        <row r="2103">
          <cell r="A2103" t="str">
            <v>2007677-397</v>
          </cell>
          <cell r="V2103">
            <v>0</v>
          </cell>
          <cell r="W2103">
            <v>0</v>
          </cell>
          <cell r="X2103">
            <v>0</v>
          </cell>
          <cell r="Y2103">
            <v>0</v>
          </cell>
          <cell r="AA2103">
            <v>0</v>
          </cell>
          <cell r="AB2103">
            <v>0</v>
          </cell>
          <cell r="AC2103">
            <v>0</v>
          </cell>
        </row>
        <row r="2104">
          <cell r="A2104" t="str">
            <v>2007677-511</v>
          </cell>
          <cell r="V2104">
            <v>0</v>
          </cell>
          <cell r="W2104">
            <v>0</v>
          </cell>
          <cell r="X2104">
            <v>0</v>
          </cell>
          <cell r="Y2104">
            <v>0</v>
          </cell>
          <cell r="AA2104">
            <v>0</v>
          </cell>
          <cell r="AB2104">
            <v>0</v>
          </cell>
          <cell r="AC2104">
            <v>0</v>
          </cell>
        </row>
        <row r="2105">
          <cell r="A2105" t="str">
            <v>2007677-520</v>
          </cell>
          <cell r="V2105">
            <v>0</v>
          </cell>
          <cell r="W2105">
            <v>0</v>
          </cell>
          <cell r="X2105">
            <v>0</v>
          </cell>
          <cell r="Y2105">
            <v>0</v>
          </cell>
          <cell r="AA2105">
            <v>0</v>
          </cell>
          <cell r="AB2105">
            <v>0</v>
          </cell>
          <cell r="AC2105">
            <v>0</v>
          </cell>
        </row>
        <row r="2106">
          <cell r="A2106" t="str">
            <v>2007677-611</v>
          </cell>
          <cell r="V2106">
            <v>0</v>
          </cell>
          <cell r="W2106">
            <v>0</v>
          </cell>
          <cell r="X2106">
            <v>0</v>
          </cell>
          <cell r="Y2106">
            <v>0</v>
          </cell>
          <cell r="AA2106">
            <v>0</v>
          </cell>
          <cell r="AB2106">
            <v>0</v>
          </cell>
          <cell r="AC2106">
            <v>0</v>
          </cell>
        </row>
        <row r="2107">
          <cell r="A2107" t="str">
            <v>2007677-613</v>
          </cell>
          <cell r="V2107">
            <v>0</v>
          </cell>
          <cell r="W2107">
            <v>0</v>
          </cell>
          <cell r="X2107">
            <v>0</v>
          </cell>
          <cell r="Y2107">
            <v>0</v>
          </cell>
          <cell r="AA2107">
            <v>0</v>
          </cell>
          <cell r="AB2107">
            <v>0</v>
          </cell>
          <cell r="AC2107">
            <v>0</v>
          </cell>
        </row>
        <row r="2108">
          <cell r="A2108" t="str">
            <v>2007677-617</v>
          </cell>
          <cell r="V2108">
            <v>0</v>
          </cell>
          <cell r="W2108">
            <v>0</v>
          </cell>
          <cell r="X2108">
            <v>0</v>
          </cell>
          <cell r="Y2108">
            <v>0</v>
          </cell>
          <cell r="AA2108">
            <v>0</v>
          </cell>
          <cell r="AB2108">
            <v>0</v>
          </cell>
          <cell r="AC2108">
            <v>0</v>
          </cell>
        </row>
        <row r="2109">
          <cell r="A2109" t="str">
            <v>2007677-695</v>
          </cell>
          <cell r="V2109">
            <v>0</v>
          </cell>
          <cell r="W2109">
            <v>0</v>
          </cell>
          <cell r="X2109">
            <v>0</v>
          </cell>
          <cell r="Y2109">
            <v>0</v>
          </cell>
          <cell r="AA2109">
            <v>0</v>
          </cell>
          <cell r="AB2109">
            <v>0</v>
          </cell>
          <cell r="AC2109">
            <v>0</v>
          </cell>
        </row>
        <row r="2110">
          <cell r="A2110" t="str">
            <v>2007677-696</v>
          </cell>
          <cell r="V2110">
            <v>0</v>
          </cell>
          <cell r="W2110">
            <v>0</v>
          </cell>
          <cell r="X2110">
            <v>0</v>
          </cell>
          <cell r="Y2110">
            <v>0</v>
          </cell>
          <cell r="AA2110">
            <v>0</v>
          </cell>
          <cell r="AB2110">
            <v>0</v>
          </cell>
          <cell r="AC2110">
            <v>0</v>
          </cell>
        </row>
        <row r="2111">
          <cell r="A2111" t="str">
            <v>2007677-697</v>
          </cell>
          <cell r="V2111">
            <v>0</v>
          </cell>
          <cell r="W2111">
            <v>0</v>
          </cell>
          <cell r="X2111">
            <v>0</v>
          </cell>
          <cell r="Y2111">
            <v>0</v>
          </cell>
          <cell r="AA2111">
            <v>0</v>
          </cell>
          <cell r="AB2111">
            <v>0</v>
          </cell>
          <cell r="AC2111">
            <v>0</v>
          </cell>
        </row>
        <row r="2112">
          <cell r="A2112" t="str">
            <v>2007677-714</v>
          </cell>
          <cell r="V2112">
            <v>0</v>
          </cell>
          <cell r="W2112">
            <v>0</v>
          </cell>
          <cell r="X2112">
            <v>0</v>
          </cell>
          <cell r="Y2112">
            <v>0</v>
          </cell>
          <cell r="AA2112">
            <v>0</v>
          </cell>
          <cell r="AB2112">
            <v>0</v>
          </cell>
          <cell r="AC2112">
            <v>0</v>
          </cell>
        </row>
        <row r="2113">
          <cell r="A2113" t="str">
            <v>2007677-720</v>
          </cell>
          <cell r="V2113">
            <v>0</v>
          </cell>
          <cell r="W2113">
            <v>0</v>
          </cell>
          <cell r="X2113">
            <v>0</v>
          </cell>
          <cell r="Y2113">
            <v>0</v>
          </cell>
          <cell r="AA2113">
            <v>0</v>
          </cell>
          <cell r="AB2113">
            <v>0</v>
          </cell>
          <cell r="AC2113">
            <v>0</v>
          </cell>
        </row>
        <row r="2114">
          <cell r="A2114" t="str">
            <v>2007677-728</v>
          </cell>
          <cell r="V2114">
            <v>0</v>
          </cell>
          <cell r="W2114">
            <v>0</v>
          </cell>
          <cell r="X2114">
            <v>0</v>
          </cell>
          <cell r="Y2114">
            <v>0</v>
          </cell>
          <cell r="AA2114">
            <v>0</v>
          </cell>
          <cell r="AB2114">
            <v>0</v>
          </cell>
          <cell r="AC2114">
            <v>0</v>
          </cell>
        </row>
        <row r="2115">
          <cell r="A2115" t="str">
            <v>2007677-809</v>
          </cell>
          <cell r="V2115">
            <v>0</v>
          </cell>
          <cell r="W2115">
            <v>0</v>
          </cell>
          <cell r="X2115">
            <v>0</v>
          </cell>
          <cell r="Y2115">
            <v>0</v>
          </cell>
          <cell r="AA2115">
            <v>0</v>
          </cell>
          <cell r="AB2115">
            <v>0</v>
          </cell>
          <cell r="AC2115">
            <v>0</v>
          </cell>
        </row>
        <row r="2116">
          <cell r="A2116" t="str">
            <v>2007677-811</v>
          </cell>
          <cell r="V2116">
            <v>0</v>
          </cell>
          <cell r="W2116">
            <v>0</v>
          </cell>
          <cell r="X2116">
            <v>0</v>
          </cell>
          <cell r="Y2116">
            <v>0</v>
          </cell>
          <cell r="AA2116">
            <v>0</v>
          </cell>
          <cell r="AB2116">
            <v>0</v>
          </cell>
          <cell r="AC2116">
            <v>0</v>
          </cell>
        </row>
        <row r="2117">
          <cell r="A2117" t="str">
            <v>2007677-813</v>
          </cell>
          <cell r="V2117">
            <v>0</v>
          </cell>
          <cell r="W2117">
            <v>0</v>
          </cell>
          <cell r="X2117">
            <v>0</v>
          </cell>
          <cell r="Y2117">
            <v>0</v>
          </cell>
          <cell r="AA2117">
            <v>0</v>
          </cell>
          <cell r="AB2117">
            <v>0</v>
          </cell>
          <cell r="AC2117">
            <v>0</v>
          </cell>
        </row>
        <row r="2118">
          <cell r="A2118" t="str">
            <v>2007677-814</v>
          </cell>
          <cell r="V2118">
            <v>0</v>
          </cell>
          <cell r="W2118">
            <v>0</v>
          </cell>
          <cell r="X2118">
            <v>0</v>
          </cell>
          <cell r="Y2118">
            <v>0</v>
          </cell>
          <cell r="AA2118">
            <v>0</v>
          </cell>
          <cell r="AB2118">
            <v>0</v>
          </cell>
          <cell r="AC2118">
            <v>0</v>
          </cell>
        </row>
        <row r="2119">
          <cell r="A2119" t="str">
            <v>2007677-822</v>
          </cell>
          <cell r="V2119">
            <v>0</v>
          </cell>
          <cell r="W2119">
            <v>0</v>
          </cell>
          <cell r="X2119">
            <v>0</v>
          </cell>
          <cell r="Y2119">
            <v>0</v>
          </cell>
          <cell r="AA2119">
            <v>0</v>
          </cell>
          <cell r="AB2119">
            <v>0</v>
          </cell>
          <cell r="AC2119">
            <v>0</v>
          </cell>
        </row>
        <row r="2120">
          <cell r="A2120" t="str">
            <v>2007677-823</v>
          </cell>
          <cell r="V2120">
            <v>0</v>
          </cell>
          <cell r="W2120">
            <v>0</v>
          </cell>
          <cell r="X2120">
            <v>0</v>
          </cell>
          <cell r="Y2120">
            <v>0</v>
          </cell>
          <cell r="AA2120">
            <v>0</v>
          </cell>
          <cell r="AB2120">
            <v>0</v>
          </cell>
          <cell r="AC2120">
            <v>0</v>
          </cell>
        </row>
        <row r="2121">
          <cell r="A2121" t="str">
            <v>2007677-824</v>
          </cell>
          <cell r="V2121">
            <v>0</v>
          </cell>
          <cell r="W2121">
            <v>0</v>
          </cell>
          <cell r="X2121">
            <v>0</v>
          </cell>
          <cell r="Y2121">
            <v>0</v>
          </cell>
          <cell r="AA2121">
            <v>0</v>
          </cell>
          <cell r="AB2121">
            <v>0</v>
          </cell>
          <cell r="AC2121">
            <v>0</v>
          </cell>
        </row>
        <row r="2122">
          <cell r="A2122" t="str">
            <v>2007677-827</v>
          </cell>
          <cell r="V2122">
            <v>0</v>
          </cell>
          <cell r="W2122">
            <v>0</v>
          </cell>
          <cell r="X2122">
            <v>0</v>
          </cell>
          <cell r="Y2122">
            <v>0</v>
          </cell>
          <cell r="AA2122">
            <v>0</v>
          </cell>
          <cell r="AB2122">
            <v>0</v>
          </cell>
          <cell r="AC2122">
            <v>0</v>
          </cell>
        </row>
        <row r="2123">
          <cell r="A2123" t="str">
            <v>2007677-828</v>
          </cell>
          <cell r="V2123">
            <v>0</v>
          </cell>
          <cell r="W2123">
            <v>0</v>
          </cell>
          <cell r="X2123">
            <v>0</v>
          </cell>
          <cell r="Y2123">
            <v>0</v>
          </cell>
          <cell r="AA2123">
            <v>0</v>
          </cell>
          <cell r="AB2123">
            <v>0</v>
          </cell>
          <cell r="AC2123">
            <v>0</v>
          </cell>
        </row>
        <row r="2124">
          <cell r="A2124" t="str">
            <v>2007677-841</v>
          </cell>
          <cell r="V2124">
            <v>0</v>
          </cell>
          <cell r="W2124">
            <v>0</v>
          </cell>
          <cell r="X2124">
            <v>0</v>
          </cell>
          <cell r="Y2124">
            <v>0</v>
          </cell>
          <cell r="AA2124">
            <v>0</v>
          </cell>
          <cell r="AB2124">
            <v>0</v>
          </cell>
          <cell r="AC2124">
            <v>0</v>
          </cell>
        </row>
        <row r="2125">
          <cell r="A2125" t="str">
            <v>2007677-842</v>
          </cell>
          <cell r="V2125">
            <v>0</v>
          </cell>
          <cell r="W2125">
            <v>0</v>
          </cell>
          <cell r="X2125">
            <v>0</v>
          </cell>
          <cell r="Y2125">
            <v>0</v>
          </cell>
          <cell r="AA2125">
            <v>0</v>
          </cell>
          <cell r="AB2125">
            <v>0</v>
          </cell>
          <cell r="AC2125">
            <v>0</v>
          </cell>
        </row>
        <row r="2126">
          <cell r="A2126" t="str">
            <v>2007677-849</v>
          </cell>
          <cell r="V2126">
            <v>0</v>
          </cell>
          <cell r="W2126">
            <v>0</v>
          </cell>
          <cell r="X2126">
            <v>0</v>
          </cell>
          <cell r="Y2126">
            <v>0</v>
          </cell>
          <cell r="AA2126">
            <v>0</v>
          </cell>
          <cell r="AB2126">
            <v>0</v>
          </cell>
          <cell r="AC2126">
            <v>0</v>
          </cell>
        </row>
        <row r="2127">
          <cell r="A2127" t="str">
            <v>2007677-852</v>
          </cell>
          <cell r="V2127">
            <v>0</v>
          </cell>
          <cell r="W2127">
            <v>0</v>
          </cell>
          <cell r="X2127">
            <v>0</v>
          </cell>
          <cell r="Y2127">
            <v>0</v>
          </cell>
          <cell r="AA2127">
            <v>0</v>
          </cell>
          <cell r="AB2127">
            <v>0</v>
          </cell>
          <cell r="AC2127">
            <v>0</v>
          </cell>
        </row>
        <row r="2128">
          <cell r="A2128" t="str">
            <v>2007677-865</v>
          </cell>
          <cell r="V2128">
            <v>0</v>
          </cell>
          <cell r="W2128">
            <v>0</v>
          </cell>
          <cell r="X2128">
            <v>0</v>
          </cell>
          <cell r="Y2128">
            <v>0</v>
          </cell>
          <cell r="AA2128">
            <v>0</v>
          </cell>
          <cell r="AB2128">
            <v>0</v>
          </cell>
          <cell r="AC2128">
            <v>0</v>
          </cell>
        </row>
        <row r="2129">
          <cell r="A2129" t="str">
            <v>2007677-866</v>
          </cell>
          <cell r="V2129">
            <v>0</v>
          </cell>
          <cell r="W2129">
            <v>0</v>
          </cell>
          <cell r="X2129">
            <v>0</v>
          </cell>
          <cell r="Y2129">
            <v>0</v>
          </cell>
          <cell r="AA2129">
            <v>0</v>
          </cell>
          <cell r="AB2129">
            <v>0</v>
          </cell>
          <cell r="AC2129">
            <v>0</v>
          </cell>
        </row>
        <row r="2130">
          <cell r="A2130" t="str">
            <v>2007677-869</v>
          </cell>
          <cell r="V2130">
            <v>0</v>
          </cell>
          <cell r="W2130">
            <v>0</v>
          </cell>
          <cell r="X2130">
            <v>0</v>
          </cell>
          <cell r="Y2130">
            <v>0</v>
          </cell>
          <cell r="AA2130">
            <v>0</v>
          </cell>
          <cell r="AB2130">
            <v>0</v>
          </cell>
          <cell r="AC2130">
            <v>0</v>
          </cell>
        </row>
        <row r="2131">
          <cell r="A2131" t="str">
            <v>2007677-872</v>
          </cell>
          <cell r="V2131">
            <v>0</v>
          </cell>
          <cell r="W2131">
            <v>0</v>
          </cell>
          <cell r="X2131">
            <v>0</v>
          </cell>
          <cell r="Y2131">
            <v>0</v>
          </cell>
          <cell r="AA2131">
            <v>0</v>
          </cell>
          <cell r="AB2131">
            <v>0</v>
          </cell>
          <cell r="AC2131">
            <v>0</v>
          </cell>
        </row>
        <row r="2132">
          <cell r="A2132" t="str">
            <v>2007677-874</v>
          </cell>
          <cell r="V2132">
            <v>0</v>
          </cell>
          <cell r="W2132">
            <v>0</v>
          </cell>
          <cell r="X2132">
            <v>0</v>
          </cell>
          <cell r="Y2132">
            <v>0</v>
          </cell>
          <cell r="AA2132">
            <v>0</v>
          </cell>
          <cell r="AB2132">
            <v>0</v>
          </cell>
          <cell r="AC2132">
            <v>0</v>
          </cell>
        </row>
        <row r="2133">
          <cell r="A2133" t="str">
            <v>2007677-875</v>
          </cell>
          <cell r="V2133">
            <v>0</v>
          </cell>
          <cell r="W2133">
            <v>0</v>
          </cell>
          <cell r="X2133">
            <v>0</v>
          </cell>
          <cell r="Y2133">
            <v>0</v>
          </cell>
          <cell r="AA2133">
            <v>0</v>
          </cell>
          <cell r="AB2133">
            <v>0</v>
          </cell>
          <cell r="AC2133">
            <v>0</v>
          </cell>
        </row>
        <row r="2134">
          <cell r="A2134" t="str">
            <v>2007677-876</v>
          </cell>
          <cell r="V2134">
            <v>0</v>
          </cell>
          <cell r="W2134">
            <v>0</v>
          </cell>
          <cell r="X2134">
            <v>0</v>
          </cell>
          <cell r="Y2134">
            <v>0</v>
          </cell>
          <cell r="AA2134">
            <v>0</v>
          </cell>
          <cell r="AB2134">
            <v>0</v>
          </cell>
          <cell r="AC2134">
            <v>0</v>
          </cell>
        </row>
        <row r="2135">
          <cell r="A2135" t="str">
            <v>2007677-897</v>
          </cell>
          <cell r="V2135">
            <v>0</v>
          </cell>
          <cell r="W2135">
            <v>0</v>
          </cell>
          <cell r="X2135">
            <v>0</v>
          </cell>
          <cell r="Y2135">
            <v>0</v>
          </cell>
          <cell r="AA2135">
            <v>0</v>
          </cell>
          <cell r="AB2135">
            <v>0</v>
          </cell>
          <cell r="AC2135">
            <v>0</v>
          </cell>
        </row>
        <row r="2136">
          <cell r="A2136" t="str">
            <v>2007677-923</v>
          </cell>
          <cell r="V2136">
            <v>0</v>
          </cell>
          <cell r="W2136">
            <v>0</v>
          </cell>
          <cell r="X2136">
            <v>0</v>
          </cell>
          <cell r="Y2136">
            <v>0</v>
          </cell>
          <cell r="AA2136">
            <v>0</v>
          </cell>
          <cell r="AB2136">
            <v>0</v>
          </cell>
          <cell r="AC2136">
            <v>0</v>
          </cell>
        </row>
        <row r="2137">
          <cell r="A2137" t="str">
            <v>2007677-924</v>
          </cell>
          <cell r="V2137">
            <v>0</v>
          </cell>
          <cell r="W2137">
            <v>0</v>
          </cell>
          <cell r="X2137">
            <v>0</v>
          </cell>
          <cell r="Y2137">
            <v>0</v>
          </cell>
          <cell r="AA2137">
            <v>0</v>
          </cell>
          <cell r="AB2137">
            <v>0</v>
          </cell>
          <cell r="AC2137">
            <v>0</v>
          </cell>
        </row>
        <row r="2138">
          <cell r="A2138" t="str">
            <v>2007677-925</v>
          </cell>
          <cell r="V2138">
            <v>0</v>
          </cell>
          <cell r="W2138">
            <v>0</v>
          </cell>
          <cell r="X2138">
            <v>0</v>
          </cell>
          <cell r="Y2138">
            <v>0</v>
          </cell>
          <cell r="AA2138">
            <v>0</v>
          </cell>
          <cell r="AB2138">
            <v>0</v>
          </cell>
          <cell r="AC2138">
            <v>0</v>
          </cell>
        </row>
        <row r="2139">
          <cell r="A2139" t="str">
            <v>2007677-940</v>
          </cell>
          <cell r="V2139">
            <v>0</v>
          </cell>
          <cell r="W2139">
            <v>0</v>
          </cell>
          <cell r="X2139">
            <v>0</v>
          </cell>
          <cell r="Y2139">
            <v>0</v>
          </cell>
          <cell r="AA2139">
            <v>0</v>
          </cell>
          <cell r="AB2139">
            <v>0</v>
          </cell>
          <cell r="AC2139">
            <v>0</v>
          </cell>
        </row>
        <row r="2140">
          <cell r="A2140" t="str">
            <v>2007677-941</v>
          </cell>
          <cell r="V2140">
            <v>0</v>
          </cell>
          <cell r="W2140">
            <v>0</v>
          </cell>
          <cell r="X2140">
            <v>0</v>
          </cell>
          <cell r="Y2140">
            <v>0</v>
          </cell>
          <cell r="AA2140">
            <v>0</v>
          </cell>
          <cell r="AB2140">
            <v>0</v>
          </cell>
          <cell r="AC2140">
            <v>0</v>
          </cell>
        </row>
        <row r="2141">
          <cell r="A2141" t="str">
            <v>2007677-943</v>
          </cell>
          <cell r="V2141">
            <v>0</v>
          </cell>
          <cell r="W2141">
            <v>0</v>
          </cell>
          <cell r="X2141">
            <v>0</v>
          </cell>
          <cell r="Y2141">
            <v>0</v>
          </cell>
          <cell r="AA2141">
            <v>0</v>
          </cell>
          <cell r="AB2141">
            <v>0</v>
          </cell>
          <cell r="AC2141">
            <v>0</v>
          </cell>
        </row>
        <row r="2142">
          <cell r="A2142" t="str">
            <v>2007677-955</v>
          </cell>
          <cell r="V2142">
            <v>0</v>
          </cell>
          <cell r="W2142">
            <v>0</v>
          </cell>
          <cell r="X2142">
            <v>0</v>
          </cell>
          <cell r="Y2142">
            <v>0</v>
          </cell>
          <cell r="AA2142">
            <v>0</v>
          </cell>
          <cell r="AB2142">
            <v>0</v>
          </cell>
          <cell r="AC2142">
            <v>0</v>
          </cell>
        </row>
        <row r="2143">
          <cell r="A2143" t="str">
            <v>2007677-957</v>
          </cell>
          <cell r="V2143">
            <v>0</v>
          </cell>
          <cell r="W2143">
            <v>0</v>
          </cell>
          <cell r="X2143">
            <v>0</v>
          </cell>
          <cell r="Y2143">
            <v>0</v>
          </cell>
          <cell r="AA2143">
            <v>0</v>
          </cell>
          <cell r="AB2143">
            <v>0</v>
          </cell>
          <cell r="AC2143">
            <v>0</v>
          </cell>
        </row>
        <row r="2144">
          <cell r="A2144" t="str">
            <v>2007677-959</v>
          </cell>
          <cell r="V2144">
            <v>0</v>
          </cell>
          <cell r="W2144">
            <v>0</v>
          </cell>
          <cell r="X2144">
            <v>0</v>
          </cell>
          <cell r="Y2144">
            <v>0</v>
          </cell>
          <cell r="AA2144">
            <v>0</v>
          </cell>
          <cell r="AB2144">
            <v>0</v>
          </cell>
          <cell r="AC2144">
            <v>0</v>
          </cell>
        </row>
        <row r="2145">
          <cell r="A2145" t="str">
            <v>2007677-979</v>
          </cell>
          <cell r="V2145">
            <v>0</v>
          </cell>
          <cell r="W2145">
            <v>0</v>
          </cell>
          <cell r="X2145">
            <v>0</v>
          </cell>
          <cell r="Y2145">
            <v>0</v>
          </cell>
          <cell r="AA2145">
            <v>0</v>
          </cell>
          <cell r="AB2145">
            <v>0</v>
          </cell>
          <cell r="AC2145">
            <v>0</v>
          </cell>
        </row>
        <row r="2146">
          <cell r="A2146" t="str">
            <v>2007677-984</v>
          </cell>
          <cell r="V2146">
            <v>0</v>
          </cell>
          <cell r="W2146">
            <v>0</v>
          </cell>
          <cell r="X2146">
            <v>0</v>
          </cell>
          <cell r="Y2146">
            <v>0</v>
          </cell>
          <cell r="AA2146">
            <v>0</v>
          </cell>
          <cell r="AB2146">
            <v>0</v>
          </cell>
          <cell r="AC2146">
            <v>0</v>
          </cell>
        </row>
        <row r="2147">
          <cell r="A2147" t="str">
            <v>2007677-988</v>
          </cell>
          <cell r="V2147">
            <v>0</v>
          </cell>
          <cell r="W2147">
            <v>0</v>
          </cell>
          <cell r="X2147">
            <v>0</v>
          </cell>
          <cell r="Y2147">
            <v>0</v>
          </cell>
          <cell r="AA2147">
            <v>0</v>
          </cell>
          <cell r="AB2147">
            <v>0</v>
          </cell>
          <cell r="AC2147">
            <v>0</v>
          </cell>
        </row>
        <row r="2148">
          <cell r="A2148" t="str">
            <v>2007677-989</v>
          </cell>
          <cell r="V2148">
            <v>0</v>
          </cell>
          <cell r="W2148">
            <v>0</v>
          </cell>
          <cell r="X2148">
            <v>-37231.125</v>
          </cell>
          <cell r="Y2148">
            <v>-37231.125</v>
          </cell>
          <cell r="AA2148">
            <v>-37231.125</v>
          </cell>
          <cell r="AB2148">
            <v>-148924.5</v>
          </cell>
          <cell r="AC2148">
            <v>-148924.5</v>
          </cell>
        </row>
        <row r="2149">
          <cell r="A2149" t="str">
            <v>3007775-DUR</v>
          </cell>
          <cell r="V2149">
            <v>0</v>
          </cell>
          <cell r="W2149">
            <v>0</v>
          </cell>
          <cell r="X2149">
            <v>0</v>
          </cell>
          <cell r="Y2149">
            <v>0</v>
          </cell>
          <cell r="AA2149">
            <v>0</v>
          </cell>
          <cell r="AB2149">
            <v>0</v>
          </cell>
          <cell r="AC2149">
            <v>0</v>
          </cell>
        </row>
        <row r="2150">
          <cell r="A2150" t="str">
            <v>3007775-PERF</v>
          </cell>
          <cell r="V2150">
            <v>0</v>
          </cell>
          <cell r="W2150">
            <v>0</v>
          </cell>
          <cell r="X2150">
            <v>0</v>
          </cell>
          <cell r="Y2150">
            <v>0</v>
          </cell>
          <cell r="AA2150">
            <v>0</v>
          </cell>
          <cell r="AB2150">
            <v>0</v>
          </cell>
          <cell r="AC2150">
            <v>0</v>
          </cell>
        </row>
        <row r="2151">
          <cell r="A2151" t="str">
            <v>3007775-PE</v>
          </cell>
          <cell r="V2151">
            <v>0</v>
          </cell>
          <cell r="W2151">
            <v>0</v>
          </cell>
          <cell r="X2151">
            <v>0</v>
          </cell>
          <cell r="Y2151">
            <v>0</v>
          </cell>
          <cell r="AA2151">
            <v>0</v>
          </cell>
          <cell r="AB2151">
            <v>0</v>
          </cell>
          <cell r="AC2151">
            <v>0</v>
          </cell>
        </row>
        <row r="2152">
          <cell r="A2152" t="str">
            <v>3007775-CE</v>
          </cell>
          <cell r="V2152">
            <v>0</v>
          </cell>
          <cell r="W2152">
            <v>0</v>
          </cell>
          <cell r="X2152">
            <v>0</v>
          </cell>
          <cell r="Y2152">
            <v>0</v>
          </cell>
          <cell r="AA2152">
            <v>0</v>
          </cell>
          <cell r="AB2152">
            <v>0</v>
          </cell>
          <cell r="AC2152">
            <v>0</v>
          </cell>
        </row>
        <row r="2153">
          <cell r="A2153" t="str">
            <v>3007775-EE</v>
          </cell>
          <cell r="V2153">
            <v>0</v>
          </cell>
          <cell r="W2153">
            <v>0</v>
          </cell>
          <cell r="X2153">
            <v>0</v>
          </cell>
          <cell r="Y2153">
            <v>0</v>
          </cell>
          <cell r="AA2153">
            <v>0</v>
          </cell>
          <cell r="AB2153">
            <v>0</v>
          </cell>
          <cell r="AC2153">
            <v>0</v>
          </cell>
        </row>
        <row r="2154">
          <cell r="A2154" t="str">
            <v>3007775-PS</v>
          </cell>
          <cell r="V2154">
            <v>0</v>
          </cell>
          <cell r="W2154">
            <v>0</v>
          </cell>
          <cell r="X2154">
            <v>0</v>
          </cell>
          <cell r="Y2154">
            <v>0</v>
          </cell>
          <cell r="AA2154">
            <v>0</v>
          </cell>
          <cell r="AB2154">
            <v>0</v>
          </cell>
          <cell r="AC2154">
            <v>0</v>
          </cell>
        </row>
        <row r="2155">
          <cell r="A2155" t="str">
            <v>3007775-DS</v>
          </cell>
          <cell r="V2155">
            <v>0</v>
          </cell>
          <cell r="W2155">
            <v>0</v>
          </cell>
          <cell r="X2155">
            <v>0</v>
          </cell>
          <cell r="Y2155">
            <v>0</v>
          </cell>
          <cell r="AA2155">
            <v>0</v>
          </cell>
          <cell r="AB2155">
            <v>0</v>
          </cell>
          <cell r="AC2155">
            <v>0</v>
          </cell>
        </row>
        <row r="2156">
          <cell r="A2156" t="str">
            <v>3007775-NBUS</v>
          </cell>
          <cell r="V2156">
            <v>0</v>
          </cell>
          <cell r="W2156">
            <v>0</v>
          </cell>
          <cell r="X2156">
            <v>0</v>
          </cell>
          <cell r="Y2156">
            <v>0</v>
          </cell>
          <cell r="AA2156">
            <v>0</v>
          </cell>
          <cell r="AB2156">
            <v>0</v>
          </cell>
          <cell r="AC2156">
            <v>0</v>
          </cell>
        </row>
        <row r="2157">
          <cell r="A2157" t="str">
            <v>3007775-BUS</v>
          </cell>
          <cell r="V2157">
            <v>0</v>
          </cell>
          <cell r="W2157">
            <v>0</v>
          </cell>
          <cell r="X2157">
            <v>0</v>
          </cell>
          <cell r="Y2157">
            <v>0</v>
          </cell>
          <cell r="AA2157">
            <v>0</v>
          </cell>
          <cell r="AB2157">
            <v>0</v>
          </cell>
          <cell r="AC2157">
            <v>0</v>
          </cell>
        </row>
        <row r="2158">
          <cell r="A2158" t="str">
            <v>3007775-PT</v>
          </cell>
          <cell r="V2158">
            <v>0</v>
          </cell>
          <cell r="W2158">
            <v>0</v>
          </cell>
          <cell r="X2158">
            <v>0</v>
          </cell>
          <cell r="Y2158">
            <v>0</v>
          </cell>
          <cell r="AA2158">
            <v>0</v>
          </cell>
          <cell r="AB2158">
            <v>0</v>
          </cell>
          <cell r="AC2158">
            <v>0</v>
          </cell>
        </row>
        <row r="2159">
          <cell r="A2159" t="str">
            <v>3007775-DT</v>
          </cell>
          <cell r="V2159">
            <v>0</v>
          </cell>
          <cell r="W2159">
            <v>0</v>
          </cell>
          <cell r="X2159">
            <v>0</v>
          </cell>
          <cell r="Y2159">
            <v>0</v>
          </cell>
          <cell r="AA2159">
            <v>0</v>
          </cell>
          <cell r="AB2159">
            <v>0</v>
          </cell>
          <cell r="AC2159">
            <v>0</v>
          </cell>
        </row>
        <row r="2160">
          <cell r="A2160" t="str">
            <v>3007775-OT</v>
          </cell>
          <cell r="V2160">
            <v>0</v>
          </cell>
          <cell r="W2160">
            <v>0</v>
          </cell>
          <cell r="X2160">
            <v>0</v>
          </cell>
          <cell r="Y2160">
            <v>0</v>
          </cell>
          <cell r="AA2160">
            <v>0</v>
          </cell>
          <cell r="AB2160">
            <v>0</v>
          </cell>
          <cell r="AC2160">
            <v>0</v>
          </cell>
        </row>
        <row r="2161">
          <cell r="A2161" t="str">
            <v>3007775-LABOR</v>
          </cell>
          <cell r="V2161">
            <v>0</v>
          </cell>
          <cell r="W2161">
            <v>0</v>
          </cell>
          <cell r="X2161">
            <v>0</v>
          </cell>
          <cell r="Y2161">
            <v>0</v>
          </cell>
          <cell r="AA2161">
            <v>0</v>
          </cell>
          <cell r="AB2161">
            <v>0</v>
          </cell>
          <cell r="AC2161">
            <v>0</v>
          </cell>
        </row>
        <row r="2162">
          <cell r="A2162" t="str">
            <v>3007775-INDUST</v>
          </cell>
          <cell r="V2162">
            <v>0</v>
          </cell>
          <cell r="W2162">
            <v>0</v>
          </cell>
          <cell r="X2162">
            <v>0</v>
          </cell>
          <cell r="Y2162">
            <v>0</v>
          </cell>
          <cell r="AA2162">
            <v>0</v>
          </cell>
          <cell r="AB2162">
            <v>0</v>
          </cell>
          <cell r="AC2162">
            <v>0</v>
          </cell>
        </row>
        <row r="2163">
          <cell r="A2163" t="str">
            <v>3007775-321</v>
          </cell>
          <cell r="V2163">
            <v>0</v>
          </cell>
          <cell r="W2163">
            <v>0</v>
          </cell>
          <cell r="X2163">
            <v>0</v>
          </cell>
          <cell r="Y2163">
            <v>0</v>
          </cell>
          <cell r="AA2163">
            <v>0</v>
          </cell>
          <cell r="AB2163">
            <v>0</v>
          </cell>
          <cell r="AC2163">
            <v>0</v>
          </cell>
        </row>
        <row r="2164">
          <cell r="A2164" t="str">
            <v>3007775-331</v>
          </cell>
          <cell r="V2164">
            <v>0</v>
          </cell>
          <cell r="W2164">
            <v>0</v>
          </cell>
          <cell r="X2164">
            <v>0</v>
          </cell>
          <cell r="Y2164">
            <v>0</v>
          </cell>
          <cell r="AA2164">
            <v>0</v>
          </cell>
          <cell r="AB2164">
            <v>0</v>
          </cell>
          <cell r="AC2164">
            <v>0</v>
          </cell>
        </row>
        <row r="2165">
          <cell r="A2165" t="str">
            <v>3007775-341</v>
          </cell>
          <cell r="V2165">
            <v>0</v>
          </cell>
          <cell r="W2165">
            <v>0</v>
          </cell>
          <cell r="X2165">
            <v>0</v>
          </cell>
          <cell r="Y2165">
            <v>0</v>
          </cell>
          <cell r="AA2165">
            <v>0</v>
          </cell>
          <cell r="AB2165">
            <v>0</v>
          </cell>
          <cell r="AC2165">
            <v>0</v>
          </cell>
        </row>
        <row r="2166">
          <cell r="A2166" t="str">
            <v>3007775-347</v>
          </cell>
          <cell r="V2166">
            <v>0</v>
          </cell>
          <cell r="W2166">
            <v>0</v>
          </cell>
          <cell r="X2166">
            <v>0</v>
          </cell>
          <cell r="Y2166">
            <v>0</v>
          </cell>
          <cell r="AA2166">
            <v>0</v>
          </cell>
          <cell r="AB2166">
            <v>0</v>
          </cell>
          <cell r="AC2166">
            <v>0</v>
          </cell>
        </row>
        <row r="2167">
          <cell r="A2167" t="str">
            <v>3007775-351</v>
          </cell>
          <cell r="V2167">
            <v>0</v>
          </cell>
          <cell r="W2167">
            <v>0</v>
          </cell>
          <cell r="X2167">
            <v>0</v>
          </cell>
          <cell r="Y2167">
            <v>0</v>
          </cell>
          <cell r="AA2167">
            <v>0</v>
          </cell>
          <cell r="AB2167">
            <v>0</v>
          </cell>
          <cell r="AC2167">
            <v>0</v>
          </cell>
        </row>
        <row r="2168">
          <cell r="A2168" t="str">
            <v>3007775-355</v>
          </cell>
          <cell r="V2168">
            <v>0</v>
          </cell>
          <cell r="W2168">
            <v>0</v>
          </cell>
          <cell r="X2168">
            <v>0</v>
          </cell>
          <cell r="Y2168">
            <v>0</v>
          </cell>
          <cell r="AA2168">
            <v>0</v>
          </cell>
          <cell r="AB2168">
            <v>0</v>
          </cell>
          <cell r="AC2168">
            <v>0</v>
          </cell>
        </row>
        <row r="2169">
          <cell r="A2169" t="str">
            <v>3007775-361</v>
          </cell>
          <cell r="V2169">
            <v>0</v>
          </cell>
          <cell r="W2169">
            <v>0</v>
          </cell>
          <cell r="X2169">
            <v>0</v>
          </cell>
          <cell r="Y2169">
            <v>0</v>
          </cell>
          <cell r="AA2169">
            <v>0</v>
          </cell>
          <cell r="AB2169">
            <v>0</v>
          </cell>
          <cell r="AC2169">
            <v>0</v>
          </cell>
        </row>
        <row r="2170">
          <cell r="A2170" t="str">
            <v>3007775-362</v>
          </cell>
          <cell r="V2170">
            <v>0</v>
          </cell>
          <cell r="W2170">
            <v>0</v>
          </cell>
          <cell r="X2170">
            <v>0</v>
          </cell>
          <cell r="Y2170">
            <v>0</v>
          </cell>
          <cell r="AA2170">
            <v>0</v>
          </cell>
          <cell r="AB2170">
            <v>0</v>
          </cell>
          <cell r="AC2170">
            <v>0</v>
          </cell>
        </row>
        <row r="2171">
          <cell r="A2171" t="str">
            <v>3007775-363</v>
          </cell>
          <cell r="V2171">
            <v>0</v>
          </cell>
          <cell r="W2171">
            <v>0</v>
          </cell>
          <cell r="X2171">
            <v>0</v>
          </cell>
          <cell r="Y2171">
            <v>0</v>
          </cell>
          <cell r="AA2171">
            <v>0</v>
          </cell>
          <cell r="AB2171">
            <v>0</v>
          </cell>
          <cell r="AC2171">
            <v>0</v>
          </cell>
        </row>
        <row r="2172">
          <cell r="A2172" t="str">
            <v>3007775-364</v>
          </cell>
          <cell r="V2172">
            <v>0</v>
          </cell>
          <cell r="W2172">
            <v>0</v>
          </cell>
          <cell r="X2172">
            <v>0</v>
          </cell>
          <cell r="Y2172">
            <v>0</v>
          </cell>
          <cell r="AA2172">
            <v>0</v>
          </cell>
          <cell r="AB2172">
            <v>0</v>
          </cell>
          <cell r="AC2172">
            <v>0</v>
          </cell>
        </row>
        <row r="2173">
          <cell r="A2173" t="str">
            <v>3007775-365</v>
          </cell>
          <cell r="V2173">
            <v>0</v>
          </cell>
          <cell r="W2173">
            <v>0</v>
          </cell>
          <cell r="X2173">
            <v>0</v>
          </cell>
          <cell r="Y2173">
            <v>0</v>
          </cell>
          <cell r="AA2173">
            <v>0</v>
          </cell>
          <cell r="AB2173">
            <v>0</v>
          </cell>
          <cell r="AC2173">
            <v>0</v>
          </cell>
        </row>
        <row r="2174">
          <cell r="A2174" t="str">
            <v>3007775-366</v>
          </cell>
          <cell r="V2174">
            <v>0</v>
          </cell>
          <cell r="W2174">
            <v>0</v>
          </cell>
          <cell r="X2174">
            <v>0</v>
          </cell>
          <cell r="Y2174">
            <v>0</v>
          </cell>
          <cell r="AA2174">
            <v>0</v>
          </cell>
          <cell r="AB2174">
            <v>0</v>
          </cell>
          <cell r="AC2174">
            <v>0</v>
          </cell>
        </row>
        <row r="2175">
          <cell r="A2175" t="str">
            <v>3007775-395</v>
          </cell>
          <cell r="V2175">
            <v>0</v>
          </cell>
          <cell r="W2175">
            <v>0</v>
          </cell>
          <cell r="X2175">
            <v>0</v>
          </cell>
          <cell r="Y2175">
            <v>0</v>
          </cell>
          <cell r="AA2175">
            <v>0</v>
          </cell>
          <cell r="AB2175">
            <v>0</v>
          </cell>
          <cell r="AC2175">
            <v>0</v>
          </cell>
        </row>
        <row r="2176">
          <cell r="A2176" t="str">
            <v>3007775-396</v>
          </cell>
          <cell r="V2176">
            <v>0</v>
          </cell>
          <cell r="W2176">
            <v>0</v>
          </cell>
          <cell r="X2176">
            <v>0</v>
          </cell>
          <cell r="Y2176">
            <v>0</v>
          </cell>
          <cell r="AA2176">
            <v>0</v>
          </cell>
          <cell r="AB2176">
            <v>0</v>
          </cell>
          <cell r="AC2176">
            <v>0</v>
          </cell>
        </row>
        <row r="2177">
          <cell r="A2177" t="str">
            <v>3007775-397</v>
          </cell>
          <cell r="V2177">
            <v>0</v>
          </cell>
          <cell r="W2177">
            <v>0</v>
          </cell>
          <cell r="X2177">
            <v>0</v>
          </cell>
          <cell r="Y2177">
            <v>0</v>
          </cell>
          <cell r="AA2177">
            <v>0</v>
          </cell>
          <cell r="AB2177">
            <v>0</v>
          </cell>
          <cell r="AC2177">
            <v>0</v>
          </cell>
        </row>
        <row r="2178">
          <cell r="A2178" t="str">
            <v>3007775-511</v>
          </cell>
          <cell r="V2178">
            <v>0</v>
          </cell>
          <cell r="W2178">
            <v>0</v>
          </cell>
          <cell r="X2178">
            <v>0</v>
          </cell>
          <cell r="Y2178">
            <v>0</v>
          </cell>
          <cell r="AA2178">
            <v>0</v>
          </cell>
          <cell r="AB2178">
            <v>0</v>
          </cell>
          <cell r="AC2178">
            <v>0</v>
          </cell>
        </row>
        <row r="2179">
          <cell r="A2179" t="str">
            <v>3007775-520</v>
          </cell>
          <cell r="V2179">
            <v>0</v>
          </cell>
          <cell r="W2179">
            <v>0</v>
          </cell>
          <cell r="X2179">
            <v>0</v>
          </cell>
          <cell r="Y2179">
            <v>0</v>
          </cell>
          <cell r="AA2179">
            <v>0</v>
          </cell>
          <cell r="AB2179">
            <v>0</v>
          </cell>
          <cell r="AC2179">
            <v>0</v>
          </cell>
        </row>
        <row r="2180">
          <cell r="A2180" t="str">
            <v>3007775-611</v>
          </cell>
          <cell r="V2180">
            <v>0</v>
          </cell>
          <cell r="W2180">
            <v>0</v>
          </cell>
          <cell r="X2180">
            <v>0</v>
          </cell>
          <cell r="Y2180">
            <v>0</v>
          </cell>
          <cell r="AA2180">
            <v>0</v>
          </cell>
          <cell r="AB2180">
            <v>0</v>
          </cell>
          <cell r="AC2180">
            <v>0</v>
          </cell>
        </row>
        <row r="2181">
          <cell r="A2181" t="str">
            <v>3007775-613</v>
          </cell>
          <cell r="V2181">
            <v>0</v>
          </cell>
          <cell r="W2181">
            <v>0</v>
          </cell>
          <cell r="X2181">
            <v>0</v>
          </cell>
          <cell r="Y2181">
            <v>0</v>
          </cell>
          <cell r="AA2181">
            <v>0</v>
          </cell>
          <cell r="AB2181">
            <v>0</v>
          </cell>
          <cell r="AC2181">
            <v>0</v>
          </cell>
        </row>
        <row r="2182">
          <cell r="A2182" t="str">
            <v>3007775-617</v>
          </cell>
          <cell r="V2182">
            <v>0</v>
          </cell>
          <cell r="W2182">
            <v>0</v>
          </cell>
          <cell r="X2182">
            <v>0</v>
          </cell>
          <cell r="Y2182">
            <v>0</v>
          </cell>
          <cell r="AA2182">
            <v>0</v>
          </cell>
          <cell r="AB2182">
            <v>0</v>
          </cell>
          <cell r="AC2182">
            <v>0</v>
          </cell>
        </row>
        <row r="2183">
          <cell r="A2183" t="str">
            <v>3007775-695</v>
          </cell>
          <cell r="V2183">
            <v>0</v>
          </cell>
          <cell r="W2183">
            <v>0</v>
          </cell>
          <cell r="X2183">
            <v>0</v>
          </cell>
          <cell r="Y2183">
            <v>0</v>
          </cell>
          <cell r="AA2183">
            <v>0</v>
          </cell>
          <cell r="AB2183">
            <v>0</v>
          </cell>
          <cell r="AC2183">
            <v>0</v>
          </cell>
        </row>
        <row r="2184">
          <cell r="A2184" t="str">
            <v>3007775-696</v>
          </cell>
          <cell r="V2184">
            <v>0</v>
          </cell>
          <cell r="W2184">
            <v>0</v>
          </cell>
          <cell r="X2184">
            <v>0</v>
          </cell>
          <cell r="Y2184">
            <v>0</v>
          </cell>
          <cell r="AA2184">
            <v>0</v>
          </cell>
          <cell r="AB2184">
            <v>0</v>
          </cell>
          <cell r="AC2184">
            <v>0</v>
          </cell>
        </row>
        <row r="2185">
          <cell r="A2185" t="str">
            <v>3007775-697</v>
          </cell>
          <cell r="V2185">
            <v>0</v>
          </cell>
          <cell r="W2185">
            <v>0</v>
          </cell>
          <cell r="X2185">
            <v>0</v>
          </cell>
          <cell r="Y2185">
            <v>0</v>
          </cell>
          <cell r="AA2185">
            <v>0</v>
          </cell>
          <cell r="AB2185">
            <v>0</v>
          </cell>
          <cell r="AC2185">
            <v>0</v>
          </cell>
        </row>
        <row r="2186">
          <cell r="A2186" t="str">
            <v>3007775-714</v>
          </cell>
          <cell r="V2186">
            <v>0</v>
          </cell>
          <cell r="W2186">
            <v>0</v>
          </cell>
          <cell r="X2186">
            <v>0</v>
          </cell>
          <cell r="Y2186">
            <v>0</v>
          </cell>
          <cell r="AA2186">
            <v>0</v>
          </cell>
          <cell r="AB2186">
            <v>0</v>
          </cell>
          <cell r="AC2186">
            <v>0</v>
          </cell>
        </row>
        <row r="2187">
          <cell r="A2187" t="str">
            <v>3007775-720</v>
          </cell>
          <cell r="V2187">
            <v>0</v>
          </cell>
          <cell r="W2187">
            <v>0</v>
          </cell>
          <cell r="X2187">
            <v>0</v>
          </cell>
          <cell r="Y2187">
            <v>0</v>
          </cell>
          <cell r="AA2187">
            <v>0</v>
          </cell>
          <cell r="AB2187">
            <v>0</v>
          </cell>
          <cell r="AC2187">
            <v>0</v>
          </cell>
        </row>
        <row r="2188">
          <cell r="A2188" t="str">
            <v>3007775-728</v>
          </cell>
          <cell r="V2188">
            <v>0</v>
          </cell>
          <cell r="W2188">
            <v>0</v>
          </cell>
          <cell r="X2188">
            <v>0</v>
          </cell>
          <cell r="Y2188">
            <v>0</v>
          </cell>
          <cell r="AA2188">
            <v>0</v>
          </cell>
          <cell r="AB2188">
            <v>0</v>
          </cell>
          <cell r="AC2188">
            <v>0</v>
          </cell>
        </row>
        <row r="2189">
          <cell r="A2189" t="str">
            <v>3007775-809</v>
          </cell>
          <cell r="V2189">
            <v>0</v>
          </cell>
          <cell r="W2189">
            <v>0</v>
          </cell>
          <cell r="X2189">
            <v>0</v>
          </cell>
          <cell r="Y2189">
            <v>0</v>
          </cell>
          <cell r="AA2189">
            <v>0</v>
          </cell>
          <cell r="AB2189">
            <v>0</v>
          </cell>
          <cell r="AC2189">
            <v>0</v>
          </cell>
        </row>
        <row r="2190">
          <cell r="A2190" t="str">
            <v>3007775-811</v>
          </cell>
          <cell r="V2190">
            <v>0</v>
          </cell>
          <cell r="W2190">
            <v>0</v>
          </cell>
          <cell r="X2190">
            <v>0</v>
          </cell>
          <cell r="Y2190">
            <v>0</v>
          </cell>
          <cell r="AA2190">
            <v>0</v>
          </cell>
          <cell r="AB2190">
            <v>0</v>
          </cell>
          <cell r="AC2190">
            <v>0</v>
          </cell>
        </row>
        <row r="2191">
          <cell r="A2191" t="str">
            <v>3007775-813</v>
          </cell>
          <cell r="V2191">
            <v>0</v>
          </cell>
          <cell r="W2191">
            <v>0</v>
          </cell>
          <cell r="X2191">
            <v>0</v>
          </cell>
          <cell r="Y2191">
            <v>0</v>
          </cell>
          <cell r="AA2191">
            <v>0</v>
          </cell>
          <cell r="AB2191">
            <v>0</v>
          </cell>
          <cell r="AC2191">
            <v>0</v>
          </cell>
        </row>
        <row r="2192">
          <cell r="A2192" t="str">
            <v>3007775-814</v>
          </cell>
          <cell r="V2192">
            <v>0</v>
          </cell>
          <cell r="W2192">
            <v>0</v>
          </cell>
          <cell r="X2192">
            <v>0</v>
          </cell>
          <cell r="Y2192">
            <v>0</v>
          </cell>
          <cell r="AA2192">
            <v>0</v>
          </cell>
          <cell r="AB2192">
            <v>0</v>
          </cell>
          <cell r="AC2192">
            <v>0</v>
          </cell>
        </row>
        <row r="2193">
          <cell r="A2193" t="str">
            <v>3007775-822</v>
          </cell>
          <cell r="V2193">
            <v>0</v>
          </cell>
          <cell r="W2193">
            <v>0</v>
          </cell>
          <cell r="X2193">
            <v>0</v>
          </cell>
          <cell r="Y2193">
            <v>0</v>
          </cell>
          <cell r="AA2193">
            <v>0</v>
          </cell>
          <cell r="AB2193">
            <v>0</v>
          </cell>
          <cell r="AC2193">
            <v>0</v>
          </cell>
        </row>
        <row r="2194">
          <cell r="A2194" t="str">
            <v>3007775-823</v>
          </cell>
          <cell r="V2194">
            <v>0</v>
          </cell>
          <cell r="W2194">
            <v>0</v>
          </cell>
          <cell r="X2194">
            <v>0</v>
          </cell>
          <cell r="Y2194">
            <v>0</v>
          </cell>
          <cell r="AA2194">
            <v>0</v>
          </cell>
          <cell r="AB2194">
            <v>0</v>
          </cell>
          <cell r="AC2194">
            <v>0</v>
          </cell>
        </row>
        <row r="2195">
          <cell r="A2195" t="str">
            <v>3007775-824</v>
          </cell>
          <cell r="V2195">
            <v>0</v>
          </cell>
          <cell r="W2195">
            <v>0</v>
          </cell>
          <cell r="X2195">
            <v>0</v>
          </cell>
          <cell r="Y2195">
            <v>0</v>
          </cell>
          <cell r="AA2195">
            <v>0</v>
          </cell>
          <cell r="AB2195">
            <v>0</v>
          </cell>
          <cell r="AC2195">
            <v>0</v>
          </cell>
        </row>
        <row r="2196">
          <cell r="A2196" t="str">
            <v>3007775-827</v>
          </cell>
          <cell r="V2196">
            <v>0</v>
          </cell>
          <cell r="W2196">
            <v>0</v>
          </cell>
          <cell r="X2196">
            <v>0</v>
          </cell>
          <cell r="Y2196">
            <v>0</v>
          </cell>
          <cell r="AA2196">
            <v>0</v>
          </cell>
          <cell r="AB2196">
            <v>0</v>
          </cell>
          <cell r="AC2196">
            <v>0</v>
          </cell>
        </row>
        <row r="2197">
          <cell r="A2197" t="str">
            <v>3007775-828</v>
          </cell>
          <cell r="V2197">
            <v>0</v>
          </cell>
          <cell r="W2197">
            <v>0</v>
          </cell>
          <cell r="X2197">
            <v>0</v>
          </cell>
          <cell r="Y2197">
            <v>0</v>
          </cell>
          <cell r="AA2197">
            <v>0</v>
          </cell>
          <cell r="AB2197">
            <v>0</v>
          </cell>
          <cell r="AC2197">
            <v>0</v>
          </cell>
        </row>
        <row r="2198">
          <cell r="A2198" t="str">
            <v>3007775-841</v>
          </cell>
          <cell r="V2198">
            <v>0</v>
          </cell>
          <cell r="W2198">
            <v>0</v>
          </cell>
          <cell r="X2198">
            <v>0</v>
          </cell>
          <cell r="Y2198">
            <v>0</v>
          </cell>
          <cell r="AA2198">
            <v>0</v>
          </cell>
          <cell r="AB2198">
            <v>0</v>
          </cell>
          <cell r="AC2198">
            <v>0</v>
          </cell>
        </row>
        <row r="2199">
          <cell r="A2199" t="str">
            <v>3007775-842</v>
          </cell>
          <cell r="V2199">
            <v>0</v>
          </cell>
          <cell r="W2199">
            <v>0</v>
          </cell>
          <cell r="X2199">
            <v>0</v>
          </cell>
          <cell r="Y2199">
            <v>0</v>
          </cell>
          <cell r="AA2199">
            <v>0</v>
          </cell>
          <cell r="AB2199">
            <v>0</v>
          </cell>
          <cell r="AC2199">
            <v>0</v>
          </cell>
        </row>
        <row r="2200">
          <cell r="A2200" t="str">
            <v>3007775-849</v>
          </cell>
          <cell r="V2200">
            <v>0</v>
          </cell>
          <cell r="W2200">
            <v>0</v>
          </cell>
          <cell r="X2200">
            <v>0</v>
          </cell>
          <cell r="Y2200">
            <v>0</v>
          </cell>
          <cell r="AA2200">
            <v>0</v>
          </cell>
          <cell r="AB2200">
            <v>0</v>
          </cell>
          <cell r="AC2200">
            <v>0</v>
          </cell>
        </row>
        <row r="2201">
          <cell r="A2201" t="str">
            <v>3007775-852</v>
          </cell>
          <cell r="V2201">
            <v>0</v>
          </cell>
          <cell r="W2201">
            <v>0</v>
          </cell>
          <cell r="X2201">
            <v>0</v>
          </cell>
          <cell r="Y2201">
            <v>0</v>
          </cell>
          <cell r="AA2201">
            <v>0</v>
          </cell>
          <cell r="AB2201">
            <v>0</v>
          </cell>
          <cell r="AC2201">
            <v>0</v>
          </cell>
        </row>
        <row r="2202">
          <cell r="A2202" t="str">
            <v>3007775-865</v>
          </cell>
          <cell r="V2202">
            <v>0</v>
          </cell>
          <cell r="W2202">
            <v>0</v>
          </cell>
          <cell r="X2202">
            <v>0</v>
          </cell>
          <cell r="Y2202">
            <v>0</v>
          </cell>
          <cell r="AA2202">
            <v>0</v>
          </cell>
          <cell r="AB2202">
            <v>0</v>
          </cell>
          <cell r="AC2202">
            <v>0</v>
          </cell>
        </row>
        <row r="2203">
          <cell r="A2203" t="str">
            <v>3007775-866</v>
          </cell>
          <cell r="V2203">
            <v>0</v>
          </cell>
          <cell r="W2203">
            <v>0</v>
          </cell>
          <cell r="X2203">
            <v>0</v>
          </cell>
          <cell r="Y2203">
            <v>0</v>
          </cell>
          <cell r="AA2203">
            <v>0</v>
          </cell>
          <cell r="AB2203">
            <v>0</v>
          </cell>
          <cell r="AC2203">
            <v>0</v>
          </cell>
        </row>
        <row r="2204">
          <cell r="A2204" t="str">
            <v>3007775-869</v>
          </cell>
          <cell r="V2204">
            <v>0</v>
          </cell>
          <cell r="W2204">
            <v>0</v>
          </cell>
          <cell r="X2204">
            <v>0</v>
          </cell>
          <cell r="Y2204">
            <v>0</v>
          </cell>
          <cell r="AA2204">
            <v>0</v>
          </cell>
          <cell r="AB2204">
            <v>0</v>
          </cell>
          <cell r="AC2204">
            <v>0</v>
          </cell>
        </row>
        <row r="2205">
          <cell r="A2205" t="str">
            <v>3007775-872</v>
          </cell>
          <cell r="V2205">
            <v>0</v>
          </cell>
          <cell r="W2205">
            <v>0</v>
          </cell>
          <cell r="X2205">
            <v>0</v>
          </cell>
          <cell r="Y2205">
            <v>0</v>
          </cell>
          <cell r="AA2205">
            <v>0</v>
          </cell>
          <cell r="AB2205">
            <v>0</v>
          </cell>
          <cell r="AC2205">
            <v>0</v>
          </cell>
        </row>
        <row r="2206">
          <cell r="A2206" t="str">
            <v>3007775-874</v>
          </cell>
          <cell r="V2206">
            <v>0</v>
          </cell>
          <cell r="W2206">
            <v>0</v>
          </cell>
          <cell r="X2206">
            <v>0</v>
          </cell>
          <cell r="Y2206">
            <v>0</v>
          </cell>
          <cell r="AA2206">
            <v>0</v>
          </cell>
          <cell r="AB2206">
            <v>0</v>
          </cell>
          <cell r="AC2206">
            <v>0</v>
          </cell>
        </row>
        <row r="2207">
          <cell r="A2207" t="str">
            <v>3007775-875</v>
          </cell>
          <cell r="V2207">
            <v>0</v>
          </cell>
          <cell r="W2207">
            <v>0</v>
          </cell>
          <cell r="X2207">
            <v>0</v>
          </cell>
          <cell r="Y2207">
            <v>0</v>
          </cell>
          <cell r="AA2207">
            <v>0</v>
          </cell>
          <cell r="AB2207">
            <v>0</v>
          </cell>
          <cell r="AC2207">
            <v>0</v>
          </cell>
        </row>
        <row r="2208">
          <cell r="A2208" t="str">
            <v>3007775-876</v>
          </cell>
          <cell r="V2208">
            <v>0</v>
          </cell>
          <cell r="W2208">
            <v>0</v>
          </cell>
          <cell r="X2208">
            <v>0</v>
          </cell>
          <cell r="Y2208">
            <v>0</v>
          </cell>
          <cell r="AA2208">
            <v>0</v>
          </cell>
          <cell r="AB2208">
            <v>0</v>
          </cell>
          <cell r="AC2208">
            <v>0</v>
          </cell>
        </row>
        <row r="2209">
          <cell r="A2209" t="str">
            <v>3007775-897</v>
          </cell>
          <cell r="V2209">
            <v>0</v>
          </cell>
          <cell r="W2209">
            <v>0</v>
          </cell>
          <cell r="X2209">
            <v>0</v>
          </cell>
          <cell r="Y2209">
            <v>0</v>
          </cell>
          <cell r="AA2209">
            <v>0</v>
          </cell>
          <cell r="AB2209">
            <v>0</v>
          </cell>
          <cell r="AC2209">
            <v>0</v>
          </cell>
        </row>
        <row r="2210">
          <cell r="A2210" t="str">
            <v>3007775-923</v>
          </cell>
          <cell r="V2210">
            <v>0</v>
          </cell>
          <cell r="W2210">
            <v>0</v>
          </cell>
          <cell r="X2210">
            <v>0</v>
          </cell>
          <cell r="Y2210">
            <v>0</v>
          </cell>
          <cell r="AA2210">
            <v>0</v>
          </cell>
          <cell r="AB2210">
            <v>0</v>
          </cell>
          <cell r="AC2210">
            <v>0</v>
          </cell>
        </row>
        <row r="2211">
          <cell r="A2211" t="str">
            <v>3007775-924</v>
          </cell>
          <cell r="V2211">
            <v>0</v>
          </cell>
          <cell r="W2211">
            <v>0</v>
          </cell>
          <cell r="X2211">
            <v>0</v>
          </cell>
          <cell r="Y2211">
            <v>0</v>
          </cell>
          <cell r="AA2211">
            <v>0</v>
          </cell>
          <cell r="AB2211">
            <v>0</v>
          </cell>
          <cell r="AC2211">
            <v>0</v>
          </cell>
        </row>
        <row r="2212">
          <cell r="A2212" t="str">
            <v>3007775-925</v>
          </cell>
          <cell r="V2212">
            <v>0</v>
          </cell>
          <cell r="W2212">
            <v>0</v>
          </cell>
          <cell r="X2212">
            <v>0</v>
          </cell>
          <cell r="Y2212">
            <v>0</v>
          </cell>
          <cell r="AA2212">
            <v>0</v>
          </cell>
          <cell r="AB2212">
            <v>0</v>
          </cell>
          <cell r="AC2212">
            <v>0</v>
          </cell>
        </row>
        <row r="2213">
          <cell r="A2213" t="str">
            <v>3007775-940</v>
          </cell>
          <cell r="V2213">
            <v>0</v>
          </cell>
          <cell r="W2213">
            <v>0</v>
          </cell>
          <cell r="X2213">
            <v>0</v>
          </cell>
          <cell r="Y2213">
            <v>0</v>
          </cell>
          <cell r="AA2213">
            <v>0</v>
          </cell>
          <cell r="AB2213">
            <v>0</v>
          </cell>
          <cell r="AC2213">
            <v>0</v>
          </cell>
        </row>
        <row r="2214">
          <cell r="A2214" t="str">
            <v>3007775-941</v>
          </cell>
          <cell r="V2214">
            <v>0</v>
          </cell>
          <cell r="W2214">
            <v>0</v>
          </cell>
          <cell r="X2214">
            <v>0</v>
          </cell>
          <cell r="Y2214">
            <v>0</v>
          </cell>
          <cell r="AA2214">
            <v>0</v>
          </cell>
          <cell r="AB2214">
            <v>0</v>
          </cell>
          <cell r="AC2214">
            <v>0</v>
          </cell>
        </row>
        <row r="2215">
          <cell r="A2215" t="str">
            <v>3007775-943</v>
          </cell>
          <cell r="V2215">
            <v>0</v>
          </cell>
          <cell r="W2215">
            <v>0</v>
          </cell>
          <cell r="X2215">
            <v>0</v>
          </cell>
          <cell r="Y2215">
            <v>0</v>
          </cell>
          <cell r="AA2215">
            <v>0</v>
          </cell>
          <cell r="AB2215">
            <v>0</v>
          </cell>
          <cell r="AC2215">
            <v>0</v>
          </cell>
        </row>
        <row r="2216">
          <cell r="A2216" t="str">
            <v>3007775-955</v>
          </cell>
          <cell r="V2216">
            <v>0</v>
          </cell>
          <cell r="W2216">
            <v>0</v>
          </cell>
          <cell r="X2216">
            <v>0</v>
          </cell>
          <cell r="Y2216">
            <v>0</v>
          </cell>
          <cell r="AA2216">
            <v>0</v>
          </cell>
          <cell r="AB2216">
            <v>0</v>
          </cell>
          <cell r="AC2216">
            <v>0</v>
          </cell>
        </row>
        <row r="2217">
          <cell r="A2217" t="str">
            <v>3007775-957</v>
          </cell>
          <cell r="V2217">
            <v>0</v>
          </cell>
          <cell r="W2217">
            <v>0</v>
          </cell>
          <cell r="X2217">
            <v>0</v>
          </cell>
          <cell r="Y2217">
            <v>0</v>
          </cell>
          <cell r="AA2217">
            <v>0</v>
          </cell>
          <cell r="AB2217">
            <v>0</v>
          </cell>
          <cell r="AC2217">
            <v>0</v>
          </cell>
        </row>
        <row r="2218">
          <cell r="A2218" t="str">
            <v>3007775-959</v>
          </cell>
          <cell r="V2218">
            <v>0</v>
          </cell>
          <cell r="W2218">
            <v>0</v>
          </cell>
          <cell r="X2218">
            <v>0</v>
          </cell>
          <cell r="Y2218">
            <v>0</v>
          </cell>
          <cell r="AA2218">
            <v>0</v>
          </cell>
          <cell r="AB2218">
            <v>0</v>
          </cell>
          <cell r="AC2218">
            <v>0</v>
          </cell>
        </row>
        <row r="2219">
          <cell r="A2219" t="str">
            <v>3007775-979</v>
          </cell>
          <cell r="V2219">
            <v>0</v>
          </cell>
          <cell r="W2219">
            <v>0</v>
          </cell>
          <cell r="X2219">
            <v>0</v>
          </cell>
          <cell r="Y2219">
            <v>0</v>
          </cell>
          <cell r="AA2219">
            <v>0</v>
          </cell>
          <cell r="AB2219">
            <v>0</v>
          </cell>
          <cell r="AC2219">
            <v>0</v>
          </cell>
        </row>
        <row r="2220">
          <cell r="A2220" t="str">
            <v>3007775-984</v>
          </cell>
          <cell r="V2220">
            <v>0</v>
          </cell>
          <cell r="W2220">
            <v>0</v>
          </cell>
          <cell r="X2220">
            <v>0</v>
          </cell>
          <cell r="Y2220">
            <v>0</v>
          </cell>
          <cell r="AA2220">
            <v>0</v>
          </cell>
          <cell r="AB2220">
            <v>0</v>
          </cell>
          <cell r="AC2220">
            <v>0</v>
          </cell>
        </row>
        <row r="2221">
          <cell r="A2221" t="str">
            <v>3007775-988</v>
          </cell>
          <cell r="V2221">
            <v>0</v>
          </cell>
          <cell r="W2221">
            <v>0</v>
          </cell>
          <cell r="X2221">
            <v>0</v>
          </cell>
          <cell r="Y2221">
            <v>0</v>
          </cell>
          <cell r="AA2221">
            <v>0</v>
          </cell>
          <cell r="AB2221">
            <v>0</v>
          </cell>
          <cell r="AC2221">
            <v>0</v>
          </cell>
        </row>
        <row r="2222">
          <cell r="A2222" t="str">
            <v>3007775-989</v>
          </cell>
          <cell r="V2222">
            <v>0</v>
          </cell>
          <cell r="W2222">
            <v>0</v>
          </cell>
          <cell r="X2222">
            <v>0</v>
          </cell>
          <cell r="Y2222">
            <v>0</v>
          </cell>
          <cell r="AA2222">
            <v>0</v>
          </cell>
          <cell r="AB2222">
            <v>0</v>
          </cell>
          <cell r="AC2222">
            <v>0</v>
          </cell>
        </row>
        <row r="2223">
          <cell r="A2223" t="str">
            <v>2008866-DUR</v>
          </cell>
          <cell r="V2223">
            <v>0</v>
          </cell>
          <cell r="W2223">
            <v>0</v>
          </cell>
          <cell r="X2223">
            <v>0</v>
          </cell>
          <cell r="Y2223">
            <v>0</v>
          </cell>
          <cell r="AA2223">
            <v>0</v>
          </cell>
          <cell r="AB2223">
            <v>0</v>
          </cell>
          <cell r="AC2223">
            <v>0</v>
          </cell>
        </row>
        <row r="2224">
          <cell r="A2224" t="str">
            <v>2008866-PERF</v>
          </cell>
          <cell r="V2224">
            <v>0</v>
          </cell>
          <cell r="W2224">
            <v>0</v>
          </cell>
          <cell r="X2224">
            <v>0</v>
          </cell>
          <cell r="Y2224">
            <v>0</v>
          </cell>
          <cell r="AA2224">
            <v>0</v>
          </cell>
          <cell r="AB2224">
            <v>0</v>
          </cell>
          <cell r="AC2224">
            <v>0</v>
          </cell>
        </row>
        <row r="2225">
          <cell r="A2225" t="str">
            <v>2008866-PE</v>
          </cell>
          <cell r="V2225">
            <v>0</v>
          </cell>
          <cell r="W2225">
            <v>0</v>
          </cell>
          <cell r="X2225">
            <v>206.25</v>
          </cell>
          <cell r="Y2225">
            <v>206.25</v>
          </cell>
          <cell r="AA2225">
            <v>206.25</v>
          </cell>
          <cell r="AB2225">
            <v>825</v>
          </cell>
          <cell r="AC2225">
            <v>825</v>
          </cell>
        </row>
        <row r="2226">
          <cell r="A2226" t="str">
            <v>2008866-CE</v>
          </cell>
          <cell r="V2226">
            <v>0</v>
          </cell>
          <cell r="W2226">
            <v>0</v>
          </cell>
          <cell r="X2226">
            <v>41.250000000000007</v>
          </cell>
          <cell r="Y2226">
            <v>41.250000000000007</v>
          </cell>
          <cell r="AA2226">
            <v>41.250000000000007</v>
          </cell>
          <cell r="AB2226">
            <v>165.00000000000003</v>
          </cell>
          <cell r="AC2226">
            <v>165</v>
          </cell>
        </row>
        <row r="2227">
          <cell r="A2227" t="str">
            <v>2008866-EE</v>
          </cell>
          <cell r="V2227">
            <v>0</v>
          </cell>
          <cell r="W2227">
            <v>0</v>
          </cell>
          <cell r="X2227">
            <v>0</v>
          </cell>
          <cell r="Y2227">
            <v>0</v>
          </cell>
          <cell r="AA2227">
            <v>0</v>
          </cell>
          <cell r="AB2227">
            <v>0</v>
          </cell>
          <cell r="AC2227">
            <v>0</v>
          </cell>
        </row>
        <row r="2228">
          <cell r="A2228" t="str">
            <v>2008866-PS</v>
          </cell>
          <cell r="V2228">
            <v>0</v>
          </cell>
          <cell r="W2228">
            <v>0</v>
          </cell>
          <cell r="X2228">
            <v>13.75</v>
          </cell>
          <cell r="Y2228">
            <v>0</v>
          </cell>
          <cell r="AA2228">
            <v>13.75</v>
          </cell>
          <cell r="AB2228">
            <v>41.25</v>
          </cell>
          <cell r="AC2228">
            <v>41.250000000000007</v>
          </cell>
        </row>
        <row r="2229">
          <cell r="A2229" t="str">
            <v>2008866-DS</v>
          </cell>
          <cell r="V2229">
            <v>0</v>
          </cell>
          <cell r="W2229">
            <v>0</v>
          </cell>
          <cell r="X2229">
            <v>27.5</v>
          </cell>
          <cell r="Y2229">
            <v>41.250000000000007</v>
          </cell>
          <cell r="AA2229">
            <v>41.250000000000007</v>
          </cell>
          <cell r="AB2229">
            <v>123.75</v>
          </cell>
          <cell r="AC2229">
            <v>123.75</v>
          </cell>
        </row>
        <row r="2230">
          <cell r="A2230" t="str">
            <v>2008866-NBUS</v>
          </cell>
          <cell r="V2230">
            <v>0</v>
          </cell>
          <cell r="W2230">
            <v>0</v>
          </cell>
          <cell r="X2230">
            <v>118.125</v>
          </cell>
          <cell r="Y2230">
            <v>118.125</v>
          </cell>
          <cell r="AA2230">
            <v>118.125</v>
          </cell>
          <cell r="AB2230">
            <v>472.5</v>
          </cell>
          <cell r="AC2230">
            <v>472.5</v>
          </cell>
        </row>
        <row r="2231">
          <cell r="A2231" t="str">
            <v>2008866-BUS</v>
          </cell>
          <cell r="V2231">
            <v>0</v>
          </cell>
          <cell r="W2231">
            <v>0</v>
          </cell>
          <cell r="X2231">
            <v>191.25</v>
          </cell>
          <cell r="Y2231">
            <v>191.25</v>
          </cell>
          <cell r="AA2231">
            <v>191.25</v>
          </cell>
          <cell r="AB2231">
            <v>765</v>
          </cell>
          <cell r="AC2231">
            <v>765</v>
          </cell>
        </row>
        <row r="2232">
          <cell r="A2232" t="str">
            <v>2008866-PT</v>
          </cell>
          <cell r="V2232">
            <v>0</v>
          </cell>
          <cell r="W2232">
            <v>0</v>
          </cell>
          <cell r="X2232">
            <v>0</v>
          </cell>
          <cell r="Y2232">
            <v>0</v>
          </cell>
          <cell r="AA2232">
            <v>0</v>
          </cell>
          <cell r="AB2232">
            <v>0</v>
          </cell>
          <cell r="AC2232">
            <v>0</v>
          </cell>
        </row>
        <row r="2233">
          <cell r="A2233" t="str">
            <v>2008866-DT</v>
          </cell>
          <cell r="V2233">
            <v>0</v>
          </cell>
          <cell r="W2233">
            <v>0</v>
          </cell>
          <cell r="X2233">
            <v>0</v>
          </cell>
          <cell r="Y2233">
            <v>0</v>
          </cell>
          <cell r="AA2233">
            <v>0</v>
          </cell>
          <cell r="AB2233">
            <v>0</v>
          </cell>
          <cell r="AC2233">
            <v>0</v>
          </cell>
        </row>
        <row r="2234">
          <cell r="A2234" t="str">
            <v>2008866-OT</v>
          </cell>
          <cell r="V2234">
            <v>0</v>
          </cell>
          <cell r="W2234">
            <v>0</v>
          </cell>
          <cell r="X2234">
            <v>0</v>
          </cell>
          <cell r="Y2234">
            <v>0</v>
          </cell>
          <cell r="AA2234">
            <v>0</v>
          </cell>
          <cell r="AB2234">
            <v>0</v>
          </cell>
          <cell r="AC2234">
            <v>0</v>
          </cell>
        </row>
        <row r="2235">
          <cell r="A2235" t="str">
            <v>2008866-LABOR</v>
          </cell>
          <cell r="V2235">
            <v>0</v>
          </cell>
          <cell r="W2235">
            <v>0</v>
          </cell>
          <cell r="X2235">
            <v>598.125</v>
          </cell>
          <cell r="Y2235">
            <v>598.125</v>
          </cell>
          <cell r="AA2235">
            <v>611.875</v>
          </cell>
          <cell r="AB2235">
            <v>2392.5</v>
          </cell>
          <cell r="AC2235">
            <v>2392.5</v>
          </cell>
        </row>
        <row r="2236">
          <cell r="A2236" t="str">
            <v>2008866-INDUST</v>
          </cell>
          <cell r="V2236">
            <v>0</v>
          </cell>
          <cell r="W2236">
            <v>0</v>
          </cell>
          <cell r="X2236">
            <v>0</v>
          </cell>
          <cell r="Y2236">
            <v>0</v>
          </cell>
          <cell r="AA2236">
            <v>0</v>
          </cell>
          <cell r="AB2236">
            <v>0</v>
          </cell>
          <cell r="AC2236">
            <v>0</v>
          </cell>
        </row>
        <row r="2237">
          <cell r="A2237" t="str">
            <v>2008866-321</v>
          </cell>
          <cell r="V2237">
            <v>0</v>
          </cell>
          <cell r="W2237">
            <v>0</v>
          </cell>
          <cell r="X2237">
            <v>0</v>
          </cell>
          <cell r="Y2237">
            <v>0</v>
          </cell>
          <cell r="AA2237">
            <v>0</v>
          </cell>
          <cell r="AB2237">
            <v>0</v>
          </cell>
          <cell r="AC2237">
            <v>0</v>
          </cell>
        </row>
        <row r="2238">
          <cell r="A2238" t="str">
            <v>2008866-331</v>
          </cell>
          <cell r="V2238">
            <v>0</v>
          </cell>
          <cell r="W2238">
            <v>0</v>
          </cell>
          <cell r="X2238">
            <v>0</v>
          </cell>
          <cell r="Y2238">
            <v>0</v>
          </cell>
          <cell r="AA2238">
            <v>0</v>
          </cell>
          <cell r="AB2238">
            <v>0</v>
          </cell>
          <cell r="AC2238">
            <v>0</v>
          </cell>
        </row>
        <row r="2239">
          <cell r="A2239" t="str">
            <v>2008866-341</v>
          </cell>
          <cell r="V2239">
            <v>0</v>
          </cell>
          <cell r="W2239">
            <v>0</v>
          </cell>
          <cell r="X2239">
            <v>0</v>
          </cell>
          <cell r="Y2239">
            <v>0</v>
          </cell>
          <cell r="AA2239">
            <v>0</v>
          </cell>
          <cell r="AB2239">
            <v>0</v>
          </cell>
          <cell r="AC2239">
            <v>0</v>
          </cell>
        </row>
        <row r="2240">
          <cell r="A2240" t="str">
            <v>2008866-347</v>
          </cell>
          <cell r="V2240">
            <v>0</v>
          </cell>
          <cell r="W2240">
            <v>0</v>
          </cell>
          <cell r="X2240">
            <v>0</v>
          </cell>
          <cell r="Y2240">
            <v>0</v>
          </cell>
          <cell r="AA2240">
            <v>0</v>
          </cell>
          <cell r="AB2240">
            <v>0</v>
          </cell>
          <cell r="AC2240">
            <v>0</v>
          </cell>
        </row>
        <row r="2241">
          <cell r="A2241" t="str">
            <v>2008866-351</v>
          </cell>
          <cell r="V2241">
            <v>0</v>
          </cell>
          <cell r="W2241">
            <v>0</v>
          </cell>
          <cell r="X2241">
            <v>0</v>
          </cell>
          <cell r="Y2241">
            <v>0</v>
          </cell>
          <cell r="AA2241">
            <v>0</v>
          </cell>
          <cell r="AB2241">
            <v>0</v>
          </cell>
          <cell r="AC2241">
            <v>0</v>
          </cell>
        </row>
        <row r="2242">
          <cell r="A2242" t="str">
            <v>2008866-355</v>
          </cell>
          <cell r="V2242">
            <v>0</v>
          </cell>
          <cell r="W2242">
            <v>0</v>
          </cell>
          <cell r="X2242">
            <v>0</v>
          </cell>
          <cell r="Y2242">
            <v>0</v>
          </cell>
          <cell r="AA2242">
            <v>0</v>
          </cell>
          <cell r="AB2242">
            <v>0</v>
          </cell>
          <cell r="AC2242">
            <v>0</v>
          </cell>
        </row>
        <row r="2243">
          <cell r="A2243" t="str">
            <v>2008866-361</v>
          </cell>
          <cell r="V2243">
            <v>0</v>
          </cell>
          <cell r="W2243">
            <v>0</v>
          </cell>
          <cell r="X2243">
            <v>0</v>
          </cell>
          <cell r="Y2243">
            <v>0</v>
          </cell>
          <cell r="AA2243">
            <v>0</v>
          </cell>
          <cell r="AB2243">
            <v>0</v>
          </cell>
          <cell r="AC2243">
            <v>0</v>
          </cell>
        </row>
        <row r="2244">
          <cell r="A2244" t="str">
            <v>2008866-362</v>
          </cell>
          <cell r="V2244">
            <v>0</v>
          </cell>
          <cell r="W2244">
            <v>0</v>
          </cell>
          <cell r="X2244">
            <v>0</v>
          </cell>
          <cell r="Y2244">
            <v>0</v>
          </cell>
          <cell r="AA2244">
            <v>0</v>
          </cell>
          <cell r="AB2244">
            <v>0</v>
          </cell>
          <cell r="AC2244">
            <v>0</v>
          </cell>
        </row>
        <row r="2245">
          <cell r="A2245" t="str">
            <v>2008866-363</v>
          </cell>
          <cell r="V2245">
            <v>0</v>
          </cell>
          <cell r="W2245">
            <v>0</v>
          </cell>
          <cell r="X2245">
            <v>0</v>
          </cell>
          <cell r="Y2245">
            <v>0</v>
          </cell>
          <cell r="AA2245">
            <v>0</v>
          </cell>
          <cell r="AB2245">
            <v>0</v>
          </cell>
          <cell r="AC2245">
            <v>0</v>
          </cell>
        </row>
        <row r="2246">
          <cell r="A2246" t="str">
            <v>2008866-364</v>
          </cell>
          <cell r="V2246">
            <v>0</v>
          </cell>
          <cell r="W2246">
            <v>0</v>
          </cell>
          <cell r="X2246">
            <v>0</v>
          </cell>
          <cell r="Y2246">
            <v>0</v>
          </cell>
          <cell r="AA2246">
            <v>0</v>
          </cell>
          <cell r="AB2246">
            <v>0</v>
          </cell>
          <cell r="AC2246">
            <v>0</v>
          </cell>
        </row>
        <row r="2247">
          <cell r="A2247" t="str">
            <v>2008866-365</v>
          </cell>
          <cell r="V2247">
            <v>0</v>
          </cell>
          <cell r="W2247">
            <v>0</v>
          </cell>
          <cell r="X2247">
            <v>0</v>
          </cell>
          <cell r="Y2247">
            <v>0</v>
          </cell>
          <cell r="AA2247">
            <v>0</v>
          </cell>
          <cell r="AB2247">
            <v>0</v>
          </cell>
          <cell r="AC2247">
            <v>0</v>
          </cell>
        </row>
        <row r="2248">
          <cell r="A2248" t="str">
            <v>2008866-366</v>
          </cell>
          <cell r="V2248">
            <v>0</v>
          </cell>
          <cell r="W2248">
            <v>0</v>
          </cell>
          <cell r="X2248">
            <v>0</v>
          </cell>
          <cell r="Y2248">
            <v>0</v>
          </cell>
          <cell r="AA2248">
            <v>0</v>
          </cell>
          <cell r="AB2248">
            <v>0</v>
          </cell>
          <cell r="AC2248">
            <v>0</v>
          </cell>
        </row>
        <row r="2249">
          <cell r="A2249" t="str">
            <v>2008866-395</v>
          </cell>
          <cell r="V2249">
            <v>0</v>
          </cell>
          <cell r="W2249">
            <v>0</v>
          </cell>
          <cell r="X2249">
            <v>15000</v>
          </cell>
          <cell r="Y2249">
            <v>0</v>
          </cell>
          <cell r="AA2249">
            <v>15000</v>
          </cell>
          <cell r="AB2249">
            <v>45000</v>
          </cell>
          <cell r="AC2249">
            <v>25000</v>
          </cell>
        </row>
        <row r="2250">
          <cell r="A2250" t="str">
            <v>2008866-396</v>
          </cell>
          <cell r="V2250">
            <v>0</v>
          </cell>
          <cell r="W2250">
            <v>0</v>
          </cell>
          <cell r="X2250">
            <v>0</v>
          </cell>
          <cell r="Y2250">
            <v>0</v>
          </cell>
          <cell r="AA2250">
            <v>0</v>
          </cell>
          <cell r="AB2250">
            <v>10000</v>
          </cell>
          <cell r="AC2250">
            <v>0</v>
          </cell>
        </row>
        <row r="2251">
          <cell r="A2251" t="str">
            <v>2008866-397</v>
          </cell>
          <cell r="V2251">
            <v>0</v>
          </cell>
          <cell r="W2251">
            <v>0</v>
          </cell>
          <cell r="X2251">
            <v>0</v>
          </cell>
          <cell r="Y2251">
            <v>0</v>
          </cell>
          <cell r="AA2251">
            <v>0</v>
          </cell>
          <cell r="AB2251">
            <v>0</v>
          </cell>
          <cell r="AC2251">
            <v>0</v>
          </cell>
        </row>
        <row r="2252">
          <cell r="A2252" t="str">
            <v>2008866-511</v>
          </cell>
          <cell r="V2252">
            <v>0</v>
          </cell>
          <cell r="W2252">
            <v>0</v>
          </cell>
          <cell r="X2252">
            <v>0</v>
          </cell>
          <cell r="Y2252">
            <v>0</v>
          </cell>
          <cell r="AA2252">
            <v>0</v>
          </cell>
          <cell r="AB2252">
            <v>0</v>
          </cell>
          <cell r="AC2252">
            <v>0</v>
          </cell>
        </row>
        <row r="2253">
          <cell r="A2253" t="str">
            <v>2008866-520</v>
          </cell>
          <cell r="V2253">
            <v>0</v>
          </cell>
          <cell r="W2253">
            <v>0</v>
          </cell>
          <cell r="X2253">
            <v>0</v>
          </cell>
          <cell r="Y2253">
            <v>0</v>
          </cell>
          <cell r="AA2253">
            <v>0</v>
          </cell>
          <cell r="AB2253">
            <v>0</v>
          </cell>
          <cell r="AC2253">
            <v>0</v>
          </cell>
        </row>
        <row r="2254">
          <cell r="A2254" t="str">
            <v>2008866-611</v>
          </cell>
          <cell r="V2254">
            <v>0</v>
          </cell>
          <cell r="W2254">
            <v>0</v>
          </cell>
          <cell r="X2254">
            <v>0</v>
          </cell>
          <cell r="Y2254">
            <v>0</v>
          </cell>
          <cell r="AA2254">
            <v>0</v>
          </cell>
          <cell r="AB2254">
            <v>0</v>
          </cell>
          <cell r="AC2254">
            <v>0</v>
          </cell>
        </row>
        <row r="2255">
          <cell r="A2255" t="str">
            <v>2008866-613</v>
          </cell>
          <cell r="V2255">
            <v>0</v>
          </cell>
          <cell r="W2255">
            <v>0</v>
          </cell>
          <cell r="X2255">
            <v>0</v>
          </cell>
          <cell r="Y2255">
            <v>0</v>
          </cell>
          <cell r="AA2255">
            <v>0</v>
          </cell>
          <cell r="AB2255">
            <v>0</v>
          </cell>
          <cell r="AC2255">
            <v>0</v>
          </cell>
        </row>
        <row r="2256">
          <cell r="A2256" t="str">
            <v>2008866-617</v>
          </cell>
          <cell r="V2256">
            <v>0</v>
          </cell>
          <cell r="W2256">
            <v>0</v>
          </cell>
          <cell r="X2256">
            <v>0</v>
          </cell>
          <cell r="Y2256">
            <v>0</v>
          </cell>
          <cell r="AA2256">
            <v>0</v>
          </cell>
          <cell r="AB2256">
            <v>0</v>
          </cell>
          <cell r="AC2256">
            <v>0</v>
          </cell>
        </row>
        <row r="2257">
          <cell r="A2257" t="str">
            <v>2008866-695</v>
          </cell>
          <cell r="V2257">
            <v>0</v>
          </cell>
          <cell r="W2257">
            <v>0</v>
          </cell>
          <cell r="X2257">
            <v>50000</v>
          </cell>
          <cell r="Y2257">
            <v>0</v>
          </cell>
          <cell r="AA2257">
            <v>50000</v>
          </cell>
          <cell r="AB2257">
            <v>100000</v>
          </cell>
          <cell r="AC2257">
            <v>50000</v>
          </cell>
        </row>
        <row r="2258">
          <cell r="A2258" t="str">
            <v>2008866-696</v>
          </cell>
          <cell r="V2258">
            <v>0</v>
          </cell>
          <cell r="W2258">
            <v>0</v>
          </cell>
          <cell r="X2258">
            <v>0</v>
          </cell>
          <cell r="Y2258">
            <v>0</v>
          </cell>
          <cell r="AA2258">
            <v>0</v>
          </cell>
          <cell r="AB2258">
            <v>0</v>
          </cell>
          <cell r="AC2258">
            <v>0</v>
          </cell>
        </row>
        <row r="2259">
          <cell r="A2259" t="str">
            <v>2008866-697</v>
          </cell>
          <cell r="V2259">
            <v>0</v>
          </cell>
          <cell r="W2259">
            <v>0</v>
          </cell>
          <cell r="X2259">
            <v>0</v>
          </cell>
          <cell r="Y2259">
            <v>0</v>
          </cell>
          <cell r="AA2259">
            <v>0</v>
          </cell>
          <cell r="AB2259">
            <v>0</v>
          </cell>
          <cell r="AC2259">
            <v>0</v>
          </cell>
        </row>
        <row r="2260">
          <cell r="A2260" t="str">
            <v>2008866-714</v>
          </cell>
          <cell r="V2260">
            <v>0</v>
          </cell>
          <cell r="W2260">
            <v>0</v>
          </cell>
          <cell r="X2260">
            <v>0</v>
          </cell>
          <cell r="Y2260">
            <v>0</v>
          </cell>
          <cell r="AA2260">
            <v>0</v>
          </cell>
          <cell r="AB2260">
            <v>0</v>
          </cell>
          <cell r="AC2260">
            <v>0</v>
          </cell>
        </row>
        <row r="2261">
          <cell r="A2261" t="str">
            <v>2008866-720</v>
          </cell>
          <cell r="V2261">
            <v>0</v>
          </cell>
          <cell r="W2261">
            <v>0</v>
          </cell>
          <cell r="X2261">
            <v>0</v>
          </cell>
          <cell r="Y2261">
            <v>0</v>
          </cell>
          <cell r="AA2261">
            <v>0</v>
          </cell>
          <cell r="AB2261">
            <v>0</v>
          </cell>
          <cell r="AC2261">
            <v>0</v>
          </cell>
        </row>
        <row r="2262">
          <cell r="A2262" t="str">
            <v>2008866-728</v>
          </cell>
          <cell r="V2262">
            <v>0</v>
          </cell>
          <cell r="W2262">
            <v>0</v>
          </cell>
          <cell r="X2262">
            <v>0</v>
          </cell>
          <cell r="Y2262">
            <v>0</v>
          </cell>
          <cell r="AA2262">
            <v>0</v>
          </cell>
          <cell r="AB2262">
            <v>0</v>
          </cell>
          <cell r="AC2262">
            <v>0</v>
          </cell>
        </row>
        <row r="2263">
          <cell r="A2263" t="str">
            <v>2008866-809</v>
          </cell>
          <cell r="V2263">
            <v>0</v>
          </cell>
          <cell r="W2263">
            <v>0</v>
          </cell>
          <cell r="X2263">
            <v>0</v>
          </cell>
          <cell r="Y2263">
            <v>0</v>
          </cell>
          <cell r="AA2263">
            <v>0</v>
          </cell>
          <cell r="AB2263">
            <v>0</v>
          </cell>
          <cell r="AC2263">
            <v>0</v>
          </cell>
        </row>
        <row r="2264">
          <cell r="A2264" t="str">
            <v>2008866-811</v>
          </cell>
          <cell r="V2264">
            <v>0</v>
          </cell>
          <cell r="W2264">
            <v>0</v>
          </cell>
          <cell r="X2264">
            <v>2000</v>
          </cell>
          <cell r="Y2264">
            <v>4000</v>
          </cell>
          <cell r="AA2264">
            <v>2000</v>
          </cell>
          <cell r="AB2264">
            <v>8000</v>
          </cell>
          <cell r="AC2264">
            <v>6000</v>
          </cell>
        </row>
        <row r="2265">
          <cell r="A2265" t="str">
            <v>2008866-813</v>
          </cell>
          <cell r="V2265">
            <v>0</v>
          </cell>
          <cell r="W2265">
            <v>0</v>
          </cell>
          <cell r="X2265">
            <v>0</v>
          </cell>
          <cell r="Y2265">
            <v>0</v>
          </cell>
          <cell r="AA2265">
            <v>0</v>
          </cell>
          <cell r="AB2265">
            <v>0</v>
          </cell>
          <cell r="AC2265">
            <v>0</v>
          </cell>
        </row>
        <row r="2266">
          <cell r="A2266" t="str">
            <v>2008866-814</v>
          </cell>
          <cell r="V2266">
            <v>0</v>
          </cell>
          <cell r="W2266">
            <v>0</v>
          </cell>
          <cell r="X2266">
            <v>0</v>
          </cell>
          <cell r="Y2266">
            <v>0</v>
          </cell>
          <cell r="AA2266">
            <v>0</v>
          </cell>
          <cell r="AB2266">
            <v>0</v>
          </cell>
          <cell r="AC2266">
            <v>0</v>
          </cell>
        </row>
        <row r="2267">
          <cell r="A2267" t="str">
            <v>2008866-822</v>
          </cell>
          <cell r="V2267">
            <v>0</v>
          </cell>
          <cell r="W2267">
            <v>0</v>
          </cell>
          <cell r="X2267">
            <v>0</v>
          </cell>
          <cell r="Y2267">
            <v>0</v>
          </cell>
          <cell r="AA2267">
            <v>0</v>
          </cell>
          <cell r="AB2267">
            <v>0</v>
          </cell>
          <cell r="AC2267">
            <v>0</v>
          </cell>
        </row>
        <row r="2268">
          <cell r="A2268" t="str">
            <v>2008866-823</v>
          </cell>
          <cell r="V2268">
            <v>0</v>
          </cell>
          <cell r="W2268">
            <v>0</v>
          </cell>
          <cell r="X2268">
            <v>0</v>
          </cell>
          <cell r="Y2268">
            <v>0</v>
          </cell>
          <cell r="AA2268">
            <v>0</v>
          </cell>
          <cell r="AB2268">
            <v>0</v>
          </cell>
          <cell r="AC2268">
            <v>0</v>
          </cell>
        </row>
        <row r="2269">
          <cell r="A2269" t="str">
            <v>2008866-824</v>
          </cell>
          <cell r="V2269">
            <v>0</v>
          </cell>
          <cell r="W2269">
            <v>0</v>
          </cell>
          <cell r="X2269">
            <v>0</v>
          </cell>
          <cell r="Y2269">
            <v>0</v>
          </cell>
          <cell r="AA2269">
            <v>0</v>
          </cell>
          <cell r="AB2269">
            <v>0</v>
          </cell>
          <cell r="AC2269">
            <v>0</v>
          </cell>
        </row>
        <row r="2270">
          <cell r="A2270" t="str">
            <v>2008866-827</v>
          </cell>
          <cell r="V2270">
            <v>0</v>
          </cell>
          <cell r="W2270">
            <v>0</v>
          </cell>
          <cell r="X2270">
            <v>0</v>
          </cell>
          <cell r="Y2270">
            <v>0</v>
          </cell>
          <cell r="AA2270">
            <v>0</v>
          </cell>
          <cell r="AB2270">
            <v>0</v>
          </cell>
          <cell r="AC2270">
            <v>0</v>
          </cell>
        </row>
        <row r="2271">
          <cell r="A2271" t="str">
            <v>2008866-828</v>
          </cell>
          <cell r="V2271">
            <v>0</v>
          </cell>
          <cell r="W2271">
            <v>0</v>
          </cell>
          <cell r="X2271">
            <v>0</v>
          </cell>
          <cell r="Y2271">
            <v>0</v>
          </cell>
          <cell r="AA2271">
            <v>0</v>
          </cell>
          <cell r="AB2271">
            <v>0</v>
          </cell>
          <cell r="AC2271">
            <v>0</v>
          </cell>
        </row>
        <row r="2272">
          <cell r="A2272" t="str">
            <v>2008866-841</v>
          </cell>
          <cell r="V2272">
            <v>0</v>
          </cell>
          <cell r="W2272">
            <v>0</v>
          </cell>
          <cell r="X2272">
            <v>0</v>
          </cell>
          <cell r="Y2272">
            <v>0</v>
          </cell>
          <cell r="AA2272">
            <v>0</v>
          </cell>
          <cell r="AB2272">
            <v>0</v>
          </cell>
          <cell r="AC2272">
            <v>0</v>
          </cell>
        </row>
        <row r="2273">
          <cell r="A2273" t="str">
            <v>2008866-842</v>
          </cell>
          <cell r="V2273">
            <v>0</v>
          </cell>
          <cell r="W2273">
            <v>0</v>
          </cell>
          <cell r="X2273">
            <v>0</v>
          </cell>
          <cell r="Y2273">
            <v>0</v>
          </cell>
          <cell r="AA2273">
            <v>0</v>
          </cell>
          <cell r="AB2273">
            <v>0</v>
          </cell>
          <cell r="AC2273">
            <v>0</v>
          </cell>
        </row>
        <row r="2274">
          <cell r="A2274" t="str">
            <v>2008866-849</v>
          </cell>
          <cell r="V2274">
            <v>0</v>
          </cell>
          <cell r="W2274">
            <v>0</v>
          </cell>
          <cell r="X2274">
            <v>0</v>
          </cell>
          <cell r="Y2274">
            <v>0</v>
          </cell>
          <cell r="AA2274">
            <v>0</v>
          </cell>
          <cell r="AB2274">
            <v>0</v>
          </cell>
          <cell r="AC2274">
            <v>0</v>
          </cell>
        </row>
        <row r="2275">
          <cell r="A2275" t="str">
            <v>2008866-852</v>
          </cell>
          <cell r="V2275">
            <v>0</v>
          </cell>
          <cell r="W2275">
            <v>0</v>
          </cell>
          <cell r="X2275">
            <v>0</v>
          </cell>
          <cell r="Y2275">
            <v>0</v>
          </cell>
          <cell r="AA2275">
            <v>0</v>
          </cell>
          <cell r="AB2275">
            <v>0</v>
          </cell>
          <cell r="AC2275">
            <v>0</v>
          </cell>
        </row>
        <row r="2276">
          <cell r="A2276" t="str">
            <v>2008866-865</v>
          </cell>
          <cell r="V2276">
            <v>0</v>
          </cell>
          <cell r="W2276">
            <v>0</v>
          </cell>
          <cell r="X2276">
            <v>0</v>
          </cell>
          <cell r="Y2276">
            <v>0</v>
          </cell>
          <cell r="AA2276">
            <v>0</v>
          </cell>
          <cell r="AB2276">
            <v>0</v>
          </cell>
          <cell r="AC2276">
            <v>0</v>
          </cell>
        </row>
        <row r="2277">
          <cell r="A2277" t="str">
            <v>2008866-866</v>
          </cell>
          <cell r="V2277">
            <v>0</v>
          </cell>
          <cell r="W2277">
            <v>0</v>
          </cell>
          <cell r="X2277">
            <v>0</v>
          </cell>
          <cell r="Y2277">
            <v>0</v>
          </cell>
          <cell r="AA2277">
            <v>0</v>
          </cell>
          <cell r="AB2277">
            <v>0</v>
          </cell>
          <cell r="AC2277">
            <v>0</v>
          </cell>
        </row>
        <row r="2278">
          <cell r="A2278" t="str">
            <v>2008866-869</v>
          </cell>
          <cell r="V2278">
            <v>0</v>
          </cell>
          <cell r="W2278">
            <v>0</v>
          </cell>
          <cell r="X2278">
            <v>0</v>
          </cell>
          <cell r="Y2278">
            <v>0</v>
          </cell>
          <cell r="AA2278">
            <v>0</v>
          </cell>
          <cell r="AB2278">
            <v>0</v>
          </cell>
          <cell r="AC2278">
            <v>0</v>
          </cell>
        </row>
        <row r="2279">
          <cell r="A2279" t="str">
            <v>2008866-872</v>
          </cell>
          <cell r="V2279">
            <v>0</v>
          </cell>
          <cell r="W2279">
            <v>0</v>
          </cell>
          <cell r="X2279">
            <v>0</v>
          </cell>
          <cell r="Y2279">
            <v>0</v>
          </cell>
          <cell r="AA2279">
            <v>0</v>
          </cell>
          <cell r="AB2279">
            <v>0</v>
          </cell>
          <cell r="AC2279">
            <v>0</v>
          </cell>
        </row>
        <row r="2280">
          <cell r="A2280" t="str">
            <v>2008866-874</v>
          </cell>
          <cell r="V2280">
            <v>0</v>
          </cell>
          <cell r="W2280">
            <v>0</v>
          </cell>
          <cell r="X2280">
            <v>0</v>
          </cell>
          <cell r="Y2280">
            <v>0</v>
          </cell>
          <cell r="AA2280">
            <v>0</v>
          </cell>
          <cell r="AB2280">
            <v>0</v>
          </cell>
          <cell r="AC2280">
            <v>0</v>
          </cell>
        </row>
        <row r="2281">
          <cell r="A2281" t="str">
            <v>2008866-875</v>
          </cell>
          <cell r="V2281">
            <v>0</v>
          </cell>
          <cell r="W2281">
            <v>0</v>
          </cell>
          <cell r="X2281">
            <v>0</v>
          </cell>
          <cell r="Y2281">
            <v>0</v>
          </cell>
          <cell r="AA2281">
            <v>0</v>
          </cell>
          <cell r="AB2281">
            <v>0</v>
          </cell>
          <cell r="AC2281">
            <v>0</v>
          </cell>
        </row>
        <row r="2282">
          <cell r="A2282" t="str">
            <v>2008866-876</v>
          </cell>
          <cell r="V2282">
            <v>0</v>
          </cell>
          <cell r="W2282">
            <v>0</v>
          </cell>
          <cell r="X2282">
            <v>0</v>
          </cell>
          <cell r="Y2282">
            <v>0</v>
          </cell>
          <cell r="AA2282">
            <v>0</v>
          </cell>
          <cell r="AB2282">
            <v>0</v>
          </cell>
          <cell r="AC2282">
            <v>0</v>
          </cell>
        </row>
        <row r="2283">
          <cell r="A2283" t="str">
            <v>2008866-897</v>
          </cell>
          <cell r="V2283">
            <v>0</v>
          </cell>
          <cell r="W2283">
            <v>0</v>
          </cell>
          <cell r="X2283">
            <v>0</v>
          </cell>
          <cell r="Y2283">
            <v>0</v>
          </cell>
          <cell r="AA2283">
            <v>0</v>
          </cell>
          <cell r="AB2283">
            <v>0</v>
          </cell>
          <cell r="AC2283">
            <v>0</v>
          </cell>
        </row>
        <row r="2284">
          <cell r="A2284" t="str">
            <v>2008866-923</v>
          </cell>
          <cell r="V2284">
            <v>0</v>
          </cell>
          <cell r="W2284">
            <v>0</v>
          </cell>
          <cell r="X2284">
            <v>7500</v>
          </cell>
          <cell r="Y2284">
            <v>7500</v>
          </cell>
          <cell r="AA2284">
            <v>7500</v>
          </cell>
          <cell r="AB2284">
            <v>30000</v>
          </cell>
          <cell r="AC2284">
            <v>30000</v>
          </cell>
        </row>
        <row r="2285">
          <cell r="A2285" t="str">
            <v>2008866-924</v>
          </cell>
          <cell r="V2285">
            <v>0</v>
          </cell>
          <cell r="W2285">
            <v>0</v>
          </cell>
          <cell r="X2285">
            <v>0</v>
          </cell>
          <cell r="Y2285">
            <v>0</v>
          </cell>
          <cell r="AA2285">
            <v>0</v>
          </cell>
          <cell r="AB2285">
            <v>0</v>
          </cell>
          <cell r="AC2285">
            <v>0</v>
          </cell>
        </row>
        <row r="2286">
          <cell r="A2286" t="str">
            <v>2008866-925</v>
          </cell>
          <cell r="V2286">
            <v>0</v>
          </cell>
          <cell r="W2286">
            <v>0</v>
          </cell>
          <cell r="X2286">
            <v>0</v>
          </cell>
          <cell r="Y2286">
            <v>0</v>
          </cell>
          <cell r="AA2286">
            <v>0</v>
          </cell>
          <cell r="AB2286">
            <v>0</v>
          </cell>
          <cell r="AC2286">
            <v>0</v>
          </cell>
        </row>
        <row r="2287">
          <cell r="A2287" t="str">
            <v>2008866-940</v>
          </cell>
          <cell r="V2287">
            <v>0</v>
          </cell>
          <cell r="W2287">
            <v>0</v>
          </cell>
          <cell r="X2287">
            <v>0</v>
          </cell>
          <cell r="Y2287">
            <v>0</v>
          </cell>
          <cell r="AA2287">
            <v>0</v>
          </cell>
          <cell r="AB2287">
            <v>0</v>
          </cell>
          <cell r="AC2287">
            <v>0</v>
          </cell>
        </row>
        <row r="2288">
          <cell r="A2288" t="str">
            <v>2008866-941</v>
          </cell>
          <cell r="V2288">
            <v>0</v>
          </cell>
          <cell r="W2288">
            <v>0</v>
          </cell>
          <cell r="X2288">
            <v>0</v>
          </cell>
          <cell r="Y2288">
            <v>0</v>
          </cell>
          <cell r="AA2288">
            <v>0</v>
          </cell>
          <cell r="AB2288">
            <v>0</v>
          </cell>
          <cell r="AC2288">
            <v>0</v>
          </cell>
        </row>
        <row r="2289">
          <cell r="A2289" t="str">
            <v>2008866-943</v>
          </cell>
          <cell r="V2289">
            <v>0</v>
          </cell>
          <cell r="W2289">
            <v>0</v>
          </cell>
          <cell r="X2289">
            <v>0</v>
          </cell>
          <cell r="Y2289">
            <v>0</v>
          </cell>
          <cell r="AA2289">
            <v>0</v>
          </cell>
          <cell r="AB2289">
            <v>0</v>
          </cell>
          <cell r="AC2289">
            <v>0</v>
          </cell>
        </row>
        <row r="2290">
          <cell r="A2290" t="str">
            <v>2008866-955</v>
          </cell>
          <cell r="V2290">
            <v>0</v>
          </cell>
          <cell r="W2290">
            <v>0</v>
          </cell>
          <cell r="X2290">
            <v>0</v>
          </cell>
          <cell r="Y2290">
            <v>0</v>
          </cell>
          <cell r="AA2290">
            <v>0</v>
          </cell>
          <cell r="AB2290">
            <v>0</v>
          </cell>
          <cell r="AC2290">
            <v>0</v>
          </cell>
        </row>
        <row r="2291">
          <cell r="A2291" t="str">
            <v>2008866-957</v>
          </cell>
          <cell r="V2291">
            <v>0</v>
          </cell>
          <cell r="W2291">
            <v>0</v>
          </cell>
          <cell r="X2291">
            <v>0</v>
          </cell>
          <cell r="Y2291">
            <v>0</v>
          </cell>
          <cell r="AA2291">
            <v>0</v>
          </cell>
          <cell r="AB2291">
            <v>0</v>
          </cell>
          <cell r="AC2291">
            <v>0</v>
          </cell>
        </row>
        <row r="2292">
          <cell r="A2292" t="str">
            <v>2008866-959</v>
          </cell>
          <cell r="V2292">
            <v>0</v>
          </cell>
          <cell r="W2292">
            <v>0</v>
          </cell>
          <cell r="X2292">
            <v>0</v>
          </cell>
          <cell r="Y2292">
            <v>0</v>
          </cell>
          <cell r="AA2292">
            <v>0</v>
          </cell>
          <cell r="AB2292">
            <v>0</v>
          </cell>
          <cell r="AC2292">
            <v>0</v>
          </cell>
        </row>
        <row r="2293">
          <cell r="A2293" t="str">
            <v>2008866-979</v>
          </cell>
          <cell r="V2293">
            <v>0</v>
          </cell>
          <cell r="W2293">
            <v>0</v>
          </cell>
          <cell r="X2293">
            <v>0</v>
          </cell>
          <cell r="Y2293">
            <v>0</v>
          </cell>
          <cell r="AA2293">
            <v>0</v>
          </cell>
          <cell r="AB2293">
            <v>0</v>
          </cell>
          <cell r="AC2293">
            <v>0</v>
          </cell>
        </row>
        <row r="2294">
          <cell r="A2294" t="str">
            <v>2008866-984</v>
          </cell>
          <cell r="V2294">
            <v>0</v>
          </cell>
          <cell r="W2294">
            <v>0</v>
          </cell>
          <cell r="X2294">
            <v>0</v>
          </cell>
          <cell r="Y2294">
            <v>0</v>
          </cell>
          <cell r="AA2294">
            <v>0</v>
          </cell>
          <cell r="AB2294">
            <v>0</v>
          </cell>
          <cell r="AC2294">
            <v>0</v>
          </cell>
        </row>
        <row r="2295">
          <cell r="A2295" t="str">
            <v>2008866-988</v>
          </cell>
          <cell r="V2295">
            <v>0</v>
          </cell>
          <cell r="W2295">
            <v>0</v>
          </cell>
          <cell r="X2295">
            <v>0</v>
          </cell>
          <cell r="Y2295">
            <v>0</v>
          </cell>
          <cell r="AA2295">
            <v>0</v>
          </cell>
          <cell r="AB2295">
            <v>0</v>
          </cell>
          <cell r="AC2295">
            <v>0</v>
          </cell>
        </row>
        <row r="2296">
          <cell r="A2296" t="str">
            <v>2008866-989</v>
          </cell>
          <cell r="V2296">
            <v>0</v>
          </cell>
          <cell r="W2296">
            <v>0</v>
          </cell>
          <cell r="X2296">
            <v>0</v>
          </cell>
          <cell r="Y2296">
            <v>0</v>
          </cell>
          <cell r="AA2296">
            <v>0</v>
          </cell>
          <cell r="AB2296">
            <v>0</v>
          </cell>
          <cell r="AC2296">
            <v>0</v>
          </cell>
        </row>
        <row r="2297">
          <cell r="A2297" t="str">
            <v>3007792-DUR</v>
          </cell>
          <cell r="V2297">
            <v>0</v>
          </cell>
          <cell r="W2297">
            <v>0</v>
          </cell>
          <cell r="X2297">
            <v>0</v>
          </cell>
          <cell r="Y2297">
            <v>0</v>
          </cell>
          <cell r="AA2297">
            <v>0</v>
          </cell>
          <cell r="AB2297">
            <v>0</v>
          </cell>
          <cell r="AC2297">
            <v>0</v>
          </cell>
        </row>
        <row r="2298">
          <cell r="A2298" t="str">
            <v>3007792-PERF</v>
          </cell>
          <cell r="V2298">
            <v>0</v>
          </cell>
          <cell r="W2298">
            <v>0</v>
          </cell>
          <cell r="X2298">
            <v>0</v>
          </cell>
          <cell r="Y2298">
            <v>0</v>
          </cell>
          <cell r="AA2298">
            <v>0</v>
          </cell>
          <cell r="AB2298">
            <v>0</v>
          </cell>
          <cell r="AC2298">
            <v>0</v>
          </cell>
        </row>
        <row r="2299">
          <cell r="A2299" t="str">
            <v>3007792-PE</v>
          </cell>
          <cell r="V2299">
            <v>0</v>
          </cell>
          <cell r="W2299">
            <v>0</v>
          </cell>
          <cell r="X2299">
            <v>0</v>
          </cell>
          <cell r="Y2299">
            <v>0</v>
          </cell>
          <cell r="AA2299">
            <v>0</v>
          </cell>
          <cell r="AB2299">
            <v>0</v>
          </cell>
          <cell r="AC2299">
            <v>0</v>
          </cell>
        </row>
        <row r="2300">
          <cell r="A2300" t="str">
            <v>3007792-CE</v>
          </cell>
          <cell r="V2300">
            <v>0</v>
          </cell>
          <cell r="W2300">
            <v>0</v>
          </cell>
          <cell r="X2300">
            <v>0</v>
          </cell>
          <cell r="Y2300">
            <v>0</v>
          </cell>
          <cell r="AA2300">
            <v>0</v>
          </cell>
          <cell r="AB2300">
            <v>0</v>
          </cell>
          <cell r="AC2300">
            <v>0</v>
          </cell>
        </row>
        <row r="2301">
          <cell r="A2301" t="str">
            <v>3007792-EE</v>
          </cell>
          <cell r="V2301">
            <v>0</v>
          </cell>
          <cell r="W2301">
            <v>0</v>
          </cell>
          <cell r="X2301">
            <v>0</v>
          </cell>
          <cell r="Y2301">
            <v>0</v>
          </cell>
          <cell r="AA2301">
            <v>0</v>
          </cell>
          <cell r="AB2301">
            <v>0</v>
          </cell>
          <cell r="AC2301">
            <v>0</v>
          </cell>
        </row>
        <row r="2302">
          <cell r="A2302" t="str">
            <v>3007792-PS</v>
          </cell>
          <cell r="V2302">
            <v>0</v>
          </cell>
          <cell r="W2302">
            <v>0</v>
          </cell>
          <cell r="X2302">
            <v>0</v>
          </cell>
          <cell r="Y2302">
            <v>0</v>
          </cell>
          <cell r="AA2302">
            <v>0</v>
          </cell>
          <cell r="AB2302">
            <v>0</v>
          </cell>
          <cell r="AC2302">
            <v>0</v>
          </cell>
        </row>
        <row r="2303">
          <cell r="A2303" t="str">
            <v>3007792-DS</v>
          </cell>
          <cell r="V2303">
            <v>0</v>
          </cell>
          <cell r="W2303">
            <v>0</v>
          </cell>
          <cell r="X2303">
            <v>0</v>
          </cell>
          <cell r="Y2303">
            <v>0</v>
          </cell>
          <cell r="AA2303">
            <v>0</v>
          </cell>
          <cell r="AB2303">
            <v>0</v>
          </cell>
          <cell r="AC2303">
            <v>0</v>
          </cell>
        </row>
        <row r="2304">
          <cell r="A2304" t="str">
            <v>3007792-NBUS</v>
          </cell>
          <cell r="V2304">
            <v>0</v>
          </cell>
          <cell r="W2304">
            <v>0</v>
          </cell>
          <cell r="X2304">
            <v>0</v>
          </cell>
          <cell r="Y2304">
            <v>0</v>
          </cell>
          <cell r="AA2304">
            <v>0</v>
          </cell>
          <cell r="AB2304">
            <v>0</v>
          </cell>
          <cell r="AC2304">
            <v>0</v>
          </cell>
        </row>
        <row r="2305">
          <cell r="A2305" t="str">
            <v>3007792-BUS</v>
          </cell>
          <cell r="V2305">
            <v>0</v>
          </cell>
          <cell r="W2305">
            <v>0</v>
          </cell>
          <cell r="X2305">
            <v>0</v>
          </cell>
          <cell r="Y2305">
            <v>0</v>
          </cell>
          <cell r="AA2305">
            <v>0</v>
          </cell>
          <cell r="AB2305">
            <v>0</v>
          </cell>
          <cell r="AC2305">
            <v>0</v>
          </cell>
        </row>
        <row r="2306">
          <cell r="A2306" t="str">
            <v>3007792-PT</v>
          </cell>
          <cell r="V2306">
            <v>0</v>
          </cell>
          <cell r="W2306">
            <v>0</v>
          </cell>
          <cell r="X2306">
            <v>0</v>
          </cell>
          <cell r="Y2306">
            <v>0</v>
          </cell>
          <cell r="AA2306">
            <v>0</v>
          </cell>
          <cell r="AB2306">
            <v>0</v>
          </cell>
          <cell r="AC2306">
            <v>0</v>
          </cell>
        </row>
        <row r="2307">
          <cell r="A2307" t="str">
            <v>3007792-DT</v>
          </cell>
          <cell r="V2307">
            <v>0</v>
          </cell>
          <cell r="W2307">
            <v>0</v>
          </cell>
          <cell r="X2307">
            <v>0</v>
          </cell>
          <cell r="Y2307">
            <v>0</v>
          </cell>
          <cell r="AA2307">
            <v>0</v>
          </cell>
          <cell r="AB2307">
            <v>0</v>
          </cell>
          <cell r="AC2307">
            <v>0</v>
          </cell>
        </row>
        <row r="2308">
          <cell r="A2308" t="str">
            <v>3007792-OT</v>
          </cell>
          <cell r="V2308">
            <v>0</v>
          </cell>
          <cell r="W2308">
            <v>0</v>
          </cell>
          <cell r="X2308">
            <v>0</v>
          </cell>
          <cell r="Y2308">
            <v>0</v>
          </cell>
          <cell r="AA2308">
            <v>0</v>
          </cell>
          <cell r="AB2308">
            <v>0</v>
          </cell>
          <cell r="AC2308">
            <v>0</v>
          </cell>
        </row>
        <row r="2309">
          <cell r="A2309" t="str">
            <v>3007792-LABOR</v>
          </cell>
          <cell r="V2309">
            <v>0</v>
          </cell>
          <cell r="W2309">
            <v>0</v>
          </cell>
          <cell r="X2309">
            <v>0</v>
          </cell>
          <cell r="Y2309">
            <v>0</v>
          </cell>
          <cell r="AA2309">
            <v>0</v>
          </cell>
          <cell r="AB2309">
            <v>0</v>
          </cell>
          <cell r="AC2309">
            <v>0</v>
          </cell>
        </row>
        <row r="2310">
          <cell r="A2310" t="str">
            <v>3007792-INDUST</v>
          </cell>
          <cell r="V2310">
            <v>0</v>
          </cell>
          <cell r="W2310">
            <v>0</v>
          </cell>
          <cell r="X2310">
            <v>0</v>
          </cell>
          <cell r="Y2310">
            <v>0</v>
          </cell>
          <cell r="AA2310">
            <v>0</v>
          </cell>
          <cell r="AB2310">
            <v>0</v>
          </cell>
          <cell r="AC2310">
            <v>0</v>
          </cell>
        </row>
        <row r="2311">
          <cell r="A2311" t="str">
            <v>3007792-321</v>
          </cell>
          <cell r="V2311">
            <v>0</v>
          </cell>
          <cell r="W2311">
            <v>0</v>
          </cell>
          <cell r="X2311">
            <v>0</v>
          </cell>
          <cell r="Y2311">
            <v>0</v>
          </cell>
          <cell r="AA2311">
            <v>0</v>
          </cell>
          <cell r="AB2311">
            <v>0</v>
          </cell>
          <cell r="AC2311">
            <v>0</v>
          </cell>
        </row>
        <row r="2312">
          <cell r="A2312" t="str">
            <v>3007792-331</v>
          </cell>
          <cell r="V2312">
            <v>0</v>
          </cell>
          <cell r="W2312">
            <v>0</v>
          </cell>
          <cell r="X2312">
            <v>0</v>
          </cell>
          <cell r="Y2312">
            <v>0</v>
          </cell>
          <cell r="AA2312">
            <v>0</v>
          </cell>
          <cell r="AB2312">
            <v>0</v>
          </cell>
          <cell r="AC2312">
            <v>0</v>
          </cell>
        </row>
        <row r="2313">
          <cell r="A2313" t="str">
            <v>3007792-341</v>
          </cell>
          <cell r="V2313">
            <v>0</v>
          </cell>
          <cell r="W2313">
            <v>0</v>
          </cell>
          <cell r="X2313">
            <v>0</v>
          </cell>
          <cell r="Y2313">
            <v>0</v>
          </cell>
          <cell r="AA2313">
            <v>0</v>
          </cell>
          <cell r="AB2313">
            <v>0</v>
          </cell>
          <cell r="AC2313">
            <v>0</v>
          </cell>
        </row>
        <row r="2314">
          <cell r="A2314" t="str">
            <v>3007792-347</v>
          </cell>
          <cell r="V2314">
            <v>0</v>
          </cell>
          <cell r="W2314">
            <v>0</v>
          </cell>
          <cell r="X2314">
            <v>0</v>
          </cell>
          <cell r="Y2314">
            <v>0</v>
          </cell>
          <cell r="AA2314">
            <v>0</v>
          </cell>
          <cell r="AB2314">
            <v>0</v>
          </cell>
          <cell r="AC2314">
            <v>0</v>
          </cell>
        </row>
        <row r="2315">
          <cell r="A2315" t="str">
            <v>3007792-351</v>
          </cell>
          <cell r="V2315">
            <v>0</v>
          </cell>
          <cell r="W2315">
            <v>0</v>
          </cell>
          <cell r="X2315">
            <v>0</v>
          </cell>
          <cell r="Y2315">
            <v>0</v>
          </cell>
          <cell r="AA2315">
            <v>0</v>
          </cell>
          <cell r="AB2315">
            <v>0</v>
          </cell>
          <cell r="AC2315">
            <v>0</v>
          </cell>
        </row>
        <row r="2316">
          <cell r="A2316" t="str">
            <v>3007792-355</v>
          </cell>
          <cell r="V2316">
            <v>0</v>
          </cell>
          <cell r="W2316">
            <v>0</v>
          </cell>
          <cell r="X2316">
            <v>0</v>
          </cell>
          <cell r="Y2316">
            <v>0</v>
          </cell>
          <cell r="AA2316">
            <v>0</v>
          </cell>
          <cell r="AB2316">
            <v>0</v>
          </cell>
          <cell r="AC2316">
            <v>0</v>
          </cell>
        </row>
        <row r="2317">
          <cell r="A2317" t="str">
            <v>3007792-361</v>
          </cell>
          <cell r="V2317">
            <v>0</v>
          </cell>
          <cell r="W2317">
            <v>0</v>
          </cell>
          <cell r="X2317">
            <v>0</v>
          </cell>
          <cell r="Y2317">
            <v>0</v>
          </cell>
          <cell r="AA2317">
            <v>0</v>
          </cell>
          <cell r="AB2317">
            <v>0</v>
          </cell>
          <cell r="AC2317">
            <v>0</v>
          </cell>
        </row>
        <row r="2318">
          <cell r="A2318" t="str">
            <v>3007792-362</v>
          </cell>
          <cell r="V2318">
            <v>0</v>
          </cell>
          <cell r="W2318">
            <v>0</v>
          </cell>
          <cell r="X2318">
            <v>0</v>
          </cell>
          <cell r="Y2318">
            <v>0</v>
          </cell>
          <cell r="AA2318">
            <v>0</v>
          </cell>
          <cell r="AB2318">
            <v>0</v>
          </cell>
          <cell r="AC2318">
            <v>0</v>
          </cell>
        </row>
        <row r="2319">
          <cell r="A2319" t="str">
            <v>3007792-363</v>
          </cell>
          <cell r="V2319">
            <v>0</v>
          </cell>
          <cell r="W2319">
            <v>0</v>
          </cell>
          <cell r="X2319">
            <v>0</v>
          </cell>
          <cell r="Y2319">
            <v>0</v>
          </cell>
          <cell r="AA2319">
            <v>0</v>
          </cell>
          <cell r="AB2319">
            <v>0</v>
          </cell>
          <cell r="AC2319">
            <v>0</v>
          </cell>
        </row>
        <row r="2320">
          <cell r="A2320" t="str">
            <v>3007792-364</v>
          </cell>
          <cell r="V2320">
            <v>0</v>
          </cell>
          <cell r="W2320">
            <v>0</v>
          </cell>
          <cell r="X2320">
            <v>0</v>
          </cell>
          <cell r="Y2320">
            <v>0</v>
          </cell>
          <cell r="AA2320">
            <v>0</v>
          </cell>
          <cell r="AB2320">
            <v>0</v>
          </cell>
          <cell r="AC2320">
            <v>0</v>
          </cell>
        </row>
        <row r="2321">
          <cell r="A2321" t="str">
            <v>3007792-365</v>
          </cell>
          <cell r="V2321">
            <v>0</v>
          </cell>
          <cell r="W2321">
            <v>0</v>
          </cell>
          <cell r="X2321">
            <v>0</v>
          </cell>
          <cell r="Y2321">
            <v>0</v>
          </cell>
          <cell r="AA2321">
            <v>0</v>
          </cell>
          <cell r="AB2321">
            <v>0</v>
          </cell>
          <cell r="AC2321">
            <v>0</v>
          </cell>
        </row>
        <row r="2322">
          <cell r="A2322" t="str">
            <v>3007792-366</v>
          </cell>
          <cell r="V2322">
            <v>0</v>
          </cell>
          <cell r="W2322">
            <v>0</v>
          </cell>
          <cell r="X2322">
            <v>0</v>
          </cell>
          <cell r="Y2322">
            <v>0</v>
          </cell>
          <cell r="AA2322">
            <v>0</v>
          </cell>
          <cell r="AB2322">
            <v>0</v>
          </cell>
          <cell r="AC2322">
            <v>0</v>
          </cell>
        </row>
        <row r="2323">
          <cell r="A2323" t="str">
            <v>3007792-395</v>
          </cell>
          <cell r="V2323">
            <v>0</v>
          </cell>
          <cell r="W2323">
            <v>0</v>
          </cell>
          <cell r="X2323">
            <v>0</v>
          </cell>
          <cell r="Y2323">
            <v>0</v>
          </cell>
          <cell r="AA2323">
            <v>0</v>
          </cell>
          <cell r="AB2323">
            <v>0</v>
          </cell>
          <cell r="AC2323">
            <v>0</v>
          </cell>
        </row>
        <row r="2324">
          <cell r="A2324" t="str">
            <v>3007792-396</v>
          </cell>
          <cell r="V2324">
            <v>0</v>
          </cell>
          <cell r="W2324">
            <v>0</v>
          </cell>
          <cell r="X2324">
            <v>0</v>
          </cell>
          <cell r="Y2324">
            <v>0</v>
          </cell>
          <cell r="AA2324">
            <v>0</v>
          </cell>
          <cell r="AB2324">
            <v>0</v>
          </cell>
          <cell r="AC2324">
            <v>0</v>
          </cell>
        </row>
        <row r="2325">
          <cell r="A2325" t="str">
            <v>3007792-397</v>
          </cell>
          <cell r="V2325">
            <v>0</v>
          </cell>
          <cell r="W2325">
            <v>0</v>
          </cell>
          <cell r="X2325">
            <v>0</v>
          </cell>
          <cell r="Y2325">
            <v>0</v>
          </cell>
          <cell r="AA2325">
            <v>0</v>
          </cell>
          <cell r="AB2325">
            <v>0</v>
          </cell>
          <cell r="AC2325">
            <v>0</v>
          </cell>
        </row>
        <row r="2326">
          <cell r="A2326" t="str">
            <v>3007792-511</v>
          </cell>
          <cell r="V2326">
            <v>0</v>
          </cell>
          <cell r="W2326">
            <v>0</v>
          </cell>
          <cell r="X2326">
            <v>0</v>
          </cell>
          <cell r="Y2326">
            <v>0</v>
          </cell>
          <cell r="AA2326">
            <v>0</v>
          </cell>
          <cell r="AB2326">
            <v>0</v>
          </cell>
          <cell r="AC2326">
            <v>0</v>
          </cell>
        </row>
        <row r="2327">
          <cell r="A2327" t="str">
            <v>3007792-520</v>
          </cell>
          <cell r="V2327">
            <v>0</v>
          </cell>
          <cell r="W2327">
            <v>0</v>
          </cell>
          <cell r="X2327">
            <v>0</v>
          </cell>
          <cell r="Y2327">
            <v>0</v>
          </cell>
          <cell r="AA2327">
            <v>0</v>
          </cell>
          <cell r="AB2327">
            <v>0</v>
          </cell>
          <cell r="AC2327">
            <v>0</v>
          </cell>
        </row>
        <row r="2328">
          <cell r="A2328" t="str">
            <v>3007792-611</v>
          </cell>
          <cell r="V2328">
            <v>0</v>
          </cell>
          <cell r="W2328">
            <v>0</v>
          </cell>
          <cell r="X2328">
            <v>0</v>
          </cell>
          <cell r="Y2328">
            <v>0</v>
          </cell>
          <cell r="AA2328">
            <v>0</v>
          </cell>
          <cell r="AB2328">
            <v>0</v>
          </cell>
          <cell r="AC2328">
            <v>0</v>
          </cell>
        </row>
        <row r="2329">
          <cell r="A2329" t="str">
            <v>3007792-613</v>
          </cell>
          <cell r="V2329">
            <v>0</v>
          </cell>
          <cell r="W2329">
            <v>0</v>
          </cell>
          <cell r="X2329">
            <v>0</v>
          </cell>
          <cell r="Y2329">
            <v>0</v>
          </cell>
          <cell r="AA2329">
            <v>0</v>
          </cell>
          <cell r="AB2329">
            <v>0</v>
          </cell>
          <cell r="AC2329">
            <v>0</v>
          </cell>
        </row>
        <row r="2330">
          <cell r="A2330" t="str">
            <v>3007792-617</v>
          </cell>
          <cell r="V2330">
            <v>0</v>
          </cell>
          <cell r="W2330">
            <v>0</v>
          </cell>
          <cell r="X2330">
            <v>0</v>
          </cell>
          <cell r="Y2330">
            <v>0</v>
          </cell>
          <cell r="AA2330">
            <v>0</v>
          </cell>
          <cell r="AB2330">
            <v>0</v>
          </cell>
          <cell r="AC2330">
            <v>0</v>
          </cell>
        </row>
        <row r="2331">
          <cell r="A2331" t="str">
            <v>3007792-695</v>
          </cell>
          <cell r="V2331">
            <v>0</v>
          </cell>
          <cell r="W2331">
            <v>0</v>
          </cell>
          <cell r="X2331">
            <v>0</v>
          </cell>
          <cell r="Y2331">
            <v>0</v>
          </cell>
          <cell r="AA2331">
            <v>0</v>
          </cell>
          <cell r="AB2331">
            <v>0</v>
          </cell>
          <cell r="AC2331">
            <v>0</v>
          </cell>
        </row>
        <row r="2332">
          <cell r="A2332" t="str">
            <v>3007792-696</v>
          </cell>
          <cell r="V2332">
            <v>0</v>
          </cell>
          <cell r="W2332">
            <v>0</v>
          </cell>
          <cell r="X2332">
            <v>0</v>
          </cell>
          <cell r="Y2332">
            <v>0</v>
          </cell>
          <cell r="AA2332">
            <v>0</v>
          </cell>
          <cell r="AB2332">
            <v>0</v>
          </cell>
          <cell r="AC2332">
            <v>0</v>
          </cell>
        </row>
        <row r="2333">
          <cell r="A2333" t="str">
            <v>3007792-697</v>
          </cell>
          <cell r="V2333">
            <v>0</v>
          </cell>
          <cell r="W2333">
            <v>0</v>
          </cell>
          <cell r="X2333">
            <v>0</v>
          </cell>
          <cell r="Y2333">
            <v>0</v>
          </cell>
          <cell r="AA2333">
            <v>0</v>
          </cell>
          <cell r="AB2333">
            <v>0</v>
          </cell>
          <cell r="AC2333">
            <v>0</v>
          </cell>
        </row>
        <row r="2334">
          <cell r="A2334" t="str">
            <v>3007792-714</v>
          </cell>
          <cell r="V2334">
            <v>0</v>
          </cell>
          <cell r="W2334">
            <v>0</v>
          </cell>
          <cell r="X2334">
            <v>0</v>
          </cell>
          <cell r="Y2334">
            <v>0</v>
          </cell>
          <cell r="AA2334">
            <v>0</v>
          </cell>
          <cell r="AB2334">
            <v>0</v>
          </cell>
          <cell r="AC2334">
            <v>0</v>
          </cell>
        </row>
        <row r="2335">
          <cell r="A2335" t="str">
            <v>3007792-720</v>
          </cell>
          <cell r="V2335">
            <v>0</v>
          </cell>
          <cell r="W2335">
            <v>0</v>
          </cell>
          <cell r="X2335">
            <v>0</v>
          </cell>
          <cell r="Y2335">
            <v>0</v>
          </cell>
          <cell r="AA2335">
            <v>0</v>
          </cell>
          <cell r="AB2335">
            <v>0</v>
          </cell>
          <cell r="AC2335">
            <v>0</v>
          </cell>
        </row>
        <row r="2336">
          <cell r="A2336" t="str">
            <v>3007792-728</v>
          </cell>
          <cell r="V2336">
            <v>0</v>
          </cell>
          <cell r="W2336">
            <v>0</v>
          </cell>
          <cell r="X2336">
            <v>0</v>
          </cell>
          <cell r="Y2336">
            <v>0</v>
          </cell>
          <cell r="AA2336">
            <v>0</v>
          </cell>
          <cell r="AB2336">
            <v>0</v>
          </cell>
          <cell r="AC2336">
            <v>0</v>
          </cell>
        </row>
        <row r="2337">
          <cell r="A2337" t="str">
            <v>3007792-809</v>
          </cell>
          <cell r="V2337">
            <v>0</v>
          </cell>
          <cell r="W2337">
            <v>0</v>
          </cell>
          <cell r="X2337">
            <v>0</v>
          </cell>
          <cell r="Y2337">
            <v>0</v>
          </cell>
          <cell r="AA2337">
            <v>0</v>
          </cell>
          <cell r="AB2337">
            <v>0</v>
          </cell>
          <cell r="AC2337">
            <v>0</v>
          </cell>
        </row>
        <row r="2338">
          <cell r="A2338" t="str">
            <v>3007792-811</v>
          </cell>
          <cell r="V2338">
            <v>0</v>
          </cell>
          <cell r="W2338">
            <v>0</v>
          </cell>
          <cell r="X2338">
            <v>0</v>
          </cell>
          <cell r="Y2338">
            <v>0</v>
          </cell>
          <cell r="AA2338">
            <v>0</v>
          </cell>
          <cell r="AB2338">
            <v>0</v>
          </cell>
          <cell r="AC2338">
            <v>0</v>
          </cell>
        </row>
        <row r="2339">
          <cell r="A2339" t="str">
            <v>3007792-813</v>
          </cell>
          <cell r="V2339">
            <v>0</v>
          </cell>
          <cell r="W2339">
            <v>0</v>
          </cell>
          <cell r="X2339">
            <v>0</v>
          </cell>
          <cell r="Y2339">
            <v>0</v>
          </cell>
          <cell r="AA2339">
            <v>0</v>
          </cell>
          <cell r="AB2339">
            <v>0</v>
          </cell>
          <cell r="AC2339">
            <v>0</v>
          </cell>
        </row>
        <row r="2340">
          <cell r="A2340" t="str">
            <v>3007792-814</v>
          </cell>
          <cell r="V2340">
            <v>0</v>
          </cell>
          <cell r="W2340">
            <v>0</v>
          </cell>
          <cell r="X2340">
            <v>0</v>
          </cell>
          <cell r="Y2340">
            <v>0</v>
          </cell>
          <cell r="AA2340">
            <v>0</v>
          </cell>
          <cell r="AB2340">
            <v>0</v>
          </cell>
          <cell r="AC2340">
            <v>0</v>
          </cell>
        </row>
        <row r="2341">
          <cell r="A2341" t="str">
            <v>3007792-822</v>
          </cell>
          <cell r="V2341">
            <v>0</v>
          </cell>
          <cell r="W2341">
            <v>0</v>
          </cell>
          <cell r="X2341">
            <v>0</v>
          </cell>
          <cell r="Y2341">
            <v>0</v>
          </cell>
          <cell r="AA2341">
            <v>0</v>
          </cell>
          <cell r="AB2341">
            <v>0</v>
          </cell>
          <cell r="AC2341">
            <v>0</v>
          </cell>
        </row>
        <row r="2342">
          <cell r="A2342" t="str">
            <v>3007792-823</v>
          </cell>
          <cell r="V2342">
            <v>0</v>
          </cell>
          <cell r="W2342">
            <v>0</v>
          </cell>
          <cell r="X2342">
            <v>0</v>
          </cell>
          <cell r="Y2342">
            <v>0</v>
          </cell>
          <cell r="AA2342">
            <v>0</v>
          </cell>
          <cell r="AB2342">
            <v>0</v>
          </cell>
          <cell r="AC2342">
            <v>0</v>
          </cell>
        </row>
        <row r="2343">
          <cell r="A2343" t="str">
            <v>3007792-824</v>
          </cell>
          <cell r="V2343">
            <v>0</v>
          </cell>
          <cell r="W2343">
            <v>0</v>
          </cell>
          <cell r="X2343">
            <v>0</v>
          </cell>
          <cell r="Y2343">
            <v>0</v>
          </cell>
          <cell r="AA2343">
            <v>0</v>
          </cell>
          <cell r="AB2343">
            <v>0</v>
          </cell>
          <cell r="AC2343">
            <v>0</v>
          </cell>
        </row>
        <row r="2344">
          <cell r="A2344" t="str">
            <v>3007792-827</v>
          </cell>
          <cell r="V2344">
            <v>0</v>
          </cell>
          <cell r="W2344">
            <v>0</v>
          </cell>
          <cell r="X2344">
            <v>0</v>
          </cell>
          <cell r="Y2344">
            <v>0</v>
          </cell>
          <cell r="AA2344">
            <v>0</v>
          </cell>
          <cell r="AB2344">
            <v>0</v>
          </cell>
          <cell r="AC2344">
            <v>0</v>
          </cell>
        </row>
        <row r="2345">
          <cell r="A2345" t="str">
            <v>3007792-828</v>
          </cell>
          <cell r="V2345">
            <v>0</v>
          </cell>
          <cell r="W2345">
            <v>0</v>
          </cell>
          <cell r="X2345">
            <v>0</v>
          </cell>
          <cell r="Y2345">
            <v>0</v>
          </cell>
          <cell r="AA2345">
            <v>0</v>
          </cell>
          <cell r="AB2345">
            <v>0</v>
          </cell>
          <cell r="AC2345">
            <v>0</v>
          </cell>
        </row>
        <row r="2346">
          <cell r="A2346" t="str">
            <v>3007792-841</v>
          </cell>
          <cell r="V2346">
            <v>0</v>
          </cell>
          <cell r="W2346">
            <v>0</v>
          </cell>
          <cell r="X2346">
            <v>0</v>
          </cell>
          <cell r="Y2346">
            <v>0</v>
          </cell>
          <cell r="AA2346">
            <v>0</v>
          </cell>
          <cell r="AB2346">
            <v>0</v>
          </cell>
          <cell r="AC2346">
            <v>0</v>
          </cell>
        </row>
        <row r="2347">
          <cell r="A2347" t="str">
            <v>3007792-842</v>
          </cell>
          <cell r="V2347">
            <v>0</v>
          </cell>
          <cell r="W2347">
            <v>0</v>
          </cell>
          <cell r="X2347">
            <v>0</v>
          </cell>
          <cell r="Y2347">
            <v>0</v>
          </cell>
          <cell r="AA2347">
            <v>0</v>
          </cell>
          <cell r="AB2347">
            <v>0</v>
          </cell>
          <cell r="AC2347">
            <v>0</v>
          </cell>
        </row>
        <row r="2348">
          <cell r="A2348" t="str">
            <v>3007792-849</v>
          </cell>
          <cell r="V2348">
            <v>0</v>
          </cell>
          <cell r="W2348">
            <v>0</v>
          </cell>
          <cell r="X2348">
            <v>0</v>
          </cell>
          <cell r="Y2348">
            <v>0</v>
          </cell>
          <cell r="AA2348">
            <v>0</v>
          </cell>
          <cell r="AB2348">
            <v>0</v>
          </cell>
          <cell r="AC2348">
            <v>0</v>
          </cell>
        </row>
        <row r="2349">
          <cell r="A2349" t="str">
            <v>3007792-852</v>
          </cell>
          <cell r="V2349">
            <v>0</v>
          </cell>
          <cell r="W2349">
            <v>0</v>
          </cell>
          <cell r="X2349">
            <v>0</v>
          </cell>
          <cell r="Y2349">
            <v>0</v>
          </cell>
          <cell r="AA2349">
            <v>0</v>
          </cell>
          <cell r="AB2349">
            <v>0</v>
          </cell>
          <cell r="AC2349">
            <v>0</v>
          </cell>
        </row>
        <row r="2350">
          <cell r="A2350" t="str">
            <v>3007792-865</v>
          </cell>
          <cell r="V2350">
            <v>0</v>
          </cell>
          <cell r="W2350">
            <v>0</v>
          </cell>
          <cell r="X2350">
            <v>0</v>
          </cell>
          <cell r="Y2350">
            <v>0</v>
          </cell>
          <cell r="AA2350">
            <v>0</v>
          </cell>
          <cell r="AB2350">
            <v>0</v>
          </cell>
          <cell r="AC2350">
            <v>0</v>
          </cell>
        </row>
        <row r="2351">
          <cell r="A2351" t="str">
            <v>3007792-866</v>
          </cell>
          <cell r="V2351">
            <v>0</v>
          </cell>
          <cell r="W2351">
            <v>0</v>
          </cell>
          <cell r="X2351">
            <v>0</v>
          </cell>
          <cell r="Y2351">
            <v>0</v>
          </cell>
          <cell r="AA2351">
            <v>0</v>
          </cell>
          <cell r="AB2351">
            <v>0</v>
          </cell>
          <cell r="AC2351">
            <v>0</v>
          </cell>
        </row>
        <row r="2352">
          <cell r="A2352" t="str">
            <v>3007792-869</v>
          </cell>
          <cell r="V2352">
            <v>0</v>
          </cell>
          <cell r="W2352">
            <v>0</v>
          </cell>
          <cell r="X2352">
            <v>0</v>
          </cell>
          <cell r="Y2352">
            <v>0</v>
          </cell>
          <cell r="AA2352">
            <v>0</v>
          </cell>
          <cell r="AB2352">
            <v>0</v>
          </cell>
          <cell r="AC2352">
            <v>0</v>
          </cell>
        </row>
        <row r="2353">
          <cell r="A2353" t="str">
            <v>3007792-872</v>
          </cell>
          <cell r="V2353">
            <v>0</v>
          </cell>
          <cell r="W2353">
            <v>0</v>
          </cell>
          <cell r="X2353">
            <v>0</v>
          </cell>
          <cell r="Y2353">
            <v>0</v>
          </cell>
          <cell r="AA2353">
            <v>0</v>
          </cell>
          <cell r="AB2353">
            <v>0</v>
          </cell>
          <cell r="AC2353">
            <v>0</v>
          </cell>
        </row>
        <row r="2354">
          <cell r="A2354" t="str">
            <v>3007792-874</v>
          </cell>
          <cell r="V2354">
            <v>0</v>
          </cell>
          <cell r="W2354">
            <v>0</v>
          </cell>
          <cell r="X2354">
            <v>0</v>
          </cell>
          <cell r="Y2354">
            <v>0</v>
          </cell>
          <cell r="AA2354">
            <v>0</v>
          </cell>
          <cell r="AB2354">
            <v>0</v>
          </cell>
          <cell r="AC2354">
            <v>0</v>
          </cell>
        </row>
        <row r="2355">
          <cell r="A2355" t="str">
            <v>3007792-875</v>
          </cell>
          <cell r="V2355">
            <v>0</v>
          </cell>
          <cell r="W2355">
            <v>0</v>
          </cell>
          <cell r="X2355">
            <v>0</v>
          </cell>
          <cell r="Y2355">
            <v>0</v>
          </cell>
          <cell r="AA2355">
            <v>0</v>
          </cell>
          <cell r="AB2355">
            <v>0</v>
          </cell>
          <cell r="AC2355">
            <v>0</v>
          </cell>
        </row>
        <row r="2356">
          <cell r="A2356" t="str">
            <v>3007792-876</v>
          </cell>
          <cell r="V2356">
            <v>0</v>
          </cell>
          <cell r="W2356">
            <v>0</v>
          </cell>
          <cell r="X2356">
            <v>0</v>
          </cell>
          <cell r="Y2356">
            <v>0</v>
          </cell>
          <cell r="AA2356">
            <v>0</v>
          </cell>
          <cell r="AB2356">
            <v>0</v>
          </cell>
          <cell r="AC2356">
            <v>0</v>
          </cell>
        </row>
        <row r="2357">
          <cell r="A2357" t="str">
            <v>3007792-897</v>
          </cell>
          <cell r="V2357">
            <v>0</v>
          </cell>
          <cell r="W2357">
            <v>0</v>
          </cell>
          <cell r="X2357">
            <v>0</v>
          </cell>
          <cell r="Y2357">
            <v>0</v>
          </cell>
          <cell r="AA2357">
            <v>0</v>
          </cell>
          <cell r="AB2357">
            <v>0</v>
          </cell>
          <cell r="AC2357">
            <v>0</v>
          </cell>
        </row>
        <row r="2358">
          <cell r="A2358" t="str">
            <v>3007792-923</v>
          </cell>
          <cell r="V2358">
            <v>0</v>
          </cell>
          <cell r="W2358">
            <v>0</v>
          </cell>
          <cell r="X2358">
            <v>0</v>
          </cell>
          <cell r="Y2358">
            <v>0</v>
          </cell>
          <cell r="AA2358">
            <v>0</v>
          </cell>
          <cell r="AB2358">
            <v>0</v>
          </cell>
          <cell r="AC2358">
            <v>0</v>
          </cell>
        </row>
        <row r="2359">
          <cell r="A2359" t="str">
            <v>3007792-924</v>
          </cell>
          <cell r="V2359">
            <v>0</v>
          </cell>
          <cell r="W2359">
            <v>0</v>
          </cell>
          <cell r="X2359">
            <v>0</v>
          </cell>
          <cell r="Y2359">
            <v>0</v>
          </cell>
          <cell r="AA2359">
            <v>0</v>
          </cell>
          <cell r="AB2359">
            <v>0</v>
          </cell>
          <cell r="AC2359">
            <v>0</v>
          </cell>
        </row>
        <row r="2360">
          <cell r="A2360" t="str">
            <v>3007792-925</v>
          </cell>
          <cell r="V2360">
            <v>0</v>
          </cell>
          <cell r="W2360">
            <v>0</v>
          </cell>
          <cell r="X2360">
            <v>0</v>
          </cell>
          <cell r="Y2360">
            <v>0</v>
          </cell>
          <cell r="AA2360">
            <v>0</v>
          </cell>
          <cell r="AB2360">
            <v>0</v>
          </cell>
          <cell r="AC2360">
            <v>0</v>
          </cell>
        </row>
        <row r="2361">
          <cell r="A2361" t="str">
            <v>3007792-940</v>
          </cell>
          <cell r="V2361">
            <v>0</v>
          </cell>
          <cell r="W2361">
            <v>0</v>
          </cell>
          <cell r="X2361">
            <v>0</v>
          </cell>
          <cell r="Y2361">
            <v>0</v>
          </cell>
          <cell r="AA2361">
            <v>0</v>
          </cell>
          <cell r="AB2361">
            <v>0</v>
          </cell>
          <cell r="AC2361">
            <v>0</v>
          </cell>
        </row>
        <row r="2362">
          <cell r="A2362" t="str">
            <v>3007792-941</v>
          </cell>
          <cell r="V2362">
            <v>0</v>
          </cell>
          <cell r="W2362">
            <v>0</v>
          </cell>
          <cell r="X2362">
            <v>0</v>
          </cell>
          <cell r="Y2362">
            <v>0</v>
          </cell>
          <cell r="AA2362">
            <v>0</v>
          </cell>
          <cell r="AB2362">
            <v>0</v>
          </cell>
          <cell r="AC2362">
            <v>0</v>
          </cell>
        </row>
        <row r="2363">
          <cell r="A2363" t="str">
            <v>3007792-943</v>
          </cell>
          <cell r="V2363">
            <v>0</v>
          </cell>
          <cell r="W2363">
            <v>0</v>
          </cell>
          <cell r="X2363">
            <v>0</v>
          </cell>
          <cell r="Y2363">
            <v>0</v>
          </cell>
          <cell r="AA2363">
            <v>0</v>
          </cell>
          <cell r="AB2363">
            <v>0</v>
          </cell>
          <cell r="AC2363">
            <v>0</v>
          </cell>
        </row>
        <row r="2364">
          <cell r="A2364" t="str">
            <v>3007792-955</v>
          </cell>
          <cell r="V2364">
            <v>0</v>
          </cell>
          <cell r="W2364">
            <v>0</v>
          </cell>
          <cell r="X2364">
            <v>0</v>
          </cell>
          <cell r="Y2364">
            <v>0</v>
          </cell>
          <cell r="AA2364">
            <v>0</v>
          </cell>
          <cell r="AB2364">
            <v>0</v>
          </cell>
          <cell r="AC2364">
            <v>0</v>
          </cell>
        </row>
        <row r="2365">
          <cell r="A2365" t="str">
            <v>3007792-957</v>
          </cell>
          <cell r="V2365">
            <v>0</v>
          </cell>
          <cell r="W2365">
            <v>0</v>
          </cell>
          <cell r="X2365">
            <v>0</v>
          </cell>
          <cell r="Y2365">
            <v>0</v>
          </cell>
          <cell r="AA2365">
            <v>0</v>
          </cell>
          <cell r="AB2365">
            <v>0</v>
          </cell>
          <cell r="AC2365">
            <v>0</v>
          </cell>
        </row>
        <row r="2366">
          <cell r="A2366" t="str">
            <v>3007792-959</v>
          </cell>
          <cell r="V2366">
            <v>0</v>
          </cell>
          <cell r="W2366">
            <v>0</v>
          </cell>
          <cell r="X2366">
            <v>0</v>
          </cell>
          <cell r="Y2366">
            <v>0</v>
          </cell>
          <cell r="AA2366">
            <v>0</v>
          </cell>
          <cell r="AB2366">
            <v>0</v>
          </cell>
          <cell r="AC2366">
            <v>0</v>
          </cell>
        </row>
        <row r="2367">
          <cell r="A2367" t="str">
            <v>3007792-979</v>
          </cell>
          <cell r="V2367">
            <v>0</v>
          </cell>
          <cell r="W2367">
            <v>0</v>
          </cell>
          <cell r="X2367">
            <v>0</v>
          </cell>
          <cell r="Y2367">
            <v>0</v>
          </cell>
          <cell r="AA2367">
            <v>0</v>
          </cell>
          <cell r="AB2367">
            <v>0</v>
          </cell>
          <cell r="AC2367">
            <v>0</v>
          </cell>
        </row>
        <row r="2368">
          <cell r="A2368" t="str">
            <v>3007792-984</v>
          </cell>
          <cell r="V2368">
            <v>0</v>
          </cell>
          <cell r="W2368">
            <v>0</v>
          </cell>
          <cell r="X2368">
            <v>0</v>
          </cell>
          <cell r="Y2368">
            <v>0</v>
          </cell>
          <cell r="AA2368">
            <v>0</v>
          </cell>
          <cell r="AB2368">
            <v>0</v>
          </cell>
          <cell r="AC2368">
            <v>0</v>
          </cell>
        </row>
        <row r="2369">
          <cell r="A2369" t="str">
            <v>3007792-988</v>
          </cell>
          <cell r="V2369">
            <v>0</v>
          </cell>
          <cell r="W2369">
            <v>0</v>
          </cell>
          <cell r="X2369">
            <v>0</v>
          </cell>
          <cell r="Y2369">
            <v>0</v>
          </cell>
          <cell r="AA2369">
            <v>0</v>
          </cell>
          <cell r="AB2369">
            <v>0</v>
          </cell>
          <cell r="AC2369">
            <v>0</v>
          </cell>
        </row>
        <row r="2370">
          <cell r="A2370" t="str">
            <v>3007792-989</v>
          </cell>
          <cell r="V2370">
            <v>0</v>
          </cell>
          <cell r="W2370">
            <v>0</v>
          </cell>
          <cell r="X2370">
            <v>0</v>
          </cell>
          <cell r="Y2370">
            <v>0</v>
          </cell>
          <cell r="AA2370">
            <v>0</v>
          </cell>
          <cell r="AB2370">
            <v>0</v>
          </cell>
          <cell r="AC2370">
            <v>0</v>
          </cell>
        </row>
        <row r="2371">
          <cell r="A2371" t="str">
            <v>1008875-DUR</v>
          </cell>
          <cell r="V2371">
            <v>0.125</v>
          </cell>
          <cell r="W2371">
            <v>0.125</v>
          </cell>
          <cell r="X2371">
            <v>0.125</v>
          </cell>
          <cell r="Y2371">
            <v>0.125</v>
          </cell>
          <cell r="AA2371">
            <v>0</v>
          </cell>
          <cell r="AB2371">
            <v>0</v>
          </cell>
          <cell r="AC2371">
            <v>0</v>
          </cell>
        </row>
        <row r="2372">
          <cell r="A2372" t="str">
            <v>1008875-PERF</v>
          </cell>
          <cell r="V2372">
            <v>4.9999999999999996E-2</v>
          </cell>
          <cell r="W2372">
            <v>4.9999999999999996E-2</v>
          </cell>
          <cell r="X2372">
            <v>4.9999999999999996E-2</v>
          </cell>
          <cell r="Y2372">
            <v>4.9999999999999996E-2</v>
          </cell>
          <cell r="AA2372">
            <v>9.166666666666666E-2</v>
          </cell>
          <cell r="AB2372">
            <v>0</v>
          </cell>
          <cell r="AC2372">
            <v>0</v>
          </cell>
        </row>
        <row r="2373">
          <cell r="A2373" t="str">
            <v>1008875-PE</v>
          </cell>
          <cell r="V2373">
            <v>82.500000000000014</v>
          </cell>
          <cell r="W2373">
            <v>82.500000000000014</v>
          </cell>
          <cell r="X2373">
            <v>82.500000000000014</v>
          </cell>
          <cell r="Y2373">
            <v>82.500000000000014</v>
          </cell>
          <cell r="AA2373">
            <v>0</v>
          </cell>
          <cell r="AB2373">
            <v>0</v>
          </cell>
          <cell r="AC2373">
            <v>0</v>
          </cell>
        </row>
        <row r="2374">
          <cell r="A2374" t="str">
            <v>1008875-CE</v>
          </cell>
          <cell r="V2374">
            <v>412.5</v>
          </cell>
          <cell r="W2374">
            <v>412.5</v>
          </cell>
          <cell r="X2374">
            <v>412.5</v>
          </cell>
          <cell r="Y2374">
            <v>412.5</v>
          </cell>
          <cell r="AA2374">
            <v>0</v>
          </cell>
          <cell r="AB2374">
            <v>0</v>
          </cell>
          <cell r="AC2374">
            <v>0</v>
          </cell>
        </row>
        <row r="2375">
          <cell r="A2375" t="str">
            <v>1008875-EE</v>
          </cell>
          <cell r="V2375">
            <v>0</v>
          </cell>
          <cell r="W2375">
            <v>0</v>
          </cell>
          <cell r="X2375">
            <v>0</v>
          </cell>
          <cell r="Y2375">
            <v>0</v>
          </cell>
          <cell r="AA2375">
            <v>0</v>
          </cell>
          <cell r="AB2375">
            <v>0</v>
          </cell>
          <cell r="AC2375">
            <v>0</v>
          </cell>
        </row>
        <row r="2376">
          <cell r="A2376" t="str">
            <v>1008875-PS</v>
          </cell>
          <cell r="V2376">
            <v>0</v>
          </cell>
          <cell r="W2376">
            <v>0</v>
          </cell>
          <cell r="X2376">
            <v>0</v>
          </cell>
          <cell r="Y2376">
            <v>0</v>
          </cell>
          <cell r="AA2376">
            <v>0</v>
          </cell>
          <cell r="AB2376">
            <v>0</v>
          </cell>
          <cell r="AC2376">
            <v>0</v>
          </cell>
        </row>
        <row r="2377">
          <cell r="A2377" t="str">
            <v>1008875-DS</v>
          </cell>
          <cell r="V2377">
            <v>103.125</v>
          </cell>
          <cell r="W2377">
            <v>103.125</v>
          </cell>
          <cell r="X2377">
            <v>103.125</v>
          </cell>
          <cell r="Y2377">
            <v>103.125</v>
          </cell>
          <cell r="AA2377">
            <v>206.25</v>
          </cell>
          <cell r="AB2377">
            <v>0</v>
          </cell>
          <cell r="AC2377">
            <v>0</v>
          </cell>
        </row>
        <row r="2378">
          <cell r="A2378" t="str">
            <v>1008875-NBUS</v>
          </cell>
          <cell r="V2378">
            <v>236.25</v>
          </cell>
          <cell r="W2378">
            <v>236.25</v>
          </cell>
          <cell r="X2378">
            <v>236.25</v>
          </cell>
          <cell r="Y2378">
            <v>236.25</v>
          </cell>
          <cell r="AA2378">
            <v>0</v>
          </cell>
          <cell r="AB2378">
            <v>0</v>
          </cell>
          <cell r="AC2378">
            <v>0</v>
          </cell>
        </row>
        <row r="2379">
          <cell r="A2379" t="str">
            <v>1008875-BUS</v>
          </cell>
          <cell r="V2379">
            <v>382.5</v>
          </cell>
          <cell r="W2379">
            <v>382.5</v>
          </cell>
          <cell r="X2379">
            <v>382.5</v>
          </cell>
          <cell r="Y2379">
            <v>382.5</v>
          </cell>
          <cell r="AA2379">
            <v>0</v>
          </cell>
          <cell r="AB2379">
            <v>0</v>
          </cell>
          <cell r="AC2379">
            <v>0</v>
          </cell>
        </row>
        <row r="2380">
          <cell r="A2380" t="str">
            <v>1008875-PT</v>
          </cell>
          <cell r="V2380">
            <v>68.75</v>
          </cell>
          <cell r="W2380">
            <v>68.75</v>
          </cell>
          <cell r="X2380">
            <v>68.75</v>
          </cell>
          <cell r="Y2380">
            <v>68.75</v>
          </cell>
          <cell r="AA2380">
            <v>126.04166666666666</v>
          </cell>
          <cell r="AB2380">
            <v>0</v>
          </cell>
          <cell r="AC2380">
            <v>0</v>
          </cell>
        </row>
        <row r="2381">
          <cell r="A2381" t="str">
            <v>1008875-DT</v>
          </cell>
          <cell r="V2381">
            <v>75</v>
          </cell>
          <cell r="W2381">
            <v>75</v>
          </cell>
          <cell r="X2381">
            <v>75</v>
          </cell>
          <cell r="Y2381">
            <v>75</v>
          </cell>
          <cell r="AA2381">
            <v>0</v>
          </cell>
          <cell r="AB2381">
            <v>0</v>
          </cell>
          <cell r="AC2381">
            <v>0</v>
          </cell>
        </row>
        <row r="2382">
          <cell r="A2382" t="str">
            <v>1008875-OT</v>
          </cell>
          <cell r="V2382">
            <v>75</v>
          </cell>
          <cell r="W2382">
            <v>75</v>
          </cell>
          <cell r="X2382">
            <v>75</v>
          </cell>
          <cell r="Y2382">
            <v>75</v>
          </cell>
          <cell r="AA2382">
            <v>100</v>
          </cell>
          <cell r="AB2382">
            <v>100</v>
          </cell>
          <cell r="AC2382">
            <v>0</v>
          </cell>
        </row>
        <row r="2383">
          <cell r="A2383" t="str">
            <v>1008875-LABOR</v>
          </cell>
          <cell r="V2383">
            <v>1435.625</v>
          </cell>
          <cell r="W2383">
            <v>1435.625</v>
          </cell>
          <cell r="X2383">
            <v>1435.625</v>
          </cell>
          <cell r="Y2383">
            <v>1435.625</v>
          </cell>
          <cell r="AA2383">
            <v>432.29166666666663</v>
          </cell>
          <cell r="AB2383">
            <v>100</v>
          </cell>
          <cell r="AC2383">
            <v>0</v>
          </cell>
        </row>
        <row r="2384">
          <cell r="A2384" t="str">
            <v>1008875-INDUST</v>
          </cell>
          <cell r="V2384">
            <v>0</v>
          </cell>
          <cell r="W2384">
            <v>0</v>
          </cell>
          <cell r="X2384">
            <v>0</v>
          </cell>
          <cell r="Y2384">
            <v>0</v>
          </cell>
          <cell r="AA2384">
            <v>0</v>
          </cell>
          <cell r="AB2384">
            <v>0</v>
          </cell>
          <cell r="AC2384">
            <v>0</v>
          </cell>
        </row>
        <row r="2385">
          <cell r="A2385" t="str">
            <v>1008875-321</v>
          </cell>
          <cell r="V2385">
            <v>0</v>
          </cell>
          <cell r="W2385">
            <v>0</v>
          </cell>
          <cell r="X2385">
            <v>0</v>
          </cell>
          <cell r="Y2385">
            <v>0</v>
          </cell>
          <cell r="AA2385">
            <v>0</v>
          </cell>
          <cell r="AB2385">
            <v>0</v>
          </cell>
          <cell r="AC2385">
            <v>0</v>
          </cell>
        </row>
        <row r="2386">
          <cell r="A2386" t="str">
            <v>1008875-331</v>
          </cell>
          <cell r="V2386">
            <v>0</v>
          </cell>
          <cell r="W2386">
            <v>0</v>
          </cell>
          <cell r="X2386">
            <v>0</v>
          </cell>
          <cell r="Y2386">
            <v>0</v>
          </cell>
          <cell r="AA2386">
            <v>0</v>
          </cell>
          <cell r="AB2386">
            <v>0</v>
          </cell>
          <cell r="AC2386">
            <v>0</v>
          </cell>
        </row>
        <row r="2387">
          <cell r="A2387" t="str">
            <v>1008875-341</v>
          </cell>
          <cell r="V2387">
            <v>0</v>
          </cell>
          <cell r="W2387">
            <v>0</v>
          </cell>
          <cell r="X2387">
            <v>0</v>
          </cell>
          <cell r="Y2387">
            <v>0</v>
          </cell>
          <cell r="AA2387">
            <v>0</v>
          </cell>
          <cell r="AB2387">
            <v>0</v>
          </cell>
          <cell r="AC2387">
            <v>0</v>
          </cell>
        </row>
        <row r="2388">
          <cell r="A2388" t="str">
            <v>1008875-347</v>
          </cell>
          <cell r="V2388">
            <v>0</v>
          </cell>
          <cell r="W2388">
            <v>0</v>
          </cell>
          <cell r="X2388">
            <v>0</v>
          </cell>
          <cell r="Y2388">
            <v>0</v>
          </cell>
          <cell r="AA2388">
            <v>0</v>
          </cell>
          <cell r="AB2388">
            <v>0</v>
          </cell>
          <cell r="AC2388">
            <v>0</v>
          </cell>
        </row>
        <row r="2389">
          <cell r="A2389" t="str">
            <v>1008875-351</v>
          </cell>
          <cell r="V2389">
            <v>0</v>
          </cell>
          <cell r="W2389">
            <v>0</v>
          </cell>
          <cell r="X2389">
            <v>0</v>
          </cell>
          <cell r="Y2389">
            <v>0</v>
          </cell>
          <cell r="AA2389">
            <v>0</v>
          </cell>
          <cell r="AB2389">
            <v>0</v>
          </cell>
          <cell r="AC2389">
            <v>0</v>
          </cell>
        </row>
        <row r="2390">
          <cell r="A2390" t="str">
            <v>1008875-355</v>
          </cell>
          <cell r="V2390">
            <v>0</v>
          </cell>
          <cell r="W2390">
            <v>0</v>
          </cell>
          <cell r="X2390">
            <v>0</v>
          </cell>
          <cell r="Y2390">
            <v>0</v>
          </cell>
          <cell r="AA2390">
            <v>0</v>
          </cell>
          <cell r="AB2390">
            <v>0</v>
          </cell>
          <cell r="AC2390">
            <v>0</v>
          </cell>
        </row>
        <row r="2391">
          <cell r="A2391" t="str">
            <v>1008875-361</v>
          </cell>
          <cell r="V2391">
            <v>0</v>
          </cell>
          <cell r="W2391">
            <v>0</v>
          </cell>
          <cell r="X2391">
            <v>0</v>
          </cell>
          <cell r="Y2391">
            <v>0</v>
          </cell>
          <cell r="AA2391">
            <v>0</v>
          </cell>
          <cell r="AB2391">
            <v>0</v>
          </cell>
          <cell r="AC2391">
            <v>0</v>
          </cell>
        </row>
        <row r="2392">
          <cell r="A2392" t="str">
            <v>1008875-362</v>
          </cell>
          <cell r="V2392">
            <v>0</v>
          </cell>
          <cell r="W2392">
            <v>0</v>
          </cell>
          <cell r="X2392">
            <v>0</v>
          </cell>
          <cell r="Y2392">
            <v>0</v>
          </cell>
          <cell r="AA2392">
            <v>0</v>
          </cell>
          <cell r="AB2392">
            <v>0</v>
          </cell>
          <cell r="AC2392">
            <v>0</v>
          </cell>
        </row>
        <row r="2393">
          <cell r="A2393" t="str">
            <v>1008875-363</v>
          </cell>
          <cell r="V2393">
            <v>0</v>
          </cell>
          <cell r="W2393">
            <v>0</v>
          </cell>
          <cell r="X2393">
            <v>0</v>
          </cell>
          <cell r="Y2393">
            <v>0</v>
          </cell>
          <cell r="AA2393">
            <v>0</v>
          </cell>
          <cell r="AB2393">
            <v>0</v>
          </cell>
          <cell r="AC2393">
            <v>0</v>
          </cell>
        </row>
        <row r="2394">
          <cell r="A2394" t="str">
            <v>1008875-364</v>
          </cell>
          <cell r="V2394">
            <v>0</v>
          </cell>
          <cell r="W2394">
            <v>0</v>
          </cell>
          <cell r="X2394">
            <v>0</v>
          </cell>
          <cell r="Y2394">
            <v>0</v>
          </cell>
          <cell r="AA2394">
            <v>0</v>
          </cell>
          <cell r="AB2394">
            <v>0</v>
          </cell>
          <cell r="AC2394">
            <v>0</v>
          </cell>
        </row>
        <row r="2395">
          <cell r="A2395" t="str">
            <v>1008875-365</v>
          </cell>
          <cell r="V2395">
            <v>0</v>
          </cell>
          <cell r="W2395">
            <v>0</v>
          </cell>
          <cell r="X2395">
            <v>0</v>
          </cell>
          <cell r="Y2395">
            <v>0</v>
          </cell>
          <cell r="AA2395">
            <v>0</v>
          </cell>
          <cell r="AB2395">
            <v>0</v>
          </cell>
          <cell r="AC2395">
            <v>0</v>
          </cell>
        </row>
        <row r="2396">
          <cell r="A2396" t="str">
            <v>1008875-366</v>
          </cell>
          <cell r="V2396">
            <v>0</v>
          </cell>
          <cell r="W2396">
            <v>0</v>
          </cell>
          <cell r="X2396">
            <v>0</v>
          </cell>
          <cell r="Y2396">
            <v>0</v>
          </cell>
          <cell r="AA2396">
            <v>0</v>
          </cell>
          <cell r="AB2396">
            <v>0</v>
          </cell>
          <cell r="AC2396">
            <v>0</v>
          </cell>
        </row>
        <row r="2397">
          <cell r="A2397" t="str">
            <v>1008875-395</v>
          </cell>
          <cell r="V2397">
            <v>30000</v>
          </cell>
          <cell r="W2397">
            <v>0</v>
          </cell>
          <cell r="X2397">
            <v>0</v>
          </cell>
          <cell r="Y2397">
            <v>0</v>
          </cell>
          <cell r="AA2397">
            <v>0</v>
          </cell>
          <cell r="AB2397">
            <v>0</v>
          </cell>
          <cell r="AC2397">
            <v>0</v>
          </cell>
        </row>
        <row r="2398">
          <cell r="A2398" t="str">
            <v>1008875-396</v>
          </cell>
          <cell r="V2398">
            <v>10000</v>
          </cell>
          <cell r="W2398">
            <v>0</v>
          </cell>
          <cell r="X2398">
            <v>0</v>
          </cell>
          <cell r="Y2398">
            <v>5000</v>
          </cell>
          <cell r="AA2398">
            <v>0</v>
          </cell>
          <cell r="AB2398">
            <v>0</v>
          </cell>
          <cell r="AC2398">
            <v>0</v>
          </cell>
        </row>
        <row r="2399">
          <cell r="A2399" t="str">
            <v>1008875-397</v>
          </cell>
          <cell r="V2399">
            <v>0</v>
          </cell>
          <cell r="W2399">
            <v>0</v>
          </cell>
          <cell r="X2399">
            <v>0</v>
          </cell>
          <cell r="Y2399">
            <v>0</v>
          </cell>
          <cell r="AA2399">
            <v>0</v>
          </cell>
          <cell r="AB2399">
            <v>0</v>
          </cell>
          <cell r="AC2399">
            <v>0</v>
          </cell>
        </row>
        <row r="2400">
          <cell r="A2400" t="str">
            <v>1008875-511</v>
          </cell>
          <cell r="V2400">
            <v>0</v>
          </cell>
          <cell r="W2400">
            <v>0</v>
          </cell>
          <cell r="X2400">
            <v>0</v>
          </cell>
          <cell r="Y2400">
            <v>0</v>
          </cell>
          <cell r="AA2400">
            <v>0</v>
          </cell>
          <cell r="AB2400">
            <v>0</v>
          </cell>
          <cell r="AC2400">
            <v>0</v>
          </cell>
        </row>
        <row r="2401">
          <cell r="A2401" t="str">
            <v>1008875-520</v>
          </cell>
          <cell r="V2401">
            <v>0</v>
          </cell>
          <cell r="W2401">
            <v>0</v>
          </cell>
          <cell r="X2401">
            <v>0</v>
          </cell>
          <cell r="Y2401">
            <v>0</v>
          </cell>
          <cell r="AA2401">
            <v>0</v>
          </cell>
          <cell r="AB2401">
            <v>0</v>
          </cell>
          <cell r="AC2401">
            <v>0</v>
          </cell>
        </row>
        <row r="2402">
          <cell r="A2402" t="str">
            <v>1008875-611</v>
          </cell>
          <cell r="V2402">
            <v>0</v>
          </cell>
          <cell r="W2402">
            <v>0</v>
          </cell>
          <cell r="X2402">
            <v>0</v>
          </cell>
          <cell r="Y2402">
            <v>0</v>
          </cell>
          <cell r="AA2402">
            <v>0</v>
          </cell>
          <cell r="AB2402">
            <v>0</v>
          </cell>
          <cell r="AC2402">
            <v>0</v>
          </cell>
        </row>
        <row r="2403">
          <cell r="A2403" t="str">
            <v>1008875-613</v>
          </cell>
          <cell r="V2403">
            <v>0</v>
          </cell>
          <cell r="W2403">
            <v>0</v>
          </cell>
          <cell r="X2403">
            <v>0</v>
          </cell>
          <cell r="Y2403">
            <v>0</v>
          </cell>
          <cell r="AA2403">
            <v>0</v>
          </cell>
          <cell r="AB2403">
            <v>0</v>
          </cell>
          <cell r="AC2403">
            <v>0</v>
          </cell>
        </row>
        <row r="2404">
          <cell r="A2404" t="str">
            <v>1008875-617</v>
          </cell>
          <cell r="V2404">
            <v>0</v>
          </cell>
          <cell r="W2404">
            <v>0</v>
          </cell>
          <cell r="X2404">
            <v>0</v>
          </cell>
          <cell r="Y2404">
            <v>0</v>
          </cell>
          <cell r="AA2404">
            <v>0</v>
          </cell>
          <cell r="AB2404">
            <v>0</v>
          </cell>
          <cell r="AC2404">
            <v>0</v>
          </cell>
        </row>
        <row r="2405">
          <cell r="A2405" t="str">
            <v>1008875-695</v>
          </cell>
          <cell r="V2405">
            <v>0</v>
          </cell>
          <cell r="W2405">
            <v>0</v>
          </cell>
          <cell r="X2405">
            <v>0</v>
          </cell>
          <cell r="Y2405">
            <v>0</v>
          </cell>
          <cell r="AA2405">
            <v>0</v>
          </cell>
          <cell r="AB2405">
            <v>0</v>
          </cell>
          <cell r="AC2405">
            <v>0</v>
          </cell>
        </row>
        <row r="2406">
          <cell r="A2406" t="str">
            <v>1008875-696</v>
          </cell>
          <cell r="V2406">
            <v>0</v>
          </cell>
          <cell r="W2406">
            <v>0</v>
          </cell>
          <cell r="X2406">
            <v>0</v>
          </cell>
          <cell r="Y2406">
            <v>0</v>
          </cell>
          <cell r="AA2406">
            <v>0</v>
          </cell>
          <cell r="AB2406">
            <v>0</v>
          </cell>
          <cell r="AC2406">
            <v>0</v>
          </cell>
        </row>
        <row r="2407">
          <cell r="A2407" t="str">
            <v>1008875-697</v>
          </cell>
          <cell r="V2407">
            <v>0</v>
          </cell>
          <cell r="W2407">
            <v>0</v>
          </cell>
          <cell r="X2407">
            <v>0</v>
          </cell>
          <cell r="Y2407">
            <v>0</v>
          </cell>
          <cell r="AA2407">
            <v>0</v>
          </cell>
          <cell r="AB2407">
            <v>0</v>
          </cell>
          <cell r="AC2407">
            <v>0</v>
          </cell>
        </row>
        <row r="2408">
          <cell r="A2408" t="str">
            <v>1008875-714</v>
          </cell>
          <cell r="V2408">
            <v>0</v>
          </cell>
          <cell r="W2408">
            <v>0</v>
          </cell>
          <cell r="X2408">
            <v>0</v>
          </cell>
          <cell r="Y2408">
            <v>0</v>
          </cell>
          <cell r="AA2408">
            <v>0</v>
          </cell>
          <cell r="AB2408">
            <v>0</v>
          </cell>
          <cell r="AC2408">
            <v>0</v>
          </cell>
        </row>
        <row r="2409">
          <cell r="A2409" t="str">
            <v>1008875-720</v>
          </cell>
          <cell r="V2409">
            <v>0</v>
          </cell>
          <cell r="W2409">
            <v>0</v>
          </cell>
          <cell r="X2409">
            <v>0</v>
          </cell>
          <cell r="Y2409">
            <v>0</v>
          </cell>
          <cell r="AA2409">
            <v>0</v>
          </cell>
          <cell r="AB2409">
            <v>0</v>
          </cell>
          <cell r="AC2409">
            <v>0</v>
          </cell>
        </row>
        <row r="2410">
          <cell r="A2410" t="str">
            <v>1008875-728</v>
          </cell>
          <cell r="V2410">
            <v>0</v>
          </cell>
          <cell r="W2410">
            <v>0</v>
          </cell>
          <cell r="X2410">
            <v>0</v>
          </cell>
          <cell r="Y2410">
            <v>0</v>
          </cell>
          <cell r="AA2410">
            <v>0</v>
          </cell>
          <cell r="AB2410">
            <v>0</v>
          </cell>
          <cell r="AC2410">
            <v>0</v>
          </cell>
        </row>
        <row r="2411">
          <cell r="A2411" t="str">
            <v>1008875-809</v>
          </cell>
          <cell r="V2411">
            <v>0</v>
          </cell>
          <cell r="W2411">
            <v>0</v>
          </cell>
          <cell r="X2411">
            <v>0</v>
          </cell>
          <cell r="Y2411">
            <v>0</v>
          </cell>
          <cell r="AA2411">
            <v>0</v>
          </cell>
          <cell r="AB2411">
            <v>0</v>
          </cell>
          <cell r="AC2411">
            <v>0</v>
          </cell>
        </row>
        <row r="2412">
          <cell r="A2412" t="str">
            <v>1008875-811</v>
          </cell>
          <cell r="V2412">
            <v>2000</v>
          </cell>
          <cell r="W2412">
            <v>2000</v>
          </cell>
          <cell r="X2412">
            <v>2000</v>
          </cell>
          <cell r="Y2412">
            <v>2000</v>
          </cell>
          <cell r="AA2412">
            <v>4000</v>
          </cell>
          <cell r="AB2412">
            <v>0</v>
          </cell>
          <cell r="AC2412">
            <v>0</v>
          </cell>
        </row>
        <row r="2413">
          <cell r="A2413" t="str">
            <v>1008875-813</v>
          </cell>
          <cell r="V2413">
            <v>0</v>
          </cell>
          <cell r="W2413">
            <v>0</v>
          </cell>
          <cell r="X2413">
            <v>0</v>
          </cell>
          <cell r="Y2413">
            <v>0</v>
          </cell>
          <cell r="AA2413">
            <v>0</v>
          </cell>
          <cell r="AB2413">
            <v>0</v>
          </cell>
          <cell r="AC2413">
            <v>0</v>
          </cell>
        </row>
        <row r="2414">
          <cell r="A2414" t="str">
            <v>1008875-814</v>
          </cell>
          <cell r="V2414">
            <v>0</v>
          </cell>
          <cell r="W2414">
            <v>0</v>
          </cell>
          <cell r="X2414">
            <v>0</v>
          </cell>
          <cell r="Y2414">
            <v>0</v>
          </cell>
          <cell r="AA2414">
            <v>0</v>
          </cell>
          <cell r="AB2414">
            <v>0</v>
          </cell>
          <cell r="AC2414">
            <v>0</v>
          </cell>
        </row>
        <row r="2415">
          <cell r="A2415" t="str">
            <v>1008875-822</v>
          </cell>
          <cell r="V2415">
            <v>0</v>
          </cell>
          <cell r="W2415">
            <v>0</v>
          </cell>
          <cell r="X2415">
            <v>0</v>
          </cell>
          <cell r="Y2415">
            <v>0</v>
          </cell>
          <cell r="AA2415">
            <v>0</v>
          </cell>
          <cell r="AB2415">
            <v>0</v>
          </cell>
          <cell r="AC2415">
            <v>0</v>
          </cell>
        </row>
        <row r="2416">
          <cell r="A2416" t="str">
            <v>1008875-823</v>
          </cell>
          <cell r="V2416">
            <v>0</v>
          </cell>
          <cell r="W2416">
            <v>0</v>
          </cell>
          <cell r="X2416">
            <v>0</v>
          </cell>
          <cell r="Y2416">
            <v>0</v>
          </cell>
          <cell r="AA2416">
            <v>0</v>
          </cell>
          <cell r="AB2416">
            <v>0</v>
          </cell>
          <cell r="AC2416">
            <v>0</v>
          </cell>
        </row>
        <row r="2417">
          <cell r="A2417" t="str">
            <v>1008875-824</v>
          </cell>
          <cell r="V2417">
            <v>0</v>
          </cell>
          <cell r="W2417">
            <v>0</v>
          </cell>
          <cell r="X2417">
            <v>0</v>
          </cell>
          <cell r="Y2417">
            <v>0</v>
          </cell>
          <cell r="AA2417">
            <v>0</v>
          </cell>
          <cell r="AB2417">
            <v>0</v>
          </cell>
          <cell r="AC2417">
            <v>0</v>
          </cell>
        </row>
        <row r="2418">
          <cell r="A2418" t="str">
            <v>1008875-827</v>
          </cell>
          <cell r="V2418">
            <v>0</v>
          </cell>
          <cell r="W2418">
            <v>0</v>
          </cell>
          <cell r="X2418">
            <v>0</v>
          </cell>
          <cell r="Y2418">
            <v>0</v>
          </cell>
          <cell r="AA2418">
            <v>0</v>
          </cell>
          <cell r="AB2418">
            <v>0</v>
          </cell>
          <cell r="AC2418">
            <v>0</v>
          </cell>
        </row>
        <row r="2419">
          <cell r="A2419" t="str">
            <v>1008875-828</v>
          </cell>
          <cell r="V2419">
            <v>0</v>
          </cell>
          <cell r="W2419">
            <v>0</v>
          </cell>
          <cell r="X2419">
            <v>0</v>
          </cell>
          <cell r="Y2419">
            <v>0</v>
          </cell>
          <cell r="AA2419">
            <v>0</v>
          </cell>
          <cell r="AB2419">
            <v>0</v>
          </cell>
          <cell r="AC2419">
            <v>0</v>
          </cell>
        </row>
        <row r="2420">
          <cell r="A2420" t="str">
            <v>1008875-841</v>
          </cell>
          <cell r="V2420">
            <v>0</v>
          </cell>
          <cell r="W2420">
            <v>0</v>
          </cell>
          <cell r="X2420">
            <v>0</v>
          </cell>
          <cell r="Y2420">
            <v>0</v>
          </cell>
          <cell r="AA2420">
            <v>0</v>
          </cell>
          <cell r="AB2420">
            <v>0</v>
          </cell>
          <cell r="AC2420">
            <v>0</v>
          </cell>
        </row>
        <row r="2421">
          <cell r="A2421" t="str">
            <v>1008875-842</v>
          </cell>
          <cell r="V2421">
            <v>0</v>
          </cell>
          <cell r="W2421">
            <v>0</v>
          </cell>
          <cell r="X2421">
            <v>0</v>
          </cell>
          <cell r="Y2421">
            <v>0</v>
          </cell>
          <cell r="AA2421">
            <v>0</v>
          </cell>
          <cell r="AB2421">
            <v>0</v>
          </cell>
          <cell r="AC2421">
            <v>0</v>
          </cell>
        </row>
        <row r="2422">
          <cell r="A2422" t="str">
            <v>1008875-849</v>
          </cell>
          <cell r="V2422">
            <v>0</v>
          </cell>
          <cell r="W2422">
            <v>0</v>
          </cell>
          <cell r="X2422">
            <v>0</v>
          </cell>
          <cell r="Y2422">
            <v>0</v>
          </cell>
          <cell r="AA2422">
            <v>0</v>
          </cell>
          <cell r="AB2422">
            <v>0</v>
          </cell>
          <cell r="AC2422">
            <v>0</v>
          </cell>
        </row>
        <row r="2423">
          <cell r="A2423" t="str">
            <v>1008875-852</v>
          </cell>
          <cell r="V2423">
            <v>0</v>
          </cell>
          <cell r="W2423">
            <v>0</v>
          </cell>
          <cell r="X2423">
            <v>0</v>
          </cell>
          <cell r="Y2423">
            <v>0</v>
          </cell>
          <cell r="AA2423">
            <v>0</v>
          </cell>
          <cell r="AB2423">
            <v>0</v>
          </cell>
          <cell r="AC2423">
            <v>0</v>
          </cell>
        </row>
        <row r="2424">
          <cell r="A2424" t="str">
            <v>1008875-865</v>
          </cell>
          <cell r="V2424">
            <v>0</v>
          </cell>
          <cell r="W2424">
            <v>0</v>
          </cell>
          <cell r="X2424">
            <v>0</v>
          </cell>
          <cell r="Y2424">
            <v>0</v>
          </cell>
          <cell r="AA2424">
            <v>0</v>
          </cell>
          <cell r="AB2424">
            <v>0</v>
          </cell>
          <cell r="AC2424">
            <v>0</v>
          </cell>
        </row>
        <row r="2425">
          <cell r="A2425" t="str">
            <v>1008875-866</v>
          </cell>
          <cell r="V2425">
            <v>0</v>
          </cell>
          <cell r="W2425">
            <v>0</v>
          </cell>
          <cell r="X2425">
            <v>0</v>
          </cell>
          <cell r="Y2425">
            <v>0</v>
          </cell>
          <cell r="AA2425">
            <v>0</v>
          </cell>
          <cell r="AB2425">
            <v>0</v>
          </cell>
          <cell r="AC2425">
            <v>0</v>
          </cell>
        </row>
        <row r="2426">
          <cell r="A2426" t="str">
            <v>1008875-869</v>
          </cell>
          <cell r="V2426">
            <v>0</v>
          </cell>
          <cell r="W2426">
            <v>0</v>
          </cell>
          <cell r="X2426">
            <v>0</v>
          </cell>
          <cell r="Y2426">
            <v>0</v>
          </cell>
          <cell r="AA2426">
            <v>0</v>
          </cell>
          <cell r="AB2426">
            <v>0</v>
          </cell>
          <cell r="AC2426">
            <v>0</v>
          </cell>
        </row>
        <row r="2427">
          <cell r="A2427" t="str">
            <v>1008875-872</v>
          </cell>
          <cell r="V2427">
            <v>0</v>
          </cell>
          <cell r="W2427">
            <v>0</v>
          </cell>
          <cell r="X2427">
            <v>0</v>
          </cell>
          <cell r="Y2427">
            <v>0</v>
          </cell>
          <cell r="AA2427">
            <v>0</v>
          </cell>
          <cell r="AB2427">
            <v>0</v>
          </cell>
          <cell r="AC2427">
            <v>0</v>
          </cell>
        </row>
        <row r="2428">
          <cell r="A2428" t="str">
            <v>1008875-874</v>
          </cell>
          <cell r="V2428">
            <v>0</v>
          </cell>
          <cell r="W2428">
            <v>0</v>
          </cell>
          <cell r="X2428">
            <v>0</v>
          </cell>
          <cell r="Y2428">
            <v>0</v>
          </cell>
          <cell r="AA2428">
            <v>0</v>
          </cell>
          <cell r="AB2428">
            <v>0</v>
          </cell>
          <cell r="AC2428">
            <v>0</v>
          </cell>
        </row>
        <row r="2429">
          <cell r="A2429" t="str">
            <v>1008875-875</v>
          </cell>
          <cell r="V2429">
            <v>0</v>
          </cell>
          <cell r="W2429">
            <v>0</v>
          </cell>
          <cell r="X2429">
            <v>0</v>
          </cell>
          <cell r="Y2429">
            <v>0</v>
          </cell>
          <cell r="AA2429">
            <v>0</v>
          </cell>
          <cell r="AB2429">
            <v>0</v>
          </cell>
          <cell r="AC2429">
            <v>0</v>
          </cell>
        </row>
        <row r="2430">
          <cell r="A2430" t="str">
            <v>1008875-876</v>
          </cell>
          <cell r="V2430">
            <v>0</v>
          </cell>
          <cell r="W2430">
            <v>0</v>
          </cell>
          <cell r="X2430">
            <v>0</v>
          </cell>
          <cell r="Y2430">
            <v>0</v>
          </cell>
          <cell r="AA2430">
            <v>0</v>
          </cell>
          <cell r="AB2430">
            <v>0</v>
          </cell>
          <cell r="AC2430">
            <v>0</v>
          </cell>
        </row>
        <row r="2431">
          <cell r="A2431" t="str">
            <v>1008875-897</v>
          </cell>
          <cell r="V2431">
            <v>0</v>
          </cell>
          <cell r="W2431">
            <v>0</v>
          </cell>
          <cell r="X2431">
            <v>0</v>
          </cell>
          <cell r="Y2431">
            <v>0</v>
          </cell>
          <cell r="AA2431">
            <v>0</v>
          </cell>
          <cell r="AB2431">
            <v>0</v>
          </cell>
          <cell r="AC2431">
            <v>0</v>
          </cell>
        </row>
        <row r="2432">
          <cell r="A2432" t="str">
            <v>1008875-923</v>
          </cell>
          <cell r="V2432">
            <v>0</v>
          </cell>
          <cell r="W2432">
            <v>0</v>
          </cell>
          <cell r="X2432">
            <v>0</v>
          </cell>
          <cell r="Y2432">
            <v>0</v>
          </cell>
          <cell r="AA2432">
            <v>0</v>
          </cell>
          <cell r="AB2432">
            <v>0</v>
          </cell>
          <cell r="AC2432">
            <v>0</v>
          </cell>
        </row>
        <row r="2433">
          <cell r="A2433" t="str">
            <v>1008875-924</v>
          </cell>
          <cell r="V2433">
            <v>0</v>
          </cell>
          <cell r="W2433">
            <v>0</v>
          </cell>
          <cell r="X2433">
            <v>0</v>
          </cell>
          <cell r="Y2433">
            <v>0</v>
          </cell>
          <cell r="AA2433">
            <v>0</v>
          </cell>
          <cell r="AB2433">
            <v>0</v>
          </cell>
          <cell r="AC2433">
            <v>0</v>
          </cell>
        </row>
        <row r="2434">
          <cell r="A2434" t="str">
            <v>1008875-925</v>
          </cell>
          <cell r="V2434">
            <v>0</v>
          </cell>
          <cell r="W2434">
            <v>0</v>
          </cell>
          <cell r="X2434">
            <v>0</v>
          </cell>
          <cell r="Y2434">
            <v>0</v>
          </cell>
          <cell r="AA2434">
            <v>0</v>
          </cell>
          <cell r="AB2434">
            <v>0</v>
          </cell>
          <cell r="AC2434">
            <v>0</v>
          </cell>
        </row>
        <row r="2435">
          <cell r="A2435" t="str">
            <v>1008875-940</v>
          </cell>
          <cell r="V2435">
            <v>0</v>
          </cell>
          <cell r="W2435">
            <v>0</v>
          </cell>
          <cell r="X2435">
            <v>0</v>
          </cell>
          <cell r="Y2435">
            <v>0</v>
          </cell>
          <cell r="AA2435">
            <v>0</v>
          </cell>
          <cell r="AB2435">
            <v>0</v>
          </cell>
          <cell r="AC2435">
            <v>0</v>
          </cell>
        </row>
        <row r="2436">
          <cell r="A2436" t="str">
            <v>1008875-941</v>
          </cell>
          <cell r="V2436">
            <v>0</v>
          </cell>
          <cell r="W2436">
            <v>0</v>
          </cell>
          <cell r="X2436">
            <v>0</v>
          </cell>
          <cell r="Y2436">
            <v>0</v>
          </cell>
          <cell r="AA2436">
            <v>0</v>
          </cell>
          <cell r="AB2436">
            <v>0</v>
          </cell>
          <cell r="AC2436">
            <v>0</v>
          </cell>
        </row>
        <row r="2437">
          <cell r="A2437" t="str">
            <v>1008875-943</v>
          </cell>
          <cell r="V2437">
            <v>0</v>
          </cell>
          <cell r="W2437">
            <v>0</v>
          </cell>
          <cell r="X2437">
            <v>0</v>
          </cell>
          <cell r="Y2437">
            <v>0</v>
          </cell>
          <cell r="AA2437">
            <v>0</v>
          </cell>
          <cell r="AB2437">
            <v>0</v>
          </cell>
          <cell r="AC2437">
            <v>0</v>
          </cell>
        </row>
        <row r="2438">
          <cell r="A2438" t="str">
            <v>1008875-955</v>
          </cell>
          <cell r="V2438">
            <v>0</v>
          </cell>
          <cell r="W2438">
            <v>0</v>
          </cell>
          <cell r="X2438">
            <v>0</v>
          </cell>
          <cell r="Y2438">
            <v>0</v>
          </cell>
          <cell r="AA2438">
            <v>0</v>
          </cell>
          <cell r="AB2438">
            <v>0</v>
          </cell>
          <cell r="AC2438">
            <v>0</v>
          </cell>
        </row>
        <row r="2439">
          <cell r="A2439" t="str">
            <v>1008875-957</v>
          </cell>
          <cell r="V2439">
            <v>0</v>
          </cell>
          <cell r="W2439">
            <v>0</v>
          </cell>
          <cell r="X2439">
            <v>0</v>
          </cell>
          <cell r="Y2439">
            <v>0</v>
          </cell>
          <cell r="AA2439">
            <v>0</v>
          </cell>
          <cell r="AB2439">
            <v>0</v>
          </cell>
          <cell r="AC2439">
            <v>0</v>
          </cell>
        </row>
        <row r="2440">
          <cell r="A2440" t="str">
            <v>1008875-959</v>
          </cell>
          <cell r="V2440">
            <v>0</v>
          </cell>
          <cell r="W2440">
            <v>0</v>
          </cell>
          <cell r="X2440">
            <v>0</v>
          </cell>
          <cell r="Y2440">
            <v>0</v>
          </cell>
          <cell r="AA2440">
            <v>0</v>
          </cell>
          <cell r="AB2440">
            <v>0</v>
          </cell>
          <cell r="AC2440">
            <v>0</v>
          </cell>
        </row>
        <row r="2441">
          <cell r="A2441" t="str">
            <v>1008875-979</v>
          </cell>
          <cell r="V2441">
            <v>0</v>
          </cell>
          <cell r="W2441">
            <v>0</v>
          </cell>
          <cell r="X2441">
            <v>0</v>
          </cell>
          <cell r="Y2441">
            <v>0</v>
          </cell>
          <cell r="AA2441">
            <v>0</v>
          </cell>
          <cell r="AB2441">
            <v>0</v>
          </cell>
          <cell r="AC2441">
            <v>0</v>
          </cell>
        </row>
        <row r="2442">
          <cell r="A2442" t="str">
            <v>1008875-984</v>
          </cell>
          <cell r="V2442">
            <v>0</v>
          </cell>
          <cell r="W2442">
            <v>0</v>
          </cell>
          <cell r="X2442">
            <v>0</v>
          </cell>
          <cell r="Y2442">
            <v>0</v>
          </cell>
          <cell r="AA2442">
            <v>0</v>
          </cell>
          <cell r="AB2442">
            <v>0</v>
          </cell>
          <cell r="AC2442">
            <v>0</v>
          </cell>
        </row>
        <row r="2443">
          <cell r="A2443" t="str">
            <v>1008875-988</v>
          </cell>
          <cell r="V2443">
            <v>0</v>
          </cell>
          <cell r="W2443">
            <v>0</v>
          </cell>
          <cell r="X2443">
            <v>0</v>
          </cell>
          <cell r="Y2443">
            <v>0</v>
          </cell>
          <cell r="AA2443">
            <v>0</v>
          </cell>
          <cell r="AB2443">
            <v>0</v>
          </cell>
          <cell r="AC2443">
            <v>0</v>
          </cell>
        </row>
        <row r="2444">
          <cell r="A2444" t="str">
            <v>1008875-989</v>
          </cell>
          <cell r="V2444">
            <v>0</v>
          </cell>
          <cell r="W2444">
            <v>0</v>
          </cell>
          <cell r="X2444">
            <v>0</v>
          </cell>
          <cell r="Y2444">
            <v>0</v>
          </cell>
          <cell r="AA2444">
            <v>0</v>
          </cell>
          <cell r="AB2444">
            <v>0</v>
          </cell>
          <cell r="AC2444">
            <v>0</v>
          </cell>
        </row>
        <row r="2445">
          <cell r="A2445" t="str">
            <v>1108876-DUR</v>
          </cell>
          <cell r="V2445">
            <v>0</v>
          </cell>
          <cell r="W2445">
            <v>0</v>
          </cell>
          <cell r="X2445">
            <v>0</v>
          </cell>
          <cell r="Y2445">
            <v>0</v>
          </cell>
          <cell r="AA2445">
            <v>0</v>
          </cell>
          <cell r="AB2445">
            <v>0</v>
          </cell>
          <cell r="AC2445">
            <v>0</v>
          </cell>
        </row>
        <row r="2446">
          <cell r="A2446" t="str">
            <v>1108876-PERF</v>
          </cell>
          <cell r="V2446">
            <v>0.3666666666666667</v>
          </cell>
          <cell r="W2446">
            <v>0.3666666666666667</v>
          </cell>
          <cell r="X2446">
            <v>0.3666666666666667</v>
          </cell>
          <cell r="Y2446">
            <v>0.3666666666666667</v>
          </cell>
          <cell r="AA2446">
            <v>2.5</v>
          </cell>
          <cell r="AB2446">
            <v>2.5</v>
          </cell>
          <cell r="AC2446">
            <v>0</v>
          </cell>
        </row>
        <row r="2447">
          <cell r="A2447" t="str">
            <v>1108876-PE</v>
          </cell>
          <cell r="V2447">
            <v>948.74999999999989</v>
          </cell>
          <cell r="W2447">
            <v>742.5</v>
          </cell>
          <cell r="X2447">
            <v>1306.25</v>
          </cell>
          <cell r="Y2447">
            <v>1443.75</v>
          </cell>
          <cell r="AA2447">
            <v>4125</v>
          </cell>
          <cell r="AB2447">
            <v>4125</v>
          </cell>
          <cell r="AC2447">
            <v>0</v>
          </cell>
        </row>
        <row r="2448">
          <cell r="A2448" t="str">
            <v>1108876-CE</v>
          </cell>
          <cell r="V2448">
            <v>0</v>
          </cell>
          <cell r="W2448">
            <v>0</v>
          </cell>
          <cell r="X2448">
            <v>0</v>
          </cell>
          <cell r="Y2448">
            <v>0</v>
          </cell>
          <cell r="AA2448">
            <v>0</v>
          </cell>
          <cell r="AB2448">
            <v>0</v>
          </cell>
          <cell r="AC2448">
            <v>0</v>
          </cell>
        </row>
        <row r="2449">
          <cell r="A2449" t="str">
            <v>1108876-EE</v>
          </cell>
          <cell r="V2449">
            <v>0</v>
          </cell>
          <cell r="W2449">
            <v>0</v>
          </cell>
          <cell r="X2449">
            <v>0</v>
          </cell>
          <cell r="Y2449">
            <v>0</v>
          </cell>
          <cell r="AA2449">
            <v>0</v>
          </cell>
          <cell r="AB2449">
            <v>0</v>
          </cell>
          <cell r="AC2449">
            <v>0</v>
          </cell>
        </row>
        <row r="2450">
          <cell r="A2450" t="str">
            <v>1108876-PS</v>
          </cell>
          <cell r="V2450">
            <v>206.25</v>
          </cell>
          <cell r="W2450">
            <v>206.25</v>
          </cell>
          <cell r="X2450">
            <v>206.25</v>
          </cell>
          <cell r="Y2450">
            <v>206.25</v>
          </cell>
          <cell r="AA2450">
            <v>2145.0000000000005</v>
          </cell>
          <cell r="AB2450">
            <v>2145.0000000000005</v>
          </cell>
          <cell r="AC2450">
            <v>0</v>
          </cell>
        </row>
        <row r="2451">
          <cell r="A2451" t="str">
            <v>1108876-DS</v>
          </cell>
          <cell r="V2451">
            <v>0</v>
          </cell>
          <cell r="W2451">
            <v>0</v>
          </cell>
          <cell r="X2451">
            <v>0</v>
          </cell>
          <cell r="Y2451">
            <v>0</v>
          </cell>
          <cell r="AA2451">
            <v>0</v>
          </cell>
          <cell r="AB2451">
            <v>0</v>
          </cell>
          <cell r="AC2451">
            <v>0</v>
          </cell>
        </row>
        <row r="2452">
          <cell r="A2452" t="str">
            <v>1108876-NBUS</v>
          </cell>
          <cell r="V2452">
            <v>452.8125</v>
          </cell>
          <cell r="W2452">
            <v>354.375</v>
          </cell>
          <cell r="X2452">
            <v>623.4375</v>
          </cell>
          <cell r="Y2452">
            <v>689.0625</v>
          </cell>
          <cell r="AA2452">
            <v>1968.75</v>
          </cell>
          <cell r="AB2452">
            <v>1968.75</v>
          </cell>
          <cell r="AC2452">
            <v>0</v>
          </cell>
        </row>
        <row r="2453">
          <cell r="A2453" t="str">
            <v>1108876-BUS</v>
          </cell>
          <cell r="V2453">
            <v>733.12499999999989</v>
          </cell>
          <cell r="W2453">
            <v>573.75</v>
          </cell>
          <cell r="X2453">
            <v>1009.3749999999999</v>
          </cell>
          <cell r="Y2453">
            <v>1115.625</v>
          </cell>
          <cell r="AA2453">
            <v>3187.4999999999995</v>
          </cell>
          <cell r="AB2453">
            <v>3187.4999999999995</v>
          </cell>
          <cell r="AC2453">
            <v>0</v>
          </cell>
        </row>
        <row r="2454">
          <cell r="A2454" t="str">
            <v>1108876-PT</v>
          </cell>
          <cell r="V2454">
            <v>504.16666666666669</v>
          </cell>
          <cell r="W2454">
            <v>504.16666666666669</v>
          </cell>
          <cell r="X2454">
            <v>504.16666666666669</v>
          </cell>
          <cell r="Y2454">
            <v>504.16666666666669</v>
          </cell>
          <cell r="AA2454">
            <v>3437.5000000000005</v>
          </cell>
          <cell r="AB2454">
            <v>3437.5000000000005</v>
          </cell>
          <cell r="AC2454">
            <v>0</v>
          </cell>
        </row>
        <row r="2455">
          <cell r="A2455" t="str">
            <v>1108876-DT</v>
          </cell>
          <cell r="V2455">
            <v>0</v>
          </cell>
          <cell r="W2455">
            <v>0</v>
          </cell>
          <cell r="X2455">
            <v>0</v>
          </cell>
          <cell r="Y2455">
            <v>0</v>
          </cell>
          <cell r="AA2455">
            <v>0</v>
          </cell>
          <cell r="AB2455">
            <v>0</v>
          </cell>
          <cell r="AC2455">
            <v>0</v>
          </cell>
        </row>
        <row r="2456">
          <cell r="A2456" t="str">
            <v>1108876-OT</v>
          </cell>
          <cell r="V2456">
            <v>75</v>
          </cell>
          <cell r="W2456">
            <v>75</v>
          </cell>
          <cell r="X2456">
            <v>75</v>
          </cell>
          <cell r="Y2456">
            <v>75</v>
          </cell>
          <cell r="AA2456">
            <v>100</v>
          </cell>
          <cell r="AB2456">
            <v>100</v>
          </cell>
          <cell r="AC2456">
            <v>0</v>
          </cell>
        </row>
        <row r="2457">
          <cell r="A2457" t="str">
            <v>1108876-LABOR</v>
          </cell>
          <cell r="V2457">
            <v>2920.1041666666665</v>
          </cell>
          <cell r="W2457">
            <v>2456.0416666666665</v>
          </cell>
          <cell r="X2457">
            <v>3724.4791666666665</v>
          </cell>
          <cell r="Y2457">
            <v>4033.8541666666665</v>
          </cell>
          <cell r="AA2457">
            <v>14963.75</v>
          </cell>
          <cell r="AB2457">
            <v>14963.75</v>
          </cell>
          <cell r="AC2457">
            <v>0</v>
          </cell>
        </row>
        <row r="2458">
          <cell r="A2458" t="str">
            <v>1108876-INDUST</v>
          </cell>
          <cell r="V2458">
            <v>0</v>
          </cell>
          <cell r="W2458">
            <v>0</v>
          </cell>
          <cell r="X2458">
            <v>0</v>
          </cell>
          <cell r="Y2458">
            <v>0</v>
          </cell>
          <cell r="AA2458">
            <v>0</v>
          </cell>
          <cell r="AB2458">
            <v>0</v>
          </cell>
          <cell r="AC2458">
            <v>0</v>
          </cell>
        </row>
        <row r="2459">
          <cell r="A2459" t="str">
            <v>1108876-321</v>
          </cell>
          <cell r="V2459">
            <v>0</v>
          </cell>
          <cell r="W2459">
            <v>0</v>
          </cell>
          <cell r="X2459">
            <v>0</v>
          </cell>
          <cell r="Y2459">
            <v>0</v>
          </cell>
          <cell r="AA2459">
            <v>0</v>
          </cell>
          <cell r="AB2459">
            <v>0</v>
          </cell>
          <cell r="AC2459">
            <v>0</v>
          </cell>
        </row>
        <row r="2460">
          <cell r="A2460" t="str">
            <v>1108876-331</v>
          </cell>
          <cell r="V2460">
            <v>0</v>
          </cell>
          <cell r="W2460">
            <v>0</v>
          </cell>
          <cell r="X2460">
            <v>0</v>
          </cell>
          <cell r="Y2460">
            <v>0</v>
          </cell>
          <cell r="AA2460">
            <v>0</v>
          </cell>
          <cell r="AB2460">
            <v>0</v>
          </cell>
          <cell r="AC2460">
            <v>0</v>
          </cell>
        </row>
        <row r="2461">
          <cell r="A2461" t="str">
            <v>1108876-341</v>
          </cell>
          <cell r="V2461">
            <v>0</v>
          </cell>
          <cell r="W2461">
            <v>0</v>
          </cell>
          <cell r="X2461">
            <v>0</v>
          </cell>
          <cell r="Y2461">
            <v>0</v>
          </cell>
          <cell r="AA2461">
            <v>0</v>
          </cell>
          <cell r="AB2461">
            <v>0</v>
          </cell>
          <cell r="AC2461">
            <v>0</v>
          </cell>
        </row>
        <row r="2462">
          <cell r="A2462" t="str">
            <v>1108876-347</v>
          </cell>
          <cell r="V2462">
            <v>0</v>
          </cell>
          <cell r="W2462">
            <v>0</v>
          </cell>
          <cell r="X2462">
            <v>0</v>
          </cell>
          <cell r="Y2462">
            <v>0</v>
          </cell>
          <cell r="AA2462">
            <v>0</v>
          </cell>
          <cell r="AB2462">
            <v>0</v>
          </cell>
          <cell r="AC2462">
            <v>0</v>
          </cell>
        </row>
        <row r="2463">
          <cell r="A2463" t="str">
            <v>1108876-351</v>
          </cell>
          <cell r="V2463">
            <v>0</v>
          </cell>
          <cell r="W2463">
            <v>0</v>
          </cell>
          <cell r="X2463">
            <v>0</v>
          </cell>
          <cell r="Y2463">
            <v>0</v>
          </cell>
          <cell r="AA2463">
            <v>0</v>
          </cell>
          <cell r="AB2463">
            <v>0</v>
          </cell>
          <cell r="AC2463">
            <v>0</v>
          </cell>
        </row>
        <row r="2464">
          <cell r="A2464" t="str">
            <v>1108876-355</v>
          </cell>
          <cell r="V2464">
            <v>0</v>
          </cell>
          <cell r="W2464">
            <v>0</v>
          </cell>
          <cell r="X2464">
            <v>0</v>
          </cell>
          <cell r="Y2464">
            <v>0</v>
          </cell>
          <cell r="AA2464">
            <v>0</v>
          </cell>
          <cell r="AB2464">
            <v>0</v>
          </cell>
          <cell r="AC2464">
            <v>0</v>
          </cell>
        </row>
        <row r="2465">
          <cell r="A2465" t="str">
            <v>1108876-361</v>
          </cell>
          <cell r="V2465">
            <v>0</v>
          </cell>
          <cell r="W2465">
            <v>0</v>
          </cell>
          <cell r="X2465">
            <v>0</v>
          </cell>
          <cell r="Y2465">
            <v>0</v>
          </cell>
          <cell r="AA2465">
            <v>0</v>
          </cell>
          <cell r="AB2465">
            <v>0</v>
          </cell>
          <cell r="AC2465">
            <v>0</v>
          </cell>
        </row>
        <row r="2466">
          <cell r="A2466" t="str">
            <v>1108876-362</v>
          </cell>
          <cell r="V2466">
            <v>0</v>
          </cell>
          <cell r="W2466">
            <v>0</v>
          </cell>
          <cell r="X2466">
            <v>0</v>
          </cell>
          <cell r="Y2466">
            <v>0</v>
          </cell>
          <cell r="AA2466">
            <v>0</v>
          </cell>
          <cell r="AB2466">
            <v>0</v>
          </cell>
          <cell r="AC2466">
            <v>0</v>
          </cell>
        </row>
        <row r="2467">
          <cell r="A2467" t="str">
            <v>1108876-363</v>
          </cell>
          <cell r="V2467">
            <v>0</v>
          </cell>
          <cell r="W2467">
            <v>0</v>
          </cell>
          <cell r="X2467">
            <v>0</v>
          </cell>
          <cell r="Y2467">
            <v>0</v>
          </cell>
          <cell r="AA2467">
            <v>0</v>
          </cell>
          <cell r="AB2467">
            <v>0</v>
          </cell>
          <cell r="AC2467">
            <v>0</v>
          </cell>
        </row>
        <row r="2468">
          <cell r="A2468" t="str">
            <v>1108876-364</v>
          </cell>
          <cell r="V2468">
            <v>0</v>
          </cell>
          <cell r="W2468">
            <v>0</v>
          </cell>
          <cell r="X2468">
            <v>0</v>
          </cell>
          <cell r="Y2468">
            <v>0</v>
          </cell>
          <cell r="AA2468">
            <v>0</v>
          </cell>
          <cell r="AB2468">
            <v>0</v>
          </cell>
          <cell r="AC2468">
            <v>0</v>
          </cell>
        </row>
        <row r="2469">
          <cell r="A2469" t="str">
            <v>1108876-365</v>
          </cell>
          <cell r="V2469">
            <v>0</v>
          </cell>
          <cell r="W2469">
            <v>0</v>
          </cell>
          <cell r="X2469">
            <v>0</v>
          </cell>
          <cell r="Y2469">
            <v>0</v>
          </cell>
          <cell r="AA2469">
            <v>0</v>
          </cell>
          <cell r="AB2469">
            <v>0</v>
          </cell>
          <cell r="AC2469">
            <v>0</v>
          </cell>
        </row>
        <row r="2470">
          <cell r="A2470" t="str">
            <v>1108876-366</v>
          </cell>
          <cell r="V2470">
            <v>0</v>
          </cell>
          <cell r="W2470">
            <v>0</v>
          </cell>
          <cell r="X2470">
            <v>0</v>
          </cell>
          <cell r="Y2470">
            <v>0</v>
          </cell>
          <cell r="AA2470">
            <v>0</v>
          </cell>
          <cell r="AB2470">
            <v>0</v>
          </cell>
          <cell r="AC2470">
            <v>0</v>
          </cell>
        </row>
        <row r="2471">
          <cell r="A2471" t="str">
            <v>1108876-395</v>
          </cell>
          <cell r="V2471">
            <v>0</v>
          </cell>
          <cell r="W2471">
            <v>0</v>
          </cell>
          <cell r="X2471">
            <v>0</v>
          </cell>
          <cell r="Y2471">
            <v>0</v>
          </cell>
          <cell r="AA2471">
            <v>0</v>
          </cell>
          <cell r="AB2471">
            <v>0</v>
          </cell>
          <cell r="AC2471">
            <v>0</v>
          </cell>
        </row>
        <row r="2472">
          <cell r="A2472" t="str">
            <v>1108876-396</v>
          </cell>
          <cell r="V2472">
            <v>0</v>
          </cell>
          <cell r="W2472">
            <v>0</v>
          </cell>
          <cell r="X2472">
            <v>0</v>
          </cell>
          <cell r="Y2472">
            <v>0</v>
          </cell>
          <cell r="AA2472">
            <v>0</v>
          </cell>
          <cell r="AB2472">
            <v>0</v>
          </cell>
          <cell r="AC2472">
            <v>0</v>
          </cell>
        </row>
        <row r="2473">
          <cell r="A2473" t="str">
            <v>1108876-397</v>
          </cell>
          <cell r="V2473">
            <v>0</v>
          </cell>
          <cell r="W2473">
            <v>0</v>
          </cell>
          <cell r="X2473">
            <v>0</v>
          </cell>
          <cell r="Y2473">
            <v>0</v>
          </cell>
          <cell r="AA2473">
            <v>0</v>
          </cell>
          <cell r="AB2473">
            <v>0</v>
          </cell>
          <cell r="AC2473">
            <v>0</v>
          </cell>
        </row>
        <row r="2474">
          <cell r="A2474" t="str">
            <v>1108876-511</v>
          </cell>
          <cell r="V2474">
            <v>0</v>
          </cell>
          <cell r="W2474">
            <v>0</v>
          </cell>
          <cell r="X2474">
            <v>0</v>
          </cell>
          <cell r="Y2474">
            <v>0</v>
          </cell>
          <cell r="AA2474">
            <v>0</v>
          </cell>
          <cell r="AB2474">
            <v>0</v>
          </cell>
          <cell r="AC2474">
            <v>0</v>
          </cell>
        </row>
        <row r="2475">
          <cell r="A2475" t="str">
            <v>1108876-520</v>
          </cell>
          <cell r="V2475">
            <v>0</v>
          </cell>
          <cell r="W2475">
            <v>0</v>
          </cell>
          <cell r="X2475">
            <v>0</v>
          </cell>
          <cell r="Y2475">
            <v>0</v>
          </cell>
          <cell r="AA2475">
            <v>0</v>
          </cell>
          <cell r="AB2475">
            <v>0</v>
          </cell>
          <cell r="AC2475">
            <v>0</v>
          </cell>
        </row>
        <row r="2476">
          <cell r="A2476" t="str">
            <v>1108876-611</v>
          </cell>
          <cell r="V2476">
            <v>0</v>
          </cell>
          <cell r="W2476">
            <v>0</v>
          </cell>
          <cell r="X2476">
            <v>0</v>
          </cell>
          <cell r="Y2476">
            <v>0</v>
          </cell>
          <cell r="AA2476">
            <v>0</v>
          </cell>
          <cell r="AB2476">
            <v>0</v>
          </cell>
          <cell r="AC2476">
            <v>0</v>
          </cell>
        </row>
        <row r="2477">
          <cell r="A2477" t="str">
            <v>1108876-613</v>
          </cell>
          <cell r="V2477">
            <v>0</v>
          </cell>
          <cell r="W2477">
            <v>0</v>
          </cell>
          <cell r="X2477">
            <v>0</v>
          </cell>
          <cell r="Y2477">
            <v>0</v>
          </cell>
          <cell r="AA2477">
            <v>0</v>
          </cell>
          <cell r="AB2477">
            <v>0</v>
          </cell>
          <cell r="AC2477">
            <v>0</v>
          </cell>
        </row>
        <row r="2478">
          <cell r="A2478" t="str">
            <v>1108876-617</v>
          </cell>
          <cell r="V2478">
            <v>0</v>
          </cell>
          <cell r="W2478">
            <v>0</v>
          </cell>
          <cell r="X2478">
            <v>0</v>
          </cell>
          <cell r="Y2478">
            <v>0</v>
          </cell>
          <cell r="AA2478">
            <v>0</v>
          </cell>
          <cell r="AB2478">
            <v>0</v>
          </cell>
          <cell r="AC2478">
            <v>0</v>
          </cell>
        </row>
        <row r="2479">
          <cell r="A2479" t="str">
            <v>1108876-695</v>
          </cell>
          <cell r="V2479">
            <v>10000</v>
          </cell>
          <cell r="W2479">
            <v>0</v>
          </cell>
          <cell r="X2479">
            <v>0</v>
          </cell>
          <cell r="Y2479">
            <v>0</v>
          </cell>
          <cell r="AA2479">
            <v>10000</v>
          </cell>
          <cell r="AB2479">
            <v>0</v>
          </cell>
          <cell r="AC2479">
            <v>0</v>
          </cell>
        </row>
        <row r="2480">
          <cell r="A2480" t="str">
            <v>1108876-696</v>
          </cell>
          <cell r="V2480">
            <v>0</v>
          </cell>
          <cell r="W2480">
            <v>0</v>
          </cell>
          <cell r="X2480">
            <v>0</v>
          </cell>
          <cell r="Y2480">
            <v>0</v>
          </cell>
          <cell r="AA2480">
            <v>0</v>
          </cell>
          <cell r="AB2480">
            <v>0</v>
          </cell>
          <cell r="AC2480">
            <v>0</v>
          </cell>
        </row>
        <row r="2481">
          <cell r="A2481" t="str">
            <v>1108876-697</v>
          </cell>
          <cell r="V2481">
            <v>0</v>
          </cell>
          <cell r="W2481">
            <v>0</v>
          </cell>
          <cell r="X2481">
            <v>0</v>
          </cell>
          <cell r="Y2481">
            <v>0</v>
          </cell>
          <cell r="AA2481">
            <v>0</v>
          </cell>
          <cell r="AB2481">
            <v>0</v>
          </cell>
          <cell r="AC2481">
            <v>0</v>
          </cell>
        </row>
        <row r="2482">
          <cell r="A2482" t="str">
            <v>1108876-714</v>
          </cell>
          <cell r="V2482">
            <v>0</v>
          </cell>
          <cell r="W2482">
            <v>0</v>
          </cell>
          <cell r="X2482">
            <v>0</v>
          </cell>
          <cell r="Y2482">
            <v>0</v>
          </cell>
          <cell r="AA2482">
            <v>0</v>
          </cell>
          <cell r="AB2482">
            <v>0</v>
          </cell>
          <cell r="AC2482">
            <v>0</v>
          </cell>
        </row>
        <row r="2483">
          <cell r="A2483" t="str">
            <v>1108876-720</v>
          </cell>
          <cell r="V2483">
            <v>0</v>
          </cell>
          <cell r="W2483">
            <v>0</v>
          </cell>
          <cell r="X2483">
            <v>0</v>
          </cell>
          <cell r="Y2483">
            <v>0</v>
          </cell>
          <cell r="AA2483">
            <v>0</v>
          </cell>
          <cell r="AB2483">
            <v>0</v>
          </cell>
          <cell r="AC2483">
            <v>0</v>
          </cell>
        </row>
        <row r="2484">
          <cell r="A2484" t="str">
            <v>1108876-728</v>
          </cell>
          <cell r="V2484">
            <v>0</v>
          </cell>
          <cell r="W2484">
            <v>0</v>
          </cell>
          <cell r="X2484">
            <v>0</v>
          </cell>
          <cell r="Y2484">
            <v>0</v>
          </cell>
          <cell r="AA2484">
            <v>0</v>
          </cell>
          <cell r="AB2484">
            <v>0</v>
          </cell>
          <cell r="AC2484">
            <v>0</v>
          </cell>
        </row>
        <row r="2485">
          <cell r="A2485" t="str">
            <v>1108876-809</v>
          </cell>
          <cell r="V2485">
            <v>0</v>
          </cell>
          <cell r="W2485">
            <v>0</v>
          </cell>
          <cell r="X2485">
            <v>0</v>
          </cell>
          <cell r="Y2485">
            <v>0</v>
          </cell>
          <cell r="AA2485">
            <v>0</v>
          </cell>
          <cell r="AB2485">
            <v>0</v>
          </cell>
          <cell r="AC2485">
            <v>0</v>
          </cell>
        </row>
        <row r="2486">
          <cell r="A2486" t="str">
            <v>1108876-811</v>
          </cell>
          <cell r="V2486">
            <v>0</v>
          </cell>
          <cell r="W2486">
            <v>0</v>
          </cell>
          <cell r="X2486">
            <v>0</v>
          </cell>
          <cell r="Y2486">
            <v>0</v>
          </cell>
          <cell r="AA2486">
            <v>0</v>
          </cell>
          <cell r="AB2486">
            <v>0</v>
          </cell>
          <cell r="AC2486">
            <v>0</v>
          </cell>
        </row>
        <row r="2487">
          <cell r="A2487" t="str">
            <v>1108876-813</v>
          </cell>
          <cell r="V2487">
            <v>0</v>
          </cell>
          <cell r="W2487">
            <v>0</v>
          </cell>
          <cell r="X2487">
            <v>0</v>
          </cell>
          <cell r="Y2487">
            <v>0</v>
          </cell>
          <cell r="AA2487">
            <v>0</v>
          </cell>
          <cell r="AB2487">
            <v>0</v>
          </cell>
          <cell r="AC2487">
            <v>0</v>
          </cell>
        </row>
        <row r="2488">
          <cell r="A2488" t="str">
            <v>1108876-814</v>
          </cell>
          <cell r="V2488">
            <v>0</v>
          </cell>
          <cell r="W2488">
            <v>0</v>
          </cell>
          <cell r="X2488">
            <v>0</v>
          </cell>
          <cell r="Y2488">
            <v>0</v>
          </cell>
          <cell r="AA2488">
            <v>0</v>
          </cell>
          <cell r="AB2488">
            <v>0</v>
          </cell>
          <cell r="AC2488">
            <v>0</v>
          </cell>
        </row>
        <row r="2489">
          <cell r="A2489" t="str">
            <v>1108876-822</v>
          </cell>
          <cell r="V2489">
            <v>0</v>
          </cell>
          <cell r="W2489">
            <v>0</v>
          </cell>
          <cell r="X2489">
            <v>0</v>
          </cell>
          <cell r="Y2489">
            <v>0</v>
          </cell>
          <cell r="AA2489">
            <v>0</v>
          </cell>
          <cell r="AB2489">
            <v>0</v>
          </cell>
          <cell r="AC2489">
            <v>0</v>
          </cell>
        </row>
        <row r="2490">
          <cell r="A2490" t="str">
            <v>1108876-823</v>
          </cell>
          <cell r="V2490">
            <v>0</v>
          </cell>
          <cell r="W2490">
            <v>0</v>
          </cell>
          <cell r="X2490">
            <v>0</v>
          </cell>
          <cell r="Y2490">
            <v>0</v>
          </cell>
          <cell r="AA2490">
            <v>0</v>
          </cell>
          <cell r="AB2490">
            <v>0</v>
          </cell>
          <cell r="AC2490">
            <v>0</v>
          </cell>
        </row>
        <row r="2491">
          <cell r="A2491" t="str">
            <v>1108876-824</v>
          </cell>
          <cell r="V2491">
            <v>0</v>
          </cell>
          <cell r="W2491">
            <v>0</v>
          </cell>
          <cell r="X2491">
            <v>0</v>
          </cell>
          <cell r="Y2491">
            <v>0</v>
          </cell>
          <cell r="AA2491">
            <v>0</v>
          </cell>
          <cell r="AB2491">
            <v>0</v>
          </cell>
          <cell r="AC2491">
            <v>0</v>
          </cell>
        </row>
        <row r="2492">
          <cell r="A2492" t="str">
            <v>1108876-827</v>
          </cell>
          <cell r="V2492">
            <v>0</v>
          </cell>
          <cell r="W2492">
            <v>0</v>
          </cell>
          <cell r="X2492">
            <v>0</v>
          </cell>
          <cell r="Y2492">
            <v>0</v>
          </cell>
          <cell r="AA2492">
            <v>0</v>
          </cell>
          <cell r="AB2492">
            <v>0</v>
          </cell>
          <cell r="AC2492">
            <v>0</v>
          </cell>
        </row>
        <row r="2493">
          <cell r="A2493" t="str">
            <v>1108876-828</v>
          </cell>
          <cell r="V2493">
            <v>0</v>
          </cell>
          <cell r="W2493">
            <v>0</v>
          </cell>
          <cell r="X2493">
            <v>0</v>
          </cell>
          <cell r="Y2493">
            <v>0</v>
          </cell>
          <cell r="AA2493">
            <v>0</v>
          </cell>
          <cell r="AB2493">
            <v>0</v>
          </cell>
          <cell r="AC2493">
            <v>0</v>
          </cell>
        </row>
        <row r="2494">
          <cell r="A2494" t="str">
            <v>1108876-841</v>
          </cell>
          <cell r="V2494">
            <v>0</v>
          </cell>
          <cell r="W2494">
            <v>0</v>
          </cell>
          <cell r="X2494">
            <v>0</v>
          </cell>
          <cell r="Y2494">
            <v>0</v>
          </cell>
          <cell r="AA2494">
            <v>0</v>
          </cell>
          <cell r="AB2494">
            <v>0</v>
          </cell>
          <cell r="AC2494">
            <v>0</v>
          </cell>
        </row>
        <row r="2495">
          <cell r="A2495" t="str">
            <v>1108876-842</v>
          </cell>
          <cell r="V2495">
            <v>0</v>
          </cell>
          <cell r="W2495">
            <v>0</v>
          </cell>
          <cell r="X2495">
            <v>0</v>
          </cell>
          <cell r="Y2495">
            <v>0</v>
          </cell>
          <cell r="AA2495">
            <v>0</v>
          </cell>
          <cell r="AB2495">
            <v>0</v>
          </cell>
          <cell r="AC2495">
            <v>0</v>
          </cell>
        </row>
        <row r="2496">
          <cell r="A2496" t="str">
            <v>1108876-849</v>
          </cell>
          <cell r="V2496">
            <v>0</v>
          </cell>
          <cell r="W2496">
            <v>0</v>
          </cell>
          <cell r="X2496">
            <v>0</v>
          </cell>
          <cell r="Y2496">
            <v>0</v>
          </cell>
          <cell r="AA2496">
            <v>0</v>
          </cell>
          <cell r="AB2496">
            <v>0</v>
          </cell>
          <cell r="AC2496">
            <v>0</v>
          </cell>
        </row>
        <row r="2497">
          <cell r="A2497" t="str">
            <v>1108876-852</v>
          </cell>
          <cell r="V2497">
            <v>0</v>
          </cell>
          <cell r="W2497">
            <v>0</v>
          </cell>
          <cell r="X2497">
            <v>0</v>
          </cell>
          <cell r="Y2497">
            <v>0</v>
          </cell>
          <cell r="AA2497">
            <v>0</v>
          </cell>
          <cell r="AB2497">
            <v>0</v>
          </cell>
          <cell r="AC2497">
            <v>0</v>
          </cell>
        </row>
        <row r="2498">
          <cell r="A2498" t="str">
            <v>1108876-865</v>
          </cell>
          <cell r="V2498">
            <v>0</v>
          </cell>
          <cell r="W2498">
            <v>0</v>
          </cell>
          <cell r="X2498">
            <v>0</v>
          </cell>
          <cell r="Y2498">
            <v>0</v>
          </cell>
          <cell r="AA2498">
            <v>0</v>
          </cell>
          <cell r="AB2498">
            <v>0</v>
          </cell>
          <cell r="AC2498">
            <v>0</v>
          </cell>
        </row>
        <row r="2499">
          <cell r="A2499" t="str">
            <v>1108876-866</v>
          </cell>
          <cell r="V2499">
            <v>0</v>
          </cell>
          <cell r="W2499">
            <v>0</v>
          </cell>
          <cell r="X2499">
            <v>0</v>
          </cell>
          <cell r="Y2499">
            <v>0</v>
          </cell>
          <cell r="AA2499">
            <v>0</v>
          </cell>
          <cell r="AB2499">
            <v>0</v>
          </cell>
          <cell r="AC2499">
            <v>0</v>
          </cell>
        </row>
        <row r="2500">
          <cell r="A2500" t="str">
            <v>1108876-869</v>
          </cell>
          <cell r="V2500">
            <v>0</v>
          </cell>
          <cell r="W2500">
            <v>0</v>
          </cell>
          <cell r="X2500">
            <v>0</v>
          </cell>
          <cell r="Y2500">
            <v>0</v>
          </cell>
          <cell r="AA2500">
            <v>0</v>
          </cell>
          <cell r="AB2500">
            <v>0</v>
          </cell>
          <cell r="AC2500">
            <v>0</v>
          </cell>
        </row>
        <row r="2501">
          <cell r="A2501" t="str">
            <v>1108876-872</v>
          </cell>
          <cell r="V2501">
            <v>0</v>
          </cell>
          <cell r="W2501">
            <v>0</v>
          </cell>
          <cell r="X2501">
            <v>0</v>
          </cell>
          <cell r="Y2501">
            <v>0</v>
          </cell>
          <cell r="AA2501">
            <v>0</v>
          </cell>
          <cell r="AB2501">
            <v>0</v>
          </cell>
          <cell r="AC2501">
            <v>0</v>
          </cell>
        </row>
        <row r="2502">
          <cell r="A2502" t="str">
            <v>1108876-874</v>
          </cell>
          <cell r="V2502">
            <v>0</v>
          </cell>
          <cell r="W2502">
            <v>0</v>
          </cell>
          <cell r="X2502">
            <v>0</v>
          </cell>
          <cell r="Y2502">
            <v>0</v>
          </cell>
          <cell r="AA2502">
            <v>0</v>
          </cell>
          <cell r="AB2502">
            <v>0</v>
          </cell>
          <cell r="AC2502">
            <v>0</v>
          </cell>
        </row>
        <row r="2503">
          <cell r="A2503" t="str">
            <v>1108876-875</v>
          </cell>
          <cell r="V2503">
            <v>0</v>
          </cell>
          <cell r="W2503">
            <v>0</v>
          </cell>
          <cell r="X2503">
            <v>0</v>
          </cell>
          <cell r="Y2503">
            <v>0</v>
          </cell>
          <cell r="AA2503">
            <v>0</v>
          </cell>
          <cell r="AB2503">
            <v>0</v>
          </cell>
          <cell r="AC2503">
            <v>0</v>
          </cell>
        </row>
        <row r="2504">
          <cell r="A2504" t="str">
            <v>1108876-876</v>
          </cell>
          <cell r="V2504">
            <v>0</v>
          </cell>
          <cell r="W2504">
            <v>0</v>
          </cell>
          <cell r="X2504">
            <v>0</v>
          </cell>
          <cell r="Y2504">
            <v>0</v>
          </cell>
          <cell r="AA2504">
            <v>0</v>
          </cell>
          <cell r="AB2504">
            <v>0</v>
          </cell>
          <cell r="AC2504">
            <v>0</v>
          </cell>
        </row>
        <row r="2505">
          <cell r="A2505" t="str">
            <v>1108876-897</v>
          </cell>
          <cell r="V2505">
            <v>0</v>
          </cell>
          <cell r="W2505">
            <v>0</v>
          </cell>
          <cell r="X2505">
            <v>0</v>
          </cell>
          <cell r="Y2505">
            <v>0</v>
          </cell>
          <cell r="AA2505">
            <v>0</v>
          </cell>
          <cell r="AB2505">
            <v>0</v>
          </cell>
          <cell r="AC2505">
            <v>0</v>
          </cell>
        </row>
        <row r="2506">
          <cell r="A2506" t="str">
            <v>1108876-923</v>
          </cell>
          <cell r="V2506">
            <v>0</v>
          </cell>
          <cell r="W2506">
            <v>0</v>
          </cell>
          <cell r="X2506">
            <v>0</v>
          </cell>
          <cell r="Y2506">
            <v>0</v>
          </cell>
          <cell r="AA2506">
            <v>0</v>
          </cell>
          <cell r="AB2506">
            <v>0</v>
          </cell>
          <cell r="AC2506">
            <v>0</v>
          </cell>
        </row>
        <row r="2507">
          <cell r="A2507" t="str">
            <v>1108876-924</v>
          </cell>
          <cell r="V2507">
            <v>0</v>
          </cell>
          <cell r="W2507">
            <v>0</v>
          </cell>
          <cell r="X2507">
            <v>0</v>
          </cell>
          <cell r="Y2507">
            <v>0</v>
          </cell>
          <cell r="AA2507">
            <v>0</v>
          </cell>
          <cell r="AB2507">
            <v>0</v>
          </cell>
          <cell r="AC2507">
            <v>0</v>
          </cell>
        </row>
        <row r="2508">
          <cell r="A2508" t="str">
            <v>1108876-925</v>
          </cell>
          <cell r="V2508">
            <v>0</v>
          </cell>
          <cell r="W2508">
            <v>0</v>
          </cell>
          <cell r="X2508">
            <v>0</v>
          </cell>
          <cell r="Y2508">
            <v>0</v>
          </cell>
          <cell r="AA2508">
            <v>0</v>
          </cell>
          <cell r="AB2508">
            <v>0</v>
          </cell>
          <cell r="AC2508">
            <v>0</v>
          </cell>
        </row>
        <row r="2509">
          <cell r="A2509" t="str">
            <v>1108876-940</v>
          </cell>
          <cell r="V2509">
            <v>0</v>
          </cell>
          <cell r="W2509">
            <v>0</v>
          </cell>
          <cell r="X2509">
            <v>0</v>
          </cell>
          <cell r="Y2509">
            <v>0</v>
          </cell>
          <cell r="AA2509">
            <v>0</v>
          </cell>
          <cell r="AB2509">
            <v>0</v>
          </cell>
          <cell r="AC2509">
            <v>0</v>
          </cell>
        </row>
        <row r="2510">
          <cell r="A2510" t="str">
            <v>1108876-941</v>
          </cell>
          <cell r="V2510">
            <v>0</v>
          </cell>
          <cell r="W2510">
            <v>0</v>
          </cell>
          <cell r="X2510">
            <v>0</v>
          </cell>
          <cell r="Y2510">
            <v>0</v>
          </cell>
          <cell r="AA2510">
            <v>0</v>
          </cell>
          <cell r="AB2510">
            <v>0</v>
          </cell>
          <cell r="AC2510">
            <v>0</v>
          </cell>
        </row>
        <row r="2511">
          <cell r="A2511" t="str">
            <v>1108876-943</v>
          </cell>
          <cell r="V2511">
            <v>0</v>
          </cell>
          <cell r="W2511">
            <v>0</v>
          </cell>
          <cell r="X2511">
            <v>0</v>
          </cell>
          <cell r="Y2511">
            <v>0</v>
          </cell>
          <cell r="AA2511">
            <v>0</v>
          </cell>
          <cell r="AB2511">
            <v>0</v>
          </cell>
          <cell r="AC2511">
            <v>0</v>
          </cell>
        </row>
        <row r="2512">
          <cell r="A2512" t="str">
            <v>1108876-955</v>
          </cell>
          <cell r="V2512">
            <v>0</v>
          </cell>
          <cell r="W2512">
            <v>0</v>
          </cell>
          <cell r="X2512">
            <v>0</v>
          </cell>
          <cell r="Y2512">
            <v>0</v>
          </cell>
          <cell r="AA2512">
            <v>0</v>
          </cell>
          <cell r="AB2512">
            <v>0</v>
          </cell>
          <cell r="AC2512">
            <v>0</v>
          </cell>
        </row>
        <row r="2513">
          <cell r="A2513" t="str">
            <v>1108876-957</v>
          </cell>
          <cell r="V2513">
            <v>0</v>
          </cell>
          <cell r="W2513">
            <v>0</v>
          </cell>
          <cell r="X2513">
            <v>0</v>
          </cell>
          <cell r="Y2513">
            <v>0</v>
          </cell>
          <cell r="AA2513">
            <v>0</v>
          </cell>
          <cell r="AB2513">
            <v>0</v>
          </cell>
          <cell r="AC2513">
            <v>0</v>
          </cell>
        </row>
        <row r="2514">
          <cell r="A2514" t="str">
            <v>1108876-959</v>
          </cell>
          <cell r="V2514">
            <v>0</v>
          </cell>
          <cell r="W2514">
            <v>0</v>
          </cell>
          <cell r="X2514">
            <v>0</v>
          </cell>
          <cell r="Y2514">
            <v>0</v>
          </cell>
          <cell r="AA2514">
            <v>0</v>
          </cell>
          <cell r="AB2514">
            <v>0</v>
          </cell>
          <cell r="AC2514">
            <v>0</v>
          </cell>
        </row>
        <row r="2515">
          <cell r="A2515" t="str">
            <v>1108876-979</v>
          </cell>
          <cell r="V2515">
            <v>0</v>
          </cell>
          <cell r="W2515">
            <v>0</v>
          </cell>
          <cell r="X2515">
            <v>0</v>
          </cell>
          <cell r="Y2515">
            <v>0</v>
          </cell>
          <cell r="AA2515">
            <v>0</v>
          </cell>
          <cell r="AB2515">
            <v>0</v>
          </cell>
          <cell r="AC2515">
            <v>0</v>
          </cell>
        </row>
        <row r="2516">
          <cell r="A2516" t="str">
            <v>1108876-984</v>
          </cell>
          <cell r="V2516">
            <v>0</v>
          </cell>
          <cell r="W2516">
            <v>0</v>
          </cell>
          <cell r="X2516">
            <v>0</v>
          </cell>
          <cell r="Y2516">
            <v>0</v>
          </cell>
          <cell r="AA2516">
            <v>0</v>
          </cell>
          <cell r="AB2516">
            <v>0</v>
          </cell>
          <cell r="AC2516">
            <v>0</v>
          </cell>
        </row>
        <row r="2517">
          <cell r="A2517" t="str">
            <v>1108876-988</v>
          </cell>
          <cell r="V2517">
            <v>0</v>
          </cell>
          <cell r="W2517">
            <v>0</v>
          </cell>
          <cell r="X2517">
            <v>0</v>
          </cell>
          <cell r="Y2517">
            <v>0</v>
          </cell>
          <cell r="AA2517">
            <v>0</v>
          </cell>
          <cell r="AB2517">
            <v>0</v>
          </cell>
          <cell r="AC2517">
            <v>0</v>
          </cell>
        </row>
        <row r="2518">
          <cell r="A2518" t="str">
            <v>1108876-989</v>
          </cell>
          <cell r="V2518">
            <v>0</v>
          </cell>
          <cell r="W2518">
            <v>0</v>
          </cell>
          <cell r="X2518">
            <v>0</v>
          </cell>
          <cell r="Y2518">
            <v>0</v>
          </cell>
          <cell r="AA2518">
            <v>0</v>
          </cell>
          <cell r="AB2518">
            <v>0</v>
          </cell>
          <cell r="AC2518">
            <v>0</v>
          </cell>
        </row>
        <row r="2519">
          <cell r="A2519" t="str">
            <v>0-0</v>
          </cell>
          <cell r="V2519">
            <v>0.125</v>
          </cell>
          <cell r="W2519">
            <v>0.125</v>
          </cell>
          <cell r="X2519">
            <v>0.15625</v>
          </cell>
          <cell r="Y2519">
            <v>0.15625</v>
          </cell>
          <cell r="AA2519">
            <v>3.125E-2</v>
          </cell>
          <cell r="AB2519">
            <v>0.125</v>
          </cell>
          <cell r="AC2519">
            <v>0</v>
          </cell>
        </row>
        <row r="2520">
          <cell r="A2520" t="str">
            <v>0-0</v>
          </cell>
          <cell r="V2520">
            <v>0.41666666666666669</v>
          </cell>
          <cell r="W2520">
            <v>0.41666666666666669</v>
          </cell>
          <cell r="X2520">
            <v>0.54166666666666674</v>
          </cell>
          <cell r="Y2520">
            <v>0.54166666666666674</v>
          </cell>
          <cell r="AA2520">
            <v>2.7166666666666668</v>
          </cell>
          <cell r="AB2520">
            <v>3</v>
          </cell>
          <cell r="AC2520">
            <v>0.5</v>
          </cell>
        </row>
        <row r="2521">
          <cell r="A2521" t="str">
            <v>0-0</v>
          </cell>
          <cell r="V2521">
            <v>1031.25</v>
          </cell>
          <cell r="W2521">
            <v>825</v>
          </cell>
          <cell r="X2521">
            <v>1801.25</v>
          </cell>
          <cell r="Y2521">
            <v>1938.75</v>
          </cell>
          <cell r="AA2521">
            <v>4537.5</v>
          </cell>
          <cell r="AB2521">
            <v>5775</v>
          </cell>
          <cell r="AC2521">
            <v>1650</v>
          </cell>
        </row>
        <row r="2522">
          <cell r="A2522" t="str">
            <v>0-0</v>
          </cell>
          <cell r="V2522">
            <v>412.5</v>
          </cell>
          <cell r="W2522">
            <v>412.5</v>
          </cell>
          <cell r="X2522">
            <v>505.3125</v>
          </cell>
          <cell r="Y2522">
            <v>556.875</v>
          </cell>
          <cell r="AA2522">
            <v>92.8125</v>
          </cell>
          <cell r="AB2522">
            <v>440</v>
          </cell>
          <cell r="AC2522">
            <v>165</v>
          </cell>
        </row>
        <row r="2523">
          <cell r="A2523" t="str">
            <v>0-0</v>
          </cell>
          <cell r="V2523">
            <v>0</v>
          </cell>
          <cell r="W2523">
            <v>0</v>
          </cell>
          <cell r="X2523">
            <v>0</v>
          </cell>
          <cell r="Y2523">
            <v>0</v>
          </cell>
          <cell r="AA2523">
            <v>0</v>
          </cell>
          <cell r="AB2523">
            <v>0</v>
          </cell>
          <cell r="AC2523">
            <v>0</v>
          </cell>
        </row>
        <row r="2524">
          <cell r="A2524" t="str">
            <v>0-0</v>
          </cell>
          <cell r="V2524">
            <v>206.25</v>
          </cell>
          <cell r="W2524">
            <v>206.25</v>
          </cell>
          <cell r="X2524">
            <v>220</v>
          </cell>
          <cell r="Y2524">
            <v>206.25</v>
          </cell>
          <cell r="AA2524">
            <v>2158.7500000000005</v>
          </cell>
          <cell r="AB2524">
            <v>2186.2500000000005</v>
          </cell>
          <cell r="AC2524">
            <v>41.250000000000007</v>
          </cell>
        </row>
        <row r="2525">
          <cell r="A2525" t="str">
            <v>0-0</v>
          </cell>
          <cell r="V2525">
            <v>103.125</v>
          </cell>
          <cell r="W2525">
            <v>103.125</v>
          </cell>
          <cell r="X2525">
            <v>130.625</v>
          </cell>
          <cell r="Y2525">
            <v>144.375</v>
          </cell>
          <cell r="AA2525">
            <v>247.5</v>
          </cell>
          <cell r="AB2525">
            <v>123.75</v>
          </cell>
          <cell r="AC2525">
            <v>123.75</v>
          </cell>
        </row>
        <row r="2526">
          <cell r="A2526" t="str">
            <v>0-0</v>
          </cell>
          <cell r="V2526">
            <v>689.0625</v>
          </cell>
          <cell r="W2526">
            <v>590.625</v>
          </cell>
          <cell r="X2526">
            <v>1100.859375</v>
          </cell>
          <cell r="Y2526">
            <v>1191.09375</v>
          </cell>
          <cell r="AA2526">
            <v>2209.921875</v>
          </cell>
          <cell r="AB2526">
            <v>2966.25</v>
          </cell>
          <cell r="AC2526">
            <v>866.25</v>
          </cell>
        </row>
        <row r="2527">
          <cell r="A2527" t="str">
            <v>0-0</v>
          </cell>
          <cell r="V2527">
            <v>1115.625</v>
          </cell>
          <cell r="W2527">
            <v>956.25</v>
          </cell>
          <cell r="X2527">
            <v>1782.34375</v>
          </cell>
          <cell r="Y2527">
            <v>1928.4375</v>
          </cell>
          <cell r="AA2527">
            <v>3577.9687499999995</v>
          </cell>
          <cell r="AB2527">
            <v>4802.5</v>
          </cell>
          <cell r="AC2527">
            <v>1402.5</v>
          </cell>
        </row>
        <row r="2528">
          <cell r="A2528" t="str">
            <v>0-0</v>
          </cell>
          <cell r="V2528">
            <v>572.91666666666674</v>
          </cell>
          <cell r="W2528">
            <v>572.91666666666674</v>
          </cell>
          <cell r="X2528">
            <v>744.79166666666674</v>
          </cell>
          <cell r="Y2528">
            <v>744.79166666666674</v>
          </cell>
          <cell r="AA2528">
            <v>3735.416666666667</v>
          </cell>
          <cell r="AB2528">
            <v>4125</v>
          </cell>
          <cell r="AC2528">
            <v>687.5</v>
          </cell>
        </row>
        <row r="2529">
          <cell r="A2529" t="str">
            <v>0-0</v>
          </cell>
          <cell r="V2529">
            <v>75</v>
          </cell>
          <cell r="W2529">
            <v>75</v>
          </cell>
          <cell r="X2529">
            <v>93.75</v>
          </cell>
          <cell r="Y2529">
            <v>93.75</v>
          </cell>
          <cell r="AA2529">
            <v>18.75</v>
          </cell>
          <cell r="AB2529">
            <v>75</v>
          </cell>
          <cell r="AC2529">
            <v>0</v>
          </cell>
        </row>
        <row r="2530">
          <cell r="A2530" t="str">
            <v>0-0</v>
          </cell>
          <cell r="V2530">
            <v>150</v>
          </cell>
          <cell r="W2530">
            <v>150</v>
          </cell>
          <cell r="X2530">
            <v>150</v>
          </cell>
          <cell r="Y2530">
            <v>150</v>
          </cell>
          <cell r="AA2530">
            <v>200</v>
          </cell>
          <cell r="AB2530">
            <v>200</v>
          </cell>
          <cell r="AC2530">
            <v>0</v>
          </cell>
        </row>
        <row r="2531">
          <cell r="A2531" t="str">
            <v>0-0</v>
          </cell>
          <cell r="V2531">
            <v>4355.7291666666661</v>
          </cell>
          <cell r="W2531">
            <v>3891.6666666666665</v>
          </cell>
          <cell r="X2531">
            <v>6528.9322916666661</v>
          </cell>
          <cell r="Y2531">
            <v>6954.3229166666661</v>
          </cell>
          <cell r="AA2531">
            <v>16778.619791666668</v>
          </cell>
          <cell r="AB2531">
            <v>20693.75</v>
          </cell>
          <cell r="AC2531">
            <v>4936.25</v>
          </cell>
        </row>
        <row r="2532">
          <cell r="A2532" t="str">
            <v>0-0</v>
          </cell>
          <cell r="V2532">
            <v>0</v>
          </cell>
          <cell r="W2532">
            <v>0</v>
          </cell>
          <cell r="X2532">
            <v>0</v>
          </cell>
          <cell r="Y2532">
            <v>0</v>
          </cell>
          <cell r="AA2532">
            <v>0</v>
          </cell>
          <cell r="AB2532">
            <v>0</v>
          </cell>
          <cell r="AC2532">
            <v>0</v>
          </cell>
        </row>
        <row r="2533">
          <cell r="A2533" t="str">
            <v>0-0</v>
          </cell>
          <cell r="V2533">
            <v>0</v>
          </cell>
          <cell r="W2533">
            <v>0</v>
          </cell>
          <cell r="X2533">
            <v>0</v>
          </cell>
          <cell r="Y2533">
            <v>0</v>
          </cell>
          <cell r="AA2533">
            <v>0</v>
          </cell>
          <cell r="AB2533">
            <v>0</v>
          </cell>
          <cell r="AC2533">
            <v>0</v>
          </cell>
        </row>
        <row r="2534">
          <cell r="A2534" t="str">
            <v>0-0</v>
          </cell>
          <cell r="V2534">
            <v>0</v>
          </cell>
          <cell r="W2534">
            <v>0</v>
          </cell>
          <cell r="X2534">
            <v>0</v>
          </cell>
          <cell r="Y2534">
            <v>0</v>
          </cell>
          <cell r="AA2534">
            <v>0</v>
          </cell>
          <cell r="AB2534">
            <v>0</v>
          </cell>
          <cell r="AC2534">
            <v>0</v>
          </cell>
        </row>
        <row r="2535">
          <cell r="A2535" t="str">
            <v>0-0</v>
          </cell>
          <cell r="V2535">
            <v>0</v>
          </cell>
          <cell r="W2535">
            <v>0</v>
          </cell>
          <cell r="X2535">
            <v>0</v>
          </cell>
          <cell r="Y2535">
            <v>0</v>
          </cell>
          <cell r="AA2535">
            <v>0</v>
          </cell>
          <cell r="AB2535">
            <v>0</v>
          </cell>
          <cell r="AC2535">
            <v>0</v>
          </cell>
        </row>
        <row r="2536">
          <cell r="A2536" t="str">
            <v>0-0</v>
          </cell>
          <cell r="V2536">
            <v>0</v>
          </cell>
          <cell r="W2536">
            <v>0</v>
          </cell>
          <cell r="X2536">
            <v>0</v>
          </cell>
          <cell r="Y2536">
            <v>0</v>
          </cell>
          <cell r="AA2536">
            <v>0</v>
          </cell>
          <cell r="AB2536">
            <v>0</v>
          </cell>
          <cell r="AC2536">
            <v>0</v>
          </cell>
        </row>
        <row r="2537">
          <cell r="A2537" t="str">
            <v>0-0</v>
          </cell>
          <cell r="V2537">
            <v>0</v>
          </cell>
          <cell r="W2537">
            <v>0</v>
          </cell>
          <cell r="X2537">
            <v>0</v>
          </cell>
          <cell r="Y2537">
            <v>0</v>
          </cell>
          <cell r="AA2537">
            <v>0</v>
          </cell>
          <cell r="AB2537">
            <v>0</v>
          </cell>
          <cell r="AC2537">
            <v>0</v>
          </cell>
        </row>
        <row r="2538">
          <cell r="A2538" t="str">
            <v>0-0</v>
          </cell>
          <cell r="V2538">
            <v>0</v>
          </cell>
          <cell r="W2538">
            <v>0</v>
          </cell>
          <cell r="X2538">
            <v>0</v>
          </cell>
          <cell r="Y2538">
            <v>0</v>
          </cell>
          <cell r="AA2538">
            <v>0</v>
          </cell>
          <cell r="AB2538">
            <v>0</v>
          </cell>
          <cell r="AC2538">
            <v>0</v>
          </cell>
        </row>
        <row r="2539">
          <cell r="A2539" t="str">
            <v>0-0</v>
          </cell>
          <cell r="V2539">
            <v>0</v>
          </cell>
          <cell r="W2539">
            <v>0</v>
          </cell>
          <cell r="X2539">
            <v>0</v>
          </cell>
          <cell r="Y2539">
            <v>0</v>
          </cell>
          <cell r="AA2539">
            <v>0</v>
          </cell>
          <cell r="AB2539">
            <v>0</v>
          </cell>
          <cell r="AC2539">
            <v>0</v>
          </cell>
        </row>
        <row r="2540">
          <cell r="A2540" t="str">
            <v>0-0</v>
          </cell>
          <cell r="V2540">
            <v>0</v>
          </cell>
          <cell r="W2540">
            <v>0</v>
          </cell>
          <cell r="X2540">
            <v>0</v>
          </cell>
          <cell r="Y2540">
            <v>0</v>
          </cell>
          <cell r="AA2540">
            <v>0</v>
          </cell>
          <cell r="AB2540">
            <v>0</v>
          </cell>
          <cell r="AC2540">
            <v>0</v>
          </cell>
        </row>
        <row r="2541">
          <cell r="A2541" t="str">
            <v>0-0</v>
          </cell>
          <cell r="V2541">
            <v>0</v>
          </cell>
          <cell r="W2541">
            <v>0</v>
          </cell>
          <cell r="X2541">
            <v>0</v>
          </cell>
          <cell r="Y2541">
            <v>0</v>
          </cell>
          <cell r="AA2541">
            <v>0</v>
          </cell>
          <cell r="AB2541">
            <v>0</v>
          </cell>
          <cell r="AC2541">
            <v>0</v>
          </cell>
        </row>
        <row r="2542">
          <cell r="A2542" t="str">
            <v>0-0</v>
          </cell>
          <cell r="V2542">
            <v>0</v>
          </cell>
          <cell r="W2542">
            <v>0</v>
          </cell>
          <cell r="X2542">
            <v>0</v>
          </cell>
          <cell r="Y2542">
            <v>0</v>
          </cell>
          <cell r="AA2542">
            <v>0</v>
          </cell>
          <cell r="AB2542">
            <v>0</v>
          </cell>
          <cell r="AC2542">
            <v>0</v>
          </cell>
        </row>
        <row r="2543">
          <cell r="A2543" t="str">
            <v>0-0</v>
          </cell>
          <cell r="V2543">
            <v>0</v>
          </cell>
          <cell r="W2543">
            <v>0</v>
          </cell>
          <cell r="X2543">
            <v>0</v>
          </cell>
          <cell r="Y2543">
            <v>0</v>
          </cell>
          <cell r="AA2543">
            <v>0</v>
          </cell>
          <cell r="AB2543">
            <v>0</v>
          </cell>
          <cell r="AC2543">
            <v>0</v>
          </cell>
        </row>
        <row r="2544">
          <cell r="A2544" t="str">
            <v>0-0</v>
          </cell>
          <cell r="V2544">
            <v>0</v>
          </cell>
          <cell r="W2544">
            <v>0</v>
          </cell>
          <cell r="X2544">
            <v>0</v>
          </cell>
          <cell r="Y2544">
            <v>0</v>
          </cell>
          <cell r="AA2544">
            <v>0</v>
          </cell>
          <cell r="AB2544">
            <v>0</v>
          </cell>
          <cell r="AC2544">
            <v>0</v>
          </cell>
        </row>
        <row r="2545">
          <cell r="A2545" t="str">
            <v>0-0</v>
          </cell>
          <cell r="V2545">
            <v>30000</v>
          </cell>
          <cell r="W2545">
            <v>0</v>
          </cell>
          <cell r="X2545">
            <v>15000</v>
          </cell>
          <cell r="Y2545">
            <v>0</v>
          </cell>
          <cell r="AA2545">
            <v>15000</v>
          </cell>
          <cell r="AB2545">
            <v>45000</v>
          </cell>
          <cell r="AC2545">
            <v>25000</v>
          </cell>
        </row>
        <row r="2546">
          <cell r="A2546" t="str">
            <v>0-0</v>
          </cell>
          <cell r="V2546">
            <v>10000</v>
          </cell>
          <cell r="W2546">
            <v>0</v>
          </cell>
          <cell r="X2546">
            <v>0</v>
          </cell>
          <cell r="Y2546">
            <v>5000</v>
          </cell>
          <cell r="AA2546">
            <v>0</v>
          </cell>
          <cell r="AB2546">
            <v>10000</v>
          </cell>
          <cell r="AC2546">
            <v>0</v>
          </cell>
        </row>
        <row r="2547">
          <cell r="A2547" t="str">
            <v>0-0</v>
          </cell>
          <cell r="V2547">
            <v>0</v>
          </cell>
          <cell r="W2547">
            <v>0</v>
          </cell>
          <cell r="X2547">
            <v>0</v>
          </cell>
          <cell r="Y2547">
            <v>0</v>
          </cell>
          <cell r="AA2547">
            <v>0</v>
          </cell>
          <cell r="AB2547">
            <v>0</v>
          </cell>
          <cell r="AC2547">
            <v>0</v>
          </cell>
        </row>
        <row r="2548">
          <cell r="A2548" t="str">
            <v>0-0</v>
          </cell>
          <cell r="V2548">
            <v>0</v>
          </cell>
          <cell r="W2548">
            <v>0</v>
          </cell>
          <cell r="X2548">
            <v>0</v>
          </cell>
          <cell r="Y2548">
            <v>0</v>
          </cell>
          <cell r="AA2548">
            <v>0</v>
          </cell>
          <cell r="AB2548">
            <v>0</v>
          </cell>
          <cell r="AC2548">
            <v>0</v>
          </cell>
        </row>
        <row r="2549">
          <cell r="A2549" t="str">
            <v>0-0</v>
          </cell>
          <cell r="V2549">
            <v>0</v>
          </cell>
          <cell r="W2549">
            <v>0</v>
          </cell>
          <cell r="X2549">
            <v>0</v>
          </cell>
          <cell r="Y2549">
            <v>0</v>
          </cell>
          <cell r="AA2549">
            <v>0</v>
          </cell>
          <cell r="AB2549">
            <v>0</v>
          </cell>
          <cell r="AC2549">
            <v>0</v>
          </cell>
        </row>
        <row r="2550">
          <cell r="A2550" t="str">
            <v>0-0</v>
          </cell>
          <cell r="V2550">
            <v>0</v>
          </cell>
          <cell r="W2550">
            <v>0</v>
          </cell>
          <cell r="X2550">
            <v>0</v>
          </cell>
          <cell r="Y2550">
            <v>0</v>
          </cell>
          <cell r="AA2550">
            <v>0</v>
          </cell>
          <cell r="AB2550">
            <v>0</v>
          </cell>
          <cell r="AC2550">
            <v>0</v>
          </cell>
        </row>
        <row r="2551">
          <cell r="A2551" t="str">
            <v>0-0</v>
          </cell>
          <cell r="V2551">
            <v>0</v>
          </cell>
          <cell r="W2551">
            <v>0</v>
          </cell>
          <cell r="X2551">
            <v>0</v>
          </cell>
          <cell r="Y2551">
            <v>0</v>
          </cell>
          <cell r="AA2551">
            <v>0</v>
          </cell>
          <cell r="AB2551">
            <v>0</v>
          </cell>
          <cell r="AC2551">
            <v>0</v>
          </cell>
        </row>
        <row r="2552">
          <cell r="A2552" t="str">
            <v>0-0</v>
          </cell>
          <cell r="V2552">
            <v>0</v>
          </cell>
          <cell r="W2552">
            <v>0</v>
          </cell>
          <cell r="X2552">
            <v>0</v>
          </cell>
          <cell r="Y2552">
            <v>0</v>
          </cell>
          <cell r="AA2552">
            <v>0</v>
          </cell>
          <cell r="AB2552">
            <v>0</v>
          </cell>
          <cell r="AC2552">
            <v>0</v>
          </cell>
        </row>
        <row r="2553">
          <cell r="A2553" t="str">
            <v>0-0</v>
          </cell>
          <cell r="V2553">
            <v>10000</v>
          </cell>
          <cell r="W2553">
            <v>0</v>
          </cell>
          <cell r="X2553">
            <v>50000</v>
          </cell>
          <cell r="Y2553">
            <v>0</v>
          </cell>
          <cell r="AA2553">
            <v>60000</v>
          </cell>
          <cell r="AB2553">
            <v>100000</v>
          </cell>
          <cell r="AC2553">
            <v>50000</v>
          </cell>
        </row>
        <row r="2554">
          <cell r="A2554" t="str">
            <v>0-0</v>
          </cell>
          <cell r="V2554">
            <v>0</v>
          </cell>
          <cell r="W2554">
            <v>0</v>
          </cell>
          <cell r="X2554">
            <v>0</v>
          </cell>
          <cell r="Y2554">
            <v>0</v>
          </cell>
          <cell r="AA2554">
            <v>0</v>
          </cell>
          <cell r="AB2554">
            <v>0</v>
          </cell>
          <cell r="AC2554">
            <v>0</v>
          </cell>
        </row>
        <row r="2555">
          <cell r="A2555" t="str">
            <v>0-0</v>
          </cell>
          <cell r="V2555">
            <v>0</v>
          </cell>
          <cell r="W2555">
            <v>0</v>
          </cell>
          <cell r="X2555">
            <v>0</v>
          </cell>
          <cell r="Y2555">
            <v>0</v>
          </cell>
          <cell r="AA2555">
            <v>0</v>
          </cell>
          <cell r="AB2555">
            <v>0</v>
          </cell>
          <cell r="AC2555">
            <v>0</v>
          </cell>
        </row>
        <row r="2556">
          <cell r="A2556" t="str">
            <v>0-0</v>
          </cell>
          <cell r="V2556">
            <v>0</v>
          </cell>
          <cell r="W2556">
            <v>0</v>
          </cell>
          <cell r="X2556">
            <v>0</v>
          </cell>
          <cell r="Y2556">
            <v>0</v>
          </cell>
          <cell r="AA2556">
            <v>0</v>
          </cell>
          <cell r="AB2556">
            <v>0</v>
          </cell>
          <cell r="AC2556">
            <v>0</v>
          </cell>
        </row>
        <row r="2557">
          <cell r="A2557" t="str">
            <v>0-0</v>
          </cell>
          <cell r="V2557">
            <v>0</v>
          </cell>
          <cell r="W2557">
            <v>0</v>
          </cell>
          <cell r="X2557">
            <v>0</v>
          </cell>
          <cell r="Y2557">
            <v>0</v>
          </cell>
          <cell r="AA2557">
            <v>0</v>
          </cell>
          <cell r="AB2557">
            <v>0</v>
          </cell>
          <cell r="AC2557">
            <v>0</v>
          </cell>
        </row>
        <row r="2558">
          <cell r="A2558" t="str">
            <v>0-0</v>
          </cell>
          <cell r="V2558">
            <v>0</v>
          </cell>
          <cell r="W2558">
            <v>0</v>
          </cell>
          <cell r="X2558">
            <v>0</v>
          </cell>
          <cell r="Y2558">
            <v>0</v>
          </cell>
          <cell r="AA2558">
            <v>0</v>
          </cell>
          <cell r="AB2558">
            <v>0</v>
          </cell>
          <cell r="AC2558">
            <v>0</v>
          </cell>
        </row>
        <row r="2559">
          <cell r="A2559" t="str">
            <v>0-0</v>
          </cell>
          <cell r="V2559">
            <v>0</v>
          </cell>
          <cell r="W2559">
            <v>0</v>
          </cell>
          <cell r="X2559">
            <v>0</v>
          </cell>
          <cell r="Y2559">
            <v>0</v>
          </cell>
          <cell r="AA2559">
            <v>0</v>
          </cell>
          <cell r="AB2559">
            <v>0</v>
          </cell>
          <cell r="AC2559">
            <v>0</v>
          </cell>
        </row>
        <row r="2560">
          <cell r="A2560" t="str">
            <v>0-0</v>
          </cell>
          <cell r="V2560">
            <v>2000</v>
          </cell>
          <cell r="W2560">
            <v>2000</v>
          </cell>
          <cell r="X2560">
            <v>4000</v>
          </cell>
          <cell r="Y2560">
            <v>6000</v>
          </cell>
          <cell r="AA2560">
            <v>6000</v>
          </cell>
          <cell r="AB2560">
            <v>8000</v>
          </cell>
          <cell r="AC2560">
            <v>6000</v>
          </cell>
        </row>
        <row r="2561">
          <cell r="A2561" t="str">
            <v>0-0</v>
          </cell>
          <cell r="V2561">
            <v>0</v>
          </cell>
          <cell r="W2561">
            <v>0</v>
          </cell>
          <cell r="X2561">
            <v>0</v>
          </cell>
          <cell r="Y2561">
            <v>0</v>
          </cell>
          <cell r="AA2561">
            <v>0</v>
          </cell>
          <cell r="AB2561">
            <v>0</v>
          </cell>
          <cell r="AC2561">
            <v>0</v>
          </cell>
        </row>
        <row r="2562">
          <cell r="A2562" t="str">
            <v>0-0</v>
          </cell>
          <cell r="V2562">
            <v>0</v>
          </cell>
          <cell r="W2562">
            <v>0</v>
          </cell>
          <cell r="X2562">
            <v>0</v>
          </cell>
          <cell r="Y2562">
            <v>0</v>
          </cell>
          <cell r="AA2562">
            <v>0</v>
          </cell>
          <cell r="AB2562">
            <v>0</v>
          </cell>
          <cell r="AC2562">
            <v>0</v>
          </cell>
        </row>
        <row r="2563">
          <cell r="A2563" t="str">
            <v>0-0</v>
          </cell>
          <cell r="V2563">
            <v>0</v>
          </cell>
          <cell r="W2563">
            <v>0</v>
          </cell>
          <cell r="X2563">
            <v>0</v>
          </cell>
          <cell r="Y2563">
            <v>0</v>
          </cell>
          <cell r="AA2563">
            <v>0</v>
          </cell>
          <cell r="AB2563">
            <v>0</v>
          </cell>
          <cell r="AC2563">
            <v>0</v>
          </cell>
        </row>
        <row r="2564">
          <cell r="A2564" t="str">
            <v>0-0</v>
          </cell>
          <cell r="V2564">
            <v>0</v>
          </cell>
          <cell r="W2564">
            <v>0</v>
          </cell>
          <cell r="X2564">
            <v>0</v>
          </cell>
          <cell r="Y2564">
            <v>0</v>
          </cell>
          <cell r="AA2564">
            <v>0</v>
          </cell>
          <cell r="AB2564">
            <v>0</v>
          </cell>
          <cell r="AC2564">
            <v>0</v>
          </cell>
        </row>
        <row r="2565">
          <cell r="A2565" t="str">
            <v>0-0</v>
          </cell>
          <cell r="V2565">
            <v>0</v>
          </cell>
          <cell r="W2565">
            <v>0</v>
          </cell>
          <cell r="X2565">
            <v>0</v>
          </cell>
          <cell r="Y2565">
            <v>0</v>
          </cell>
          <cell r="AA2565">
            <v>0</v>
          </cell>
          <cell r="AB2565">
            <v>0</v>
          </cell>
          <cell r="AC2565">
            <v>0</v>
          </cell>
        </row>
        <row r="2566">
          <cell r="A2566" t="str">
            <v>0-0</v>
          </cell>
          <cell r="V2566">
            <v>0</v>
          </cell>
          <cell r="W2566">
            <v>0</v>
          </cell>
          <cell r="X2566">
            <v>0</v>
          </cell>
          <cell r="Y2566">
            <v>0</v>
          </cell>
          <cell r="AA2566">
            <v>0</v>
          </cell>
          <cell r="AB2566">
            <v>0</v>
          </cell>
          <cell r="AC2566">
            <v>0</v>
          </cell>
        </row>
        <row r="2567">
          <cell r="A2567" t="str">
            <v>0-0</v>
          </cell>
          <cell r="V2567">
            <v>0</v>
          </cell>
          <cell r="W2567">
            <v>0</v>
          </cell>
          <cell r="X2567">
            <v>0</v>
          </cell>
          <cell r="Y2567">
            <v>0</v>
          </cell>
          <cell r="AA2567">
            <v>0</v>
          </cell>
          <cell r="AB2567">
            <v>0</v>
          </cell>
          <cell r="AC2567">
            <v>0</v>
          </cell>
        </row>
        <row r="2568">
          <cell r="A2568" t="str">
            <v>0-0</v>
          </cell>
          <cell r="V2568">
            <v>0</v>
          </cell>
          <cell r="W2568">
            <v>0</v>
          </cell>
          <cell r="X2568">
            <v>0</v>
          </cell>
          <cell r="Y2568">
            <v>0</v>
          </cell>
          <cell r="AA2568">
            <v>0</v>
          </cell>
          <cell r="AB2568">
            <v>0</v>
          </cell>
          <cell r="AC2568">
            <v>0</v>
          </cell>
        </row>
        <row r="2569">
          <cell r="A2569" t="str">
            <v>0-0</v>
          </cell>
          <cell r="V2569">
            <v>0</v>
          </cell>
          <cell r="W2569">
            <v>0</v>
          </cell>
          <cell r="X2569">
            <v>0</v>
          </cell>
          <cell r="Y2569">
            <v>0</v>
          </cell>
          <cell r="AA2569">
            <v>0</v>
          </cell>
          <cell r="AB2569">
            <v>0</v>
          </cell>
          <cell r="AC2569">
            <v>0</v>
          </cell>
        </row>
        <row r="2570">
          <cell r="A2570" t="str">
            <v>0-0</v>
          </cell>
          <cell r="V2570">
            <v>0</v>
          </cell>
          <cell r="W2570">
            <v>0</v>
          </cell>
          <cell r="X2570">
            <v>0</v>
          </cell>
          <cell r="Y2570">
            <v>0</v>
          </cell>
          <cell r="AA2570">
            <v>0</v>
          </cell>
          <cell r="AB2570">
            <v>0</v>
          </cell>
          <cell r="AC2570">
            <v>0</v>
          </cell>
        </row>
        <row r="2571">
          <cell r="A2571" t="str">
            <v>0-0</v>
          </cell>
          <cell r="V2571">
            <v>0</v>
          </cell>
          <cell r="W2571">
            <v>0</v>
          </cell>
          <cell r="X2571">
            <v>0</v>
          </cell>
          <cell r="Y2571">
            <v>0</v>
          </cell>
          <cell r="AA2571">
            <v>0</v>
          </cell>
          <cell r="AB2571">
            <v>0</v>
          </cell>
          <cell r="AC2571">
            <v>0</v>
          </cell>
        </row>
        <row r="2572">
          <cell r="A2572" t="str">
            <v>0-0</v>
          </cell>
          <cell r="V2572">
            <v>0</v>
          </cell>
          <cell r="W2572">
            <v>0</v>
          </cell>
          <cell r="X2572">
            <v>0</v>
          </cell>
          <cell r="Y2572">
            <v>0</v>
          </cell>
          <cell r="AA2572">
            <v>0</v>
          </cell>
          <cell r="AB2572">
            <v>0</v>
          </cell>
          <cell r="AC2572">
            <v>0</v>
          </cell>
        </row>
        <row r="2573">
          <cell r="A2573" t="str">
            <v>0-0</v>
          </cell>
          <cell r="V2573">
            <v>0</v>
          </cell>
          <cell r="W2573">
            <v>0</v>
          </cell>
          <cell r="X2573">
            <v>0</v>
          </cell>
          <cell r="Y2573">
            <v>0</v>
          </cell>
          <cell r="AA2573">
            <v>0</v>
          </cell>
          <cell r="AB2573">
            <v>0</v>
          </cell>
          <cell r="AC2573">
            <v>0</v>
          </cell>
        </row>
        <row r="2574">
          <cell r="A2574" t="str">
            <v>0-0</v>
          </cell>
          <cell r="V2574">
            <v>0</v>
          </cell>
          <cell r="W2574">
            <v>0</v>
          </cell>
          <cell r="X2574">
            <v>0</v>
          </cell>
          <cell r="Y2574">
            <v>0</v>
          </cell>
          <cell r="AA2574">
            <v>0</v>
          </cell>
          <cell r="AB2574">
            <v>0</v>
          </cell>
          <cell r="AC2574">
            <v>0</v>
          </cell>
        </row>
        <row r="2575">
          <cell r="A2575" t="str">
            <v>0-0</v>
          </cell>
          <cell r="V2575">
            <v>0</v>
          </cell>
          <cell r="W2575">
            <v>0</v>
          </cell>
          <cell r="X2575">
            <v>0</v>
          </cell>
          <cell r="Y2575">
            <v>0</v>
          </cell>
          <cell r="AA2575">
            <v>0</v>
          </cell>
          <cell r="AB2575">
            <v>0</v>
          </cell>
          <cell r="AC2575">
            <v>0</v>
          </cell>
        </row>
        <row r="2576">
          <cell r="A2576" t="str">
            <v>0-0</v>
          </cell>
          <cell r="V2576">
            <v>0</v>
          </cell>
          <cell r="W2576">
            <v>0</v>
          </cell>
          <cell r="X2576">
            <v>0</v>
          </cell>
          <cell r="Y2576">
            <v>0</v>
          </cell>
          <cell r="AA2576">
            <v>0</v>
          </cell>
          <cell r="AB2576">
            <v>0</v>
          </cell>
          <cell r="AC2576">
            <v>0</v>
          </cell>
        </row>
        <row r="2577">
          <cell r="A2577" t="str">
            <v>0-0</v>
          </cell>
          <cell r="V2577">
            <v>0</v>
          </cell>
          <cell r="W2577">
            <v>0</v>
          </cell>
          <cell r="X2577">
            <v>0</v>
          </cell>
          <cell r="Y2577">
            <v>0</v>
          </cell>
          <cell r="AA2577">
            <v>0</v>
          </cell>
          <cell r="AB2577">
            <v>0</v>
          </cell>
          <cell r="AC2577">
            <v>0</v>
          </cell>
        </row>
        <row r="2578">
          <cell r="A2578" t="str">
            <v>0-0</v>
          </cell>
          <cell r="V2578">
            <v>0</v>
          </cell>
          <cell r="W2578">
            <v>0</v>
          </cell>
          <cell r="X2578">
            <v>0</v>
          </cell>
          <cell r="Y2578">
            <v>0</v>
          </cell>
          <cell r="AA2578">
            <v>0</v>
          </cell>
          <cell r="AB2578">
            <v>0</v>
          </cell>
          <cell r="AC2578">
            <v>0</v>
          </cell>
        </row>
        <row r="2579">
          <cell r="A2579" t="str">
            <v>0-0</v>
          </cell>
          <cell r="V2579">
            <v>0</v>
          </cell>
          <cell r="W2579">
            <v>0</v>
          </cell>
          <cell r="X2579">
            <v>0</v>
          </cell>
          <cell r="Y2579">
            <v>0</v>
          </cell>
          <cell r="AA2579">
            <v>0</v>
          </cell>
          <cell r="AB2579">
            <v>0</v>
          </cell>
          <cell r="AC2579">
            <v>0</v>
          </cell>
        </row>
        <row r="2580">
          <cell r="A2580" t="str">
            <v>0-0</v>
          </cell>
          <cell r="V2580">
            <v>0</v>
          </cell>
          <cell r="W2580">
            <v>0</v>
          </cell>
          <cell r="X2580">
            <v>7500</v>
          </cell>
          <cell r="Y2580">
            <v>7500</v>
          </cell>
          <cell r="AA2580">
            <v>7500</v>
          </cell>
          <cell r="AB2580">
            <v>30000</v>
          </cell>
          <cell r="AC2580">
            <v>30000</v>
          </cell>
        </row>
        <row r="2581">
          <cell r="A2581" t="str">
            <v>0-0</v>
          </cell>
          <cell r="V2581">
            <v>0</v>
          </cell>
          <cell r="W2581">
            <v>0</v>
          </cell>
          <cell r="X2581">
            <v>0</v>
          </cell>
          <cell r="Y2581">
            <v>0</v>
          </cell>
          <cell r="AA2581">
            <v>0</v>
          </cell>
          <cell r="AB2581">
            <v>0</v>
          </cell>
          <cell r="AC2581">
            <v>0</v>
          </cell>
        </row>
        <row r="2582">
          <cell r="A2582" t="str">
            <v>0-0</v>
          </cell>
          <cell r="V2582">
            <v>0</v>
          </cell>
          <cell r="W2582">
            <v>0</v>
          </cell>
          <cell r="X2582">
            <v>0</v>
          </cell>
          <cell r="Y2582">
            <v>0</v>
          </cell>
          <cell r="AA2582">
            <v>0</v>
          </cell>
          <cell r="AB2582">
            <v>0</v>
          </cell>
          <cell r="AC2582">
            <v>0</v>
          </cell>
        </row>
        <row r="2583">
          <cell r="A2583" t="str">
            <v>0-0</v>
          </cell>
          <cell r="V2583">
            <v>0</v>
          </cell>
          <cell r="W2583">
            <v>0</v>
          </cell>
          <cell r="X2583">
            <v>0</v>
          </cell>
          <cell r="Y2583">
            <v>0</v>
          </cell>
          <cell r="AA2583">
            <v>0</v>
          </cell>
          <cell r="AB2583">
            <v>0</v>
          </cell>
          <cell r="AC2583">
            <v>0</v>
          </cell>
        </row>
        <row r="2584">
          <cell r="A2584" t="str">
            <v>0-0</v>
          </cell>
          <cell r="V2584">
            <v>0</v>
          </cell>
          <cell r="W2584">
            <v>0</v>
          </cell>
          <cell r="X2584">
            <v>0</v>
          </cell>
          <cell r="Y2584">
            <v>0</v>
          </cell>
          <cell r="AA2584">
            <v>0</v>
          </cell>
          <cell r="AB2584">
            <v>0</v>
          </cell>
          <cell r="AC2584">
            <v>0</v>
          </cell>
        </row>
        <row r="2585">
          <cell r="A2585" t="str">
            <v>0-0</v>
          </cell>
          <cell r="V2585">
            <v>0</v>
          </cell>
          <cell r="W2585">
            <v>0</v>
          </cell>
          <cell r="X2585">
            <v>0</v>
          </cell>
          <cell r="Y2585">
            <v>0</v>
          </cell>
          <cell r="AA2585">
            <v>0</v>
          </cell>
          <cell r="AB2585">
            <v>0</v>
          </cell>
          <cell r="AC2585">
            <v>0</v>
          </cell>
        </row>
        <row r="2586">
          <cell r="A2586" t="str">
            <v>0-0</v>
          </cell>
          <cell r="V2586">
            <v>0</v>
          </cell>
          <cell r="W2586">
            <v>0</v>
          </cell>
          <cell r="X2586">
            <v>0</v>
          </cell>
          <cell r="Y2586">
            <v>0</v>
          </cell>
          <cell r="AA2586">
            <v>0</v>
          </cell>
          <cell r="AB2586">
            <v>0</v>
          </cell>
          <cell r="AC2586">
            <v>0</v>
          </cell>
        </row>
        <row r="2587">
          <cell r="A2587" t="str">
            <v>0-0</v>
          </cell>
          <cell r="V2587">
            <v>0</v>
          </cell>
          <cell r="W2587">
            <v>0</v>
          </cell>
          <cell r="X2587">
            <v>0</v>
          </cell>
          <cell r="Y2587">
            <v>0</v>
          </cell>
          <cell r="AA2587">
            <v>0</v>
          </cell>
          <cell r="AB2587">
            <v>0</v>
          </cell>
          <cell r="AC2587">
            <v>0</v>
          </cell>
        </row>
        <row r="2588">
          <cell r="A2588" t="str">
            <v>0-0</v>
          </cell>
          <cell r="V2588">
            <v>0</v>
          </cell>
          <cell r="W2588">
            <v>0</v>
          </cell>
          <cell r="X2588">
            <v>0</v>
          </cell>
          <cell r="Y2588">
            <v>0</v>
          </cell>
          <cell r="AA2588">
            <v>0</v>
          </cell>
          <cell r="AB2588">
            <v>0</v>
          </cell>
          <cell r="AC2588">
            <v>0</v>
          </cell>
        </row>
        <row r="2589">
          <cell r="A2589" t="str">
            <v>0-0</v>
          </cell>
          <cell r="V2589">
            <v>0</v>
          </cell>
          <cell r="W2589">
            <v>0</v>
          </cell>
          <cell r="X2589">
            <v>0</v>
          </cell>
          <cell r="Y2589">
            <v>0</v>
          </cell>
          <cell r="AA2589">
            <v>0</v>
          </cell>
          <cell r="AB2589">
            <v>0</v>
          </cell>
          <cell r="AC2589">
            <v>0</v>
          </cell>
        </row>
        <row r="2590">
          <cell r="A2590" t="str">
            <v>0-0</v>
          </cell>
          <cell r="V2590">
            <v>0</v>
          </cell>
          <cell r="W2590">
            <v>0</v>
          </cell>
          <cell r="X2590">
            <v>0</v>
          </cell>
          <cell r="Y2590">
            <v>0</v>
          </cell>
          <cell r="AA2590">
            <v>0</v>
          </cell>
          <cell r="AB2590">
            <v>0</v>
          </cell>
          <cell r="AC2590">
            <v>0</v>
          </cell>
        </row>
        <row r="2591">
          <cell r="A2591" t="str">
            <v>0-0</v>
          </cell>
          <cell r="V2591">
            <v>0</v>
          </cell>
          <cell r="W2591">
            <v>0</v>
          </cell>
          <cell r="X2591">
            <v>0</v>
          </cell>
          <cell r="Y2591">
            <v>0</v>
          </cell>
          <cell r="AA2591">
            <v>0</v>
          </cell>
          <cell r="AB2591">
            <v>0</v>
          </cell>
          <cell r="AC2591">
            <v>0</v>
          </cell>
        </row>
        <row r="2592">
          <cell r="A2592" t="str">
            <v>0-0</v>
          </cell>
          <cell r="V2592">
            <v>0</v>
          </cell>
          <cell r="W2592">
            <v>0</v>
          </cell>
          <cell r="X2592">
            <v>-37231.125</v>
          </cell>
          <cell r="Y2592">
            <v>-37231.125</v>
          </cell>
          <cell r="AA2592">
            <v>-37231.125</v>
          </cell>
          <cell r="AB2592">
            <v>-148924.5</v>
          </cell>
          <cell r="AC2592">
            <v>-148924.5</v>
          </cell>
        </row>
        <row r="2593">
          <cell r="A2593" t="str">
            <v>0-0</v>
          </cell>
          <cell r="V2593">
            <v>0</v>
          </cell>
          <cell r="W2593">
            <v>0</v>
          </cell>
          <cell r="X2593">
            <v>0</v>
          </cell>
          <cell r="Y2593">
            <v>0</v>
          </cell>
          <cell r="AA2593">
            <v>0</v>
          </cell>
          <cell r="AB2593">
            <v>0</v>
          </cell>
          <cell r="AC2593">
            <v>0</v>
          </cell>
        </row>
        <row r="2594">
          <cell r="A2594" t="str">
            <v>0-0</v>
          </cell>
          <cell r="V2594">
            <v>0</v>
          </cell>
          <cell r="W2594">
            <v>0</v>
          </cell>
          <cell r="X2594">
            <v>0</v>
          </cell>
          <cell r="Y2594">
            <v>0</v>
          </cell>
          <cell r="AA2594">
            <v>0</v>
          </cell>
          <cell r="AB2594">
            <v>0</v>
          </cell>
          <cell r="AC2594">
            <v>0</v>
          </cell>
        </row>
        <row r="2595">
          <cell r="A2595" t="str">
            <v>0-0</v>
          </cell>
          <cell r="V2595">
            <v>0</v>
          </cell>
          <cell r="W2595">
            <v>0</v>
          </cell>
          <cell r="X2595">
            <v>0</v>
          </cell>
          <cell r="Y2595">
            <v>0</v>
          </cell>
          <cell r="AA2595">
            <v>0</v>
          </cell>
          <cell r="AB2595">
            <v>0</v>
          </cell>
          <cell r="AC2595">
            <v>0</v>
          </cell>
        </row>
        <row r="2596">
          <cell r="A2596" t="str">
            <v>0-0</v>
          </cell>
          <cell r="V2596">
            <v>0</v>
          </cell>
          <cell r="W2596">
            <v>0</v>
          </cell>
          <cell r="X2596">
            <v>0</v>
          </cell>
          <cell r="Y2596">
            <v>0</v>
          </cell>
          <cell r="AA2596">
            <v>0</v>
          </cell>
          <cell r="AB2596">
            <v>0</v>
          </cell>
          <cell r="AC2596">
            <v>0</v>
          </cell>
        </row>
        <row r="2597">
          <cell r="A2597" t="str">
            <v>0-0</v>
          </cell>
          <cell r="V2597">
            <v>0</v>
          </cell>
          <cell r="W2597">
            <v>0</v>
          </cell>
          <cell r="X2597">
            <v>0</v>
          </cell>
          <cell r="Y2597">
            <v>0</v>
          </cell>
          <cell r="AA2597">
            <v>0</v>
          </cell>
          <cell r="AB2597">
            <v>0</v>
          </cell>
          <cell r="AC2597">
            <v>0</v>
          </cell>
        </row>
        <row r="2598">
          <cell r="A2598" t="str">
            <v>0-0</v>
          </cell>
          <cell r="V2598">
            <v>0</v>
          </cell>
          <cell r="W2598">
            <v>0</v>
          </cell>
          <cell r="X2598">
            <v>0</v>
          </cell>
          <cell r="Y2598">
            <v>0</v>
          </cell>
          <cell r="AA2598">
            <v>0</v>
          </cell>
          <cell r="AB2598">
            <v>0</v>
          </cell>
          <cell r="AC2598">
            <v>0</v>
          </cell>
        </row>
        <row r="2599">
          <cell r="A2599" t="str">
            <v>0-0</v>
          </cell>
          <cell r="V2599">
            <v>0</v>
          </cell>
          <cell r="W2599">
            <v>0</v>
          </cell>
          <cell r="X2599">
            <v>0</v>
          </cell>
          <cell r="Y2599">
            <v>0</v>
          </cell>
          <cell r="AA2599">
            <v>0</v>
          </cell>
          <cell r="AB2599">
            <v>0</v>
          </cell>
          <cell r="AC2599">
            <v>0</v>
          </cell>
        </row>
        <row r="2600">
          <cell r="A2600" t="str">
            <v>0-0</v>
          </cell>
          <cell r="V2600">
            <v>0</v>
          </cell>
          <cell r="W2600">
            <v>0</v>
          </cell>
          <cell r="X2600">
            <v>0</v>
          </cell>
          <cell r="Y2600">
            <v>0</v>
          </cell>
          <cell r="AA2600">
            <v>0</v>
          </cell>
          <cell r="AB2600">
            <v>0</v>
          </cell>
          <cell r="AC2600">
            <v>0</v>
          </cell>
        </row>
        <row r="2601">
          <cell r="A2601" t="str">
            <v>0-0</v>
          </cell>
          <cell r="V2601">
            <v>0</v>
          </cell>
          <cell r="W2601">
            <v>0</v>
          </cell>
          <cell r="X2601">
            <v>0</v>
          </cell>
          <cell r="Y2601">
            <v>0</v>
          </cell>
          <cell r="AA2601">
            <v>0</v>
          </cell>
          <cell r="AB2601">
            <v>0</v>
          </cell>
          <cell r="AC2601">
            <v>0</v>
          </cell>
        </row>
        <row r="2602">
          <cell r="A2602" t="str">
            <v>0-0</v>
          </cell>
          <cell r="V2602">
            <v>0</v>
          </cell>
          <cell r="W2602">
            <v>0</v>
          </cell>
          <cell r="X2602">
            <v>0</v>
          </cell>
          <cell r="Y2602">
            <v>0</v>
          </cell>
          <cell r="AA2602">
            <v>0</v>
          </cell>
          <cell r="AB2602">
            <v>0</v>
          </cell>
          <cell r="AC2602">
            <v>0</v>
          </cell>
        </row>
        <row r="2603">
          <cell r="A2603" t="str">
            <v>0-0</v>
          </cell>
          <cell r="V2603">
            <v>0</v>
          </cell>
          <cell r="W2603">
            <v>0</v>
          </cell>
          <cell r="X2603">
            <v>0</v>
          </cell>
          <cell r="Y2603">
            <v>0</v>
          </cell>
          <cell r="AA2603">
            <v>0</v>
          </cell>
          <cell r="AB2603">
            <v>0</v>
          </cell>
          <cell r="AC2603">
            <v>0</v>
          </cell>
        </row>
        <row r="2604">
          <cell r="A2604" t="str">
            <v>0-0</v>
          </cell>
          <cell r="V2604">
            <v>0</v>
          </cell>
          <cell r="W2604">
            <v>0</v>
          </cell>
          <cell r="X2604">
            <v>0</v>
          </cell>
          <cell r="Y2604">
            <v>0</v>
          </cell>
          <cell r="AA2604">
            <v>0</v>
          </cell>
          <cell r="AB2604">
            <v>0</v>
          </cell>
          <cell r="AC2604">
            <v>0</v>
          </cell>
        </row>
        <row r="2605">
          <cell r="A2605" t="str">
            <v>0-0</v>
          </cell>
          <cell r="V2605">
            <v>0</v>
          </cell>
          <cell r="W2605">
            <v>0</v>
          </cell>
          <cell r="X2605">
            <v>0</v>
          </cell>
          <cell r="Y2605">
            <v>0</v>
          </cell>
          <cell r="AA2605">
            <v>0</v>
          </cell>
          <cell r="AB2605">
            <v>0</v>
          </cell>
          <cell r="AC2605">
            <v>0</v>
          </cell>
        </row>
        <row r="2606">
          <cell r="A2606" t="str">
            <v>0-0</v>
          </cell>
          <cell r="V2606">
            <v>0</v>
          </cell>
          <cell r="W2606">
            <v>0</v>
          </cell>
          <cell r="X2606">
            <v>0</v>
          </cell>
          <cell r="Y2606">
            <v>0</v>
          </cell>
          <cell r="AA2606">
            <v>0</v>
          </cell>
          <cell r="AB2606">
            <v>0</v>
          </cell>
          <cell r="AC2606">
            <v>0</v>
          </cell>
        </row>
        <row r="2607">
          <cell r="A2607" t="str">
            <v>0-0</v>
          </cell>
          <cell r="V2607">
            <v>0</v>
          </cell>
          <cell r="W2607">
            <v>0</v>
          </cell>
          <cell r="X2607">
            <v>0</v>
          </cell>
          <cell r="Y2607">
            <v>0</v>
          </cell>
          <cell r="AA2607">
            <v>0</v>
          </cell>
          <cell r="AB2607">
            <v>0</v>
          </cell>
          <cell r="AC2607">
            <v>0</v>
          </cell>
        </row>
        <row r="2608">
          <cell r="A2608" t="str">
            <v>0-0</v>
          </cell>
          <cell r="V2608">
            <v>0</v>
          </cell>
          <cell r="W2608">
            <v>0</v>
          </cell>
          <cell r="X2608">
            <v>0</v>
          </cell>
          <cell r="Y2608">
            <v>0</v>
          </cell>
          <cell r="AA2608">
            <v>0</v>
          </cell>
          <cell r="AB2608">
            <v>0</v>
          </cell>
          <cell r="AC2608">
            <v>0</v>
          </cell>
        </row>
        <row r="2609">
          <cell r="A2609" t="str">
            <v>0-0</v>
          </cell>
          <cell r="V2609">
            <v>0</v>
          </cell>
          <cell r="W2609">
            <v>0</v>
          </cell>
          <cell r="X2609">
            <v>0</v>
          </cell>
          <cell r="Y2609">
            <v>0</v>
          </cell>
          <cell r="AA2609">
            <v>0</v>
          </cell>
          <cell r="AB2609">
            <v>0</v>
          </cell>
          <cell r="AC2609">
            <v>0</v>
          </cell>
        </row>
        <row r="2610">
          <cell r="A2610" t="str">
            <v>0-0</v>
          </cell>
          <cell r="V2610">
            <v>0</v>
          </cell>
          <cell r="W2610">
            <v>0</v>
          </cell>
          <cell r="X2610">
            <v>0</v>
          </cell>
          <cell r="Y2610">
            <v>0</v>
          </cell>
          <cell r="AA2610">
            <v>0</v>
          </cell>
          <cell r="AB2610">
            <v>0</v>
          </cell>
          <cell r="AC2610">
            <v>0</v>
          </cell>
        </row>
        <row r="2611">
          <cell r="A2611" t="str">
            <v>0-0</v>
          </cell>
          <cell r="V2611">
            <v>0</v>
          </cell>
          <cell r="W2611">
            <v>0</v>
          </cell>
          <cell r="X2611">
            <v>0</v>
          </cell>
          <cell r="Y2611">
            <v>0</v>
          </cell>
          <cell r="AA2611">
            <v>0</v>
          </cell>
          <cell r="AB2611">
            <v>0</v>
          </cell>
          <cell r="AC2611">
            <v>0</v>
          </cell>
        </row>
        <row r="2612">
          <cell r="A2612" t="str">
            <v>0-0</v>
          </cell>
          <cell r="V2612">
            <v>0</v>
          </cell>
          <cell r="W2612">
            <v>0</v>
          </cell>
          <cell r="X2612">
            <v>0</v>
          </cell>
          <cell r="Y2612">
            <v>0</v>
          </cell>
          <cell r="AA2612">
            <v>0</v>
          </cell>
          <cell r="AB2612">
            <v>0</v>
          </cell>
          <cell r="AC2612">
            <v>0</v>
          </cell>
        </row>
        <row r="2613">
          <cell r="A2613" t="str">
            <v>0-0</v>
          </cell>
          <cell r="V2613">
            <v>0</v>
          </cell>
          <cell r="W2613">
            <v>0</v>
          </cell>
          <cell r="X2613">
            <v>0</v>
          </cell>
          <cell r="Y2613">
            <v>0</v>
          </cell>
          <cell r="AA2613">
            <v>0</v>
          </cell>
          <cell r="AB2613">
            <v>0</v>
          </cell>
          <cell r="AC2613">
            <v>0</v>
          </cell>
        </row>
        <row r="2614">
          <cell r="A2614" t="str">
            <v>0-0</v>
          </cell>
          <cell r="V2614">
            <v>0</v>
          </cell>
          <cell r="W2614">
            <v>0</v>
          </cell>
          <cell r="X2614">
            <v>0</v>
          </cell>
          <cell r="Y2614">
            <v>0</v>
          </cell>
          <cell r="AA2614">
            <v>0</v>
          </cell>
          <cell r="AB2614">
            <v>0</v>
          </cell>
          <cell r="AC2614">
            <v>0</v>
          </cell>
        </row>
        <row r="2615">
          <cell r="A2615" t="str">
            <v>0-0</v>
          </cell>
          <cell r="V2615">
            <v>0</v>
          </cell>
          <cell r="W2615">
            <v>0</v>
          </cell>
          <cell r="X2615">
            <v>0</v>
          </cell>
          <cell r="Y2615">
            <v>0</v>
          </cell>
          <cell r="AA2615">
            <v>0</v>
          </cell>
          <cell r="AB2615">
            <v>0</v>
          </cell>
          <cell r="AC2615">
            <v>0</v>
          </cell>
        </row>
        <row r="2616">
          <cell r="A2616" t="str">
            <v>0-0</v>
          </cell>
          <cell r="V2616">
            <v>0</v>
          </cell>
          <cell r="W2616">
            <v>0</v>
          </cell>
          <cell r="X2616">
            <v>0</v>
          </cell>
          <cell r="Y2616">
            <v>0</v>
          </cell>
          <cell r="AA2616">
            <v>0</v>
          </cell>
          <cell r="AB2616">
            <v>0</v>
          </cell>
          <cell r="AC2616">
            <v>0</v>
          </cell>
        </row>
        <row r="2617">
          <cell r="A2617" t="str">
            <v>0-0</v>
          </cell>
          <cell r="V2617">
            <v>0</v>
          </cell>
          <cell r="W2617">
            <v>0</v>
          </cell>
          <cell r="X2617">
            <v>0</v>
          </cell>
          <cell r="Y2617">
            <v>0</v>
          </cell>
          <cell r="AA2617">
            <v>0</v>
          </cell>
          <cell r="AB2617">
            <v>0</v>
          </cell>
          <cell r="AC2617">
            <v>0</v>
          </cell>
        </row>
        <row r="2618">
          <cell r="A2618" t="str">
            <v>0-0</v>
          </cell>
          <cell r="V2618">
            <v>0</v>
          </cell>
          <cell r="W2618">
            <v>0</v>
          </cell>
          <cell r="X2618">
            <v>0</v>
          </cell>
          <cell r="Y2618">
            <v>0</v>
          </cell>
          <cell r="AA2618">
            <v>0</v>
          </cell>
          <cell r="AB2618">
            <v>0</v>
          </cell>
          <cell r="AC2618">
            <v>0</v>
          </cell>
        </row>
        <row r="2619">
          <cell r="A2619" t="str">
            <v>0-0</v>
          </cell>
          <cell r="V2619">
            <v>0</v>
          </cell>
          <cell r="W2619">
            <v>0</v>
          </cell>
          <cell r="X2619">
            <v>0</v>
          </cell>
          <cell r="Y2619">
            <v>0</v>
          </cell>
          <cell r="AA2619">
            <v>0</v>
          </cell>
          <cell r="AB2619">
            <v>0</v>
          </cell>
          <cell r="AC2619">
            <v>0</v>
          </cell>
        </row>
        <row r="2620">
          <cell r="A2620" t="str">
            <v>0-0</v>
          </cell>
          <cell r="V2620">
            <v>0</v>
          </cell>
          <cell r="W2620">
            <v>0</v>
          </cell>
          <cell r="X2620">
            <v>0</v>
          </cell>
          <cell r="Y2620">
            <v>0</v>
          </cell>
          <cell r="AA2620">
            <v>0</v>
          </cell>
          <cell r="AB2620">
            <v>0</v>
          </cell>
          <cell r="AC2620">
            <v>0</v>
          </cell>
        </row>
        <row r="2621">
          <cell r="A2621" t="str">
            <v>0-0</v>
          </cell>
          <cell r="V2621">
            <v>0</v>
          </cell>
          <cell r="W2621">
            <v>0</v>
          </cell>
          <cell r="X2621">
            <v>0</v>
          </cell>
          <cell r="Y2621">
            <v>0</v>
          </cell>
          <cell r="AA2621">
            <v>0</v>
          </cell>
          <cell r="AB2621">
            <v>0</v>
          </cell>
          <cell r="AC2621">
            <v>0</v>
          </cell>
        </row>
        <row r="2622">
          <cell r="A2622" t="str">
            <v>0-0</v>
          </cell>
          <cell r="V2622">
            <v>0</v>
          </cell>
          <cell r="W2622">
            <v>0</v>
          </cell>
          <cell r="X2622">
            <v>0</v>
          </cell>
          <cell r="Y2622">
            <v>0</v>
          </cell>
          <cell r="AA2622">
            <v>0</v>
          </cell>
          <cell r="AB2622">
            <v>0</v>
          </cell>
          <cell r="AC2622">
            <v>0</v>
          </cell>
        </row>
        <row r="2623">
          <cell r="A2623" t="str">
            <v>0-0</v>
          </cell>
          <cell r="V2623">
            <v>0</v>
          </cell>
          <cell r="W2623">
            <v>0</v>
          </cell>
          <cell r="X2623">
            <v>0</v>
          </cell>
          <cell r="Y2623">
            <v>0</v>
          </cell>
          <cell r="AA2623">
            <v>0</v>
          </cell>
          <cell r="AB2623">
            <v>0</v>
          </cell>
          <cell r="AC2623">
            <v>0</v>
          </cell>
        </row>
        <row r="2624">
          <cell r="A2624" t="str">
            <v>0-0</v>
          </cell>
          <cell r="V2624">
            <v>0</v>
          </cell>
          <cell r="W2624">
            <v>0</v>
          </cell>
          <cell r="X2624">
            <v>0</v>
          </cell>
          <cell r="Y2624">
            <v>0</v>
          </cell>
          <cell r="AA2624">
            <v>0</v>
          </cell>
          <cell r="AB2624">
            <v>0</v>
          </cell>
          <cell r="AC2624">
            <v>0</v>
          </cell>
        </row>
        <row r="2625">
          <cell r="A2625" t="str">
            <v>0-0</v>
          </cell>
          <cell r="V2625">
            <v>0</v>
          </cell>
          <cell r="W2625">
            <v>0</v>
          </cell>
          <cell r="X2625">
            <v>0</v>
          </cell>
          <cell r="Y2625">
            <v>0</v>
          </cell>
          <cell r="AA2625">
            <v>0</v>
          </cell>
          <cell r="AB2625">
            <v>0</v>
          </cell>
          <cell r="AC2625">
            <v>0</v>
          </cell>
        </row>
        <row r="2626">
          <cell r="A2626" t="str">
            <v>0-0</v>
          </cell>
          <cell r="V2626">
            <v>0</v>
          </cell>
          <cell r="W2626">
            <v>0</v>
          </cell>
          <cell r="X2626">
            <v>0</v>
          </cell>
          <cell r="Y2626">
            <v>0</v>
          </cell>
          <cell r="AA2626">
            <v>0</v>
          </cell>
          <cell r="AB2626">
            <v>0</v>
          </cell>
          <cell r="AC2626">
            <v>0</v>
          </cell>
        </row>
        <row r="2627">
          <cell r="A2627" t="str">
            <v>0-0</v>
          </cell>
          <cell r="V2627">
            <v>0</v>
          </cell>
          <cell r="W2627">
            <v>0</v>
          </cell>
          <cell r="X2627">
            <v>0</v>
          </cell>
          <cell r="Y2627">
            <v>0</v>
          </cell>
          <cell r="AA2627">
            <v>0</v>
          </cell>
          <cell r="AB2627">
            <v>0</v>
          </cell>
          <cell r="AC2627">
            <v>0</v>
          </cell>
        </row>
        <row r="2628">
          <cell r="A2628" t="str">
            <v>0-0</v>
          </cell>
          <cell r="V2628">
            <v>0</v>
          </cell>
          <cell r="W2628">
            <v>0</v>
          </cell>
          <cell r="X2628">
            <v>0</v>
          </cell>
          <cell r="Y2628">
            <v>0</v>
          </cell>
          <cell r="AA2628">
            <v>0</v>
          </cell>
          <cell r="AB2628">
            <v>0</v>
          </cell>
          <cell r="AC2628">
            <v>0</v>
          </cell>
        </row>
        <row r="2629">
          <cell r="A2629" t="str">
            <v>0-0</v>
          </cell>
          <cell r="V2629">
            <v>0</v>
          </cell>
          <cell r="W2629">
            <v>0</v>
          </cell>
          <cell r="X2629">
            <v>0</v>
          </cell>
          <cell r="Y2629">
            <v>0</v>
          </cell>
          <cell r="AA2629">
            <v>0</v>
          </cell>
          <cell r="AB2629">
            <v>0</v>
          </cell>
          <cell r="AC2629">
            <v>0</v>
          </cell>
        </row>
        <row r="2630">
          <cell r="A2630" t="str">
            <v>0-0</v>
          </cell>
          <cell r="V2630">
            <v>0</v>
          </cell>
          <cell r="W2630">
            <v>0</v>
          </cell>
          <cell r="X2630">
            <v>0</v>
          </cell>
          <cell r="Y2630">
            <v>0</v>
          </cell>
          <cell r="AA2630">
            <v>0</v>
          </cell>
          <cell r="AB2630">
            <v>0</v>
          </cell>
          <cell r="AC2630">
            <v>0</v>
          </cell>
        </row>
        <row r="2631">
          <cell r="A2631" t="str">
            <v>0-0</v>
          </cell>
          <cell r="V2631">
            <v>0</v>
          </cell>
          <cell r="W2631">
            <v>0</v>
          </cell>
          <cell r="X2631">
            <v>0</v>
          </cell>
          <cell r="Y2631">
            <v>0</v>
          </cell>
          <cell r="AA2631">
            <v>0</v>
          </cell>
          <cell r="AB2631">
            <v>0</v>
          </cell>
          <cell r="AC2631">
            <v>0</v>
          </cell>
        </row>
        <row r="2632">
          <cell r="A2632" t="str">
            <v>0-0</v>
          </cell>
          <cell r="V2632">
            <v>0</v>
          </cell>
          <cell r="W2632">
            <v>0</v>
          </cell>
          <cell r="X2632">
            <v>0</v>
          </cell>
          <cell r="Y2632">
            <v>0</v>
          </cell>
          <cell r="AA2632">
            <v>0</v>
          </cell>
          <cell r="AB2632">
            <v>0</v>
          </cell>
          <cell r="AC2632">
            <v>0</v>
          </cell>
        </row>
        <row r="2633">
          <cell r="A2633" t="str">
            <v>0-0</v>
          </cell>
          <cell r="V2633">
            <v>0</v>
          </cell>
          <cell r="W2633">
            <v>0</v>
          </cell>
          <cell r="X2633">
            <v>0</v>
          </cell>
          <cell r="Y2633">
            <v>0</v>
          </cell>
          <cell r="AA2633">
            <v>0</v>
          </cell>
          <cell r="AB2633">
            <v>0</v>
          </cell>
          <cell r="AC2633">
            <v>0</v>
          </cell>
        </row>
        <row r="2634">
          <cell r="A2634" t="str">
            <v>0-0</v>
          </cell>
          <cell r="V2634">
            <v>0</v>
          </cell>
          <cell r="W2634">
            <v>0</v>
          </cell>
          <cell r="X2634">
            <v>0</v>
          </cell>
          <cell r="Y2634">
            <v>0</v>
          </cell>
          <cell r="AA2634">
            <v>0</v>
          </cell>
          <cell r="AB2634">
            <v>0</v>
          </cell>
          <cell r="AC2634">
            <v>0</v>
          </cell>
        </row>
        <row r="2635">
          <cell r="A2635" t="str">
            <v>0-0</v>
          </cell>
          <cell r="V2635">
            <v>0</v>
          </cell>
          <cell r="W2635">
            <v>0</v>
          </cell>
          <cell r="X2635">
            <v>0</v>
          </cell>
          <cell r="Y2635">
            <v>0</v>
          </cell>
          <cell r="AA2635">
            <v>0</v>
          </cell>
          <cell r="AB2635">
            <v>0</v>
          </cell>
          <cell r="AC2635">
            <v>0</v>
          </cell>
        </row>
        <row r="2636">
          <cell r="A2636" t="str">
            <v>0-0</v>
          </cell>
          <cell r="V2636">
            <v>0</v>
          </cell>
          <cell r="W2636">
            <v>0</v>
          </cell>
          <cell r="X2636">
            <v>0</v>
          </cell>
          <cell r="Y2636">
            <v>0</v>
          </cell>
          <cell r="AA2636">
            <v>0</v>
          </cell>
          <cell r="AB2636">
            <v>0</v>
          </cell>
          <cell r="AC2636">
            <v>0</v>
          </cell>
        </row>
        <row r="2637">
          <cell r="A2637" t="str">
            <v>0-0</v>
          </cell>
          <cell r="V2637">
            <v>0</v>
          </cell>
          <cell r="W2637">
            <v>0</v>
          </cell>
          <cell r="X2637">
            <v>0</v>
          </cell>
          <cell r="Y2637">
            <v>0</v>
          </cell>
          <cell r="AA2637">
            <v>0</v>
          </cell>
          <cell r="AB2637">
            <v>0</v>
          </cell>
          <cell r="AC2637">
            <v>0</v>
          </cell>
        </row>
        <row r="2638">
          <cell r="A2638" t="str">
            <v>0-0</v>
          </cell>
          <cell r="V2638">
            <v>0</v>
          </cell>
          <cell r="W2638">
            <v>0</v>
          </cell>
          <cell r="X2638">
            <v>0</v>
          </cell>
          <cell r="Y2638">
            <v>0</v>
          </cell>
          <cell r="AA2638">
            <v>0</v>
          </cell>
          <cell r="AB2638">
            <v>0</v>
          </cell>
          <cell r="AC2638">
            <v>0</v>
          </cell>
        </row>
        <row r="2639">
          <cell r="A2639" t="str">
            <v>0-0</v>
          </cell>
          <cell r="V2639">
            <v>0</v>
          </cell>
          <cell r="W2639">
            <v>0</v>
          </cell>
          <cell r="X2639">
            <v>0</v>
          </cell>
          <cell r="Y2639">
            <v>0</v>
          </cell>
          <cell r="AA2639">
            <v>0</v>
          </cell>
          <cell r="AB2639">
            <v>0</v>
          </cell>
          <cell r="AC2639">
            <v>0</v>
          </cell>
        </row>
        <row r="2640">
          <cell r="A2640" t="str">
            <v>0-0</v>
          </cell>
          <cell r="V2640">
            <v>0</v>
          </cell>
          <cell r="W2640">
            <v>0</v>
          </cell>
          <cell r="X2640">
            <v>0</v>
          </cell>
          <cell r="Y2640">
            <v>0</v>
          </cell>
          <cell r="AA2640">
            <v>0</v>
          </cell>
          <cell r="AB2640">
            <v>0</v>
          </cell>
          <cell r="AC2640">
            <v>0</v>
          </cell>
        </row>
        <row r="2641">
          <cell r="A2641" t="str">
            <v>0-0</v>
          </cell>
          <cell r="V2641">
            <v>0</v>
          </cell>
          <cell r="W2641">
            <v>0</v>
          </cell>
          <cell r="X2641">
            <v>0</v>
          </cell>
          <cell r="Y2641">
            <v>0</v>
          </cell>
          <cell r="AA2641">
            <v>0</v>
          </cell>
          <cell r="AB2641">
            <v>0</v>
          </cell>
          <cell r="AC2641">
            <v>0</v>
          </cell>
        </row>
        <row r="2642">
          <cell r="A2642" t="str">
            <v>0-0</v>
          </cell>
          <cell r="V2642">
            <v>0</v>
          </cell>
          <cell r="W2642">
            <v>0</v>
          </cell>
          <cell r="X2642">
            <v>0</v>
          </cell>
          <cell r="Y2642">
            <v>0</v>
          </cell>
          <cell r="AA2642">
            <v>0</v>
          </cell>
          <cell r="AB2642">
            <v>0</v>
          </cell>
          <cell r="AC2642">
            <v>0</v>
          </cell>
        </row>
        <row r="2643">
          <cell r="A2643" t="str">
            <v>0-0</v>
          </cell>
          <cell r="V2643">
            <v>0</v>
          </cell>
          <cell r="W2643">
            <v>0</v>
          </cell>
          <cell r="X2643">
            <v>0</v>
          </cell>
          <cell r="Y2643">
            <v>0</v>
          </cell>
          <cell r="AA2643">
            <v>0</v>
          </cell>
          <cell r="AB2643">
            <v>0</v>
          </cell>
          <cell r="AC2643">
            <v>0</v>
          </cell>
        </row>
        <row r="2644">
          <cell r="A2644" t="str">
            <v>0-0</v>
          </cell>
          <cell r="V2644">
            <v>0</v>
          </cell>
          <cell r="W2644">
            <v>0</v>
          </cell>
          <cell r="X2644">
            <v>0</v>
          </cell>
          <cell r="Y2644">
            <v>0</v>
          </cell>
          <cell r="AA2644">
            <v>0</v>
          </cell>
          <cell r="AB2644">
            <v>0</v>
          </cell>
          <cell r="AC2644">
            <v>0</v>
          </cell>
        </row>
        <row r="2645">
          <cell r="A2645" t="str">
            <v>0-0</v>
          </cell>
          <cell r="V2645">
            <v>0</v>
          </cell>
          <cell r="W2645">
            <v>0</v>
          </cell>
          <cell r="X2645">
            <v>0</v>
          </cell>
          <cell r="Y2645">
            <v>0</v>
          </cell>
          <cell r="AA2645">
            <v>0</v>
          </cell>
          <cell r="AB2645">
            <v>0</v>
          </cell>
          <cell r="AC2645">
            <v>0</v>
          </cell>
        </row>
        <row r="2646">
          <cell r="A2646" t="str">
            <v>0-0</v>
          </cell>
          <cell r="V2646">
            <v>0</v>
          </cell>
          <cell r="W2646">
            <v>0</v>
          </cell>
          <cell r="X2646">
            <v>0</v>
          </cell>
          <cell r="Y2646">
            <v>0</v>
          </cell>
          <cell r="AA2646">
            <v>0</v>
          </cell>
          <cell r="AB2646">
            <v>0</v>
          </cell>
          <cell r="AC2646">
            <v>0</v>
          </cell>
        </row>
        <row r="2647">
          <cell r="A2647" t="str">
            <v>0-0</v>
          </cell>
          <cell r="V2647">
            <v>0</v>
          </cell>
          <cell r="W2647">
            <v>0</v>
          </cell>
          <cell r="X2647">
            <v>0</v>
          </cell>
          <cell r="Y2647">
            <v>0</v>
          </cell>
          <cell r="AA2647">
            <v>0</v>
          </cell>
          <cell r="AB2647">
            <v>0</v>
          </cell>
          <cell r="AC2647">
            <v>0</v>
          </cell>
        </row>
        <row r="2648">
          <cell r="A2648" t="str">
            <v>0-0</v>
          </cell>
          <cell r="V2648">
            <v>0</v>
          </cell>
          <cell r="W2648">
            <v>0</v>
          </cell>
          <cell r="X2648">
            <v>0</v>
          </cell>
          <cell r="Y2648">
            <v>0</v>
          </cell>
          <cell r="AA2648">
            <v>0</v>
          </cell>
          <cell r="AB2648">
            <v>0</v>
          </cell>
          <cell r="AC2648">
            <v>0</v>
          </cell>
        </row>
        <row r="2649">
          <cell r="A2649" t="str">
            <v>0-0</v>
          </cell>
          <cell r="V2649">
            <v>0</v>
          </cell>
          <cell r="W2649">
            <v>0</v>
          </cell>
          <cell r="X2649">
            <v>0</v>
          </cell>
          <cell r="Y2649">
            <v>0</v>
          </cell>
          <cell r="AA2649">
            <v>0</v>
          </cell>
          <cell r="AB2649">
            <v>0</v>
          </cell>
          <cell r="AC2649">
            <v>0</v>
          </cell>
        </row>
        <row r="2650">
          <cell r="A2650" t="str">
            <v>0-0</v>
          </cell>
          <cell r="V2650">
            <v>0</v>
          </cell>
          <cell r="W2650">
            <v>0</v>
          </cell>
          <cell r="X2650">
            <v>0</v>
          </cell>
          <cell r="Y2650">
            <v>0</v>
          </cell>
          <cell r="AA2650">
            <v>0</v>
          </cell>
          <cell r="AB2650">
            <v>0</v>
          </cell>
          <cell r="AC2650">
            <v>0</v>
          </cell>
        </row>
        <row r="2651">
          <cell r="A2651" t="str">
            <v>0-0</v>
          </cell>
          <cell r="V2651">
            <v>0</v>
          </cell>
          <cell r="W2651">
            <v>0</v>
          </cell>
          <cell r="X2651">
            <v>0</v>
          </cell>
          <cell r="Y2651">
            <v>0</v>
          </cell>
          <cell r="AA2651">
            <v>0</v>
          </cell>
          <cell r="AB2651">
            <v>0</v>
          </cell>
          <cell r="AC2651">
            <v>0</v>
          </cell>
        </row>
        <row r="2652">
          <cell r="A2652" t="str">
            <v>0-0</v>
          </cell>
          <cell r="V2652">
            <v>0</v>
          </cell>
          <cell r="W2652">
            <v>0</v>
          </cell>
          <cell r="X2652">
            <v>0</v>
          </cell>
          <cell r="Y2652">
            <v>0</v>
          </cell>
          <cell r="AA2652">
            <v>0</v>
          </cell>
          <cell r="AB2652">
            <v>0</v>
          </cell>
          <cell r="AC2652">
            <v>0</v>
          </cell>
        </row>
        <row r="2653">
          <cell r="A2653" t="str">
            <v>0-0</v>
          </cell>
          <cell r="V2653">
            <v>0</v>
          </cell>
          <cell r="W2653">
            <v>0</v>
          </cell>
          <cell r="X2653">
            <v>0</v>
          </cell>
          <cell r="Y2653">
            <v>0</v>
          </cell>
          <cell r="AA2653">
            <v>0</v>
          </cell>
          <cell r="AB2653">
            <v>0</v>
          </cell>
          <cell r="AC2653">
            <v>0</v>
          </cell>
        </row>
        <row r="2654">
          <cell r="A2654" t="str">
            <v>0-0</v>
          </cell>
          <cell r="V2654">
            <v>0</v>
          </cell>
          <cell r="W2654">
            <v>0</v>
          </cell>
          <cell r="X2654">
            <v>0</v>
          </cell>
          <cell r="Y2654">
            <v>0</v>
          </cell>
          <cell r="AA2654">
            <v>0</v>
          </cell>
          <cell r="AB2654">
            <v>0</v>
          </cell>
          <cell r="AC2654">
            <v>0</v>
          </cell>
        </row>
        <row r="2655">
          <cell r="A2655" t="str">
            <v>0-0</v>
          </cell>
          <cell r="V2655">
            <v>0</v>
          </cell>
          <cell r="W2655">
            <v>0</v>
          </cell>
          <cell r="X2655">
            <v>0</v>
          </cell>
          <cell r="Y2655">
            <v>0</v>
          </cell>
          <cell r="AA2655">
            <v>0</v>
          </cell>
          <cell r="AB2655">
            <v>0</v>
          </cell>
          <cell r="AC2655">
            <v>0</v>
          </cell>
        </row>
        <row r="2656">
          <cell r="A2656" t="str">
            <v>0-0</v>
          </cell>
          <cell r="V2656">
            <v>0</v>
          </cell>
          <cell r="W2656">
            <v>0</v>
          </cell>
          <cell r="X2656">
            <v>0</v>
          </cell>
          <cell r="Y2656">
            <v>0</v>
          </cell>
          <cell r="AA2656">
            <v>0</v>
          </cell>
          <cell r="AB2656">
            <v>0</v>
          </cell>
          <cell r="AC2656">
            <v>0</v>
          </cell>
        </row>
        <row r="2657">
          <cell r="A2657" t="str">
            <v>0-0</v>
          </cell>
          <cell r="V2657">
            <v>0</v>
          </cell>
          <cell r="W2657">
            <v>0</v>
          </cell>
          <cell r="X2657">
            <v>0</v>
          </cell>
          <cell r="Y2657">
            <v>0</v>
          </cell>
          <cell r="AA2657">
            <v>0</v>
          </cell>
          <cell r="AB2657">
            <v>0</v>
          </cell>
          <cell r="AC2657">
            <v>0</v>
          </cell>
        </row>
        <row r="2658">
          <cell r="A2658" t="str">
            <v>0-0</v>
          </cell>
          <cell r="V2658">
            <v>0</v>
          </cell>
          <cell r="W2658">
            <v>0</v>
          </cell>
          <cell r="X2658">
            <v>0</v>
          </cell>
          <cell r="Y2658">
            <v>0</v>
          </cell>
          <cell r="AA2658">
            <v>0</v>
          </cell>
          <cell r="AB2658">
            <v>0</v>
          </cell>
          <cell r="AC2658">
            <v>0</v>
          </cell>
        </row>
        <row r="2659">
          <cell r="A2659" t="str">
            <v>0-0</v>
          </cell>
          <cell r="V2659">
            <v>0</v>
          </cell>
          <cell r="W2659">
            <v>0</v>
          </cell>
          <cell r="X2659">
            <v>0</v>
          </cell>
          <cell r="Y2659">
            <v>0</v>
          </cell>
          <cell r="AA2659">
            <v>0</v>
          </cell>
          <cell r="AB2659">
            <v>0</v>
          </cell>
          <cell r="AC2659">
            <v>0</v>
          </cell>
        </row>
        <row r="2660">
          <cell r="A2660" t="str">
            <v>0-0</v>
          </cell>
          <cell r="V2660">
            <v>0</v>
          </cell>
          <cell r="W2660">
            <v>0</v>
          </cell>
          <cell r="X2660">
            <v>0</v>
          </cell>
          <cell r="Y2660">
            <v>0</v>
          </cell>
          <cell r="AA2660">
            <v>0</v>
          </cell>
          <cell r="AB2660">
            <v>0</v>
          </cell>
          <cell r="AC2660">
            <v>0</v>
          </cell>
        </row>
        <row r="2661">
          <cell r="A2661" t="str">
            <v>0-0</v>
          </cell>
          <cell r="V2661">
            <v>0</v>
          </cell>
          <cell r="W2661">
            <v>0</v>
          </cell>
          <cell r="X2661">
            <v>0</v>
          </cell>
          <cell r="Y2661">
            <v>0</v>
          </cell>
          <cell r="AA2661">
            <v>0</v>
          </cell>
          <cell r="AB2661">
            <v>0</v>
          </cell>
          <cell r="AC2661">
            <v>0</v>
          </cell>
        </row>
        <row r="2662">
          <cell r="A2662" t="str">
            <v>0-0</v>
          </cell>
          <cell r="V2662">
            <v>0</v>
          </cell>
          <cell r="W2662">
            <v>0</v>
          </cell>
          <cell r="X2662">
            <v>0</v>
          </cell>
          <cell r="Y2662">
            <v>0</v>
          </cell>
          <cell r="AA2662">
            <v>0</v>
          </cell>
          <cell r="AB2662">
            <v>0</v>
          </cell>
          <cell r="AC2662">
            <v>0</v>
          </cell>
        </row>
        <row r="2663">
          <cell r="A2663" t="str">
            <v>0-0</v>
          </cell>
          <cell r="V2663">
            <v>0</v>
          </cell>
          <cell r="W2663">
            <v>0</v>
          </cell>
          <cell r="X2663">
            <v>0</v>
          </cell>
          <cell r="Y2663">
            <v>0</v>
          </cell>
          <cell r="AA2663">
            <v>0</v>
          </cell>
          <cell r="AB2663">
            <v>0</v>
          </cell>
          <cell r="AC2663">
            <v>0</v>
          </cell>
        </row>
        <row r="2664">
          <cell r="A2664" t="str">
            <v>0-0</v>
          </cell>
          <cell r="V2664">
            <v>0</v>
          </cell>
          <cell r="W2664">
            <v>0</v>
          </cell>
          <cell r="X2664">
            <v>0</v>
          </cell>
          <cell r="Y2664">
            <v>0</v>
          </cell>
          <cell r="AA2664">
            <v>0</v>
          </cell>
          <cell r="AB2664">
            <v>0</v>
          </cell>
          <cell r="AC2664">
            <v>0</v>
          </cell>
        </row>
        <row r="2665">
          <cell r="A2665" t="str">
            <v>0-0</v>
          </cell>
          <cell r="V2665">
            <v>0</v>
          </cell>
          <cell r="W2665">
            <v>0</v>
          </cell>
          <cell r="X2665">
            <v>0</v>
          </cell>
          <cell r="Y2665">
            <v>0</v>
          </cell>
          <cell r="AA2665">
            <v>0</v>
          </cell>
          <cell r="AB2665">
            <v>0</v>
          </cell>
          <cell r="AC2665">
            <v>0</v>
          </cell>
        </row>
        <row r="2666">
          <cell r="A2666" t="str">
            <v>0-0</v>
          </cell>
          <cell r="V2666">
            <v>0</v>
          </cell>
          <cell r="W2666">
            <v>0</v>
          </cell>
          <cell r="X2666">
            <v>0</v>
          </cell>
          <cell r="Y2666">
            <v>0</v>
          </cell>
          <cell r="AA2666">
            <v>0</v>
          </cell>
          <cell r="AB2666">
            <v>0</v>
          </cell>
          <cell r="AC2666">
            <v>0</v>
          </cell>
        </row>
        <row r="2667">
          <cell r="A2667" t="str">
            <v>0-0</v>
          </cell>
          <cell r="V2667">
            <v>0</v>
          </cell>
          <cell r="W2667">
            <v>0</v>
          </cell>
          <cell r="X2667">
            <v>0</v>
          </cell>
          <cell r="Y2667">
            <v>0</v>
          </cell>
          <cell r="AA2667">
            <v>0</v>
          </cell>
          <cell r="AB2667">
            <v>0</v>
          </cell>
          <cell r="AC2667">
            <v>0</v>
          </cell>
        </row>
        <row r="2668">
          <cell r="A2668" t="str">
            <v>0-0</v>
          </cell>
          <cell r="V2668">
            <v>0</v>
          </cell>
          <cell r="W2668">
            <v>0</v>
          </cell>
          <cell r="X2668">
            <v>0</v>
          </cell>
          <cell r="Y2668">
            <v>0</v>
          </cell>
          <cell r="AA2668">
            <v>0</v>
          </cell>
          <cell r="AB2668">
            <v>0</v>
          </cell>
          <cell r="AC2668">
            <v>0</v>
          </cell>
        </row>
        <row r="2669">
          <cell r="A2669" t="str">
            <v>0-0</v>
          </cell>
          <cell r="V2669">
            <v>0</v>
          </cell>
          <cell r="W2669">
            <v>0</v>
          </cell>
          <cell r="X2669">
            <v>0</v>
          </cell>
          <cell r="Y2669">
            <v>0</v>
          </cell>
          <cell r="AA2669">
            <v>0</v>
          </cell>
          <cell r="AB2669">
            <v>0</v>
          </cell>
          <cell r="AC2669">
            <v>0</v>
          </cell>
        </row>
        <row r="2670">
          <cell r="A2670" t="str">
            <v>0-0</v>
          </cell>
          <cell r="V2670">
            <v>0</v>
          </cell>
          <cell r="W2670">
            <v>0</v>
          </cell>
          <cell r="X2670">
            <v>0</v>
          </cell>
          <cell r="Y2670">
            <v>0</v>
          </cell>
          <cell r="AA2670">
            <v>0</v>
          </cell>
          <cell r="AB2670">
            <v>0</v>
          </cell>
          <cell r="AC2670">
            <v>0</v>
          </cell>
        </row>
        <row r="2671">
          <cell r="A2671" t="str">
            <v>0-0</v>
          </cell>
          <cell r="V2671">
            <v>0</v>
          </cell>
          <cell r="W2671">
            <v>0</v>
          </cell>
          <cell r="X2671">
            <v>0</v>
          </cell>
          <cell r="Y2671">
            <v>0</v>
          </cell>
          <cell r="AA2671">
            <v>0</v>
          </cell>
          <cell r="AB2671">
            <v>0</v>
          </cell>
          <cell r="AC2671">
            <v>0</v>
          </cell>
        </row>
        <row r="2672">
          <cell r="A2672" t="str">
            <v>0-0</v>
          </cell>
          <cell r="V2672">
            <v>0</v>
          </cell>
          <cell r="W2672">
            <v>0</v>
          </cell>
          <cell r="X2672">
            <v>0</v>
          </cell>
          <cell r="Y2672">
            <v>0</v>
          </cell>
          <cell r="AA2672">
            <v>0</v>
          </cell>
          <cell r="AB2672">
            <v>0</v>
          </cell>
          <cell r="AC2672">
            <v>0</v>
          </cell>
        </row>
        <row r="2673">
          <cell r="A2673" t="str">
            <v>0-0</v>
          </cell>
          <cell r="V2673">
            <v>0</v>
          </cell>
          <cell r="W2673">
            <v>0</v>
          </cell>
          <cell r="X2673">
            <v>0</v>
          </cell>
          <cell r="Y2673">
            <v>0</v>
          </cell>
          <cell r="AA2673">
            <v>0</v>
          </cell>
          <cell r="AB2673">
            <v>0</v>
          </cell>
          <cell r="AC2673">
            <v>0</v>
          </cell>
        </row>
        <row r="2674">
          <cell r="A2674" t="str">
            <v>0-0</v>
          </cell>
          <cell r="V2674">
            <v>0</v>
          </cell>
          <cell r="W2674">
            <v>0</v>
          </cell>
          <cell r="X2674">
            <v>0</v>
          </cell>
          <cell r="Y2674">
            <v>0</v>
          </cell>
          <cell r="AA2674">
            <v>0</v>
          </cell>
          <cell r="AB2674">
            <v>0</v>
          </cell>
          <cell r="AC2674">
            <v>0</v>
          </cell>
        </row>
        <row r="2675">
          <cell r="A2675" t="str">
            <v>0-0</v>
          </cell>
          <cell r="V2675">
            <v>0</v>
          </cell>
          <cell r="W2675">
            <v>0</v>
          </cell>
          <cell r="X2675">
            <v>0</v>
          </cell>
          <cell r="Y2675">
            <v>0</v>
          </cell>
          <cell r="AA2675">
            <v>0</v>
          </cell>
          <cell r="AB2675">
            <v>0</v>
          </cell>
          <cell r="AC2675">
            <v>0</v>
          </cell>
        </row>
        <row r="2676">
          <cell r="A2676" t="str">
            <v>0-0</v>
          </cell>
          <cell r="V2676">
            <v>0</v>
          </cell>
          <cell r="W2676">
            <v>0</v>
          </cell>
          <cell r="X2676">
            <v>0</v>
          </cell>
          <cell r="Y2676">
            <v>0</v>
          </cell>
          <cell r="AA2676">
            <v>0</v>
          </cell>
          <cell r="AB2676">
            <v>0</v>
          </cell>
          <cell r="AC2676">
            <v>0</v>
          </cell>
        </row>
        <row r="2677">
          <cell r="A2677" t="str">
            <v>0-0</v>
          </cell>
          <cell r="V2677">
            <v>0</v>
          </cell>
          <cell r="W2677">
            <v>0</v>
          </cell>
          <cell r="X2677">
            <v>0</v>
          </cell>
          <cell r="Y2677">
            <v>0</v>
          </cell>
          <cell r="AA2677">
            <v>0</v>
          </cell>
          <cell r="AB2677">
            <v>0</v>
          </cell>
          <cell r="AC2677">
            <v>0</v>
          </cell>
        </row>
        <row r="2678">
          <cell r="A2678" t="str">
            <v>0-0</v>
          </cell>
          <cell r="V2678">
            <v>0</v>
          </cell>
          <cell r="W2678">
            <v>0</v>
          </cell>
          <cell r="X2678">
            <v>0</v>
          </cell>
          <cell r="Y2678">
            <v>0</v>
          </cell>
          <cell r="AA2678">
            <v>0</v>
          </cell>
          <cell r="AB2678">
            <v>0</v>
          </cell>
          <cell r="AC2678">
            <v>0</v>
          </cell>
        </row>
        <row r="2679">
          <cell r="A2679" t="str">
            <v>0-0</v>
          </cell>
          <cell r="V2679">
            <v>0</v>
          </cell>
          <cell r="W2679">
            <v>0</v>
          </cell>
          <cell r="X2679">
            <v>0</v>
          </cell>
          <cell r="Y2679">
            <v>0</v>
          </cell>
          <cell r="AA2679">
            <v>0</v>
          </cell>
          <cell r="AB2679">
            <v>0</v>
          </cell>
          <cell r="AC2679">
            <v>0</v>
          </cell>
        </row>
        <row r="2680">
          <cell r="A2680" t="str">
            <v>0-0</v>
          </cell>
          <cell r="V2680">
            <v>0</v>
          </cell>
          <cell r="W2680">
            <v>0</v>
          </cell>
          <cell r="X2680">
            <v>0</v>
          </cell>
          <cell r="Y2680">
            <v>0</v>
          </cell>
          <cell r="AA2680">
            <v>0</v>
          </cell>
          <cell r="AB2680">
            <v>0</v>
          </cell>
          <cell r="AC2680">
            <v>0</v>
          </cell>
        </row>
        <row r="2681">
          <cell r="A2681" t="str">
            <v>0-0</v>
          </cell>
          <cell r="V2681">
            <v>0</v>
          </cell>
          <cell r="W2681">
            <v>0</v>
          </cell>
          <cell r="X2681">
            <v>0</v>
          </cell>
          <cell r="Y2681">
            <v>0</v>
          </cell>
          <cell r="AA2681">
            <v>0</v>
          </cell>
          <cell r="AB2681">
            <v>0</v>
          </cell>
          <cell r="AC2681">
            <v>0</v>
          </cell>
        </row>
        <row r="2682">
          <cell r="A2682" t="str">
            <v>0-0</v>
          </cell>
          <cell r="V2682">
            <v>0</v>
          </cell>
          <cell r="W2682">
            <v>0</v>
          </cell>
          <cell r="X2682">
            <v>0</v>
          </cell>
          <cell r="Y2682">
            <v>0</v>
          </cell>
          <cell r="AA2682">
            <v>0</v>
          </cell>
          <cell r="AB2682">
            <v>0</v>
          </cell>
          <cell r="AC2682">
            <v>0</v>
          </cell>
        </row>
        <row r="2683">
          <cell r="A2683" t="str">
            <v>0-0</v>
          </cell>
          <cell r="V2683">
            <v>0</v>
          </cell>
          <cell r="W2683">
            <v>0</v>
          </cell>
          <cell r="X2683">
            <v>0</v>
          </cell>
          <cell r="Y2683">
            <v>0</v>
          </cell>
          <cell r="AA2683">
            <v>0</v>
          </cell>
          <cell r="AB2683">
            <v>0</v>
          </cell>
          <cell r="AC2683">
            <v>0</v>
          </cell>
        </row>
        <row r="2684">
          <cell r="A2684" t="str">
            <v>0-0</v>
          </cell>
          <cell r="V2684">
            <v>0</v>
          </cell>
          <cell r="W2684">
            <v>0</v>
          </cell>
          <cell r="X2684">
            <v>0</v>
          </cell>
          <cell r="Y2684">
            <v>0</v>
          </cell>
          <cell r="AA2684">
            <v>0</v>
          </cell>
          <cell r="AB2684">
            <v>0</v>
          </cell>
          <cell r="AC2684">
            <v>0</v>
          </cell>
        </row>
        <row r="2685">
          <cell r="A2685" t="str">
            <v>0-0</v>
          </cell>
          <cell r="V2685">
            <v>0</v>
          </cell>
          <cell r="W2685">
            <v>0</v>
          </cell>
          <cell r="X2685">
            <v>0</v>
          </cell>
          <cell r="Y2685">
            <v>0</v>
          </cell>
          <cell r="AA2685">
            <v>0</v>
          </cell>
          <cell r="AB2685">
            <v>0</v>
          </cell>
          <cell r="AC2685">
            <v>0</v>
          </cell>
        </row>
        <row r="2686">
          <cell r="A2686" t="str">
            <v>0-0</v>
          </cell>
          <cell r="V2686">
            <v>0</v>
          </cell>
          <cell r="W2686">
            <v>0</v>
          </cell>
          <cell r="X2686">
            <v>0</v>
          </cell>
          <cell r="Y2686">
            <v>0</v>
          </cell>
          <cell r="AA2686">
            <v>0</v>
          </cell>
          <cell r="AB2686">
            <v>0</v>
          </cell>
          <cell r="AC2686">
            <v>0</v>
          </cell>
        </row>
        <row r="2687">
          <cell r="A2687" t="str">
            <v>0-0</v>
          </cell>
          <cell r="V2687">
            <v>0</v>
          </cell>
          <cell r="W2687">
            <v>0</v>
          </cell>
          <cell r="X2687">
            <v>0</v>
          </cell>
          <cell r="Y2687">
            <v>0</v>
          </cell>
          <cell r="AA2687">
            <v>0</v>
          </cell>
          <cell r="AB2687">
            <v>0</v>
          </cell>
          <cell r="AC2687">
            <v>0</v>
          </cell>
        </row>
        <row r="2688">
          <cell r="A2688" t="str">
            <v>0-0</v>
          </cell>
          <cell r="V2688">
            <v>0</v>
          </cell>
          <cell r="W2688">
            <v>0</v>
          </cell>
          <cell r="X2688">
            <v>0</v>
          </cell>
          <cell r="Y2688">
            <v>0</v>
          </cell>
          <cell r="AA2688">
            <v>0</v>
          </cell>
          <cell r="AB2688">
            <v>0</v>
          </cell>
          <cell r="AC2688">
            <v>0</v>
          </cell>
        </row>
        <row r="2689">
          <cell r="A2689" t="str">
            <v>0-0</v>
          </cell>
          <cell r="V2689">
            <v>0</v>
          </cell>
          <cell r="W2689">
            <v>0</v>
          </cell>
          <cell r="X2689">
            <v>0</v>
          </cell>
          <cell r="Y2689">
            <v>0</v>
          </cell>
          <cell r="AA2689">
            <v>0</v>
          </cell>
          <cell r="AB2689">
            <v>0</v>
          </cell>
          <cell r="AC2689">
            <v>0</v>
          </cell>
        </row>
        <row r="2690">
          <cell r="A2690" t="str">
            <v>0-0</v>
          </cell>
          <cell r="V2690">
            <v>0</v>
          </cell>
          <cell r="W2690">
            <v>0</v>
          </cell>
          <cell r="X2690">
            <v>0</v>
          </cell>
          <cell r="Y2690">
            <v>0</v>
          </cell>
          <cell r="AA2690">
            <v>0</v>
          </cell>
          <cell r="AB2690">
            <v>0</v>
          </cell>
          <cell r="AC2690">
            <v>0</v>
          </cell>
        </row>
        <row r="2691">
          <cell r="A2691" t="str">
            <v>0-0</v>
          </cell>
          <cell r="V2691">
            <v>0</v>
          </cell>
          <cell r="W2691">
            <v>0</v>
          </cell>
          <cell r="X2691">
            <v>0</v>
          </cell>
          <cell r="Y2691">
            <v>0</v>
          </cell>
          <cell r="AA2691">
            <v>0</v>
          </cell>
          <cell r="AB2691">
            <v>0</v>
          </cell>
          <cell r="AC2691">
            <v>0</v>
          </cell>
        </row>
        <row r="2692">
          <cell r="A2692" t="str">
            <v>0-0</v>
          </cell>
          <cell r="V2692">
            <v>0</v>
          </cell>
          <cell r="W2692">
            <v>0</v>
          </cell>
          <cell r="X2692">
            <v>0</v>
          </cell>
          <cell r="Y2692">
            <v>0</v>
          </cell>
          <cell r="AA2692">
            <v>0</v>
          </cell>
          <cell r="AB2692">
            <v>0</v>
          </cell>
          <cell r="AC2692">
            <v>0</v>
          </cell>
        </row>
        <row r="2693">
          <cell r="A2693" t="str">
            <v>0-0</v>
          </cell>
          <cell r="V2693">
            <v>0</v>
          </cell>
          <cell r="W2693">
            <v>0</v>
          </cell>
          <cell r="X2693">
            <v>0</v>
          </cell>
          <cell r="Y2693">
            <v>0</v>
          </cell>
          <cell r="AA2693">
            <v>0</v>
          </cell>
          <cell r="AB2693">
            <v>0</v>
          </cell>
          <cell r="AC2693">
            <v>0</v>
          </cell>
        </row>
        <row r="2694">
          <cell r="A2694" t="str">
            <v>0-0</v>
          </cell>
          <cell r="V2694">
            <v>0</v>
          </cell>
          <cell r="W2694">
            <v>0</v>
          </cell>
          <cell r="X2694">
            <v>0</v>
          </cell>
          <cell r="Y2694">
            <v>0</v>
          </cell>
          <cell r="AA2694">
            <v>0</v>
          </cell>
          <cell r="AB2694">
            <v>0</v>
          </cell>
          <cell r="AC2694">
            <v>0</v>
          </cell>
        </row>
        <row r="2695">
          <cell r="A2695" t="str">
            <v>0-0</v>
          </cell>
          <cell r="V2695">
            <v>0</v>
          </cell>
          <cell r="W2695">
            <v>0</v>
          </cell>
          <cell r="X2695">
            <v>0</v>
          </cell>
          <cell r="Y2695">
            <v>0</v>
          </cell>
          <cell r="AA2695">
            <v>0</v>
          </cell>
          <cell r="AB2695">
            <v>0</v>
          </cell>
          <cell r="AC2695">
            <v>0</v>
          </cell>
        </row>
        <row r="2696">
          <cell r="A2696" t="str">
            <v>0-0</v>
          </cell>
          <cell r="V2696">
            <v>0</v>
          </cell>
          <cell r="W2696">
            <v>0</v>
          </cell>
          <cell r="X2696">
            <v>0</v>
          </cell>
          <cell r="Y2696">
            <v>0</v>
          </cell>
          <cell r="AA2696">
            <v>0</v>
          </cell>
          <cell r="AB2696">
            <v>0</v>
          </cell>
          <cell r="AC2696">
            <v>0</v>
          </cell>
        </row>
        <row r="2697">
          <cell r="A2697" t="str">
            <v>0-0</v>
          </cell>
          <cell r="V2697">
            <v>0</v>
          </cell>
          <cell r="W2697">
            <v>0</v>
          </cell>
          <cell r="X2697">
            <v>0</v>
          </cell>
          <cell r="Y2697">
            <v>0</v>
          </cell>
          <cell r="AA2697">
            <v>0</v>
          </cell>
          <cell r="AB2697">
            <v>0</v>
          </cell>
          <cell r="AC2697">
            <v>0</v>
          </cell>
        </row>
        <row r="2698">
          <cell r="A2698" t="str">
            <v>0-0</v>
          </cell>
          <cell r="V2698">
            <v>0</v>
          </cell>
          <cell r="W2698">
            <v>0</v>
          </cell>
          <cell r="X2698">
            <v>0</v>
          </cell>
          <cell r="Y2698">
            <v>0</v>
          </cell>
          <cell r="AA2698">
            <v>0</v>
          </cell>
          <cell r="AB2698">
            <v>0</v>
          </cell>
          <cell r="AC2698">
            <v>0</v>
          </cell>
        </row>
        <row r="2699">
          <cell r="A2699" t="str">
            <v>0-0</v>
          </cell>
          <cell r="V2699">
            <v>0</v>
          </cell>
          <cell r="W2699">
            <v>0</v>
          </cell>
          <cell r="X2699">
            <v>0</v>
          </cell>
          <cell r="Y2699">
            <v>0</v>
          </cell>
          <cell r="AA2699">
            <v>0</v>
          </cell>
          <cell r="AB2699">
            <v>0</v>
          </cell>
          <cell r="AC2699">
            <v>0</v>
          </cell>
        </row>
        <row r="2700">
          <cell r="A2700" t="str">
            <v>0-0</v>
          </cell>
          <cell r="V2700">
            <v>0</v>
          </cell>
          <cell r="W2700">
            <v>0</v>
          </cell>
          <cell r="X2700">
            <v>0</v>
          </cell>
          <cell r="Y2700">
            <v>0</v>
          </cell>
          <cell r="AA2700">
            <v>0</v>
          </cell>
          <cell r="AB2700">
            <v>0</v>
          </cell>
          <cell r="AC2700">
            <v>0</v>
          </cell>
        </row>
        <row r="2701">
          <cell r="A2701" t="str">
            <v>0-0</v>
          </cell>
          <cell r="V2701">
            <v>0</v>
          </cell>
          <cell r="W2701">
            <v>0</v>
          </cell>
          <cell r="X2701">
            <v>0</v>
          </cell>
          <cell r="Y2701">
            <v>0</v>
          </cell>
          <cell r="AA2701">
            <v>0</v>
          </cell>
          <cell r="AB2701">
            <v>0</v>
          </cell>
          <cell r="AC2701">
            <v>0</v>
          </cell>
        </row>
        <row r="2702">
          <cell r="A2702" t="str">
            <v>0-0</v>
          </cell>
          <cell r="V2702">
            <v>0</v>
          </cell>
          <cell r="W2702">
            <v>0</v>
          </cell>
          <cell r="X2702">
            <v>0</v>
          </cell>
          <cell r="Y2702">
            <v>0</v>
          </cell>
          <cell r="AA2702">
            <v>0</v>
          </cell>
          <cell r="AB2702">
            <v>0</v>
          </cell>
          <cell r="AC2702">
            <v>0</v>
          </cell>
        </row>
        <row r="2703">
          <cell r="A2703" t="str">
            <v>0-0</v>
          </cell>
          <cell r="V2703">
            <v>0</v>
          </cell>
          <cell r="W2703">
            <v>0</v>
          </cell>
          <cell r="X2703">
            <v>0</v>
          </cell>
          <cell r="Y2703">
            <v>0</v>
          </cell>
          <cell r="AA2703">
            <v>0</v>
          </cell>
          <cell r="AB2703">
            <v>0</v>
          </cell>
          <cell r="AC2703">
            <v>0</v>
          </cell>
        </row>
        <row r="2704">
          <cell r="A2704" t="str">
            <v>0-0</v>
          </cell>
          <cell r="V2704">
            <v>0</v>
          </cell>
          <cell r="W2704">
            <v>0</v>
          </cell>
          <cell r="X2704">
            <v>0</v>
          </cell>
          <cell r="Y2704">
            <v>0</v>
          </cell>
          <cell r="AA2704">
            <v>0</v>
          </cell>
          <cell r="AB2704">
            <v>0</v>
          </cell>
          <cell r="AC2704">
            <v>0</v>
          </cell>
        </row>
        <row r="2705">
          <cell r="A2705" t="str">
            <v>0-0</v>
          </cell>
          <cell r="V2705">
            <v>0</v>
          </cell>
          <cell r="W2705">
            <v>0</v>
          </cell>
          <cell r="X2705">
            <v>0</v>
          </cell>
          <cell r="Y2705">
            <v>0</v>
          </cell>
          <cell r="AA2705">
            <v>0</v>
          </cell>
          <cell r="AB2705">
            <v>0</v>
          </cell>
          <cell r="AC2705">
            <v>0</v>
          </cell>
        </row>
        <row r="2706">
          <cell r="A2706" t="str">
            <v>0-0</v>
          </cell>
          <cell r="V2706">
            <v>0</v>
          </cell>
          <cell r="W2706">
            <v>0</v>
          </cell>
          <cell r="X2706">
            <v>0</v>
          </cell>
          <cell r="Y2706">
            <v>0</v>
          </cell>
          <cell r="AA2706">
            <v>0</v>
          </cell>
          <cell r="AB2706">
            <v>0</v>
          </cell>
          <cell r="AC2706">
            <v>0</v>
          </cell>
        </row>
        <row r="2707">
          <cell r="A2707" t="str">
            <v>0-0</v>
          </cell>
          <cell r="V2707">
            <v>0</v>
          </cell>
          <cell r="W2707">
            <v>0</v>
          </cell>
          <cell r="X2707">
            <v>0</v>
          </cell>
          <cell r="Y2707">
            <v>0</v>
          </cell>
          <cell r="AA2707">
            <v>0</v>
          </cell>
          <cell r="AB2707">
            <v>0</v>
          </cell>
          <cell r="AC2707">
            <v>0</v>
          </cell>
        </row>
        <row r="2708">
          <cell r="A2708" t="str">
            <v>0-0</v>
          </cell>
          <cell r="V2708">
            <v>0</v>
          </cell>
          <cell r="W2708">
            <v>0</v>
          </cell>
          <cell r="X2708">
            <v>0</v>
          </cell>
          <cell r="Y2708">
            <v>0</v>
          </cell>
          <cell r="AA2708">
            <v>0</v>
          </cell>
          <cell r="AB2708">
            <v>0</v>
          </cell>
          <cell r="AC2708">
            <v>0</v>
          </cell>
        </row>
        <row r="2709">
          <cell r="A2709" t="str">
            <v>0-0</v>
          </cell>
          <cell r="V2709">
            <v>0</v>
          </cell>
          <cell r="W2709">
            <v>0</v>
          </cell>
          <cell r="X2709">
            <v>0</v>
          </cell>
          <cell r="Y2709">
            <v>0</v>
          </cell>
          <cell r="AA2709">
            <v>0</v>
          </cell>
          <cell r="AB2709">
            <v>0</v>
          </cell>
          <cell r="AC2709">
            <v>0</v>
          </cell>
        </row>
        <row r="2710">
          <cell r="A2710" t="str">
            <v>0-0</v>
          </cell>
          <cell r="V2710">
            <v>0</v>
          </cell>
          <cell r="W2710">
            <v>0</v>
          </cell>
          <cell r="X2710">
            <v>0</v>
          </cell>
          <cell r="Y2710">
            <v>0</v>
          </cell>
          <cell r="AA2710">
            <v>0</v>
          </cell>
          <cell r="AB2710">
            <v>0</v>
          </cell>
          <cell r="AC2710">
            <v>0</v>
          </cell>
        </row>
        <row r="2711">
          <cell r="A2711" t="str">
            <v>0-0</v>
          </cell>
          <cell r="V2711">
            <v>0</v>
          </cell>
          <cell r="W2711">
            <v>0</v>
          </cell>
          <cell r="X2711">
            <v>0</v>
          </cell>
          <cell r="Y2711">
            <v>0</v>
          </cell>
          <cell r="AA2711">
            <v>0</v>
          </cell>
          <cell r="AB2711">
            <v>0</v>
          </cell>
          <cell r="AC2711">
            <v>0</v>
          </cell>
        </row>
        <row r="2712">
          <cell r="A2712" t="str">
            <v>0-0</v>
          </cell>
          <cell r="V2712">
            <v>0</v>
          </cell>
          <cell r="W2712">
            <v>0</v>
          </cell>
          <cell r="X2712">
            <v>0</v>
          </cell>
          <cell r="Y2712">
            <v>0</v>
          </cell>
          <cell r="AA2712">
            <v>0</v>
          </cell>
          <cell r="AB2712">
            <v>0</v>
          </cell>
          <cell r="AC2712">
            <v>0</v>
          </cell>
        </row>
        <row r="2713">
          <cell r="A2713" t="str">
            <v>0-0</v>
          </cell>
          <cell r="V2713">
            <v>0</v>
          </cell>
          <cell r="W2713">
            <v>0</v>
          </cell>
          <cell r="X2713">
            <v>0</v>
          </cell>
          <cell r="Y2713">
            <v>0</v>
          </cell>
          <cell r="AA2713">
            <v>0</v>
          </cell>
          <cell r="AB2713">
            <v>0</v>
          </cell>
          <cell r="AC2713">
            <v>0</v>
          </cell>
        </row>
        <row r="2714">
          <cell r="A2714" t="str">
            <v>0-0</v>
          </cell>
          <cell r="V2714">
            <v>0</v>
          </cell>
          <cell r="W2714">
            <v>0</v>
          </cell>
          <cell r="X2714">
            <v>0</v>
          </cell>
          <cell r="Y2714">
            <v>0</v>
          </cell>
          <cell r="AA2714">
            <v>0</v>
          </cell>
          <cell r="AB2714">
            <v>0</v>
          </cell>
          <cell r="AC2714">
            <v>0</v>
          </cell>
        </row>
        <row r="2715">
          <cell r="A2715" t="str">
            <v>0-0</v>
          </cell>
          <cell r="V2715">
            <v>0</v>
          </cell>
          <cell r="W2715">
            <v>0</v>
          </cell>
          <cell r="X2715">
            <v>0</v>
          </cell>
          <cell r="Y2715">
            <v>0</v>
          </cell>
          <cell r="AA2715">
            <v>0</v>
          </cell>
          <cell r="AB2715">
            <v>0</v>
          </cell>
          <cell r="AC2715">
            <v>0</v>
          </cell>
        </row>
        <row r="2716">
          <cell r="A2716" t="str">
            <v>0-0</v>
          </cell>
          <cell r="V2716">
            <v>0</v>
          </cell>
          <cell r="W2716">
            <v>0</v>
          </cell>
          <cell r="X2716">
            <v>0</v>
          </cell>
          <cell r="Y2716">
            <v>0</v>
          </cell>
          <cell r="AA2716">
            <v>0</v>
          </cell>
          <cell r="AB2716">
            <v>0</v>
          </cell>
          <cell r="AC2716">
            <v>0</v>
          </cell>
        </row>
        <row r="2717">
          <cell r="A2717" t="str">
            <v>0-0</v>
          </cell>
          <cell r="V2717">
            <v>0</v>
          </cell>
          <cell r="W2717">
            <v>0</v>
          </cell>
          <cell r="X2717">
            <v>0</v>
          </cell>
          <cell r="Y2717">
            <v>0</v>
          </cell>
          <cell r="AA2717">
            <v>0</v>
          </cell>
          <cell r="AB2717">
            <v>0</v>
          </cell>
          <cell r="AC2717">
            <v>0</v>
          </cell>
        </row>
        <row r="2718">
          <cell r="A2718" t="str">
            <v>0-0</v>
          </cell>
          <cell r="V2718">
            <v>0</v>
          </cell>
          <cell r="W2718">
            <v>0</v>
          </cell>
          <cell r="X2718">
            <v>0</v>
          </cell>
          <cell r="Y2718">
            <v>0</v>
          </cell>
          <cell r="AA2718">
            <v>0</v>
          </cell>
          <cell r="AB2718">
            <v>0</v>
          </cell>
          <cell r="AC2718">
            <v>0</v>
          </cell>
        </row>
        <row r="2719">
          <cell r="A2719" t="str">
            <v>0-0</v>
          </cell>
          <cell r="V2719">
            <v>0</v>
          </cell>
          <cell r="W2719">
            <v>0</v>
          </cell>
          <cell r="X2719">
            <v>0</v>
          </cell>
          <cell r="Y2719">
            <v>0</v>
          </cell>
          <cell r="AA2719">
            <v>0</v>
          </cell>
          <cell r="AB2719">
            <v>0</v>
          </cell>
          <cell r="AC2719">
            <v>0</v>
          </cell>
        </row>
        <row r="2720">
          <cell r="A2720" t="str">
            <v>0-0</v>
          </cell>
          <cell r="V2720">
            <v>0</v>
          </cell>
          <cell r="W2720">
            <v>0</v>
          </cell>
          <cell r="X2720">
            <v>0</v>
          </cell>
          <cell r="Y2720">
            <v>0</v>
          </cell>
          <cell r="AA2720">
            <v>0</v>
          </cell>
          <cell r="AB2720">
            <v>0</v>
          </cell>
          <cell r="AC2720">
            <v>0</v>
          </cell>
        </row>
        <row r="2721">
          <cell r="A2721" t="str">
            <v>0-0</v>
          </cell>
          <cell r="V2721">
            <v>0</v>
          </cell>
          <cell r="W2721">
            <v>0</v>
          </cell>
          <cell r="X2721">
            <v>0</v>
          </cell>
          <cell r="Y2721">
            <v>0</v>
          </cell>
          <cell r="AA2721">
            <v>0</v>
          </cell>
          <cell r="AB2721">
            <v>0</v>
          </cell>
          <cell r="AC2721">
            <v>0</v>
          </cell>
        </row>
        <row r="2722">
          <cell r="A2722" t="str">
            <v>0-0</v>
          </cell>
          <cell r="V2722">
            <v>0</v>
          </cell>
          <cell r="W2722">
            <v>0</v>
          </cell>
          <cell r="X2722">
            <v>0</v>
          </cell>
          <cell r="Y2722">
            <v>0</v>
          </cell>
          <cell r="AA2722">
            <v>0</v>
          </cell>
          <cell r="AB2722">
            <v>0</v>
          </cell>
          <cell r="AC2722">
            <v>0</v>
          </cell>
        </row>
        <row r="2723">
          <cell r="A2723" t="str">
            <v>0-0</v>
          </cell>
          <cell r="V2723">
            <v>0</v>
          </cell>
          <cell r="W2723">
            <v>0</v>
          </cell>
          <cell r="X2723">
            <v>0</v>
          </cell>
          <cell r="Y2723">
            <v>0</v>
          </cell>
          <cell r="AA2723">
            <v>0</v>
          </cell>
          <cell r="AB2723">
            <v>0</v>
          </cell>
          <cell r="AC2723">
            <v>0</v>
          </cell>
        </row>
        <row r="2724">
          <cell r="A2724" t="str">
            <v>0-0</v>
          </cell>
          <cell r="V2724">
            <v>0</v>
          </cell>
          <cell r="W2724">
            <v>0</v>
          </cell>
          <cell r="X2724">
            <v>0</v>
          </cell>
          <cell r="Y2724">
            <v>0</v>
          </cell>
          <cell r="AA2724">
            <v>0</v>
          </cell>
          <cell r="AB2724">
            <v>0</v>
          </cell>
          <cell r="AC2724">
            <v>0</v>
          </cell>
        </row>
        <row r="2725">
          <cell r="A2725" t="str">
            <v>0-0</v>
          </cell>
          <cell r="V2725">
            <v>0</v>
          </cell>
          <cell r="W2725">
            <v>0</v>
          </cell>
          <cell r="X2725">
            <v>0</v>
          </cell>
          <cell r="Y2725">
            <v>0</v>
          </cell>
          <cell r="AA2725">
            <v>0</v>
          </cell>
          <cell r="AB2725">
            <v>0</v>
          </cell>
          <cell r="AC2725">
            <v>0</v>
          </cell>
        </row>
        <row r="2726">
          <cell r="A2726" t="str">
            <v>0-0</v>
          </cell>
          <cell r="V2726">
            <v>0</v>
          </cell>
          <cell r="W2726">
            <v>0</v>
          </cell>
          <cell r="X2726">
            <v>0</v>
          </cell>
          <cell r="Y2726">
            <v>0</v>
          </cell>
          <cell r="AA2726">
            <v>0</v>
          </cell>
          <cell r="AB2726">
            <v>0</v>
          </cell>
          <cell r="AC2726">
            <v>0</v>
          </cell>
        </row>
        <row r="2727">
          <cell r="A2727" t="str">
            <v>0-0</v>
          </cell>
          <cell r="V2727">
            <v>0</v>
          </cell>
          <cell r="W2727">
            <v>0</v>
          </cell>
          <cell r="X2727">
            <v>0</v>
          </cell>
          <cell r="Y2727">
            <v>0</v>
          </cell>
          <cell r="AA2727">
            <v>0</v>
          </cell>
          <cell r="AB2727">
            <v>0</v>
          </cell>
          <cell r="AC2727">
            <v>0</v>
          </cell>
        </row>
        <row r="2728">
          <cell r="A2728" t="str">
            <v>0-0</v>
          </cell>
          <cell r="V2728">
            <v>0</v>
          </cell>
          <cell r="W2728">
            <v>0</v>
          </cell>
          <cell r="X2728">
            <v>0</v>
          </cell>
          <cell r="Y2728">
            <v>0</v>
          </cell>
          <cell r="AA2728">
            <v>0</v>
          </cell>
          <cell r="AB2728">
            <v>0</v>
          </cell>
          <cell r="AC2728">
            <v>0</v>
          </cell>
        </row>
        <row r="2729">
          <cell r="A2729" t="str">
            <v>0-0</v>
          </cell>
          <cell r="V2729">
            <v>0</v>
          </cell>
          <cell r="W2729">
            <v>0</v>
          </cell>
          <cell r="X2729">
            <v>0</v>
          </cell>
          <cell r="Y2729">
            <v>0</v>
          </cell>
          <cell r="AA2729">
            <v>0</v>
          </cell>
          <cell r="AB2729">
            <v>0</v>
          </cell>
          <cell r="AC2729">
            <v>0</v>
          </cell>
        </row>
        <row r="2730">
          <cell r="A2730" t="str">
            <v>0-0</v>
          </cell>
          <cell r="V2730">
            <v>0</v>
          </cell>
          <cell r="W2730">
            <v>0</v>
          </cell>
          <cell r="X2730">
            <v>0</v>
          </cell>
          <cell r="Y2730">
            <v>0</v>
          </cell>
          <cell r="AA2730">
            <v>0</v>
          </cell>
          <cell r="AB2730">
            <v>0</v>
          </cell>
          <cell r="AC2730">
            <v>0</v>
          </cell>
        </row>
        <row r="2731">
          <cell r="A2731" t="str">
            <v>0-0</v>
          </cell>
          <cell r="V2731">
            <v>0</v>
          </cell>
          <cell r="W2731">
            <v>0</v>
          </cell>
          <cell r="X2731">
            <v>0</v>
          </cell>
          <cell r="Y2731">
            <v>0</v>
          </cell>
          <cell r="AA2731">
            <v>0</v>
          </cell>
          <cell r="AB2731">
            <v>0</v>
          </cell>
          <cell r="AC2731">
            <v>0</v>
          </cell>
        </row>
        <row r="2732">
          <cell r="A2732" t="str">
            <v>0-0</v>
          </cell>
          <cell r="V2732">
            <v>0</v>
          </cell>
          <cell r="W2732">
            <v>0</v>
          </cell>
          <cell r="X2732">
            <v>0</v>
          </cell>
          <cell r="Y2732">
            <v>0</v>
          </cell>
          <cell r="AA2732">
            <v>0</v>
          </cell>
          <cell r="AB2732">
            <v>0</v>
          </cell>
          <cell r="AC2732">
            <v>0</v>
          </cell>
        </row>
        <row r="2733">
          <cell r="A2733" t="str">
            <v>0-0</v>
          </cell>
          <cell r="V2733">
            <v>0</v>
          </cell>
          <cell r="W2733">
            <v>0</v>
          </cell>
          <cell r="X2733">
            <v>0</v>
          </cell>
          <cell r="Y2733">
            <v>0</v>
          </cell>
          <cell r="AA2733">
            <v>0</v>
          </cell>
          <cell r="AB2733">
            <v>0</v>
          </cell>
          <cell r="AC2733">
            <v>0</v>
          </cell>
        </row>
        <row r="2734">
          <cell r="A2734" t="str">
            <v>0-0</v>
          </cell>
          <cell r="V2734">
            <v>0</v>
          </cell>
          <cell r="W2734">
            <v>0</v>
          </cell>
          <cell r="X2734">
            <v>0</v>
          </cell>
          <cell r="Y2734">
            <v>0</v>
          </cell>
          <cell r="AA2734">
            <v>0</v>
          </cell>
          <cell r="AB2734">
            <v>0</v>
          </cell>
          <cell r="AC2734">
            <v>0</v>
          </cell>
        </row>
        <row r="2735">
          <cell r="A2735" t="str">
            <v>0-0</v>
          </cell>
          <cell r="V2735">
            <v>0</v>
          </cell>
          <cell r="W2735">
            <v>0</v>
          </cell>
          <cell r="X2735">
            <v>0</v>
          </cell>
          <cell r="Y2735">
            <v>0</v>
          </cell>
          <cell r="AA2735">
            <v>0</v>
          </cell>
          <cell r="AB2735">
            <v>0</v>
          </cell>
          <cell r="AC2735">
            <v>0</v>
          </cell>
        </row>
        <row r="2736">
          <cell r="A2736" t="str">
            <v>0-0</v>
          </cell>
          <cell r="V2736">
            <v>0</v>
          </cell>
          <cell r="W2736">
            <v>0</v>
          </cell>
          <cell r="X2736">
            <v>0</v>
          </cell>
          <cell r="Y2736">
            <v>0</v>
          </cell>
          <cell r="AA2736">
            <v>0</v>
          </cell>
          <cell r="AB2736">
            <v>0</v>
          </cell>
          <cell r="AC2736">
            <v>0</v>
          </cell>
        </row>
        <row r="2737">
          <cell r="A2737" t="str">
            <v>0-0</v>
          </cell>
          <cell r="V2737">
            <v>0</v>
          </cell>
          <cell r="W2737">
            <v>0</v>
          </cell>
          <cell r="X2737">
            <v>0</v>
          </cell>
          <cell r="Y2737">
            <v>0</v>
          </cell>
          <cell r="AA2737">
            <v>0</v>
          </cell>
          <cell r="AB2737">
            <v>0</v>
          </cell>
          <cell r="AC2737">
            <v>0</v>
          </cell>
        </row>
        <row r="2738">
          <cell r="A2738" t="str">
            <v>0-0</v>
          </cell>
          <cell r="V2738">
            <v>0</v>
          </cell>
          <cell r="W2738">
            <v>0</v>
          </cell>
          <cell r="X2738">
            <v>0</v>
          </cell>
          <cell r="Y2738">
            <v>0</v>
          </cell>
          <cell r="AA2738">
            <v>0</v>
          </cell>
          <cell r="AB2738">
            <v>0</v>
          </cell>
          <cell r="AC2738">
            <v>0</v>
          </cell>
        </row>
        <row r="2739">
          <cell r="A2739" t="str">
            <v>0-0</v>
          </cell>
          <cell r="V2739">
            <v>0</v>
          </cell>
          <cell r="W2739">
            <v>0</v>
          </cell>
          <cell r="X2739">
            <v>0</v>
          </cell>
          <cell r="Y2739">
            <v>0</v>
          </cell>
          <cell r="AA2739">
            <v>0</v>
          </cell>
          <cell r="AB2739">
            <v>0</v>
          </cell>
          <cell r="AC2739">
            <v>0</v>
          </cell>
        </row>
        <row r="2740">
          <cell r="A2740" t="str">
            <v>0-0</v>
          </cell>
          <cell r="V2740">
            <v>0</v>
          </cell>
          <cell r="W2740">
            <v>0</v>
          </cell>
          <cell r="X2740">
            <v>0</v>
          </cell>
          <cell r="Y2740">
            <v>0</v>
          </cell>
          <cell r="AA2740">
            <v>0</v>
          </cell>
          <cell r="AB2740">
            <v>0</v>
          </cell>
          <cell r="AC2740">
            <v>0</v>
          </cell>
        </row>
        <row r="2741">
          <cell r="A2741" t="str">
            <v>0-0</v>
          </cell>
          <cell r="V2741">
            <v>0</v>
          </cell>
          <cell r="W2741">
            <v>0</v>
          </cell>
          <cell r="X2741">
            <v>0</v>
          </cell>
          <cell r="Y2741">
            <v>0</v>
          </cell>
          <cell r="AA2741">
            <v>0</v>
          </cell>
          <cell r="AB2741">
            <v>0</v>
          </cell>
          <cell r="AC2741">
            <v>0</v>
          </cell>
        </row>
        <row r="2742">
          <cell r="A2742" t="str">
            <v>0-0</v>
          </cell>
          <cell r="V2742">
            <v>0</v>
          </cell>
          <cell r="W2742">
            <v>0</v>
          </cell>
          <cell r="X2742">
            <v>0</v>
          </cell>
          <cell r="Y2742">
            <v>0</v>
          </cell>
          <cell r="AA2742">
            <v>0</v>
          </cell>
          <cell r="AB2742">
            <v>0</v>
          </cell>
          <cell r="AC2742">
            <v>0</v>
          </cell>
        </row>
        <row r="2743">
          <cell r="A2743" t="str">
            <v>0-0</v>
          </cell>
          <cell r="V2743">
            <v>0</v>
          </cell>
          <cell r="W2743">
            <v>0</v>
          </cell>
          <cell r="X2743">
            <v>0</v>
          </cell>
          <cell r="Y2743">
            <v>0</v>
          </cell>
          <cell r="AA2743">
            <v>0</v>
          </cell>
          <cell r="AB2743">
            <v>0</v>
          </cell>
          <cell r="AC2743">
            <v>0</v>
          </cell>
        </row>
        <row r="2744">
          <cell r="A2744" t="str">
            <v>0-0</v>
          </cell>
          <cell r="V2744">
            <v>0</v>
          </cell>
          <cell r="W2744">
            <v>0</v>
          </cell>
          <cell r="X2744">
            <v>0</v>
          </cell>
          <cell r="Y2744">
            <v>0</v>
          </cell>
          <cell r="AA2744">
            <v>0</v>
          </cell>
          <cell r="AB2744">
            <v>0</v>
          </cell>
          <cell r="AC2744">
            <v>0</v>
          </cell>
        </row>
        <row r="2745">
          <cell r="A2745" t="str">
            <v>0-0</v>
          </cell>
          <cell r="V2745">
            <v>0</v>
          </cell>
          <cell r="W2745">
            <v>0</v>
          </cell>
          <cell r="X2745">
            <v>0</v>
          </cell>
          <cell r="Y2745">
            <v>0</v>
          </cell>
          <cell r="AA2745">
            <v>0</v>
          </cell>
          <cell r="AB2745">
            <v>0</v>
          </cell>
          <cell r="AC2745">
            <v>0</v>
          </cell>
        </row>
        <row r="2746">
          <cell r="A2746" t="str">
            <v>0-0</v>
          </cell>
          <cell r="V2746">
            <v>0</v>
          </cell>
          <cell r="W2746">
            <v>0</v>
          </cell>
          <cell r="X2746">
            <v>0</v>
          </cell>
          <cell r="Y2746">
            <v>0</v>
          </cell>
          <cell r="AA2746">
            <v>0</v>
          </cell>
          <cell r="AB2746">
            <v>0</v>
          </cell>
          <cell r="AC2746">
            <v>0</v>
          </cell>
        </row>
        <row r="2747">
          <cell r="A2747" t="str">
            <v>0-0</v>
          </cell>
          <cell r="V2747">
            <v>0</v>
          </cell>
          <cell r="W2747">
            <v>0</v>
          </cell>
          <cell r="X2747">
            <v>0</v>
          </cell>
          <cell r="Y2747">
            <v>0</v>
          </cell>
          <cell r="AA2747">
            <v>0</v>
          </cell>
          <cell r="AB2747">
            <v>0</v>
          </cell>
          <cell r="AC2747">
            <v>0</v>
          </cell>
        </row>
        <row r="2748">
          <cell r="A2748" t="str">
            <v>0-0</v>
          </cell>
          <cell r="V2748">
            <v>0</v>
          </cell>
          <cell r="W2748">
            <v>0</v>
          </cell>
          <cell r="X2748">
            <v>0</v>
          </cell>
          <cell r="Y2748">
            <v>0</v>
          </cell>
          <cell r="AA2748">
            <v>0</v>
          </cell>
          <cell r="AB2748">
            <v>0</v>
          </cell>
          <cell r="AC2748">
            <v>0</v>
          </cell>
        </row>
        <row r="2749">
          <cell r="A2749" t="str">
            <v>0-0</v>
          </cell>
          <cell r="V2749">
            <v>0</v>
          </cell>
          <cell r="W2749">
            <v>0</v>
          </cell>
          <cell r="X2749">
            <v>0</v>
          </cell>
          <cell r="Y2749">
            <v>0</v>
          </cell>
          <cell r="AA2749">
            <v>0</v>
          </cell>
          <cell r="AB2749">
            <v>0</v>
          </cell>
          <cell r="AC2749">
            <v>0</v>
          </cell>
        </row>
        <row r="2750">
          <cell r="A2750" t="str">
            <v>0-0</v>
          </cell>
          <cell r="V2750">
            <v>0</v>
          </cell>
          <cell r="W2750">
            <v>0</v>
          </cell>
          <cell r="X2750">
            <v>0</v>
          </cell>
          <cell r="Y2750">
            <v>0</v>
          </cell>
          <cell r="AA2750">
            <v>0</v>
          </cell>
          <cell r="AB2750">
            <v>0</v>
          </cell>
          <cell r="AC2750">
            <v>0</v>
          </cell>
        </row>
        <row r="2751">
          <cell r="A2751" t="str">
            <v>0-0</v>
          </cell>
          <cell r="V2751">
            <v>0</v>
          </cell>
          <cell r="W2751">
            <v>0</v>
          </cell>
          <cell r="X2751">
            <v>0</v>
          </cell>
          <cell r="Y2751">
            <v>0</v>
          </cell>
          <cell r="AA2751">
            <v>0</v>
          </cell>
          <cell r="AB2751">
            <v>0</v>
          </cell>
          <cell r="AC2751">
            <v>0</v>
          </cell>
        </row>
        <row r="2752">
          <cell r="A2752" t="str">
            <v>0-0</v>
          </cell>
          <cell r="V2752">
            <v>0</v>
          </cell>
          <cell r="W2752">
            <v>0</v>
          </cell>
          <cell r="X2752">
            <v>0</v>
          </cell>
          <cell r="Y2752">
            <v>0</v>
          </cell>
          <cell r="AA2752">
            <v>0</v>
          </cell>
          <cell r="AB2752">
            <v>0</v>
          </cell>
          <cell r="AC2752">
            <v>0</v>
          </cell>
        </row>
        <row r="2753">
          <cell r="A2753" t="str">
            <v>0-0</v>
          </cell>
          <cell r="V2753">
            <v>0</v>
          </cell>
          <cell r="W2753">
            <v>0</v>
          </cell>
          <cell r="X2753">
            <v>0</v>
          </cell>
          <cell r="Y2753">
            <v>0</v>
          </cell>
          <cell r="AA2753">
            <v>0</v>
          </cell>
          <cell r="AB2753">
            <v>0</v>
          </cell>
          <cell r="AC2753">
            <v>0</v>
          </cell>
        </row>
        <row r="2754">
          <cell r="A2754" t="str">
            <v>0-0</v>
          </cell>
          <cell r="V2754">
            <v>0</v>
          </cell>
          <cell r="W2754">
            <v>0</v>
          </cell>
          <cell r="X2754">
            <v>0</v>
          </cell>
          <cell r="Y2754">
            <v>0</v>
          </cell>
          <cell r="AA2754">
            <v>0</v>
          </cell>
          <cell r="AB2754">
            <v>0</v>
          </cell>
          <cell r="AC2754">
            <v>0</v>
          </cell>
        </row>
        <row r="2755">
          <cell r="A2755" t="str">
            <v>0-0</v>
          </cell>
          <cell r="V2755">
            <v>0</v>
          </cell>
          <cell r="W2755">
            <v>0</v>
          </cell>
          <cell r="X2755">
            <v>0</v>
          </cell>
          <cell r="Y2755">
            <v>0</v>
          </cell>
          <cell r="AA2755">
            <v>0</v>
          </cell>
          <cell r="AB2755">
            <v>0</v>
          </cell>
          <cell r="AC2755">
            <v>0</v>
          </cell>
        </row>
        <row r="2756">
          <cell r="A2756" t="str">
            <v>0-0</v>
          </cell>
          <cell r="V2756">
            <v>0</v>
          </cell>
          <cell r="W2756">
            <v>0</v>
          </cell>
          <cell r="X2756">
            <v>0</v>
          </cell>
          <cell r="Y2756">
            <v>0</v>
          </cell>
          <cell r="AA2756">
            <v>0</v>
          </cell>
          <cell r="AB2756">
            <v>0</v>
          </cell>
          <cell r="AC2756">
            <v>0</v>
          </cell>
        </row>
        <row r="2757">
          <cell r="A2757" t="str">
            <v>0-0</v>
          </cell>
          <cell r="V2757">
            <v>0</v>
          </cell>
          <cell r="W2757">
            <v>0</v>
          </cell>
          <cell r="X2757">
            <v>0</v>
          </cell>
          <cell r="Y2757">
            <v>0</v>
          </cell>
          <cell r="AA2757">
            <v>0</v>
          </cell>
          <cell r="AB2757">
            <v>0</v>
          </cell>
          <cell r="AC2757">
            <v>0</v>
          </cell>
        </row>
        <row r="2758">
          <cell r="A2758" t="str">
            <v>0-0</v>
          </cell>
          <cell r="V2758">
            <v>0</v>
          </cell>
          <cell r="W2758">
            <v>0</v>
          </cell>
          <cell r="X2758">
            <v>0</v>
          </cell>
          <cell r="Y2758">
            <v>0</v>
          </cell>
          <cell r="AA2758">
            <v>0</v>
          </cell>
          <cell r="AB2758">
            <v>0</v>
          </cell>
          <cell r="AC2758">
            <v>0</v>
          </cell>
        </row>
        <row r="2759">
          <cell r="A2759" t="str">
            <v>0-0</v>
          </cell>
          <cell r="V2759">
            <v>0</v>
          </cell>
          <cell r="W2759">
            <v>0</v>
          </cell>
          <cell r="X2759">
            <v>0</v>
          </cell>
          <cell r="Y2759">
            <v>0</v>
          </cell>
          <cell r="AA2759">
            <v>0</v>
          </cell>
          <cell r="AB2759">
            <v>0</v>
          </cell>
          <cell r="AC2759">
            <v>0</v>
          </cell>
        </row>
        <row r="2760">
          <cell r="A2760" t="str">
            <v>0-0</v>
          </cell>
          <cell r="V2760">
            <v>0</v>
          </cell>
          <cell r="W2760">
            <v>0</v>
          </cell>
          <cell r="X2760">
            <v>0</v>
          </cell>
          <cell r="Y2760">
            <v>0</v>
          </cell>
          <cell r="AA2760">
            <v>0</v>
          </cell>
          <cell r="AB2760">
            <v>0</v>
          </cell>
          <cell r="AC2760">
            <v>0</v>
          </cell>
        </row>
        <row r="2761">
          <cell r="A2761" t="str">
            <v>0-0</v>
          </cell>
          <cell r="V2761">
            <v>0</v>
          </cell>
          <cell r="W2761">
            <v>0</v>
          </cell>
          <cell r="X2761">
            <v>0</v>
          </cell>
          <cell r="Y2761">
            <v>0</v>
          </cell>
          <cell r="AA2761">
            <v>0</v>
          </cell>
          <cell r="AB2761">
            <v>0</v>
          </cell>
          <cell r="AC2761">
            <v>0</v>
          </cell>
        </row>
        <row r="2762">
          <cell r="A2762" t="str">
            <v>0-0</v>
          </cell>
          <cell r="V2762">
            <v>0</v>
          </cell>
          <cell r="W2762">
            <v>0</v>
          </cell>
          <cell r="X2762">
            <v>0</v>
          </cell>
          <cell r="Y2762">
            <v>0</v>
          </cell>
          <cell r="AA2762">
            <v>0</v>
          </cell>
          <cell r="AB2762">
            <v>0</v>
          </cell>
          <cell r="AC2762">
            <v>0</v>
          </cell>
        </row>
        <row r="2763">
          <cell r="A2763" t="str">
            <v>0-0</v>
          </cell>
          <cell r="V2763">
            <v>0</v>
          </cell>
          <cell r="W2763">
            <v>0</v>
          </cell>
          <cell r="X2763">
            <v>0</v>
          </cell>
          <cell r="Y2763">
            <v>0</v>
          </cell>
          <cell r="AA2763">
            <v>0</v>
          </cell>
          <cell r="AB2763">
            <v>0</v>
          </cell>
          <cell r="AC2763">
            <v>0</v>
          </cell>
        </row>
        <row r="2764">
          <cell r="A2764" t="str">
            <v>0-0</v>
          </cell>
          <cell r="V2764">
            <v>0</v>
          </cell>
          <cell r="W2764">
            <v>0</v>
          </cell>
          <cell r="X2764">
            <v>0</v>
          </cell>
          <cell r="Y2764">
            <v>0</v>
          </cell>
          <cell r="AA2764">
            <v>0</v>
          </cell>
          <cell r="AB2764">
            <v>0</v>
          </cell>
          <cell r="AC2764">
            <v>0</v>
          </cell>
        </row>
        <row r="2765">
          <cell r="A2765" t="str">
            <v>0-0</v>
          </cell>
          <cell r="V2765">
            <v>0</v>
          </cell>
          <cell r="W2765">
            <v>0</v>
          </cell>
          <cell r="X2765">
            <v>0</v>
          </cell>
          <cell r="Y2765">
            <v>0</v>
          </cell>
          <cell r="AA2765">
            <v>0</v>
          </cell>
          <cell r="AB2765">
            <v>0</v>
          </cell>
          <cell r="AC2765">
            <v>0</v>
          </cell>
        </row>
        <row r="2766">
          <cell r="A2766" t="str">
            <v>0-0</v>
          </cell>
          <cell r="V2766">
            <v>0</v>
          </cell>
          <cell r="W2766">
            <v>0</v>
          </cell>
          <cell r="X2766">
            <v>0</v>
          </cell>
          <cell r="Y2766">
            <v>0</v>
          </cell>
          <cell r="AA2766">
            <v>0</v>
          </cell>
          <cell r="AB2766">
            <v>0</v>
          </cell>
          <cell r="AC2766">
            <v>0</v>
          </cell>
        </row>
        <row r="2767">
          <cell r="A2767" t="str">
            <v>0-0</v>
          </cell>
          <cell r="V2767">
            <v>0</v>
          </cell>
          <cell r="W2767">
            <v>0</v>
          </cell>
          <cell r="X2767">
            <v>0</v>
          </cell>
          <cell r="Y2767">
            <v>0</v>
          </cell>
          <cell r="AA2767">
            <v>0</v>
          </cell>
          <cell r="AB2767">
            <v>0</v>
          </cell>
          <cell r="AC2767">
            <v>0</v>
          </cell>
        </row>
        <row r="2768">
          <cell r="A2768" t="str">
            <v>0-0</v>
          </cell>
          <cell r="V2768">
            <v>0</v>
          </cell>
          <cell r="W2768">
            <v>0</v>
          </cell>
          <cell r="X2768">
            <v>0</v>
          </cell>
          <cell r="Y2768">
            <v>0</v>
          </cell>
          <cell r="AA2768">
            <v>0</v>
          </cell>
          <cell r="AB2768">
            <v>0</v>
          </cell>
          <cell r="AC2768">
            <v>0</v>
          </cell>
        </row>
        <row r="2769">
          <cell r="A2769" t="str">
            <v>0-0</v>
          </cell>
          <cell r="V2769">
            <v>0</v>
          </cell>
          <cell r="W2769">
            <v>0</v>
          </cell>
          <cell r="X2769">
            <v>0</v>
          </cell>
          <cell r="Y2769">
            <v>0</v>
          </cell>
          <cell r="AA2769">
            <v>0</v>
          </cell>
          <cell r="AB2769">
            <v>0</v>
          </cell>
          <cell r="AC2769">
            <v>0</v>
          </cell>
        </row>
        <row r="2770">
          <cell r="A2770" t="str">
            <v>0-0</v>
          </cell>
          <cell r="V2770">
            <v>0</v>
          </cell>
          <cell r="W2770">
            <v>0</v>
          </cell>
          <cell r="X2770">
            <v>0</v>
          </cell>
          <cell r="Y2770">
            <v>0</v>
          </cell>
          <cell r="AA2770">
            <v>0</v>
          </cell>
          <cell r="AB2770">
            <v>0</v>
          </cell>
          <cell r="AC2770">
            <v>0</v>
          </cell>
        </row>
        <row r="2771">
          <cell r="A2771" t="str">
            <v>0-0</v>
          </cell>
          <cell r="V2771">
            <v>0</v>
          </cell>
          <cell r="W2771">
            <v>0</v>
          </cell>
          <cell r="X2771">
            <v>0</v>
          </cell>
          <cell r="Y2771">
            <v>0</v>
          </cell>
          <cell r="AA2771">
            <v>0</v>
          </cell>
          <cell r="AB2771">
            <v>0</v>
          </cell>
          <cell r="AC2771">
            <v>0</v>
          </cell>
        </row>
        <row r="2772">
          <cell r="A2772" t="str">
            <v>0-0</v>
          </cell>
          <cell r="V2772">
            <v>0</v>
          </cell>
          <cell r="W2772">
            <v>0</v>
          </cell>
          <cell r="X2772">
            <v>0</v>
          </cell>
          <cell r="Y2772">
            <v>0</v>
          </cell>
          <cell r="AA2772">
            <v>0</v>
          </cell>
          <cell r="AB2772">
            <v>0</v>
          </cell>
          <cell r="AC2772">
            <v>0</v>
          </cell>
        </row>
        <row r="2773">
          <cell r="A2773" t="str">
            <v>0-0</v>
          </cell>
          <cell r="V2773">
            <v>0</v>
          </cell>
          <cell r="W2773">
            <v>0</v>
          </cell>
          <cell r="X2773">
            <v>0</v>
          </cell>
          <cell r="Y2773">
            <v>0</v>
          </cell>
          <cell r="AA2773">
            <v>0</v>
          </cell>
          <cell r="AB2773">
            <v>0</v>
          </cell>
          <cell r="AC2773">
            <v>0</v>
          </cell>
        </row>
        <row r="2774">
          <cell r="A2774" t="str">
            <v>0-0</v>
          </cell>
          <cell r="V2774">
            <v>0</v>
          </cell>
          <cell r="W2774">
            <v>0</v>
          </cell>
          <cell r="X2774">
            <v>0</v>
          </cell>
          <cell r="Y2774">
            <v>0</v>
          </cell>
          <cell r="AA2774">
            <v>0</v>
          </cell>
          <cell r="AB2774">
            <v>0</v>
          </cell>
          <cell r="AC2774">
            <v>0</v>
          </cell>
        </row>
        <row r="2775">
          <cell r="A2775" t="str">
            <v>0-0</v>
          </cell>
          <cell r="V2775">
            <v>0</v>
          </cell>
          <cell r="W2775">
            <v>0</v>
          </cell>
          <cell r="X2775">
            <v>0</v>
          </cell>
          <cell r="Y2775">
            <v>0</v>
          </cell>
          <cell r="AA2775">
            <v>0</v>
          </cell>
          <cell r="AB2775">
            <v>0</v>
          </cell>
          <cell r="AC2775">
            <v>0</v>
          </cell>
        </row>
        <row r="2776">
          <cell r="A2776" t="str">
            <v>0-0</v>
          </cell>
          <cell r="V2776">
            <v>0</v>
          </cell>
          <cell r="W2776">
            <v>0</v>
          </cell>
          <cell r="X2776">
            <v>0</v>
          </cell>
          <cell r="Y2776">
            <v>0</v>
          </cell>
          <cell r="AA2776">
            <v>0</v>
          </cell>
          <cell r="AB2776">
            <v>0</v>
          </cell>
          <cell r="AC2776">
            <v>0</v>
          </cell>
        </row>
        <row r="2777">
          <cell r="A2777" t="str">
            <v>0-0</v>
          </cell>
          <cell r="V2777">
            <v>0</v>
          </cell>
          <cell r="W2777">
            <v>0</v>
          </cell>
          <cell r="X2777">
            <v>0</v>
          </cell>
          <cell r="Y2777">
            <v>0</v>
          </cell>
          <cell r="AA2777">
            <v>0</v>
          </cell>
          <cell r="AB2777">
            <v>0</v>
          </cell>
          <cell r="AC2777">
            <v>0</v>
          </cell>
        </row>
        <row r="2778">
          <cell r="A2778" t="str">
            <v>0-0</v>
          </cell>
          <cell r="V2778">
            <v>0</v>
          </cell>
          <cell r="W2778">
            <v>0</v>
          </cell>
          <cell r="X2778">
            <v>0</v>
          </cell>
          <cell r="Y2778">
            <v>0</v>
          </cell>
          <cell r="AA2778">
            <v>0</v>
          </cell>
          <cell r="AB2778">
            <v>0</v>
          </cell>
          <cell r="AC2778">
            <v>0</v>
          </cell>
        </row>
        <row r="2779">
          <cell r="A2779" t="str">
            <v>0-0</v>
          </cell>
          <cell r="V2779">
            <v>0</v>
          </cell>
          <cell r="W2779">
            <v>0</v>
          </cell>
          <cell r="X2779">
            <v>0</v>
          </cell>
          <cell r="Y2779">
            <v>0</v>
          </cell>
          <cell r="AA2779">
            <v>0</v>
          </cell>
          <cell r="AB2779">
            <v>0</v>
          </cell>
          <cell r="AC2779">
            <v>0</v>
          </cell>
        </row>
        <row r="2780">
          <cell r="A2780" t="str">
            <v>0-0</v>
          </cell>
          <cell r="V2780">
            <v>0</v>
          </cell>
          <cell r="W2780">
            <v>0</v>
          </cell>
          <cell r="X2780">
            <v>0</v>
          </cell>
          <cell r="Y2780">
            <v>0</v>
          </cell>
          <cell r="AA2780">
            <v>0</v>
          </cell>
          <cell r="AB2780">
            <v>0</v>
          </cell>
          <cell r="AC2780">
            <v>0</v>
          </cell>
        </row>
        <row r="2781">
          <cell r="A2781" t="str">
            <v>0-0</v>
          </cell>
          <cell r="V2781">
            <v>0</v>
          </cell>
          <cell r="W2781">
            <v>0</v>
          </cell>
          <cell r="X2781">
            <v>0</v>
          </cell>
          <cell r="Y2781">
            <v>0</v>
          </cell>
          <cell r="AA2781">
            <v>0</v>
          </cell>
          <cell r="AB2781">
            <v>0</v>
          </cell>
          <cell r="AC2781">
            <v>0</v>
          </cell>
        </row>
        <row r="2782">
          <cell r="A2782" t="str">
            <v>0-0</v>
          </cell>
          <cell r="V2782">
            <v>0</v>
          </cell>
          <cell r="W2782">
            <v>0</v>
          </cell>
          <cell r="X2782">
            <v>0</v>
          </cell>
          <cell r="Y2782">
            <v>0</v>
          </cell>
          <cell r="AA2782">
            <v>0</v>
          </cell>
          <cell r="AB2782">
            <v>0</v>
          </cell>
          <cell r="AC2782">
            <v>0</v>
          </cell>
        </row>
        <row r="2783">
          <cell r="A2783" t="str">
            <v>0-0</v>
          </cell>
          <cell r="V2783">
            <v>0</v>
          </cell>
          <cell r="W2783">
            <v>0</v>
          </cell>
          <cell r="X2783">
            <v>0</v>
          </cell>
          <cell r="Y2783">
            <v>0</v>
          </cell>
          <cell r="AA2783">
            <v>0</v>
          </cell>
          <cell r="AB2783">
            <v>0</v>
          </cell>
          <cell r="AC2783">
            <v>0</v>
          </cell>
        </row>
        <row r="2784">
          <cell r="A2784" t="str">
            <v>0-0</v>
          </cell>
          <cell r="V2784">
            <v>0</v>
          </cell>
          <cell r="W2784">
            <v>0</v>
          </cell>
          <cell r="X2784">
            <v>0</v>
          </cell>
          <cell r="Y2784">
            <v>0</v>
          </cell>
          <cell r="AA2784">
            <v>0</v>
          </cell>
          <cell r="AB2784">
            <v>0</v>
          </cell>
          <cell r="AC2784">
            <v>0</v>
          </cell>
        </row>
        <row r="2785">
          <cell r="A2785" t="str">
            <v>0-0</v>
          </cell>
          <cell r="V2785">
            <v>0</v>
          </cell>
          <cell r="W2785">
            <v>0</v>
          </cell>
          <cell r="X2785">
            <v>0</v>
          </cell>
          <cell r="Y2785">
            <v>0</v>
          </cell>
          <cell r="AA2785">
            <v>0</v>
          </cell>
          <cell r="AB2785">
            <v>0</v>
          </cell>
          <cell r="AC2785">
            <v>0</v>
          </cell>
        </row>
        <row r="2786">
          <cell r="A2786" t="str">
            <v>0-0</v>
          </cell>
          <cell r="V2786">
            <v>0</v>
          </cell>
          <cell r="W2786">
            <v>0</v>
          </cell>
          <cell r="X2786">
            <v>0</v>
          </cell>
          <cell r="Y2786">
            <v>0</v>
          </cell>
          <cell r="AA2786">
            <v>0</v>
          </cell>
          <cell r="AB2786">
            <v>0</v>
          </cell>
          <cell r="AC2786">
            <v>0</v>
          </cell>
        </row>
        <row r="2787">
          <cell r="A2787" t="str">
            <v>0-0</v>
          </cell>
          <cell r="V2787">
            <v>0</v>
          </cell>
          <cell r="W2787">
            <v>0</v>
          </cell>
          <cell r="X2787">
            <v>0</v>
          </cell>
          <cell r="Y2787">
            <v>0</v>
          </cell>
          <cell r="AA2787">
            <v>0</v>
          </cell>
          <cell r="AB2787">
            <v>0</v>
          </cell>
          <cell r="AC2787">
            <v>0</v>
          </cell>
        </row>
        <row r="2788">
          <cell r="A2788" t="str">
            <v>0-0</v>
          </cell>
          <cell r="V2788">
            <v>0</v>
          </cell>
          <cell r="W2788">
            <v>0</v>
          </cell>
          <cell r="X2788">
            <v>0</v>
          </cell>
          <cell r="Y2788">
            <v>0</v>
          </cell>
          <cell r="AA2788">
            <v>0</v>
          </cell>
          <cell r="AB2788">
            <v>0</v>
          </cell>
          <cell r="AC2788">
            <v>0</v>
          </cell>
        </row>
        <row r="2789">
          <cell r="A2789" t="str">
            <v>0-0</v>
          </cell>
          <cell r="V2789">
            <v>0</v>
          </cell>
          <cell r="W2789">
            <v>0</v>
          </cell>
          <cell r="X2789">
            <v>0</v>
          </cell>
          <cell r="Y2789">
            <v>0</v>
          </cell>
          <cell r="AA2789">
            <v>0</v>
          </cell>
          <cell r="AB2789">
            <v>0</v>
          </cell>
          <cell r="AC2789">
            <v>0</v>
          </cell>
        </row>
        <row r="2790">
          <cell r="A2790" t="str">
            <v>0-0</v>
          </cell>
          <cell r="V2790">
            <v>0</v>
          </cell>
          <cell r="W2790">
            <v>0</v>
          </cell>
          <cell r="X2790">
            <v>0</v>
          </cell>
          <cell r="Y2790">
            <v>0</v>
          </cell>
          <cell r="AA2790">
            <v>0</v>
          </cell>
          <cell r="AB2790">
            <v>0</v>
          </cell>
          <cell r="AC2790">
            <v>0</v>
          </cell>
        </row>
        <row r="2791">
          <cell r="A2791" t="str">
            <v>0-0</v>
          </cell>
          <cell r="V2791">
            <v>0</v>
          </cell>
          <cell r="W2791">
            <v>0</v>
          </cell>
          <cell r="X2791">
            <v>0</v>
          </cell>
          <cell r="Y2791">
            <v>0</v>
          </cell>
          <cell r="AA2791">
            <v>0</v>
          </cell>
          <cell r="AB2791">
            <v>0</v>
          </cell>
          <cell r="AC2791">
            <v>0</v>
          </cell>
        </row>
        <row r="2792">
          <cell r="A2792" t="str">
            <v>0-0</v>
          </cell>
          <cell r="V2792">
            <v>0</v>
          </cell>
          <cell r="W2792">
            <v>0</v>
          </cell>
          <cell r="X2792">
            <v>0</v>
          </cell>
          <cell r="Y2792">
            <v>0</v>
          </cell>
          <cell r="AA2792">
            <v>0</v>
          </cell>
          <cell r="AB2792">
            <v>0</v>
          </cell>
          <cell r="AC2792">
            <v>0</v>
          </cell>
        </row>
        <row r="2793">
          <cell r="A2793" t="str">
            <v>0-0</v>
          </cell>
          <cell r="V2793">
            <v>0</v>
          </cell>
          <cell r="W2793">
            <v>0</v>
          </cell>
          <cell r="X2793">
            <v>0</v>
          </cell>
          <cell r="Y2793">
            <v>0</v>
          </cell>
          <cell r="AA2793">
            <v>0</v>
          </cell>
          <cell r="AB2793">
            <v>0</v>
          </cell>
          <cell r="AC2793">
            <v>0</v>
          </cell>
        </row>
        <row r="2794">
          <cell r="A2794" t="str">
            <v>0-0</v>
          </cell>
          <cell r="V2794">
            <v>0</v>
          </cell>
          <cell r="W2794">
            <v>0</v>
          </cell>
          <cell r="X2794">
            <v>0</v>
          </cell>
          <cell r="Y2794">
            <v>0</v>
          </cell>
          <cell r="AA2794">
            <v>0</v>
          </cell>
          <cell r="AB2794">
            <v>0</v>
          </cell>
          <cell r="AC2794">
            <v>0</v>
          </cell>
        </row>
        <row r="2795">
          <cell r="A2795" t="str">
            <v>0-0</v>
          </cell>
          <cell r="V2795">
            <v>0</v>
          </cell>
          <cell r="W2795">
            <v>0</v>
          </cell>
          <cell r="X2795">
            <v>0</v>
          </cell>
          <cell r="Y2795">
            <v>0</v>
          </cell>
          <cell r="AA2795">
            <v>0</v>
          </cell>
          <cell r="AB2795">
            <v>0</v>
          </cell>
          <cell r="AC2795">
            <v>0</v>
          </cell>
        </row>
        <row r="2796">
          <cell r="A2796" t="str">
            <v>0-0</v>
          </cell>
          <cell r="V2796">
            <v>0</v>
          </cell>
          <cell r="W2796">
            <v>0</v>
          </cell>
          <cell r="X2796">
            <v>0</v>
          </cell>
          <cell r="Y2796">
            <v>0</v>
          </cell>
          <cell r="AA2796">
            <v>0</v>
          </cell>
          <cell r="AB2796">
            <v>0</v>
          </cell>
          <cell r="AC2796">
            <v>0</v>
          </cell>
        </row>
        <row r="2797">
          <cell r="A2797" t="str">
            <v>0-0</v>
          </cell>
          <cell r="V2797">
            <v>0</v>
          </cell>
          <cell r="W2797">
            <v>0</v>
          </cell>
          <cell r="X2797">
            <v>0</v>
          </cell>
          <cell r="Y2797">
            <v>0</v>
          </cell>
          <cell r="AA2797">
            <v>0</v>
          </cell>
          <cell r="AB2797">
            <v>0</v>
          </cell>
          <cell r="AC2797">
            <v>0</v>
          </cell>
        </row>
        <row r="2798">
          <cell r="A2798" t="str">
            <v>0-0</v>
          </cell>
          <cell r="V2798">
            <v>0</v>
          </cell>
          <cell r="W2798">
            <v>0</v>
          </cell>
          <cell r="X2798">
            <v>0</v>
          </cell>
          <cell r="Y2798">
            <v>0</v>
          </cell>
          <cell r="AA2798">
            <v>0</v>
          </cell>
          <cell r="AB2798">
            <v>0</v>
          </cell>
          <cell r="AC2798">
            <v>0</v>
          </cell>
        </row>
        <row r="2799">
          <cell r="A2799" t="str">
            <v>0-0</v>
          </cell>
          <cell r="V2799">
            <v>0</v>
          </cell>
          <cell r="W2799">
            <v>0</v>
          </cell>
          <cell r="X2799">
            <v>0</v>
          </cell>
          <cell r="Y2799">
            <v>0</v>
          </cell>
          <cell r="AA2799">
            <v>0</v>
          </cell>
          <cell r="AB2799">
            <v>0</v>
          </cell>
          <cell r="AC2799">
            <v>0</v>
          </cell>
        </row>
        <row r="2800">
          <cell r="A2800" t="str">
            <v>0-0</v>
          </cell>
          <cell r="V2800">
            <v>0</v>
          </cell>
          <cell r="W2800">
            <v>0</v>
          </cell>
          <cell r="X2800">
            <v>0</v>
          </cell>
          <cell r="Y2800">
            <v>0</v>
          </cell>
          <cell r="AA2800">
            <v>0</v>
          </cell>
          <cell r="AB2800">
            <v>0</v>
          </cell>
          <cell r="AC2800">
            <v>0</v>
          </cell>
        </row>
        <row r="2801">
          <cell r="A2801" t="str">
            <v>0-0</v>
          </cell>
          <cell r="V2801">
            <v>0</v>
          </cell>
          <cell r="W2801">
            <v>0</v>
          </cell>
          <cell r="X2801">
            <v>0</v>
          </cell>
          <cell r="Y2801">
            <v>0</v>
          </cell>
          <cell r="AA2801">
            <v>0</v>
          </cell>
          <cell r="AB2801">
            <v>0</v>
          </cell>
          <cell r="AC2801">
            <v>0</v>
          </cell>
        </row>
        <row r="2802">
          <cell r="A2802" t="str">
            <v>0-0</v>
          </cell>
          <cell r="V2802">
            <v>0</v>
          </cell>
          <cell r="W2802">
            <v>0</v>
          </cell>
          <cell r="X2802">
            <v>0</v>
          </cell>
          <cell r="Y2802">
            <v>0</v>
          </cell>
          <cell r="AA2802">
            <v>0</v>
          </cell>
          <cell r="AB2802">
            <v>0</v>
          </cell>
          <cell r="AC2802">
            <v>0</v>
          </cell>
        </row>
        <row r="2803">
          <cell r="A2803" t="str">
            <v>0-0</v>
          </cell>
          <cell r="V2803">
            <v>0</v>
          </cell>
          <cell r="W2803">
            <v>0</v>
          </cell>
          <cell r="X2803">
            <v>0</v>
          </cell>
          <cell r="Y2803">
            <v>0</v>
          </cell>
          <cell r="AA2803">
            <v>0</v>
          </cell>
          <cell r="AB2803">
            <v>0</v>
          </cell>
          <cell r="AC2803">
            <v>0</v>
          </cell>
        </row>
        <row r="2804">
          <cell r="A2804" t="str">
            <v>0-0</v>
          </cell>
          <cell r="V2804">
            <v>0</v>
          </cell>
          <cell r="W2804">
            <v>0</v>
          </cell>
          <cell r="X2804">
            <v>0</v>
          </cell>
          <cell r="Y2804">
            <v>0</v>
          </cell>
          <cell r="AA2804">
            <v>0</v>
          </cell>
          <cell r="AB2804">
            <v>0</v>
          </cell>
          <cell r="AC2804">
            <v>0</v>
          </cell>
        </row>
        <row r="2805">
          <cell r="A2805" t="str">
            <v>0-0</v>
          </cell>
          <cell r="V2805">
            <v>0</v>
          </cell>
          <cell r="W2805">
            <v>0</v>
          </cell>
          <cell r="X2805">
            <v>0</v>
          </cell>
          <cell r="Y2805">
            <v>0</v>
          </cell>
          <cell r="AA2805">
            <v>0</v>
          </cell>
          <cell r="AB2805">
            <v>0</v>
          </cell>
          <cell r="AC2805">
            <v>0</v>
          </cell>
        </row>
        <row r="2806">
          <cell r="A2806" t="str">
            <v>0-0</v>
          </cell>
          <cell r="V2806">
            <v>0</v>
          </cell>
          <cell r="W2806">
            <v>0</v>
          </cell>
          <cell r="X2806">
            <v>0</v>
          </cell>
          <cell r="Y2806">
            <v>0</v>
          </cell>
          <cell r="AA2806">
            <v>0</v>
          </cell>
          <cell r="AB2806">
            <v>0</v>
          </cell>
          <cell r="AC2806">
            <v>0</v>
          </cell>
        </row>
        <row r="2807">
          <cell r="A2807" t="str">
            <v>0-0</v>
          </cell>
          <cell r="V2807">
            <v>0</v>
          </cell>
          <cell r="W2807">
            <v>0</v>
          </cell>
          <cell r="X2807">
            <v>0</v>
          </cell>
          <cell r="Y2807">
            <v>0</v>
          </cell>
          <cell r="AA2807">
            <v>0</v>
          </cell>
          <cell r="AB2807">
            <v>0</v>
          </cell>
          <cell r="AC2807">
            <v>0</v>
          </cell>
        </row>
        <row r="2808">
          <cell r="A2808" t="str">
            <v>0-0</v>
          </cell>
          <cell r="V2808">
            <v>0</v>
          </cell>
          <cell r="W2808">
            <v>0</v>
          </cell>
          <cell r="X2808">
            <v>0</v>
          </cell>
          <cell r="Y2808">
            <v>0</v>
          </cell>
          <cell r="AA2808">
            <v>0</v>
          </cell>
          <cell r="AB2808">
            <v>0</v>
          </cell>
          <cell r="AC2808">
            <v>0</v>
          </cell>
        </row>
        <row r="2809">
          <cell r="A2809" t="str">
            <v>0-0</v>
          </cell>
          <cell r="V2809">
            <v>0</v>
          </cell>
          <cell r="W2809">
            <v>0</v>
          </cell>
          <cell r="X2809">
            <v>0</v>
          </cell>
          <cell r="Y2809">
            <v>0</v>
          </cell>
          <cell r="AA2809">
            <v>0</v>
          </cell>
          <cell r="AB2809">
            <v>0</v>
          </cell>
          <cell r="AC2809">
            <v>0</v>
          </cell>
        </row>
        <row r="2810">
          <cell r="A2810" t="str">
            <v>0-0</v>
          </cell>
          <cell r="V2810">
            <v>0</v>
          </cell>
          <cell r="W2810">
            <v>0</v>
          </cell>
          <cell r="X2810">
            <v>0</v>
          </cell>
          <cell r="Y2810">
            <v>0</v>
          </cell>
          <cell r="AA2810">
            <v>0</v>
          </cell>
          <cell r="AB2810">
            <v>0</v>
          </cell>
          <cell r="AC2810">
            <v>0</v>
          </cell>
        </row>
        <row r="2811">
          <cell r="A2811" t="str">
            <v>0-0</v>
          </cell>
          <cell r="V2811">
            <v>0</v>
          </cell>
          <cell r="W2811">
            <v>0</v>
          </cell>
          <cell r="X2811">
            <v>0</v>
          </cell>
          <cell r="Y2811">
            <v>0</v>
          </cell>
          <cell r="AA2811">
            <v>0</v>
          </cell>
          <cell r="AB2811">
            <v>0</v>
          </cell>
          <cell r="AC2811">
            <v>0</v>
          </cell>
        </row>
        <row r="2812">
          <cell r="A2812" t="str">
            <v>0-0</v>
          </cell>
          <cell r="V2812">
            <v>0</v>
          </cell>
          <cell r="W2812">
            <v>0</v>
          </cell>
          <cell r="X2812">
            <v>0</v>
          </cell>
          <cell r="Y2812">
            <v>0</v>
          </cell>
          <cell r="AA2812">
            <v>0</v>
          </cell>
          <cell r="AB2812">
            <v>0</v>
          </cell>
          <cell r="AC2812">
            <v>0</v>
          </cell>
        </row>
        <row r="2813">
          <cell r="A2813" t="str">
            <v>0-0</v>
          </cell>
          <cell r="V2813">
            <v>0</v>
          </cell>
          <cell r="W2813">
            <v>0</v>
          </cell>
          <cell r="X2813">
            <v>0</v>
          </cell>
          <cell r="Y2813">
            <v>0</v>
          </cell>
          <cell r="AA2813">
            <v>0</v>
          </cell>
          <cell r="AB2813">
            <v>0</v>
          </cell>
          <cell r="AC2813">
            <v>0</v>
          </cell>
        </row>
        <row r="2814">
          <cell r="A2814" t="str">
            <v>0-0</v>
          </cell>
          <cell r="V2814">
            <v>0</v>
          </cell>
          <cell r="W2814">
            <v>0</v>
          </cell>
          <cell r="X2814">
            <v>0</v>
          </cell>
          <cell r="Y2814">
            <v>0</v>
          </cell>
          <cell r="AA2814">
            <v>0</v>
          </cell>
          <cell r="AB2814">
            <v>0</v>
          </cell>
          <cell r="AC2814">
            <v>0</v>
          </cell>
        </row>
        <row r="2815">
          <cell r="A2815" t="str">
            <v>0-0</v>
          </cell>
          <cell r="V2815">
            <v>0</v>
          </cell>
          <cell r="W2815">
            <v>0</v>
          </cell>
          <cell r="X2815">
            <v>0</v>
          </cell>
          <cell r="Y2815">
            <v>0</v>
          </cell>
          <cell r="AA2815">
            <v>0</v>
          </cell>
          <cell r="AB2815">
            <v>0</v>
          </cell>
          <cell r="AC2815">
            <v>0</v>
          </cell>
        </row>
        <row r="2816">
          <cell r="A2816" t="str">
            <v>0-0</v>
          </cell>
          <cell r="V2816">
            <v>0</v>
          </cell>
          <cell r="W2816">
            <v>0</v>
          </cell>
          <cell r="X2816">
            <v>0</v>
          </cell>
          <cell r="Y2816">
            <v>0</v>
          </cell>
          <cell r="AA2816">
            <v>0</v>
          </cell>
          <cell r="AB2816">
            <v>0</v>
          </cell>
          <cell r="AC2816">
            <v>0</v>
          </cell>
        </row>
        <row r="2817">
          <cell r="A2817" t="str">
            <v>0-0</v>
          </cell>
          <cell r="V2817">
            <v>0</v>
          </cell>
          <cell r="W2817">
            <v>0</v>
          </cell>
          <cell r="X2817">
            <v>0</v>
          </cell>
          <cell r="Y2817">
            <v>0</v>
          </cell>
          <cell r="AA2817">
            <v>0</v>
          </cell>
          <cell r="AB2817">
            <v>0</v>
          </cell>
          <cell r="AC2817">
            <v>0</v>
          </cell>
        </row>
        <row r="2818">
          <cell r="A2818" t="str">
            <v>0-0</v>
          </cell>
          <cell r="V2818">
            <v>0</v>
          </cell>
          <cell r="W2818">
            <v>0</v>
          </cell>
          <cell r="X2818">
            <v>0</v>
          </cell>
          <cell r="Y2818">
            <v>0</v>
          </cell>
          <cell r="AA2818">
            <v>0</v>
          </cell>
          <cell r="AB2818">
            <v>0</v>
          </cell>
          <cell r="AC2818">
            <v>0</v>
          </cell>
        </row>
        <row r="2819">
          <cell r="A2819" t="str">
            <v>0-0</v>
          </cell>
          <cell r="V2819">
            <v>0</v>
          </cell>
          <cell r="W2819">
            <v>0</v>
          </cell>
          <cell r="X2819">
            <v>0</v>
          </cell>
          <cell r="Y2819">
            <v>0</v>
          </cell>
          <cell r="AA2819">
            <v>0</v>
          </cell>
          <cell r="AB2819">
            <v>0</v>
          </cell>
          <cell r="AC2819">
            <v>0</v>
          </cell>
        </row>
        <row r="2820">
          <cell r="A2820" t="str">
            <v>0-0</v>
          </cell>
          <cell r="V2820">
            <v>0</v>
          </cell>
          <cell r="W2820">
            <v>0</v>
          </cell>
          <cell r="X2820">
            <v>0</v>
          </cell>
          <cell r="Y2820">
            <v>0</v>
          </cell>
          <cell r="AA2820">
            <v>0</v>
          </cell>
          <cell r="AB2820">
            <v>0</v>
          </cell>
          <cell r="AC2820">
            <v>0</v>
          </cell>
        </row>
        <row r="2821">
          <cell r="A2821" t="str">
            <v>0-0</v>
          </cell>
          <cell r="V2821">
            <v>0</v>
          </cell>
          <cell r="W2821">
            <v>0</v>
          </cell>
          <cell r="X2821">
            <v>0</v>
          </cell>
          <cell r="Y2821">
            <v>0</v>
          </cell>
          <cell r="AA2821">
            <v>0</v>
          </cell>
          <cell r="AB2821">
            <v>0</v>
          </cell>
          <cell r="AC2821">
            <v>0</v>
          </cell>
        </row>
        <row r="2822">
          <cell r="A2822" t="str">
            <v>0-0</v>
          </cell>
          <cell r="V2822">
            <v>0</v>
          </cell>
          <cell r="W2822">
            <v>0</v>
          </cell>
          <cell r="X2822">
            <v>0</v>
          </cell>
          <cell r="Y2822">
            <v>0</v>
          </cell>
          <cell r="AA2822">
            <v>0</v>
          </cell>
          <cell r="AB2822">
            <v>0</v>
          </cell>
          <cell r="AC2822">
            <v>0</v>
          </cell>
        </row>
        <row r="2823">
          <cell r="A2823" t="str">
            <v>0-0</v>
          </cell>
          <cell r="V2823">
            <v>0</v>
          </cell>
          <cell r="W2823">
            <v>0</v>
          </cell>
          <cell r="X2823">
            <v>0</v>
          </cell>
          <cell r="Y2823">
            <v>0</v>
          </cell>
          <cell r="AA2823">
            <v>0</v>
          </cell>
          <cell r="AB2823">
            <v>0</v>
          </cell>
          <cell r="AC2823">
            <v>0</v>
          </cell>
        </row>
        <row r="2824">
          <cell r="A2824" t="str">
            <v>0-0</v>
          </cell>
          <cell r="V2824">
            <v>0</v>
          </cell>
          <cell r="W2824">
            <v>0</v>
          </cell>
          <cell r="X2824">
            <v>0</v>
          </cell>
          <cell r="Y2824">
            <v>0</v>
          </cell>
          <cell r="AA2824">
            <v>0</v>
          </cell>
          <cell r="AB2824">
            <v>0</v>
          </cell>
          <cell r="AC2824">
            <v>0</v>
          </cell>
        </row>
        <row r="2825">
          <cell r="A2825" t="str">
            <v>0-0</v>
          </cell>
          <cell r="V2825">
            <v>0</v>
          </cell>
          <cell r="W2825">
            <v>0</v>
          </cell>
          <cell r="X2825">
            <v>0</v>
          </cell>
          <cell r="Y2825">
            <v>0</v>
          </cell>
          <cell r="AA2825">
            <v>0</v>
          </cell>
          <cell r="AB2825">
            <v>0</v>
          </cell>
          <cell r="AC2825">
            <v>0</v>
          </cell>
        </row>
        <row r="2826">
          <cell r="A2826" t="str">
            <v>0-0</v>
          </cell>
          <cell r="V2826">
            <v>0</v>
          </cell>
          <cell r="W2826">
            <v>0</v>
          </cell>
          <cell r="X2826">
            <v>0</v>
          </cell>
          <cell r="Y2826">
            <v>0</v>
          </cell>
          <cell r="AA2826">
            <v>0</v>
          </cell>
          <cell r="AB2826">
            <v>0</v>
          </cell>
          <cell r="AC2826">
            <v>0</v>
          </cell>
        </row>
        <row r="2827">
          <cell r="A2827" t="str">
            <v>0-0</v>
          </cell>
          <cell r="V2827">
            <v>0</v>
          </cell>
          <cell r="W2827">
            <v>0</v>
          </cell>
          <cell r="X2827">
            <v>0</v>
          </cell>
          <cell r="Y2827">
            <v>0</v>
          </cell>
          <cell r="AA2827">
            <v>0</v>
          </cell>
          <cell r="AB2827">
            <v>0</v>
          </cell>
          <cell r="AC2827">
            <v>0</v>
          </cell>
        </row>
        <row r="2828">
          <cell r="A2828" t="str">
            <v>0-0</v>
          </cell>
          <cell r="V2828">
            <v>0</v>
          </cell>
          <cell r="W2828">
            <v>0</v>
          </cell>
          <cell r="X2828">
            <v>0</v>
          </cell>
          <cell r="Y2828">
            <v>0</v>
          </cell>
          <cell r="AA2828">
            <v>0</v>
          </cell>
          <cell r="AB2828">
            <v>0</v>
          </cell>
          <cell r="AC2828">
            <v>0</v>
          </cell>
        </row>
        <row r="2829">
          <cell r="A2829" t="str">
            <v>0-0</v>
          </cell>
          <cell r="V2829">
            <v>0</v>
          </cell>
          <cell r="W2829">
            <v>0</v>
          </cell>
          <cell r="X2829">
            <v>0</v>
          </cell>
          <cell r="Y2829">
            <v>0</v>
          </cell>
          <cell r="AA2829">
            <v>0</v>
          </cell>
          <cell r="AB2829">
            <v>0</v>
          </cell>
          <cell r="AC2829">
            <v>0</v>
          </cell>
        </row>
        <row r="2830">
          <cell r="A2830" t="str">
            <v>0-0</v>
          </cell>
          <cell r="V2830">
            <v>0</v>
          </cell>
          <cell r="W2830">
            <v>0</v>
          </cell>
          <cell r="X2830">
            <v>0</v>
          </cell>
          <cell r="Y2830">
            <v>0</v>
          </cell>
          <cell r="AA2830">
            <v>0</v>
          </cell>
          <cell r="AB2830">
            <v>0</v>
          </cell>
          <cell r="AC2830">
            <v>0</v>
          </cell>
        </row>
        <row r="2831">
          <cell r="A2831" t="str">
            <v>0-0</v>
          </cell>
          <cell r="V2831">
            <v>0</v>
          </cell>
          <cell r="W2831">
            <v>0</v>
          </cell>
          <cell r="X2831">
            <v>0</v>
          </cell>
          <cell r="Y2831">
            <v>0</v>
          </cell>
          <cell r="AA2831">
            <v>0</v>
          </cell>
          <cell r="AB2831">
            <v>0</v>
          </cell>
          <cell r="AC2831">
            <v>0</v>
          </cell>
        </row>
        <row r="2832">
          <cell r="A2832" t="str">
            <v>0-0</v>
          </cell>
          <cell r="V2832">
            <v>0</v>
          </cell>
          <cell r="W2832">
            <v>0</v>
          </cell>
          <cell r="X2832">
            <v>0</v>
          </cell>
          <cell r="Y2832">
            <v>0</v>
          </cell>
          <cell r="AA2832">
            <v>0</v>
          </cell>
          <cell r="AB2832">
            <v>0</v>
          </cell>
          <cell r="AC2832">
            <v>0</v>
          </cell>
        </row>
        <row r="2833">
          <cell r="A2833" t="str">
            <v>0-0</v>
          </cell>
          <cell r="V2833">
            <v>0</v>
          </cell>
          <cell r="W2833">
            <v>0</v>
          </cell>
          <cell r="X2833">
            <v>0</v>
          </cell>
          <cell r="Y2833">
            <v>0</v>
          </cell>
          <cell r="AA2833">
            <v>0</v>
          </cell>
          <cell r="AB2833">
            <v>0</v>
          </cell>
          <cell r="AC2833">
            <v>0</v>
          </cell>
        </row>
        <row r="2834">
          <cell r="A2834" t="str">
            <v>0-0</v>
          </cell>
          <cell r="V2834">
            <v>0</v>
          </cell>
          <cell r="W2834">
            <v>0</v>
          </cell>
          <cell r="X2834">
            <v>0</v>
          </cell>
          <cell r="Y2834">
            <v>0</v>
          </cell>
          <cell r="AA2834">
            <v>0</v>
          </cell>
          <cell r="AB2834">
            <v>0</v>
          </cell>
          <cell r="AC2834">
            <v>0</v>
          </cell>
        </row>
        <row r="2835">
          <cell r="A2835" t="str">
            <v>0-0</v>
          </cell>
          <cell r="V2835">
            <v>0</v>
          </cell>
          <cell r="W2835">
            <v>0</v>
          </cell>
          <cell r="X2835">
            <v>0</v>
          </cell>
          <cell r="Y2835">
            <v>0</v>
          </cell>
          <cell r="AA2835">
            <v>0</v>
          </cell>
          <cell r="AB2835">
            <v>0</v>
          </cell>
          <cell r="AC2835">
            <v>0</v>
          </cell>
        </row>
        <row r="2836">
          <cell r="A2836" t="str">
            <v>0-0</v>
          </cell>
          <cell r="V2836">
            <v>0</v>
          </cell>
          <cell r="W2836">
            <v>0</v>
          </cell>
          <cell r="X2836">
            <v>0</v>
          </cell>
          <cell r="Y2836">
            <v>0</v>
          </cell>
          <cell r="AA2836">
            <v>0</v>
          </cell>
          <cell r="AB2836">
            <v>0</v>
          </cell>
          <cell r="AC2836">
            <v>0</v>
          </cell>
        </row>
        <row r="2837">
          <cell r="A2837" t="str">
            <v>0-0</v>
          </cell>
          <cell r="V2837">
            <v>0</v>
          </cell>
          <cell r="W2837">
            <v>0</v>
          </cell>
          <cell r="X2837">
            <v>0</v>
          </cell>
          <cell r="Y2837">
            <v>0</v>
          </cell>
          <cell r="AA2837">
            <v>0</v>
          </cell>
          <cell r="AB2837">
            <v>0</v>
          </cell>
          <cell r="AC2837">
            <v>0</v>
          </cell>
        </row>
        <row r="2838">
          <cell r="A2838" t="str">
            <v>0-0</v>
          </cell>
          <cell r="V2838">
            <v>0</v>
          </cell>
          <cell r="W2838">
            <v>0</v>
          </cell>
          <cell r="X2838">
            <v>0</v>
          </cell>
          <cell r="Y2838">
            <v>0</v>
          </cell>
          <cell r="AA2838">
            <v>0</v>
          </cell>
          <cell r="AB2838">
            <v>0</v>
          </cell>
          <cell r="AC2838">
            <v>0</v>
          </cell>
        </row>
        <row r="2839">
          <cell r="A2839" t="str">
            <v>0-0</v>
          </cell>
          <cell r="V2839">
            <v>0</v>
          </cell>
          <cell r="W2839">
            <v>0</v>
          </cell>
          <cell r="X2839">
            <v>0</v>
          </cell>
          <cell r="Y2839">
            <v>0</v>
          </cell>
          <cell r="AA2839">
            <v>0</v>
          </cell>
          <cell r="AB2839">
            <v>0</v>
          </cell>
          <cell r="AC2839">
            <v>0</v>
          </cell>
        </row>
        <row r="2840">
          <cell r="A2840" t="str">
            <v>0-0</v>
          </cell>
          <cell r="V2840">
            <v>0</v>
          </cell>
          <cell r="W2840">
            <v>0</v>
          </cell>
          <cell r="X2840">
            <v>0</v>
          </cell>
          <cell r="Y2840">
            <v>0</v>
          </cell>
          <cell r="AA2840">
            <v>0</v>
          </cell>
          <cell r="AB2840">
            <v>0</v>
          </cell>
          <cell r="AC2840">
            <v>0</v>
          </cell>
        </row>
        <row r="2841">
          <cell r="A2841" t="str">
            <v>0-0</v>
          </cell>
          <cell r="V2841">
            <v>0</v>
          </cell>
          <cell r="W2841">
            <v>0</v>
          </cell>
          <cell r="X2841">
            <v>0</v>
          </cell>
          <cell r="Y2841">
            <v>0</v>
          </cell>
          <cell r="AA2841">
            <v>0</v>
          </cell>
          <cell r="AB2841">
            <v>0</v>
          </cell>
          <cell r="AC2841">
            <v>0</v>
          </cell>
        </row>
        <row r="2842">
          <cell r="A2842" t="str">
            <v>0-0</v>
          </cell>
          <cell r="V2842">
            <v>0</v>
          </cell>
          <cell r="W2842">
            <v>0</v>
          </cell>
          <cell r="X2842">
            <v>0</v>
          </cell>
          <cell r="Y2842">
            <v>0</v>
          </cell>
          <cell r="AA2842">
            <v>0</v>
          </cell>
          <cell r="AB2842">
            <v>0</v>
          </cell>
          <cell r="AC2842">
            <v>0</v>
          </cell>
        </row>
        <row r="2843">
          <cell r="A2843" t="str">
            <v>0-0</v>
          </cell>
          <cell r="V2843">
            <v>0</v>
          </cell>
          <cell r="W2843">
            <v>0</v>
          </cell>
          <cell r="X2843">
            <v>0</v>
          </cell>
          <cell r="Y2843">
            <v>0</v>
          </cell>
          <cell r="AA2843">
            <v>0</v>
          </cell>
          <cell r="AB2843">
            <v>0</v>
          </cell>
          <cell r="AC2843">
            <v>0</v>
          </cell>
        </row>
        <row r="2844">
          <cell r="A2844" t="str">
            <v>0-0</v>
          </cell>
          <cell r="V2844">
            <v>0</v>
          </cell>
          <cell r="W2844">
            <v>0</v>
          </cell>
          <cell r="X2844">
            <v>0</v>
          </cell>
          <cell r="Y2844">
            <v>0</v>
          </cell>
          <cell r="AA2844">
            <v>0</v>
          </cell>
          <cell r="AB2844">
            <v>0</v>
          </cell>
          <cell r="AC2844">
            <v>0</v>
          </cell>
        </row>
        <row r="2845">
          <cell r="A2845" t="str">
            <v>0-0</v>
          </cell>
          <cell r="V2845">
            <v>0</v>
          </cell>
          <cell r="W2845">
            <v>0</v>
          </cell>
          <cell r="X2845">
            <v>0</v>
          </cell>
          <cell r="Y2845">
            <v>0</v>
          </cell>
          <cell r="AA2845">
            <v>0</v>
          </cell>
          <cell r="AB2845">
            <v>0</v>
          </cell>
          <cell r="AC2845">
            <v>0</v>
          </cell>
        </row>
        <row r="2846">
          <cell r="A2846" t="str">
            <v>0-0</v>
          </cell>
          <cell r="V2846">
            <v>0</v>
          </cell>
          <cell r="W2846">
            <v>0</v>
          </cell>
          <cell r="X2846">
            <v>0</v>
          </cell>
          <cell r="Y2846">
            <v>0</v>
          </cell>
          <cell r="AA2846">
            <v>0</v>
          </cell>
          <cell r="AB2846">
            <v>0</v>
          </cell>
          <cell r="AC2846">
            <v>0</v>
          </cell>
        </row>
        <row r="2847">
          <cell r="A2847" t="str">
            <v>0-0</v>
          </cell>
          <cell r="V2847">
            <v>0</v>
          </cell>
          <cell r="W2847">
            <v>0</v>
          </cell>
          <cell r="X2847">
            <v>0</v>
          </cell>
          <cell r="Y2847">
            <v>0</v>
          </cell>
          <cell r="AA2847">
            <v>0</v>
          </cell>
          <cell r="AB2847">
            <v>0</v>
          </cell>
          <cell r="AC2847">
            <v>0</v>
          </cell>
        </row>
        <row r="2848">
          <cell r="A2848" t="str">
            <v>0-0</v>
          </cell>
          <cell r="V2848">
            <v>0</v>
          </cell>
          <cell r="W2848">
            <v>0</v>
          </cell>
          <cell r="X2848">
            <v>0</v>
          </cell>
          <cell r="Y2848">
            <v>0</v>
          </cell>
          <cell r="AA2848">
            <v>0</v>
          </cell>
          <cell r="AB2848">
            <v>0</v>
          </cell>
          <cell r="AC2848">
            <v>0</v>
          </cell>
        </row>
        <row r="2849">
          <cell r="A2849" t="str">
            <v>0-0</v>
          </cell>
          <cell r="V2849">
            <v>0</v>
          </cell>
          <cell r="W2849">
            <v>0</v>
          </cell>
          <cell r="X2849">
            <v>0</v>
          </cell>
          <cell r="Y2849">
            <v>0</v>
          </cell>
          <cell r="AA2849">
            <v>0</v>
          </cell>
          <cell r="AB2849">
            <v>0</v>
          </cell>
          <cell r="AC2849">
            <v>0</v>
          </cell>
        </row>
        <row r="2850">
          <cell r="A2850" t="str">
            <v>0-0</v>
          </cell>
          <cell r="V2850">
            <v>0</v>
          </cell>
          <cell r="W2850">
            <v>0</v>
          </cell>
          <cell r="X2850">
            <v>0</v>
          </cell>
          <cell r="Y2850">
            <v>0</v>
          </cell>
          <cell r="AA2850">
            <v>0</v>
          </cell>
          <cell r="AB2850">
            <v>0</v>
          </cell>
          <cell r="AC2850">
            <v>0</v>
          </cell>
        </row>
        <row r="2851">
          <cell r="A2851" t="str">
            <v>0-0</v>
          </cell>
          <cell r="V2851">
            <v>0</v>
          </cell>
          <cell r="W2851">
            <v>0</v>
          </cell>
          <cell r="X2851">
            <v>0</v>
          </cell>
          <cell r="Y2851">
            <v>0</v>
          </cell>
          <cell r="AA2851">
            <v>0</v>
          </cell>
          <cell r="AB2851">
            <v>0</v>
          </cell>
          <cell r="AC2851">
            <v>0</v>
          </cell>
        </row>
        <row r="2852">
          <cell r="A2852" t="str">
            <v>0-0</v>
          </cell>
          <cell r="V2852">
            <v>0</v>
          </cell>
          <cell r="W2852">
            <v>0</v>
          </cell>
          <cell r="X2852">
            <v>0</v>
          </cell>
          <cell r="Y2852">
            <v>0</v>
          </cell>
          <cell r="AA2852">
            <v>0</v>
          </cell>
          <cell r="AB2852">
            <v>0</v>
          </cell>
          <cell r="AC2852">
            <v>0</v>
          </cell>
        </row>
        <row r="2853">
          <cell r="A2853" t="str">
            <v>0-0</v>
          </cell>
          <cell r="V2853">
            <v>0</v>
          </cell>
          <cell r="W2853">
            <v>0</v>
          </cell>
          <cell r="X2853">
            <v>0</v>
          </cell>
          <cell r="Y2853">
            <v>0</v>
          </cell>
          <cell r="AA2853">
            <v>0</v>
          </cell>
          <cell r="AB2853">
            <v>0</v>
          </cell>
          <cell r="AC2853">
            <v>0</v>
          </cell>
        </row>
        <row r="2854">
          <cell r="A2854" t="str">
            <v>0-0</v>
          </cell>
          <cell r="V2854">
            <v>0</v>
          </cell>
          <cell r="W2854">
            <v>0</v>
          </cell>
          <cell r="X2854">
            <v>0</v>
          </cell>
          <cell r="Y2854">
            <v>0</v>
          </cell>
          <cell r="AA2854">
            <v>0</v>
          </cell>
          <cell r="AB2854">
            <v>0</v>
          </cell>
          <cell r="AC2854">
            <v>0</v>
          </cell>
        </row>
        <row r="2855">
          <cell r="A2855" t="str">
            <v>0-0</v>
          </cell>
          <cell r="V2855">
            <v>0</v>
          </cell>
          <cell r="W2855">
            <v>0</v>
          </cell>
          <cell r="X2855">
            <v>0</v>
          </cell>
          <cell r="Y2855">
            <v>0</v>
          </cell>
          <cell r="AA2855">
            <v>0</v>
          </cell>
          <cell r="AB2855">
            <v>0</v>
          </cell>
          <cell r="AC2855">
            <v>0</v>
          </cell>
        </row>
        <row r="2856">
          <cell r="A2856" t="str">
            <v>0-0</v>
          </cell>
          <cell r="V2856">
            <v>0</v>
          </cell>
          <cell r="W2856">
            <v>0</v>
          </cell>
          <cell r="X2856">
            <v>0</v>
          </cell>
          <cell r="Y2856">
            <v>0</v>
          </cell>
          <cell r="AA2856">
            <v>0</v>
          </cell>
          <cell r="AB2856">
            <v>0</v>
          </cell>
          <cell r="AC2856">
            <v>0</v>
          </cell>
        </row>
        <row r="2857">
          <cell r="A2857" t="str">
            <v>0-0</v>
          </cell>
          <cell r="V2857">
            <v>0</v>
          </cell>
          <cell r="W2857">
            <v>0</v>
          </cell>
          <cell r="X2857">
            <v>0</v>
          </cell>
          <cell r="Y2857">
            <v>0</v>
          </cell>
          <cell r="AA2857">
            <v>0</v>
          </cell>
          <cell r="AB2857">
            <v>0</v>
          </cell>
          <cell r="AC2857">
            <v>0</v>
          </cell>
        </row>
        <row r="2858">
          <cell r="A2858" t="str">
            <v>0-0</v>
          </cell>
          <cell r="V2858">
            <v>0</v>
          </cell>
          <cell r="W2858">
            <v>0</v>
          </cell>
          <cell r="X2858">
            <v>0</v>
          </cell>
          <cell r="Y2858">
            <v>0</v>
          </cell>
          <cell r="AA2858">
            <v>0</v>
          </cell>
          <cell r="AB2858">
            <v>0</v>
          </cell>
          <cell r="AC2858">
            <v>0</v>
          </cell>
        </row>
        <row r="2859">
          <cell r="A2859" t="str">
            <v>0-0</v>
          </cell>
          <cell r="V2859">
            <v>0</v>
          </cell>
          <cell r="W2859">
            <v>0</v>
          </cell>
          <cell r="X2859">
            <v>0</v>
          </cell>
          <cell r="Y2859">
            <v>0</v>
          </cell>
          <cell r="AA2859">
            <v>0</v>
          </cell>
          <cell r="AB2859">
            <v>0</v>
          </cell>
          <cell r="AC2859">
            <v>0</v>
          </cell>
        </row>
        <row r="2860">
          <cell r="A2860" t="str">
            <v>0-0</v>
          </cell>
          <cell r="V2860">
            <v>0</v>
          </cell>
          <cell r="W2860">
            <v>0</v>
          </cell>
          <cell r="X2860">
            <v>0</v>
          </cell>
          <cell r="Y2860">
            <v>0</v>
          </cell>
          <cell r="AA2860">
            <v>0</v>
          </cell>
          <cell r="AB2860">
            <v>0</v>
          </cell>
          <cell r="AC2860">
            <v>0</v>
          </cell>
        </row>
        <row r="2861">
          <cell r="A2861" t="str">
            <v>0-0</v>
          </cell>
          <cell r="V2861">
            <v>0</v>
          </cell>
          <cell r="W2861">
            <v>0</v>
          </cell>
          <cell r="X2861">
            <v>0</v>
          </cell>
          <cell r="Y2861">
            <v>0</v>
          </cell>
          <cell r="AA2861">
            <v>0</v>
          </cell>
          <cell r="AB2861">
            <v>0</v>
          </cell>
          <cell r="AC2861">
            <v>0</v>
          </cell>
        </row>
        <row r="2862">
          <cell r="A2862" t="str">
            <v>0-0</v>
          </cell>
          <cell r="V2862">
            <v>0</v>
          </cell>
          <cell r="W2862">
            <v>0</v>
          </cell>
          <cell r="X2862">
            <v>0</v>
          </cell>
          <cell r="Y2862">
            <v>0</v>
          </cell>
          <cell r="AA2862">
            <v>0</v>
          </cell>
          <cell r="AB2862">
            <v>0</v>
          </cell>
          <cell r="AC2862">
            <v>0</v>
          </cell>
        </row>
        <row r="2863">
          <cell r="A2863" t="str">
            <v>0-0</v>
          </cell>
          <cell r="V2863">
            <v>0</v>
          </cell>
          <cell r="W2863">
            <v>0</v>
          </cell>
          <cell r="X2863">
            <v>0</v>
          </cell>
          <cell r="Y2863">
            <v>0</v>
          </cell>
          <cell r="AA2863">
            <v>0</v>
          </cell>
          <cell r="AB2863">
            <v>0</v>
          </cell>
          <cell r="AC2863">
            <v>0</v>
          </cell>
        </row>
        <row r="2864">
          <cell r="A2864" t="str">
            <v>0-0</v>
          </cell>
          <cell r="V2864">
            <v>0</v>
          </cell>
          <cell r="W2864">
            <v>0</v>
          </cell>
          <cell r="X2864">
            <v>0</v>
          </cell>
          <cell r="Y2864">
            <v>0</v>
          </cell>
          <cell r="AA2864">
            <v>0</v>
          </cell>
          <cell r="AB2864">
            <v>0</v>
          </cell>
          <cell r="AC2864">
            <v>0</v>
          </cell>
        </row>
        <row r="2865">
          <cell r="A2865" t="str">
            <v>0-0</v>
          </cell>
          <cell r="V2865">
            <v>0</v>
          </cell>
          <cell r="W2865">
            <v>0</v>
          </cell>
          <cell r="X2865">
            <v>0</v>
          </cell>
          <cell r="Y2865">
            <v>0</v>
          </cell>
          <cell r="AA2865">
            <v>0</v>
          </cell>
          <cell r="AB2865">
            <v>0</v>
          </cell>
          <cell r="AC2865">
            <v>0</v>
          </cell>
        </row>
        <row r="2866">
          <cell r="A2866" t="str">
            <v>0-0</v>
          </cell>
          <cell r="V2866">
            <v>0</v>
          </cell>
          <cell r="W2866">
            <v>0</v>
          </cell>
          <cell r="X2866">
            <v>0</v>
          </cell>
          <cell r="Y2866">
            <v>0</v>
          </cell>
          <cell r="AA2866">
            <v>0</v>
          </cell>
          <cell r="AB2866">
            <v>0</v>
          </cell>
          <cell r="AC2866">
            <v>0</v>
          </cell>
        </row>
        <row r="2867">
          <cell r="A2867" t="str">
            <v>0-0</v>
          </cell>
          <cell r="V2867">
            <v>0</v>
          </cell>
          <cell r="W2867">
            <v>0</v>
          </cell>
          <cell r="X2867">
            <v>0</v>
          </cell>
          <cell r="Y2867">
            <v>0</v>
          </cell>
          <cell r="AA2867">
            <v>0</v>
          </cell>
          <cell r="AB2867">
            <v>0</v>
          </cell>
          <cell r="AC2867">
            <v>0</v>
          </cell>
        </row>
        <row r="2868">
          <cell r="A2868" t="str">
            <v>0-0</v>
          </cell>
          <cell r="V2868">
            <v>0</v>
          </cell>
          <cell r="W2868">
            <v>0</v>
          </cell>
          <cell r="X2868">
            <v>0</v>
          </cell>
          <cell r="Y2868">
            <v>0</v>
          </cell>
          <cell r="AA2868">
            <v>0</v>
          </cell>
          <cell r="AB2868">
            <v>0</v>
          </cell>
          <cell r="AC2868">
            <v>0</v>
          </cell>
        </row>
        <row r="2869">
          <cell r="A2869" t="str">
            <v>0-0</v>
          </cell>
          <cell r="V2869">
            <v>0</v>
          </cell>
          <cell r="W2869">
            <v>0</v>
          </cell>
          <cell r="X2869">
            <v>0</v>
          </cell>
          <cell r="Y2869">
            <v>0</v>
          </cell>
          <cell r="AA2869">
            <v>0</v>
          </cell>
          <cell r="AB2869">
            <v>0</v>
          </cell>
          <cell r="AC2869">
            <v>0</v>
          </cell>
        </row>
        <row r="2870">
          <cell r="A2870" t="str">
            <v>0-0</v>
          </cell>
          <cell r="V2870">
            <v>0</v>
          </cell>
          <cell r="W2870">
            <v>0</v>
          </cell>
          <cell r="X2870">
            <v>0</v>
          </cell>
          <cell r="Y2870">
            <v>0</v>
          </cell>
          <cell r="AA2870">
            <v>0</v>
          </cell>
          <cell r="AB2870">
            <v>0</v>
          </cell>
          <cell r="AC2870">
            <v>0</v>
          </cell>
        </row>
        <row r="2871">
          <cell r="A2871" t="str">
            <v>0-0</v>
          </cell>
          <cell r="V2871">
            <v>0</v>
          </cell>
          <cell r="W2871">
            <v>0</v>
          </cell>
          <cell r="X2871">
            <v>0</v>
          </cell>
          <cell r="Y2871">
            <v>0</v>
          </cell>
          <cell r="AA2871">
            <v>0</v>
          </cell>
          <cell r="AB2871">
            <v>0</v>
          </cell>
          <cell r="AC2871">
            <v>0</v>
          </cell>
        </row>
        <row r="2872">
          <cell r="A2872" t="str">
            <v>0-0</v>
          </cell>
          <cell r="V2872">
            <v>0</v>
          </cell>
          <cell r="W2872">
            <v>0</v>
          </cell>
          <cell r="X2872">
            <v>0</v>
          </cell>
          <cell r="Y2872">
            <v>0</v>
          </cell>
          <cell r="AA2872">
            <v>0</v>
          </cell>
          <cell r="AB2872">
            <v>0</v>
          </cell>
          <cell r="AC2872">
            <v>0</v>
          </cell>
        </row>
        <row r="2873">
          <cell r="A2873" t="str">
            <v>0-0</v>
          </cell>
          <cell r="V2873">
            <v>0</v>
          </cell>
          <cell r="W2873">
            <v>0</v>
          </cell>
          <cell r="X2873">
            <v>0</v>
          </cell>
          <cell r="Y2873">
            <v>0</v>
          </cell>
          <cell r="AA2873">
            <v>0</v>
          </cell>
          <cell r="AB2873">
            <v>0</v>
          </cell>
          <cell r="AC2873">
            <v>0</v>
          </cell>
        </row>
        <row r="2874">
          <cell r="A2874" t="str">
            <v>0-0</v>
          </cell>
          <cell r="V2874">
            <v>0</v>
          </cell>
          <cell r="W2874">
            <v>0</v>
          </cell>
          <cell r="X2874">
            <v>0</v>
          </cell>
          <cell r="Y2874">
            <v>0</v>
          </cell>
          <cell r="AA2874">
            <v>0</v>
          </cell>
          <cell r="AB2874">
            <v>0</v>
          </cell>
          <cell r="AC2874">
            <v>0</v>
          </cell>
        </row>
        <row r="2875">
          <cell r="A2875" t="str">
            <v>0-0</v>
          </cell>
          <cell r="V2875">
            <v>0</v>
          </cell>
          <cell r="W2875">
            <v>0</v>
          </cell>
          <cell r="X2875">
            <v>0</v>
          </cell>
          <cell r="Y2875">
            <v>0</v>
          </cell>
          <cell r="AA2875">
            <v>0</v>
          </cell>
          <cell r="AB2875">
            <v>0</v>
          </cell>
          <cell r="AC2875">
            <v>0</v>
          </cell>
        </row>
        <row r="2876">
          <cell r="A2876" t="str">
            <v>0-0</v>
          </cell>
          <cell r="V2876">
            <v>0</v>
          </cell>
          <cell r="W2876">
            <v>0</v>
          </cell>
          <cell r="X2876">
            <v>0</v>
          </cell>
          <cell r="Y2876">
            <v>0</v>
          </cell>
          <cell r="AA2876">
            <v>0</v>
          </cell>
          <cell r="AB2876">
            <v>0</v>
          </cell>
          <cell r="AC2876">
            <v>0</v>
          </cell>
        </row>
        <row r="2877">
          <cell r="A2877" t="str">
            <v>0-0</v>
          </cell>
          <cell r="V2877">
            <v>0</v>
          </cell>
          <cell r="W2877">
            <v>0</v>
          </cell>
          <cell r="X2877">
            <v>0</v>
          </cell>
          <cell r="Y2877">
            <v>0</v>
          </cell>
          <cell r="AA2877">
            <v>0</v>
          </cell>
          <cell r="AB2877">
            <v>0</v>
          </cell>
          <cell r="AC2877">
            <v>0</v>
          </cell>
        </row>
        <row r="2878">
          <cell r="A2878" t="str">
            <v>0-0</v>
          </cell>
          <cell r="V2878">
            <v>0</v>
          </cell>
          <cell r="W2878">
            <v>0</v>
          </cell>
          <cell r="X2878">
            <v>0</v>
          </cell>
          <cell r="Y2878">
            <v>0</v>
          </cell>
          <cell r="AA2878">
            <v>0</v>
          </cell>
          <cell r="AB2878">
            <v>0</v>
          </cell>
          <cell r="AC2878">
            <v>0</v>
          </cell>
        </row>
        <row r="2879">
          <cell r="A2879" t="str">
            <v>0-0</v>
          </cell>
          <cell r="V2879">
            <v>0</v>
          </cell>
          <cell r="W2879">
            <v>0</v>
          </cell>
          <cell r="X2879">
            <v>0</v>
          </cell>
          <cell r="Y2879">
            <v>0</v>
          </cell>
          <cell r="AA2879">
            <v>0</v>
          </cell>
          <cell r="AB2879">
            <v>0</v>
          </cell>
          <cell r="AC2879">
            <v>0</v>
          </cell>
        </row>
        <row r="2880">
          <cell r="A2880" t="str">
            <v>0-0</v>
          </cell>
          <cell r="V2880">
            <v>0</v>
          </cell>
          <cell r="W2880">
            <v>0</v>
          </cell>
          <cell r="X2880">
            <v>0</v>
          </cell>
          <cell r="Y2880">
            <v>0</v>
          </cell>
          <cell r="AA2880">
            <v>0</v>
          </cell>
          <cell r="AB2880">
            <v>0</v>
          </cell>
          <cell r="AC2880">
            <v>0</v>
          </cell>
        </row>
        <row r="2881">
          <cell r="A2881" t="str">
            <v>0-0</v>
          </cell>
          <cell r="V2881">
            <v>0</v>
          </cell>
          <cell r="W2881">
            <v>0</v>
          </cell>
          <cell r="X2881">
            <v>0</v>
          </cell>
          <cell r="Y2881">
            <v>0</v>
          </cell>
          <cell r="AA2881">
            <v>0</v>
          </cell>
          <cell r="AB2881">
            <v>0</v>
          </cell>
          <cell r="AC2881">
            <v>0</v>
          </cell>
        </row>
        <row r="2882">
          <cell r="A2882" t="str">
            <v>0-0</v>
          </cell>
          <cell r="V2882">
            <v>0</v>
          </cell>
          <cell r="W2882">
            <v>0</v>
          </cell>
          <cell r="X2882">
            <v>0</v>
          </cell>
          <cell r="Y2882">
            <v>0</v>
          </cell>
          <cell r="AA2882">
            <v>0</v>
          </cell>
          <cell r="AB2882">
            <v>0</v>
          </cell>
          <cell r="AC2882">
            <v>0</v>
          </cell>
        </row>
        <row r="2883">
          <cell r="A2883" t="str">
            <v>0-0</v>
          </cell>
          <cell r="V2883">
            <v>0</v>
          </cell>
          <cell r="W2883">
            <v>0</v>
          </cell>
          <cell r="X2883">
            <v>0</v>
          </cell>
          <cell r="Y2883">
            <v>0</v>
          </cell>
          <cell r="AA2883">
            <v>0</v>
          </cell>
          <cell r="AB2883">
            <v>0</v>
          </cell>
          <cell r="AC2883">
            <v>0</v>
          </cell>
        </row>
        <row r="2884">
          <cell r="A2884" t="str">
            <v>0-0</v>
          </cell>
          <cell r="V2884">
            <v>0</v>
          </cell>
          <cell r="W2884">
            <v>0</v>
          </cell>
          <cell r="X2884">
            <v>0</v>
          </cell>
          <cell r="Y2884">
            <v>0</v>
          </cell>
          <cell r="AA2884">
            <v>0</v>
          </cell>
          <cell r="AB2884">
            <v>0</v>
          </cell>
          <cell r="AC2884">
            <v>0</v>
          </cell>
        </row>
        <row r="2885">
          <cell r="A2885" t="str">
            <v>0-0</v>
          </cell>
          <cell r="V2885">
            <v>0</v>
          </cell>
          <cell r="W2885">
            <v>0</v>
          </cell>
          <cell r="X2885">
            <v>0</v>
          </cell>
          <cell r="Y2885">
            <v>0</v>
          </cell>
          <cell r="AA2885">
            <v>0</v>
          </cell>
          <cell r="AB2885">
            <v>0</v>
          </cell>
          <cell r="AC2885">
            <v>0</v>
          </cell>
        </row>
        <row r="2886">
          <cell r="A2886" t="str">
            <v>0-0</v>
          </cell>
          <cell r="V2886">
            <v>0</v>
          </cell>
          <cell r="W2886">
            <v>0</v>
          </cell>
          <cell r="X2886">
            <v>0</v>
          </cell>
          <cell r="Y2886">
            <v>0</v>
          </cell>
          <cell r="AA2886">
            <v>0</v>
          </cell>
          <cell r="AB2886">
            <v>0</v>
          </cell>
          <cell r="AC2886">
            <v>0</v>
          </cell>
        </row>
        <row r="2887">
          <cell r="A2887" t="str">
            <v>0-0</v>
          </cell>
          <cell r="V2887">
            <v>0</v>
          </cell>
          <cell r="W2887">
            <v>0</v>
          </cell>
          <cell r="X2887">
            <v>0</v>
          </cell>
          <cell r="Y2887">
            <v>0</v>
          </cell>
          <cell r="AA2887">
            <v>0</v>
          </cell>
          <cell r="AB2887">
            <v>0</v>
          </cell>
          <cell r="AC2887">
            <v>0</v>
          </cell>
        </row>
        <row r="2888">
          <cell r="A2888" t="str">
            <v>0-0</v>
          </cell>
          <cell r="V2888">
            <v>0</v>
          </cell>
          <cell r="W2888">
            <v>0</v>
          </cell>
          <cell r="X2888">
            <v>0</v>
          </cell>
          <cell r="Y2888">
            <v>0</v>
          </cell>
          <cell r="AA2888">
            <v>0</v>
          </cell>
          <cell r="AB2888">
            <v>0</v>
          </cell>
          <cell r="AC2888">
            <v>0</v>
          </cell>
        </row>
        <row r="2889">
          <cell r="A2889" t="str">
            <v>0-0</v>
          </cell>
          <cell r="V2889">
            <v>0</v>
          </cell>
          <cell r="W2889">
            <v>0</v>
          </cell>
          <cell r="X2889">
            <v>0</v>
          </cell>
          <cell r="Y2889">
            <v>0</v>
          </cell>
          <cell r="AA2889">
            <v>0</v>
          </cell>
          <cell r="AB2889">
            <v>0</v>
          </cell>
          <cell r="AC2889">
            <v>0</v>
          </cell>
        </row>
        <row r="2890">
          <cell r="A2890" t="str">
            <v>0-0</v>
          </cell>
          <cell r="V2890">
            <v>0</v>
          </cell>
          <cell r="W2890">
            <v>0</v>
          </cell>
          <cell r="X2890">
            <v>0</v>
          </cell>
          <cell r="Y2890">
            <v>0</v>
          </cell>
          <cell r="AA2890">
            <v>0</v>
          </cell>
          <cell r="AB2890">
            <v>0</v>
          </cell>
          <cell r="AC2890">
            <v>0</v>
          </cell>
        </row>
        <row r="2891">
          <cell r="A2891" t="str">
            <v>0-0</v>
          </cell>
          <cell r="V2891">
            <v>0</v>
          </cell>
          <cell r="W2891">
            <v>0</v>
          </cell>
          <cell r="X2891">
            <v>0</v>
          </cell>
          <cell r="Y2891">
            <v>0</v>
          </cell>
          <cell r="AA2891">
            <v>0</v>
          </cell>
          <cell r="AB2891">
            <v>0</v>
          </cell>
          <cell r="AC2891">
            <v>0</v>
          </cell>
        </row>
        <row r="2892">
          <cell r="A2892" t="str">
            <v>0-0</v>
          </cell>
          <cell r="V2892">
            <v>0</v>
          </cell>
          <cell r="W2892">
            <v>0</v>
          </cell>
          <cell r="X2892">
            <v>0</v>
          </cell>
          <cell r="Y2892">
            <v>0</v>
          </cell>
          <cell r="AA2892">
            <v>0</v>
          </cell>
          <cell r="AB2892">
            <v>0</v>
          </cell>
          <cell r="AC2892">
            <v>0</v>
          </cell>
        </row>
        <row r="2893">
          <cell r="A2893" t="str">
            <v>0-0</v>
          </cell>
          <cell r="V2893">
            <v>0</v>
          </cell>
          <cell r="W2893">
            <v>0</v>
          </cell>
          <cell r="X2893">
            <v>0</v>
          </cell>
          <cell r="Y2893">
            <v>0</v>
          </cell>
          <cell r="AA2893">
            <v>0</v>
          </cell>
          <cell r="AB2893">
            <v>0</v>
          </cell>
          <cell r="AC2893">
            <v>0</v>
          </cell>
        </row>
        <row r="2894">
          <cell r="A2894" t="str">
            <v>0-0</v>
          </cell>
          <cell r="V2894">
            <v>0</v>
          </cell>
          <cell r="W2894">
            <v>0</v>
          </cell>
          <cell r="X2894">
            <v>0</v>
          </cell>
          <cell r="Y2894">
            <v>0</v>
          </cell>
          <cell r="AA2894">
            <v>0</v>
          </cell>
          <cell r="AB2894">
            <v>0</v>
          </cell>
          <cell r="AC2894">
            <v>0</v>
          </cell>
        </row>
        <row r="2895">
          <cell r="A2895" t="str">
            <v>0-0</v>
          </cell>
          <cell r="V2895">
            <v>0</v>
          </cell>
          <cell r="W2895">
            <v>0</v>
          </cell>
          <cell r="X2895">
            <v>0</v>
          </cell>
          <cell r="Y2895">
            <v>0</v>
          </cell>
          <cell r="AA2895">
            <v>0</v>
          </cell>
          <cell r="AB2895">
            <v>0</v>
          </cell>
          <cell r="AC2895">
            <v>0</v>
          </cell>
        </row>
        <row r="2896">
          <cell r="A2896" t="str">
            <v>0-0</v>
          </cell>
          <cell r="V2896">
            <v>0</v>
          </cell>
          <cell r="W2896">
            <v>0</v>
          </cell>
          <cell r="X2896">
            <v>0</v>
          </cell>
          <cell r="Y2896">
            <v>0</v>
          </cell>
          <cell r="AA2896">
            <v>0</v>
          </cell>
          <cell r="AB2896">
            <v>0</v>
          </cell>
          <cell r="AC2896">
            <v>0</v>
          </cell>
        </row>
        <row r="2897">
          <cell r="A2897" t="str">
            <v>0-0</v>
          </cell>
          <cell r="V2897">
            <v>0</v>
          </cell>
          <cell r="W2897">
            <v>0</v>
          </cell>
          <cell r="X2897">
            <v>0</v>
          </cell>
          <cell r="Y2897">
            <v>0</v>
          </cell>
          <cell r="AA2897">
            <v>0</v>
          </cell>
          <cell r="AB2897">
            <v>0</v>
          </cell>
          <cell r="AC2897">
            <v>0</v>
          </cell>
        </row>
        <row r="2898">
          <cell r="A2898" t="str">
            <v>0-0</v>
          </cell>
          <cell r="V2898">
            <v>0</v>
          </cell>
          <cell r="W2898">
            <v>0</v>
          </cell>
          <cell r="X2898">
            <v>0</v>
          </cell>
          <cell r="Y2898">
            <v>0</v>
          </cell>
          <cell r="AA2898">
            <v>0</v>
          </cell>
          <cell r="AB2898">
            <v>0</v>
          </cell>
          <cell r="AC2898">
            <v>0</v>
          </cell>
        </row>
        <row r="2899">
          <cell r="A2899" t="str">
            <v>0-0</v>
          </cell>
          <cell r="V2899">
            <v>0</v>
          </cell>
          <cell r="W2899">
            <v>0</v>
          </cell>
          <cell r="X2899">
            <v>0</v>
          </cell>
          <cell r="Y2899">
            <v>0</v>
          </cell>
          <cell r="AA2899">
            <v>0</v>
          </cell>
          <cell r="AB2899">
            <v>0</v>
          </cell>
          <cell r="AC2899">
            <v>0</v>
          </cell>
        </row>
        <row r="2900">
          <cell r="A2900" t="str">
            <v>0-0</v>
          </cell>
          <cell r="V2900">
            <v>0</v>
          </cell>
          <cell r="W2900">
            <v>0</v>
          </cell>
          <cell r="X2900">
            <v>0</v>
          </cell>
          <cell r="Y2900">
            <v>0</v>
          </cell>
          <cell r="AA2900">
            <v>0</v>
          </cell>
          <cell r="AB2900">
            <v>0</v>
          </cell>
          <cell r="AC2900">
            <v>0</v>
          </cell>
        </row>
        <row r="2901">
          <cell r="A2901" t="str">
            <v>0-0</v>
          </cell>
          <cell r="V2901">
            <v>0</v>
          </cell>
          <cell r="W2901">
            <v>0</v>
          </cell>
          <cell r="X2901">
            <v>0</v>
          </cell>
          <cell r="Y2901">
            <v>0</v>
          </cell>
          <cell r="AA2901">
            <v>0</v>
          </cell>
          <cell r="AB2901">
            <v>0</v>
          </cell>
          <cell r="AC2901">
            <v>0</v>
          </cell>
        </row>
        <row r="2902">
          <cell r="A2902" t="str">
            <v>0-0</v>
          </cell>
          <cell r="V2902">
            <v>0</v>
          </cell>
          <cell r="W2902">
            <v>0</v>
          </cell>
          <cell r="X2902">
            <v>0</v>
          </cell>
          <cell r="Y2902">
            <v>0</v>
          </cell>
          <cell r="AA2902">
            <v>0</v>
          </cell>
          <cell r="AB2902">
            <v>0</v>
          </cell>
          <cell r="AC2902">
            <v>0</v>
          </cell>
        </row>
        <row r="2903">
          <cell r="A2903" t="str">
            <v>0-0</v>
          </cell>
          <cell r="V2903">
            <v>0</v>
          </cell>
          <cell r="W2903">
            <v>0</v>
          </cell>
          <cell r="X2903">
            <v>0</v>
          </cell>
          <cell r="Y2903">
            <v>0</v>
          </cell>
          <cell r="AA2903">
            <v>0</v>
          </cell>
          <cell r="AB2903">
            <v>0</v>
          </cell>
          <cell r="AC2903">
            <v>0</v>
          </cell>
        </row>
        <row r="2904">
          <cell r="A2904" t="str">
            <v>0-0</v>
          </cell>
          <cell r="V2904">
            <v>0</v>
          </cell>
          <cell r="W2904">
            <v>0</v>
          </cell>
          <cell r="X2904">
            <v>0</v>
          </cell>
          <cell r="Y2904">
            <v>0</v>
          </cell>
          <cell r="AA2904">
            <v>0</v>
          </cell>
          <cell r="AB2904">
            <v>0</v>
          </cell>
          <cell r="AC2904">
            <v>0</v>
          </cell>
        </row>
        <row r="2905">
          <cell r="A2905" t="str">
            <v>0-0</v>
          </cell>
          <cell r="V2905">
            <v>0</v>
          </cell>
          <cell r="W2905">
            <v>0</v>
          </cell>
          <cell r="X2905">
            <v>0</v>
          </cell>
          <cell r="Y2905">
            <v>0</v>
          </cell>
          <cell r="AA2905">
            <v>0</v>
          </cell>
          <cell r="AB2905">
            <v>0</v>
          </cell>
          <cell r="AC2905">
            <v>0</v>
          </cell>
        </row>
        <row r="2906">
          <cell r="A2906" t="str">
            <v>0-0</v>
          </cell>
          <cell r="V2906">
            <v>0</v>
          </cell>
          <cell r="W2906">
            <v>0</v>
          </cell>
          <cell r="X2906">
            <v>0</v>
          </cell>
          <cell r="Y2906">
            <v>0</v>
          </cell>
          <cell r="AA2906">
            <v>0</v>
          </cell>
          <cell r="AB2906">
            <v>0</v>
          </cell>
          <cell r="AC2906">
            <v>0</v>
          </cell>
        </row>
        <row r="2907">
          <cell r="A2907" t="str">
            <v>0-0</v>
          </cell>
          <cell r="V2907">
            <v>0</v>
          </cell>
          <cell r="W2907">
            <v>0</v>
          </cell>
          <cell r="X2907">
            <v>0</v>
          </cell>
          <cell r="Y2907">
            <v>0</v>
          </cell>
          <cell r="AA2907">
            <v>0</v>
          </cell>
          <cell r="AB2907">
            <v>0</v>
          </cell>
          <cell r="AC2907">
            <v>0</v>
          </cell>
        </row>
        <row r="2908">
          <cell r="A2908" t="str">
            <v>0-0</v>
          </cell>
          <cell r="V2908">
            <v>0</v>
          </cell>
          <cell r="W2908">
            <v>0</v>
          </cell>
          <cell r="X2908">
            <v>0</v>
          </cell>
          <cell r="Y2908">
            <v>0</v>
          </cell>
          <cell r="AA2908">
            <v>0</v>
          </cell>
          <cell r="AB2908">
            <v>0</v>
          </cell>
          <cell r="AC2908">
            <v>0</v>
          </cell>
        </row>
        <row r="2909">
          <cell r="A2909" t="str">
            <v>0-0</v>
          </cell>
          <cell r="V2909">
            <v>0</v>
          </cell>
          <cell r="W2909">
            <v>0</v>
          </cell>
          <cell r="X2909">
            <v>0</v>
          </cell>
          <cell r="Y2909">
            <v>0</v>
          </cell>
          <cell r="AA2909">
            <v>0</v>
          </cell>
          <cell r="AB2909">
            <v>0</v>
          </cell>
          <cell r="AC2909">
            <v>0</v>
          </cell>
        </row>
        <row r="2910">
          <cell r="A2910" t="str">
            <v>0-0</v>
          </cell>
          <cell r="V2910">
            <v>0</v>
          </cell>
          <cell r="W2910">
            <v>0</v>
          </cell>
          <cell r="X2910">
            <v>0</v>
          </cell>
          <cell r="Y2910">
            <v>0</v>
          </cell>
          <cell r="AA2910">
            <v>0</v>
          </cell>
          <cell r="AB2910">
            <v>0</v>
          </cell>
          <cell r="AC2910">
            <v>0</v>
          </cell>
        </row>
        <row r="2911">
          <cell r="A2911" t="str">
            <v>0-0</v>
          </cell>
          <cell r="V2911">
            <v>0</v>
          </cell>
          <cell r="W2911">
            <v>0</v>
          </cell>
          <cell r="X2911">
            <v>0</v>
          </cell>
          <cell r="Y2911">
            <v>0</v>
          </cell>
          <cell r="AA2911">
            <v>0</v>
          </cell>
          <cell r="AB2911">
            <v>0</v>
          </cell>
          <cell r="AC2911">
            <v>0</v>
          </cell>
        </row>
        <row r="2912">
          <cell r="A2912" t="str">
            <v>0-0</v>
          </cell>
          <cell r="V2912">
            <v>0</v>
          </cell>
          <cell r="W2912">
            <v>0</v>
          </cell>
          <cell r="X2912">
            <v>0</v>
          </cell>
          <cell r="Y2912">
            <v>0</v>
          </cell>
          <cell r="AA2912">
            <v>0</v>
          </cell>
          <cell r="AB2912">
            <v>0</v>
          </cell>
          <cell r="AC2912">
            <v>0</v>
          </cell>
        </row>
        <row r="2913">
          <cell r="A2913" t="str">
            <v>0-0</v>
          </cell>
          <cell r="V2913">
            <v>0</v>
          </cell>
          <cell r="W2913">
            <v>0</v>
          </cell>
          <cell r="X2913">
            <v>0</v>
          </cell>
          <cell r="Y2913">
            <v>0</v>
          </cell>
          <cell r="AA2913">
            <v>0</v>
          </cell>
          <cell r="AB2913">
            <v>0</v>
          </cell>
          <cell r="AC2913">
            <v>0</v>
          </cell>
        </row>
        <row r="2914">
          <cell r="A2914" t="str">
            <v>0-0</v>
          </cell>
          <cell r="V2914">
            <v>0</v>
          </cell>
          <cell r="W2914">
            <v>0</v>
          </cell>
          <cell r="X2914">
            <v>0</v>
          </cell>
          <cell r="Y2914">
            <v>0</v>
          </cell>
          <cell r="AA2914">
            <v>0</v>
          </cell>
          <cell r="AB2914">
            <v>0</v>
          </cell>
          <cell r="AC2914">
            <v>0</v>
          </cell>
        </row>
        <row r="2915">
          <cell r="A2915" t="str">
            <v>0-0</v>
          </cell>
          <cell r="V2915">
            <v>0</v>
          </cell>
          <cell r="W2915">
            <v>0</v>
          </cell>
          <cell r="X2915">
            <v>0</v>
          </cell>
          <cell r="Y2915">
            <v>0</v>
          </cell>
          <cell r="AA2915">
            <v>0</v>
          </cell>
          <cell r="AB2915">
            <v>0</v>
          </cell>
          <cell r="AC2915">
            <v>0</v>
          </cell>
        </row>
        <row r="2916">
          <cell r="A2916" t="str">
            <v>0-0</v>
          </cell>
          <cell r="V2916">
            <v>0</v>
          </cell>
          <cell r="W2916">
            <v>0</v>
          </cell>
          <cell r="X2916">
            <v>0</v>
          </cell>
          <cell r="Y2916">
            <v>0</v>
          </cell>
          <cell r="AA2916">
            <v>0</v>
          </cell>
          <cell r="AB2916">
            <v>0</v>
          </cell>
          <cell r="AC2916">
            <v>0</v>
          </cell>
        </row>
        <row r="2917">
          <cell r="A2917" t="str">
            <v>0-0</v>
          </cell>
          <cell r="V2917">
            <v>0</v>
          </cell>
          <cell r="W2917">
            <v>0</v>
          </cell>
          <cell r="X2917">
            <v>0</v>
          </cell>
          <cell r="Y2917">
            <v>0</v>
          </cell>
          <cell r="AA2917">
            <v>0</v>
          </cell>
          <cell r="AB2917">
            <v>0</v>
          </cell>
          <cell r="AC2917">
            <v>0</v>
          </cell>
        </row>
        <row r="2918">
          <cell r="A2918" t="str">
            <v>0-0</v>
          </cell>
          <cell r="V2918">
            <v>0</v>
          </cell>
          <cell r="W2918">
            <v>0</v>
          </cell>
          <cell r="X2918">
            <v>0</v>
          </cell>
          <cell r="Y2918">
            <v>0</v>
          </cell>
          <cell r="AA2918">
            <v>0</v>
          </cell>
          <cell r="AB2918">
            <v>0</v>
          </cell>
          <cell r="AC2918">
            <v>0</v>
          </cell>
        </row>
        <row r="2919">
          <cell r="A2919" t="str">
            <v>0-0</v>
          </cell>
          <cell r="V2919">
            <v>0</v>
          </cell>
          <cell r="W2919">
            <v>0</v>
          </cell>
          <cell r="X2919">
            <v>0</v>
          </cell>
          <cell r="Y2919">
            <v>0</v>
          </cell>
          <cell r="AA2919">
            <v>0</v>
          </cell>
          <cell r="AB2919">
            <v>0</v>
          </cell>
          <cell r="AC2919">
            <v>0</v>
          </cell>
        </row>
        <row r="2920">
          <cell r="A2920" t="str">
            <v>0-0</v>
          </cell>
          <cell r="V2920">
            <v>0</v>
          </cell>
          <cell r="W2920">
            <v>0</v>
          </cell>
          <cell r="X2920">
            <v>0</v>
          </cell>
          <cell r="Y2920">
            <v>0</v>
          </cell>
          <cell r="AA2920">
            <v>0</v>
          </cell>
          <cell r="AB2920">
            <v>0</v>
          </cell>
          <cell r="AC2920">
            <v>0</v>
          </cell>
        </row>
        <row r="2921">
          <cell r="A2921" t="str">
            <v>0-0</v>
          </cell>
          <cell r="V2921">
            <v>0</v>
          </cell>
          <cell r="W2921">
            <v>0</v>
          </cell>
          <cell r="X2921">
            <v>0</v>
          </cell>
          <cell r="Y2921">
            <v>0</v>
          </cell>
          <cell r="AA2921">
            <v>0</v>
          </cell>
          <cell r="AB2921">
            <v>0</v>
          </cell>
          <cell r="AC2921">
            <v>0</v>
          </cell>
        </row>
        <row r="2922">
          <cell r="A2922" t="str">
            <v>0-0</v>
          </cell>
          <cell r="V2922">
            <v>0</v>
          </cell>
          <cell r="W2922">
            <v>0</v>
          </cell>
          <cell r="X2922">
            <v>0</v>
          </cell>
          <cell r="Y2922">
            <v>0</v>
          </cell>
          <cell r="AA2922">
            <v>0</v>
          </cell>
          <cell r="AB2922">
            <v>0</v>
          </cell>
          <cell r="AC2922">
            <v>0</v>
          </cell>
        </row>
        <row r="2923">
          <cell r="A2923" t="str">
            <v>0-0</v>
          </cell>
          <cell r="V2923">
            <v>0</v>
          </cell>
          <cell r="W2923">
            <v>0</v>
          </cell>
          <cell r="X2923">
            <v>0</v>
          </cell>
          <cell r="Y2923">
            <v>0</v>
          </cell>
          <cell r="AA2923">
            <v>0</v>
          </cell>
          <cell r="AB2923">
            <v>0</v>
          </cell>
          <cell r="AC2923">
            <v>0</v>
          </cell>
        </row>
        <row r="2924">
          <cell r="A2924" t="str">
            <v>0-0</v>
          </cell>
          <cell r="V2924">
            <v>0</v>
          </cell>
          <cell r="W2924">
            <v>0</v>
          </cell>
          <cell r="X2924">
            <v>0</v>
          </cell>
          <cell r="Y2924">
            <v>0</v>
          </cell>
          <cell r="AA2924">
            <v>0</v>
          </cell>
          <cell r="AB2924">
            <v>0</v>
          </cell>
          <cell r="AC2924">
            <v>0</v>
          </cell>
        </row>
        <row r="2925">
          <cell r="A2925" t="str">
            <v>0-0</v>
          </cell>
          <cell r="V2925">
            <v>0</v>
          </cell>
          <cell r="W2925">
            <v>0</v>
          </cell>
          <cell r="X2925">
            <v>0</v>
          </cell>
          <cell r="Y2925">
            <v>0</v>
          </cell>
          <cell r="AA2925">
            <v>0</v>
          </cell>
          <cell r="AB2925">
            <v>0</v>
          </cell>
          <cell r="AC2925">
            <v>0</v>
          </cell>
        </row>
        <row r="2926">
          <cell r="A2926" t="str">
            <v>0-0</v>
          </cell>
          <cell r="V2926">
            <v>0</v>
          </cell>
          <cell r="W2926">
            <v>0</v>
          </cell>
          <cell r="X2926">
            <v>0</v>
          </cell>
          <cell r="Y2926">
            <v>0</v>
          </cell>
          <cell r="AA2926">
            <v>0</v>
          </cell>
          <cell r="AB2926">
            <v>0</v>
          </cell>
          <cell r="AC2926">
            <v>0</v>
          </cell>
        </row>
        <row r="2927">
          <cell r="A2927" t="str">
            <v>0-0</v>
          </cell>
          <cell r="V2927">
            <v>0</v>
          </cell>
          <cell r="W2927">
            <v>0</v>
          </cell>
          <cell r="X2927">
            <v>0</v>
          </cell>
          <cell r="Y2927">
            <v>0</v>
          </cell>
          <cell r="AA2927">
            <v>0</v>
          </cell>
          <cell r="AB2927">
            <v>0</v>
          </cell>
          <cell r="AC2927">
            <v>0</v>
          </cell>
        </row>
        <row r="2928">
          <cell r="A2928" t="str">
            <v>0-0</v>
          </cell>
          <cell r="V2928">
            <v>0</v>
          </cell>
          <cell r="W2928">
            <v>0</v>
          </cell>
          <cell r="X2928">
            <v>0</v>
          </cell>
          <cell r="Y2928">
            <v>0</v>
          </cell>
          <cell r="AA2928">
            <v>0</v>
          </cell>
          <cell r="AB2928">
            <v>0</v>
          </cell>
          <cell r="AC2928">
            <v>0</v>
          </cell>
        </row>
        <row r="2929">
          <cell r="A2929" t="str">
            <v>0-0</v>
          </cell>
          <cell r="V2929">
            <v>0</v>
          </cell>
          <cell r="W2929">
            <v>0</v>
          </cell>
          <cell r="X2929">
            <v>0</v>
          </cell>
          <cell r="Y2929">
            <v>0</v>
          </cell>
          <cell r="AA2929">
            <v>0</v>
          </cell>
          <cell r="AB2929">
            <v>0</v>
          </cell>
          <cell r="AC2929">
            <v>0</v>
          </cell>
        </row>
        <row r="2930">
          <cell r="A2930" t="str">
            <v>0-0</v>
          </cell>
          <cell r="V2930">
            <v>0</v>
          </cell>
          <cell r="W2930">
            <v>0</v>
          </cell>
          <cell r="X2930">
            <v>0</v>
          </cell>
          <cell r="Y2930">
            <v>0</v>
          </cell>
          <cell r="AA2930">
            <v>0</v>
          </cell>
          <cell r="AB2930">
            <v>0</v>
          </cell>
          <cell r="AC2930">
            <v>0</v>
          </cell>
        </row>
        <row r="2931">
          <cell r="A2931" t="str">
            <v>0-0</v>
          </cell>
          <cell r="V2931">
            <v>0</v>
          </cell>
          <cell r="W2931">
            <v>0</v>
          </cell>
          <cell r="X2931">
            <v>0</v>
          </cell>
          <cell r="Y2931">
            <v>0</v>
          </cell>
          <cell r="AA2931">
            <v>0</v>
          </cell>
          <cell r="AB2931">
            <v>0</v>
          </cell>
          <cell r="AC2931">
            <v>0</v>
          </cell>
        </row>
        <row r="2932">
          <cell r="A2932" t="str">
            <v>0-0</v>
          </cell>
          <cell r="V2932">
            <v>0</v>
          </cell>
          <cell r="W2932">
            <v>0</v>
          </cell>
          <cell r="X2932">
            <v>0</v>
          </cell>
          <cell r="Y2932">
            <v>0</v>
          </cell>
          <cell r="AA2932">
            <v>0</v>
          </cell>
          <cell r="AB2932">
            <v>0</v>
          </cell>
          <cell r="AC2932">
            <v>0</v>
          </cell>
        </row>
        <row r="2933">
          <cell r="A2933" t="str">
            <v>0-0</v>
          </cell>
          <cell r="V2933">
            <v>0</v>
          </cell>
          <cell r="W2933">
            <v>0</v>
          </cell>
          <cell r="X2933">
            <v>0</v>
          </cell>
          <cell r="Y2933">
            <v>0</v>
          </cell>
          <cell r="AA2933">
            <v>0</v>
          </cell>
          <cell r="AB2933">
            <v>0</v>
          </cell>
          <cell r="AC2933">
            <v>0</v>
          </cell>
        </row>
        <row r="2934">
          <cell r="A2934" t="str">
            <v>0-0</v>
          </cell>
          <cell r="V2934">
            <v>0</v>
          </cell>
          <cell r="W2934">
            <v>0</v>
          </cell>
          <cell r="X2934">
            <v>0</v>
          </cell>
          <cell r="Y2934">
            <v>0</v>
          </cell>
          <cell r="AA2934">
            <v>0</v>
          </cell>
          <cell r="AB2934">
            <v>0</v>
          </cell>
          <cell r="AC2934">
            <v>0</v>
          </cell>
        </row>
        <row r="2935">
          <cell r="A2935" t="str">
            <v>0-0</v>
          </cell>
          <cell r="V2935">
            <v>0</v>
          </cell>
          <cell r="W2935">
            <v>0</v>
          </cell>
          <cell r="X2935">
            <v>0</v>
          </cell>
          <cell r="Y2935">
            <v>0</v>
          </cell>
          <cell r="AA2935">
            <v>0</v>
          </cell>
          <cell r="AB2935">
            <v>0</v>
          </cell>
          <cell r="AC2935">
            <v>0</v>
          </cell>
        </row>
        <row r="2936">
          <cell r="A2936" t="str">
            <v>0-0</v>
          </cell>
          <cell r="V2936">
            <v>0</v>
          </cell>
          <cell r="W2936">
            <v>0</v>
          </cell>
          <cell r="X2936">
            <v>0</v>
          </cell>
          <cell r="Y2936">
            <v>0</v>
          </cell>
          <cell r="AA2936">
            <v>0</v>
          </cell>
          <cell r="AB2936">
            <v>0</v>
          </cell>
          <cell r="AC2936">
            <v>0</v>
          </cell>
        </row>
        <row r="2937">
          <cell r="A2937" t="str">
            <v>0-0</v>
          </cell>
          <cell r="V2937">
            <v>0</v>
          </cell>
          <cell r="W2937">
            <v>0</v>
          </cell>
          <cell r="X2937">
            <v>0</v>
          </cell>
          <cell r="Y2937">
            <v>0</v>
          </cell>
          <cell r="AA2937">
            <v>0</v>
          </cell>
          <cell r="AB2937">
            <v>0</v>
          </cell>
          <cell r="AC2937">
            <v>0</v>
          </cell>
        </row>
        <row r="2938">
          <cell r="A2938" t="str">
            <v>0-0</v>
          </cell>
          <cell r="V2938">
            <v>0</v>
          </cell>
          <cell r="W2938">
            <v>0</v>
          </cell>
          <cell r="X2938">
            <v>0</v>
          </cell>
          <cell r="Y2938">
            <v>0</v>
          </cell>
          <cell r="AA2938">
            <v>0</v>
          </cell>
          <cell r="AB2938">
            <v>0</v>
          </cell>
          <cell r="AC2938">
            <v>0</v>
          </cell>
        </row>
        <row r="2939">
          <cell r="A2939" t="str">
            <v>0-0</v>
          </cell>
          <cell r="V2939">
            <v>0</v>
          </cell>
          <cell r="W2939">
            <v>0</v>
          </cell>
          <cell r="X2939">
            <v>0</v>
          </cell>
          <cell r="Y2939">
            <v>0</v>
          </cell>
          <cell r="AA2939">
            <v>0</v>
          </cell>
          <cell r="AB2939">
            <v>0</v>
          </cell>
          <cell r="AC2939">
            <v>0</v>
          </cell>
        </row>
        <row r="2940">
          <cell r="A2940" t="str">
            <v>0-0</v>
          </cell>
          <cell r="V2940">
            <v>0</v>
          </cell>
          <cell r="W2940">
            <v>0</v>
          </cell>
          <cell r="X2940">
            <v>0</v>
          </cell>
          <cell r="Y2940">
            <v>0</v>
          </cell>
          <cell r="AA2940">
            <v>0</v>
          </cell>
          <cell r="AB2940">
            <v>0</v>
          </cell>
          <cell r="AC2940">
            <v>0</v>
          </cell>
        </row>
        <row r="2941">
          <cell r="A2941" t="str">
            <v>0-0</v>
          </cell>
          <cell r="V2941">
            <v>0</v>
          </cell>
          <cell r="W2941">
            <v>0</v>
          </cell>
          <cell r="X2941">
            <v>0</v>
          </cell>
          <cell r="Y2941">
            <v>0</v>
          </cell>
          <cell r="AA2941">
            <v>0</v>
          </cell>
          <cell r="AB2941">
            <v>0</v>
          </cell>
          <cell r="AC2941">
            <v>0</v>
          </cell>
        </row>
        <row r="2942">
          <cell r="A2942" t="str">
            <v>0-0</v>
          </cell>
          <cell r="V2942">
            <v>0</v>
          </cell>
          <cell r="W2942">
            <v>0</v>
          </cell>
          <cell r="X2942">
            <v>0</v>
          </cell>
          <cell r="Y2942">
            <v>0</v>
          </cell>
          <cell r="AA2942">
            <v>0</v>
          </cell>
          <cell r="AB2942">
            <v>0</v>
          </cell>
          <cell r="AC2942">
            <v>0</v>
          </cell>
        </row>
        <row r="2943">
          <cell r="A2943" t="str">
            <v>0-0</v>
          </cell>
          <cell r="V2943">
            <v>0</v>
          </cell>
          <cell r="W2943">
            <v>0</v>
          </cell>
          <cell r="X2943">
            <v>0</v>
          </cell>
          <cell r="Y2943">
            <v>0</v>
          </cell>
          <cell r="AA2943">
            <v>0</v>
          </cell>
          <cell r="AB2943">
            <v>0</v>
          </cell>
          <cell r="AC2943">
            <v>0</v>
          </cell>
        </row>
        <row r="2944">
          <cell r="A2944" t="str">
            <v>0-0</v>
          </cell>
          <cell r="V2944">
            <v>0</v>
          </cell>
          <cell r="W2944">
            <v>0</v>
          </cell>
          <cell r="X2944">
            <v>0</v>
          </cell>
          <cell r="Y2944">
            <v>0</v>
          </cell>
          <cell r="AA2944">
            <v>0</v>
          </cell>
          <cell r="AB2944">
            <v>0</v>
          </cell>
          <cell r="AC2944">
            <v>0</v>
          </cell>
        </row>
        <row r="2945">
          <cell r="A2945" t="str">
            <v>0-0</v>
          </cell>
          <cell r="V2945">
            <v>0</v>
          </cell>
          <cell r="W2945">
            <v>0</v>
          </cell>
          <cell r="X2945">
            <v>0</v>
          </cell>
          <cell r="Y2945">
            <v>0</v>
          </cell>
          <cell r="AA2945">
            <v>0</v>
          </cell>
          <cell r="AB2945">
            <v>0</v>
          </cell>
          <cell r="AC2945">
            <v>0</v>
          </cell>
        </row>
        <row r="2946">
          <cell r="A2946" t="str">
            <v>0-0</v>
          </cell>
          <cell r="V2946">
            <v>0</v>
          </cell>
          <cell r="W2946">
            <v>0</v>
          </cell>
          <cell r="X2946">
            <v>0</v>
          </cell>
          <cell r="Y2946">
            <v>0</v>
          </cell>
          <cell r="AA2946">
            <v>0</v>
          </cell>
          <cell r="AB2946">
            <v>0</v>
          </cell>
          <cell r="AC2946">
            <v>0</v>
          </cell>
        </row>
        <row r="2947">
          <cell r="A2947" t="str">
            <v>0-0</v>
          </cell>
          <cell r="V2947">
            <v>0</v>
          </cell>
          <cell r="W2947">
            <v>0</v>
          </cell>
          <cell r="X2947">
            <v>0</v>
          </cell>
          <cell r="Y2947">
            <v>0</v>
          </cell>
          <cell r="AA2947">
            <v>0</v>
          </cell>
          <cell r="AB2947">
            <v>0</v>
          </cell>
          <cell r="AC2947">
            <v>0</v>
          </cell>
        </row>
        <row r="2948">
          <cell r="A2948" t="str">
            <v>0-0</v>
          </cell>
          <cell r="V2948">
            <v>0</v>
          </cell>
          <cell r="W2948">
            <v>0</v>
          </cell>
          <cell r="X2948">
            <v>0</v>
          </cell>
          <cell r="Y2948">
            <v>0</v>
          </cell>
          <cell r="AA2948">
            <v>0</v>
          </cell>
          <cell r="AB2948">
            <v>0</v>
          </cell>
          <cell r="AC2948">
            <v>0</v>
          </cell>
        </row>
        <row r="2949">
          <cell r="A2949" t="str">
            <v>0-0</v>
          </cell>
          <cell r="V2949">
            <v>0</v>
          </cell>
          <cell r="W2949">
            <v>0</v>
          </cell>
          <cell r="X2949">
            <v>0</v>
          </cell>
          <cell r="Y2949">
            <v>0</v>
          </cell>
          <cell r="AA2949">
            <v>0</v>
          </cell>
          <cell r="AB2949">
            <v>0</v>
          </cell>
          <cell r="AC2949">
            <v>0</v>
          </cell>
        </row>
        <row r="2950">
          <cell r="A2950" t="str">
            <v>0-0</v>
          </cell>
          <cell r="V2950">
            <v>0</v>
          </cell>
          <cell r="W2950">
            <v>0</v>
          </cell>
          <cell r="X2950">
            <v>0</v>
          </cell>
          <cell r="Y2950">
            <v>0</v>
          </cell>
          <cell r="AA2950">
            <v>0</v>
          </cell>
          <cell r="AB2950">
            <v>0</v>
          </cell>
          <cell r="AC2950">
            <v>0</v>
          </cell>
        </row>
        <row r="2951">
          <cell r="A2951" t="str">
            <v>0-0</v>
          </cell>
          <cell r="V2951">
            <v>0</v>
          </cell>
          <cell r="W2951">
            <v>0</v>
          </cell>
          <cell r="X2951">
            <v>0</v>
          </cell>
          <cell r="Y2951">
            <v>0</v>
          </cell>
          <cell r="AA2951">
            <v>0</v>
          </cell>
          <cell r="AB2951">
            <v>0</v>
          </cell>
          <cell r="AC2951">
            <v>0</v>
          </cell>
        </row>
        <row r="2952">
          <cell r="A2952" t="str">
            <v>0-0</v>
          </cell>
          <cell r="V2952">
            <v>0</v>
          </cell>
          <cell r="W2952">
            <v>0</v>
          </cell>
          <cell r="X2952">
            <v>0</v>
          </cell>
          <cell r="Y2952">
            <v>0</v>
          </cell>
          <cell r="AA2952">
            <v>0</v>
          </cell>
          <cell r="AB2952">
            <v>0</v>
          </cell>
          <cell r="AC2952">
            <v>0</v>
          </cell>
        </row>
        <row r="2953">
          <cell r="A2953" t="str">
            <v>0-0</v>
          </cell>
          <cell r="V2953">
            <v>0</v>
          </cell>
          <cell r="W2953">
            <v>0</v>
          </cell>
          <cell r="X2953">
            <v>0</v>
          </cell>
          <cell r="Y2953">
            <v>0</v>
          </cell>
          <cell r="AA2953">
            <v>0</v>
          </cell>
          <cell r="AB2953">
            <v>0</v>
          </cell>
          <cell r="AC2953">
            <v>0</v>
          </cell>
        </row>
        <row r="2954">
          <cell r="A2954" t="str">
            <v>0-0</v>
          </cell>
          <cell r="V2954">
            <v>0</v>
          </cell>
          <cell r="W2954">
            <v>0</v>
          </cell>
          <cell r="X2954">
            <v>0</v>
          </cell>
          <cell r="Y2954">
            <v>0</v>
          </cell>
          <cell r="AA2954">
            <v>0</v>
          </cell>
          <cell r="AB2954">
            <v>0</v>
          </cell>
          <cell r="AC2954">
            <v>0</v>
          </cell>
        </row>
        <row r="2955">
          <cell r="A2955" t="str">
            <v>0-0</v>
          </cell>
          <cell r="V2955">
            <v>0</v>
          </cell>
          <cell r="W2955">
            <v>0</v>
          </cell>
          <cell r="X2955">
            <v>0</v>
          </cell>
          <cell r="Y2955">
            <v>0</v>
          </cell>
          <cell r="AA2955">
            <v>0</v>
          </cell>
          <cell r="AB2955">
            <v>0</v>
          </cell>
          <cell r="AC2955">
            <v>0</v>
          </cell>
        </row>
        <row r="2956">
          <cell r="A2956" t="str">
            <v>0-0</v>
          </cell>
          <cell r="V2956">
            <v>0</v>
          </cell>
          <cell r="W2956">
            <v>0</v>
          </cell>
          <cell r="X2956">
            <v>0</v>
          </cell>
          <cell r="Y2956">
            <v>0</v>
          </cell>
          <cell r="AA2956">
            <v>0</v>
          </cell>
          <cell r="AB2956">
            <v>0</v>
          </cell>
          <cell r="AC2956">
            <v>0</v>
          </cell>
        </row>
        <row r="2957">
          <cell r="A2957" t="str">
            <v>0-0</v>
          </cell>
          <cell r="V2957">
            <v>0</v>
          </cell>
          <cell r="W2957">
            <v>0</v>
          </cell>
          <cell r="X2957">
            <v>0</v>
          </cell>
          <cell r="Y2957">
            <v>0</v>
          </cell>
          <cell r="AA2957">
            <v>0</v>
          </cell>
          <cell r="AB2957">
            <v>0</v>
          </cell>
          <cell r="AC2957">
            <v>0</v>
          </cell>
        </row>
        <row r="2958">
          <cell r="A2958" t="str">
            <v>0-0</v>
          </cell>
          <cell r="V2958">
            <v>0</v>
          </cell>
          <cell r="W2958">
            <v>0</v>
          </cell>
          <cell r="X2958">
            <v>0</v>
          </cell>
          <cell r="Y2958">
            <v>0</v>
          </cell>
          <cell r="AA2958">
            <v>0</v>
          </cell>
          <cell r="AB2958">
            <v>0</v>
          </cell>
          <cell r="AC2958">
            <v>0</v>
          </cell>
        </row>
        <row r="2959">
          <cell r="A2959" t="str">
            <v>0-0</v>
          </cell>
          <cell r="V2959">
            <v>0</v>
          </cell>
          <cell r="W2959">
            <v>0</v>
          </cell>
          <cell r="X2959">
            <v>0</v>
          </cell>
          <cell r="Y2959">
            <v>0</v>
          </cell>
          <cell r="AA2959">
            <v>0</v>
          </cell>
          <cell r="AB2959">
            <v>0</v>
          </cell>
          <cell r="AC2959">
            <v>0</v>
          </cell>
        </row>
        <row r="2960">
          <cell r="A2960" t="str">
            <v>0-0</v>
          </cell>
          <cell r="V2960">
            <v>0</v>
          </cell>
          <cell r="W2960">
            <v>0</v>
          </cell>
          <cell r="X2960">
            <v>0</v>
          </cell>
          <cell r="Y2960">
            <v>0</v>
          </cell>
          <cell r="AA2960">
            <v>0</v>
          </cell>
          <cell r="AB2960">
            <v>0</v>
          </cell>
          <cell r="AC2960">
            <v>0</v>
          </cell>
        </row>
        <row r="2961">
          <cell r="A2961" t="str">
            <v>0-0</v>
          </cell>
          <cell r="V2961">
            <v>0</v>
          </cell>
          <cell r="W2961">
            <v>0</v>
          </cell>
          <cell r="X2961">
            <v>0</v>
          </cell>
          <cell r="Y2961">
            <v>0</v>
          </cell>
          <cell r="AA2961">
            <v>0</v>
          </cell>
          <cell r="AB2961">
            <v>0</v>
          </cell>
          <cell r="AC2961">
            <v>0</v>
          </cell>
        </row>
        <row r="2962">
          <cell r="A2962" t="str">
            <v>0-0</v>
          </cell>
          <cell r="V2962">
            <v>0</v>
          </cell>
          <cell r="W2962">
            <v>0</v>
          </cell>
          <cell r="X2962">
            <v>0</v>
          </cell>
          <cell r="Y2962">
            <v>0</v>
          </cell>
          <cell r="AA2962">
            <v>0</v>
          </cell>
          <cell r="AB2962">
            <v>0</v>
          </cell>
          <cell r="AC2962">
            <v>0</v>
          </cell>
        </row>
        <row r="2963">
          <cell r="A2963" t="str">
            <v>0-0</v>
          </cell>
          <cell r="V2963">
            <v>0</v>
          </cell>
          <cell r="W2963">
            <v>0</v>
          </cell>
          <cell r="X2963">
            <v>0</v>
          </cell>
          <cell r="Y2963">
            <v>0</v>
          </cell>
          <cell r="AA2963">
            <v>0</v>
          </cell>
          <cell r="AB2963">
            <v>0</v>
          </cell>
          <cell r="AC2963">
            <v>0</v>
          </cell>
        </row>
        <row r="2964">
          <cell r="A2964" t="str">
            <v>0-0</v>
          </cell>
          <cell r="V2964">
            <v>0</v>
          </cell>
          <cell r="W2964">
            <v>0</v>
          </cell>
          <cell r="X2964">
            <v>0</v>
          </cell>
          <cell r="Y2964">
            <v>0</v>
          </cell>
          <cell r="AA2964">
            <v>0</v>
          </cell>
          <cell r="AB2964">
            <v>0</v>
          </cell>
          <cell r="AC2964">
            <v>0</v>
          </cell>
        </row>
        <row r="2965">
          <cell r="A2965" t="str">
            <v>0-0</v>
          </cell>
          <cell r="V2965">
            <v>0</v>
          </cell>
          <cell r="W2965">
            <v>0</v>
          </cell>
          <cell r="X2965">
            <v>0</v>
          </cell>
          <cell r="Y2965">
            <v>0</v>
          </cell>
          <cell r="AA2965">
            <v>0</v>
          </cell>
          <cell r="AB2965">
            <v>0</v>
          </cell>
          <cell r="AC2965">
            <v>0</v>
          </cell>
        </row>
        <row r="2966">
          <cell r="A2966" t="str">
            <v>0-0</v>
          </cell>
          <cell r="V2966">
            <v>0</v>
          </cell>
          <cell r="W2966">
            <v>0</v>
          </cell>
          <cell r="X2966">
            <v>0</v>
          </cell>
          <cell r="Y2966">
            <v>0</v>
          </cell>
          <cell r="AA2966">
            <v>0</v>
          </cell>
          <cell r="AB2966">
            <v>0</v>
          </cell>
          <cell r="AC2966">
            <v>0</v>
          </cell>
        </row>
        <row r="2967">
          <cell r="A2967" t="str">
            <v>0-0</v>
          </cell>
          <cell r="V2967">
            <v>0</v>
          </cell>
          <cell r="W2967">
            <v>0</v>
          </cell>
          <cell r="X2967">
            <v>0</v>
          </cell>
          <cell r="Y2967">
            <v>0</v>
          </cell>
          <cell r="AA2967">
            <v>0</v>
          </cell>
          <cell r="AB2967">
            <v>0</v>
          </cell>
          <cell r="AC2967">
            <v>0</v>
          </cell>
        </row>
        <row r="2968">
          <cell r="A2968" t="str">
            <v>0-0</v>
          </cell>
          <cell r="V2968">
            <v>0</v>
          </cell>
          <cell r="W2968">
            <v>0</v>
          </cell>
          <cell r="X2968">
            <v>0</v>
          </cell>
          <cell r="Y2968">
            <v>0</v>
          </cell>
          <cell r="AA2968">
            <v>0</v>
          </cell>
          <cell r="AB2968">
            <v>0</v>
          </cell>
          <cell r="AC2968">
            <v>0</v>
          </cell>
        </row>
        <row r="2969">
          <cell r="A2969" t="str">
            <v>0-0</v>
          </cell>
          <cell r="V2969">
            <v>0</v>
          </cell>
          <cell r="W2969">
            <v>0</v>
          </cell>
          <cell r="X2969">
            <v>0</v>
          </cell>
          <cell r="Y2969">
            <v>0</v>
          </cell>
          <cell r="AA2969">
            <v>0</v>
          </cell>
          <cell r="AB2969">
            <v>0</v>
          </cell>
          <cell r="AC2969">
            <v>0</v>
          </cell>
        </row>
        <row r="2970">
          <cell r="A2970" t="str">
            <v>0-0</v>
          </cell>
          <cell r="V2970">
            <v>0</v>
          </cell>
          <cell r="W2970">
            <v>0</v>
          </cell>
          <cell r="X2970">
            <v>0</v>
          </cell>
          <cell r="Y2970">
            <v>0</v>
          </cell>
          <cell r="AA2970">
            <v>0</v>
          </cell>
          <cell r="AB2970">
            <v>0</v>
          </cell>
          <cell r="AC2970">
            <v>0</v>
          </cell>
        </row>
        <row r="2971">
          <cell r="A2971" t="str">
            <v>0-0</v>
          </cell>
          <cell r="V2971">
            <v>0</v>
          </cell>
          <cell r="W2971">
            <v>0</v>
          </cell>
          <cell r="X2971">
            <v>0</v>
          </cell>
          <cell r="Y2971">
            <v>0</v>
          </cell>
          <cell r="AA2971">
            <v>0</v>
          </cell>
          <cell r="AB2971">
            <v>0</v>
          </cell>
          <cell r="AC2971">
            <v>0</v>
          </cell>
        </row>
        <row r="2972">
          <cell r="A2972" t="str">
            <v>0-0</v>
          </cell>
          <cell r="V2972">
            <v>0</v>
          </cell>
          <cell r="W2972">
            <v>0</v>
          </cell>
          <cell r="X2972">
            <v>0</v>
          </cell>
          <cell r="Y2972">
            <v>0</v>
          </cell>
          <cell r="AA2972">
            <v>0</v>
          </cell>
          <cell r="AB2972">
            <v>0</v>
          </cell>
          <cell r="AC2972">
            <v>0</v>
          </cell>
        </row>
        <row r="2973">
          <cell r="A2973" t="str">
            <v>0-0</v>
          </cell>
          <cell r="V2973">
            <v>0</v>
          </cell>
          <cell r="W2973">
            <v>0</v>
          </cell>
          <cell r="X2973">
            <v>0</v>
          </cell>
          <cell r="Y2973">
            <v>0</v>
          </cell>
          <cell r="AA2973">
            <v>0</v>
          </cell>
          <cell r="AB2973">
            <v>0</v>
          </cell>
          <cell r="AC2973">
            <v>0</v>
          </cell>
        </row>
        <row r="2974">
          <cell r="A2974" t="str">
            <v>0-0</v>
          </cell>
          <cell r="V2974">
            <v>0</v>
          </cell>
          <cell r="W2974">
            <v>0</v>
          </cell>
          <cell r="X2974">
            <v>0</v>
          </cell>
          <cell r="Y2974">
            <v>0</v>
          </cell>
          <cell r="AA2974">
            <v>0</v>
          </cell>
          <cell r="AB2974">
            <v>0</v>
          </cell>
          <cell r="AC2974">
            <v>0</v>
          </cell>
        </row>
        <row r="2975">
          <cell r="A2975" t="str">
            <v>0-0</v>
          </cell>
          <cell r="V2975">
            <v>0</v>
          </cell>
          <cell r="W2975">
            <v>0</v>
          </cell>
          <cell r="X2975">
            <v>0</v>
          </cell>
          <cell r="Y2975">
            <v>0</v>
          </cell>
          <cell r="AA2975">
            <v>0</v>
          </cell>
          <cell r="AB2975">
            <v>0</v>
          </cell>
          <cell r="AC2975">
            <v>0</v>
          </cell>
        </row>
        <row r="2976">
          <cell r="A2976" t="str">
            <v>0-0</v>
          </cell>
          <cell r="V2976">
            <v>0</v>
          </cell>
          <cell r="W2976">
            <v>0</v>
          </cell>
          <cell r="X2976">
            <v>0</v>
          </cell>
          <cell r="Y2976">
            <v>0</v>
          </cell>
          <cell r="AA2976">
            <v>0</v>
          </cell>
          <cell r="AB2976">
            <v>0</v>
          </cell>
          <cell r="AC2976">
            <v>0</v>
          </cell>
        </row>
        <row r="2977">
          <cell r="A2977" t="str">
            <v>0-0</v>
          </cell>
          <cell r="V2977">
            <v>0</v>
          </cell>
          <cell r="W2977">
            <v>0</v>
          </cell>
          <cell r="X2977">
            <v>0</v>
          </cell>
          <cell r="Y2977">
            <v>0</v>
          </cell>
          <cell r="AA2977">
            <v>0</v>
          </cell>
          <cell r="AB2977">
            <v>0</v>
          </cell>
          <cell r="AC2977">
            <v>0</v>
          </cell>
        </row>
        <row r="2978">
          <cell r="A2978" t="str">
            <v>0-0</v>
          </cell>
          <cell r="V2978">
            <v>0</v>
          </cell>
          <cell r="W2978">
            <v>0</v>
          </cell>
          <cell r="X2978">
            <v>0</v>
          </cell>
          <cell r="Y2978">
            <v>0</v>
          </cell>
          <cell r="AA2978">
            <v>0</v>
          </cell>
          <cell r="AB2978">
            <v>0</v>
          </cell>
          <cell r="AC2978">
            <v>0</v>
          </cell>
        </row>
        <row r="2979">
          <cell r="A2979" t="str">
            <v>0-0</v>
          </cell>
          <cell r="V2979">
            <v>0</v>
          </cell>
          <cell r="W2979">
            <v>0</v>
          </cell>
          <cell r="X2979">
            <v>0</v>
          </cell>
          <cell r="Y2979">
            <v>0</v>
          </cell>
          <cell r="AA2979">
            <v>0</v>
          </cell>
          <cell r="AB2979">
            <v>0</v>
          </cell>
          <cell r="AC2979">
            <v>0</v>
          </cell>
        </row>
        <row r="2980">
          <cell r="A2980" t="str">
            <v>0-0</v>
          </cell>
          <cell r="V2980">
            <v>0</v>
          </cell>
          <cell r="W2980">
            <v>0</v>
          </cell>
          <cell r="X2980">
            <v>0</v>
          </cell>
          <cell r="Y2980">
            <v>0</v>
          </cell>
          <cell r="AA2980">
            <v>0</v>
          </cell>
          <cell r="AB2980">
            <v>0</v>
          </cell>
          <cell r="AC2980">
            <v>0</v>
          </cell>
        </row>
        <row r="2981">
          <cell r="A2981" t="str">
            <v>0-0</v>
          </cell>
          <cell r="V2981">
            <v>0</v>
          </cell>
          <cell r="W2981">
            <v>0</v>
          </cell>
          <cell r="X2981">
            <v>0</v>
          </cell>
          <cell r="Y2981">
            <v>0</v>
          </cell>
          <cell r="AA2981">
            <v>0</v>
          </cell>
          <cell r="AB2981">
            <v>0</v>
          </cell>
          <cell r="AC2981">
            <v>0</v>
          </cell>
        </row>
        <row r="2982">
          <cell r="A2982" t="str">
            <v>0-0</v>
          </cell>
          <cell r="V2982">
            <v>0</v>
          </cell>
          <cell r="W2982">
            <v>0</v>
          </cell>
          <cell r="X2982">
            <v>0</v>
          </cell>
          <cell r="Y2982">
            <v>0</v>
          </cell>
          <cell r="AA2982">
            <v>0</v>
          </cell>
          <cell r="AB2982">
            <v>0</v>
          </cell>
          <cell r="AC2982">
            <v>0</v>
          </cell>
        </row>
        <row r="2983">
          <cell r="A2983" t="str">
            <v>0-0</v>
          </cell>
          <cell r="V2983">
            <v>0</v>
          </cell>
          <cell r="W2983">
            <v>0</v>
          </cell>
          <cell r="X2983">
            <v>0</v>
          </cell>
          <cell r="Y2983">
            <v>0</v>
          </cell>
          <cell r="AA2983">
            <v>0</v>
          </cell>
          <cell r="AB2983">
            <v>0</v>
          </cell>
          <cell r="AC2983">
            <v>0</v>
          </cell>
        </row>
        <row r="2984">
          <cell r="A2984" t="str">
            <v>0-0</v>
          </cell>
          <cell r="V2984">
            <v>0</v>
          </cell>
          <cell r="W2984">
            <v>0</v>
          </cell>
          <cell r="X2984">
            <v>0</v>
          </cell>
          <cell r="Y2984">
            <v>0</v>
          </cell>
          <cell r="AA2984">
            <v>0</v>
          </cell>
          <cell r="AB2984">
            <v>0</v>
          </cell>
          <cell r="AC2984">
            <v>0</v>
          </cell>
        </row>
        <row r="2985">
          <cell r="A2985" t="str">
            <v>0-0</v>
          </cell>
          <cell r="V2985">
            <v>0</v>
          </cell>
          <cell r="W2985">
            <v>0</v>
          </cell>
          <cell r="X2985">
            <v>0</v>
          </cell>
          <cell r="Y2985">
            <v>0</v>
          </cell>
          <cell r="AA2985">
            <v>0</v>
          </cell>
          <cell r="AB2985">
            <v>0</v>
          </cell>
          <cell r="AC2985">
            <v>0</v>
          </cell>
        </row>
        <row r="2986">
          <cell r="A2986" t="str">
            <v>0-0</v>
          </cell>
          <cell r="V2986">
            <v>0</v>
          </cell>
          <cell r="W2986">
            <v>0</v>
          </cell>
          <cell r="X2986">
            <v>0</v>
          </cell>
          <cell r="Y2986">
            <v>0</v>
          </cell>
          <cell r="AA2986">
            <v>0</v>
          </cell>
          <cell r="AB2986">
            <v>0</v>
          </cell>
          <cell r="AC2986">
            <v>0</v>
          </cell>
        </row>
        <row r="2987">
          <cell r="A2987" t="str">
            <v>0-0</v>
          </cell>
          <cell r="V2987">
            <v>0</v>
          </cell>
          <cell r="W2987">
            <v>0</v>
          </cell>
          <cell r="X2987">
            <v>0</v>
          </cell>
          <cell r="Y2987">
            <v>0</v>
          </cell>
          <cell r="AA2987">
            <v>0</v>
          </cell>
          <cell r="AB2987">
            <v>0</v>
          </cell>
          <cell r="AC2987">
            <v>0</v>
          </cell>
        </row>
        <row r="2988">
          <cell r="A2988" t="str">
            <v>0-0</v>
          </cell>
          <cell r="V2988">
            <v>0</v>
          </cell>
          <cell r="W2988">
            <v>0</v>
          </cell>
          <cell r="X2988">
            <v>0</v>
          </cell>
          <cell r="Y2988">
            <v>0</v>
          </cell>
          <cell r="AA2988">
            <v>0</v>
          </cell>
          <cell r="AB2988">
            <v>0</v>
          </cell>
          <cell r="AC2988">
            <v>0</v>
          </cell>
        </row>
        <row r="2989">
          <cell r="A2989" t="str">
            <v>0-0</v>
          </cell>
          <cell r="V2989">
            <v>0</v>
          </cell>
          <cell r="W2989">
            <v>0</v>
          </cell>
          <cell r="X2989">
            <v>0</v>
          </cell>
          <cell r="Y2989">
            <v>0</v>
          </cell>
          <cell r="AA2989">
            <v>0</v>
          </cell>
          <cell r="AB2989">
            <v>0</v>
          </cell>
          <cell r="AC2989">
            <v>0</v>
          </cell>
        </row>
        <row r="2990">
          <cell r="A2990" t="str">
            <v>0-0</v>
          </cell>
          <cell r="V2990">
            <v>0</v>
          </cell>
          <cell r="W2990">
            <v>0</v>
          </cell>
          <cell r="X2990">
            <v>0</v>
          </cell>
          <cell r="Y2990">
            <v>0</v>
          </cell>
          <cell r="AA2990">
            <v>0</v>
          </cell>
          <cell r="AB2990">
            <v>0</v>
          </cell>
          <cell r="AC2990">
            <v>0</v>
          </cell>
        </row>
        <row r="2991">
          <cell r="A2991" t="str">
            <v>0-0</v>
          </cell>
          <cell r="V2991">
            <v>0</v>
          </cell>
          <cell r="W2991">
            <v>0</v>
          </cell>
          <cell r="X2991">
            <v>0</v>
          </cell>
          <cell r="Y2991">
            <v>0</v>
          </cell>
          <cell r="AA2991">
            <v>0</v>
          </cell>
          <cell r="AB2991">
            <v>0</v>
          </cell>
          <cell r="AC2991">
            <v>0</v>
          </cell>
        </row>
        <row r="2992">
          <cell r="A2992" t="str">
            <v>0-0</v>
          </cell>
          <cell r="V2992">
            <v>0</v>
          </cell>
          <cell r="W2992">
            <v>0</v>
          </cell>
          <cell r="X2992">
            <v>0</v>
          </cell>
          <cell r="Y2992">
            <v>0</v>
          </cell>
          <cell r="AA2992">
            <v>0</v>
          </cell>
          <cell r="AB2992">
            <v>0</v>
          </cell>
          <cell r="AC2992">
            <v>0</v>
          </cell>
        </row>
        <row r="2993">
          <cell r="A2993" t="str">
            <v>0-0</v>
          </cell>
          <cell r="V2993">
            <v>0</v>
          </cell>
          <cell r="W2993">
            <v>0</v>
          </cell>
          <cell r="X2993">
            <v>0</v>
          </cell>
          <cell r="Y2993">
            <v>0</v>
          </cell>
          <cell r="AA2993">
            <v>0</v>
          </cell>
          <cell r="AB2993">
            <v>0</v>
          </cell>
          <cell r="AC2993">
            <v>0</v>
          </cell>
        </row>
        <row r="2994">
          <cell r="A2994" t="str">
            <v>0-0</v>
          </cell>
          <cell r="V2994">
            <v>0</v>
          </cell>
          <cell r="W2994">
            <v>0</v>
          </cell>
          <cell r="X2994">
            <v>0</v>
          </cell>
          <cell r="Y2994">
            <v>0</v>
          </cell>
          <cell r="AA2994">
            <v>0</v>
          </cell>
          <cell r="AB2994">
            <v>0</v>
          </cell>
          <cell r="AC2994">
            <v>0</v>
          </cell>
        </row>
        <row r="2995">
          <cell r="A2995" t="str">
            <v>0-0</v>
          </cell>
          <cell r="V2995">
            <v>0</v>
          </cell>
          <cell r="W2995">
            <v>0</v>
          </cell>
          <cell r="X2995">
            <v>0</v>
          </cell>
          <cell r="Y2995">
            <v>0</v>
          </cell>
          <cell r="AA2995">
            <v>0</v>
          </cell>
          <cell r="AB2995">
            <v>0</v>
          </cell>
          <cell r="AC2995">
            <v>0</v>
          </cell>
        </row>
        <row r="2996">
          <cell r="A2996" t="str">
            <v>0-0</v>
          </cell>
          <cell r="V2996">
            <v>0</v>
          </cell>
          <cell r="W2996">
            <v>0</v>
          </cell>
          <cell r="X2996">
            <v>0</v>
          </cell>
          <cell r="Y2996">
            <v>0</v>
          </cell>
          <cell r="AA2996">
            <v>0</v>
          </cell>
          <cell r="AB2996">
            <v>0</v>
          </cell>
          <cell r="AC2996">
            <v>0</v>
          </cell>
        </row>
        <row r="2997">
          <cell r="A2997" t="str">
            <v>0-0</v>
          </cell>
          <cell r="V2997">
            <v>0</v>
          </cell>
          <cell r="W2997">
            <v>0</v>
          </cell>
          <cell r="X2997">
            <v>0</v>
          </cell>
          <cell r="Y2997">
            <v>0</v>
          </cell>
          <cell r="AA2997">
            <v>0</v>
          </cell>
          <cell r="AB2997">
            <v>0</v>
          </cell>
          <cell r="AC2997">
            <v>0</v>
          </cell>
        </row>
        <row r="2998">
          <cell r="A2998" t="str">
            <v>0-0</v>
          </cell>
          <cell r="V2998">
            <v>0</v>
          </cell>
          <cell r="W2998">
            <v>0</v>
          </cell>
          <cell r="X2998">
            <v>0</v>
          </cell>
          <cell r="Y2998">
            <v>0</v>
          </cell>
          <cell r="AA2998">
            <v>0</v>
          </cell>
          <cell r="AB2998">
            <v>0</v>
          </cell>
          <cell r="AC2998">
            <v>0</v>
          </cell>
        </row>
        <row r="2999">
          <cell r="A2999" t="str">
            <v>0-0</v>
          </cell>
          <cell r="V2999">
            <v>0</v>
          </cell>
          <cell r="W2999">
            <v>0</v>
          </cell>
          <cell r="X2999">
            <v>0</v>
          </cell>
          <cell r="Y2999">
            <v>0</v>
          </cell>
          <cell r="AA2999">
            <v>0</v>
          </cell>
          <cell r="AB2999">
            <v>0</v>
          </cell>
          <cell r="AC2999">
            <v>0</v>
          </cell>
        </row>
        <row r="3000">
          <cell r="A3000" t="str">
            <v>3007781-DUR</v>
          </cell>
          <cell r="V3000">
            <v>0</v>
          </cell>
          <cell r="W3000">
            <v>0</v>
          </cell>
          <cell r="X3000">
            <v>0</v>
          </cell>
          <cell r="Y3000">
            <v>0</v>
          </cell>
          <cell r="AA3000">
            <v>0</v>
          </cell>
          <cell r="AB3000">
            <v>0</v>
          </cell>
          <cell r="AC3000">
            <v>0</v>
          </cell>
        </row>
        <row r="3001">
          <cell r="A3001" t="str">
            <v>3007781-PERF</v>
          </cell>
          <cell r="V3001">
            <v>0</v>
          </cell>
          <cell r="W3001">
            <v>0</v>
          </cell>
          <cell r="X3001">
            <v>0</v>
          </cell>
          <cell r="Y3001">
            <v>0</v>
          </cell>
          <cell r="AA3001">
            <v>0</v>
          </cell>
          <cell r="AB3001">
            <v>0</v>
          </cell>
          <cell r="AC3001">
            <v>0</v>
          </cell>
        </row>
        <row r="3002">
          <cell r="A3002" t="str">
            <v>3007781-PE</v>
          </cell>
          <cell r="V3002">
            <v>0</v>
          </cell>
          <cell r="W3002">
            <v>0</v>
          </cell>
          <cell r="X3002">
            <v>0</v>
          </cell>
          <cell r="Y3002">
            <v>0</v>
          </cell>
          <cell r="AA3002">
            <v>0</v>
          </cell>
          <cell r="AB3002">
            <v>0</v>
          </cell>
          <cell r="AC3002">
            <v>0</v>
          </cell>
        </row>
        <row r="3003">
          <cell r="A3003" t="str">
            <v>3007781-CE</v>
          </cell>
          <cell r="V3003">
            <v>0</v>
          </cell>
          <cell r="W3003">
            <v>0</v>
          </cell>
          <cell r="X3003">
            <v>0</v>
          </cell>
          <cell r="Y3003">
            <v>0</v>
          </cell>
          <cell r="AA3003">
            <v>0</v>
          </cell>
          <cell r="AB3003">
            <v>0</v>
          </cell>
          <cell r="AC3003">
            <v>0</v>
          </cell>
        </row>
        <row r="3004">
          <cell r="A3004" t="str">
            <v>3007781-EE</v>
          </cell>
          <cell r="V3004">
            <v>412.5</v>
          </cell>
          <cell r="W3004">
            <v>412.5</v>
          </cell>
          <cell r="X3004">
            <v>412.5</v>
          </cell>
          <cell r="Y3004">
            <v>412.5</v>
          </cell>
          <cell r="AA3004">
            <v>0</v>
          </cell>
          <cell r="AB3004">
            <v>0</v>
          </cell>
          <cell r="AC3004">
            <v>0</v>
          </cell>
        </row>
        <row r="3005">
          <cell r="A3005" t="str">
            <v>3007781-PS</v>
          </cell>
          <cell r="V3005">
            <v>103.125</v>
          </cell>
          <cell r="W3005">
            <v>103.125</v>
          </cell>
          <cell r="X3005">
            <v>103.125</v>
          </cell>
          <cell r="Y3005">
            <v>103.125</v>
          </cell>
          <cell r="AA3005">
            <v>0</v>
          </cell>
          <cell r="AB3005">
            <v>0</v>
          </cell>
          <cell r="AC3005">
            <v>0</v>
          </cell>
        </row>
        <row r="3006">
          <cell r="A3006" t="str">
            <v>3007781-DS</v>
          </cell>
          <cell r="V3006">
            <v>41.25</v>
          </cell>
          <cell r="W3006">
            <v>41.25</v>
          </cell>
          <cell r="X3006">
            <v>41.25</v>
          </cell>
          <cell r="Y3006">
            <v>41.25</v>
          </cell>
          <cell r="AA3006">
            <v>0</v>
          </cell>
          <cell r="AB3006">
            <v>0</v>
          </cell>
          <cell r="AC3006">
            <v>0</v>
          </cell>
        </row>
        <row r="3007">
          <cell r="A3007" t="str">
            <v>3007781-NBUS</v>
          </cell>
          <cell r="V3007">
            <v>0</v>
          </cell>
          <cell r="W3007">
            <v>0</v>
          </cell>
          <cell r="X3007">
            <v>0</v>
          </cell>
          <cell r="Y3007">
            <v>0</v>
          </cell>
          <cell r="AA3007">
            <v>0</v>
          </cell>
          <cell r="AB3007">
            <v>0</v>
          </cell>
          <cell r="AC3007">
            <v>0</v>
          </cell>
        </row>
        <row r="3008">
          <cell r="A3008" t="str">
            <v>3007781-BUS</v>
          </cell>
          <cell r="V3008">
            <v>0</v>
          </cell>
          <cell r="W3008">
            <v>0</v>
          </cell>
          <cell r="X3008">
            <v>0</v>
          </cell>
          <cell r="Y3008">
            <v>0</v>
          </cell>
          <cell r="AA3008">
            <v>0</v>
          </cell>
          <cell r="AB3008">
            <v>0</v>
          </cell>
          <cell r="AC3008">
            <v>0</v>
          </cell>
        </row>
        <row r="3009">
          <cell r="A3009" t="str">
            <v>3007781-PT</v>
          </cell>
          <cell r="V3009">
            <v>0</v>
          </cell>
          <cell r="W3009">
            <v>0</v>
          </cell>
          <cell r="X3009">
            <v>0</v>
          </cell>
          <cell r="Y3009">
            <v>0</v>
          </cell>
          <cell r="AA3009">
            <v>0</v>
          </cell>
          <cell r="AB3009">
            <v>0</v>
          </cell>
          <cell r="AC3009">
            <v>0</v>
          </cell>
        </row>
        <row r="3010">
          <cell r="A3010" t="str">
            <v>3007781-DT</v>
          </cell>
          <cell r="V3010">
            <v>0</v>
          </cell>
          <cell r="W3010">
            <v>0</v>
          </cell>
          <cell r="X3010">
            <v>0</v>
          </cell>
          <cell r="Y3010">
            <v>0</v>
          </cell>
          <cell r="AA3010">
            <v>0</v>
          </cell>
          <cell r="AB3010">
            <v>0</v>
          </cell>
          <cell r="AC3010">
            <v>0</v>
          </cell>
        </row>
        <row r="3011">
          <cell r="A3011" t="str">
            <v>3007781-OT</v>
          </cell>
          <cell r="V3011">
            <v>0</v>
          </cell>
          <cell r="W3011">
            <v>0</v>
          </cell>
          <cell r="X3011">
            <v>0</v>
          </cell>
          <cell r="Y3011">
            <v>0</v>
          </cell>
          <cell r="AA3011">
            <v>0</v>
          </cell>
          <cell r="AB3011">
            <v>0</v>
          </cell>
          <cell r="AC3011">
            <v>0</v>
          </cell>
        </row>
        <row r="3012">
          <cell r="A3012" t="str">
            <v>3007781-LABOR</v>
          </cell>
          <cell r="V3012">
            <v>556.875</v>
          </cell>
          <cell r="W3012">
            <v>556.875</v>
          </cell>
          <cell r="X3012">
            <v>556.875</v>
          </cell>
          <cell r="Y3012">
            <v>556.875</v>
          </cell>
          <cell r="AA3012">
            <v>0</v>
          </cell>
          <cell r="AB3012">
            <v>0</v>
          </cell>
          <cell r="AC3012">
            <v>0</v>
          </cell>
        </row>
        <row r="3013">
          <cell r="A3013" t="str">
            <v>3007781-INDUST</v>
          </cell>
          <cell r="V3013">
            <v>0</v>
          </cell>
          <cell r="W3013">
            <v>0</v>
          </cell>
          <cell r="X3013">
            <v>0</v>
          </cell>
          <cell r="Y3013">
            <v>0</v>
          </cell>
          <cell r="AA3013">
            <v>0</v>
          </cell>
          <cell r="AB3013">
            <v>0</v>
          </cell>
          <cell r="AC3013">
            <v>0</v>
          </cell>
        </row>
        <row r="3014">
          <cell r="A3014" t="str">
            <v>3007781-321</v>
          </cell>
          <cell r="V3014">
            <v>0</v>
          </cell>
          <cell r="W3014">
            <v>0</v>
          </cell>
          <cell r="X3014">
            <v>0</v>
          </cell>
          <cell r="Y3014">
            <v>0</v>
          </cell>
          <cell r="AA3014">
            <v>0</v>
          </cell>
          <cell r="AB3014">
            <v>0</v>
          </cell>
          <cell r="AC3014">
            <v>0</v>
          </cell>
        </row>
        <row r="3015">
          <cell r="A3015" t="str">
            <v>3007781-331</v>
          </cell>
          <cell r="V3015">
            <v>0</v>
          </cell>
          <cell r="W3015">
            <v>0</v>
          </cell>
          <cell r="X3015">
            <v>0</v>
          </cell>
          <cell r="Y3015">
            <v>0</v>
          </cell>
          <cell r="AA3015">
            <v>0</v>
          </cell>
          <cell r="AB3015">
            <v>0</v>
          </cell>
          <cell r="AC3015">
            <v>0</v>
          </cell>
        </row>
        <row r="3016">
          <cell r="A3016" t="str">
            <v>3007781-341</v>
          </cell>
          <cell r="V3016">
            <v>0</v>
          </cell>
          <cell r="W3016">
            <v>0</v>
          </cell>
          <cell r="X3016">
            <v>0</v>
          </cell>
          <cell r="Y3016">
            <v>0</v>
          </cell>
          <cell r="AA3016">
            <v>0</v>
          </cell>
          <cell r="AB3016">
            <v>0</v>
          </cell>
          <cell r="AC3016">
            <v>0</v>
          </cell>
        </row>
        <row r="3017">
          <cell r="A3017" t="str">
            <v>3007781-347</v>
          </cell>
          <cell r="V3017">
            <v>0</v>
          </cell>
          <cell r="W3017">
            <v>0</v>
          </cell>
          <cell r="X3017">
            <v>0</v>
          </cell>
          <cell r="Y3017">
            <v>0</v>
          </cell>
          <cell r="AA3017">
            <v>0</v>
          </cell>
          <cell r="AB3017">
            <v>0</v>
          </cell>
          <cell r="AC3017">
            <v>0</v>
          </cell>
        </row>
        <row r="3018">
          <cell r="A3018" t="str">
            <v>3007781-351</v>
          </cell>
          <cell r="V3018">
            <v>0</v>
          </cell>
          <cell r="W3018">
            <v>0</v>
          </cell>
          <cell r="X3018">
            <v>0</v>
          </cell>
          <cell r="Y3018">
            <v>0</v>
          </cell>
          <cell r="AA3018">
            <v>0</v>
          </cell>
          <cell r="AB3018">
            <v>0</v>
          </cell>
          <cell r="AC3018">
            <v>0</v>
          </cell>
        </row>
        <row r="3019">
          <cell r="A3019" t="str">
            <v>3007781-355</v>
          </cell>
          <cell r="V3019">
            <v>0</v>
          </cell>
          <cell r="W3019">
            <v>0</v>
          </cell>
          <cell r="X3019">
            <v>0</v>
          </cell>
          <cell r="Y3019">
            <v>0</v>
          </cell>
          <cell r="AA3019">
            <v>0</v>
          </cell>
          <cell r="AB3019">
            <v>0</v>
          </cell>
          <cell r="AC3019">
            <v>0</v>
          </cell>
        </row>
        <row r="3020">
          <cell r="A3020" t="str">
            <v>3007781-361</v>
          </cell>
          <cell r="V3020">
            <v>0</v>
          </cell>
          <cell r="W3020">
            <v>0</v>
          </cell>
          <cell r="X3020">
            <v>0</v>
          </cell>
          <cell r="Y3020">
            <v>0</v>
          </cell>
          <cell r="AA3020">
            <v>0</v>
          </cell>
          <cell r="AB3020">
            <v>0</v>
          </cell>
          <cell r="AC3020">
            <v>0</v>
          </cell>
        </row>
        <row r="3021">
          <cell r="A3021" t="str">
            <v>3007781-362</v>
          </cell>
          <cell r="V3021">
            <v>0</v>
          </cell>
          <cell r="W3021">
            <v>0</v>
          </cell>
          <cell r="X3021">
            <v>0</v>
          </cell>
          <cell r="Y3021">
            <v>0</v>
          </cell>
          <cell r="AA3021">
            <v>0</v>
          </cell>
          <cell r="AB3021">
            <v>0</v>
          </cell>
          <cell r="AC3021">
            <v>0</v>
          </cell>
        </row>
        <row r="3022">
          <cell r="A3022" t="str">
            <v>3007781-363</v>
          </cell>
          <cell r="V3022">
            <v>0</v>
          </cell>
          <cell r="W3022">
            <v>0</v>
          </cell>
          <cell r="X3022">
            <v>0</v>
          </cell>
          <cell r="Y3022">
            <v>0</v>
          </cell>
          <cell r="AA3022">
            <v>0</v>
          </cell>
          <cell r="AB3022">
            <v>0</v>
          </cell>
          <cell r="AC3022">
            <v>0</v>
          </cell>
        </row>
        <row r="3023">
          <cell r="A3023" t="str">
            <v>3007781-364</v>
          </cell>
          <cell r="V3023">
            <v>0</v>
          </cell>
          <cell r="W3023">
            <v>0</v>
          </cell>
          <cell r="X3023">
            <v>0</v>
          </cell>
          <cell r="Y3023">
            <v>0</v>
          </cell>
          <cell r="AA3023">
            <v>0</v>
          </cell>
          <cell r="AB3023">
            <v>0</v>
          </cell>
          <cell r="AC3023">
            <v>0</v>
          </cell>
        </row>
        <row r="3024">
          <cell r="A3024" t="str">
            <v>3007781-365</v>
          </cell>
          <cell r="V3024">
            <v>0</v>
          </cell>
          <cell r="W3024">
            <v>0</v>
          </cell>
          <cell r="X3024">
            <v>0</v>
          </cell>
          <cell r="Y3024">
            <v>0</v>
          </cell>
          <cell r="AA3024">
            <v>0</v>
          </cell>
          <cell r="AB3024">
            <v>0</v>
          </cell>
          <cell r="AC3024">
            <v>0</v>
          </cell>
        </row>
        <row r="3025">
          <cell r="A3025" t="str">
            <v>3007781-366</v>
          </cell>
          <cell r="V3025">
            <v>0</v>
          </cell>
          <cell r="W3025">
            <v>0</v>
          </cell>
          <cell r="X3025">
            <v>0</v>
          </cell>
          <cell r="Y3025">
            <v>0</v>
          </cell>
          <cell r="AA3025">
            <v>0</v>
          </cell>
          <cell r="AB3025">
            <v>0</v>
          </cell>
          <cell r="AC3025">
            <v>0</v>
          </cell>
        </row>
        <row r="3026">
          <cell r="A3026" t="str">
            <v>3007781-395</v>
          </cell>
          <cell r="V3026">
            <v>2500</v>
          </cell>
          <cell r="W3026">
            <v>2500</v>
          </cell>
          <cell r="X3026">
            <v>2500</v>
          </cell>
          <cell r="Y3026">
            <v>2500</v>
          </cell>
          <cell r="AA3026">
            <v>0</v>
          </cell>
          <cell r="AB3026">
            <v>0</v>
          </cell>
          <cell r="AC3026">
            <v>0</v>
          </cell>
        </row>
        <row r="3027">
          <cell r="A3027" t="str">
            <v>3007781-396</v>
          </cell>
          <cell r="V3027">
            <v>0</v>
          </cell>
          <cell r="W3027">
            <v>0</v>
          </cell>
          <cell r="X3027">
            <v>0</v>
          </cell>
          <cell r="Y3027">
            <v>0</v>
          </cell>
          <cell r="AA3027">
            <v>0</v>
          </cell>
          <cell r="AB3027">
            <v>0</v>
          </cell>
          <cell r="AC3027">
            <v>0</v>
          </cell>
        </row>
        <row r="3028">
          <cell r="A3028" t="str">
            <v>3007781-397</v>
          </cell>
          <cell r="V3028">
            <v>0</v>
          </cell>
          <cell r="W3028">
            <v>0</v>
          </cell>
          <cell r="X3028">
            <v>0</v>
          </cell>
          <cell r="Y3028">
            <v>0</v>
          </cell>
          <cell r="AA3028">
            <v>0</v>
          </cell>
          <cell r="AB3028">
            <v>0</v>
          </cell>
          <cell r="AC3028">
            <v>0</v>
          </cell>
        </row>
        <row r="3029">
          <cell r="A3029" t="str">
            <v>3007781-511</v>
          </cell>
          <cell r="V3029">
            <v>0</v>
          </cell>
          <cell r="W3029">
            <v>0</v>
          </cell>
          <cell r="X3029">
            <v>0</v>
          </cell>
          <cell r="Y3029">
            <v>0</v>
          </cell>
          <cell r="AA3029">
            <v>0</v>
          </cell>
          <cell r="AB3029">
            <v>0</v>
          </cell>
          <cell r="AC3029">
            <v>0</v>
          </cell>
        </row>
        <row r="3030">
          <cell r="A3030" t="str">
            <v>3007781-520</v>
          </cell>
          <cell r="V3030">
            <v>0</v>
          </cell>
          <cell r="W3030">
            <v>0</v>
          </cell>
          <cell r="X3030">
            <v>0</v>
          </cell>
          <cell r="Y3030">
            <v>0</v>
          </cell>
          <cell r="AA3030">
            <v>0</v>
          </cell>
          <cell r="AB3030">
            <v>0</v>
          </cell>
          <cell r="AC3030">
            <v>0</v>
          </cell>
        </row>
        <row r="3031">
          <cell r="A3031" t="str">
            <v>3007781-611</v>
          </cell>
          <cell r="V3031">
            <v>0</v>
          </cell>
          <cell r="W3031">
            <v>0</v>
          </cell>
          <cell r="X3031">
            <v>0</v>
          </cell>
          <cell r="Y3031">
            <v>0</v>
          </cell>
          <cell r="AA3031">
            <v>0</v>
          </cell>
          <cell r="AB3031">
            <v>0</v>
          </cell>
          <cell r="AC3031">
            <v>0</v>
          </cell>
        </row>
        <row r="3032">
          <cell r="A3032" t="str">
            <v>3007781-613</v>
          </cell>
          <cell r="V3032">
            <v>0</v>
          </cell>
          <cell r="W3032">
            <v>0</v>
          </cell>
          <cell r="X3032">
            <v>0</v>
          </cell>
          <cell r="Y3032">
            <v>0</v>
          </cell>
          <cell r="AA3032">
            <v>0</v>
          </cell>
          <cell r="AB3032">
            <v>0</v>
          </cell>
          <cell r="AC3032">
            <v>0</v>
          </cell>
        </row>
        <row r="3033">
          <cell r="A3033" t="str">
            <v>3007781-617</v>
          </cell>
          <cell r="V3033">
            <v>0</v>
          </cell>
          <cell r="W3033">
            <v>0</v>
          </cell>
          <cell r="X3033">
            <v>0</v>
          </cell>
          <cell r="Y3033">
            <v>0</v>
          </cell>
          <cell r="AA3033">
            <v>0</v>
          </cell>
          <cell r="AB3033">
            <v>0</v>
          </cell>
          <cell r="AC3033">
            <v>0</v>
          </cell>
        </row>
        <row r="3034">
          <cell r="A3034" t="str">
            <v>3007781-695</v>
          </cell>
          <cell r="V3034">
            <v>0</v>
          </cell>
          <cell r="W3034">
            <v>0</v>
          </cell>
          <cell r="X3034">
            <v>0</v>
          </cell>
          <cell r="Y3034">
            <v>0</v>
          </cell>
          <cell r="AA3034">
            <v>0</v>
          </cell>
          <cell r="AB3034">
            <v>0</v>
          </cell>
          <cell r="AC3034">
            <v>0</v>
          </cell>
        </row>
        <row r="3035">
          <cell r="A3035" t="str">
            <v>3007781-696</v>
          </cell>
          <cell r="V3035">
            <v>0</v>
          </cell>
          <cell r="W3035">
            <v>0</v>
          </cell>
          <cell r="X3035">
            <v>0</v>
          </cell>
          <cell r="Y3035">
            <v>0</v>
          </cell>
          <cell r="AA3035">
            <v>0</v>
          </cell>
          <cell r="AB3035">
            <v>0</v>
          </cell>
          <cell r="AC3035">
            <v>0</v>
          </cell>
        </row>
        <row r="3036">
          <cell r="A3036" t="str">
            <v>3007781-697</v>
          </cell>
          <cell r="V3036">
            <v>0</v>
          </cell>
          <cell r="W3036">
            <v>0</v>
          </cell>
          <cell r="X3036">
            <v>0</v>
          </cell>
          <cell r="Y3036">
            <v>0</v>
          </cell>
          <cell r="AA3036">
            <v>0</v>
          </cell>
          <cell r="AB3036">
            <v>0</v>
          </cell>
          <cell r="AC3036">
            <v>0</v>
          </cell>
        </row>
        <row r="3037">
          <cell r="A3037" t="str">
            <v>3007781-714</v>
          </cell>
          <cell r="V3037">
            <v>0</v>
          </cell>
          <cell r="W3037">
            <v>0</v>
          </cell>
          <cell r="X3037">
            <v>0</v>
          </cell>
          <cell r="Y3037">
            <v>0</v>
          </cell>
          <cell r="AA3037">
            <v>0</v>
          </cell>
          <cell r="AB3037">
            <v>0</v>
          </cell>
          <cell r="AC3037">
            <v>0</v>
          </cell>
        </row>
        <row r="3038">
          <cell r="A3038" t="str">
            <v>3007781-720</v>
          </cell>
          <cell r="V3038">
            <v>0</v>
          </cell>
          <cell r="W3038">
            <v>0</v>
          </cell>
          <cell r="X3038">
            <v>0</v>
          </cell>
          <cell r="Y3038">
            <v>0</v>
          </cell>
          <cell r="AA3038">
            <v>0</v>
          </cell>
          <cell r="AB3038">
            <v>0</v>
          </cell>
          <cell r="AC3038">
            <v>0</v>
          </cell>
        </row>
        <row r="3039">
          <cell r="A3039" t="str">
            <v>3007781-728</v>
          </cell>
          <cell r="V3039">
            <v>0</v>
          </cell>
          <cell r="W3039">
            <v>0</v>
          </cell>
          <cell r="X3039">
            <v>0</v>
          </cell>
          <cell r="Y3039">
            <v>0</v>
          </cell>
          <cell r="AA3039">
            <v>0</v>
          </cell>
          <cell r="AB3039">
            <v>0</v>
          </cell>
          <cell r="AC3039">
            <v>0</v>
          </cell>
        </row>
        <row r="3040">
          <cell r="A3040" t="str">
            <v>3007781-809</v>
          </cell>
          <cell r="V3040">
            <v>0</v>
          </cell>
          <cell r="W3040">
            <v>0</v>
          </cell>
          <cell r="X3040">
            <v>0</v>
          </cell>
          <cell r="Y3040">
            <v>0</v>
          </cell>
          <cell r="AA3040">
            <v>0</v>
          </cell>
          <cell r="AB3040">
            <v>0</v>
          </cell>
          <cell r="AC3040">
            <v>0</v>
          </cell>
        </row>
        <row r="3041">
          <cell r="A3041" t="str">
            <v>3007781-811</v>
          </cell>
          <cell r="V3041">
            <v>2500</v>
          </cell>
          <cell r="W3041">
            <v>2500</v>
          </cell>
          <cell r="X3041">
            <v>2500</v>
          </cell>
          <cell r="Y3041">
            <v>2500</v>
          </cell>
          <cell r="AA3041">
            <v>0</v>
          </cell>
          <cell r="AB3041">
            <v>0</v>
          </cell>
          <cell r="AC3041">
            <v>0</v>
          </cell>
        </row>
        <row r="3042">
          <cell r="A3042" t="str">
            <v>3007781-813</v>
          </cell>
          <cell r="V3042">
            <v>0</v>
          </cell>
          <cell r="W3042">
            <v>0</v>
          </cell>
          <cell r="X3042">
            <v>0</v>
          </cell>
          <cell r="Y3042">
            <v>0</v>
          </cell>
          <cell r="AA3042">
            <v>0</v>
          </cell>
          <cell r="AB3042">
            <v>0</v>
          </cell>
          <cell r="AC3042">
            <v>0</v>
          </cell>
        </row>
        <row r="3043">
          <cell r="A3043" t="str">
            <v>3007781-814</v>
          </cell>
          <cell r="V3043">
            <v>0</v>
          </cell>
          <cell r="W3043">
            <v>0</v>
          </cell>
          <cell r="X3043">
            <v>0</v>
          </cell>
          <cell r="Y3043">
            <v>0</v>
          </cell>
          <cell r="AA3043">
            <v>0</v>
          </cell>
          <cell r="AB3043">
            <v>0</v>
          </cell>
          <cell r="AC3043">
            <v>0</v>
          </cell>
        </row>
        <row r="3044">
          <cell r="A3044" t="str">
            <v>3007781-822</v>
          </cell>
          <cell r="V3044">
            <v>0</v>
          </cell>
          <cell r="W3044">
            <v>0</v>
          </cell>
          <cell r="X3044">
            <v>0</v>
          </cell>
          <cell r="Y3044">
            <v>0</v>
          </cell>
          <cell r="AA3044">
            <v>0</v>
          </cell>
          <cell r="AB3044">
            <v>0</v>
          </cell>
          <cell r="AC3044">
            <v>0</v>
          </cell>
        </row>
        <row r="3045">
          <cell r="A3045" t="str">
            <v>3007781-823</v>
          </cell>
          <cell r="V3045">
            <v>0</v>
          </cell>
          <cell r="W3045">
            <v>0</v>
          </cell>
          <cell r="X3045">
            <v>0</v>
          </cell>
          <cell r="Y3045">
            <v>0</v>
          </cell>
          <cell r="AA3045">
            <v>0</v>
          </cell>
          <cell r="AB3045">
            <v>0</v>
          </cell>
          <cell r="AC3045">
            <v>0</v>
          </cell>
        </row>
        <row r="3046">
          <cell r="A3046" t="str">
            <v>3007781-824</v>
          </cell>
          <cell r="V3046">
            <v>0</v>
          </cell>
          <cell r="W3046">
            <v>0</v>
          </cell>
          <cell r="X3046">
            <v>0</v>
          </cell>
          <cell r="Y3046">
            <v>0</v>
          </cell>
          <cell r="AA3046">
            <v>0</v>
          </cell>
          <cell r="AB3046">
            <v>0</v>
          </cell>
          <cell r="AC3046">
            <v>0</v>
          </cell>
        </row>
        <row r="3047">
          <cell r="A3047" t="str">
            <v>3007781-827</v>
          </cell>
          <cell r="V3047">
            <v>0</v>
          </cell>
          <cell r="W3047">
            <v>0</v>
          </cell>
          <cell r="X3047">
            <v>0</v>
          </cell>
          <cell r="Y3047">
            <v>0</v>
          </cell>
          <cell r="AA3047">
            <v>0</v>
          </cell>
          <cell r="AB3047">
            <v>0</v>
          </cell>
          <cell r="AC3047">
            <v>0</v>
          </cell>
        </row>
        <row r="3048">
          <cell r="A3048" t="str">
            <v>3007781-828</v>
          </cell>
          <cell r="V3048">
            <v>0</v>
          </cell>
          <cell r="W3048">
            <v>0</v>
          </cell>
          <cell r="X3048">
            <v>0</v>
          </cell>
          <cell r="Y3048">
            <v>0</v>
          </cell>
          <cell r="AA3048">
            <v>0</v>
          </cell>
          <cell r="AB3048">
            <v>0</v>
          </cell>
          <cell r="AC3048">
            <v>0</v>
          </cell>
        </row>
        <row r="3049">
          <cell r="A3049" t="str">
            <v>3007781-841</v>
          </cell>
          <cell r="V3049">
            <v>0</v>
          </cell>
          <cell r="W3049">
            <v>0</v>
          </cell>
          <cell r="X3049">
            <v>0</v>
          </cell>
          <cell r="Y3049">
            <v>0</v>
          </cell>
          <cell r="AA3049">
            <v>0</v>
          </cell>
          <cell r="AB3049">
            <v>0</v>
          </cell>
          <cell r="AC3049">
            <v>0</v>
          </cell>
        </row>
        <row r="3050">
          <cell r="A3050" t="str">
            <v>3007781-842</v>
          </cell>
          <cell r="V3050">
            <v>0</v>
          </cell>
          <cell r="W3050">
            <v>0</v>
          </cell>
          <cell r="X3050">
            <v>0</v>
          </cell>
          <cell r="Y3050">
            <v>0</v>
          </cell>
          <cell r="AA3050">
            <v>0</v>
          </cell>
          <cell r="AB3050">
            <v>0</v>
          </cell>
          <cell r="AC3050">
            <v>0</v>
          </cell>
        </row>
        <row r="3051">
          <cell r="A3051" t="str">
            <v>3007781-849</v>
          </cell>
          <cell r="V3051">
            <v>0</v>
          </cell>
          <cell r="W3051">
            <v>0</v>
          </cell>
          <cell r="X3051">
            <v>0</v>
          </cell>
          <cell r="Y3051">
            <v>0</v>
          </cell>
          <cell r="AA3051">
            <v>0</v>
          </cell>
          <cell r="AB3051">
            <v>0</v>
          </cell>
          <cell r="AC3051">
            <v>0</v>
          </cell>
        </row>
        <row r="3052">
          <cell r="A3052" t="str">
            <v>3007781-852</v>
          </cell>
          <cell r="V3052">
            <v>0</v>
          </cell>
          <cell r="W3052">
            <v>0</v>
          </cell>
          <cell r="X3052">
            <v>0</v>
          </cell>
          <cell r="Y3052">
            <v>0</v>
          </cell>
          <cell r="AA3052">
            <v>0</v>
          </cell>
          <cell r="AB3052">
            <v>0</v>
          </cell>
          <cell r="AC3052">
            <v>0</v>
          </cell>
        </row>
        <row r="3053">
          <cell r="A3053" t="str">
            <v>3007781-865</v>
          </cell>
          <cell r="V3053">
            <v>0</v>
          </cell>
          <cell r="W3053">
            <v>0</v>
          </cell>
          <cell r="X3053">
            <v>0</v>
          </cell>
          <cell r="Y3053">
            <v>0</v>
          </cell>
          <cell r="AA3053">
            <v>0</v>
          </cell>
          <cell r="AB3053">
            <v>0</v>
          </cell>
          <cell r="AC3053">
            <v>0</v>
          </cell>
        </row>
        <row r="3054">
          <cell r="A3054" t="str">
            <v>3007781-866</v>
          </cell>
          <cell r="V3054">
            <v>0</v>
          </cell>
          <cell r="W3054">
            <v>0</v>
          </cell>
          <cell r="X3054">
            <v>0</v>
          </cell>
          <cell r="Y3054">
            <v>0</v>
          </cell>
          <cell r="AA3054">
            <v>0</v>
          </cell>
          <cell r="AB3054">
            <v>0</v>
          </cell>
          <cell r="AC3054">
            <v>0</v>
          </cell>
        </row>
        <row r="3055">
          <cell r="A3055" t="str">
            <v>3007781-869</v>
          </cell>
          <cell r="V3055">
            <v>0</v>
          </cell>
          <cell r="W3055">
            <v>0</v>
          </cell>
          <cell r="X3055">
            <v>0</v>
          </cell>
          <cell r="Y3055">
            <v>0</v>
          </cell>
          <cell r="AA3055">
            <v>0</v>
          </cell>
          <cell r="AB3055">
            <v>0</v>
          </cell>
          <cell r="AC3055">
            <v>0</v>
          </cell>
        </row>
        <row r="3056">
          <cell r="A3056" t="str">
            <v>3007781-872</v>
          </cell>
          <cell r="V3056">
            <v>0</v>
          </cell>
          <cell r="W3056">
            <v>0</v>
          </cell>
          <cell r="X3056">
            <v>0</v>
          </cell>
          <cell r="Y3056">
            <v>0</v>
          </cell>
          <cell r="AA3056">
            <v>0</v>
          </cell>
          <cell r="AB3056">
            <v>0</v>
          </cell>
          <cell r="AC3056">
            <v>0</v>
          </cell>
        </row>
        <row r="3057">
          <cell r="A3057" t="str">
            <v>3007781-874</v>
          </cell>
          <cell r="V3057">
            <v>0</v>
          </cell>
          <cell r="W3057">
            <v>0</v>
          </cell>
          <cell r="X3057">
            <v>0</v>
          </cell>
          <cell r="Y3057">
            <v>0</v>
          </cell>
          <cell r="AA3057">
            <v>0</v>
          </cell>
          <cell r="AB3057">
            <v>0</v>
          </cell>
          <cell r="AC3057">
            <v>0</v>
          </cell>
        </row>
        <row r="3058">
          <cell r="A3058" t="str">
            <v>3007781-875</v>
          </cell>
          <cell r="V3058">
            <v>0</v>
          </cell>
          <cell r="W3058">
            <v>0</v>
          </cell>
          <cell r="X3058">
            <v>0</v>
          </cell>
          <cell r="Y3058">
            <v>0</v>
          </cell>
          <cell r="AA3058">
            <v>0</v>
          </cell>
          <cell r="AB3058">
            <v>0</v>
          </cell>
          <cell r="AC3058">
            <v>0</v>
          </cell>
        </row>
        <row r="3059">
          <cell r="A3059" t="str">
            <v>3007781-876</v>
          </cell>
          <cell r="V3059">
            <v>0</v>
          </cell>
          <cell r="W3059">
            <v>0</v>
          </cell>
          <cell r="X3059">
            <v>0</v>
          </cell>
          <cell r="Y3059">
            <v>0</v>
          </cell>
          <cell r="AA3059">
            <v>0</v>
          </cell>
          <cell r="AB3059">
            <v>0</v>
          </cell>
          <cell r="AC3059">
            <v>0</v>
          </cell>
        </row>
        <row r="3060">
          <cell r="A3060" t="str">
            <v>3007781-897</v>
          </cell>
          <cell r="V3060">
            <v>0</v>
          </cell>
          <cell r="W3060">
            <v>0</v>
          </cell>
          <cell r="X3060">
            <v>0</v>
          </cell>
          <cell r="Y3060">
            <v>0</v>
          </cell>
          <cell r="AA3060">
            <v>0</v>
          </cell>
          <cell r="AB3060">
            <v>0</v>
          </cell>
          <cell r="AC3060">
            <v>0</v>
          </cell>
        </row>
        <row r="3061">
          <cell r="A3061" t="str">
            <v>3007781-923</v>
          </cell>
          <cell r="V3061">
            <v>0</v>
          </cell>
          <cell r="W3061">
            <v>0</v>
          </cell>
          <cell r="X3061">
            <v>0</v>
          </cell>
          <cell r="Y3061">
            <v>0</v>
          </cell>
          <cell r="AA3061">
            <v>0</v>
          </cell>
          <cell r="AB3061">
            <v>0</v>
          </cell>
          <cell r="AC3061">
            <v>0</v>
          </cell>
        </row>
        <row r="3062">
          <cell r="A3062" t="str">
            <v>3007781-924</v>
          </cell>
          <cell r="V3062">
            <v>0</v>
          </cell>
          <cell r="W3062">
            <v>0</v>
          </cell>
          <cell r="X3062">
            <v>0</v>
          </cell>
          <cell r="Y3062">
            <v>0</v>
          </cell>
          <cell r="AA3062">
            <v>0</v>
          </cell>
          <cell r="AB3062">
            <v>0</v>
          </cell>
          <cell r="AC3062">
            <v>0</v>
          </cell>
        </row>
        <row r="3063">
          <cell r="A3063" t="str">
            <v>3007781-925</v>
          </cell>
          <cell r="V3063">
            <v>0</v>
          </cell>
          <cell r="W3063">
            <v>0</v>
          </cell>
          <cell r="X3063">
            <v>0</v>
          </cell>
          <cell r="Y3063">
            <v>0</v>
          </cell>
          <cell r="AA3063">
            <v>0</v>
          </cell>
          <cell r="AB3063">
            <v>0</v>
          </cell>
          <cell r="AC3063">
            <v>0</v>
          </cell>
        </row>
        <row r="3064">
          <cell r="A3064" t="str">
            <v>3007781-940</v>
          </cell>
          <cell r="V3064">
            <v>0</v>
          </cell>
          <cell r="W3064">
            <v>0</v>
          </cell>
          <cell r="X3064">
            <v>0</v>
          </cell>
          <cell r="Y3064">
            <v>0</v>
          </cell>
          <cell r="AA3064">
            <v>0</v>
          </cell>
          <cell r="AB3064">
            <v>0</v>
          </cell>
          <cell r="AC3064">
            <v>0</v>
          </cell>
        </row>
        <row r="3065">
          <cell r="A3065" t="str">
            <v>3007781-941</v>
          </cell>
          <cell r="V3065">
            <v>0</v>
          </cell>
          <cell r="W3065">
            <v>0</v>
          </cell>
          <cell r="X3065">
            <v>0</v>
          </cell>
          <cell r="Y3065">
            <v>0</v>
          </cell>
          <cell r="AA3065">
            <v>0</v>
          </cell>
          <cell r="AB3065">
            <v>0</v>
          </cell>
          <cell r="AC3065">
            <v>0</v>
          </cell>
        </row>
        <row r="3066">
          <cell r="A3066" t="str">
            <v>3007781-943</v>
          </cell>
          <cell r="V3066">
            <v>0</v>
          </cell>
          <cell r="W3066">
            <v>0</v>
          </cell>
          <cell r="X3066">
            <v>0</v>
          </cell>
          <cell r="Y3066">
            <v>0</v>
          </cell>
          <cell r="AA3066">
            <v>0</v>
          </cell>
          <cell r="AB3066">
            <v>0</v>
          </cell>
          <cell r="AC3066">
            <v>0</v>
          </cell>
        </row>
        <row r="3067">
          <cell r="A3067" t="str">
            <v>3007781-955</v>
          </cell>
          <cell r="V3067">
            <v>0</v>
          </cell>
          <cell r="W3067">
            <v>0</v>
          </cell>
          <cell r="X3067">
            <v>0</v>
          </cell>
          <cell r="Y3067">
            <v>0</v>
          </cell>
          <cell r="AA3067">
            <v>0</v>
          </cell>
          <cell r="AB3067">
            <v>0</v>
          </cell>
          <cell r="AC3067">
            <v>0</v>
          </cell>
        </row>
        <row r="3068">
          <cell r="A3068" t="str">
            <v>3007781-957</v>
          </cell>
          <cell r="V3068">
            <v>0</v>
          </cell>
          <cell r="W3068">
            <v>0</v>
          </cell>
          <cell r="X3068">
            <v>0</v>
          </cell>
          <cell r="Y3068">
            <v>0</v>
          </cell>
          <cell r="AA3068">
            <v>0</v>
          </cell>
          <cell r="AB3068">
            <v>0</v>
          </cell>
          <cell r="AC3068">
            <v>0</v>
          </cell>
        </row>
        <row r="3069">
          <cell r="A3069" t="str">
            <v>3007781-959</v>
          </cell>
          <cell r="V3069">
            <v>0</v>
          </cell>
          <cell r="W3069">
            <v>0</v>
          </cell>
          <cell r="X3069">
            <v>0</v>
          </cell>
          <cell r="Y3069">
            <v>0</v>
          </cell>
          <cell r="AA3069">
            <v>0</v>
          </cell>
          <cell r="AB3069">
            <v>0</v>
          </cell>
          <cell r="AC3069">
            <v>0</v>
          </cell>
        </row>
        <row r="3070">
          <cell r="A3070" t="str">
            <v>3007781-979</v>
          </cell>
          <cell r="V3070">
            <v>0</v>
          </cell>
          <cell r="W3070">
            <v>0</v>
          </cell>
          <cell r="X3070">
            <v>0</v>
          </cell>
          <cell r="Y3070">
            <v>0</v>
          </cell>
          <cell r="AA3070">
            <v>0</v>
          </cell>
          <cell r="AB3070">
            <v>0</v>
          </cell>
          <cell r="AC3070">
            <v>0</v>
          </cell>
        </row>
        <row r="3071">
          <cell r="A3071" t="str">
            <v>3007781-984</v>
          </cell>
          <cell r="V3071">
            <v>0</v>
          </cell>
          <cell r="W3071">
            <v>0</v>
          </cell>
          <cell r="X3071">
            <v>0</v>
          </cell>
          <cell r="Y3071">
            <v>0</v>
          </cell>
          <cell r="AA3071">
            <v>0</v>
          </cell>
          <cell r="AB3071">
            <v>0</v>
          </cell>
          <cell r="AC3071">
            <v>0</v>
          </cell>
        </row>
        <row r="3072">
          <cell r="A3072" t="str">
            <v>3007781-988</v>
          </cell>
          <cell r="V3072">
            <v>0</v>
          </cell>
          <cell r="W3072">
            <v>0</v>
          </cell>
          <cell r="X3072">
            <v>0</v>
          </cell>
          <cell r="Y3072">
            <v>0</v>
          </cell>
          <cell r="AA3072">
            <v>0</v>
          </cell>
          <cell r="AB3072">
            <v>0</v>
          </cell>
          <cell r="AC3072">
            <v>0</v>
          </cell>
        </row>
        <row r="3073">
          <cell r="A3073" t="str">
            <v>3007781-989</v>
          </cell>
          <cell r="V3073">
            <v>0</v>
          </cell>
          <cell r="W3073">
            <v>0</v>
          </cell>
          <cell r="X3073">
            <v>0</v>
          </cell>
          <cell r="Y3073">
            <v>0</v>
          </cell>
          <cell r="AA3073">
            <v>0</v>
          </cell>
          <cell r="AB3073">
            <v>0</v>
          </cell>
          <cell r="AC3073">
            <v>0</v>
          </cell>
        </row>
        <row r="3074">
          <cell r="A3074" t="str">
            <v>3007782-DUR</v>
          </cell>
          <cell r="V3074">
            <v>0</v>
          </cell>
          <cell r="W3074">
            <v>0</v>
          </cell>
          <cell r="X3074">
            <v>0</v>
          </cell>
          <cell r="Y3074">
            <v>0</v>
          </cell>
          <cell r="AA3074">
            <v>0</v>
          </cell>
          <cell r="AB3074">
            <v>0</v>
          </cell>
          <cell r="AC3074">
            <v>0</v>
          </cell>
        </row>
        <row r="3075">
          <cell r="A3075" t="str">
            <v>3007782-PERF</v>
          </cell>
          <cell r="V3075">
            <v>0</v>
          </cell>
          <cell r="W3075">
            <v>0</v>
          </cell>
          <cell r="X3075">
            <v>0</v>
          </cell>
          <cell r="Y3075">
            <v>0</v>
          </cell>
          <cell r="AA3075">
            <v>0</v>
          </cell>
          <cell r="AB3075">
            <v>0</v>
          </cell>
          <cell r="AC3075">
            <v>0</v>
          </cell>
        </row>
        <row r="3076">
          <cell r="A3076" t="str">
            <v>3007782-PE</v>
          </cell>
          <cell r="V3076">
            <v>0</v>
          </cell>
          <cell r="W3076">
            <v>0</v>
          </cell>
          <cell r="X3076">
            <v>0</v>
          </cell>
          <cell r="Y3076">
            <v>0</v>
          </cell>
          <cell r="AA3076">
            <v>0</v>
          </cell>
          <cell r="AB3076">
            <v>0</v>
          </cell>
          <cell r="AC3076">
            <v>0</v>
          </cell>
        </row>
        <row r="3077">
          <cell r="A3077" t="str">
            <v>3007782-CE</v>
          </cell>
          <cell r="V3077">
            <v>0</v>
          </cell>
          <cell r="W3077">
            <v>0</v>
          </cell>
          <cell r="X3077">
            <v>0</v>
          </cell>
          <cell r="Y3077">
            <v>0</v>
          </cell>
          <cell r="AA3077">
            <v>0</v>
          </cell>
          <cell r="AB3077">
            <v>0</v>
          </cell>
          <cell r="AC3077">
            <v>0</v>
          </cell>
        </row>
        <row r="3078">
          <cell r="A3078" t="str">
            <v>3007782-EE</v>
          </cell>
          <cell r="V3078">
            <v>0</v>
          </cell>
          <cell r="W3078">
            <v>0</v>
          </cell>
          <cell r="X3078">
            <v>0</v>
          </cell>
          <cell r="Y3078">
            <v>0</v>
          </cell>
          <cell r="AA3078">
            <v>1650</v>
          </cell>
          <cell r="AB3078">
            <v>1650</v>
          </cell>
          <cell r="AC3078">
            <v>0</v>
          </cell>
        </row>
        <row r="3079">
          <cell r="A3079" t="str">
            <v>3007782-PS</v>
          </cell>
          <cell r="V3079">
            <v>0</v>
          </cell>
          <cell r="W3079">
            <v>0</v>
          </cell>
          <cell r="X3079">
            <v>0</v>
          </cell>
          <cell r="Y3079">
            <v>0</v>
          </cell>
          <cell r="AA3079">
            <v>412.5</v>
          </cell>
          <cell r="AB3079">
            <v>412.5</v>
          </cell>
          <cell r="AC3079">
            <v>0</v>
          </cell>
        </row>
        <row r="3080">
          <cell r="A3080" t="str">
            <v>3007782-DS</v>
          </cell>
          <cell r="V3080">
            <v>0</v>
          </cell>
          <cell r="W3080">
            <v>0</v>
          </cell>
          <cell r="X3080">
            <v>0</v>
          </cell>
          <cell r="Y3080">
            <v>0</v>
          </cell>
          <cell r="AA3080">
            <v>165</v>
          </cell>
          <cell r="AB3080">
            <v>165</v>
          </cell>
          <cell r="AC3080">
            <v>0</v>
          </cell>
        </row>
        <row r="3081">
          <cell r="A3081" t="str">
            <v>3007782-NBUS</v>
          </cell>
          <cell r="V3081">
            <v>0</v>
          </cell>
          <cell r="W3081">
            <v>0</v>
          </cell>
          <cell r="X3081">
            <v>0</v>
          </cell>
          <cell r="Y3081">
            <v>0</v>
          </cell>
          <cell r="AA3081">
            <v>0</v>
          </cell>
          <cell r="AB3081">
            <v>0</v>
          </cell>
          <cell r="AC3081">
            <v>0</v>
          </cell>
        </row>
        <row r="3082">
          <cell r="A3082" t="str">
            <v>3007782-BUS</v>
          </cell>
          <cell r="V3082">
            <v>0</v>
          </cell>
          <cell r="W3082">
            <v>0</v>
          </cell>
          <cell r="X3082">
            <v>0</v>
          </cell>
          <cell r="Y3082">
            <v>0</v>
          </cell>
          <cell r="AA3082">
            <v>0</v>
          </cell>
          <cell r="AB3082">
            <v>0</v>
          </cell>
          <cell r="AC3082">
            <v>0</v>
          </cell>
        </row>
        <row r="3083">
          <cell r="A3083" t="str">
            <v>3007782-PT</v>
          </cell>
          <cell r="V3083">
            <v>0</v>
          </cell>
          <cell r="W3083">
            <v>0</v>
          </cell>
          <cell r="X3083">
            <v>0</v>
          </cell>
          <cell r="Y3083">
            <v>0</v>
          </cell>
          <cell r="AA3083">
            <v>0</v>
          </cell>
          <cell r="AB3083">
            <v>0</v>
          </cell>
          <cell r="AC3083">
            <v>0</v>
          </cell>
        </row>
        <row r="3084">
          <cell r="A3084" t="str">
            <v>3007782-DT</v>
          </cell>
          <cell r="V3084">
            <v>0</v>
          </cell>
          <cell r="W3084">
            <v>0</v>
          </cell>
          <cell r="X3084">
            <v>0</v>
          </cell>
          <cell r="Y3084">
            <v>0</v>
          </cell>
          <cell r="AA3084">
            <v>0</v>
          </cell>
          <cell r="AB3084">
            <v>0</v>
          </cell>
          <cell r="AC3084">
            <v>0</v>
          </cell>
        </row>
        <row r="3085">
          <cell r="A3085" t="str">
            <v>3007782-OT</v>
          </cell>
          <cell r="V3085">
            <v>0</v>
          </cell>
          <cell r="W3085">
            <v>0</v>
          </cell>
          <cell r="X3085">
            <v>0</v>
          </cell>
          <cell r="Y3085">
            <v>0</v>
          </cell>
          <cell r="AA3085">
            <v>0</v>
          </cell>
          <cell r="AB3085">
            <v>0</v>
          </cell>
          <cell r="AC3085">
            <v>0</v>
          </cell>
        </row>
        <row r="3086">
          <cell r="A3086" t="str">
            <v>3007782-LABOR</v>
          </cell>
          <cell r="V3086">
            <v>0</v>
          </cell>
          <cell r="W3086">
            <v>0</v>
          </cell>
          <cell r="X3086">
            <v>0</v>
          </cell>
          <cell r="Y3086">
            <v>0</v>
          </cell>
          <cell r="AA3086">
            <v>2227.5</v>
          </cell>
          <cell r="AB3086">
            <v>2227.5</v>
          </cell>
          <cell r="AC3086">
            <v>0</v>
          </cell>
        </row>
        <row r="3087">
          <cell r="A3087" t="str">
            <v>3007782-INDUST</v>
          </cell>
          <cell r="V3087">
            <v>0</v>
          </cell>
          <cell r="W3087">
            <v>0</v>
          </cell>
          <cell r="X3087">
            <v>0</v>
          </cell>
          <cell r="Y3087">
            <v>0</v>
          </cell>
          <cell r="AA3087">
            <v>0</v>
          </cell>
          <cell r="AB3087">
            <v>0</v>
          </cell>
          <cell r="AC3087">
            <v>0</v>
          </cell>
        </row>
        <row r="3088">
          <cell r="A3088" t="str">
            <v>3007782-321</v>
          </cell>
          <cell r="V3088">
            <v>0</v>
          </cell>
          <cell r="W3088">
            <v>0</v>
          </cell>
          <cell r="X3088">
            <v>0</v>
          </cell>
          <cell r="Y3088">
            <v>0</v>
          </cell>
          <cell r="AA3088">
            <v>0</v>
          </cell>
          <cell r="AB3088">
            <v>0</v>
          </cell>
          <cell r="AC3088">
            <v>0</v>
          </cell>
        </row>
        <row r="3089">
          <cell r="A3089" t="str">
            <v>3007782-331</v>
          </cell>
          <cell r="V3089">
            <v>0</v>
          </cell>
          <cell r="W3089">
            <v>0</v>
          </cell>
          <cell r="X3089">
            <v>0</v>
          </cell>
          <cell r="Y3089">
            <v>0</v>
          </cell>
          <cell r="AA3089">
            <v>0</v>
          </cell>
          <cell r="AB3089">
            <v>0</v>
          </cell>
          <cell r="AC3089">
            <v>0</v>
          </cell>
        </row>
        <row r="3090">
          <cell r="A3090" t="str">
            <v>3007782-341</v>
          </cell>
          <cell r="V3090">
            <v>0</v>
          </cell>
          <cell r="W3090">
            <v>0</v>
          </cell>
          <cell r="X3090">
            <v>0</v>
          </cell>
          <cell r="Y3090">
            <v>0</v>
          </cell>
          <cell r="AA3090">
            <v>0</v>
          </cell>
          <cell r="AB3090">
            <v>0</v>
          </cell>
          <cell r="AC3090">
            <v>0</v>
          </cell>
        </row>
        <row r="3091">
          <cell r="A3091" t="str">
            <v>3007782-347</v>
          </cell>
          <cell r="V3091">
            <v>0</v>
          </cell>
          <cell r="W3091">
            <v>0</v>
          </cell>
          <cell r="X3091">
            <v>0</v>
          </cell>
          <cell r="Y3091">
            <v>0</v>
          </cell>
          <cell r="AA3091">
            <v>0</v>
          </cell>
          <cell r="AB3091">
            <v>0</v>
          </cell>
          <cell r="AC3091">
            <v>0</v>
          </cell>
        </row>
        <row r="3092">
          <cell r="A3092" t="str">
            <v>3007782-351</v>
          </cell>
          <cell r="V3092">
            <v>0</v>
          </cell>
          <cell r="W3092">
            <v>0</v>
          </cell>
          <cell r="X3092">
            <v>0</v>
          </cell>
          <cell r="Y3092">
            <v>0</v>
          </cell>
          <cell r="AA3092">
            <v>0</v>
          </cell>
          <cell r="AB3092">
            <v>0</v>
          </cell>
          <cell r="AC3092">
            <v>0</v>
          </cell>
        </row>
        <row r="3093">
          <cell r="A3093" t="str">
            <v>3007782-355</v>
          </cell>
          <cell r="V3093">
            <v>0</v>
          </cell>
          <cell r="W3093">
            <v>0</v>
          </cell>
          <cell r="X3093">
            <v>0</v>
          </cell>
          <cell r="Y3093">
            <v>0</v>
          </cell>
          <cell r="AA3093">
            <v>0</v>
          </cell>
          <cell r="AB3093">
            <v>0</v>
          </cell>
          <cell r="AC3093">
            <v>0</v>
          </cell>
        </row>
        <row r="3094">
          <cell r="A3094" t="str">
            <v>3007782-361</v>
          </cell>
          <cell r="V3094">
            <v>0</v>
          </cell>
          <cell r="W3094">
            <v>0</v>
          </cell>
          <cell r="X3094">
            <v>0</v>
          </cell>
          <cell r="Y3094">
            <v>0</v>
          </cell>
          <cell r="AA3094">
            <v>0</v>
          </cell>
          <cell r="AB3094">
            <v>0</v>
          </cell>
          <cell r="AC3094">
            <v>0</v>
          </cell>
        </row>
        <row r="3095">
          <cell r="A3095" t="str">
            <v>3007782-362</v>
          </cell>
          <cell r="V3095">
            <v>0</v>
          </cell>
          <cell r="W3095">
            <v>0</v>
          </cell>
          <cell r="X3095">
            <v>0</v>
          </cell>
          <cell r="Y3095">
            <v>0</v>
          </cell>
          <cell r="AA3095">
            <v>0</v>
          </cell>
          <cell r="AB3095">
            <v>0</v>
          </cell>
          <cell r="AC3095">
            <v>0</v>
          </cell>
        </row>
        <row r="3096">
          <cell r="A3096" t="str">
            <v>3007782-363</v>
          </cell>
          <cell r="V3096">
            <v>0</v>
          </cell>
          <cell r="W3096">
            <v>0</v>
          </cell>
          <cell r="X3096">
            <v>0</v>
          </cell>
          <cell r="Y3096">
            <v>0</v>
          </cell>
          <cell r="AA3096">
            <v>0</v>
          </cell>
          <cell r="AB3096">
            <v>0</v>
          </cell>
          <cell r="AC3096">
            <v>0</v>
          </cell>
        </row>
        <row r="3097">
          <cell r="A3097" t="str">
            <v>3007782-364</v>
          </cell>
          <cell r="V3097">
            <v>0</v>
          </cell>
          <cell r="W3097">
            <v>0</v>
          </cell>
          <cell r="X3097">
            <v>0</v>
          </cell>
          <cell r="Y3097">
            <v>0</v>
          </cell>
          <cell r="AA3097">
            <v>0</v>
          </cell>
          <cell r="AB3097">
            <v>0</v>
          </cell>
          <cell r="AC3097">
            <v>0</v>
          </cell>
        </row>
        <row r="3098">
          <cell r="A3098" t="str">
            <v>3007782-365</v>
          </cell>
          <cell r="V3098">
            <v>0</v>
          </cell>
          <cell r="W3098">
            <v>0</v>
          </cell>
          <cell r="X3098">
            <v>0</v>
          </cell>
          <cell r="Y3098">
            <v>0</v>
          </cell>
          <cell r="AA3098">
            <v>0</v>
          </cell>
          <cell r="AB3098">
            <v>0</v>
          </cell>
          <cell r="AC3098">
            <v>0</v>
          </cell>
        </row>
        <row r="3099">
          <cell r="A3099" t="str">
            <v>3007782-366</v>
          </cell>
          <cell r="V3099">
            <v>0</v>
          </cell>
          <cell r="W3099">
            <v>0</v>
          </cell>
          <cell r="X3099">
            <v>0</v>
          </cell>
          <cell r="Y3099">
            <v>0</v>
          </cell>
          <cell r="AA3099">
            <v>0</v>
          </cell>
          <cell r="AB3099">
            <v>0</v>
          </cell>
          <cell r="AC3099">
            <v>0</v>
          </cell>
        </row>
        <row r="3100">
          <cell r="A3100" t="str">
            <v>3007782-395</v>
          </cell>
          <cell r="V3100">
            <v>0</v>
          </cell>
          <cell r="W3100">
            <v>0</v>
          </cell>
          <cell r="X3100">
            <v>0</v>
          </cell>
          <cell r="Y3100">
            <v>0</v>
          </cell>
          <cell r="AA3100">
            <v>12000</v>
          </cell>
          <cell r="AB3100">
            <v>12000</v>
          </cell>
          <cell r="AC3100">
            <v>0</v>
          </cell>
        </row>
        <row r="3101">
          <cell r="A3101" t="str">
            <v>3007782-396</v>
          </cell>
          <cell r="V3101">
            <v>0</v>
          </cell>
          <cell r="W3101">
            <v>0</v>
          </cell>
          <cell r="X3101">
            <v>0</v>
          </cell>
          <cell r="Y3101">
            <v>0</v>
          </cell>
          <cell r="AA3101">
            <v>0</v>
          </cell>
          <cell r="AB3101">
            <v>0</v>
          </cell>
          <cell r="AC3101">
            <v>0</v>
          </cell>
        </row>
        <row r="3102">
          <cell r="A3102" t="str">
            <v>3007782-397</v>
          </cell>
          <cell r="V3102">
            <v>0</v>
          </cell>
          <cell r="W3102">
            <v>0</v>
          </cell>
          <cell r="X3102">
            <v>0</v>
          </cell>
          <cell r="Y3102">
            <v>0</v>
          </cell>
          <cell r="AA3102">
            <v>0</v>
          </cell>
          <cell r="AB3102">
            <v>0</v>
          </cell>
          <cell r="AC3102">
            <v>0</v>
          </cell>
        </row>
        <row r="3103">
          <cell r="A3103" t="str">
            <v>3007782-511</v>
          </cell>
          <cell r="V3103">
            <v>0</v>
          </cell>
          <cell r="W3103">
            <v>0</v>
          </cell>
          <cell r="X3103">
            <v>0</v>
          </cell>
          <cell r="Y3103">
            <v>0</v>
          </cell>
          <cell r="AA3103">
            <v>0</v>
          </cell>
          <cell r="AB3103">
            <v>0</v>
          </cell>
          <cell r="AC3103">
            <v>0</v>
          </cell>
        </row>
        <row r="3104">
          <cell r="A3104" t="str">
            <v>3007782-520</v>
          </cell>
          <cell r="V3104">
            <v>0</v>
          </cell>
          <cell r="W3104">
            <v>0</v>
          </cell>
          <cell r="X3104">
            <v>0</v>
          </cell>
          <cell r="Y3104">
            <v>0</v>
          </cell>
          <cell r="AA3104">
            <v>0</v>
          </cell>
          <cell r="AB3104">
            <v>0</v>
          </cell>
          <cell r="AC3104">
            <v>0</v>
          </cell>
        </row>
        <row r="3105">
          <cell r="A3105" t="str">
            <v>3007782-611</v>
          </cell>
          <cell r="V3105">
            <v>0</v>
          </cell>
          <cell r="W3105">
            <v>0</v>
          </cell>
          <cell r="X3105">
            <v>0</v>
          </cell>
          <cell r="Y3105">
            <v>0</v>
          </cell>
          <cell r="AA3105">
            <v>0</v>
          </cell>
          <cell r="AB3105">
            <v>0</v>
          </cell>
          <cell r="AC3105">
            <v>0</v>
          </cell>
        </row>
        <row r="3106">
          <cell r="A3106" t="str">
            <v>3007782-613</v>
          </cell>
          <cell r="V3106">
            <v>0</v>
          </cell>
          <cell r="W3106">
            <v>0</v>
          </cell>
          <cell r="X3106">
            <v>0</v>
          </cell>
          <cell r="Y3106">
            <v>0</v>
          </cell>
          <cell r="AA3106">
            <v>0</v>
          </cell>
          <cell r="AB3106">
            <v>0</v>
          </cell>
          <cell r="AC3106">
            <v>0</v>
          </cell>
        </row>
        <row r="3107">
          <cell r="A3107" t="str">
            <v>3007782-617</v>
          </cell>
          <cell r="V3107">
            <v>0</v>
          </cell>
          <cell r="W3107">
            <v>0</v>
          </cell>
          <cell r="X3107">
            <v>0</v>
          </cell>
          <cell r="Y3107">
            <v>0</v>
          </cell>
          <cell r="AA3107">
            <v>0</v>
          </cell>
          <cell r="AB3107">
            <v>0</v>
          </cell>
          <cell r="AC3107">
            <v>0</v>
          </cell>
        </row>
        <row r="3108">
          <cell r="A3108" t="str">
            <v>3007782-695</v>
          </cell>
          <cell r="V3108">
            <v>0</v>
          </cell>
          <cell r="W3108">
            <v>0</v>
          </cell>
          <cell r="X3108">
            <v>0</v>
          </cell>
          <cell r="Y3108">
            <v>0</v>
          </cell>
          <cell r="AA3108">
            <v>250000</v>
          </cell>
          <cell r="AB3108">
            <v>250000</v>
          </cell>
          <cell r="AC3108">
            <v>0</v>
          </cell>
        </row>
        <row r="3109">
          <cell r="A3109" t="str">
            <v>3007782-696</v>
          </cell>
          <cell r="V3109">
            <v>0</v>
          </cell>
          <cell r="W3109">
            <v>0</v>
          </cell>
          <cell r="X3109">
            <v>0</v>
          </cell>
          <cell r="Y3109">
            <v>0</v>
          </cell>
          <cell r="AA3109">
            <v>0</v>
          </cell>
          <cell r="AB3109">
            <v>0</v>
          </cell>
          <cell r="AC3109">
            <v>0</v>
          </cell>
        </row>
        <row r="3110">
          <cell r="A3110" t="str">
            <v>3007782-697</v>
          </cell>
          <cell r="V3110">
            <v>0</v>
          </cell>
          <cell r="W3110">
            <v>0</v>
          </cell>
          <cell r="X3110">
            <v>0</v>
          </cell>
          <cell r="Y3110">
            <v>0</v>
          </cell>
          <cell r="AA3110">
            <v>0</v>
          </cell>
          <cell r="AB3110">
            <v>0</v>
          </cell>
          <cell r="AC3110">
            <v>0</v>
          </cell>
        </row>
        <row r="3111">
          <cell r="A3111" t="str">
            <v>3007782-714</v>
          </cell>
          <cell r="V3111">
            <v>0</v>
          </cell>
          <cell r="W3111">
            <v>0</v>
          </cell>
          <cell r="X3111">
            <v>0</v>
          </cell>
          <cell r="Y3111">
            <v>0</v>
          </cell>
          <cell r="AA3111">
            <v>0</v>
          </cell>
          <cell r="AB3111">
            <v>0</v>
          </cell>
          <cell r="AC3111">
            <v>0</v>
          </cell>
        </row>
        <row r="3112">
          <cell r="A3112" t="str">
            <v>3007782-720</v>
          </cell>
          <cell r="V3112">
            <v>0</v>
          </cell>
          <cell r="W3112">
            <v>0</v>
          </cell>
          <cell r="X3112">
            <v>0</v>
          </cell>
          <cell r="Y3112">
            <v>0</v>
          </cell>
          <cell r="AA3112">
            <v>0</v>
          </cell>
          <cell r="AB3112">
            <v>0</v>
          </cell>
          <cell r="AC3112">
            <v>0</v>
          </cell>
        </row>
        <row r="3113">
          <cell r="A3113" t="str">
            <v>3007782-728</v>
          </cell>
          <cell r="V3113">
            <v>0</v>
          </cell>
          <cell r="W3113">
            <v>0</v>
          </cell>
          <cell r="X3113">
            <v>0</v>
          </cell>
          <cell r="Y3113">
            <v>0</v>
          </cell>
          <cell r="AA3113">
            <v>0</v>
          </cell>
          <cell r="AB3113">
            <v>0</v>
          </cell>
          <cell r="AC3113">
            <v>0</v>
          </cell>
        </row>
        <row r="3114">
          <cell r="A3114" t="str">
            <v>3007782-809</v>
          </cell>
          <cell r="V3114">
            <v>0</v>
          </cell>
          <cell r="W3114">
            <v>0</v>
          </cell>
          <cell r="X3114">
            <v>0</v>
          </cell>
          <cell r="Y3114">
            <v>0</v>
          </cell>
          <cell r="AA3114">
            <v>0</v>
          </cell>
          <cell r="AB3114">
            <v>0</v>
          </cell>
          <cell r="AC3114">
            <v>0</v>
          </cell>
        </row>
        <row r="3115">
          <cell r="A3115" t="str">
            <v>3007782-811</v>
          </cell>
          <cell r="V3115">
            <v>0</v>
          </cell>
          <cell r="W3115">
            <v>0</v>
          </cell>
          <cell r="X3115">
            <v>0</v>
          </cell>
          <cell r="Y3115">
            <v>0</v>
          </cell>
          <cell r="AA3115">
            <v>10000</v>
          </cell>
          <cell r="AB3115">
            <v>10000</v>
          </cell>
          <cell r="AC3115">
            <v>0</v>
          </cell>
        </row>
        <row r="3116">
          <cell r="A3116" t="str">
            <v>3007782-813</v>
          </cell>
          <cell r="V3116">
            <v>0</v>
          </cell>
          <cell r="W3116">
            <v>0</v>
          </cell>
          <cell r="X3116">
            <v>0</v>
          </cell>
          <cell r="Y3116">
            <v>0</v>
          </cell>
          <cell r="AA3116">
            <v>0</v>
          </cell>
          <cell r="AB3116">
            <v>0</v>
          </cell>
          <cell r="AC3116">
            <v>0</v>
          </cell>
        </row>
        <row r="3117">
          <cell r="A3117" t="str">
            <v>3007782-814</v>
          </cell>
          <cell r="V3117">
            <v>0</v>
          </cell>
          <cell r="W3117">
            <v>0</v>
          </cell>
          <cell r="X3117">
            <v>0</v>
          </cell>
          <cell r="Y3117">
            <v>0</v>
          </cell>
          <cell r="AA3117">
            <v>0</v>
          </cell>
          <cell r="AB3117">
            <v>0</v>
          </cell>
          <cell r="AC3117">
            <v>0</v>
          </cell>
        </row>
        <row r="3118">
          <cell r="A3118" t="str">
            <v>3007782-822</v>
          </cell>
          <cell r="V3118">
            <v>0</v>
          </cell>
          <cell r="W3118">
            <v>0</v>
          </cell>
          <cell r="X3118">
            <v>0</v>
          </cell>
          <cell r="Y3118">
            <v>0</v>
          </cell>
          <cell r="AA3118">
            <v>0</v>
          </cell>
          <cell r="AB3118">
            <v>0</v>
          </cell>
          <cell r="AC3118">
            <v>0</v>
          </cell>
        </row>
        <row r="3119">
          <cell r="A3119" t="str">
            <v>3007782-823</v>
          </cell>
          <cell r="V3119">
            <v>0</v>
          </cell>
          <cell r="W3119">
            <v>0</v>
          </cell>
          <cell r="X3119">
            <v>0</v>
          </cell>
          <cell r="Y3119">
            <v>0</v>
          </cell>
          <cell r="AA3119">
            <v>0</v>
          </cell>
          <cell r="AB3119">
            <v>0</v>
          </cell>
          <cell r="AC3119">
            <v>0</v>
          </cell>
        </row>
        <row r="3120">
          <cell r="A3120" t="str">
            <v>3007782-824</v>
          </cell>
          <cell r="V3120">
            <v>0</v>
          </cell>
          <cell r="W3120">
            <v>0</v>
          </cell>
          <cell r="X3120">
            <v>0</v>
          </cell>
          <cell r="Y3120">
            <v>0</v>
          </cell>
          <cell r="AA3120">
            <v>0</v>
          </cell>
          <cell r="AB3120">
            <v>0</v>
          </cell>
          <cell r="AC3120">
            <v>0</v>
          </cell>
        </row>
        <row r="3121">
          <cell r="A3121" t="str">
            <v>3007782-827</v>
          </cell>
          <cell r="V3121">
            <v>0</v>
          </cell>
          <cell r="W3121">
            <v>0</v>
          </cell>
          <cell r="X3121">
            <v>0</v>
          </cell>
          <cell r="Y3121">
            <v>0</v>
          </cell>
          <cell r="AA3121">
            <v>0</v>
          </cell>
          <cell r="AB3121">
            <v>0</v>
          </cell>
          <cell r="AC3121">
            <v>0</v>
          </cell>
        </row>
        <row r="3122">
          <cell r="A3122" t="str">
            <v>3007782-828</v>
          </cell>
          <cell r="V3122">
            <v>0</v>
          </cell>
          <cell r="W3122">
            <v>0</v>
          </cell>
          <cell r="X3122">
            <v>0</v>
          </cell>
          <cell r="Y3122">
            <v>0</v>
          </cell>
          <cell r="AA3122">
            <v>0</v>
          </cell>
          <cell r="AB3122">
            <v>0</v>
          </cell>
          <cell r="AC3122">
            <v>0</v>
          </cell>
        </row>
        <row r="3123">
          <cell r="A3123" t="str">
            <v>3007782-841</v>
          </cell>
          <cell r="V3123">
            <v>0</v>
          </cell>
          <cell r="W3123">
            <v>0</v>
          </cell>
          <cell r="X3123">
            <v>0</v>
          </cell>
          <cell r="Y3123">
            <v>0</v>
          </cell>
          <cell r="AA3123">
            <v>0</v>
          </cell>
          <cell r="AB3123">
            <v>0</v>
          </cell>
          <cell r="AC3123">
            <v>0</v>
          </cell>
        </row>
        <row r="3124">
          <cell r="A3124" t="str">
            <v>3007782-842</v>
          </cell>
          <cell r="V3124">
            <v>0</v>
          </cell>
          <cell r="W3124">
            <v>0</v>
          </cell>
          <cell r="X3124">
            <v>0</v>
          </cell>
          <cell r="Y3124">
            <v>0</v>
          </cell>
          <cell r="AA3124">
            <v>0</v>
          </cell>
          <cell r="AB3124">
            <v>0</v>
          </cell>
          <cell r="AC3124">
            <v>0</v>
          </cell>
        </row>
        <row r="3125">
          <cell r="A3125" t="str">
            <v>3007782-849</v>
          </cell>
          <cell r="V3125">
            <v>0</v>
          </cell>
          <cell r="W3125">
            <v>0</v>
          </cell>
          <cell r="X3125">
            <v>0</v>
          </cell>
          <cell r="Y3125">
            <v>0</v>
          </cell>
          <cell r="AA3125">
            <v>0</v>
          </cell>
          <cell r="AB3125">
            <v>0</v>
          </cell>
          <cell r="AC3125">
            <v>0</v>
          </cell>
        </row>
        <row r="3126">
          <cell r="A3126" t="str">
            <v>3007782-852</v>
          </cell>
          <cell r="V3126">
            <v>0</v>
          </cell>
          <cell r="W3126">
            <v>0</v>
          </cell>
          <cell r="X3126">
            <v>0</v>
          </cell>
          <cell r="Y3126">
            <v>0</v>
          </cell>
          <cell r="AA3126">
            <v>0</v>
          </cell>
          <cell r="AB3126">
            <v>0</v>
          </cell>
          <cell r="AC3126">
            <v>0</v>
          </cell>
        </row>
        <row r="3127">
          <cell r="A3127" t="str">
            <v>3007782-865</v>
          </cell>
          <cell r="V3127">
            <v>0</v>
          </cell>
          <cell r="W3127">
            <v>0</v>
          </cell>
          <cell r="X3127">
            <v>0</v>
          </cell>
          <cell r="Y3127">
            <v>0</v>
          </cell>
          <cell r="AA3127">
            <v>0</v>
          </cell>
          <cell r="AB3127">
            <v>0</v>
          </cell>
          <cell r="AC3127">
            <v>0</v>
          </cell>
        </row>
        <row r="3128">
          <cell r="A3128" t="str">
            <v>3007782-866</v>
          </cell>
          <cell r="V3128">
            <v>0</v>
          </cell>
          <cell r="W3128">
            <v>0</v>
          </cell>
          <cell r="X3128">
            <v>0</v>
          </cell>
          <cell r="Y3128">
            <v>0</v>
          </cell>
          <cell r="AA3128">
            <v>0</v>
          </cell>
          <cell r="AB3128">
            <v>0</v>
          </cell>
          <cell r="AC3128">
            <v>0</v>
          </cell>
        </row>
        <row r="3129">
          <cell r="A3129" t="str">
            <v>3007782-869</v>
          </cell>
          <cell r="V3129">
            <v>0</v>
          </cell>
          <cell r="W3129">
            <v>0</v>
          </cell>
          <cell r="X3129">
            <v>0</v>
          </cell>
          <cell r="Y3129">
            <v>0</v>
          </cell>
          <cell r="AA3129">
            <v>0</v>
          </cell>
          <cell r="AB3129">
            <v>0</v>
          </cell>
          <cell r="AC3129">
            <v>0</v>
          </cell>
        </row>
        <row r="3130">
          <cell r="A3130" t="str">
            <v>3007782-872</v>
          </cell>
          <cell r="V3130">
            <v>0</v>
          </cell>
          <cell r="W3130">
            <v>0</v>
          </cell>
          <cell r="X3130">
            <v>0</v>
          </cell>
          <cell r="Y3130">
            <v>0</v>
          </cell>
          <cell r="AA3130">
            <v>0</v>
          </cell>
          <cell r="AB3130">
            <v>0</v>
          </cell>
          <cell r="AC3130">
            <v>0</v>
          </cell>
        </row>
        <row r="3131">
          <cell r="A3131" t="str">
            <v>3007782-874</v>
          </cell>
          <cell r="V3131">
            <v>0</v>
          </cell>
          <cell r="W3131">
            <v>0</v>
          </cell>
          <cell r="X3131">
            <v>0</v>
          </cell>
          <cell r="Y3131">
            <v>0</v>
          </cell>
          <cell r="AA3131">
            <v>0</v>
          </cell>
          <cell r="AB3131">
            <v>0</v>
          </cell>
          <cell r="AC3131">
            <v>0</v>
          </cell>
        </row>
        <row r="3132">
          <cell r="A3132" t="str">
            <v>3007782-875</v>
          </cell>
          <cell r="V3132">
            <v>0</v>
          </cell>
          <cell r="W3132">
            <v>0</v>
          </cell>
          <cell r="X3132">
            <v>0</v>
          </cell>
          <cell r="Y3132">
            <v>0</v>
          </cell>
          <cell r="AA3132">
            <v>0</v>
          </cell>
          <cell r="AB3132">
            <v>0</v>
          </cell>
          <cell r="AC3132">
            <v>0</v>
          </cell>
        </row>
        <row r="3133">
          <cell r="A3133" t="str">
            <v>3007782-876</v>
          </cell>
          <cell r="V3133">
            <v>0</v>
          </cell>
          <cell r="W3133">
            <v>0</v>
          </cell>
          <cell r="X3133">
            <v>0</v>
          </cell>
          <cell r="Y3133">
            <v>0</v>
          </cell>
          <cell r="AA3133">
            <v>0</v>
          </cell>
          <cell r="AB3133">
            <v>0</v>
          </cell>
          <cell r="AC3133">
            <v>0</v>
          </cell>
        </row>
        <row r="3134">
          <cell r="A3134" t="str">
            <v>3007782-897</v>
          </cell>
          <cell r="V3134">
            <v>0</v>
          </cell>
          <cell r="W3134">
            <v>0</v>
          </cell>
          <cell r="X3134">
            <v>0</v>
          </cell>
          <cell r="Y3134">
            <v>0</v>
          </cell>
          <cell r="AA3134">
            <v>0</v>
          </cell>
          <cell r="AB3134">
            <v>0</v>
          </cell>
          <cell r="AC3134">
            <v>0</v>
          </cell>
        </row>
        <row r="3135">
          <cell r="A3135" t="str">
            <v>3007782-923</v>
          </cell>
          <cell r="V3135">
            <v>0</v>
          </cell>
          <cell r="W3135">
            <v>0</v>
          </cell>
          <cell r="X3135">
            <v>0</v>
          </cell>
          <cell r="Y3135">
            <v>0</v>
          </cell>
          <cell r="AA3135">
            <v>0</v>
          </cell>
          <cell r="AB3135">
            <v>0</v>
          </cell>
          <cell r="AC3135">
            <v>0</v>
          </cell>
        </row>
        <row r="3136">
          <cell r="A3136" t="str">
            <v>3007782-924</v>
          </cell>
          <cell r="V3136">
            <v>0</v>
          </cell>
          <cell r="W3136">
            <v>0</v>
          </cell>
          <cell r="X3136">
            <v>0</v>
          </cell>
          <cell r="Y3136">
            <v>0</v>
          </cell>
          <cell r="AA3136">
            <v>0</v>
          </cell>
          <cell r="AB3136">
            <v>0</v>
          </cell>
          <cell r="AC3136">
            <v>0</v>
          </cell>
        </row>
        <row r="3137">
          <cell r="A3137" t="str">
            <v>3007782-925</v>
          </cell>
          <cell r="V3137">
            <v>0</v>
          </cell>
          <cell r="W3137">
            <v>0</v>
          </cell>
          <cell r="X3137">
            <v>0</v>
          </cell>
          <cell r="Y3137">
            <v>0</v>
          </cell>
          <cell r="AA3137">
            <v>0</v>
          </cell>
          <cell r="AB3137">
            <v>0</v>
          </cell>
          <cell r="AC3137">
            <v>0</v>
          </cell>
        </row>
        <row r="3138">
          <cell r="A3138" t="str">
            <v>3007782-940</v>
          </cell>
          <cell r="V3138">
            <v>0</v>
          </cell>
          <cell r="W3138">
            <v>0</v>
          </cell>
          <cell r="X3138">
            <v>0</v>
          </cell>
          <cell r="Y3138">
            <v>0</v>
          </cell>
          <cell r="AA3138">
            <v>0</v>
          </cell>
          <cell r="AB3138">
            <v>0</v>
          </cell>
          <cell r="AC3138">
            <v>0</v>
          </cell>
        </row>
        <row r="3139">
          <cell r="A3139" t="str">
            <v>3007782-941</v>
          </cell>
          <cell r="V3139">
            <v>0</v>
          </cell>
          <cell r="W3139">
            <v>0</v>
          </cell>
          <cell r="X3139">
            <v>0</v>
          </cell>
          <cell r="Y3139">
            <v>0</v>
          </cell>
          <cell r="AA3139">
            <v>0</v>
          </cell>
          <cell r="AB3139">
            <v>0</v>
          </cell>
          <cell r="AC3139">
            <v>0</v>
          </cell>
        </row>
        <row r="3140">
          <cell r="A3140" t="str">
            <v>3007782-943</v>
          </cell>
          <cell r="V3140">
            <v>0</v>
          </cell>
          <cell r="W3140">
            <v>0</v>
          </cell>
          <cell r="X3140">
            <v>0</v>
          </cell>
          <cell r="Y3140">
            <v>0</v>
          </cell>
          <cell r="AA3140">
            <v>0</v>
          </cell>
          <cell r="AB3140">
            <v>0</v>
          </cell>
          <cell r="AC3140">
            <v>0</v>
          </cell>
        </row>
        <row r="3141">
          <cell r="A3141" t="str">
            <v>3007782-955</v>
          </cell>
          <cell r="V3141">
            <v>0</v>
          </cell>
          <cell r="W3141">
            <v>0</v>
          </cell>
          <cell r="X3141">
            <v>0</v>
          </cell>
          <cell r="Y3141">
            <v>0</v>
          </cell>
          <cell r="AA3141">
            <v>0</v>
          </cell>
          <cell r="AB3141">
            <v>0</v>
          </cell>
          <cell r="AC3141">
            <v>0</v>
          </cell>
        </row>
        <row r="3142">
          <cell r="A3142" t="str">
            <v>3007782-957</v>
          </cell>
          <cell r="V3142">
            <v>0</v>
          </cell>
          <cell r="W3142">
            <v>0</v>
          </cell>
          <cell r="X3142">
            <v>0</v>
          </cell>
          <cell r="Y3142">
            <v>0</v>
          </cell>
          <cell r="AA3142">
            <v>0</v>
          </cell>
          <cell r="AB3142">
            <v>0</v>
          </cell>
          <cell r="AC3142">
            <v>0</v>
          </cell>
        </row>
        <row r="3143">
          <cell r="A3143" t="str">
            <v>3007782-959</v>
          </cell>
          <cell r="V3143">
            <v>0</v>
          </cell>
          <cell r="W3143">
            <v>0</v>
          </cell>
          <cell r="X3143">
            <v>0</v>
          </cell>
          <cell r="Y3143">
            <v>0</v>
          </cell>
          <cell r="AA3143">
            <v>0</v>
          </cell>
          <cell r="AB3143">
            <v>0</v>
          </cell>
          <cell r="AC3143">
            <v>0</v>
          </cell>
        </row>
        <row r="3144">
          <cell r="A3144" t="str">
            <v>3007782-979</v>
          </cell>
          <cell r="V3144">
            <v>0</v>
          </cell>
          <cell r="W3144">
            <v>0</v>
          </cell>
          <cell r="X3144">
            <v>0</v>
          </cell>
          <cell r="Y3144">
            <v>0</v>
          </cell>
          <cell r="AA3144">
            <v>0</v>
          </cell>
          <cell r="AB3144">
            <v>0</v>
          </cell>
          <cell r="AC3144">
            <v>0</v>
          </cell>
        </row>
        <row r="3145">
          <cell r="A3145" t="str">
            <v>3007782-984</v>
          </cell>
          <cell r="V3145">
            <v>0</v>
          </cell>
          <cell r="W3145">
            <v>0</v>
          </cell>
          <cell r="X3145">
            <v>0</v>
          </cell>
          <cell r="Y3145">
            <v>0</v>
          </cell>
          <cell r="AA3145">
            <v>0</v>
          </cell>
          <cell r="AB3145">
            <v>0</v>
          </cell>
          <cell r="AC3145">
            <v>0</v>
          </cell>
        </row>
        <row r="3146">
          <cell r="A3146" t="str">
            <v>3007782-988</v>
          </cell>
          <cell r="V3146">
            <v>0</v>
          </cell>
          <cell r="W3146">
            <v>0</v>
          </cell>
          <cell r="X3146">
            <v>0</v>
          </cell>
          <cell r="Y3146">
            <v>0</v>
          </cell>
          <cell r="AA3146">
            <v>0</v>
          </cell>
          <cell r="AB3146">
            <v>0</v>
          </cell>
          <cell r="AC3146">
            <v>0</v>
          </cell>
        </row>
        <row r="3147">
          <cell r="A3147" t="str">
            <v>3007782-989</v>
          </cell>
          <cell r="V3147">
            <v>0</v>
          </cell>
          <cell r="W3147">
            <v>0</v>
          </cell>
          <cell r="X3147">
            <v>0</v>
          </cell>
          <cell r="Y3147">
            <v>0</v>
          </cell>
          <cell r="AA3147">
            <v>0</v>
          </cell>
          <cell r="AB3147">
            <v>0</v>
          </cell>
          <cell r="AC3147">
            <v>0</v>
          </cell>
        </row>
        <row r="3148">
          <cell r="A3148" t="str">
            <v>2008868-DUR</v>
          </cell>
          <cell r="V3148">
            <v>0</v>
          </cell>
          <cell r="W3148">
            <v>0</v>
          </cell>
          <cell r="X3148">
            <v>0</v>
          </cell>
          <cell r="Y3148">
            <v>0</v>
          </cell>
          <cell r="AA3148">
            <v>0</v>
          </cell>
          <cell r="AB3148">
            <v>0</v>
          </cell>
          <cell r="AC3148">
            <v>0</v>
          </cell>
        </row>
        <row r="3149">
          <cell r="A3149" t="str">
            <v>2008868-PERF</v>
          </cell>
          <cell r="V3149">
            <v>0</v>
          </cell>
          <cell r="W3149">
            <v>0</v>
          </cell>
          <cell r="X3149">
            <v>0</v>
          </cell>
          <cell r="Y3149">
            <v>0</v>
          </cell>
          <cell r="AA3149">
            <v>0</v>
          </cell>
          <cell r="AB3149">
            <v>0</v>
          </cell>
          <cell r="AC3149">
            <v>0</v>
          </cell>
        </row>
        <row r="3150">
          <cell r="A3150" t="str">
            <v>2008868-PE</v>
          </cell>
          <cell r="V3150">
            <v>0</v>
          </cell>
          <cell r="W3150">
            <v>0</v>
          </cell>
          <cell r="X3150">
            <v>0</v>
          </cell>
          <cell r="Y3150">
            <v>0</v>
          </cell>
          <cell r="AA3150">
            <v>0</v>
          </cell>
          <cell r="AB3150">
            <v>0</v>
          </cell>
          <cell r="AC3150">
            <v>0</v>
          </cell>
        </row>
        <row r="3151">
          <cell r="A3151" t="str">
            <v>2008868-CE</v>
          </cell>
          <cell r="V3151">
            <v>0</v>
          </cell>
          <cell r="W3151">
            <v>0</v>
          </cell>
          <cell r="X3151">
            <v>0</v>
          </cell>
          <cell r="Y3151">
            <v>0</v>
          </cell>
          <cell r="AA3151">
            <v>0</v>
          </cell>
          <cell r="AB3151">
            <v>0</v>
          </cell>
          <cell r="AC3151">
            <v>0</v>
          </cell>
        </row>
        <row r="3152">
          <cell r="A3152" t="str">
            <v>2008868-EE</v>
          </cell>
          <cell r="V3152">
            <v>0</v>
          </cell>
          <cell r="W3152">
            <v>0</v>
          </cell>
          <cell r="X3152">
            <v>0</v>
          </cell>
          <cell r="Y3152">
            <v>0</v>
          </cell>
          <cell r="AA3152">
            <v>412.5</v>
          </cell>
          <cell r="AB3152">
            <v>412.5</v>
          </cell>
          <cell r="AC3152">
            <v>1650</v>
          </cell>
        </row>
        <row r="3153">
          <cell r="A3153" t="str">
            <v>2008868-PS</v>
          </cell>
          <cell r="V3153">
            <v>0</v>
          </cell>
          <cell r="W3153">
            <v>0</v>
          </cell>
          <cell r="X3153">
            <v>0</v>
          </cell>
          <cell r="Y3153">
            <v>0</v>
          </cell>
          <cell r="AA3153">
            <v>0</v>
          </cell>
          <cell r="AB3153">
            <v>0</v>
          </cell>
          <cell r="AC3153">
            <v>412.5</v>
          </cell>
        </row>
        <row r="3154">
          <cell r="A3154" t="str">
            <v>2008868-DS</v>
          </cell>
          <cell r="V3154">
            <v>0</v>
          </cell>
          <cell r="W3154">
            <v>0</v>
          </cell>
          <cell r="X3154">
            <v>0</v>
          </cell>
          <cell r="Y3154">
            <v>0</v>
          </cell>
          <cell r="AA3154">
            <v>82.5</v>
          </cell>
          <cell r="AB3154">
            <v>82.5</v>
          </cell>
          <cell r="AC3154">
            <v>165</v>
          </cell>
        </row>
        <row r="3155">
          <cell r="A3155" t="str">
            <v>2008868-NBUS</v>
          </cell>
          <cell r="V3155">
            <v>0</v>
          </cell>
          <cell r="W3155">
            <v>0</v>
          </cell>
          <cell r="X3155">
            <v>0</v>
          </cell>
          <cell r="Y3155">
            <v>0</v>
          </cell>
          <cell r="AA3155">
            <v>0</v>
          </cell>
          <cell r="AB3155">
            <v>0</v>
          </cell>
          <cell r="AC3155">
            <v>0</v>
          </cell>
        </row>
        <row r="3156">
          <cell r="A3156" t="str">
            <v>2008868-BUS</v>
          </cell>
          <cell r="V3156">
            <v>0</v>
          </cell>
          <cell r="W3156">
            <v>0</v>
          </cell>
          <cell r="X3156">
            <v>0</v>
          </cell>
          <cell r="Y3156">
            <v>0</v>
          </cell>
          <cell r="AA3156">
            <v>0</v>
          </cell>
          <cell r="AB3156">
            <v>0</v>
          </cell>
          <cell r="AC3156">
            <v>0</v>
          </cell>
        </row>
        <row r="3157">
          <cell r="A3157" t="str">
            <v>2008868-PT</v>
          </cell>
          <cell r="V3157">
            <v>0</v>
          </cell>
          <cell r="W3157">
            <v>0</v>
          </cell>
          <cell r="X3157">
            <v>0</v>
          </cell>
          <cell r="Y3157">
            <v>0</v>
          </cell>
          <cell r="AA3157">
            <v>0</v>
          </cell>
          <cell r="AB3157">
            <v>0</v>
          </cell>
          <cell r="AC3157">
            <v>0</v>
          </cell>
        </row>
        <row r="3158">
          <cell r="A3158" t="str">
            <v>2008868-DT</v>
          </cell>
          <cell r="V3158">
            <v>0</v>
          </cell>
          <cell r="W3158">
            <v>0</v>
          </cell>
          <cell r="X3158">
            <v>0</v>
          </cell>
          <cell r="Y3158">
            <v>0</v>
          </cell>
          <cell r="AA3158">
            <v>0</v>
          </cell>
          <cell r="AB3158">
            <v>0</v>
          </cell>
          <cell r="AC3158">
            <v>0</v>
          </cell>
        </row>
        <row r="3159">
          <cell r="A3159" t="str">
            <v>2008868-OT</v>
          </cell>
          <cell r="V3159">
            <v>0</v>
          </cell>
          <cell r="W3159">
            <v>0</v>
          </cell>
          <cell r="X3159">
            <v>0</v>
          </cell>
          <cell r="Y3159">
            <v>0</v>
          </cell>
          <cell r="AA3159">
            <v>0</v>
          </cell>
          <cell r="AB3159">
            <v>0</v>
          </cell>
          <cell r="AC3159">
            <v>0</v>
          </cell>
        </row>
        <row r="3160">
          <cell r="A3160" t="str">
            <v>2008868-LABOR</v>
          </cell>
          <cell r="V3160">
            <v>0</v>
          </cell>
          <cell r="W3160">
            <v>0</v>
          </cell>
          <cell r="X3160">
            <v>0</v>
          </cell>
          <cell r="Y3160">
            <v>0</v>
          </cell>
          <cell r="AA3160">
            <v>495</v>
          </cell>
          <cell r="AB3160">
            <v>495</v>
          </cell>
          <cell r="AC3160">
            <v>2227.5</v>
          </cell>
        </row>
        <row r="3161">
          <cell r="A3161" t="str">
            <v>2008868-INDUST</v>
          </cell>
          <cell r="V3161">
            <v>0</v>
          </cell>
          <cell r="W3161">
            <v>0</v>
          </cell>
          <cell r="X3161">
            <v>0</v>
          </cell>
          <cell r="Y3161">
            <v>0</v>
          </cell>
          <cell r="AA3161">
            <v>0</v>
          </cell>
          <cell r="AB3161">
            <v>0</v>
          </cell>
          <cell r="AC3161">
            <v>0</v>
          </cell>
        </row>
        <row r="3162">
          <cell r="A3162" t="str">
            <v>2008868-321</v>
          </cell>
          <cell r="V3162">
            <v>0</v>
          </cell>
          <cell r="W3162">
            <v>0</v>
          </cell>
          <cell r="X3162">
            <v>0</v>
          </cell>
          <cell r="Y3162">
            <v>0</v>
          </cell>
          <cell r="AA3162">
            <v>0</v>
          </cell>
          <cell r="AB3162">
            <v>0</v>
          </cell>
          <cell r="AC3162">
            <v>0</v>
          </cell>
        </row>
        <row r="3163">
          <cell r="A3163" t="str">
            <v>2008868-331</v>
          </cell>
          <cell r="V3163">
            <v>0</v>
          </cell>
          <cell r="W3163">
            <v>0</v>
          </cell>
          <cell r="X3163">
            <v>0</v>
          </cell>
          <cell r="Y3163">
            <v>0</v>
          </cell>
          <cell r="AA3163">
            <v>0</v>
          </cell>
          <cell r="AB3163">
            <v>0</v>
          </cell>
          <cell r="AC3163">
            <v>0</v>
          </cell>
        </row>
        <row r="3164">
          <cell r="A3164" t="str">
            <v>2008868-341</v>
          </cell>
          <cell r="V3164">
            <v>0</v>
          </cell>
          <cell r="W3164">
            <v>0</v>
          </cell>
          <cell r="X3164">
            <v>0</v>
          </cell>
          <cell r="Y3164">
            <v>0</v>
          </cell>
          <cell r="AA3164">
            <v>0</v>
          </cell>
          <cell r="AB3164">
            <v>0</v>
          </cell>
          <cell r="AC3164">
            <v>0</v>
          </cell>
        </row>
        <row r="3165">
          <cell r="A3165" t="str">
            <v>2008868-347</v>
          </cell>
          <cell r="V3165">
            <v>0</v>
          </cell>
          <cell r="W3165">
            <v>0</v>
          </cell>
          <cell r="X3165">
            <v>0</v>
          </cell>
          <cell r="Y3165">
            <v>0</v>
          </cell>
          <cell r="AA3165">
            <v>0</v>
          </cell>
          <cell r="AB3165">
            <v>0</v>
          </cell>
          <cell r="AC3165">
            <v>0</v>
          </cell>
        </row>
        <row r="3166">
          <cell r="A3166" t="str">
            <v>2008868-351</v>
          </cell>
          <cell r="V3166">
            <v>0</v>
          </cell>
          <cell r="W3166">
            <v>0</v>
          </cell>
          <cell r="X3166">
            <v>0</v>
          </cell>
          <cell r="Y3166">
            <v>0</v>
          </cell>
          <cell r="AA3166">
            <v>0</v>
          </cell>
          <cell r="AB3166">
            <v>0</v>
          </cell>
          <cell r="AC3166">
            <v>0</v>
          </cell>
        </row>
        <row r="3167">
          <cell r="A3167" t="str">
            <v>2008868-355</v>
          </cell>
          <cell r="V3167">
            <v>0</v>
          </cell>
          <cell r="W3167">
            <v>0</v>
          </cell>
          <cell r="X3167">
            <v>0</v>
          </cell>
          <cell r="Y3167">
            <v>0</v>
          </cell>
          <cell r="AA3167">
            <v>0</v>
          </cell>
          <cell r="AB3167">
            <v>0</v>
          </cell>
          <cell r="AC3167">
            <v>0</v>
          </cell>
        </row>
        <row r="3168">
          <cell r="A3168" t="str">
            <v>2008868-361</v>
          </cell>
          <cell r="V3168">
            <v>0</v>
          </cell>
          <cell r="W3168">
            <v>0</v>
          </cell>
          <cell r="X3168">
            <v>0</v>
          </cell>
          <cell r="Y3168">
            <v>0</v>
          </cell>
          <cell r="AA3168">
            <v>0</v>
          </cell>
          <cell r="AB3168">
            <v>0</v>
          </cell>
          <cell r="AC3168">
            <v>0</v>
          </cell>
        </row>
        <row r="3169">
          <cell r="A3169" t="str">
            <v>2008868-362</v>
          </cell>
          <cell r="V3169">
            <v>0</v>
          </cell>
          <cell r="W3169">
            <v>0</v>
          </cell>
          <cell r="X3169">
            <v>0</v>
          </cell>
          <cell r="Y3169">
            <v>0</v>
          </cell>
          <cell r="AA3169">
            <v>0</v>
          </cell>
          <cell r="AB3169">
            <v>0</v>
          </cell>
          <cell r="AC3169">
            <v>0</v>
          </cell>
        </row>
        <row r="3170">
          <cell r="A3170" t="str">
            <v>2008868-363</v>
          </cell>
          <cell r="V3170">
            <v>0</v>
          </cell>
          <cell r="W3170">
            <v>0</v>
          </cell>
          <cell r="X3170">
            <v>0</v>
          </cell>
          <cell r="Y3170">
            <v>0</v>
          </cell>
          <cell r="AA3170">
            <v>0</v>
          </cell>
          <cell r="AB3170">
            <v>0</v>
          </cell>
          <cell r="AC3170">
            <v>0</v>
          </cell>
        </row>
        <row r="3171">
          <cell r="A3171" t="str">
            <v>2008868-364</v>
          </cell>
          <cell r="V3171">
            <v>0</v>
          </cell>
          <cell r="W3171">
            <v>0</v>
          </cell>
          <cell r="X3171">
            <v>0</v>
          </cell>
          <cell r="Y3171">
            <v>0</v>
          </cell>
          <cell r="AA3171">
            <v>0</v>
          </cell>
          <cell r="AB3171">
            <v>0</v>
          </cell>
          <cell r="AC3171">
            <v>0</v>
          </cell>
        </row>
        <row r="3172">
          <cell r="A3172" t="str">
            <v>2008868-365</v>
          </cell>
          <cell r="V3172">
            <v>0</v>
          </cell>
          <cell r="W3172">
            <v>0</v>
          </cell>
          <cell r="X3172">
            <v>0</v>
          </cell>
          <cell r="Y3172">
            <v>0</v>
          </cell>
          <cell r="AA3172">
            <v>0</v>
          </cell>
          <cell r="AB3172">
            <v>0</v>
          </cell>
          <cell r="AC3172">
            <v>0</v>
          </cell>
        </row>
        <row r="3173">
          <cell r="A3173" t="str">
            <v>2008868-366</v>
          </cell>
          <cell r="V3173">
            <v>0</v>
          </cell>
          <cell r="W3173">
            <v>0</v>
          </cell>
          <cell r="X3173">
            <v>0</v>
          </cell>
          <cell r="Y3173">
            <v>0</v>
          </cell>
          <cell r="AA3173">
            <v>0</v>
          </cell>
          <cell r="AB3173">
            <v>0</v>
          </cell>
          <cell r="AC3173">
            <v>0</v>
          </cell>
        </row>
        <row r="3174">
          <cell r="A3174" t="str">
            <v>2008868-395</v>
          </cell>
          <cell r="V3174">
            <v>0</v>
          </cell>
          <cell r="W3174">
            <v>0</v>
          </cell>
          <cell r="X3174">
            <v>0</v>
          </cell>
          <cell r="Y3174">
            <v>0</v>
          </cell>
          <cell r="AA3174">
            <v>6000</v>
          </cell>
          <cell r="AB3174">
            <v>6000</v>
          </cell>
          <cell r="AC3174">
            <v>12000</v>
          </cell>
        </row>
        <row r="3175">
          <cell r="A3175" t="str">
            <v>2008868-396</v>
          </cell>
          <cell r="V3175">
            <v>0</v>
          </cell>
          <cell r="W3175">
            <v>0</v>
          </cell>
          <cell r="X3175">
            <v>0</v>
          </cell>
          <cell r="Y3175">
            <v>0</v>
          </cell>
          <cell r="AA3175">
            <v>0</v>
          </cell>
          <cell r="AB3175">
            <v>0</v>
          </cell>
          <cell r="AC3175">
            <v>0</v>
          </cell>
        </row>
        <row r="3176">
          <cell r="A3176" t="str">
            <v>2008868-397</v>
          </cell>
          <cell r="V3176">
            <v>0</v>
          </cell>
          <cell r="W3176">
            <v>0</v>
          </cell>
          <cell r="X3176">
            <v>0</v>
          </cell>
          <cell r="Y3176">
            <v>0</v>
          </cell>
          <cell r="AA3176">
            <v>0</v>
          </cell>
          <cell r="AB3176">
            <v>0</v>
          </cell>
          <cell r="AC3176">
            <v>0</v>
          </cell>
        </row>
        <row r="3177">
          <cell r="A3177" t="str">
            <v>2008868-511</v>
          </cell>
          <cell r="V3177">
            <v>0</v>
          </cell>
          <cell r="W3177">
            <v>0</v>
          </cell>
          <cell r="X3177">
            <v>0</v>
          </cell>
          <cell r="Y3177">
            <v>0</v>
          </cell>
          <cell r="AA3177">
            <v>0</v>
          </cell>
          <cell r="AB3177">
            <v>0</v>
          </cell>
          <cell r="AC3177">
            <v>0</v>
          </cell>
        </row>
        <row r="3178">
          <cell r="A3178" t="str">
            <v>2008868-520</v>
          </cell>
          <cell r="V3178">
            <v>0</v>
          </cell>
          <cell r="W3178">
            <v>0</v>
          </cell>
          <cell r="X3178">
            <v>0</v>
          </cell>
          <cell r="Y3178">
            <v>0</v>
          </cell>
          <cell r="AA3178">
            <v>0</v>
          </cell>
          <cell r="AB3178">
            <v>0</v>
          </cell>
          <cell r="AC3178">
            <v>0</v>
          </cell>
        </row>
        <row r="3179">
          <cell r="A3179" t="str">
            <v>2008868-611</v>
          </cell>
          <cell r="V3179">
            <v>0</v>
          </cell>
          <cell r="W3179">
            <v>0</v>
          </cell>
          <cell r="X3179">
            <v>0</v>
          </cell>
          <cell r="Y3179">
            <v>0</v>
          </cell>
          <cell r="AA3179">
            <v>0</v>
          </cell>
          <cell r="AB3179">
            <v>0</v>
          </cell>
          <cell r="AC3179">
            <v>0</v>
          </cell>
        </row>
        <row r="3180">
          <cell r="A3180" t="str">
            <v>2008868-613</v>
          </cell>
          <cell r="V3180">
            <v>0</v>
          </cell>
          <cell r="W3180">
            <v>0</v>
          </cell>
          <cell r="X3180">
            <v>0</v>
          </cell>
          <cell r="Y3180">
            <v>0</v>
          </cell>
          <cell r="AA3180">
            <v>0</v>
          </cell>
          <cell r="AB3180">
            <v>0</v>
          </cell>
          <cell r="AC3180">
            <v>0</v>
          </cell>
        </row>
        <row r="3181">
          <cell r="A3181" t="str">
            <v>2008868-617</v>
          </cell>
          <cell r="V3181">
            <v>0</v>
          </cell>
          <cell r="W3181">
            <v>0</v>
          </cell>
          <cell r="X3181">
            <v>0</v>
          </cell>
          <cell r="Y3181">
            <v>0</v>
          </cell>
          <cell r="AA3181">
            <v>0</v>
          </cell>
          <cell r="AB3181">
            <v>0</v>
          </cell>
          <cell r="AC3181">
            <v>0</v>
          </cell>
        </row>
        <row r="3182">
          <cell r="A3182" t="str">
            <v>2008868-695</v>
          </cell>
          <cell r="V3182">
            <v>0</v>
          </cell>
          <cell r="W3182">
            <v>0</v>
          </cell>
          <cell r="X3182">
            <v>0</v>
          </cell>
          <cell r="Y3182">
            <v>0</v>
          </cell>
          <cell r="AA3182">
            <v>250000</v>
          </cell>
          <cell r="AB3182">
            <v>250000</v>
          </cell>
          <cell r="AC3182">
            <v>250000</v>
          </cell>
        </row>
        <row r="3183">
          <cell r="A3183" t="str">
            <v>2008868-696</v>
          </cell>
          <cell r="V3183">
            <v>0</v>
          </cell>
          <cell r="W3183">
            <v>0</v>
          </cell>
          <cell r="X3183">
            <v>0</v>
          </cell>
          <cell r="Y3183">
            <v>0</v>
          </cell>
          <cell r="AA3183">
            <v>0</v>
          </cell>
          <cell r="AB3183">
            <v>0</v>
          </cell>
          <cell r="AC3183">
            <v>0</v>
          </cell>
        </row>
        <row r="3184">
          <cell r="A3184" t="str">
            <v>2008868-697</v>
          </cell>
          <cell r="V3184">
            <v>0</v>
          </cell>
          <cell r="W3184">
            <v>0</v>
          </cell>
          <cell r="X3184">
            <v>0</v>
          </cell>
          <cell r="Y3184">
            <v>0</v>
          </cell>
          <cell r="AA3184">
            <v>0</v>
          </cell>
          <cell r="AB3184">
            <v>0</v>
          </cell>
          <cell r="AC3184">
            <v>0</v>
          </cell>
        </row>
        <row r="3185">
          <cell r="A3185" t="str">
            <v>2008868-714</v>
          </cell>
          <cell r="V3185">
            <v>0</v>
          </cell>
          <cell r="W3185">
            <v>0</v>
          </cell>
          <cell r="X3185">
            <v>0</v>
          </cell>
          <cell r="Y3185">
            <v>0</v>
          </cell>
          <cell r="AA3185">
            <v>0</v>
          </cell>
          <cell r="AB3185">
            <v>0</v>
          </cell>
          <cell r="AC3185">
            <v>0</v>
          </cell>
        </row>
        <row r="3186">
          <cell r="A3186" t="str">
            <v>2008868-720</v>
          </cell>
          <cell r="V3186">
            <v>0</v>
          </cell>
          <cell r="W3186">
            <v>0</v>
          </cell>
          <cell r="X3186">
            <v>0</v>
          </cell>
          <cell r="Y3186">
            <v>0</v>
          </cell>
          <cell r="AA3186">
            <v>0</v>
          </cell>
          <cell r="AB3186">
            <v>0</v>
          </cell>
          <cell r="AC3186">
            <v>0</v>
          </cell>
        </row>
        <row r="3187">
          <cell r="A3187" t="str">
            <v>2008868-728</v>
          </cell>
          <cell r="V3187">
            <v>0</v>
          </cell>
          <cell r="W3187">
            <v>0</v>
          </cell>
          <cell r="X3187">
            <v>0</v>
          </cell>
          <cell r="Y3187">
            <v>0</v>
          </cell>
          <cell r="AA3187">
            <v>0</v>
          </cell>
          <cell r="AB3187">
            <v>0</v>
          </cell>
          <cell r="AC3187">
            <v>0</v>
          </cell>
        </row>
        <row r="3188">
          <cell r="A3188" t="str">
            <v>2008868-809</v>
          </cell>
          <cell r="V3188">
            <v>0</v>
          </cell>
          <cell r="W3188">
            <v>0</v>
          </cell>
          <cell r="X3188">
            <v>0</v>
          </cell>
          <cell r="Y3188">
            <v>0</v>
          </cell>
          <cell r="AA3188">
            <v>0</v>
          </cell>
          <cell r="AB3188">
            <v>0</v>
          </cell>
          <cell r="AC3188">
            <v>0</v>
          </cell>
        </row>
        <row r="3189">
          <cell r="A3189" t="str">
            <v>2008868-811</v>
          </cell>
          <cell r="V3189">
            <v>0</v>
          </cell>
          <cell r="W3189">
            <v>0</v>
          </cell>
          <cell r="X3189">
            <v>0</v>
          </cell>
          <cell r="Y3189">
            <v>0</v>
          </cell>
          <cell r="AA3189">
            <v>10000</v>
          </cell>
          <cell r="AB3189">
            <v>10000</v>
          </cell>
          <cell r="AC3189">
            <v>10000</v>
          </cell>
        </row>
        <row r="3190">
          <cell r="A3190" t="str">
            <v>2008868-813</v>
          </cell>
          <cell r="V3190">
            <v>0</v>
          </cell>
          <cell r="W3190">
            <v>0</v>
          </cell>
          <cell r="X3190">
            <v>0</v>
          </cell>
          <cell r="Y3190">
            <v>0</v>
          </cell>
          <cell r="AA3190">
            <v>0</v>
          </cell>
          <cell r="AB3190">
            <v>0</v>
          </cell>
          <cell r="AC3190">
            <v>0</v>
          </cell>
        </row>
        <row r="3191">
          <cell r="A3191" t="str">
            <v>2008868-814</v>
          </cell>
          <cell r="V3191">
            <v>0</v>
          </cell>
          <cell r="W3191">
            <v>0</v>
          </cell>
          <cell r="X3191">
            <v>0</v>
          </cell>
          <cell r="Y3191">
            <v>0</v>
          </cell>
          <cell r="AA3191">
            <v>0</v>
          </cell>
          <cell r="AB3191">
            <v>0</v>
          </cell>
          <cell r="AC3191">
            <v>0</v>
          </cell>
        </row>
        <row r="3192">
          <cell r="A3192" t="str">
            <v>2008868-822</v>
          </cell>
          <cell r="V3192">
            <v>0</v>
          </cell>
          <cell r="W3192">
            <v>0</v>
          </cell>
          <cell r="X3192">
            <v>0</v>
          </cell>
          <cell r="Y3192">
            <v>0</v>
          </cell>
          <cell r="AA3192">
            <v>0</v>
          </cell>
          <cell r="AB3192">
            <v>0</v>
          </cell>
          <cell r="AC3192">
            <v>0</v>
          </cell>
        </row>
        <row r="3193">
          <cell r="A3193" t="str">
            <v>2008868-823</v>
          </cell>
          <cell r="V3193">
            <v>0</v>
          </cell>
          <cell r="W3193">
            <v>0</v>
          </cell>
          <cell r="X3193">
            <v>0</v>
          </cell>
          <cell r="Y3193">
            <v>0</v>
          </cell>
          <cell r="AA3193">
            <v>0</v>
          </cell>
          <cell r="AB3193">
            <v>0</v>
          </cell>
          <cell r="AC3193">
            <v>0</v>
          </cell>
        </row>
        <row r="3194">
          <cell r="A3194" t="str">
            <v>2008868-824</v>
          </cell>
          <cell r="V3194">
            <v>0</v>
          </cell>
          <cell r="W3194">
            <v>0</v>
          </cell>
          <cell r="X3194">
            <v>0</v>
          </cell>
          <cell r="Y3194">
            <v>0</v>
          </cell>
          <cell r="AA3194">
            <v>0</v>
          </cell>
          <cell r="AB3194">
            <v>0</v>
          </cell>
          <cell r="AC3194">
            <v>0</v>
          </cell>
        </row>
        <row r="3195">
          <cell r="A3195" t="str">
            <v>2008868-827</v>
          </cell>
          <cell r="V3195">
            <v>0</v>
          </cell>
          <cell r="W3195">
            <v>0</v>
          </cell>
          <cell r="X3195">
            <v>0</v>
          </cell>
          <cell r="Y3195">
            <v>0</v>
          </cell>
          <cell r="AA3195">
            <v>0</v>
          </cell>
          <cell r="AB3195">
            <v>0</v>
          </cell>
          <cell r="AC3195">
            <v>0</v>
          </cell>
        </row>
        <row r="3196">
          <cell r="A3196" t="str">
            <v>2008868-828</v>
          </cell>
          <cell r="V3196">
            <v>0</v>
          </cell>
          <cell r="W3196">
            <v>0</v>
          </cell>
          <cell r="X3196">
            <v>0</v>
          </cell>
          <cell r="Y3196">
            <v>0</v>
          </cell>
          <cell r="AA3196">
            <v>0</v>
          </cell>
          <cell r="AB3196">
            <v>0</v>
          </cell>
          <cell r="AC3196">
            <v>0</v>
          </cell>
        </row>
        <row r="3197">
          <cell r="A3197" t="str">
            <v>2008868-841</v>
          </cell>
          <cell r="V3197">
            <v>0</v>
          </cell>
          <cell r="W3197">
            <v>0</v>
          </cell>
          <cell r="X3197">
            <v>0</v>
          </cell>
          <cell r="Y3197">
            <v>0</v>
          </cell>
          <cell r="AA3197">
            <v>0</v>
          </cell>
          <cell r="AB3197">
            <v>0</v>
          </cell>
          <cell r="AC3197">
            <v>0</v>
          </cell>
        </row>
        <row r="3198">
          <cell r="A3198" t="str">
            <v>2008868-842</v>
          </cell>
          <cell r="V3198">
            <v>0</v>
          </cell>
          <cell r="W3198">
            <v>0</v>
          </cell>
          <cell r="X3198">
            <v>0</v>
          </cell>
          <cell r="Y3198">
            <v>0</v>
          </cell>
          <cell r="AA3198">
            <v>0</v>
          </cell>
          <cell r="AB3198">
            <v>0</v>
          </cell>
          <cell r="AC3198">
            <v>0</v>
          </cell>
        </row>
        <row r="3199">
          <cell r="A3199" t="str">
            <v>2008868-849</v>
          </cell>
          <cell r="V3199">
            <v>0</v>
          </cell>
          <cell r="W3199">
            <v>0</v>
          </cell>
          <cell r="X3199">
            <v>0</v>
          </cell>
          <cell r="Y3199">
            <v>0</v>
          </cell>
          <cell r="AA3199">
            <v>0</v>
          </cell>
          <cell r="AB3199">
            <v>0</v>
          </cell>
          <cell r="AC3199">
            <v>0</v>
          </cell>
        </row>
        <row r="3200">
          <cell r="A3200" t="str">
            <v>2008868-852</v>
          </cell>
          <cell r="V3200">
            <v>0</v>
          </cell>
          <cell r="W3200">
            <v>0</v>
          </cell>
          <cell r="X3200">
            <v>0</v>
          </cell>
          <cell r="Y3200">
            <v>0</v>
          </cell>
          <cell r="AA3200">
            <v>0</v>
          </cell>
          <cell r="AB3200">
            <v>0</v>
          </cell>
          <cell r="AC3200">
            <v>0</v>
          </cell>
        </row>
        <row r="3201">
          <cell r="A3201" t="str">
            <v>2008868-865</v>
          </cell>
          <cell r="V3201">
            <v>0</v>
          </cell>
          <cell r="W3201">
            <v>0</v>
          </cell>
          <cell r="X3201">
            <v>0</v>
          </cell>
          <cell r="Y3201">
            <v>0</v>
          </cell>
          <cell r="AA3201">
            <v>0</v>
          </cell>
          <cell r="AB3201">
            <v>0</v>
          </cell>
          <cell r="AC3201">
            <v>0</v>
          </cell>
        </row>
        <row r="3202">
          <cell r="A3202" t="str">
            <v>2008868-866</v>
          </cell>
          <cell r="V3202">
            <v>0</v>
          </cell>
          <cell r="W3202">
            <v>0</v>
          </cell>
          <cell r="X3202">
            <v>0</v>
          </cell>
          <cell r="Y3202">
            <v>0</v>
          </cell>
          <cell r="AA3202">
            <v>0</v>
          </cell>
          <cell r="AB3202">
            <v>0</v>
          </cell>
          <cell r="AC3202">
            <v>0</v>
          </cell>
        </row>
        <row r="3203">
          <cell r="A3203" t="str">
            <v>2008868-869</v>
          </cell>
          <cell r="V3203">
            <v>0</v>
          </cell>
          <cell r="W3203">
            <v>0</v>
          </cell>
          <cell r="X3203">
            <v>0</v>
          </cell>
          <cell r="Y3203">
            <v>0</v>
          </cell>
          <cell r="AA3203">
            <v>0</v>
          </cell>
          <cell r="AB3203">
            <v>0</v>
          </cell>
          <cell r="AC3203">
            <v>0</v>
          </cell>
        </row>
        <row r="3204">
          <cell r="A3204" t="str">
            <v>2008868-872</v>
          </cell>
          <cell r="V3204">
            <v>0</v>
          </cell>
          <cell r="W3204">
            <v>0</v>
          </cell>
          <cell r="X3204">
            <v>0</v>
          </cell>
          <cell r="Y3204">
            <v>0</v>
          </cell>
          <cell r="AA3204">
            <v>0</v>
          </cell>
          <cell r="AB3204">
            <v>0</v>
          </cell>
          <cell r="AC3204">
            <v>0</v>
          </cell>
        </row>
        <row r="3205">
          <cell r="A3205" t="str">
            <v>2008868-874</v>
          </cell>
          <cell r="V3205">
            <v>0</v>
          </cell>
          <cell r="W3205">
            <v>0</v>
          </cell>
          <cell r="X3205">
            <v>0</v>
          </cell>
          <cell r="Y3205">
            <v>0</v>
          </cell>
          <cell r="AA3205">
            <v>0</v>
          </cell>
          <cell r="AB3205">
            <v>0</v>
          </cell>
          <cell r="AC3205">
            <v>0</v>
          </cell>
        </row>
        <row r="3206">
          <cell r="A3206" t="str">
            <v>2008868-875</v>
          </cell>
          <cell r="V3206">
            <v>0</v>
          </cell>
          <cell r="W3206">
            <v>0</v>
          </cell>
          <cell r="X3206">
            <v>0</v>
          </cell>
          <cell r="Y3206">
            <v>0</v>
          </cell>
          <cell r="AA3206">
            <v>0</v>
          </cell>
          <cell r="AB3206">
            <v>0</v>
          </cell>
          <cell r="AC3206">
            <v>0</v>
          </cell>
        </row>
        <row r="3207">
          <cell r="A3207" t="str">
            <v>2008868-876</v>
          </cell>
          <cell r="V3207">
            <v>0</v>
          </cell>
          <cell r="W3207">
            <v>0</v>
          </cell>
          <cell r="X3207">
            <v>0</v>
          </cell>
          <cell r="Y3207">
            <v>0</v>
          </cell>
          <cell r="AA3207">
            <v>0</v>
          </cell>
          <cell r="AB3207">
            <v>0</v>
          </cell>
          <cell r="AC3207">
            <v>0</v>
          </cell>
        </row>
        <row r="3208">
          <cell r="A3208" t="str">
            <v>2008868-897</v>
          </cell>
          <cell r="V3208">
            <v>0</v>
          </cell>
          <cell r="W3208">
            <v>0</v>
          </cell>
          <cell r="X3208">
            <v>0</v>
          </cell>
          <cell r="Y3208">
            <v>0</v>
          </cell>
          <cell r="AA3208">
            <v>0</v>
          </cell>
          <cell r="AB3208">
            <v>0</v>
          </cell>
          <cell r="AC3208">
            <v>0</v>
          </cell>
        </row>
        <row r="3209">
          <cell r="A3209" t="str">
            <v>2008868-923</v>
          </cell>
          <cell r="V3209">
            <v>0</v>
          </cell>
          <cell r="W3209">
            <v>0</v>
          </cell>
          <cell r="X3209">
            <v>0</v>
          </cell>
          <cell r="Y3209">
            <v>0</v>
          </cell>
          <cell r="AA3209">
            <v>0</v>
          </cell>
          <cell r="AB3209">
            <v>0</v>
          </cell>
          <cell r="AC3209">
            <v>0</v>
          </cell>
        </row>
        <row r="3210">
          <cell r="A3210" t="str">
            <v>2008868-924</v>
          </cell>
          <cell r="V3210">
            <v>0</v>
          </cell>
          <cell r="W3210">
            <v>0</v>
          </cell>
          <cell r="X3210">
            <v>0</v>
          </cell>
          <cell r="Y3210">
            <v>0</v>
          </cell>
          <cell r="AA3210">
            <v>0</v>
          </cell>
          <cell r="AB3210">
            <v>0</v>
          </cell>
          <cell r="AC3210">
            <v>0</v>
          </cell>
        </row>
        <row r="3211">
          <cell r="A3211" t="str">
            <v>2008868-925</v>
          </cell>
          <cell r="V3211">
            <v>0</v>
          </cell>
          <cell r="W3211">
            <v>0</v>
          </cell>
          <cell r="X3211">
            <v>0</v>
          </cell>
          <cell r="Y3211">
            <v>0</v>
          </cell>
          <cell r="AA3211">
            <v>0</v>
          </cell>
          <cell r="AB3211">
            <v>0</v>
          </cell>
          <cell r="AC3211">
            <v>0</v>
          </cell>
        </row>
        <row r="3212">
          <cell r="A3212" t="str">
            <v>2008868-940</v>
          </cell>
          <cell r="V3212">
            <v>0</v>
          </cell>
          <cell r="W3212">
            <v>0</v>
          </cell>
          <cell r="X3212">
            <v>0</v>
          </cell>
          <cell r="Y3212">
            <v>0</v>
          </cell>
          <cell r="AA3212">
            <v>0</v>
          </cell>
          <cell r="AB3212">
            <v>0</v>
          </cell>
          <cell r="AC3212">
            <v>0</v>
          </cell>
        </row>
        <row r="3213">
          <cell r="A3213" t="str">
            <v>2008868-941</v>
          </cell>
          <cell r="V3213">
            <v>0</v>
          </cell>
          <cell r="W3213">
            <v>0</v>
          </cell>
          <cell r="X3213">
            <v>0</v>
          </cell>
          <cell r="Y3213">
            <v>0</v>
          </cell>
          <cell r="AA3213">
            <v>0</v>
          </cell>
          <cell r="AB3213">
            <v>0</v>
          </cell>
          <cell r="AC3213">
            <v>0</v>
          </cell>
        </row>
        <row r="3214">
          <cell r="A3214" t="str">
            <v>2008868-943</v>
          </cell>
          <cell r="V3214">
            <v>0</v>
          </cell>
          <cell r="W3214">
            <v>0</v>
          </cell>
          <cell r="X3214">
            <v>0</v>
          </cell>
          <cell r="Y3214">
            <v>0</v>
          </cell>
          <cell r="AA3214">
            <v>0</v>
          </cell>
          <cell r="AB3214">
            <v>0</v>
          </cell>
          <cell r="AC3214">
            <v>0</v>
          </cell>
        </row>
        <row r="3215">
          <cell r="A3215" t="str">
            <v>2008868-955</v>
          </cell>
          <cell r="V3215">
            <v>0</v>
          </cell>
          <cell r="W3215">
            <v>0</v>
          </cell>
          <cell r="X3215">
            <v>0</v>
          </cell>
          <cell r="Y3215">
            <v>0</v>
          </cell>
          <cell r="AA3215">
            <v>0</v>
          </cell>
          <cell r="AB3215">
            <v>0</v>
          </cell>
          <cell r="AC3215">
            <v>0</v>
          </cell>
        </row>
        <row r="3216">
          <cell r="A3216" t="str">
            <v>2008868-957</v>
          </cell>
          <cell r="V3216">
            <v>0</v>
          </cell>
          <cell r="W3216">
            <v>0</v>
          </cell>
          <cell r="X3216">
            <v>0</v>
          </cell>
          <cell r="Y3216">
            <v>0</v>
          </cell>
          <cell r="AA3216">
            <v>0</v>
          </cell>
          <cell r="AB3216">
            <v>0</v>
          </cell>
          <cell r="AC3216">
            <v>0</v>
          </cell>
        </row>
        <row r="3217">
          <cell r="A3217" t="str">
            <v>2008868-959</v>
          </cell>
          <cell r="V3217">
            <v>0</v>
          </cell>
          <cell r="W3217">
            <v>0</v>
          </cell>
          <cell r="X3217">
            <v>0</v>
          </cell>
          <cell r="Y3217">
            <v>0</v>
          </cell>
          <cell r="AA3217">
            <v>0</v>
          </cell>
          <cell r="AB3217">
            <v>0</v>
          </cell>
          <cell r="AC3217">
            <v>0</v>
          </cell>
        </row>
        <row r="3218">
          <cell r="A3218" t="str">
            <v>2008868-979</v>
          </cell>
          <cell r="V3218">
            <v>0</v>
          </cell>
          <cell r="W3218">
            <v>0</v>
          </cell>
          <cell r="X3218">
            <v>0</v>
          </cell>
          <cell r="Y3218">
            <v>0</v>
          </cell>
          <cell r="AA3218">
            <v>0</v>
          </cell>
          <cell r="AB3218">
            <v>0</v>
          </cell>
          <cell r="AC3218">
            <v>0</v>
          </cell>
        </row>
        <row r="3219">
          <cell r="A3219" t="str">
            <v>2008868-984</v>
          </cell>
          <cell r="V3219">
            <v>0</v>
          </cell>
          <cell r="W3219">
            <v>0</v>
          </cell>
          <cell r="X3219">
            <v>0</v>
          </cell>
          <cell r="Y3219">
            <v>0</v>
          </cell>
          <cell r="AA3219">
            <v>0</v>
          </cell>
          <cell r="AB3219">
            <v>0</v>
          </cell>
          <cell r="AC3219">
            <v>0</v>
          </cell>
        </row>
        <row r="3220">
          <cell r="A3220" t="str">
            <v>2008868-988</v>
          </cell>
          <cell r="V3220">
            <v>0</v>
          </cell>
          <cell r="W3220">
            <v>0</v>
          </cell>
          <cell r="X3220">
            <v>0</v>
          </cell>
          <cell r="Y3220">
            <v>0</v>
          </cell>
          <cell r="AA3220">
            <v>0</v>
          </cell>
          <cell r="AB3220">
            <v>0</v>
          </cell>
          <cell r="AC3220">
            <v>0</v>
          </cell>
        </row>
        <row r="3221">
          <cell r="A3221" t="str">
            <v>2008868-989</v>
          </cell>
          <cell r="V3221">
            <v>0</v>
          </cell>
          <cell r="W3221">
            <v>0</v>
          </cell>
          <cell r="X3221">
            <v>0</v>
          </cell>
          <cell r="Y3221">
            <v>0</v>
          </cell>
          <cell r="AA3221">
            <v>0</v>
          </cell>
          <cell r="AB3221">
            <v>0</v>
          </cell>
          <cell r="AC3221">
            <v>0</v>
          </cell>
        </row>
        <row r="3222">
          <cell r="A3222" t="str">
            <v>3007779-DUR</v>
          </cell>
          <cell r="V3222">
            <v>0</v>
          </cell>
          <cell r="W3222">
            <v>0</v>
          </cell>
          <cell r="X3222">
            <v>0</v>
          </cell>
          <cell r="Y3222">
            <v>0</v>
          </cell>
          <cell r="AA3222">
            <v>0</v>
          </cell>
          <cell r="AB3222">
            <v>0</v>
          </cell>
          <cell r="AC3222">
            <v>0</v>
          </cell>
        </row>
        <row r="3223">
          <cell r="A3223" t="str">
            <v>3007779-PERF</v>
          </cell>
          <cell r="V3223">
            <v>0</v>
          </cell>
          <cell r="W3223">
            <v>0</v>
          </cell>
          <cell r="X3223">
            <v>0</v>
          </cell>
          <cell r="Y3223">
            <v>0</v>
          </cell>
          <cell r="AA3223">
            <v>0</v>
          </cell>
          <cell r="AB3223">
            <v>0</v>
          </cell>
          <cell r="AC3223">
            <v>0</v>
          </cell>
        </row>
        <row r="3224">
          <cell r="A3224" t="str">
            <v>3007779-PE</v>
          </cell>
          <cell r="V3224">
            <v>0</v>
          </cell>
          <cell r="W3224">
            <v>0</v>
          </cell>
          <cell r="X3224">
            <v>0</v>
          </cell>
          <cell r="Y3224">
            <v>0</v>
          </cell>
          <cell r="AA3224">
            <v>0</v>
          </cell>
          <cell r="AB3224">
            <v>0</v>
          </cell>
          <cell r="AC3224">
            <v>0</v>
          </cell>
        </row>
        <row r="3225">
          <cell r="A3225" t="str">
            <v>3007779-CE</v>
          </cell>
          <cell r="V3225">
            <v>0</v>
          </cell>
          <cell r="W3225">
            <v>0</v>
          </cell>
          <cell r="X3225">
            <v>0</v>
          </cell>
          <cell r="Y3225">
            <v>0</v>
          </cell>
          <cell r="AA3225">
            <v>0</v>
          </cell>
          <cell r="AB3225">
            <v>0</v>
          </cell>
          <cell r="AC3225">
            <v>0</v>
          </cell>
        </row>
        <row r="3226">
          <cell r="A3226" t="str">
            <v>3007779-EE</v>
          </cell>
          <cell r="V3226">
            <v>412.5</v>
          </cell>
          <cell r="W3226">
            <v>412.5</v>
          </cell>
          <cell r="X3226">
            <v>412.5</v>
          </cell>
          <cell r="Y3226">
            <v>412.5</v>
          </cell>
          <cell r="AA3226">
            <v>0</v>
          </cell>
          <cell r="AB3226">
            <v>0</v>
          </cell>
          <cell r="AC3226">
            <v>0</v>
          </cell>
        </row>
        <row r="3227">
          <cell r="A3227" t="str">
            <v>3007779-PS</v>
          </cell>
          <cell r="V3227">
            <v>103.125</v>
          </cell>
          <cell r="W3227">
            <v>103.125</v>
          </cell>
          <cell r="X3227">
            <v>103.125</v>
          </cell>
          <cell r="Y3227">
            <v>103.125</v>
          </cell>
          <cell r="AA3227">
            <v>0</v>
          </cell>
          <cell r="AB3227">
            <v>0</v>
          </cell>
          <cell r="AC3227">
            <v>0</v>
          </cell>
        </row>
        <row r="3228">
          <cell r="A3228" t="str">
            <v>3007779-DS</v>
          </cell>
          <cell r="V3228">
            <v>41.25</v>
          </cell>
          <cell r="W3228">
            <v>41.25</v>
          </cell>
          <cell r="X3228">
            <v>41.25</v>
          </cell>
          <cell r="Y3228">
            <v>41.25</v>
          </cell>
          <cell r="AA3228">
            <v>0</v>
          </cell>
          <cell r="AB3228">
            <v>0</v>
          </cell>
          <cell r="AC3228">
            <v>0</v>
          </cell>
        </row>
        <row r="3229">
          <cell r="A3229" t="str">
            <v>3007779-NBUS</v>
          </cell>
          <cell r="V3229">
            <v>0</v>
          </cell>
          <cell r="W3229">
            <v>0</v>
          </cell>
          <cell r="X3229">
            <v>0</v>
          </cell>
          <cell r="Y3229">
            <v>0</v>
          </cell>
          <cell r="AA3229">
            <v>0</v>
          </cell>
          <cell r="AB3229">
            <v>0</v>
          </cell>
          <cell r="AC3229">
            <v>0</v>
          </cell>
        </row>
        <row r="3230">
          <cell r="A3230" t="str">
            <v>3007779-BUS</v>
          </cell>
          <cell r="V3230">
            <v>0</v>
          </cell>
          <cell r="W3230">
            <v>0</v>
          </cell>
          <cell r="X3230">
            <v>0</v>
          </cell>
          <cell r="Y3230">
            <v>0</v>
          </cell>
          <cell r="AA3230">
            <v>0</v>
          </cell>
          <cell r="AB3230">
            <v>0</v>
          </cell>
          <cell r="AC3230">
            <v>0</v>
          </cell>
        </row>
        <row r="3231">
          <cell r="A3231" t="str">
            <v>3007779-PT</v>
          </cell>
          <cell r="V3231">
            <v>0</v>
          </cell>
          <cell r="W3231">
            <v>0</v>
          </cell>
          <cell r="X3231">
            <v>0</v>
          </cell>
          <cell r="Y3231">
            <v>0</v>
          </cell>
          <cell r="AA3231">
            <v>0</v>
          </cell>
          <cell r="AB3231">
            <v>0</v>
          </cell>
          <cell r="AC3231">
            <v>0</v>
          </cell>
        </row>
        <row r="3232">
          <cell r="A3232" t="str">
            <v>3007779-DT</v>
          </cell>
          <cell r="V3232">
            <v>0</v>
          </cell>
          <cell r="W3232">
            <v>0</v>
          </cell>
          <cell r="X3232">
            <v>0</v>
          </cell>
          <cell r="Y3232">
            <v>0</v>
          </cell>
          <cell r="AA3232">
            <v>0</v>
          </cell>
          <cell r="AB3232">
            <v>0</v>
          </cell>
          <cell r="AC3232">
            <v>0</v>
          </cell>
        </row>
        <row r="3233">
          <cell r="A3233" t="str">
            <v>3007779-OT</v>
          </cell>
          <cell r="V3233">
            <v>0</v>
          </cell>
          <cell r="W3233">
            <v>0</v>
          </cell>
          <cell r="X3233">
            <v>0</v>
          </cell>
          <cell r="Y3233">
            <v>0</v>
          </cell>
          <cell r="AA3233">
            <v>0</v>
          </cell>
          <cell r="AB3233">
            <v>0</v>
          </cell>
          <cell r="AC3233">
            <v>0</v>
          </cell>
        </row>
        <row r="3234">
          <cell r="A3234" t="str">
            <v>3007779-LABOR</v>
          </cell>
          <cell r="V3234">
            <v>556.875</v>
          </cell>
          <cell r="W3234">
            <v>556.875</v>
          </cell>
          <cell r="X3234">
            <v>556.875</v>
          </cell>
          <cell r="Y3234">
            <v>556.875</v>
          </cell>
          <cell r="AA3234">
            <v>0</v>
          </cell>
          <cell r="AB3234">
            <v>0</v>
          </cell>
          <cell r="AC3234">
            <v>0</v>
          </cell>
        </row>
        <row r="3235">
          <cell r="A3235" t="str">
            <v>3007779-INDUST</v>
          </cell>
          <cell r="V3235">
            <v>0</v>
          </cell>
          <cell r="W3235">
            <v>0</v>
          </cell>
          <cell r="X3235">
            <v>0</v>
          </cell>
          <cell r="Y3235">
            <v>0</v>
          </cell>
          <cell r="AA3235">
            <v>0</v>
          </cell>
          <cell r="AB3235">
            <v>0</v>
          </cell>
          <cell r="AC3235">
            <v>0</v>
          </cell>
        </row>
        <row r="3236">
          <cell r="A3236" t="str">
            <v>3007779-321</v>
          </cell>
          <cell r="V3236">
            <v>0</v>
          </cell>
          <cell r="W3236">
            <v>0</v>
          </cell>
          <cell r="X3236">
            <v>0</v>
          </cell>
          <cell r="Y3236">
            <v>0</v>
          </cell>
          <cell r="AA3236">
            <v>0</v>
          </cell>
          <cell r="AB3236">
            <v>0</v>
          </cell>
          <cell r="AC3236">
            <v>0</v>
          </cell>
        </row>
        <row r="3237">
          <cell r="A3237" t="str">
            <v>3007779-331</v>
          </cell>
          <cell r="V3237">
            <v>0</v>
          </cell>
          <cell r="W3237">
            <v>0</v>
          </cell>
          <cell r="X3237">
            <v>0</v>
          </cell>
          <cell r="Y3237">
            <v>0</v>
          </cell>
          <cell r="AA3237">
            <v>0</v>
          </cell>
          <cell r="AB3237">
            <v>0</v>
          </cell>
          <cell r="AC3237">
            <v>0</v>
          </cell>
        </row>
        <row r="3238">
          <cell r="A3238" t="str">
            <v>3007779-341</v>
          </cell>
          <cell r="V3238">
            <v>0</v>
          </cell>
          <cell r="W3238">
            <v>0</v>
          </cell>
          <cell r="X3238">
            <v>0</v>
          </cell>
          <cell r="Y3238">
            <v>0</v>
          </cell>
          <cell r="AA3238">
            <v>0</v>
          </cell>
          <cell r="AB3238">
            <v>0</v>
          </cell>
          <cell r="AC3238">
            <v>0</v>
          </cell>
        </row>
        <row r="3239">
          <cell r="A3239" t="str">
            <v>3007779-347</v>
          </cell>
          <cell r="V3239">
            <v>0</v>
          </cell>
          <cell r="W3239">
            <v>0</v>
          </cell>
          <cell r="X3239">
            <v>0</v>
          </cell>
          <cell r="Y3239">
            <v>0</v>
          </cell>
          <cell r="AA3239">
            <v>0</v>
          </cell>
          <cell r="AB3239">
            <v>0</v>
          </cell>
          <cell r="AC3239">
            <v>0</v>
          </cell>
        </row>
        <row r="3240">
          <cell r="A3240" t="str">
            <v>3007779-351</v>
          </cell>
          <cell r="V3240">
            <v>0</v>
          </cell>
          <cell r="W3240">
            <v>0</v>
          </cell>
          <cell r="X3240">
            <v>0</v>
          </cell>
          <cell r="Y3240">
            <v>0</v>
          </cell>
          <cell r="AA3240">
            <v>0</v>
          </cell>
          <cell r="AB3240">
            <v>0</v>
          </cell>
          <cell r="AC3240">
            <v>0</v>
          </cell>
        </row>
        <row r="3241">
          <cell r="A3241" t="str">
            <v>3007779-355</v>
          </cell>
          <cell r="V3241">
            <v>0</v>
          </cell>
          <cell r="W3241">
            <v>0</v>
          </cell>
          <cell r="X3241">
            <v>0</v>
          </cell>
          <cell r="Y3241">
            <v>0</v>
          </cell>
          <cell r="AA3241">
            <v>0</v>
          </cell>
          <cell r="AB3241">
            <v>0</v>
          </cell>
          <cell r="AC3241">
            <v>0</v>
          </cell>
        </row>
        <row r="3242">
          <cell r="A3242" t="str">
            <v>3007779-361</v>
          </cell>
          <cell r="V3242">
            <v>0</v>
          </cell>
          <cell r="W3242">
            <v>0</v>
          </cell>
          <cell r="X3242">
            <v>0</v>
          </cell>
          <cell r="Y3242">
            <v>0</v>
          </cell>
          <cell r="AA3242">
            <v>0</v>
          </cell>
          <cell r="AB3242">
            <v>0</v>
          </cell>
          <cell r="AC3242">
            <v>0</v>
          </cell>
        </row>
        <row r="3243">
          <cell r="A3243" t="str">
            <v>3007779-362</v>
          </cell>
          <cell r="V3243">
            <v>0</v>
          </cell>
          <cell r="W3243">
            <v>0</v>
          </cell>
          <cell r="X3243">
            <v>0</v>
          </cell>
          <cell r="Y3243">
            <v>0</v>
          </cell>
          <cell r="AA3243">
            <v>0</v>
          </cell>
          <cell r="AB3243">
            <v>0</v>
          </cell>
          <cell r="AC3243">
            <v>0</v>
          </cell>
        </row>
        <row r="3244">
          <cell r="A3244" t="str">
            <v>3007779-363</v>
          </cell>
          <cell r="V3244">
            <v>0</v>
          </cell>
          <cell r="W3244">
            <v>0</v>
          </cell>
          <cell r="X3244">
            <v>0</v>
          </cell>
          <cell r="Y3244">
            <v>0</v>
          </cell>
          <cell r="AA3244">
            <v>0</v>
          </cell>
          <cell r="AB3244">
            <v>0</v>
          </cell>
          <cell r="AC3244">
            <v>0</v>
          </cell>
        </row>
        <row r="3245">
          <cell r="A3245" t="str">
            <v>3007779-364</v>
          </cell>
          <cell r="V3245">
            <v>0</v>
          </cell>
          <cell r="W3245">
            <v>0</v>
          </cell>
          <cell r="X3245">
            <v>0</v>
          </cell>
          <cell r="Y3245">
            <v>0</v>
          </cell>
          <cell r="AA3245">
            <v>0</v>
          </cell>
          <cell r="AB3245">
            <v>0</v>
          </cell>
          <cell r="AC3245">
            <v>0</v>
          </cell>
        </row>
        <row r="3246">
          <cell r="A3246" t="str">
            <v>3007779-365</v>
          </cell>
          <cell r="V3246">
            <v>0</v>
          </cell>
          <cell r="W3246">
            <v>0</v>
          </cell>
          <cell r="X3246">
            <v>0</v>
          </cell>
          <cell r="Y3246">
            <v>0</v>
          </cell>
          <cell r="AA3246">
            <v>0</v>
          </cell>
          <cell r="AB3246">
            <v>0</v>
          </cell>
          <cell r="AC3246">
            <v>0</v>
          </cell>
        </row>
        <row r="3247">
          <cell r="A3247" t="str">
            <v>3007779-366</v>
          </cell>
          <cell r="V3247">
            <v>0</v>
          </cell>
          <cell r="W3247">
            <v>0</v>
          </cell>
          <cell r="X3247">
            <v>0</v>
          </cell>
          <cell r="Y3247">
            <v>0</v>
          </cell>
          <cell r="AA3247">
            <v>0</v>
          </cell>
          <cell r="AB3247">
            <v>0</v>
          </cell>
          <cell r="AC3247">
            <v>0</v>
          </cell>
        </row>
        <row r="3248">
          <cell r="A3248" t="str">
            <v>3007779-395</v>
          </cell>
          <cell r="V3248">
            <v>2500</v>
          </cell>
          <cell r="W3248">
            <v>2500</v>
          </cell>
          <cell r="X3248">
            <v>2500</v>
          </cell>
          <cell r="Y3248">
            <v>2500</v>
          </cell>
          <cell r="AA3248">
            <v>0</v>
          </cell>
          <cell r="AB3248">
            <v>0</v>
          </cell>
          <cell r="AC3248">
            <v>0</v>
          </cell>
        </row>
        <row r="3249">
          <cell r="A3249" t="str">
            <v>3007779-396</v>
          </cell>
          <cell r="V3249">
            <v>0</v>
          </cell>
          <cell r="W3249">
            <v>0</v>
          </cell>
          <cell r="X3249">
            <v>0</v>
          </cell>
          <cell r="Y3249">
            <v>0</v>
          </cell>
          <cell r="AA3249">
            <v>0</v>
          </cell>
          <cell r="AB3249">
            <v>0</v>
          </cell>
          <cell r="AC3249">
            <v>0</v>
          </cell>
        </row>
        <row r="3250">
          <cell r="A3250" t="str">
            <v>3007779-397</v>
          </cell>
          <cell r="V3250">
            <v>0</v>
          </cell>
          <cell r="W3250">
            <v>0</v>
          </cell>
          <cell r="X3250">
            <v>0</v>
          </cell>
          <cell r="Y3250">
            <v>0</v>
          </cell>
          <cell r="AA3250">
            <v>0</v>
          </cell>
          <cell r="AB3250">
            <v>0</v>
          </cell>
          <cell r="AC3250">
            <v>0</v>
          </cell>
        </row>
        <row r="3251">
          <cell r="A3251" t="str">
            <v>3007779-511</v>
          </cell>
          <cell r="V3251">
            <v>0</v>
          </cell>
          <cell r="W3251">
            <v>0</v>
          </cell>
          <cell r="X3251">
            <v>0</v>
          </cell>
          <cell r="Y3251">
            <v>0</v>
          </cell>
          <cell r="AA3251">
            <v>0</v>
          </cell>
          <cell r="AB3251">
            <v>0</v>
          </cell>
          <cell r="AC3251">
            <v>0</v>
          </cell>
        </row>
        <row r="3252">
          <cell r="A3252" t="str">
            <v>3007779-520</v>
          </cell>
          <cell r="V3252">
            <v>0</v>
          </cell>
          <cell r="W3252">
            <v>0</v>
          </cell>
          <cell r="X3252">
            <v>0</v>
          </cell>
          <cell r="Y3252">
            <v>0</v>
          </cell>
          <cell r="AA3252">
            <v>0</v>
          </cell>
          <cell r="AB3252">
            <v>0</v>
          </cell>
          <cell r="AC3252">
            <v>0</v>
          </cell>
        </row>
        <row r="3253">
          <cell r="A3253" t="str">
            <v>3007779-611</v>
          </cell>
          <cell r="V3253">
            <v>0</v>
          </cell>
          <cell r="W3253">
            <v>0</v>
          </cell>
          <cell r="X3253">
            <v>0</v>
          </cell>
          <cell r="Y3253">
            <v>0</v>
          </cell>
          <cell r="AA3253">
            <v>0</v>
          </cell>
          <cell r="AB3253">
            <v>0</v>
          </cell>
          <cell r="AC3253">
            <v>0</v>
          </cell>
        </row>
        <row r="3254">
          <cell r="A3254" t="str">
            <v>3007779-613</v>
          </cell>
          <cell r="V3254">
            <v>0</v>
          </cell>
          <cell r="W3254">
            <v>0</v>
          </cell>
          <cell r="X3254">
            <v>0</v>
          </cell>
          <cell r="Y3254">
            <v>0</v>
          </cell>
          <cell r="AA3254">
            <v>0</v>
          </cell>
          <cell r="AB3254">
            <v>0</v>
          </cell>
          <cell r="AC3254">
            <v>0</v>
          </cell>
        </row>
        <row r="3255">
          <cell r="A3255" t="str">
            <v>3007779-617</v>
          </cell>
          <cell r="V3255">
            <v>0</v>
          </cell>
          <cell r="W3255">
            <v>0</v>
          </cell>
          <cell r="X3255">
            <v>0</v>
          </cell>
          <cell r="Y3255">
            <v>0</v>
          </cell>
          <cell r="AA3255">
            <v>0</v>
          </cell>
          <cell r="AB3255">
            <v>0</v>
          </cell>
          <cell r="AC3255">
            <v>0</v>
          </cell>
        </row>
        <row r="3256">
          <cell r="A3256" t="str">
            <v>3007779-695</v>
          </cell>
          <cell r="V3256">
            <v>0</v>
          </cell>
          <cell r="W3256">
            <v>0</v>
          </cell>
          <cell r="X3256">
            <v>0</v>
          </cell>
          <cell r="Y3256">
            <v>0</v>
          </cell>
          <cell r="AA3256">
            <v>0</v>
          </cell>
          <cell r="AB3256">
            <v>0</v>
          </cell>
          <cell r="AC3256">
            <v>0</v>
          </cell>
        </row>
        <row r="3257">
          <cell r="A3257" t="str">
            <v>3007779-696</v>
          </cell>
          <cell r="V3257">
            <v>0</v>
          </cell>
          <cell r="W3257">
            <v>0</v>
          </cell>
          <cell r="X3257">
            <v>0</v>
          </cell>
          <cell r="Y3257">
            <v>0</v>
          </cell>
          <cell r="AA3257">
            <v>0</v>
          </cell>
          <cell r="AB3257">
            <v>0</v>
          </cell>
          <cell r="AC3257">
            <v>0</v>
          </cell>
        </row>
        <row r="3258">
          <cell r="A3258" t="str">
            <v>3007779-697</v>
          </cell>
          <cell r="V3258">
            <v>0</v>
          </cell>
          <cell r="W3258">
            <v>0</v>
          </cell>
          <cell r="X3258">
            <v>0</v>
          </cell>
          <cell r="Y3258">
            <v>0</v>
          </cell>
          <cell r="AA3258">
            <v>0</v>
          </cell>
          <cell r="AB3258">
            <v>0</v>
          </cell>
          <cell r="AC3258">
            <v>0</v>
          </cell>
        </row>
        <row r="3259">
          <cell r="A3259" t="str">
            <v>3007779-714</v>
          </cell>
          <cell r="V3259">
            <v>0</v>
          </cell>
          <cell r="W3259">
            <v>0</v>
          </cell>
          <cell r="X3259">
            <v>0</v>
          </cell>
          <cell r="Y3259">
            <v>0</v>
          </cell>
          <cell r="AA3259">
            <v>0</v>
          </cell>
          <cell r="AB3259">
            <v>0</v>
          </cell>
          <cell r="AC3259">
            <v>0</v>
          </cell>
        </row>
        <row r="3260">
          <cell r="A3260" t="str">
            <v>3007779-720</v>
          </cell>
          <cell r="V3260">
            <v>0</v>
          </cell>
          <cell r="W3260">
            <v>0</v>
          </cell>
          <cell r="X3260">
            <v>0</v>
          </cell>
          <cell r="Y3260">
            <v>0</v>
          </cell>
          <cell r="AA3260">
            <v>0</v>
          </cell>
          <cell r="AB3260">
            <v>0</v>
          </cell>
          <cell r="AC3260">
            <v>0</v>
          </cell>
        </row>
        <row r="3261">
          <cell r="A3261" t="str">
            <v>3007779-728</v>
          </cell>
          <cell r="V3261">
            <v>0</v>
          </cell>
          <cell r="W3261">
            <v>0</v>
          </cell>
          <cell r="X3261">
            <v>0</v>
          </cell>
          <cell r="Y3261">
            <v>0</v>
          </cell>
          <cell r="AA3261">
            <v>0</v>
          </cell>
          <cell r="AB3261">
            <v>0</v>
          </cell>
          <cell r="AC3261">
            <v>0</v>
          </cell>
        </row>
        <row r="3262">
          <cell r="A3262" t="str">
            <v>3007779-809</v>
          </cell>
          <cell r="V3262">
            <v>0</v>
          </cell>
          <cell r="W3262">
            <v>0</v>
          </cell>
          <cell r="X3262">
            <v>0</v>
          </cell>
          <cell r="Y3262">
            <v>0</v>
          </cell>
          <cell r="AA3262">
            <v>0</v>
          </cell>
          <cell r="AB3262">
            <v>0</v>
          </cell>
          <cell r="AC3262">
            <v>0</v>
          </cell>
        </row>
        <row r="3263">
          <cell r="A3263" t="str">
            <v>3007779-811</v>
          </cell>
          <cell r="V3263">
            <v>0</v>
          </cell>
          <cell r="W3263">
            <v>0</v>
          </cell>
          <cell r="X3263">
            <v>0</v>
          </cell>
          <cell r="Y3263">
            <v>0</v>
          </cell>
          <cell r="AA3263">
            <v>0</v>
          </cell>
          <cell r="AB3263">
            <v>0</v>
          </cell>
          <cell r="AC3263">
            <v>0</v>
          </cell>
        </row>
        <row r="3264">
          <cell r="A3264" t="str">
            <v>3007779-813</v>
          </cell>
          <cell r="V3264">
            <v>0</v>
          </cell>
          <cell r="W3264">
            <v>0</v>
          </cell>
          <cell r="X3264">
            <v>0</v>
          </cell>
          <cell r="Y3264">
            <v>0</v>
          </cell>
          <cell r="AA3264">
            <v>0</v>
          </cell>
          <cell r="AB3264">
            <v>0</v>
          </cell>
          <cell r="AC3264">
            <v>0</v>
          </cell>
        </row>
        <row r="3265">
          <cell r="A3265" t="str">
            <v>3007779-814</v>
          </cell>
          <cell r="V3265">
            <v>0</v>
          </cell>
          <cell r="W3265">
            <v>0</v>
          </cell>
          <cell r="X3265">
            <v>0</v>
          </cell>
          <cell r="Y3265">
            <v>0</v>
          </cell>
          <cell r="AA3265">
            <v>0</v>
          </cell>
          <cell r="AB3265">
            <v>0</v>
          </cell>
          <cell r="AC3265">
            <v>0</v>
          </cell>
        </row>
        <row r="3266">
          <cell r="A3266" t="str">
            <v>3007779-822</v>
          </cell>
          <cell r="V3266">
            <v>0</v>
          </cell>
          <cell r="W3266">
            <v>0</v>
          </cell>
          <cell r="X3266">
            <v>0</v>
          </cell>
          <cell r="Y3266">
            <v>0</v>
          </cell>
          <cell r="AA3266">
            <v>0</v>
          </cell>
          <cell r="AB3266">
            <v>0</v>
          </cell>
          <cell r="AC3266">
            <v>0</v>
          </cell>
        </row>
        <row r="3267">
          <cell r="A3267" t="str">
            <v>3007779-823</v>
          </cell>
          <cell r="V3267">
            <v>0</v>
          </cell>
          <cell r="W3267">
            <v>0</v>
          </cell>
          <cell r="X3267">
            <v>0</v>
          </cell>
          <cell r="Y3267">
            <v>0</v>
          </cell>
          <cell r="AA3267">
            <v>0</v>
          </cell>
          <cell r="AB3267">
            <v>0</v>
          </cell>
          <cell r="AC3267">
            <v>0</v>
          </cell>
        </row>
        <row r="3268">
          <cell r="A3268" t="str">
            <v>3007779-824</v>
          </cell>
          <cell r="V3268">
            <v>0</v>
          </cell>
          <cell r="W3268">
            <v>0</v>
          </cell>
          <cell r="X3268">
            <v>0</v>
          </cell>
          <cell r="Y3268">
            <v>0</v>
          </cell>
          <cell r="AA3268">
            <v>0</v>
          </cell>
          <cell r="AB3268">
            <v>0</v>
          </cell>
          <cell r="AC3268">
            <v>0</v>
          </cell>
        </row>
        <row r="3269">
          <cell r="A3269" t="str">
            <v>3007779-827</v>
          </cell>
          <cell r="V3269">
            <v>0</v>
          </cell>
          <cell r="W3269">
            <v>0</v>
          </cell>
          <cell r="X3269">
            <v>0</v>
          </cell>
          <cell r="Y3269">
            <v>0</v>
          </cell>
          <cell r="AA3269">
            <v>0</v>
          </cell>
          <cell r="AB3269">
            <v>0</v>
          </cell>
          <cell r="AC3269">
            <v>0</v>
          </cell>
        </row>
        <row r="3270">
          <cell r="A3270" t="str">
            <v>3007779-828</v>
          </cell>
          <cell r="V3270">
            <v>0</v>
          </cell>
          <cell r="W3270">
            <v>0</v>
          </cell>
          <cell r="X3270">
            <v>0</v>
          </cell>
          <cell r="Y3270">
            <v>0</v>
          </cell>
          <cell r="AA3270">
            <v>0</v>
          </cell>
          <cell r="AB3270">
            <v>0</v>
          </cell>
          <cell r="AC3270">
            <v>0</v>
          </cell>
        </row>
        <row r="3271">
          <cell r="A3271" t="str">
            <v>3007779-841</v>
          </cell>
          <cell r="V3271">
            <v>0</v>
          </cell>
          <cell r="W3271">
            <v>0</v>
          </cell>
          <cell r="X3271">
            <v>0</v>
          </cell>
          <cell r="Y3271">
            <v>0</v>
          </cell>
          <cell r="AA3271">
            <v>0</v>
          </cell>
          <cell r="AB3271">
            <v>0</v>
          </cell>
          <cell r="AC3271">
            <v>0</v>
          </cell>
        </row>
        <row r="3272">
          <cell r="A3272" t="str">
            <v>3007779-842</v>
          </cell>
          <cell r="V3272">
            <v>0</v>
          </cell>
          <cell r="W3272">
            <v>0</v>
          </cell>
          <cell r="X3272">
            <v>0</v>
          </cell>
          <cell r="Y3272">
            <v>0</v>
          </cell>
          <cell r="AA3272">
            <v>0</v>
          </cell>
          <cell r="AB3272">
            <v>0</v>
          </cell>
          <cell r="AC3272">
            <v>0</v>
          </cell>
        </row>
        <row r="3273">
          <cell r="A3273" t="str">
            <v>3007779-849</v>
          </cell>
          <cell r="V3273">
            <v>0</v>
          </cell>
          <cell r="W3273">
            <v>0</v>
          </cell>
          <cell r="X3273">
            <v>0</v>
          </cell>
          <cell r="Y3273">
            <v>0</v>
          </cell>
          <cell r="AA3273">
            <v>0</v>
          </cell>
          <cell r="AB3273">
            <v>0</v>
          </cell>
          <cell r="AC3273">
            <v>0</v>
          </cell>
        </row>
        <row r="3274">
          <cell r="A3274" t="str">
            <v>3007779-852</v>
          </cell>
          <cell r="V3274">
            <v>0</v>
          </cell>
          <cell r="W3274">
            <v>0</v>
          </cell>
          <cell r="X3274">
            <v>0</v>
          </cell>
          <cell r="Y3274">
            <v>0</v>
          </cell>
          <cell r="AA3274">
            <v>0</v>
          </cell>
          <cell r="AB3274">
            <v>0</v>
          </cell>
          <cell r="AC3274">
            <v>0</v>
          </cell>
        </row>
        <row r="3275">
          <cell r="A3275" t="str">
            <v>3007779-865</v>
          </cell>
          <cell r="V3275">
            <v>0</v>
          </cell>
          <cell r="W3275">
            <v>0</v>
          </cell>
          <cell r="X3275">
            <v>0</v>
          </cell>
          <cell r="Y3275">
            <v>0</v>
          </cell>
          <cell r="AA3275">
            <v>0</v>
          </cell>
          <cell r="AB3275">
            <v>0</v>
          </cell>
          <cell r="AC3275">
            <v>0</v>
          </cell>
        </row>
        <row r="3276">
          <cell r="A3276" t="str">
            <v>3007779-866</v>
          </cell>
          <cell r="V3276">
            <v>0</v>
          </cell>
          <cell r="W3276">
            <v>0</v>
          </cell>
          <cell r="X3276">
            <v>0</v>
          </cell>
          <cell r="Y3276">
            <v>0</v>
          </cell>
          <cell r="AA3276">
            <v>0</v>
          </cell>
          <cell r="AB3276">
            <v>0</v>
          </cell>
          <cell r="AC3276">
            <v>0</v>
          </cell>
        </row>
        <row r="3277">
          <cell r="A3277" t="str">
            <v>3007779-869</v>
          </cell>
          <cell r="V3277">
            <v>0</v>
          </cell>
          <cell r="W3277">
            <v>0</v>
          </cell>
          <cell r="X3277">
            <v>0</v>
          </cell>
          <cell r="Y3277">
            <v>0</v>
          </cell>
          <cell r="AA3277">
            <v>0</v>
          </cell>
          <cell r="AB3277">
            <v>0</v>
          </cell>
          <cell r="AC3277">
            <v>0</v>
          </cell>
        </row>
        <row r="3278">
          <cell r="A3278" t="str">
            <v>3007779-872</v>
          </cell>
          <cell r="V3278">
            <v>0</v>
          </cell>
          <cell r="W3278">
            <v>0</v>
          </cell>
          <cell r="X3278">
            <v>0</v>
          </cell>
          <cell r="Y3278">
            <v>0</v>
          </cell>
          <cell r="AA3278">
            <v>0</v>
          </cell>
          <cell r="AB3278">
            <v>0</v>
          </cell>
          <cell r="AC3278">
            <v>0</v>
          </cell>
        </row>
        <row r="3279">
          <cell r="A3279" t="str">
            <v>3007779-874</v>
          </cell>
          <cell r="V3279">
            <v>0</v>
          </cell>
          <cell r="W3279">
            <v>0</v>
          </cell>
          <cell r="X3279">
            <v>0</v>
          </cell>
          <cell r="Y3279">
            <v>0</v>
          </cell>
          <cell r="AA3279">
            <v>0</v>
          </cell>
          <cell r="AB3279">
            <v>0</v>
          </cell>
          <cell r="AC3279">
            <v>0</v>
          </cell>
        </row>
        <row r="3280">
          <cell r="A3280" t="str">
            <v>3007779-875</v>
          </cell>
          <cell r="V3280">
            <v>0</v>
          </cell>
          <cell r="W3280">
            <v>0</v>
          </cell>
          <cell r="X3280">
            <v>0</v>
          </cell>
          <cell r="Y3280">
            <v>0</v>
          </cell>
          <cell r="AA3280">
            <v>0</v>
          </cell>
          <cell r="AB3280">
            <v>0</v>
          </cell>
          <cell r="AC3280">
            <v>0</v>
          </cell>
        </row>
        <row r="3281">
          <cell r="A3281" t="str">
            <v>3007779-876</v>
          </cell>
          <cell r="V3281">
            <v>0</v>
          </cell>
          <cell r="W3281">
            <v>0</v>
          </cell>
          <cell r="X3281">
            <v>0</v>
          </cell>
          <cell r="Y3281">
            <v>0</v>
          </cell>
          <cell r="AA3281">
            <v>0</v>
          </cell>
          <cell r="AB3281">
            <v>0</v>
          </cell>
          <cell r="AC3281">
            <v>0</v>
          </cell>
        </row>
        <row r="3282">
          <cell r="A3282" t="str">
            <v>3007779-897</v>
          </cell>
          <cell r="V3282">
            <v>0</v>
          </cell>
          <cell r="W3282">
            <v>0</v>
          </cell>
          <cell r="X3282">
            <v>0</v>
          </cell>
          <cell r="Y3282">
            <v>0</v>
          </cell>
          <cell r="AA3282">
            <v>0</v>
          </cell>
          <cell r="AB3282">
            <v>0</v>
          </cell>
          <cell r="AC3282">
            <v>0</v>
          </cell>
        </row>
        <row r="3283">
          <cell r="A3283" t="str">
            <v>3007779-923</v>
          </cell>
          <cell r="V3283">
            <v>0</v>
          </cell>
          <cell r="W3283">
            <v>0</v>
          </cell>
          <cell r="X3283">
            <v>0</v>
          </cell>
          <cell r="Y3283">
            <v>0</v>
          </cell>
          <cell r="AA3283">
            <v>0</v>
          </cell>
          <cell r="AB3283">
            <v>0</v>
          </cell>
          <cell r="AC3283">
            <v>0</v>
          </cell>
        </row>
        <row r="3284">
          <cell r="A3284" t="str">
            <v>3007779-924</v>
          </cell>
          <cell r="V3284">
            <v>0</v>
          </cell>
          <cell r="W3284">
            <v>0</v>
          </cell>
          <cell r="X3284">
            <v>0</v>
          </cell>
          <cell r="Y3284">
            <v>0</v>
          </cell>
          <cell r="AA3284">
            <v>0</v>
          </cell>
          <cell r="AB3284">
            <v>0</v>
          </cell>
          <cell r="AC3284">
            <v>0</v>
          </cell>
        </row>
        <row r="3285">
          <cell r="A3285" t="str">
            <v>3007779-925</v>
          </cell>
          <cell r="V3285">
            <v>0</v>
          </cell>
          <cell r="W3285">
            <v>0</v>
          </cell>
          <cell r="X3285">
            <v>0</v>
          </cell>
          <cell r="Y3285">
            <v>0</v>
          </cell>
          <cell r="AA3285">
            <v>0</v>
          </cell>
          <cell r="AB3285">
            <v>0</v>
          </cell>
          <cell r="AC3285">
            <v>0</v>
          </cell>
        </row>
        <row r="3286">
          <cell r="A3286" t="str">
            <v>3007779-940</v>
          </cell>
          <cell r="V3286">
            <v>0</v>
          </cell>
          <cell r="W3286">
            <v>0</v>
          </cell>
          <cell r="X3286">
            <v>0</v>
          </cell>
          <cell r="Y3286">
            <v>0</v>
          </cell>
          <cell r="AA3286">
            <v>0</v>
          </cell>
          <cell r="AB3286">
            <v>0</v>
          </cell>
          <cell r="AC3286">
            <v>0</v>
          </cell>
        </row>
        <row r="3287">
          <cell r="A3287" t="str">
            <v>3007779-941</v>
          </cell>
          <cell r="V3287">
            <v>0</v>
          </cell>
          <cell r="W3287">
            <v>0</v>
          </cell>
          <cell r="X3287">
            <v>0</v>
          </cell>
          <cell r="Y3287">
            <v>0</v>
          </cell>
          <cell r="AA3287">
            <v>0</v>
          </cell>
          <cell r="AB3287">
            <v>0</v>
          </cell>
          <cell r="AC3287">
            <v>0</v>
          </cell>
        </row>
        <row r="3288">
          <cell r="A3288" t="str">
            <v>3007779-943</v>
          </cell>
          <cell r="V3288">
            <v>0</v>
          </cell>
          <cell r="W3288">
            <v>0</v>
          </cell>
          <cell r="X3288">
            <v>0</v>
          </cell>
          <cell r="Y3288">
            <v>0</v>
          </cell>
          <cell r="AA3288">
            <v>0</v>
          </cell>
          <cell r="AB3288">
            <v>0</v>
          </cell>
          <cell r="AC3288">
            <v>0</v>
          </cell>
        </row>
        <row r="3289">
          <cell r="A3289" t="str">
            <v>3007779-955</v>
          </cell>
          <cell r="V3289">
            <v>0</v>
          </cell>
          <cell r="W3289">
            <v>0</v>
          </cell>
          <cell r="X3289">
            <v>0</v>
          </cell>
          <cell r="Y3289">
            <v>0</v>
          </cell>
          <cell r="AA3289">
            <v>0</v>
          </cell>
          <cell r="AB3289">
            <v>0</v>
          </cell>
          <cell r="AC3289">
            <v>0</v>
          </cell>
        </row>
        <row r="3290">
          <cell r="A3290" t="str">
            <v>3007779-957</v>
          </cell>
          <cell r="V3290">
            <v>0</v>
          </cell>
          <cell r="W3290">
            <v>0</v>
          </cell>
          <cell r="X3290">
            <v>0</v>
          </cell>
          <cell r="Y3290">
            <v>0</v>
          </cell>
          <cell r="AA3290">
            <v>0</v>
          </cell>
          <cell r="AB3290">
            <v>0</v>
          </cell>
          <cell r="AC3290">
            <v>0</v>
          </cell>
        </row>
        <row r="3291">
          <cell r="A3291" t="str">
            <v>3007779-959</v>
          </cell>
          <cell r="V3291">
            <v>0</v>
          </cell>
          <cell r="W3291">
            <v>0</v>
          </cell>
          <cell r="X3291">
            <v>0</v>
          </cell>
          <cell r="Y3291">
            <v>0</v>
          </cell>
          <cell r="AA3291">
            <v>0</v>
          </cell>
          <cell r="AB3291">
            <v>0</v>
          </cell>
          <cell r="AC3291">
            <v>0</v>
          </cell>
        </row>
        <row r="3292">
          <cell r="A3292" t="str">
            <v>3007779-979</v>
          </cell>
          <cell r="V3292">
            <v>0</v>
          </cell>
          <cell r="W3292">
            <v>0</v>
          </cell>
          <cell r="X3292">
            <v>0</v>
          </cell>
          <cell r="Y3292">
            <v>0</v>
          </cell>
          <cell r="AA3292">
            <v>0</v>
          </cell>
          <cell r="AB3292">
            <v>0</v>
          </cell>
          <cell r="AC3292">
            <v>0</v>
          </cell>
        </row>
        <row r="3293">
          <cell r="A3293" t="str">
            <v>3007779-984</v>
          </cell>
          <cell r="V3293">
            <v>0</v>
          </cell>
          <cell r="W3293">
            <v>0</v>
          </cell>
          <cell r="X3293">
            <v>0</v>
          </cell>
          <cell r="Y3293">
            <v>0</v>
          </cell>
          <cell r="AA3293">
            <v>0</v>
          </cell>
          <cell r="AB3293">
            <v>0</v>
          </cell>
          <cell r="AC3293">
            <v>0</v>
          </cell>
        </row>
        <row r="3294">
          <cell r="A3294" t="str">
            <v>3007779-988</v>
          </cell>
          <cell r="V3294">
            <v>0</v>
          </cell>
          <cell r="W3294">
            <v>0</v>
          </cell>
          <cell r="X3294">
            <v>0</v>
          </cell>
          <cell r="Y3294">
            <v>0</v>
          </cell>
          <cell r="AA3294">
            <v>0</v>
          </cell>
          <cell r="AB3294">
            <v>0</v>
          </cell>
          <cell r="AC3294">
            <v>0</v>
          </cell>
        </row>
        <row r="3295">
          <cell r="A3295" t="str">
            <v>3007779-989</v>
          </cell>
          <cell r="V3295">
            <v>0</v>
          </cell>
          <cell r="W3295">
            <v>0</v>
          </cell>
          <cell r="X3295">
            <v>0</v>
          </cell>
          <cell r="Y3295">
            <v>0</v>
          </cell>
          <cell r="AA3295">
            <v>0</v>
          </cell>
          <cell r="AB3295">
            <v>0</v>
          </cell>
          <cell r="AC3295">
            <v>0</v>
          </cell>
        </row>
        <row r="3296">
          <cell r="A3296" t="str">
            <v>3007780-DUR</v>
          </cell>
          <cell r="V3296">
            <v>0</v>
          </cell>
          <cell r="W3296">
            <v>0</v>
          </cell>
          <cell r="X3296">
            <v>0</v>
          </cell>
          <cell r="Y3296">
            <v>0</v>
          </cell>
          <cell r="AA3296">
            <v>0</v>
          </cell>
          <cell r="AB3296">
            <v>0</v>
          </cell>
          <cell r="AC3296">
            <v>0</v>
          </cell>
        </row>
        <row r="3297">
          <cell r="A3297" t="str">
            <v>3007780-PERF</v>
          </cell>
          <cell r="V3297">
            <v>0</v>
          </cell>
          <cell r="W3297">
            <v>0</v>
          </cell>
          <cell r="X3297">
            <v>0</v>
          </cell>
          <cell r="Y3297">
            <v>0</v>
          </cell>
          <cell r="AA3297">
            <v>0</v>
          </cell>
          <cell r="AB3297">
            <v>0</v>
          </cell>
          <cell r="AC3297">
            <v>0</v>
          </cell>
        </row>
        <row r="3298">
          <cell r="A3298" t="str">
            <v>3007780-PE</v>
          </cell>
          <cell r="V3298">
            <v>0</v>
          </cell>
          <cell r="W3298">
            <v>0</v>
          </cell>
          <cell r="X3298">
            <v>0</v>
          </cell>
          <cell r="Y3298">
            <v>0</v>
          </cell>
          <cell r="AA3298">
            <v>0</v>
          </cell>
          <cell r="AB3298">
            <v>0</v>
          </cell>
          <cell r="AC3298">
            <v>0</v>
          </cell>
        </row>
        <row r="3299">
          <cell r="A3299" t="str">
            <v>3007780-CE</v>
          </cell>
          <cell r="V3299">
            <v>0</v>
          </cell>
          <cell r="W3299">
            <v>0</v>
          </cell>
          <cell r="X3299">
            <v>0</v>
          </cell>
          <cell r="Y3299">
            <v>0</v>
          </cell>
          <cell r="AA3299">
            <v>0</v>
          </cell>
          <cell r="AB3299">
            <v>0</v>
          </cell>
          <cell r="AC3299">
            <v>0</v>
          </cell>
        </row>
        <row r="3300">
          <cell r="A3300" t="str">
            <v>3007780-EE</v>
          </cell>
          <cell r="V3300">
            <v>0</v>
          </cell>
          <cell r="W3300">
            <v>0</v>
          </cell>
          <cell r="X3300">
            <v>0</v>
          </cell>
          <cell r="Y3300">
            <v>0</v>
          </cell>
          <cell r="AA3300">
            <v>1650</v>
          </cell>
          <cell r="AB3300">
            <v>1650</v>
          </cell>
          <cell r="AC3300">
            <v>0</v>
          </cell>
        </row>
        <row r="3301">
          <cell r="A3301" t="str">
            <v>3007780-PS</v>
          </cell>
          <cell r="V3301">
            <v>0</v>
          </cell>
          <cell r="W3301">
            <v>0</v>
          </cell>
          <cell r="X3301">
            <v>0</v>
          </cell>
          <cell r="Y3301">
            <v>0</v>
          </cell>
          <cell r="AA3301">
            <v>412.5</v>
          </cell>
          <cell r="AB3301">
            <v>412.5</v>
          </cell>
          <cell r="AC3301">
            <v>0</v>
          </cell>
        </row>
        <row r="3302">
          <cell r="A3302" t="str">
            <v>3007780-DS</v>
          </cell>
          <cell r="V3302">
            <v>0</v>
          </cell>
          <cell r="W3302">
            <v>0</v>
          </cell>
          <cell r="X3302">
            <v>0</v>
          </cell>
          <cell r="Y3302">
            <v>0</v>
          </cell>
          <cell r="AA3302">
            <v>165</v>
          </cell>
          <cell r="AB3302">
            <v>165</v>
          </cell>
          <cell r="AC3302">
            <v>0</v>
          </cell>
        </row>
        <row r="3303">
          <cell r="A3303" t="str">
            <v>3007780-NBUS</v>
          </cell>
          <cell r="V3303">
            <v>0</v>
          </cell>
          <cell r="W3303">
            <v>0</v>
          </cell>
          <cell r="X3303">
            <v>0</v>
          </cell>
          <cell r="Y3303">
            <v>0</v>
          </cell>
          <cell r="AA3303">
            <v>0</v>
          </cell>
          <cell r="AB3303">
            <v>0</v>
          </cell>
          <cell r="AC3303">
            <v>0</v>
          </cell>
        </row>
        <row r="3304">
          <cell r="A3304" t="str">
            <v>3007780-BUS</v>
          </cell>
          <cell r="V3304">
            <v>0</v>
          </cell>
          <cell r="W3304">
            <v>0</v>
          </cell>
          <cell r="X3304">
            <v>0</v>
          </cell>
          <cell r="Y3304">
            <v>0</v>
          </cell>
          <cell r="AA3304">
            <v>0</v>
          </cell>
          <cell r="AB3304">
            <v>0</v>
          </cell>
          <cell r="AC3304">
            <v>0</v>
          </cell>
        </row>
        <row r="3305">
          <cell r="A3305" t="str">
            <v>3007780-PT</v>
          </cell>
          <cell r="V3305">
            <v>0</v>
          </cell>
          <cell r="W3305">
            <v>0</v>
          </cell>
          <cell r="X3305">
            <v>0</v>
          </cell>
          <cell r="Y3305">
            <v>0</v>
          </cell>
          <cell r="AA3305">
            <v>0</v>
          </cell>
          <cell r="AB3305">
            <v>0</v>
          </cell>
          <cell r="AC3305">
            <v>0</v>
          </cell>
        </row>
        <row r="3306">
          <cell r="A3306" t="str">
            <v>3007780-DT</v>
          </cell>
          <cell r="V3306">
            <v>0</v>
          </cell>
          <cell r="W3306">
            <v>0</v>
          </cell>
          <cell r="X3306">
            <v>0</v>
          </cell>
          <cell r="Y3306">
            <v>0</v>
          </cell>
          <cell r="AA3306">
            <v>0</v>
          </cell>
          <cell r="AB3306">
            <v>0</v>
          </cell>
          <cell r="AC3306">
            <v>0</v>
          </cell>
        </row>
        <row r="3307">
          <cell r="A3307" t="str">
            <v>3007780-OT</v>
          </cell>
          <cell r="V3307">
            <v>0</v>
          </cell>
          <cell r="W3307">
            <v>0</v>
          </cell>
          <cell r="X3307">
            <v>0</v>
          </cell>
          <cell r="Y3307">
            <v>0</v>
          </cell>
          <cell r="AA3307">
            <v>0</v>
          </cell>
          <cell r="AB3307">
            <v>0</v>
          </cell>
          <cell r="AC3307">
            <v>0</v>
          </cell>
        </row>
        <row r="3308">
          <cell r="A3308" t="str">
            <v>3007780-LABOR</v>
          </cell>
          <cell r="V3308">
            <v>0</v>
          </cell>
          <cell r="W3308">
            <v>0</v>
          </cell>
          <cell r="X3308">
            <v>0</v>
          </cell>
          <cell r="Y3308">
            <v>0</v>
          </cell>
          <cell r="AA3308">
            <v>2227.5</v>
          </cell>
          <cell r="AB3308">
            <v>2227.5</v>
          </cell>
          <cell r="AC3308">
            <v>0</v>
          </cell>
        </row>
        <row r="3309">
          <cell r="A3309" t="str">
            <v>3007780-INDUST</v>
          </cell>
          <cell r="V3309">
            <v>0</v>
          </cell>
          <cell r="W3309">
            <v>0</v>
          </cell>
          <cell r="X3309">
            <v>0</v>
          </cell>
          <cell r="Y3309">
            <v>0</v>
          </cell>
          <cell r="AA3309">
            <v>0</v>
          </cell>
          <cell r="AB3309">
            <v>0</v>
          </cell>
          <cell r="AC3309">
            <v>0</v>
          </cell>
        </row>
        <row r="3310">
          <cell r="A3310" t="str">
            <v>3007780-321</v>
          </cell>
          <cell r="V3310">
            <v>0</v>
          </cell>
          <cell r="W3310">
            <v>0</v>
          </cell>
          <cell r="X3310">
            <v>0</v>
          </cell>
          <cell r="Y3310">
            <v>0</v>
          </cell>
          <cell r="AA3310">
            <v>0</v>
          </cell>
          <cell r="AB3310">
            <v>0</v>
          </cell>
          <cell r="AC3310">
            <v>0</v>
          </cell>
        </row>
        <row r="3311">
          <cell r="A3311" t="str">
            <v>3007780-331</v>
          </cell>
          <cell r="V3311">
            <v>0</v>
          </cell>
          <cell r="W3311">
            <v>0</v>
          </cell>
          <cell r="X3311">
            <v>0</v>
          </cell>
          <cell r="Y3311">
            <v>0</v>
          </cell>
          <cell r="AA3311">
            <v>0</v>
          </cell>
          <cell r="AB3311">
            <v>0</v>
          </cell>
          <cell r="AC3311">
            <v>0</v>
          </cell>
        </row>
        <row r="3312">
          <cell r="A3312" t="str">
            <v>3007780-341</v>
          </cell>
          <cell r="V3312">
            <v>0</v>
          </cell>
          <cell r="W3312">
            <v>0</v>
          </cell>
          <cell r="X3312">
            <v>0</v>
          </cell>
          <cell r="Y3312">
            <v>0</v>
          </cell>
          <cell r="AA3312">
            <v>0</v>
          </cell>
          <cell r="AB3312">
            <v>0</v>
          </cell>
          <cell r="AC3312">
            <v>0</v>
          </cell>
        </row>
        <row r="3313">
          <cell r="A3313" t="str">
            <v>3007780-347</v>
          </cell>
          <cell r="V3313">
            <v>0</v>
          </cell>
          <cell r="W3313">
            <v>0</v>
          </cell>
          <cell r="X3313">
            <v>0</v>
          </cell>
          <cell r="Y3313">
            <v>0</v>
          </cell>
          <cell r="AA3313">
            <v>0</v>
          </cell>
          <cell r="AB3313">
            <v>0</v>
          </cell>
          <cell r="AC3313">
            <v>0</v>
          </cell>
        </row>
        <row r="3314">
          <cell r="A3314" t="str">
            <v>3007780-351</v>
          </cell>
          <cell r="V3314">
            <v>0</v>
          </cell>
          <cell r="W3314">
            <v>0</v>
          </cell>
          <cell r="X3314">
            <v>0</v>
          </cell>
          <cell r="Y3314">
            <v>0</v>
          </cell>
          <cell r="AA3314">
            <v>0</v>
          </cell>
          <cell r="AB3314">
            <v>0</v>
          </cell>
          <cell r="AC3314">
            <v>0</v>
          </cell>
        </row>
        <row r="3315">
          <cell r="A3315" t="str">
            <v>3007780-355</v>
          </cell>
          <cell r="V3315">
            <v>0</v>
          </cell>
          <cell r="W3315">
            <v>0</v>
          </cell>
          <cell r="X3315">
            <v>0</v>
          </cell>
          <cell r="Y3315">
            <v>0</v>
          </cell>
          <cell r="AA3315">
            <v>0</v>
          </cell>
          <cell r="AB3315">
            <v>0</v>
          </cell>
          <cell r="AC3315">
            <v>0</v>
          </cell>
        </row>
        <row r="3316">
          <cell r="A3316" t="str">
            <v>3007780-361</v>
          </cell>
          <cell r="V3316">
            <v>0</v>
          </cell>
          <cell r="W3316">
            <v>0</v>
          </cell>
          <cell r="X3316">
            <v>0</v>
          </cell>
          <cell r="Y3316">
            <v>0</v>
          </cell>
          <cell r="AA3316">
            <v>0</v>
          </cell>
          <cell r="AB3316">
            <v>0</v>
          </cell>
          <cell r="AC3316">
            <v>0</v>
          </cell>
        </row>
        <row r="3317">
          <cell r="A3317" t="str">
            <v>3007780-362</v>
          </cell>
          <cell r="V3317">
            <v>0</v>
          </cell>
          <cell r="W3317">
            <v>0</v>
          </cell>
          <cell r="X3317">
            <v>0</v>
          </cell>
          <cell r="Y3317">
            <v>0</v>
          </cell>
          <cell r="AA3317">
            <v>0</v>
          </cell>
          <cell r="AB3317">
            <v>0</v>
          </cell>
          <cell r="AC3317">
            <v>0</v>
          </cell>
        </row>
        <row r="3318">
          <cell r="A3318" t="str">
            <v>3007780-363</v>
          </cell>
          <cell r="V3318">
            <v>0</v>
          </cell>
          <cell r="W3318">
            <v>0</v>
          </cell>
          <cell r="X3318">
            <v>0</v>
          </cell>
          <cell r="Y3318">
            <v>0</v>
          </cell>
          <cell r="AA3318">
            <v>0</v>
          </cell>
          <cell r="AB3318">
            <v>0</v>
          </cell>
          <cell r="AC3318">
            <v>0</v>
          </cell>
        </row>
        <row r="3319">
          <cell r="A3319" t="str">
            <v>3007780-364</v>
          </cell>
          <cell r="V3319">
            <v>0</v>
          </cell>
          <cell r="W3319">
            <v>0</v>
          </cell>
          <cell r="X3319">
            <v>0</v>
          </cell>
          <cell r="Y3319">
            <v>0</v>
          </cell>
          <cell r="AA3319">
            <v>0</v>
          </cell>
          <cell r="AB3319">
            <v>0</v>
          </cell>
          <cell r="AC3319">
            <v>0</v>
          </cell>
        </row>
        <row r="3320">
          <cell r="A3320" t="str">
            <v>3007780-365</v>
          </cell>
          <cell r="V3320">
            <v>0</v>
          </cell>
          <cell r="W3320">
            <v>0</v>
          </cell>
          <cell r="X3320">
            <v>0</v>
          </cell>
          <cell r="Y3320">
            <v>0</v>
          </cell>
          <cell r="AA3320">
            <v>0</v>
          </cell>
          <cell r="AB3320">
            <v>0</v>
          </cell>
          <cell r="AC3320">
            <v>0</v>
          </cell>
        </row>
        <row r="3321">
          <cell r="A3321" t="str">
            <v>3007780-366</v>
          </cell>
          <cell r="V3321">
            <v>0</v>
          </cell>
          <cell r="W3321">
            <v>0</v>
          </cell>
          <cell r="X3321">
            <v>0</v>
          </cell>
          <cell r="Y3321">
            <v>0</v>
          </cell>
          <cell r="AA3321">
            <v>0</v>
          </cell>
          <cell r="AB3321">
            <v>0</v>
          </cell>
          <cell r="AC3321">
            <v>0</v>
          </cell>
        </row>
        <row r="3322">
          <cell r="A3322" t="str">
            <v>3007780-395</v>
          </cell>
          <cell r="V3322">
            <v>0</v>
          </cell>
          <cell r="W3322">
            <v>0</v>
          </cell>
          <cell r="X3322">
            <v>0</v>
          </cell>
          <cell r="Y3322">
            <v>0</v>
          </cell>
          <cell r="AA3322">
            <v>10000</v>
          </cell>
          <cell r="AB3322">
            <v>10000</v>
          </cell>
          <cell r="AC3322">
            <v>0</v>
          </cell>
        </row>
        <row r="3323">
          <cell r="A3323" t="str">
            <v>3007780-396</v>
          </cell>
          <cell r="V3323">
            <v>0</v>
          </cell>
          <cell r="W3323">
            <v>0</v>
          </cell>
          <cell r="X3323">
            <v>0</v>
          </cell>
          <cell r="Y3323">
            <v>0</v>
          </cell>
          <cell r="AA3323">
            <v>0</v>
          </cell>
          <cell r="AB3323">
            <v>0</v>
          </cell>
          <cell r="AC3323">
            <v>0</v>
          </cell>
        </row>
        <row r="3324">
          <cell r="A3324" t="str">
            <v>3007780-397</v>
          </cell>
          <cell r="V3324">
            <v>0</v>
          </cell>
          <cell r="W3324">
            <v>0</v>
          </cell>
          <cell r="X3324">
            <v>0</v>
          </cell>
          <cell r="Y3324">
            <v>0</v>
          </cell>
          <cell r="AA3324">
            <v>0</v>
          </cell>
          <cell r="AB3324">
            <v>0</v>
          </cell>
          <cell r="AC3324">
            <v>0</v>
          </cell>
        </row>
        <row r="3325">
          <cell r="A3325" t="str">
            <v>3007780-511</v>
          </cell>
          <cell r="V3325">
            <v>0</v>
          </cell>
          <cell r="W3325">
            <v>0</v>
          </cell>
          <cell r="X3325">
            <v>0</v>
          </cell>
          <cell r="Y3325">
            <v>0</v>
          </cell>
          <cell r="AA3325">
            <v>0</v>
          </cell>
          <cell r="AB3325">
            <v>0</v>
          </cell>
          <cell r="AC3325">
            <v>0</v>
          </cell>
        </row>
        <row r="3326">
          <cell r="A3326" t="str">
            <v>3007780-520</v>
          </cell>
          <cell r="V3326">
            <v>0</v>
          </cell>
          <cell r="W3326">
            <v>0</v>
          </cell>
          <cell r="X3326">
            <v>0</v>
          </cell>
          <cell r="Y3326">
            <v>0</v>
          </cell>
          <cell r="AA3326">
            <v>0</v>
          </cell>
          <cell r="AB3326">
            <v>0</v>
          </cell>
          <cell r="AC3326">
            <v>0</v>
          </cell>
        </row>
        <row r="3327">
          <cell r="A3327" t="str">
            <v>3007780-611</v>
          </cell>
          <cell r="V3327">
            <v>0</v>
          </cell>
          <cell r="W3327">
            <v>0</v>
          </cell>
          <cell r="X3327">
            <v>0</v>
          </cell>
          <cell r="Y3327">
            <v>0</v>
          </cell>
          <cell r="AA3327">
            <v>0</v>
          </cell>
          <cell r="AB3327">
            <v>0</v>
          </cell>
          <cell r="AC3327">
            <v>0</v>
          </cell>
        </row>
        <row r="3328">
          <cell r="A3328" t="str">
            <v>3007780-613</v>
          </cell>
          <cell r="V3328">
            <v>0</v>
          </cell>
          <cell r="W3328">
            <v>0</v>
          </cell>
          <cell r="X3328">
            <v>0</v>
          </cell>
          <cell r="Y3328">
            <v>0</v>
          </cell>
          <cell r="AA3328">
            <v>0</v>
          </cell>
          <cell r="AB3328">
            <v>0</v>
          </cell>
          <cell r="AC3328">
            <v>0</v>
          </cell>
        </row>
        <row r="3329">
          <cell r="A3329" t="str">
            <v>3007780-617</v>
          </cell>
          <cell r="V3329">
            <v>0</v>
          </cell>
          <cell r="W3329">
            <v>0</v>
          </cell>
          <cell r="X3329">
            <v>0</v>
          </cell>
          <cell r="Y3329">
            <v>0</v>
          </cell>
          <cell r="AA3329">
            <v>0</v>
          </cell>
          <cell r="AB3329">
            <v>0</v>
          </cell>
          <cell r="AC3329">
            <v>0</v>
          </cell>
        </row>
        <row r="3330">
          <cell r="A3330" t="str">
            <v>3007780-695</v>
          </cell>
          <cell r="V3330">
            <v>0</v>
          </cell>
          <cell r="W3330">
            <v>0</v>
          </cell>
          <cell r="X3330">
            <v>0</v>
          </cell>
          <cell r="Y3330">
            <v>0</v>
          </cell>
          <cell r="AA3330">
            <v>0</v>
          </cell>
          <cell r="AB3330">
            <v>0</v>
          </cell>
          <cell r="AC3330">
            <v>0</v>
          </cell>
        </row>
        <row r="3331">
          <cell r="A3331" t="str">
            <v>3007780-696</v>
          </cell>
          <cell r="V3331">
            <v>0</v>
          </cell>
          <cell r="W3331">
            <v>0</v>
          </cell>
          <cell r="X3331">
            <v>0</v>
          </cell>
          <cell r="Y3331">
            <v>0</v>
          </cell>
          <cell r="AA3331">
            <v>0</v>
          </cell>
          <cell r="AB3331">
            <v>0</v>
          </cell>
          <cell r="AC3331">
            <v>0</v>
          </cell>
        </row>
        <row r="3332">
          <cell r="A3332" t="str">
            <v>3007780-697</v>
          </cell>
          <cell r="V3332">
            <v>0</v>
          </cell>
          <cell r="W3332">
            <v>0</v>
          </cell>
          <cell r="X3332">
            <v>0</v>
          </cell>
          <cell r="Y3332">
            <v>0</v>
          </cell>
          <cell r="AA3332">
            <v>0</v>
          </cell>
          <cell r="AB3332">
            <v>0</v>
          </cell>
          <cell r="AC3332">
            <v>0</v>
          </cell>
        </row>
        <row r="3333">
          <cell r="A3333" t="str">
            <v>3007780-714</v>
          </cell>
          <cell r="V3333">
            <v>0</v>
          </cell>
          <cell r="W3333">
            <v>0</v>
          </cell>
          <cell r="X3333">
            <v>0</v>
          </cell>
          <cell r="Y3333">
            <v>0</v>
          </cell>
          <cell r="AA3333">
            <v>0</v>
          </cell>
          <cell r="AB3333">
            <v>0</v>
          </cell>
          <cell r="AC3333">
            <v>0</v>
          </cell>
        </row>
        <row r="3334">
          <cell r="A3334" t="str">
            <v>3007780-720</v>
          </cell>
          <cell r="V3334">
            <v>0</v>
          </cell>
          <cell r="W3334">
            <v>0</v>
          </cell>
          <cell r="X3334">
            <v>0</v>
          </cell>
          <cell r="Y3334">
            <v>0</v>
          </cell>
          <cell r="AA3334">
            <v>0</v>
          </cell>
          <cell r="AB3334">
            <v>0</v>
          </cell>
          <cell r="AC3334">
            <v>0</v>
          </cell>
        </row>
        <row r="3335">
          <cell r="A3335" t="str">
            <v>3007780-728</v>
          </cell>
          <cell r="V3335">
            <v>0</v>
          </cell>
          <cell r="W3335">
            <v>0</v>
          </cell>
          <cell r="X3335">
            <v>0</v>
          </cell>
          <cell r="Y3335">
            <v>0</v>
          </cell>
          <cell r="AA3335">
            <v>0</v>
          </cell>
          <cell r="AB3335">
            <v>0</v>
          </cell>
          <cell r="AC3335">
            <v>0</v>
          </cell>
        </row>
        <row r="3336">
          <cell r="A3336" t="str">
            <v>3007780-809</v>
          </cell>
          <cell r="V3336">
            <v>0</v>
          </cell>
          <cell r="W3336">
            <v>0</v>
          </cell>
          <cell r="X3336">
            <v>0</v>
          </cell>
          <cell r="Y3336">
            <v>0</v>
          </cell>
          <cell r="AA3336">
            <v>0</v>
          </cell>
          <cell r="AB3336">
            <v>0</v>
          </cell>
          <cell r="AC3336">
            <v>0</v>
          </cell>
        </row>
        <row r="3337">
          <cell r="A3337" t="str">
            <v>3007780-811</v>
          </cell>
          <cell r="V3337">
            <v>0</v>
          </cell>
          <cell r="W3337">
            <v>0</v>
          </cell>
          <cell r="X3337">
            <v>0</v>
          </cell>
          <cell r="Y3337">
            <v>0</v>
          </cell>
          <cell r="AA3337">
            <v>0</v>
          </cell>
          <cell r="AB3337">
            <v>0</v>
          </cell>
          <cell r="AC3337">
            <v>0</v>
          </cell>
        </row>
        <row r="3338">
          <cell r="A3338" t="str">
            <v>3007780-813</v>
          </cell>
          <cell r="V3338">
            <v>0</v>
          </cell>
          <cell r="W3338">
            <v>0</v>
          </cell>
          <cell r="X3338">
            <v>0</v>
          </cell>
          <cell r="Y3338">
            <v>0</v>
          </cell>
          <cell r="AA3338">
            <v>0</v>
          </cell>
          <cell r="AB3338">
            <v>0</v>
          </cell>
          <cell r="AC3338">
            <v>0</v>
          </cell>
        </row>
        <row r="3339">
          <cell r="A3339" t="str">
            <v>3007780-814</v>
          </cell>
          <cell r="V3339">
            <v>0</v>
          </cell>
          <cell r="W3339">
            <v>0</v>
          </cell>
          <cell r="X3339">
            <v>0</v>
          </cell>
          <cell r="Y3339">
            <v>0</v>
          </cell>
          <cell r="AA3339">
            <v>0</v>
          </cell>
          <cell r="AB3339">
            <v>0</v>
          </cell>
          <cell r="AC3339">
            <v>0</v>
          </cell>
        </row>
        <row r="3340">
          <cell r="A3340" t="str">
            <v>3007780-822</v>
          </cell>
          <cell r="V3340">
            <v>0</v>
          </cell>
          <cell r="W3340">
            <v>0</v>
          </cell>
          <cell r="X3340">
            <v>0</v>
          </cell>
          <cell r="Y3340">
            <v>0</v>
          </cell>
          <cell r="AA3340">
            <v>0</v>
          </cell>
          <cell r="AB3340">
            <v>0</v>
          </cell>
          <cell r="AC3340">
            <v>0</v>
          </cell>
        </row>
        <row r="3341">
          <cell r="A3341" t="str">
            <v>3007780-823</v>
          </cell>
          <cell r="V3341">
            <v>0</v>
          </cell>
          <cell r="W3341">
            <v>0</v>
          </cell>
          <cell r="X3341">
            <v>0</v>
          </cell>
          <cell r="Y3341">
            <v>0</v>
          </cell>
          <cell r="AA3341">
            <v>0</v>
          </cell>
          <cell r="AB3341">
            <v>0</v>
          </cell>
          <cell r="AC3341">
            <v>0</v>
          </cell>
        </row>
        <row r="3342">
          <cell r="A3342" t="str">
            <v>3007780-824</v>
          </cell>
          <cell r="V3342">
            <v>0</v>
          </cell>
          <cell r="W3342">
            <v>0</v>
          </cell>
          <cell r="X3342">
            <v>0</v>
          </cell>
          <cell r="Y3342">
            <v>0</v>
          </cell>
          <cell r="AA3342">
            <v>0</v>
          </cell>
          <cell r="AB3342">
            <v>0</v>
          </cell>
          <cell r="AC3342">
            <v>0</v>
          </cell>
        </row>
        <row r="3343">
          <cell r="A3343" t="str">
            <v>3007780-827</v>
          </cell>
          <cell r="V3343">
            <v>0</v>
          </cell>
          <cell r="W3343">
            <v>0</v>
          </cell>
          <cell r="X3343">
            <v>0</v>
          </cell>
          <cell r="Y3343">
            <v>0</v>
          </cell>
          <cell r="AA3343">
            <v>0</v>
          </cell>
          <cell r="AB3343">
            <v>0</v>
          </cell>
          <cell r="AC3343">
            <v>0</v>
          </cell>
        </row>
        <row r="3344">
          <cell r="A3344" t="str">
            <v>3007780-828</v>
          </cell>
          <cell r="V3344">
            <v>0</v>
          </cell>
          <cell r="W3344">
            <v>0</v>
          </cell>
          <cell r="X3344">
            <v>0</v>
          </cell>
          <cell r="Y3344">
            <v>0</v>
          </cell>
          <cell r="AA3344">
            <v>0</v>
          </cell>
          <cell r="AB3344">
            <v>0</v>
          </cell>
          <cell r="AC3344">
            <v>0</v>
          </cell>
        </row>
        <row r="3345">
          <cell r="A3345" t="str">
            <v>3007780-841</v>
          </cell>
          <cell r="V3345">
            <v>0</v>
          </cell>
          <cell r="W3345">
            <v>0</v>
          </cell>
          <cell r="X3345">
            <v>0</v>
          </cell>
          <cell r="Y3345">
            <v>0</v>
          </cell>
          <cell r="AA3345">
            <v>0</v>
          </cell>
          <cell r="AB3345">
            <v>0</v>
          </cell>
          <cell r="AC3345">
            <v>0</v>
          </cell>
        </row>
        <row r="3346">
          <cell r="A3346" t="str">
            <v>3007780-842</v>
          </cell>
          <cell r="V3346">
            <v>0</v>
          </cell>
          <cell r="W3346">
            <v>0</v>
          </cell>
          <cell r="X3346">
            <v>0</v>
          </cell>
          <cell r="Y3346">
            <v>0</v>
          </cell>
          <cell r="AA3346">
            <v>0</v>
          </cell>
          <cell r="AB3346">
            <v>0</v>
          </cell>
          <cell r="AC3346">
            <v>0</v>
          </cell>
        </row>
        <row r="3347">
          <cell r="A3347" t="str">
            <v>3007780-849</v>
          </cell>
          <cell r="V3347">
            <v>0</v>
          </cell>
          <cell r="W3347">
            <v>0</v>
          </cell>
          <cell r="X3347">
            <v>0</v>
          </cell>
          <cell r="Y3347">
            <v>0</v>
          </cell>
          <cell r="AA3347">
            <v>0</v>
          </cell>
          <cell r="AB3347">
            <v>0</v>
          </cell>
          <cell r="AC3347">
            <v>0</v>
          </cell>
        </row>
        <row r="3348">
          <cell r="A3348" t="str">
            <v>3007780-852</v>
          </cell>
          <cell r="V3348">
            <v>0</v>
          </cell>
          <cell r="W3348">
            <v>0</v>
          </cell>
          <cell r="X3348">
            <v>0</v>
          </cell>
          <cell r="Y3348">
            <v>0</v>
          </cell>
          <cell r="AA3348">
            <v>0</v>
          </cell>
          <cell r="AB3348">
            <v>0</v>
          </cell>
          <cell r="AC3348">
            <v>0</v>
          </cell>
        </row>
        <row r="3349">
          <cell r="A3349" t="str">
            <v>3007780-865</v>
          </cell>
          <cell r="V3349">
            <v>0</v>
          </cell>
          <cell r="W3349">
            <v>0</v>
          </cell>
          <cell r="X3349">
            <v>0</v>
          </cell>
          <cell r="Y3349">
            <v>0</v>
          </cell>
          <cell r="AA3349">
            <v>0</v>
          </cell>
          <cell r="AB3349">
            <v>0</v>
          </cell>
          <cell r="AC3349">
            <v>0</v>
          </cell>
        </row>
        <row r="3350">
          <cell r="A3350" t="str">
            <v>3007780-866</v>
          </cell>
          <cell r="V3350">
            <v>0</v>
          </cell>
          <cell r="W3350">
            <v>0</v>
          </cell>
          <cell r="X3350">
            <v>0</v>
          </cell>
          <cell r="Y3350">
            <v>0</v>
          </cell>
          <cell r="AA3350">
            <v>0</v>
          </cell>
          <cell r="AB3350">
            <v>0</v>
          </cell>
          <cell r="AC3350">
            <v>0</v>
          </cell>
        </row>
        <row r="3351">
          <cell r="A3351" t="str">
            <v>3007780-869</v>
          </cell>
          <cell r="V3351">
            <v>0</v>
          </cell>
          <cell r="W3351">
            <v>0</v>
          </cell>
          <cell r="X3351">
            <v>0</v>
          </cell>
          <cell r="Y3351">
            <v>0</v>
          </cell>
          <cell r="AA3351">
            <v>0</v>
          </cell>
          <cell r="AB3351">
            <v>0</v>
          </cell>
          <cell r="AC3351">
            <v>0</v>
          </cell>
        </row>
        <row r="3352">
          <cell r="A3352" t="str">
            <v>3007780-872</v>
          </cell>
          <cell r="V3352">
            <v>0</v>
          </cell>
          <cell r="W3352">
            <v>0</v>
          </cell>
          <cell r="X3352">
            <v>0</v>
          </cell>
          <cell r="Y3352">
            <v>0</v>
          </cell>
          <cell r="AA3352">
            <v>0</v>
          </cell>
          <cell r="AB3352">
            <v>0</v>
          </cell>
          <cell r="AC3352">
            <v>0</v>
          </cell>
        </row>
        <row r="3353">
          <cell r="A3353" t="str">
            <v>3007780-874</v>
          </cell>
          <cell r="V3353">
            <v>0</v>
          </cell>
          <cell r="W3353">
            <v>0</v>
          </cell>
          <cell r="X3353">
            <v>0</v>
          </cell>
          <cell r="Y3353">
            <v>0</v>
          </cell>
          <cell r="AA3353">
            <v>0</v>
          </cell>
          <cell r="AB3353">
            <v>0</v>
          </cell>
          <cell r="AC3353">
            <v>0</v>
          </cell>
        </row>
        <row r="3354">
          <cell r="A3354" t="str">
            <v>3007780-875</v>
          </cell>
          <cell r="V3354">
            <v>0</v>
          </cell>
          <cell r="W3354">
            <v>0</v>
          </cell>
          <cell r="X3354">
            <v>0</v>
          </cell>
          <cell r="Y3354">
            <v>0</v>
          </cell>
          <cell r="AA3354">
            <v>0</v>
          </cell>
          <cell r="AB3354">
            <v>0</v>
          </cell>
          <cell r="AC3354">
            <v>0</v>
          </cell>
        </row>
        <row r="3355">
          <cell r="A3355" t="str">
            <v>3007780-876</v>
          </cell>
          <cell r="V3355">
            <v>0</v>
          </cell>
          <cell r="W3355">
            <v>0</v>
          </cell>
          <cell r="X3355">
            <v>0</v>
          </cell>
          <cell r="Y3355">
            <v>0</v>
          </cell>
          <cell r="AA3355">
            <v>0</v>
          </cell>
          <cell r="AB3355">
            <v>0</v>
          </cell>
          <cell r="AC3355">
            <v>0</v>
          </cell>
        </row>
        <row r="3356">
          <cell r="A3356" t="str">
            <v>3007780-897</v>
          </cell>
          <cell r="V3356">
            <v>0</v>
          </cell>
          <cell r="W3356">
            <v>0</v>
          </cell>
          <cell r="X3356">
            <v>0</v>
          </cell>
          <cell r="Y3356">
            <v>0</v>
          </cell>
          <cell r="AA3356">
            <v>0</v>
          </cell>
          <cell r="AB3356">
            <v>0</v>
          </cell>
          <cell r="AC3356">
            <v>0</v>
          </cell>
        </row>
        <row r="3357">
          <cell r="A3357" t="str">
            <v>3007780-923</v>
          </cell>
          <cell r="V3357">
            <v>0</v>
          </cell>
          <cell r="W3357">
            <v>0</v>
          </cell>
          <cell r="X3357">
            <v>0</v>
          </cell>
          <cell r="Y3357">
            <v>0</v>
          </cell>
          <cell r="AA3357">
            <v>0</v>
          </cell>
          <cell r="AB3357">
            <v>0</v>
          </cell>
          <cell r="AC3357">
            <v>0</v>
          </cell>
        </row>
        <row r="3358">
          <cell r="A3358" t="str">
            <v>3007780-924</v>
          </cell>
          <cell r="V3358">
            <v>0</v>
          </cell>
          <cell r="W3358">
            <v>0</v>
          </cell>
          <cell r="X3358">
            <v>0</v>
          </cell>
          <cell r="Y3358">
            <v>0</v>
          </cell>
          <cell r="AA3358">
            <v>0</v>
          </cell>
          <cell r="AB3358">
            <v>0</v>
          </cell>
          <cell r="AC3358">
            <v>0</v>
          </cell>
        </row>
        <row r="3359">
          <cell r="A3359" t="str">
            <v>3007780-925</v>
          </cell>
          <cell r="V3359">
            <v>0</v>
          </cell>
          <cell r="W3359">
            <v>0</v>
          </cell>
          <cell r="X3359">
            <v>0</v>
          </cell>
          <cell r="Y3359">
            <v>0</v>
          </cell>
          <cell r="AA3359">
            <v>0</v>
          </cell>
          <cell r="AB3359">
            <v>0</v>
          </cell>
          <cell r="AC3359">
            <v>0</v>
          </cell>
        </row>
        <row r="3360">
          <cell r="A3360" t="str">
            <v>3007780-940</v>
          </cell>
          <cell r="V3360">
            <v>0</v>
          </cell>
          <cell r="W3360">
            <v>0</v>
          </cell>
          <cell r="X3360">
            <v>0</v>
          </cell>
          <cell r="Y3360">
            <v>0</v>
          </cell>
          <cell r="AA3360">
            <v>0</v>
          </cell>
          <cell r="AB3360">
            <v>0</v>
          </cell>
          <cell r="AC3360">
            <v>0</v>
          </cell>
        </row>
        <row r="3361">
          <cell r="A3361" t="str">
            <v>3007780-941</v>
          </cell>
          <cell r="V3361">
            <v>0</v>
          </cell>
          <cell r="W3361">
            <v>0</v>
          </cell>
          <cell r="X3361">
            <v>0</v>
          </cell>
          <cell r="Y3361">
            <v>0</v>
          </cell>
          <cell r="AA3361">
            <v>0</v>
          </cell>
          <cell r="AB3361">
            <v>0</v>
          </cell>
          <cell r="AC3361">
            <v>0</v>
          </cell>
        </row>
        <row r="3362">
          <cell r="A3362" t="str">
            <v>3007780-943</v>
          </cell>
          <cell r="V3362">
            <v>0</v>
          </cell>
          <cell r="W3362">
            <v>0</v>
          </cell>
          <cell r="X3362">
            <v>0</v>
          </cell>
          <cell r="Y3362">
            <v>0</v>
          </cell>
          <cell r="AA3362">
            <v>0</v>
          </cell>
          <cell r="AB3362">
            <v>0</v>
          </cell>
          <cell r="AC3362">
            <v>0</v>
          </cell>
        </row>
        <row r="3363">
          <cell r="A3363" t="str">
            <v>3007780-955</v>
          </cell>
          <cell r="V3363">
            <v>0</v>
          </cell>
          <cell r="W3363">
            <v>0</v>
          </cell>
          <cell r="X3363">
            <v>0</v>
          </cell>
          <cell r="Y3363">
            <v>0</v>
          </cell>
          <cell r="AA3363">
            <v>0</v>
          </cell>
          <cell r="AB3363">
            <v>0</v>
          </cell>
          <cell r="AC3363">
            <v>0</v>
          </cell>
        </row>
        <row r="3364">
          <cell r="A3364" t="str">
            <v>3007780-957</v>
          </cell>
          <cell r="V3364">
            <v>0</v>
          </cell>
          <cell r="W3364">
            <v>0</v>
          </cell>
          <cell r="X3364">
            <v>0</v>
          </cell>
          <cell r="Y3364">
            <v>0</v>
          </cell>
          <cell r="AA3364">
            <v>0</v>
          </cell>
          <cell r="AB3364">
            <v>0</v>
          </cell>
          <cell r="AC3364">
            <v>0</v>
          </cell>
        </row>
        <row r="3365">
          <cell r="A3365" t="str">
            <v>3007780-959</v>
          </cell>
          <cell r="V3365">
            <v>0</v>
          </cell>
          <cell r="W3365">
            <v>0</v>
          </cell>
          <cell r="X3365">
            <v>0</v>
          </cell>
          <cell r="Y3365">
            <v>0</v>
          </cell>
          <cell r="AA3365">
            <v>0</v>
          </cell>
          <cell r="AB3365">
            <v>0</v>
          </cell>
          <cell r="AC3365">
            <v>0</v>
          </cell>
        </row>
        <row r="3366">
          <cell r="A3366" t="str">
            <v>3007780-979</v>
          </cell>
          <cell r="V3366">
            <v>0</v>
          </cell>
          <cell r="W3366">
            <v>0</v>
          </cell>
          <cell r="X3366">
            <v>0</v>
          </cell>
          <cell r="Y3366">
            <v>0</v>
          </cell>
          <cell r="AA3366">
            <v>0</v>
          </cell>
          <cell r="AB3366">
            <v>0</v>
          </cell>
          <cell r="AC3366">
            <v>0</v>
          </cell>
        </row>
        <row r="3367">
          <cell r="A3367" t="str">
            <v>3007780-984</v>
          </cell>
          <cell r="V3367">
            <v>0</v>
          </cell>
          <cell r="W3367">
            <v>0</v>
          </cell>
          <cell r="X3367">
            <v>0</v>
          </cell>
          <cell r="Y3367">
            <v>0</v>
          </cell>
          <cell r="AA3367">
            <v>0</v>
          </cell>
          <cell r="AB3367">
            <v>0</v>
          </cell>
          <cell r="AC3367">
            <v>0</v>
          </cell>
        </row>
        <row r="3368">
          <cell r="A3368" t="str">
            <v>3007780-988</v>
          </cell>
          <cell r="V3368">
            <v>0</v>
          </cell>
          <cell r="W3368">
            <v>0</v>
          </cell>
          <cell r="X3368">
            <v>0</v>
          </cell>
          <cell r="Y3368">
            <v>0</v>
          </cell>
          <cell r="AA3368">
            <v>0</v>
          </cell>
          <cell r="AB3368">
            <v>0</v>
          </cell>
          <cell r="AC3368">
            <v>0</v>
          </cell>
        </row>
        <row r="3369">
          <cell r="A3369" t="str">
            <v>3007780-989</v>
          </cell>
          <cell r="V3369">
            <v>0</v>
          </cell>
          <cell r="W3369">
            <v>0</v>
          </cell>
          <cell r="X3369">
            <v>0</v>
          </cell>
          <cell r="Y3369">
            <v>0</v>
          </cell>
          <cell r="AA3369">
            <v>0</v>
          </cell>
          <cell r="AB3369">
            <v>0</v>
          </cell>
          <cell r="AC3369">
            <v>0</v>
          </cell>
        </row>
        <row r="3370">
          <cell r="A3370" t="str">
            <v>2008867-DUR</v>
          </cell>
          <cell r="V3370">
            <v>0</v>
          </cell>
          <cell r="W3370">
            <v>0</v>
          </cell>
          <cell r="X3370">
            <v>0</v>
          </cell>
          <cell r="Y3370">
            <v>0</v>
          </cell>
          <cell r="AA3370">
            <v>0</v>
          </cell>
          <cell r="AB3370">
            <v>0</v>
          </cell>
          <cell r="AC3370">
            <v>0</v>
          </cell>
        </row>
        <row r="3371">
          <cell r="A3371" t="str">
            <v>2008867-PERF</v>
          </cell>
          <cell r="V3371">
            <v>0</v>
          </cell>
          <cell r="W3371">
            <v>0</v>
          </cell>
          <cell r="X3371">
            <v>0</v>
          </cell>
          <cell r="Y3371">
            <v>0</v>
          </cell>
          <cell r="AA3371">
            <v>0</v>
          </cell>
          <cell r="AB3371">
            <v>0</v>
          </cell>
          <cell r="AC3371">
            <v>0</v>
          </cell>
        </row>
        <row r="3372">
          <cell r="A3372" t="str">
            <v>2008867-PE</v>
          </cell>
          <cell r="V3372">
            <v>0</v>
          </cell>
          <cell r="W3372">
            <v>0</v>
          </cell>
          <cell r="X3372">
            <v>0</v>
          </cell>
          <cell r="Y3372">
            <v>0</v>
          </cell>
          <cell r="AA3372">
            <v>0</v>
          </cell>
          <cell r="AB3372">
            <v>0</v>
          </cell>
          <cell r="AC3372">
            <v>0</v>
          </cell>
        </row>
        <row r="3373">
          <cell r="A3373" t="str">
            <v>2008867-CE</v>
          </cell>
          <cell r="V3373">
            <v>0</v>
          </cell>
          <cell r="W3373">
            <v>0</v>
          </cell>
          <cell r="X3373">
            <v>0</v>
          </cell>
          <cell r="Y3373">
            <v>0</v>
          </cell>
          <cell r="AA3373">
            <v>0</v>
          </cell>
          <cell r="AB3373">
            <v>0</v>
          </cell>
          <cell r="AC3373">
            <v>0</v>
          </cell>
        </row>
        <row r="3374">
          <cell r="A3374" t="str">
            <v>2008867-EE</v>
          </cell>
          <cell r="V3374">
            <v>0</v>
          </cell>
          <cell r="W3374">
            <v>0</v>
          </cell>
          <cell r="X3374">
            <v>0</v>
          </cell>
          <cell r="Y3374">
            <v>0</v>
          </cell>
          <cell r="AA3374">
            <v>330</v>
          </cell>
          <cell r="AB3374">
            <v>660</v>
          </cell>
          <cell r="AC3374">
            <v>1650</v>
          </cell>
        </row>
        <row r="3375">
          <cell r="A3375" t="str">
            <v>2008867-PS</v>
          </cell>
          <cell r="V3375">
            <v>0</v>
          </cell>
          <cell r="W3375">
            <v>0</v>
          </cell>
          <cell r="X3375">
            <v>0</v>
          </cell>
          <cell r="Y3375">
            <v>0</v>
          </cell>
          <cell r="AA3375">
            <v>0</v>
          </cell>
          <cell r="AB3375">
            <v>0</v>
          </cell>
          <cell r="AC3375">
            <v>412.5</v>
          </cell>
        </row>
        <row r="3376">
          <cell r="A3376" t="str">
            <v>2008867-DS</v>
          </cell>
          <cell r="V3376">
            <v>0</v>
          </cell>
          <cell r="W3376">
            <v>0</v>
          </cell>
          <cell r="X3376">
            <v>0</v>
          </cell>
          <cell r="Y3376">
            <v>0</v>
          </cell>
          <cell r="AA3376">
            <v>165</v>
          </cell>
          <cell r="AB3376">
            <v>165</v>
          </cell>
          <cell r="AC3376">
            <v>165</v>
          </cell>
        </row>
        <row r="3377">
          <cell r="A3377" t="str">
            <v>2008867-NBUS</v>
          </cell>
          <cell r="V3377">
            <v>0</v>
          </cell>
          <cell r="W3377">
            <v>0</v>
          </cell>
          <cell r="X3377">
            <v>0</v>
          </cell>
          <cell r="Y3377">
            <v>0</v>
          </cell>
          <cell r="AA3377">
            <v>0</v>
          </cell>
          <cell r="AB3377">
            <v>0</v>
          </cell>
          <cell r="AC3377">
            <v>0</v>
          </cell>
        </row>
        <row r="3378">
          <cell r="A3378" t="str">
            <v>2008867-BUS</v>
          </cell>
          <cell r="V3378">
            <v>0</v>
          </cell>
          <cell r="W3378">
            <v>0</v>
          </cell>
          <cell r="X3378">
            <v>0</v>
          </cell>
          <cell r="Y3378">
            <v>0</v>
          </cell>
          <cell r="AA3378">
            <v>0</v>
          </cell>
          <cell r="AB3378">
            <v>0</v>
          </cell>
          <cell r="AC3378">
            <v>0</v>
          </cell>
        </row>
        <row r="3379">
          <cell r="A3379" t="str">
            <v>2008867-PT</v>
          </cell>
          <cell r="V3379">
            <v>0</v>
          </cell>
          <cell r="W3379">
            <v>0</v>
          </cell>
          <cell r="X3379">
            <v>0</v>
          </cell>
          <cell r="Y3379">
            <v>0</v>
          </cell>
          <cell r="AA3379">
            <v>0</v>
          </cell>
          <cell r="AB3379">
            <v>0</v>
          </cell>
          <cell r="AC3379">
            <v>0</v>
          </cell>
        </row>
        <row r="3380">
          <cell r="A3380" t="str">
            <v>2008867-DT</v>
          </cell>
          <cell r="V3380">
            <v>0</v>
          </cell>
          <cell r="W3380">
            <v>0</v>
          </cell>
          <cell r="X3380">
            <v>0</v>
          </cell>
          <cell r="Y3380">
            <v>0</v>
          </cell>
          <cell r="AA3380">
            <v>0</v>
          </cell>
          <cell r="AB3380">
            <v>0</v>
          </cell>
          <cell r="AC3380">
            <v>0</v>
          </cell>
        </row>
        <row r="3381">
          <cell r="A3381" t="str">
            <v>2008867-OT</v>
          </cell>
          <cell r="V3381">
            <v>0</v>
          </cell>
          <cell r="W3381">
            <v>0</v>
          </cell>
          <cell r="X3381">
            <v>0</v>
          </cell>
          <cell r="Y3381">
            <v>0</v>
          </cell>
          <cell r="AA3381">
            <v>0</v>
          </cell>
          <cell r="AB3381">
            <v>0</v>
          </cell>
          <cell r="AC3381">
            <v>0</v>
          </cell>
        </row>
        <row r="3382">
          <cell r="A3382" t="str">
            <v>2008867-LABOR</v>
          </cell>
          <cell r="V3382">
            <v>0</v>
          </cell>
          <cell r="W3382">
            <v>0</v>
          </cell>
          <cell r="X3382">
            <v>0</v>
          </cell>
          <cell r="Y3382">
            <v>0</v>
          </cell>
          <cell r="AA3382">
            <v>495</v>
          </cell>
          <cell r="AB3382">
            <v>825</v>
          </cell>
          <cell r="AC3382">
            <v>2227.5</v>
          </cell>
        </row>
        <row r="3383">
          <cell r="A3383" t="str">
            <v>2008867-INDUST</v>
          </cell>
          <cell r="V3383">
            <v>0</v>
          </cell>
          <cell r="W3383">
            <v>0</v>
          </cell>
          <cell r="X3383">
            <v>0</v>
          </cell>
          <cell r="Y3383">
            <v>0</v>
          </cell>
          <cell r="AA3383">
            <v>0</v>
          </cell>
          <cell r="AB3383">
            <v>0</v>
          </cell>
          <cell r="AC3383">
            <v>0</v>
          </cell>
        </row>
        <row r="3384">
          <cell r="A3384" t="str">
            <v>2008867-321</v>
          </cell>
          <cell r="V3384">
            <v>0</v>
          </cell>
          <cell r="W3384">
            <v>0</v>
          </cell>
          <cell r="X3384">
            <v>0</v>
          </cell>
          <cell r="Y3384">
            <v>0</v>
          </cell>
          <cell r="AA3384">
            <v>0</v>
          </cell>
          <cell r="AB3384">
            <v>0</v>
          </cell>
          <cell r="AC3384">
            <v>0</v>
          </cell>
        </row>
        <row r="3385">
          <cell r="A3385" t="str">
            <v>2008867-331</v>
          </cell>
          <cell r="V3385">
            <v>0</v>
          </cell>
          <cell r="W3385">
            <v>0</v>
          </cell>
          <cell r="X3385">
            <v>0</v>
          </cell>
          <cell r="Y3385">
            <v>0</v>
          </cell>
          <cell r="AA3385">
            <v>0</v>
          </cell>
          <cell r="AB3385">
            <v>0</v>
          </cell>
          <cell r="AC3385">
            <v>0</v>
          </cell>
        </row>
        <row r="3386">
          <cell r="A3386" t="str">
            <v>2008867-341</v>
          </cell>
          <cell r="V3386">
            <v>0</v>
          </cell>
          <cell r="W3386">
            <v>0</v>
          </cell>
          <cell r="X3386">
            <v>0</v>
          </cell>
          <cell r="Y3386">
            <v>0</v>
          </cell>
          <cell r="AA3386">
            <v>0</v>
          </cell>
          <cell r="AB3386">
            <v>0</v>
          </cell>
          <cell r="AC3386">
            <v>0</v>
          </cell>
        </row>
        <row r="3387">
          <cell r="A3387" t="str">
            <v>2008867-347</v>
          </cell>
          <cell r="V3387">
            <v>0</v>
          </cell>
          <cell r="W3387">
            <v>0</v>
          </cell>
          <cell r="X3387">
            <v>0</v>
          </cell>
          <cell r="Y3387">
            <v>0</v>
          </cell>
          <cell r="AA3387">
            <v>0</v>
          </cell>
          <cell r="AB3387">
            <v>0</v>
          </cell>
          <cell r="AC3387">
            <v>0</v>
          </cell>
        </row>
        <row r="3388">
          <cell r="A3388" t="str">
            <v>2008867-351</v>
          </cell>
          <cell r="V3388">
            <v>0</v>
          </cell>
          <cell r="W3388">
            <v>0</v>
          </cell>
          <cell r="X3388">
            <v>0</v>
          </cell>
          <cell r="Y3388">
            <v>0</v>
          </cell>
          <cell r="AA3388">
            <v>0</v>
          </cell>
          <cell r="AB3388">
            <v>0</v>
          </cell>
          <cell r="AC3388">
            <v>0</v>
          </cell>
        </row>
        <row r="3389">
          <cell r="A3389" t="str">
            <v>2008867-355</v>
          </cell>
          <cell r="V3389">
            <v>0</v>
          </cell>
          <cell r="W3389">
            <v>0</v>
          </cell>
          <cell r="X3389">
            <v>0</v>
          </cell>
          <cell r="Y3389">
            <v>0</v>
          </cell>
          <cell r="AA3389">
            <v>0</v>
          </cell>
          <cell r="AB3389">
            <v>0</v>
          </cell>
          <cell r="AC3389">
            <v>0</v>
          </cell>
        </row>
        <row r="3390">
          <cell r="A3390" t="str">
            <v>2008867-361</v>
          </cell>
          <cell r="V3390">
            <v>0</v>
          </cell>
          <cell r="W3390">
            <v>0</v>
          </cell>
          <cell r="X3390">
            <v>0</v>
          </cell>
          <cell r="Y3390">
            <v>0</v>
          </cell>
          <cell r="AA3390">
            <v>0</v>
          </cell>
          <cell r="AB3390">
            <v>0</v>
          </cell>
          <cell r="AC3390">
            <v>0</v>
          </cell>
        </row>
        <row r="3391">
          <cell r="A3391" t="str">
            <v>2008867-362</v>
          </cell>
          <cell r="V3391">
            <v>0</v>
          </cell>
          <cell r="W3391">
            <v>0</v>
          </cell>
          <cell r="X3391">
            <v>0</v>
          </cell>
          <cell r="Y3391">
            <v>0</v>
          </cell>
          <cell r="AA3391">
            <v>0</v>
          </cell>
          <cell r="AB3391">
            <v>0</v>
          </cell>
          <cell r="AC3391">
            <v>0</v>
          </cell>
        </row>
        <row r="3392">
          <cell r="A3392" t="str">
            <v>2008867-363</v>
          </cell>
          <cell r="V3392">
            <v>0</v>
          </cell>
          <cell r="W3392">
            <v>0</v>
          </cell>
          <cell r="X3392">
            <v>0</v>
          </cell>
          <cell r="Y3392">
            <v>0</v>
          </cell>
          <cell r="AA3392">
            <v>0</v>
          </cell>
          <cell r="AB3392">
            <v>0</v>
          </cell>
          <cell r="AC3392">
            <v>0</v>
          </cell>
        </row>
        <row r="3393">
          <cell r="A3393" t="str">
            <v>2008867-364</v>
          </cell>
          <cell r="V3393">
            <v>0</v>
          </cell>
          <cell r="W3393">
            <v>0</v>
          </cell>
          <cell r="X3393">
            <v>0</v>
          </cell>
          <cell r="Y3393">
            <v>0</v>
          </cell>
          <cell r="AA3393">
            <v>0</v>
          </cell>
          <cell r="AB3393">
            <v>0</v>
          </cell>
          <cell r="AC3393">
            <v>0</v>
          </cell>
        </row>
        <row r="3394">
          <cell r="A3394" t="str">
            <v>2008867-365</v>
          </cell>
          <cell r="V3394">
            <v>0</v>
          </cell>
          <cell r="W3394">
            <v>0</v>
          </cell>
          <cell r="X3394">
            <v>0</v>
          </cell>
          <cell r="Y3394">
            <v>0</v>
          </cell>
          <cell r="AA3394">
            <v>0</v>
          </cell>
          <cell r="AB3394">
            <v>0</v>
          </cell>
          <cell r="AC3394">
            <v>0</v>
          </cell>
        </row>
        <row r="3395">
          <cell r="A3395" t="str">
            <v>2008867-366</v>
          </cell>
          <cell r="V3395">
            <v>0</v>
          </cell>
          <cell r="W3395">
            <v>0</v>
          </cell>
          <cell r="X3395">
            <v>0</v>
          </cell>
          <cell r="Y3395">
            <v>0</v>
          </cell>
          <cell r="AA3395">
            <v>0</v>
          </cell>
          <cell r="AB3395">
            <v>0</v>
          </cell>
          <cell r="AC3395">
            <v>0</v>
          </cell>
        </row>
        <row r="3396">
          <cell r="A3396" t="str">
            <v>2008867-395</v>
          </cell>
          <cell r="V3396">
            <v>0</v>
          </cell>
          <cell r="W3396">
            <v>0</v>
          </cell>
          <cell r="X3396">
            <v>0</v>
          </cell>
          <cell r="Y3396">
            <v>0</v>
          </cell>
          <cell r="AA3396">
            <v>5000</v>
          </cell>
          <cell r="AB3396">
            <v>5000</v>
          </cell>
          <cell r="AC3396">
            <v>10000</v>
          </cell>
        </row>
        <row r="3397">
          <cell r="A3397" t="str">
            <v>2008867-396</v>
          </cell>
          <cell r="V3397">
            <v>0</v>
          </cell>
          <cell r="W3397">
            <v>0</v>
          </cell>
          <cell r="X3397">
            <v>0</v>
          </cell>
          <cell r="Y3397">
            <v>0</v>
          </cell>
          <cell r="AA3397">
            <v>0</v>
          </cell>
          <cell r="AB3397">
            <v>0</v>
          </cell>
          <cell r="AC3397">
            <v>0</v>
          </cell>
        </row>
        <row r="3398">
          <cell r="A3398" t="str">
            <v>2008867-397</v>
          </cell>
          <cell r="V3398">
            <v>0</v>
          </cell>
          <cell r="W3398">
            <v>0</v>
          </cell>
          <cell r="X3398">
            <v>0</v>
          </cell>
          <cell r="Y3398">
            <v>0</v>
          </cell>
          <cell r="AA3398">
            <v>0</v>
          </cell>
          <cell r="AB3398">
            <v>0</v>
          </cell>
          <cell r="AC3398">
            <v>0</v>
          </cell>
        </row>
        <row r="3399">
          <cell r="A3399" t="str">
            <v>2008867-511</v>
          </cell>
          <cell r="V3399">
            <v>0</v>
          </cell>
          <cell r="W3399">
            <v>0</v>
          </cell>
          <cell r="X3399">
            <v>0</v>
          </cell>
          <cell r="Y3399">
            <v>0</v>
          </cell>
          <cell r="AA3399">
            <v>0</v>
          </cell>
          <cell r="AB3399">
            <v>0</v>
          </cell>
          <cell r="AC3399">
            <v>0</v>
          </cell>
        </row>
        <row r="3400">
          <cell r="A3400" t="str">
            <v>2008867-520</v>
          </cell>
          <cell r="V3400">
            <v>0</v>
          </cell>
          <cell r="W3400">
            <v>0</v>
          </cell>
          <cell r="X3400">
            <v>0</v>
          </cell>
          <cell r="Y3400">
            <v>0</v>
          </cell>
          <cell r="AA3400">
            <v>0</v>
          </cell>
          <cell r="AB3400">
            <v>0</v>
          </cell>
          <cell r="AC3400">
            <v>0</v>
          </cell>
        </row>
        <row r="3401">
          <cell r="A3401" t="str">
            <v>2008867-611</v>
          </cell>
          <cell r="V3401">
            <v>0</v>
          </cell>
          <cell r="W3401">
            <v>0</v>
          </cell>
          <cell r="X3401">
            <v>0</v>
          </cell>
          <cell r="Y3401">
            <v>0</v>
          </cell>
          <cell r="AA3401">
            <v>0</v>
          </cell>
          <cell r="AB3401">
            <v>0</v>
          </cell>
          <cell r="AC3401">
            <v>0</v>
          </cell>
        </row>
        <row r="3402">
          <cell r="A3402" t="str">
            <v>2008867-613</v>
          </cell>
          <cell r="V3402">
            <v>0</v>
          </cell>
          <cell r="W3402">
            <v>0</v>
          </cell>
          <cell r="X3402">
            <v>0</v>
          </cell>
          <cell r="Y3402">
            <v>0</v>
          </cell>
          <cell r="AA3402">
            <v>0</v>
          </cell>
          <cell r="AB3402">
            <v>0</v>
          </cell>
          <cell r="AC3402">
            <v>0</v>
          </cell>
        </row>
        <row r="3403">
          <cell r="A3403" t="str">
            <v>2008867-617</v>
          </cell>
          <cell r="V3403">
            <v>0</v>
          </cell>
          <cell r="W3403">
            <v>0</v>
          </cell>
          <cell r="X3403">
            <v>0</v>
          </cell>
          <cell r="Y3403">
            <v>0</v>
          </cell>
          <cell r="AA3403">
            <v>0</v>
          </cell>
          <cell r="AB3403">
            <v>0</v>
          </cell>
          <cell r="AC3403">
            <v>0</v>
          </cell>
        </row>
        <row r="3404">
          <cell r="A3404" t="str">
            <v>2008867-695</v>
          </cell>
          <cell r="V3404">
            <v>0</v>
          </cell>
          <cell r="W3404">
            <v>0</v>
          </cell>
          <cell r="X3404">
            <v>0</v>
          </cell>
          <cell r="Y3404">
            <v>0</v>
          </cell>
          <cell r="AA3404">
            <v>0</v>
          </cell>
          <cell r="AB3404">
            <v>0</v>
          </cell>
          <cell r="AC3404">
            <v>0</v>
          </cell>
        </row>
        <row r="3405">
          <cell r="A3405" t="str">
            <v>2008867-696</v>
          </cell>
          <cell r="V3405">
            <v>0</v>
          </cell>
          <cell r="W3405">
            <v>0</v>
          </cell>
          <cell r="X3405">
            <v>0</v>
          </cell>
          <cell r="Y3405">
            <v>0</v>
          </cell>
          <cell r="AA3405">
            <v>0</v>
          </cell>
          <cell r="AB3405">
            <v>0</v>
          </cell>
          <cell r="AC3405">
            <v>0</v>
          </cell>
        </row>
        <row r="3406">
          <cell r="A3406" t="str">
            <v>2008867-697</v>
          </cell>
          <cell r="V3406">
            <v>0</v>
          </cell>
          <cell r="W3406">
            <v>0</v>
          </cell>
          <cell r="X3406">
            <v>0</v>
          </cell>
          <cell r="Y3406">
            <v>0</v>
          </cell>
          <cell r="AA3406">
            <v>0</v>
          </cell>
          <cell r="AB3406">
            <v>0</v>
          </cell>
          <cell r="AC3406">
            <v>0</v>
          </cell>
        </row>
        <row r="3407">
          <cell r="A3407" t="str">
            <v>2008867-714</v>
          </cell>
          <cell r="V3407">
            <v>0</v>
          </cell>
          <cell r="W3407">
            <v>0</v>
          </cell>
          <cell r="X3407">
            <v>0</v>
          </cell>
          <cell r="Y3407">
            <v>0</v>
          </cell>
          <cell r="AA3407">
            <v>0</v>
          </cell>
          <cell r="AB3407">
            <v>0</v>
          </cell>
          <cell r="AC3407">
            <v>0</v>
          </cell>
        </row>
        <row r="3408">
          <cell r="A3408" t="str">
            <v>2008867-720</v>
          </cell>
          <cell r="V3408">
            <v>0</v>
          </cell>
          <cell r="W3408">
            <v>0</v>
          </cell>
          <cell r="X3408">
            <v>0</v>
          </cell>
          <cell r="Y3408">
            <v>0</v>
          </cell>
          <cell r="AA3408">
            <v>0</v>
          </cell>
          <cell r="AB3408">
            <v>0</v>
          </cell>
          <cell r="AC3408">
            <v>0</v>
          </cell>
        </row>
        <row r="3409">
          <cell r="A3409" t="str">
            <v>2008867-728</v>
          </cell>
          <cell r="V3409">
            <v>0</v>
          </cell>
          <cell r="W3409">
            <v>0</v>
          </cell>
          <cell r="X3409">
            <v>0</v>
          </cell>
          <cell r="Y3409">
            <v>0</v>
          </cell>
          <cell r="AA3409">
            <v>0</v>
          </cell>
          <cell r="AB3409">
            <v>0</v>
          </cell>
          <cell r="AC3409">
            <v>0</v>
          </cell>
        </row>
        <row r="3410">
          <cell r="A3410" t="str">
            <v>2008867-809</v>
          </cell>
          <cell r="V3410">
            <v>0</v>
          </cell>
          <cell r="W3410">
            <v>0</v>
          </cell>
          <cell r="X3410">
            <v>0</v>
          </cell>
          <cell r="Y3410">
            <v>0</v>
          </cell>
          <cell r="AA3410">
            <v>0</v>
          </cell>
          <cell r="AB3410">
            <v>0</v>
          </cell>
          <cell r="AC3410">
            <v>0</v>
          </cell>
        </row>
        <row r="3411">
          <cell r="A3411" t="str">
            <v>2008867-811</v>
          </cell>
          <cell r="V3411">
            <v>0</v>
          </cell>
          <cell r="W3411">
            <v>0</v>
          </cell>
          <cell r="X3411">
            <v>0</v>
          </cell>
          <cell r="Y3411">
            <v>0</v>
          </cell>
          <cell r="AA3411">
            <v>0</v>
          </cell>
          <cell r="AB3411">
            <v>0</v>
          </cell>
          <cell r="AC3411">
            <v>0</v>
          </cell>
        </row>
        <row r="3412">
          <cell r="A3412" t="str">
            <v>2008867-813</v>
          </cell>
          <cell r="V3412">
            <v>0</v>
          </cell>
          <cell r="W3412">
            <v>0</v>
          </cell>
          <cell r="X3412">
            <v>0</v>
          </cell>
          <cell r="Y3412">
            <v>0</v>
          </cell>
          <cell r="AA3412">
            <v>0</v>
          </cell>
          <cell r="AB3412">
            <v>0</v>
          </cell>
          <cell r="AC3412">
            <v>0</v>
          </cell>
        </row>
        <row r="3413">
          <cell r="A3413" t="str">
            <v>2008867-814</v>
          </cell>
          <cell r="V3413">
            <v>0</v>
          </cell>
          <cell r="W3413">
            <v>0</v>
          </cell>
          <cell r="X3413">
            <v>0</v>
          </cell>
          <cell r="Y3413">
            <v>0</v>
          </cell>
          <cell r="AA3413">
            <v>0</v>
          </cell>
          <cell r="AB3413">
            <v>0</v>
          </cell>
          <cell r="AC3413">
            <v>0</v>
          </cell>
        </row>
        <row r="3414">
          <cell r="A3414" t="str">
            <v>2008867-822</v>
          </cell>
          <cell r="V3414">
            <v>0</v>
          </cell>
          <cell r="W3414">
            <v>0</v>
          </cell>
          <cell r="X3414">
            <v>0</v>
          </cell>
          <cell r="Y3414">
            <v>0</v>
          </cell>
          <cell r="AA3414">
            <v>0</v>
          </cell>
          <cell r="AB3414">
            <v>0</v>
          </cell>
          <cell r="AC3414">
            <v>0</v>
          </cell>
        </row>
        <row r="3415">
          <cell r="A3415" t="str">
            <v>2008867-823</v>
          </cell>
          <cell r="V3415">
            <v>0</v>
          </cell>
          <cell r="W3415">
            <v>0</v>
          </cell>
          <cell r="X3415">
            <v>0</v>
          </cell>
          <cell r="Y3415">
            <v>0</v>
          </cell>
          <cell r="AA3415">
            <v>0</v>
          </cell>
          <cell r="AB3415">
            <v>0</v>
          </cell>
          <cell r="AC3415">
            <v>0</v>
          </cell>
        </row>
        <row r="3416">
          <cell r="A3416" t="str">
            <v>2008867-824</v>
          </cell>
          <cell r="V3416">
            <v>0</v>
          </cell>
          <cell r="W3416">
            <v>0</v>
          </cell>
          <cell r="X3416">
            <v>0</v>
          </cell>
          <cell r="Y3416">
            <v>0</v>
          </cell>
          <cell r="AA3416">
            <v>0</v>
          </cell>
          <cell r="AB3416">
            <v>0</v>
          </cell>
          <cell r="AC3416">
            <v>0</v>
          </cell>
        </row>
        <row r="3417">
          <cell r="A3417" t="str">
            <v>2008867-827</v>
          </cell>
          <cell r="V3417">
            <v>0</v>
          </cell>
          <cell r="W3417">
            <v>0</v>
          </cell>
          <cell r="X3417">
            <v>0</v>
          </cell>
          <cell r="Y3417">
            <v>0</v>
          </cell>
          <cell r="AA3417">
            <v>0</v>
          </cell>
          <cell r="AB3417">
            <v>0</v>
          </cell>
          <cell r="AC3417">
            <v>0</v>
          </cell>
        </row>
        <row r="3418">
          <cell r="A3418" t="str">
            <v>2008867-828</v>
          </cell>
          <cell r="V3418">
            <v>0</v>
          </cell>
          <cell r="W3418">
            <v>0</v>
          </cell>
          <cell r="X3418">
            <v>0</v>
          </cell>
          <cell r="Y3418">
            <v>0</v>
          </cell>
          <cell r="AA3418">
            <v>0</v>
          </cell>
          <cell r="AB3418">
            <v>0</v>
          </cell>
          <cell r="AC3418">
            <v>0</v>
          </cell>
        </row>
        <row r="3419">
          <cell r="A3419" t="str">
            <v>2008867-841</v>
          </cell>
          <cell r="V3419">
            <v>0</v>
          </cell>
          <cell r="W3419">
            <v>0</v>
          </cell>
          <cell r="X3419">
            <v>0</v>
          </cell>
          <cell r="Y3419">
            <v>0</v>
          </cell>
          <cell r="AA3419">
            <v>0</v>
          </cell>
          <cell r="AB3419">
            <v>0</v>
          </cell>
          <cell r="AC3419">
            <v>0</v>
          </cell>
        </row>
        <row r="3420">
          <cell r="A3420" t="str">
            <v>2008867-842</v>
          </cell>
          <cell r="V3420">
            <v>0</v>
          </cell>
          <cell r="W3420">
            <v>0</v>
          </cell>
          <cell r="X3420">
            <v>0</v>
          </cell>
          <cell r="Y3420">
            <v>0</v>
          </cell>
          <cell r="AA3420">
            <v>0</v>
          </cell>
          <cell r="AB3420">
            <v>0</v>
          </cell>
          <cell r="AC3420">
            <v>0</v>
          </cell>
        </row>
        <row r="3421">
          <cell r="A3421" t="str">
            <v>2008867-849</v>
          </cell>
          <cell r="V3421">
            <v>0</v>
          </cell>
          <cell r="W3421">
            <v>0</v>
          </cell>
          <cell r="X3421">
            <v>0</v>
          </cell>
          <cell r="Y3421">
            <v>0</v>
          </cell>
          <cell r="AA3421">
            <v>0</v>
          </cell>
          <cell r="AB3421">
            <v>0</v>
          </cell>
          <cell r="AC3421">
            <v>0</v>
          </cell>
        </row>
        <row r="3422">
          <cell r="A3422" t="str">
            <v>2008867-852</v>
          </cell>
          <cell r="V3422">
            <v>0</v>
          </cell>
          <cell r="W3422">
            <v>0</v>
          </cell>
          <cell r="X3422">
            <v>0</v>
          </cell>
          <cell r="Y3422">
            <v>0</v>
          </cell>
          <cell r="AA3422">
            <v>0</v>
          </cell>
          <cell r="AB3422">
            <v>0</v>
          </cell>
          <cell r="AC3422">
            <v>0</v>
          </cell>
        </row>
        <row r="3423">
          <cell r="A3423" t="str">
            <v>2008867-865</v>
          </cell>
          <cell r="V3423">
            <v>0</v>
          </cell>
          <cell r="W3423">
            <v>0</v>
          </cell>
          <cell r="X3423">
            <v>0</v>
          </cell>
          <cell r="Y3423">
            <v>0</v>
          </cell>
          <cell r="AA3423">
            <v>0</v>
          </cell>
          <cell r="AB3423">
            <v>0</v>
          </cell>
          <cell r="AC3423">
            <v>0</v>
          </cell>
        </row>
        <row r="3424">
          <cell r="A3424" t="str">
            <v>2008867-866</v>
          </cell>
          <cell r="V3424">
            <v>0</v>
          </cell>
          <cell r="W3424">
            <v>0</v>
          </cell>
          <cell r="X3424">
            <v>0</v>
          </cell>
          <cell r="Y3424">
            <v>0</v>
          </cell>
          <cell r="AA3424">
            <v>0</v>
          </cell>
          <cell r="AB3424">
            <v>0</v>
          </cell>
          <cell r="AC3424">
            <v>0</v>
          </cell>
        </row>
        <row r="3425">
          <cell r="A3425" t="str">
            <v>2008867-869</v>
          </cell>
          <cell r="V3425">
            <v>0</v>
          </cell>
          <cell r="W3425">
            <v>0</v>
          </cell>
          <cell r="X3425">
            <v>0</v>
          </cell>
          <cell r="Y3425">
            <v>0</v>
          </cell>
          <cell r="AA3425">
            <v>0</v>
          </cell>
          <cell r="AB3425">
            <v>0</v>
          </cell>
          <cell r="AC3425">
            <v>0</v>
          </cell>
        </row>
        <row r="3426">
          <cell r="A3426" t="str">
            <v>2008867-872</v>
          </cell>
          <cell r="V3426">
            <v>0</v>
          </cell>
          <cell r="W3426">
            <v>0</v>
          </cell>
          <cell r="X3426">
            <v>0</v>
          </cell>
          <cell r="Y3426">
            <v>0</v>
          </cell>
          <cell r="AA3426">
            <v>0</v>
          </cell>
          <cell r="AB3426">
            <v>0</v>
          </cell>
          <cell r="AC3426">
            <v>0</v>
          </cell>
        </row>
        <row r="3427">
          <cell r="A3427" t="str">
            <v>2008867-874</v>
          </cell>
          <cell r="V3427">
            <v>0</v>
          </cell>
          <cell r="W3427">
            <v>0</v>
          </cell>
          <cell r="X3427">
            <v>0</v>
          </cell>
          <cell r="Y3427">
            <v>0</v>
          </cell>
          <cell r="AA3427">
            <v>0</v>
          </cell>
          <cell r="AB3427">
            <v>0</v>
          </cell>
          <cell r="AC3427">
            <v>0</v>
          </cell>
        </row>
        <row r="3428">
          <cell r="A3428" t="str">
            <v>2008867-875</v>
          </cell>
          <cell r="V3428">
            <v>0</v>
          </cell>
          <cell r="W3428">
            <v>0</v>
          </cell>
          <cell r="X3428">
            <v>0</v>
          </cell>
          <cell r="Y3428">
            <v>0</v>
          </cell>
          <cell r="AA3428">
            <v>0</v>
          </cell>
          <cell r="AB3428">
            <v>0</v>
          </cell>
          <cell r="AC3428">
            <v>0</v>
          </cell>
        </row>
        <row r="3429">
          <cell r="A3429" t="str">
            <v>2008867-876</v>
          </cell>
          <cell r="V3429">
            <v>0</v>
          </cell>
          <cell r="W3429">
            <v>0</v>
          </cell>
          <cell r="X3429">
            <v>0</v>
          </cell>
          <cell r="Y3429">
            <v>0</v>
          </cell>
          <cell r="AA3429">
            <v>0</v>
          </cell>
          <cell r="AB3429">
            <v>0</v>
          </cell>
          <cell r="AC3429">
            <v>0</v>
          </cell>
        </row>
        <row r="3430">
          <cell r="A3430" t="str">
            <v>2008867-897</v>
          </cell>
          <cell r="V3430">
            <v>0</v>
          </cell>
          <cell r="W3430">
            <v>0</v>
          </cell>
          <cell r="X3430">
            <v>0</v>
          </cell>
          <cell r="Y3430">
            <v>0</v>
          </cell>
          <cell r="AA3430">
            <v>0</v>
          </cell>
          <cell r="AB3430">
            <v>0</v>
          </cell>
          <cell r="AC3430">
            <v>0</v>
          </cell>
        </row>
        <row r="3431">
          <cell r="A3431" t="str">
            <v>2008867-923</v>
          </cell>
          <cell r="V3431">
            <v>0</v>
          </cell>
          <cell r="W3431">
            <v>0</v>
          </cell>
          <cell r="X3431">
            <v>0</v>
          </cell>
          <cell r="Y3431">
            <v>0</v>
          </cell>
          <cell r="AA3431">
            <v>0</v>
          </cell>
          <cell r="AB3431">
            <v>0</v>
          </cell>
          <cell r="AC3431">
            <v>0</v>
          </cell>
        </row>
        <row r="3432">
          <cell r="A3432" t="str">
            <v>2008867-924</v>
          </cell>
          <cell r="V3432">
            <v>0</v>
          </cell>
          <cell r="W3432">
            <v>0</v>
          </cell>
          <cell r="X3432">
            <v>0</v>
          </cell>
          <cell r="Y3432">
            <v>0</v>
          </cell>
          <cell r="AA3432">
            <v>0</v>
          </cell>
          <cell r="AB3432">
            <v>0</v>
          </cell>
          <cell r="AC3432">
            <v>0</v>
          </cell>
        </row>
        <row r="3433">
          <cell r="A3433" t="str">
            <v>2008867-925</v>
          </cell>
          <cell r="V3433">
            <v>0</v>
          </cell>
          <cell r="W3433">
            <v>0</v>
          </cell>
          <cell r="X3433">
            <v>0</v>
          </cell>
          <cell r="Y3433">
            <v>0</v>
          </cell>
          <cell r="AA3433">
            <v>0</v>
          </cell>
          <cell r="AB3433">
            <v>0</v>
          </cell>
          <cell r="AC3433">
            <v>0</v>
          </cell>
        </row>
        <row r="3434">
          <cell r="A3434" t="str">
            <v>2008867-940</v>
          </cell>
          <cell r="V3434">
            <v>0</v>
          </cell>
          <cell r="W3434">
            <v>0</v>
          </cell>
          <cell r="X3434">
            <v>0</v>
          </cell>
          <cell r="Y3434">
            <v>0</v>
          </cell>
          <cell r="AA3434">
            <v>0</v>
          </cell>
          <cell r="AB3434">
            <v>0</v>
          </cell>
          <cell r="AC3434">
            <v>0</v>
          </cell>
        </row>
        <row r="3435">
          <cell r="A3435" t="str">
            <v>2008867-941</v>
          </cell>
          <cell r="V3435">
            <v>0</v>
          </cell>
          <cell r="W3435">
            <v>0</v>
          </cell>
          <cell r="X3435">
            <v>0</v>
          </cell>
          <cell r="Y3435">
            <v>0</v>
          </cell>
          <cell r="AA3435">
            <v>0</v>
          </cell>
          <cell r="AB3435">
            <v>0</v>
          </cell>
          <cell r="AC3435">
            <v>0</v>
          </cell>
        </row>
        <row r="3436">
          <cell r="A3436" t="str">
            <v>2008867-943</v>
          </cell>
          <cell r="V3436">
            <v>0</v>
          </cell>
          <cell r="W3436">
            <v>0</v>
          </cell>
          <cell r="X3436">
            <v>0</v>
          </cell>
          <cell r="Y3436">
            <v>0</v>
          </cell>
          <cell r="AA3436">
            <v>0</v>
          </cell>
          <cell r="AB3436">
            <v>0</v>
          </cell>
          <cell r="AC3436">
            <v>0</v>
          </cell>
        </row>
        <row r="3437">
          <cell r="A3437" t="str">
            <v>2008867-955</v>
          </cell>
          <cell r="V3437">
            <v>0</v>
          </cell>
          <cell r="W3437">
            <v>0</v>
          </cell>
          <cell r="X3437">
            <v>0</v>
          </cell>
          <cell r="Y3437">
            <v>0</v>
          </cell>
          <cell r="AA3437">
            <v>0</v>
          </cell>
          <cell r="AB3437">
            <v>0</v>
          </cell>
          <cell r="AC3437">
            <v>0</v>
          </cell>
        </row>
        <row r="3438">
          <cell r="A3438" t="str">
            <v>2008867-957</v>
          </cell>
          <cell r="V3438">
            <v>0</v>
          </cell>
          <cell r="W3438">
            <v>0</v>
          </cell>
          <cell r="X3438">
            <v>0</v>
          </cell>
          <cell r="Y3438">
            <v>0</v>
          </cell>
          <cell r="AA3438">
            <v>0</v>
          </cell>
          <cell r="AB3438">
            <v>0</v>
          </cell>
          <cell r="AC3438">
            <v>0</v>
          </cell>
        </row>
        <row r="3439">
          <cell r="A3439" t="str">
            <v>2008867-959</v>
          </cell>
          <cell r="V3439">
            <v>0</v>
          </cell>
          <cell r="W3439">
            <v>0</v>
          </cell>
          <cell r="X3439">
            <v>0</v>
          </cell>
          <cell r="Y3439">
            <v>0</v>
          </cell>
          <cell r="AA3439">
            <v>0</v>
          </cell>
          <cell r="AB3439">
            <v>0</v>
          </cell>
          <cell r="AC3439">
            <v>0</v>
          </cell>
        </row>
        <row r="3440">
          <cell r="A3440" t="str">
            <v>2008867-979</v>
          </cell>
          <cell r="V3440">
            <v>0</v>
          </cell>
          <cell r="W3440">
            <v>0</v>
          </cell>
          <cell r="X3440">
            <v>0</v>
          </cell>
          <cell r="Y3440">
            <v>0</v>
          </cell>
          <cell r="AA3440">
            <v>0</v>
          </cell>
          <cell r="AB3440">
            <v>0</v>
          </cell>
          <cell r="AC3440">
            <v>0</v>
          </cell>
        </row>
        <row r="3441">
          <cell r="A3441" t="str">
            <v>2008867-984</v>
          </cell>
          <cell r="V3441">
            <v>0</v>
          </cell>
          <cell r="W3441">
            <v>0</v>
          </cell>
          <cell r="X3441">
            <v>0</v>
          </cell>
          <cell r="Y3441">
            <v>0</v>
          </cell>
          <cell r="AA3441">
            <v>0</v>
          </cell>
          <cell r="AB3441">
            <v>0</v>
          </cell>
          <cell r="AC3441">
            <v>0</v>
          </cell>
        </row>
        <row r="3442">
          <cell r="A3442" t="str">
            <v>2008867-988</v>
          </cell>
          <cell r="V3442">
            <v>0</v>
          </cell>
          <cell r="W3442">
            <v>0</v>
          </cell>
          <cell r="X3442">
            <v>0</v>
          </cell>
          <cell r="Y3442">
            <v>0</v>
          </cell>
          <cell r="AA3442">
            <v>0</v>
          </cell>
          <cell r="AB3442">
            <v>0</v>
          </cell>
          <cell r="AC3442">
            <v>0</v>
          </cell>
        </row>
        <row r="3443">
          <cell r="A3443" t="str">
            <v>2008867-989</v>
          </cell>
          <cell r="V3443">
            <v>0</v>
          </cell>
          <cell r="W3443">
            <v>0</v>
          </cell>
          <cell r="X3443">
            <v>0</v>
          </cell>
          <cell r="Y3443">
            <v>0</v>
          </cell>
          <cell r="AA3443">
            <v>0</v>
          </cell>
          <cell r="AB3443">
            <v>0</v>
          </cell>
          <cell r="AC3443">
            <v>0</v>
          </cell>
        </row>
        <row r="3444">
          <cell r="A3444" t="str">
            <v>3007004-DUR</v>
          </cell>
          <cell r="V3444">
            <v>0.5</v>
          </cell>
          <cell r="W3444">
            <v>0.5</v>
          </cell>
          <cell r="X3444">
            <v>0.5</v>
          </cell>
          <cell r="Y3444">
            <v>0.5</v>
          </cell>
          <cell r="AA3444">
            <v>0</v>
          </cell>
          <cell r="AB3444">
            <v>0</v>
          </cell>
          <cell r="AC3444">
            <v>0</v>
          </cell>
        </row>
        <row r="3445">
          <cell r="A3445" t="str">
            <v>3007004-PERF</v>
          </cell>
          <cell r="V3445">
            <v>0.5</v>
          </cell>
          <cell r="W3445">
            <v>0.5</v>
          </cell>
          <cell r="X3445">
            <v>0.5</v>
          </cell>
          <cell r="Y3445">
            <v>0.5</v>
          </cell>
          <cell r="AA3445">
            <v>0</v>
          </cell>
          <cell r="AB3445">
            <v>0</v>
          </cell>
          <cell r="AC3445">
            <v>0</v>
          </cell>
        </row>
        <row r="3446">
          <cell r="A3446" t="str">
            <v>3007004-PE</v>
          </cell>
          <cell r="V3446">
            <v>1031.25</v>
          </cell>
          <cell r="W3446">
            <v>1031.25</v>
          </cell>
          <cell r="X3446">
            <v>1031.25</v>
          </cell>
          <cell r="Y3446">
            <v>1031.25</v>
          </cell>
          <cell r="AA3446">
            <v>0</v>
          </cell>
          <cell r="AB3446">
            <v>0</v>
          </cell>
          <cell r="AC3446">
            <v>0</v>
          </cell>
        </row>
        <row r="3447">
          <cell r="A3447" t="str">
            <v>3007004-CE</v>
          </cell>
          <cell r="V3447">
            <v>2062.5</v>
          </cell>
          <cell r="W3447">
            <v>2062.5</v>
          </cell>
          <cell r="X3447">
            <v>2062.5</v>
          </cell>
          <cell r="Y3447">
            <v>2062.5</v>
          </cell>
          <cell r="AA3447">
            <v>0</v>
          </cell>
          <cell r="AB3447">
            <v>0</v>
          </cell>
          <cell r="AC3447">
            <v>0</v>
          </cell>
        </row>
        <row r="3448">
          <cell r="A3448" t="str">
            <v>3007004-EE</v>
          </cell>
          <cell r="V3448">
            <v>1650</v>
          </cell>
          <cell r="W3448">
            <v>1650</v>
          </cell>
          <cell r="X3448">
            <v>1650</v>
          </cell>
          <cell r="Y3448">
            <v>1650</v>
          </cell>
          <cell r="AA3448">
            <v>0</v>
          </cell>
          <cell r="AB3448">
            <v>0</v>
          </cell>
          <cell r="AC3448">
            <v>0</v>
          </cell>
        </row>
        <row r="3449">
          <cell r="A3449" t="str">
            <v>3007004-PS</v>
          </cell>
          <cell r="V3449">
            <v>1031.25</v>
          </cell>
          <cell r="W3449">
            <v>1031.25</v>
          </cell>
          <cell r="X3449">
            <v>1031.25</v>
          </cell>
          <cell r="Y3449">
            <v>1031.25</v>
          </cell>
          <cell r="AA3449">
            <v>0</v>
          </cell>
          <cell r="AB3449">
            <v>0</v>
          </cell>
          <cell r="AC3449">
            <v>0</v>
          </cell>
        </row>
        <row r="3450">
          <cell r="A3450" t="str">
            <v>3007004-DS</v>
          </cell>
          <cell r="V3450">
            <v>1237.5</v>
          </cell>
          <cell r="W3450">
            <v>1237.5</v>
          </cell>
          <cell r="X3450">
            <v>1237.5</v>
          </cell>
          <cell r="Y3450">
            <v>1237.5</v>
          </cell>
          <cell r="AA3450">
            <v>0</v>
          </cell>
          <cell r="AB3450">
            <v>0</v>
          </cell>
          <cell r="AC3450">
            <v>0</v>
          </cell>
        </row>
        <row r="3451">
          <cell r="A3451" t="str">
            <v>3007004-NBUS</v>
          </cell>
          <cell r="V3451">
            <v>1476.5624999999998</v>
          </cell>
          <cell r="W3451">
            <v>1476.5624999999998</v>
          </cell>
          <cell r="X3451">
            <v>1476.5624999999998</v>
          </cell>
          <cell r="Y3451">
            <v>1476.5624999999998</v>
          </cell>
          <cell r="AA3451">
            <v>0</v>
          </cell>
          <cell r="AB3451">
            <v>0</v>
          </cell>
          <cell r="AC3451">
            <v>0</v>
          </cell>
        </row>
        <row r="3452">
          <cell r="A3452" t="str">
            <v>3007004-BUS</v>
          </cell>
          <cell r="V3452">
            <v>2390.625</v>
          </cell>
          <cell r="W3452">
            <v>2390.625</v>
          </cell>
          <cell r="X3452">
            <v>2390.625</v>
          </cell>
          <cell r="Y3452">
            <v>2390.625</v>
          </cell>
          <cell r="AA3452">
            <v>0</v>
          </cell>
          <cell r="AB3452">
            <v>0</v>
          </cell>
          <cell r="AC3452">
            <v>0</v>
          </cell>
        </row>
        <row r="3453">
          <cell r="A3453" t="str">
            <v>3007004-PT</v>
          </cell>
          <cell r="V3453">
            <v>687.5</v>
          </cell>
          <cell r="W3453">
            <v>687.5</v>
          </cell>
          <cell r="X3453">
            <v>687.5</v>
          </cell>
          <cell r="Y3453">
            <v>687.5</v>
          </cell>
          <cell r="AA3453">
            <v>0</v>
          </cell>
          <cell r="AB3453">
            <v>0</v>
          </cell>
          <cell r="AC3453">
            <v>0</v>
          </cell>
        </row>
        <row r="3454">
          <cell r="A3454" t="str">
            <v>3007004-DT</v>
          </cell>
          <cell r="V3454">
            <v>300</v>
          </cell>
          <cell r="W3454">
            <v>300</v>
          </cell>
          <cell r="X3454">
            <v>300</v>
          </cell>
          <cell r="Y3454">
            <v>300</v>
          </cell>
          <cell r="AA3454">
            <v>0</v>
          </cell>
          <cell r="AB3454">
            <v>0</v>
          </cell>
          <cell r="AC3454">
            <v>0</v>
          </cell>
        </row>
        <row r="3455">
          <cell r="A3455" t="str">
            <v>3007004-OT</v>
          </cell>
          <cell r="V3455">
            <v>0</v>
          </cell>
          <cell r="W3455">
            <v>0</v>
          </cell>
          <cell r="X3455">
            <v>0</v>
          </cell>
          <cell r="Y3455">
            <v>0</v>
          </cell>
          <cell r="AA3455">
            <v>0</v>
          </cell>
          <cell r="AB3455">
            <v>0</v>
          </cell>
          <cell r="AC3455">
            <v>0</v>
          </cell>
        </row>
        <row r="3456">
          <cell r="A3456" t="str">
            <v>3007004-LABOR</v>
          </cell>
          <cell r="V3456">
            <v>11867.1875</v>
          </cell>
          <cell r="W3456">
            <v>11867.1875</v>
          </cell>
          <cell r="X3456">
            <v>11867.1875</v>
          </cell>
          <cell r="Y3456">
            <v>11867.1875</v>
          </cell>
          <cell r="AA3456">
            <v>0</v>
          </cell>
          <cell r="AB3456">
            <v>0</v>
          </cell>
          <cell r="AC3456">
            <v>0</v>
          </cell>
        </row>
        <row r="3457">
          <cell r="A3457" t="str">
            <v>3007004-INDUST</v>
          </cell>
          <cell r="V3457">
            <v>1000000</v>
          </cell>
          <cell r="W3457">
            <v>0</v>
          </cell>
          <cell r="X3457">
            <v>0</v>
          </cell>
          <cell r="Y3457">
            <v>0</v>
          </cell>
          <cell r="AA3457">
            <v>0</v>
          </cell>
          <cell r="AB3457">
            <v>0</v>
          </cell>
          <cell r="AC3457">
            <v>0</v>
          </cell>
        </row>
        <row r="3458">
          <cell r="A3458" t="str">
            <v>3007004-321</v>
          </cell>
          <cell r="V3458">
            <v>0</v>
          </cell>
          <cell r="W3458">
            <v>0</v>
          </cell>
          <cell r="X3458">
            <v>0</v>
          </cell>
          <cell r="Y3458">
            <v>0</v>
          </cell>
          <cell r="AA3458">
            <v>0</v>
          </cell>
          <cell r="AB3458">
            <v>0</v>
          </cell>
          <cell r="AC3458">
            <v>0</v>
          </cell>
        </row>
        <row r="3459">
          <cell r="A3459" t="str">
            <v>3007004-331</v>
          </cell>
          <cell r="V3459">
            <v>0</v>
          </cell>
          <cell r="W3459">
            <v>0</v>
          </cell>
          <cell r="X3459">
            <v>0</v>
          </cell>
          <cell r="Y3459">
            <v>0</v>
          </cell>
          <cell r="AA3459">
            <v>0</v>
          </cell>
          <cell r="AB3459">
            <v>0</v>
          </cell>
          <cell r="AC3459">
            <v>0</v>
          </cell>
        </row>
        <row r="3460">
          <cell r="A3460" t="str">
            <v>3007004-341</v>
          </cell>
          <cell r="V3460">
            <v>0</v>
          </cell>
          <cell r="W3460">
            <v>0</v>
          </cell>
          <cell r="X3460">
            <v>0</v>
          </cell>
          <cell r="Y3460">
            <v>0</v>
          </cell>
          <cell r="AA3460">
            <v>0</v>
          </cell>
          <cell r="AB3460">
            <v>0</v>
          </cell>
          <cell r="AC3460">
            <v>0</v>
          </cell>
        </row>
        <row r="3461">
          <cell r="A3461" t="str">
            <v>3007004-347</v>
          </cell>
          <cell r="V3461">
            <v>0</v>
          </cell>
          <cell r="W3461">
            <v>0</v>
          </cell>
          <cell r="X3461">
            <v>0</v>
          </cell>
          <cell r="Y3461">
            <v>0</v>
          </cell>
          <cell r="AA3461">
            <v>0</v>
          </cell>
          <cell r="AB3461">
            <v>0</v>
          </cell>
          <cell r="AC3461">
            <v>0</v>
          </cell>
        </row>
        <row r="3462">
          <cell r="A3462" t="str">
            <v>3007004-351</v>
          </cell>
          <cell r="V3462">
            <v>0</v>
          </cell>
          <cell r="W3462">
            <v>0</v>
          </cell>
          <cell r="X3462">
            <v>0</v>
          </cell>
          <cell r="Y3462">
            <v>0</v>
          </cell>
          <cell r="AA3462">
            <v>0</v>
          </cell>
          <cell r="AB3462">
            <v>0</v>
          </cell>
          <cell r="AC3462">
            <v>0</v>
          </cell>
        </row>
        <row r="3463">
          <cell r="A3463" t="str">
            <v>3007004-355</v>
          </cell>
          <cell r="V3463">
            <v>0</v>
          </cell>
          <cell r="W3463">
            <v>0</v>
          </cell>
          <cell r="X3463">
            <v>0</v>
          </cell>
          <cell r="Y3463">
            <v>0</v>
          </cell>
          <cell r="AA3463">
            <v>0</v>
          </cell>
          <cell r="AB3463">
            <v>0</v>
          </cell>
          <cell r="AC3463">
            <v>0</v>
          </cell>
        </row>
        <row r="3464">
          <cell r="A3464" t="str">
            <v>3007004-361</v>
          </cell>
          <cell r="V3464">
            <v>0</v>
          </cell>
          <cell r="W3464">
            <v>0</v>
          </cell>
          <cell r="X3464">
            <v>0</v>
          </cell>
          <cell r="Y3464">
            <v>0</v>
          </cell>
          <cell r="AA3464">
            <v>0</v>
          </cell>
          <cell r="AB3464">
            <v>0</v>
          </cell>
          <cell r="AC3464">
            <v>0</v>
          </cell>
        </row>
        <row r="3465">
          <cell r="A3465" t="str">
            <v>3007004-362</v>
          </cell>
          <cell r="V3465">
            <v>0</v>
          </cell>
          <cell r="W3465">
            <v>0</v>
          </cell>
          <cell r="X3465">
            <v>0</v>
          </cell>
          <cell r="Y3465">
            <v>0</v>
          </cell>
          <cell r="AA3465">
            <v>0</v>
          </cell>
          <cell r="AB3465">
            <v>0</v>
          </cell>
          <cell r="AC3465">
            <v>0</v>
          </cell>
        </row>
        <row r="3466">
          <cell r="A3466" t="str">
            <v>3007004-363</v>
          </cell>
          <cell r="V3466">
            <v>0</v>
          </cell>
          <cell r="W3466">
            <v>0</v>
          </cell>
          <cell r="X3466">
            <v>0</v>
          </cell>
          <cell r="Y3466">
            <v>0</v>
          </cell>
          <cell r="AA3466">
            <v>0</v>
          </cell>
          <cell r="AB3466">
            <v>0</v>
          </cell>
          <cell r="AC3466">
            <v>0</v>
          </cell>
        </row>
        <row r="3467">
          <cell r="A3467" t="str">
            <v>3007004-364</v>
          </cell>
          <cell r="V3467">
            <v>0</v>
          </cell>
          <cell r="W3467">
            <v>0</v>
          </cell>
          <cell r="X3467">
            <v>0</v>
          </cell>
          <cell r="Y3467">
            <v>0</v>
          </cell>
          <cell r="AA3467">
            <v>0</v>
          </cell>
          <cell r="AB3467">
            <v>0</v>
          </cell>
          <cell r="AC3467">
            <v>0</v>
          </cell>
        </row>
        <row r="3468">
          <cell r="A3468" t="str">
            <v>3007004-365</v>
          </cell>
          <cell r="V3468">
            <v>0</v>
          </cell>
          <cell r="W3468">
            <v>0</v>
          </cell>
          <cell r="X3468">
            <v>0</v>
          </cell>
          <cell r="Y3468">
            <v>0</v>
          </cell>
          <cell r="AA3468">
            <v>0</v>
          </cell>
          <cell r="AB3468">
            <v>0</v>
          </cell>
          <cell r="AC3468">
            <v>0</v>
          </cell>
        </row>
        <row r="3469">
          <cell r="A3469" t="str">
            <v>3007004-366</v>
          </cell>
          <cell r="V3469">
            <v>0</v>
          </cell>
          <cell r="W3469">
            <v>0</v>
          </cell>
          <cell r="X3469">
            <v>0</v>
          </cell>
          <cell r="Y3469">
            <v>0</v>
          </cell>
          <cell r="AA3469">
            <v>0</v>
          </cell>
          <cell r="AB3469">
            <v>0</v>
          </cell>
          <cell r="AC3469">
            <v>0</v>
          </cell>
        </row>
        <row r="3470">
          <cell r="A3470" t="str">
            <v>3007004-395</v>
          </cell>
          <cell r="V3470">
            <v>410000</v>
          </cell>
          <cell r="W3470">
            <v>0</v>
          </cell>
          <cell r="X3470">
            <v>0</v>
          </cell>
          <cell r="Y3470">
            <v>0</v>
          </cell>
          <cell r="AA3470">
            <v>0</v>
          </cell>
          <cell r="AB3470">
            <v>0</v>
          </cell>
          <cell r="AC3470">
            <v>0</v>
          </cell>
        </row>
        <row r="3471">
          <cell r="A3471" t="str">
            <v>3007004-396</v>
          </cell>
          <cell r="V3471">
            <v>150000</v>
          </cell>
          <cell r="W3471">
            <v>0</v>
          </cell>
          <cell r="X3471">
            <v>0</v>
          </cell>
          <cell r="Y3471">
            <v>0</v>
          </cell>
          <cell r="AA3471">
            <v>0</v>
          </cell>
          <cell r="AB3471">
            <v>0</v>
          </cell>
          <cell r="AC3471">
            <v>0</v>
          </cell>
        </row>
        <row r="3472">
          <cell r="A3472" t="str">
            <v>3007004-397</v>
          </cell>
          <cell r="V3472">
            <v>0</v>
          </cell>
          <cell r="W3472">
            <v>0</v>
          </cell>
          <cell r="X3472">
            <v>0</v>
          </cell>
          <cell r="Y3472">
            <v>0</v>
          </cell>
          <cell r="AA3472">
            <v>0</v>
          </cell>
          <cell r="AB3472">
            <v>0</v>
          </cell>
          <cell r="AC3472">
            <v>0</v>
          </cell>
        </row>
        <row r="3473">
          <cell r="A3473" t="str">
            <v>3007004-511</v>
          </cell>
          <cell r="V3473">
            <v>0</v>
          </cell>
          <cell r="W3473">
            <v>0</v>
          </cell>
          <cell r="X3473">
            <v>0</v>
          </cell>
          <cell r="Y3473">
            <v>0</v>
          </cell>
          <cell r="AA3473">
            <v>0</v>
          </cell>
          <cell r="AB3473">
            <v>0</v>
          </cell>
          <cell r="AC3473">
            <v>0</v>
          </cell>
        </row>
        <row r="3474">
          <cell r="A3474" t="str">
            <v>3007004-520</v>
          </cell>
          <cell r="V3474">
            <v>0</v>
          </cell>
          <cell r="W3474">
            <v>0</v>
          </cell>
          <cell r="X3474">
            <v>0</v>
          </cell>
          <cell r="Y3474">
            <v>0</v>
          </cell>
          <cell r="AA3474">
            <v>0</v>
          </cell>
          <cell r="AB3474">
            <v>0</v>
          </cell>
          <cell r="AC3474">
            <v>0</v>
          </cell>
        </row>
        <row r="3475">
          <cell r="A3475" t="str">
            <v>3007004-611</v>
          </cell>
          <cell r="V3475">
            <v>0</v>
          </cell>
          <cell r="W3475">
            <v>0</v>
          </cell>
          <cell r="X3475">
            <v>0</v>
          </cell>
          <cell r="Y3475">
            <v>0</v>
          </cell>
          <cell r="AA3475">
            <v>0</v>
          </cell>
          <cell r="AB3475">
            <v>0</v>
          </cell>
          <cell r="AC3475">
            <v>0</v>
          </cell>
        </row>
        <row r="3476">
          <cell r="A3476" t="str">
            <v>3007004-613</v>
          </cell>
          <cell r="V3476">
            <v>0</v>
          </cell>
          <cell r="W3476">
            <v>0</v>
          </cell>
          <cell r="X3476">
            <v>0</v>
          </cell>
          <cell r="Y3476">
            <v>0</v>
          </cell>
          <cell r="AA3476">
            <v>0</v>
          </cell>
          <cell r="AB3476">
            <v>0</v>
          </cell>
          <cell r="AC3476">
            <v>0</v>
          </cell>
        </row>
        <row r="3477">
          <cell r="A3477" t="str">
            <v>3007004-617</v>
          </cell>
          <cell r="V3477">
            <v>0</v>
          </cell>
          <cell r="W3477">
            <v>0</v>
          </cell>
          <cell r="X3477">
            <v>0</v>
          </cell>
          <cell r="Y3477">
            <v>0</v>
          </cell>
          <cell r="AA3477">
            <v>0</v>
          </cell>
          <cell r="AB3477">
            <v>0</v>
          </cell>
          <cell r="AC3477">
            <v>0</v>
          </cell>
        </row>
        <row r="3478">
          <cell r="A3478" t="str">
            <v>3007004-695</v>
          </cell>
          <cell r="V3478">
            <v>133600</v>
          </cell>
          <cell r="W3478">
            <v>133600</v>
          </cell>
          <cell r="X3478">
            <v>0</v>
          </cell>
          <cell r="Y3478">
            <v>0</v>
          </cell>
          <cell r="AA3478">
            <v>0</v>
          </cell>
          <cell r="AB3478">
            <v>0</v>
          </cell>
          <cell r="AC3478">
            <v>0</v>
          </cell>
        </row>
        <row r="3479">
          <cell r="A3479" t="str">
            <v>3007004-696</v>
          </cell>
          <cell r="V3479">
            <v>0</v>
          </cell>
          <cell r="W3479">
            <v>0</v>
          </cell>
          <cell r="X3479">
            <v>0</v>
          </cell>
          <cell r="Y3479">
            <v>0</v>
          </cell>
          <cell r="AA3479">
            <v>0</v>
          </cell>
          <cell r="AB3479">
            <v>0</v>
          </cell>
          <cell r="AC3479">
            <v>0</v>
          </cell>
        </row>
        <row r="3480">
          <cell r="A3480" t="str">
            <v>3007004-697</v>
          </cell>
          <cell r="V3480">
            <v>0</v>
          </cell>
          <cell r="W3480">
            <v>0</v>
          </cell>
          <cell r="X3480">
            <v>0</v>
          </cell>
          <cell r="Y3480">
            <v>0</v>
          </cell>
          <cell r="AA3480">
            <v>0</v>
          </cell>
          <cell r="AB3480">
            <v>0</v>
          </cell>
          <cell r="AC3480">
            <v>0</v>
          </cell>
        </row>
        <row r="3481">
          <cell r="A3481" t="str">
            <v>3007004-714</v>
          </cell>
          <cell r="V3481">
            <v>0</v>
          </cell>
          <cell r="W3481">
            <v>0</v>
          </cell>
          <cell r="X3481">
            <v>0</v>
          </cell>
          <cell r="Y3481">
            <v>0</v>
          </cell>
          <cell r="AA3481">
            <v>0</v>
          </cell>
          <cell r="AB3481">
            <v>0</v>
          </cell>
          <cell r="AC3481">
            <v>0</v>
          </cell>
        </row>
        <row r="3482">
          <cell r="A3482" t="str">
            <v>3007004-720</v>
          </cell>
          <cell r="V3482">
            <v>0</v>
          </cell>
          <cell r="W3482">
            <v>0</v>
          </cell>
          <cell r="X3482">
            <v>0</v>
          </cell>
          <cell r="Y3482">
            <v>0</v>
          </cell>
          <cell r="AA3482">
            <v>0</v>
          </cell>
          <cell r="AB3482">
            <v>0</v>
          </cell>
          <cell r="AC3482">
            <v>0</v>
          </cell>
        </row>
        <row r="3483">
          <cell r="A3483" t="str">
            <v>3007004-728</v>
          </cell>
          <cell r="V3483">
            <v>0</v>
          </cell>
          <cell r="W3483">
            <v>0</v>
          </cell>
          <cell r="X3483">
            <v>0</v>
          </cell>
          <cell r="Y3483">
            <v>0</v>
          </cell>
          <cell r="AA3483">
            <v>0</v>
          </cell>
          <cell r="AB3483">
            <v>0</v>
          </cell>
          <cell r="AC3483">
            <v>0</v>
          </cell>
        </row>
        <row r="3484">
          <cell r="A3484" t="str">
            <v>3007004-809</v>
          </cell>
          <cell r="V3484">
            <v>1250</v>
          </cell>
          <cell r="W3484">
            <v>1250</v>
          </cell>
          <cell r="X3484">
            <v>1250</v>
          </cell>
          <cell r="Y3484">
            <v>1250</v>
          </cell>
          <cell r="AA3484">
            <v>0</v>
          </cell>
          <cell r="AB3484">
            <v>0</v>
          </cell>
          <cell r="AC3484">
            <v>0</v>
          </cell>
        </row>
        <row r="3485">
          <cell r="A3485" t="str">
            <v>3007004-811</v>
          </cell>
          <cell r="V3485">
            <v>13750</v>
          </cell>
          <cell r="W3485">
            <v>13750</v>
          </cell>
          <cell r="X3485">
            <v>13750</v>
          </cell>
          <cell r="Y3485">
            <v>13750</v>
          </cell>
          <cell r="AA3485">
            <v>0</v>
          </cell>
          <cell r="AB3485">
            <v>0</v>
          </cell>
          <cell r="AC3485">
            <v>0</v>
          </cell>
        </row>
        <row r="3486">
          <cell r="A3486" t="str">
            <v>3007004-813</v>
          </cell>
          <cell r="V3486">
            <v>0</v>
          </cell>
          <cell r="W3486">
            <v>0</v>
          </cell>
          <cell r="X3486">
            <v>0</v>
          </cell>
          <cell r="Y3486">
            <v>0</v>
          </cell>
          <cell r="AA3486">
            <v>0</v>
          </cell>
          <cell r="AB3486">
            <v>0</v>
          </cell>
          <cell r="AC3486">
            <v>0</v>
          </cell>
        </row>
        <row r="3487">
          <cell r="A3487" t="str">
            <v>3007004-814</v>
          </cell>
          <cell r="V3487">
            <v>0</v>
          </cell>
          <cell r="W3487">
            <v>0</v>
          </cell>
          <cell r="X3487">
            <v>0</v>
          </cell>
          <cell r="Y3487">
            <v>0</v>
          </cell>
          <cell r="AA3487">
            <v>0</v>
          </cell>
          <cell r="AB3487">
            <v>0</v>
          </cell>
          <cell r="AC3487">
            <v>0</v>
          </cell>
        </row>
        <row r="3488">
          <cell r="A3488" t="str">
            <v>3007004-822</v>
          </cell>
          <cell r="V3488">
            <v>0</v>
          </cell>
          <cell r="W3488">
            <v>0</v>
          </cell>
          <cell r="X3488">
            <v>0</v>
          </cell>
          <cell r="Y3488">
            <v>0</v>
          </cell>
          <cell r="AA3488">
            <v>0</v>
          </cell>
          <cell r="AB3488">
            <v>0</v>
          </cell>
          <cell r="AC3488">
            <v>0</v>
          </cell>
        </row>
        <row r="3489">
          <cell r="A3489" t="str">
            <v>3007004-823</v>
          </cell>
          <cell r="V3489">
            <v>0</v>
          </cell>
          <cell r="W3489">
            <v>0</v>
          </cell>
          <cell r="X3489">
            <v>0</v>
          </cell>
          <cell r="Y3489">
            <v>0</v>
          </cell>
          <cell r="AA3489">
            <v>0</v>
          </cell>
          <cell r="AB3489">
            <v>0</v>
          </cell>
          <cell r="AC3489">
            <v>0</v>
          </cell>
        </row>
        <row r="3490">
          <cell r="A3490" t="str">
            <v>3007004-824</v>
          </cell>
          <cell r="V3490">
            <v>0</v>
          </cell>
          <cell r="W3490">
            <v>0</v>
          </cell>
          <cell r="X3490">
            <v>0</v>
          </cell>
          <cell r="Y3490">
            <v>0</v>
          </cell>
          <cell r="AA3490">
            <v>0</v>
          </cell>
          <cell r="AB3490">
            <v>0</v>
          </cell>
          <cell r="AC3490">
            <v>0</v>
          </cell>
        </row>
        <row r="3491">
          <cell r="A3491" t="str">
            <v>3007004-827</v>
          </cell>
          <cell r="V3491">
            <v>0</v>
          </cell>
          <cell r="W3491">
            <v>0</v>
          </cell>
          <cell r="X3491">
            <v>0</v>
          </cell>
          <cell r="Y3491">
            <v>0</v>
          </cell>
          <cell r="AA3491">
            <v>0</v>
          </cell>
          <cell r="AB3491">
            <v>0</v>
          </cell>
          <cell r="AC3491">
            <v>0</v>
          </cell>
        </row>
        <row r="3492">
          <cell r="A3492" t="str">
            <v>3007004-828</v>
          </cell>
          <cell r="V3492">
            <v>0</v>
          </cell>
          <cell r="W3492">
            <v>0</v>
          </cell>
          <cell r="X3492">
            <v>0</v>
          </cell>
          <cell r="Y3492">
            <v>0</v>
          </cell>
          <cell r="AA3492">
            <v>0</v>
          </cell>
          <cell r="AB3492">
            <v>0</v>
          </cell>
          <cell r="AC3492">
            <v>0</v>
          </cell>
        </row>
        <row r="3493">
          <cell r="A3493" t="str">
            <v>3007004-841</v>
          </cell>
          <cell r="V3493">
            <v>0</v>
          </cell>
          <cell r="W3493">
            <v>0</v>
          </cell>
          <cell r="X3493">
            <v>0</v>
          </cell>
          <cell r="Y3493">
            <v>0</v>
          </cell>
          <cell r="AA3493">
            <v>0</v>
          </cell>
          <cell r="AB3493">
            <v>0</v>
          </cell>
          <cell r="AC3493">
            <v>0</v>
          </cell>
        </row>
        <row r="3494">
          <cell r="A3494" t="str">
            <v>3007004-842</v>
          </cell>
          <cell r="V3494">
            <v>0</v>
          </cell>
          <cell r="W3494">
            <v>0</v>
          </cell>
          <cell r="X3494">
            <v>0</v>
          </cell>
          <cell r="Y3494">
            <v>0</v>
          </cell>
          <cell r="AA3494">
            <v>0</v>
          </cell>
          <cell r="AB3494">
            <v>0</v>
          </cell>
          <cell r="AC3494">
            <v>0</v>
          </cell>
        </row>
        <row r="3495">
          <cell r="A3495" t="str">
            <v>3007004-849</v>
          </cell>
          <cell r="V3495">
            <v>0</v>
          </cell>
          <cell r="W3495">
            <v>0</v>
          </cell>
          <cell r="X3495">
            <v>0</v>
          </cell>
          <cell r="Y3495">
            <v>0</v>
          </cell>
          <cell r="AA3495">
            <v>0</v>
          </cell>
          <cell r="AB3495">
            <v>0</v>
          </cell>
          <cell r="AC3495">
            <v>0</v>
          </cell>
        </row>
        <row r="3496">
          <cell r="A3496" t="str">
            <v>3007004-852</v>
          </cell>
          <cell r="V3496">
            <v>0</v>
          </cell>
          <cell r="W3496">
            <v>0</v>
          </cell>
          <cell r="X3496">
            <v>0</v>
          </cell>
          <cell r="Y3496">
            <v>0</v>
          </cell>
          <cell r="AA3496">
            <v>0</v>
          </cell>
          <cell r="AB3496">
            <v>0</v>
          </cell>
          <cell r="AC3496">
            <v>0</v>
          </cell>
        </row>
        <row r="3497">
          <cell r="A3497" t="str">
            <v>3007004-865</v>
          </cell>
          <cell r="V3497">
            <v>0</v>
          </cell>
          <cell r="W3497">
            <v>0</v>
          </cell>
          <cell r="X3497">
            <v>0</v>
          </cell>
          <cell r="Y3497">
            <v>0</v>
          </cell>
          <cell r="AA3497">
            <v>0</v>
          </cell>
          <cell r="AB3497">
            <v>0</v>
          </cell>
          <cell r="AC3497">
            <v>0</v>
          </cell>
        </row>
        <row r="3498">
          <cell r="A3498" t="str">
            <v>3007004-866</v>
          </cell>
          <cell r="V3498">
            <v>0</v>
          </cell>
          <cell r="W3498">
            <v>0</v>
          </cell>
          <cell r="X3498">
            <v>0</v>
          </cell>
          <cell r="Y3498">
            <v>0</v>
          </cell>
          <cell r="AA3498">
            <v>0</v>
          </cell>
          <cell r="AB3498">
            <v>0</v>
          </cell>
          <cell r="AC3498">
            <v>0</v>
          </cell>
        </row>
        <row r="3499">
          <cell r="A3499" t="str">
            <v>3007004-869</v>
          </cell>
          <cell r="V3499">
            <v>0</v>
          </cell>
          <cell r="W3499">
            <v>0</v>
          </cell>
          <cell r="X3499">
            <v>0</v>
          </cell>
          <cell r="Y3499">
            <v>0</v>
          </cell>
          <cell r="AA3499">
            <v>0</v>
          </cell>
          <cell r="AB3499">
            <v>0</v>
          </cell>
          <cell r="AC3499">
            <v>0</v>
          </cell>
        </row>
        <row r="3500">
          <cell r="A3500" t="str">
            <v>3007004-872</v>
          </cell>
          <cell r="V3500">
            <v>0</v>
          </cell>
          <cell r="W3500">
            <v>0</v>
          </cell>
          <cell r="X3500">
            <v>0</v>
          </cell>
          <cell r="Y3500">
            <v>0</v>
          </cell>
          <cell r="AA3500">
            <v>0</v>
          </cell>
          <cell r="AB3500">
            <v>0</v>
          </cell>
          <cell r="AC3500">
            <v>0</v>
          </cell>
        </row>
        <row r="3501">
          <cell r="A3501" t="str">
            <v>3007004-874</v>
          </cell>
          <cell r="V3501">
            <v>0</v>
          </cell>
          <cell r="W3501">
            <v>0</v>
          </cell>
          <cell r="X3501">
            <v>0</v>
          </cell>
          <cell r="Y3501">
            <v>0</v>
          </cell>
          <cell r="AA3501">
            <v>0</v>
          </cell>
          <cell r="AB3501">
            <v>0</v>
          </cell>
          <cell r="AC3501">
            <v>0</v>
          </cell>
        </row>
        <row r="3502">
          <cell r="A3502" t="str">
            <v>3007004-875</v>
          </cell>
          <cell r="V3502">
            <v>0</v>
          </cell>
          <cell r="W3502">
            <v>0</v>
          </cell>
          <cell r="X3502">
            <v>0</v>
          </cell>
          <cell r="Y3502">
            <v>0</v>
          </cell>
          <cell r="AA3502">
            <v>0</v>
          </cell>
          <cell r="AB3502">
            <v>0</v>
          </cell>
          <cell r="AC3502">
            <v>0</v>
          </cell>
        </row>
        <row r="3503">
          <cell r="A3503" t="str">
            <v>3007004-876</v>
          </cell>
          <cell r="V3503">
            <v>0</v>
          </cell>
          <cell r="W3503">
            <v>0</v>
          </cell>
          <cell r="X3503">
            <v>0</v>
          </cell>
          <cell r="Y3503">
            <v>0</v>
          </cell>
          <cell r="AA3503">
            <v>0</v>
          </cell>
          <cell r="AB3503">
            <v>0</v>
          </cell>
          <cell r="AC3503">
            <v>0</v>
          </cell>
        </row>
        <row r="3504">
          <cell r="A3504" t="str">
            <v>3007004-897</v>
          </cell>
          <cell r="V3504">
            <v>0</v>
          </cell>
          <cell r="W3504">
            <v>0</v>
          </cell>
          <cell r="X3504">
            <v>0</v>
          </cell>
          <cell r="Y3504">
            <v>0</v>
          </cell>
          <cell r="AA3504">
            <v>0</v>
          </cell>
          <cell r="AB3504">
            <v>0</v>
          </cell>
          <cell r="AC3504">
            <v>0</v>
          </cell>
        </row>
        <row r="3505">
          <cell r="A3505" t="str">
            <v>3007004-923</v>
          </cell>
          <cell r="V3505">
            <v>30000</v>
          </cell>
          <cell r="W3505">
            <v>0</v>
          </cell>
          <cell r="X3505">
            <v>0</v>
          </cell>
          <cell r="Y3505">
            <v>0</v>
          </cell>
          <cell r="AA3505">
            <v>0</v>
          </cell>
          <cell r="AB3505">
            <v>0</v>
          </cell>
          <cell r="AC3505">
            <v>0</v>
          </cell>
        </row>
        <row r="3506">
          <cell r="A3506" t="str">
            <v>3007004-924</v>
          </cell>
          <cell r="V3506">
            <v>0</v>
          </cell>
          <cell r="W3506">
            <v>0</v>
          </cell>
          <cell r="X3506">
            <v>0</v>
          </cell>
          <cell r="Y3506">
            <v>0</v>
          </cell>
          <cell r="AA3506">
            <v>0</v>
          </cell>
          <cell r="AB3506">
            <v>0</v>
          </cell>
          <cell r="AC3506">
            <v>0</v>
          </cell>
        </row>
        <row r="3507">
          <cell r="A3507" t="str">
            <v>3007004-925</v>
          </cell>
          <cell r="V3507">
            <v>0</v>
          </cell>
          <cell r="W3507">
            <v>0</v>
          </cell>
          <cell r="X3507">
            <v>0</v>
          </cell>
          <cell r="Y3507">
            <v>0</v>
          </cell>
          <cell r="AA3507">
            <v>0</v>
          </cell>
          <cell r="AB3507">
            <v>0</v>
          </cell>
          <cell r="AC3507">
            <v>0</v>
          </cell>
        </row>
        <row r="3508">
          <cell r="A3508" t="str">
            <v>3007004-940</v>
          </cell>
          <cell r="V3508">
            <v>0</v>
          </cell>
          <cell r="W3508">
            <v>0</v>
          </cell>
          <cell r="X3508">
            <v>0</v>
          </cell>
          <cell r="Y3508">
            <v>0</v>
          </cell>
          <cell r="AA3508">
            <v>0</v>
          </cell>
          <cell r="AB3508">
            <v>0</v>
          </cell>
          <cell r="AC3508">
            <v>0</v>
          </cell>
        </row>
        <row r="3509">
          <cell r="A3509" t="str">
            <v>3007004-941</v>
          </cell>
          <cell r="V3509">
            <v>0</v>
          </cell>
          <cell r="W3509">
            <v>0</v>
          </cell>
          <cell r="X3509">
            <v>0</v>
          </cell>
          <cell r="Y3509">
            <v>0</v>
          </cell>
          <cell r="AA3509">
            <v>0</v>
          </cell>
          <cell r="AB3509">
            <v>0</v>
          </cell>
          <cell r="AC3509">
            <v>0</v>
          </cell>
        </row>
        <row r="3510">
          <cell r="A3510" t="str">
            <v>3007004-943</v>
          </cell>
          <cell r="V3510">
            <v>0</v>
          </cell>
          <cell r="W3510">
            <v>0</v>
          </cell>
          <cell r="X3510">
            <v>0</v>
          </cell>
          <cell r="Y3510">
            <v>0</v>
          </cell>
          <cell r="AA3510">
            <v>0</v>
          </cell>
          <cell r="AB3510">
            <v>0</v>
          </cell>
          <cell r="AC3510">
            <v>0</v>
          </cell>
        </row>
        <row r="3511">
          <cell r="A3511" t="str">
            <v>3007004-955</v>
          </cell>
          <cell r="V3511">
            <v>0</v>
          </cell>
          <cell r="W3511">
            <v>0</v>
          </cell>
          <cell r="X3511">
            <v>0</v>
          </cell>
          <cell r="Y3511">
            <v>0</v>
          </cell>
          <cell r="AA3511">
            <v>0</v>
          </cell>
          <cell r="AB3511">
            <v>0</v>
          </cell>
          <cell r="AC3511">
            <v>0</v>
          </cell>
        </row>
        <row r="3512">
          <cell r="A3512" t="str">
            <v>3007004-957</v>
          </cell>
          <cell r="V3512">
            <v>0</v>
          </cell>
          <cell r="W3512">
            <v>0</v>
          </cell>
          <cell r="X3512">
            <v>0</v>
          </cell>
          <cell r="Y3512">
            <v>0</v>
          </cell>
          <cell r="AA3512">
            <v>0</v>
          </cell>
          <cell r="AB3512">
            <v>0</v>
          </cell>
          <cell r="AC3512">
            <v>0</v>
          </cell>
        </row>
        <row r="3513">
          <cell r="A3513" t="str">
            <v>3007004-959</v>
          </cell>
          <cell r="V3513">
            <v>0</v>
          </cell>
          <cell r="W3513">
            <v>0</v>
          </cell>
          <cell r="X3513">
            <v>0</v>
          </cell>
          <cell r="Y3513">
            <v>0</v>
          </cell>
          <cell r="AA3513">
            <v>0</v>
          </cell>
          <cell r="AB3513">
            <v>0</v>
          </cell>
          <cell r="AC3513">
            <v>0</v>
          </cell>
        </row>
        <row r="3514">
          <cell r="A3514" t="str">
            <v>3007004-989</v>
          </cell>
          <cell r="V3514">
            <v>-220000</v>
          </cell>
          <cell r="W3514">
            <v>0</v>
          </cell>
          <cell r="X3514">
            <v>0</v>
          </cell>
          <cell r="Y3514">
            <v>0</v>
          </cell>
          <cell r="AA3514">
            <v>0</v>
          </cell>
          <cell r="AB3514">
            <v>0</v>
          </cell>
          <cell r="AC3514">
            <v>0</v>
          </cell>
        </row>
        <row r="3515">
          <cell r="A3515" t="str">
            <v>3007004-984</v>
          </cell>
          <cell r="V3515">
            <v>0</v>
          </cell>
          <cell r="W3515">
            <v>0</v>
          </cell>
          <cell r="X3515">
            <v>0</v>
          </cell>
          <cell r="Y3515">
            <v>0</v>
          </cell>
          <cell r="AA3515">
            <v>0</v>
          </cell>
          <cell r="AB3515">
            <v>0</v>
          </cell>
          <cell r="AC3515">
            <v>0</v>
          </cell>
        </row>
        <row r="3516">
          <cell r="A3516" t="str">
            <v>3007004-988</v>
          </cell>
          <cell r="V3516">
            <v>0</v>
          </cell>
          <cell r="W3516">
            <v>0</v>
          </cell>
          <cell r="X3516">
            <v>0</v>
          </cell>
          <cell r="Y3516">
            <v>0</v>
          </cell>
          <cell r="AA3516">
            <v>0</v>
          </cell>
          <cell r="AB3516">
            <v>0</v>
          </cell>
          <cell r="AC3516">
            <v>0</v>
          </cell>
        </row>
        <row r="3517">
          <cell r="A3517" t="str">
            <v>3007004-989</v>
          </cell>
          <cell r="V3517">
            <v>0</v>
          </cell>
          <cell r="W3517">
            <v>0</v>
          </cell>
          <cell r="X3517">
            <v>0</v>
          </cell>
          <cell r="Y3517">
            <v>0</v>
          </cell>
          <cell r="AA3517">
            <v>0</v>
          </cell>
          <cell r="AB3517">
            <v>0</v>
          </cell>
          <cell r="AC3517">
            <v>0</v>
          </cell>
        </row>
        <row r="3518">
          <cell r="A3518" t="str">
            <v>3007784-DUR</v>
          </cell>
          <cell r="V3518">
            <v>0</v>
          </cell>
          <cell r="W3518">
            <v>0</v>
          </cell>
          <cell r="X3518">
            <v>0</v>
          </cell>
          <cell r="Y3518">
            <v>0</v>
          </cell>
          <cell r="AA3518">
            <v>2</v>
          </cell>
          <cell r="AB3518">
            <v>2</v>
          </cell>
          <cell r="AC3518">
            <v>0</v>
          </cell>
        </row>
        <row r="3519">
          <cell r="A3519" t="str">
            <v>3007784-PERF</v>
          </cell>
          <cell r="V3519">
            <v>0</v>
          </cell>
          <cell r="W3519">
            <v>0</v>
          </cell>
          <cell r="X3519">
            <v>0</v>
          </cell>
          <cell r="Y3519">
            <v>0</v>
          </cell>
          <cell r="AA3519">
            <v>2</v>
          </cell>
          <cell r="AB3519">
            <v>2</v>
          </cell>
          <cell r="AC3519">
            <v>0</v>
          </cell>
        </row>
        <row r="3520">
          <cell r="A3520" t="str">
            <v>3007784-PE</v>
          </cell>
          <cell r="V3520">
            <v>0</v>
          </cell>
          <cell r="W3520">
            <v>0</v>
          </cell>
          <cell r="X3520">
            <v>0</v>
          </cell>
          <cell r="Y3520">
            <v>0</v>
          </cell>
          <cell r="AA3520">
            <v>4125</v>
          </cell>
          <cell r="AB3520">
            <v>4125</v>
          </cell>
          <cell r="AC3520">
            <v>0</v>
          </cell>
        </row>
        <row r="3521">
          <cell r="A3521" t="str">
            <v>3007784-CE</v>
          </cell>
          <cell r="V3521">
            <v>0</v>
          </cell>
          <cell r="W3521">
            <v>0</v>
          </cell>
          <cell r="X3521">
            <v>0</v>
          </cell>
          <cell r="Y3521">
            <v>0</v>
          </cell>
          <cell r="AA3521">
            <v>8250</v>
          </cell>
          <cell r="AB3521">
            <v>8250</v>
          </cell>
          <cell r="AC3521">
            <v>0</v>
          </cell>
        </row>
        <row r="3522">
          <cell r="A3522" t="str">
            <v>3007784-EE</v>
          </cell>
          <cell r="V3522">
            <v>0</v>
          </cell>
          <cell r="W3522">
            <v>0</v>
          </cell>
          <cell r="X3522">
            <v>0</v>
          </cell>
          <cell r="Y3522">
            <v>0</v>
          </cell>
          <cell r="AA3522">
            <v>6600</v>
          </cell>
          <cell r="AB3522">
            <v>6600</v>
          </cell>
          <cell r="AC3522">
            <v>0</v>
          </cell>
        </row>
        <row r="3523">
          <cell r="A3523" t="str">
            <v>3007784-PS</v>
          </cell>
          <cell r="V3523">
            <v>0</v>
          </cell>
          <cell r="W3523">
            <v>0</v>
          </cell>
          <cell r="X3523">
            <v>0</v>
          </cell>
          <cell r="Y3523">
            <v>0</v>
          </cell>
          <cell r="AA3523">
            <v>2310</v>
          </cell>
          <cell r="AB3523">
            <v>2310</v>
          </cell>
          <cell r="AC3523">
            <v>0</v>
          </cell>
        </row>
        <row r="3524">
          <cell r="A3524" t="str">
            <v>3007784-DS</v>
          </cell>
          <cell r="V3524">
            <v>0</v>
          </cell>
          <cell r="W3524">
            <v>0</v>
          </cell>
          <cell r="X3524">
            <v>0</v>
          </cell>
          <cell r="Y3524">
            <v>0</v>
          </cell>
          <cell r="AA3524">
            <v>4950</v>
          </cell>
          <cell r="AB3524">
            <v>4950</v>
          </cell>
          <cell r="AC3524">
            <v>0</v>
          </cell>
        </row>
        <row r="3525">
          <cell r="A3525" t="str">
            <v>3007784-NBUS</v>
          </cell>
          <cell r="V3525">
            <v>0</v>
          </cell>
          <cell r="W3525">
            <v>0</v>
          </cell>
          <cell r="X3525">
            <v>0</v>
          </cell>
          <cell r="Y3525">
            <v>0</v>
          </cell>
          <cell r="AA3525">
            <v>5906.2499999999991</v>
          </cell>
          <cell r="AB3525">
            <v>5906.2499999999991</v>
          </cell>
          <cell r="AC3525">
            <v>0</v>
          </cell>
        </row>
        <row r="3526">
          <cell r="A3526" t="str">
            <v>3007784-BUS</v>
          </cell>
          <cell r="V3526">
            <v>0</v>
          </cell>
          <cell r="W3526">
            <v>0</v>
          </cell>
          <cell r="X3526">
            <v>0</v>
          </cell>
          <cell r="Y3526">
            <v>0</v>
          </cell>
          <cell r="AA3526">
            <v>9562.5</v>
          </cell>
          <cell r="AB3526">
            <v>9562.5</v>
          </cell>
          <cell r="AC3526">
            <v>0</v>
          </cell>
        </row>
        <row r="3527">
          <cell r="A3527" t="str">
            <v>3007784-PT</v>
          </cell>
          <cell r="V3527">
            <v>0</v>
          </cell>
          <cell r="W3527">
            <v>0</v>
          </cell>
          <cell r="X3527">
            <v>0</v>
          </cell>
          <cell r="Y3527">
            <v>0</v>
          </cell>
          <cell r="AA3527">
            <v>2750</v>
          </cell>
          <cell r="AB3527">
            <v>2750</v>
          </cell>
          <cell r="AC3527">
            <v>0</v>
          </cell>
        </row>
        <row r="3528">
          <cell r="A3528" t="str">
            <v>3007784-DT</v>
          </cell>
          <cell r="V3528">
            <v>0</v>
          </cell>
          <cell r="W3528">
            <v>0</v>
          </cell>
          <cell r="X3528">
            <v>0</v>
          </cell>
          <cell r="Y3528">
            <v>0</v>
          </cell>
          <cell r="AA3528">
            <v>1200</v>
          </cell>
          <cell r="AB3528">
            <v>1200</v>
          </cell>
          <cell r="AC3528">
            <v>0</v>
          </cell>
        </row>
        <row r="3529">
          <cell r="A3529" t="str">
            <v>3007784-OT</v>
          </cell>
          <cell r="V3529">
            <v>0</v>
          </cell>
          <cell r="W3529">
            <v>0</v>
          </cell>
          <cell r="X3529">
            <v>0</v>
          </cell>
          <cell r="Y3529">
            <v>0</v>
          </cell>
          <cell r="AA3529">
            <v>0</v>
          </cell>
          <cell r="AB3529">
            <v>0</v>
          </cell>
          <cell r="AC3529">
            <v>0</v>
          </cell>
        </row>
        <row r="3530">
          <cell r="A3530" t="str">
            <v>3007784-LABOR</v>
          </cell>
          <cell r="V3530">
            <v>0</v>
          </cell>
          <cell r="W3530">
            <v>0</v>
          </cell>
          <cell r="X3530">
            <v>0</v>
          </cell>
          <cell r="Y3530">
            <v>0</v>
          </cell>
          <cell r="AA3530">
            <v>45653.75</v>
          </cell>
          <cell r="AB3530">
            <v>45653.75</v>
          </cell>
          <cell r="AC3530">
            <v>0</v>
          </cell>
        </row>
        <row r="3531">
          <cell r="A3531" t="str">
            <v>3007784-INDUST</v>
          </cell>
          <cell r="V3531">
            <v>0</v>
          </cell>
          <cell r="W3531">
            <v>0</v>
          </cell>
          <cell r="X3531">
            <v>0</v>
          </cell>
          <cell r="Y3531">
            <v>0</v>
          </cell>
          <cell r="AA3531">
            <v>0</v>
          </cell>
          <cell r="AB3531">
            <v>0</v>
          </cell>
          <cell r="AC3531">
            <v>0</v>
          </cell>
        </row>
        <row r="3532">
          <cell r="A3532" t="str">
            <v>3007784-321</v>
          </cell>
          <cell r="V3532">
            <v>0</v>
          </cell>
          <cell r="W3532">
            <v>0</v>
          </cell>
          <cell r="X3532">
            <v>0</v>
          </cell>
          <cell r="Y3532">
            <v>0</v>
          </cell>
          <cell r="AA3532">
            <v>0</v>
          </cell>
          <cell r="AB3532">
            <v>0</v>
          </cell>
          <cell r="AC3532">
            <v>0</v>
          </cell>
        </row>
        <row r="3533">
          <cell r="A3533" t="str">
            <v>3007784-331</v>
          </cell>
          <cell r="V3533">
            <v>0</v>
          </cell>
          <cell r="W3533">
            <v>0</v>
          </cell>
          <cell r="X3533">
            <v>0</v>
          </cell>
          <cell r="Y3533">
            <v>0</v>
          </cell>
          <cell r="AA3533">
            <v>0</v>
          </cell>
          <cell r="AB3533">
            <v>0</v>
          </cell>
          <cell r="AC3533">
            <v>0</v>
          </cell>
        </row>
        <row r="3534">
          <cell r="A3534" t="str">
            <v>3007784-341</v>
          </cell>
          <cell r="V3534">
            <v>0</v>
          </cell>
          <cell r="W3534">
            <v>0</v>
          </cell>
          <cell r="X3534">
            <v>0</v>
          </cell>
          <cell r="Y3534">
            <v>0</v>
          </cell>
          <cell r="AA3534">
            <v>0</v>
          </cell>
          <cell r="AB3534">
            <v>0</v>
          </cell>
          <cell r="AC3534">
            <v>0</v>
          </cell>
        </row>
        <row r="3535">
          <cell r="A3535" t="str">
            <v>3007784-347</v>
          </cell>
          <cell r="V3535">
            <v>0</v>
          </cell>
          <cell r="W3535">
            <v>0</v>
          </cell>
          <cell r="X3535">
            <v>0</v>
          </cell>
          <cell r="Y3535">
            <v>0</v>
          </cell>
          <cell r="AA3535">
            <v>0</v>
          </cell>
          <cell r="AB3535">
            <v>0</v>
          </cell>
          <cell r="AC3535">
            <v>0</v>
          </cell>
        </row>
        <row r="3536">
          <cell r="A3536" t="str">
            <v>3007784-351</v>
          </cell>
          <cell r="V3536">
            <v>0</v>
          </cell>
          <cell r="W3536">
            <v>0</v>
          </cell>
          <cell r="X3536">
            <v>0</v>
          </cell>
          <cell r="Y3536">
            <v>0</v>
          </cell>
          <cell r="AA3536">
            <v>0</v>
          </cell>
          <cell r="AB3536">
            <v>0</v>
          </cell>
          <cell r="AC3536">
            <v>0</v>
          </cell>
        </row>
        <row r="3537">
          <cell r="A3537" t="str">
            <v>3007784-355</v>
          </cell>
          <cell r="V3537">
            <v>0</v>
          </cell>
          <cell r="W3537">
            <v>0</v>
          </cell>
          <cell r="X3537">
            <v>0</v>
          </cell>
          <cell r="Y3537">
            <v>0</v>
          </cell>
          <cell r="AA3537">
            <v>0</v>
          </cell>
          <cell r="AB3537">
            <v>0</v>
          </cell>
          <cell r="AC3537">
            <v>0</v>
          </cell>
        </row>
        <row r="3538">
          <cell r="A3538" t="str">
            <v>3007784-361</v>
          </cell>
          <cell r="V3538">
            <v>0</v>
          </cell>
          <cell r="W3538">
            <v>0</v>
          </cell>
          <cell r="X3538">
            <v>0</v>
          </cell>
          <cell r="Y3538">
            <v>0</v>
          </cell>
          <cell r="AA3538">
            <v>0</v>
          </cell>
          <cell r="AB3538">
            <v>0</v>
          </cell>
          <cell r="AC3538">
            <v>0</v>
          </cell>
        </row>
        <row r="3539">
          <cell r="A3539" t="str">
            <v>3007784-362</v>
          </cell>
          <cell r="V3539">
            <v>0</v>
          </cell>
          <cell r="W3539">
            <v>0</v>
          </cell>
          <cell r="X3539">
            <v>0</v>
          </cell>
          <cell r="Y3539">
            <v>0</v>
          </cell>
          <cell r="AA3539">
            <v>0</v>
          </cell>
          <cell r="AB3539">
            <v>0</v>
          </cell>
          <cell r="AC3539">
            <v>0</v>
          </cell>
        </row>
        <row r="3540">
          <cell r="A3540" t="str">
            <v>3007784-363</v>
          </cell>
          <cell r="V3540">
            <v>0</v>
          </cell>
          <cell r="W3540">
            <v>0</v>
          </cell>
          <cell r="X3540">
            <v>0</v>
          </cell>
          <cell r="Y3540">
            <v>0</v>
          </cell>
          <cell r="AA3540">
            <v>0</v>
          </cell>
          <cell r="AB3540">
            <v>0</v>
          </cell>
          <cell r="AC3540">
            <v>0</v>
          </cell>
        </row>
        <row r="3541">
          <cell r="A3541" t="str">
            <v>3007784-364</v>
          </cell>
          <cell r="V3541">
            <v>0</v>
          </cell>
          <cell r="W3541">
            <v>0</v>
          </cell>
          <cell r="X3541">
            <v>0</v>
          </cell>
          <cell r="Y3541">
            <v>0</v>
          </cell>
          <cell r="AA3541">
            <v>0</v>
          </cell>
          <cell r="AB3541">
            <v>0</v>
          </cell>
          <cell r="AC3541">
            <v>0</v>
          </cell>
        </row>
        <row r="3542">
          <cell r="A3542" t="str">
            <v>3007784-365</v>
          </cell>
          <cell r="V3542">
            <v>0</v>
          </cell>
          <cell r="W3542">
            <v>0</v>
          </cell>
          <cell r="X3542">
            <v>0</v>
          </cell>
          <cell r="Y3542">
            <v>0</v>
          </cell>
          <cell r="AA3542">
            <v>0</v>
          </cell>
          <cell r="AB3542">
            <v>0</v>
          </cell>
          <cell r="AC3542">
            <v>0</v>
          </cell>
        </row>
        <row r="3543">
          <cell r="A3543" t="str">
            <v>3007784-366</v>
          </cell>
          <cell r="V3543">
            <v>0</v>
          </cell>
          <cell r="W3543">
            <v>0</v>
          </cell>
          <cell r="X3543">
            <v>0</v>
          </cell>
          <cell r="Y3543">
            <v>0</v>
          </cell>
          <cell r="AA3543">
            <v>0</v>
          </cell>
          <cell r="AB3543">
            <v>0</v>
          </cell>
          <cell r="AC3543">
            <v>0</v>
          </cell>
        </row>
        <row r="3544">
          <cell r="A3544" t="str">
            <v>3007784-395</v>
          </cell>
          <cell r="V3544">
            <v>0</v>
          </cell>
          <cell r="W3544">
            <v>0</v>
          </cell>
          <cell r="X3544">
            <v>0</v>
          </cell>
          <cell r="Y3544">
            <v>0</v>
          </cell>
          <cell r="AA3544">
            <v>770000</v>
          </cell>
          <cell r="AB3544">
            <v>210000</v>
          </cell>
          <cell r="AC3544">
            <v>0</v>
          </cell>
        </row>
        <row r="3545">
          <cell r="A3545" t="str">
            <v>3007784-396</v>
          </cell>
          <cell r="V3545">
            <v>0</v>
          </cell>
          <cell r="W3545">
            <v>0</v>
          </cell>
          <cell r="X3545">
            <v>0</v>
          </cell>
          <cell r="Y3545">
            <v>0</v>
          </cell>
          <cell r="AA3545">
            <v>100000</v>
          </cell>
          <cell r="AB3545">
            <v>100000</v>
          </cell>
          <cell r="AC3545">
            <v>0</v>
          </cell>
        </row>
        <row r="3546">
          <cell r="A3546" t="str">
            <v>3007784-397</v>
          </cell>
          <cell r="V3546">
            <v>0</v>
          </cell>
          <cell r="W3546">
            <v>0</v>
          </cell>
          <cell r="X3546">
            <v>0</v>
          </cell>
          <cell r="Y3546">
            <v>0</v>
          </cell>
          <cell r="AA3546">
            <v>0</v>
          </cell>
          <cell r="AB3546">
            <v>0</v>
          </cell>
          <cell r="AC3546">
            <v>0</v>
          </cell>
        </row>
        <row r="3547">
          <cell r="A3547" t="str">
            <v>3007784-511</v>
          </cell>
          <cell r="V3547">
            <v>0</v>
          </cell>
          <cell r="W3547">
            <v>0</v>
          </cell>
          <cell r="X3547">
            <v>0</v>
          </cell>
          <cell r="Y3547">
            <v>0</v>
          </cell>
          <cell r="AA3547">
            <v>0</v>
          </cell>
          <cell r="AB3547">
            <v>0</v>
          </cell>
          <cell r="AC3547">
            <v>0</v>
          </cell>
        </row>
        <row r="3548">
          <cell r="A3548" t="str">
            <v>3007784-520</v>
          </cell>
          <cell r="V3548">
            <v>0</v>
          </cell>
          <cell r="W3548">
            <v>0</v>
          </cell>
          <cell r="X3548">
            <v>0</v>
          </cell>
          <cell r="Y3548">
            <v>0</v>
          </cell>
          <cell r="AA3548">
            <v>0</v>
          </cell>
          <cell r="AB3548">
            <v>0</v>
          </cell>
          <cell r="AC3548">
            <v>0</v>
          </cell>
        </row>
        <row r="3549">
          <cell r="A3549" t="str">
            <v>3007784-611</v>
          </cell>
          <cell r="V3549">
            <v>0</v>
          </cell>
          <cell r="W3549">
            <v>0</v>
          </cell>
          <cell r="X3549">
            <v>0</v>
          </cell>
          <cell r="Y3549">
            <v>0</v>
          </cell>
          <cell r="AA3549">
            <v>0</v>
          </cell>
          <cell r="AB3549">
            <v>0</v>
          </cell>
          <cell r="AC3549">
            <v>0</v>
          </cell>
        </row>
        <row r="3550">
          <cell r="A3550" t="str">
            <v>3007784-613</v>
          </cell>
          <cell r="V3550">
            <v>0</v>
          </cell>
          <cell r="W3550">
            <v>0</v>
          </cell>
          <cell r="X3550">
            <v>0</v>
          </cell>
          <cell r="Y3550">
            <v>0</v>
          </cell>
          <cell r="AA3550">
            <v>0</v>
          </cell>
          <cell r="AB3550">
            <v>0</v>
          </cell>
          <cell r="AC3550">
            <v>0</v>
          </cell>
        </row>
        <row r="3551">
          <cell r="A3551" t="str">
            <v>3007784-617</v>
          </cell>
          <cell r="V3551">
            <v>0</v>
          </cell>
          <cell r="W3551">
            <v>0</v>
          </cell>
          <cell r="X3551">
            <v>0</v>
          </cell>
          <cell r="Y3551">
            <v>0</v>
          </cell>
          <cell r="AA3551">
            <v>0</v>
          </cell>
          <cell r="AB3551">
            <v>0</v>
          </cell>
          <cell r="AC3551">
            <v>0</v>
          </cell>
        </row>
        <row r="3552">
          <cell r="A3552" t="str">
            <v>3007784-695</v>
          </cell>
          <cell r="V3552">
            <v>0</v>
          </cell>
          <cell r="W3552">
            <v>0</v>
          </cell>
          <cell r="X3552">
            <v>0</v>
          </cell>
          <cell r="Y3552">
            <v>0</v>
          </cell>
          <cell r="AA3552">
            <v>800000</v>
          </cell>
          <cell r="AB3552">
            <v>800000</v>
          </cell>
          <cell r="AC3552">
            <v>0</v>
          </cell>
        </row>
        <row r="3553">
          <cell r="A3553" t="str">
            <v>3007784-696</v>
          </cell>
          <cell r="V3553">
            <v>0</v>
          </cell>
          <cell r="W3553">
            <v>0</v>
          </cell>
          <cell r="X3553">
            <v>0</v>
          </cell>
          <cell r="Y3553">
            <v>0</v>
          </cell>
          <cell r="AA3553">
            <v>0</v>
          </cell>
          <cell r="AB3553">
            <v>0</v>
          </cell>
          <cell r="AC3553">
            <v>0</v>
          </cell>
        </row>
        <row r="3554">
          <cell r="A3554" t="str">
            <v>3007784-697</v>
          </cell>
          <cell r="V3554">
            <v>0</v>
          </cell>
          <cell r="W3554">
            <v>0</v>
          </cell>
          <cell r="X3554">
            <v>0</v>
          </cell>
          <cell r="Y3554">
            <v>0</v>
          </cell>
          <cell r="AA3554">
            <v>0</v>
          </cell>
          <cell r="AB3554">
            <v>0</v>
          </cell>
          <cell r="AC3554">
            <v>0</v>
          </cell>
        </row>
        <row r="3555">
          <cell r="A3555" t="str">
            <v>3007784-714</v>
          </cell>
          <cell r="V3555">
            <v>0</v>
          </cell>
          <cell r="W3555">
            <v>0</v>
          </cell>
          <cell r="X3555">
            <v>0</v>
          </cell>
          <cell r="Y3555">
            <v>0</v>
          </cell>
          <cell r="AA3555">
            <v>0</v>
          </cell>
          <cell r="AB3555">
            <v>0</v>
          </cell>
          <cell r="AC3555">
            <v>0</v>
          </cell>
        </row>
        <row r="3556">
          <cell r="A3556" t="str">
            <v>3007784-720</v>
          </cell>
          <cell r="V3556">
            <v>0</v>
          </cell>
          <cell r="W3556">
            <v>0</v>
          </cell>
          <cell r="X3556">
            <v>0</v>
          </cell>
          <cell r="Y3556">
            <v>0</v>
          </cell>
          <cell r="AA3556">
            <v>0</v>
          </cell>
          <cell r="AB3556">
            <v>0</v>
          </cell>
          <cell r="AC3556">
            <v>0</v>
          </cell>
        </row>
        <row r="3557">
          <cell r="A3557" t="str">
            <v>3007784-728</v>
          </cell>
          <cell r="V3557">
            <v>0</v>
          </cell>
          <cell r="W3557">
            <v>0</v>
          </cell>
          <cell r="X3557">
            <v>0</v>
          </cell>
          <cell r="Y3557">
            <v>0</v>
          </cell>
          <cell r="AA3557">
            <v>0</v>
          </cell>
          <cell r="AB3557">
            <v>0</v>
          </cell>
          <cell r="AC3557">
            <v>0</v>
          </cell>
        </row>
        <row r="3558">
          <cell r="A3558" t="str">
            <v>3007784-809</v>
          </cell>
          <cell r="V3558">
            <v>0</v>
          </cell>
          <cell r="W3558">
            <v>0</v>
          </cell>
          <cell r="X3558">
            <v>0</v>
          </cell>
          <cell r="Y3558">
            <v>0</v>
          </cell>
          <cell r="AA3558">
            <v>5000</v>
          </cell>
          <cell r="AB3558">
            <v>5000</v>
          </cell>
          <cell r="AC3558">
            <v>0</v>
          </cell>
        </row>
        <row r="3559">
          <cell r="A3559" t="str">
            <v>3007784-811</v>
          </cell>
          <cell r="V3559">
            <v>0</v>
          </cell>
          <cell r="W3559">
            <v>0</v>
          </cell>
          <cell r="X3559">
            <v>0</v>
          </cell>
          <cell r="Y3559">
            <v>0</v>
          </cell>
          <cell r="AA3559">
            <v>55000</v>
          </cell>
          <cell r="AB3559">
            <v>55000</v>
          </cell>
          <cell r="AC3559">
            <v>0</v>
          </cell>
        </row>
        <row r="3560">
          <cell r="A3560" t="str">
            <v>3007784-813</v>
          </cell>
          <cell r="V3560">
            <v>0</v>
          </cell>
          <cell r="W3560">
            <v>0</v>
          </cell>
          <cell r="X3560">
            <v>0</v>
          </cell>
          <cell r="Y3560">
            <v>0</v>
          </cell>
          <cell r="AA3560">
            <v>0</v>
          </cell>
          <cell r="AB3560">
            <v>0</v>
          </cell>
          <cell r="AC3560">
            <v>0</v>
          </cell>
        </row>
        <row r="3561">
          <cell r="A3561" t="str">
            <v>3007784-814</v>
          </cell>
          <cell r="V3561">
            <v>0</v>
          </cell>
          <cell r="W3561">
            <v>0</v>
          </cell>
          <cell r="X3561">
            <v>0</v>
          </cell>
          <cell r="Y3561">
            <v>0</v>
          </cell>
          <cell r="AA3561">
            <v>0</v>
          </cell>
          <cell r="AB3561">
            <v>0</v>
          </cell>
          <cell r="AC3561">
            <v>0</v>
          </cell>
        </row>
        <row r="3562">
          <cell r="A3562" t="str">
            <v>3007784-822</v>
          </cell>
          <cell r="V3562">
            <v>0</v>
          </cell>
          <cell r="W3562">
            <v>0</v>
          </cell>
          <cell r="X3562">
            <v>0</v>
          </cell>
          <cell r="Y3562">
            <v>0</v>
          </cell>
          <cell r="AA3562">
            <v>0</v>
          </cell>
          <cell r="AB3562">
            <v>0</v>
          </cell>
          <cell r="AC3562">
            <v>0</v>
          </cell>
        </row>
        <row r="3563">
          <cell r="A3563" t="str">
            <v>3007784-823</v>
          </cell>
          <cell r="V3563">
            <v>0</v>
          </cell>
          <cell r="W3563">
            <v>0</v>
          </cell>
          <cell r="X3563">
            <v>0</v>
          </cell>
          <cell r="Y3563">
            <v>0</v>
          </cell>
          <cell r="AA3563">
            <v>0</v>
          </cell>
          <cell r="AB3563">
            <v>0</v>
          </cell>
          <cell r="AC3563">
            <v>0</v>
          </cell>
        </row>
        <row r="3564">
          <cell r="A3564" t="str">
            <v>3007784-824</v>
          </cell>
          <cell r="V3564">
            <v>0</v>
          </cell>
          <cell r="W3564">
            <v>0</v>
          </cell>
          <cell r="X3564">
            <v>0</v>
          </cell>
          <cell r="Y3564">
            <v>0</v>
          </cell>
          <cell r="AA3564">
            <v>0</v>
          </cell>
          <cell r="AB3564">
            <v>0</v>
          </cell>
          <cell r="AC3564">
            <v>0</v>
          </cell>
        </row>
        <row r="3565">
          <cell r="A3565" t="str">
            <v>3007784-827</v>
          </cell>
          <cell r="V3565">
            <v>0</v>
          </cell>
          <cell r="W3565">
            <v>0</v>
          </cell>
          <cell r="X3565">
            <v>0</v>
          </cell>
          <cell r="Y3565">
            <v>0</v>
          </cell>
          <cell r="AA3565">
            <v>0</v>
          </cell>
          <cell r="AB3565">
            <v>0</v>
          </cell>
          <cell r="AC3565">
            <v>0</v>
          </cell>
        </row>
        <row r="3566">
          <cell r="A3566" t="str">
            <v>3007784-828</v>
          </cell>
          <cell r="V3566">
            <v>0</v>
          </cell>
          <cell r="W3566">
            <v>0</v>
          </cell>
          <cell r="X3566">
            <v>0</v>
          </cell>
          <cell r="Y3566">
            <v>0</v>
          </cell>
          <cell r="AA3566">
            <v>0</v>
          </cell>
          <cell r="AB3566">
            <v>0</v>
          </cell>
          <cell r="AC3566">
            <v>0</v>
          </cell>
        </row>
        <row r="3567">
          <cell r="A3567" t="str">
            <v>3007784-841</v>
          </cell>
          <cell r="V3567">
            <v>0</v>
          </cell>
          <cell r="W3567">
            <v>0</v>
          </cell>
          <cell r="X3567">
            <v>0</v>
          </cell>
          <cell r="Y3567">
            <v>0</v>
          </cell>
          <cell r="AA3567">
            <v>0</v>
          </cell>
          <cell r="AB3567">
            <v>0</v>
          </cell>
          <cell r="AC3567">
            <v>0</v>
          </cell>
        </row>
        <row r="3568">
          <cell r="A3568" t="str">
            <v>3007784-842</v>
          </cell>
          <cell r="V3568">
            <v>0</v>
          </cell>
          <cell r="W3568">
            <v>0</v>
          </cell>
          <cell r="X3568">
            <v>0</v>
          </cell>
          <cell r="Y3568">
            <v>0</v>
          </cell>
          <cell r="AA3568">
            <v>0</v>
          </cell>
          <cell r="AB3568">
            <v>0</v>
          </cell>
          <cell r="AC3568">
            <v>0</v>
          </cell>
        </row>
        <row r="3569">
          <cell r="A3569" t="str">
            <v>3007784-849</v>
          </cell>
          <cell r="V3569">
            <v>0</v>
          </cell>
          <cell r="W3569">
            <v>0</v>
          </cell>
          <cell r="X3569">
            <v>0</v>
          </cell>
          <cell r="Y3569">
            <v>0</v>
          </cell>
          <cell r="AA3569">
            <v>0</v>
          </cell>
          <cell r="AB3569">
            <v>0</v>
          </cell>
          <cell r="AC3569">
            <v>0</v>
          </cell>
        </row>
        <row r="3570">
          <cell r="A3570" t="str">
            <v>3007784-852</v>
          </cell>
          <cell r="V3570">
            <v>0</v>
          </cell>
          <cell r="W3570">
            <v>0</v>
          </cell>
          <cell r="X3570">
            <v>0</v>
          </cell>
          <cell r="Y3570">
            <v>0</v>
          </cell>
          <cell r="AA3570">
            <v>0</v>
          </cell>
          <cell r="AB3570">
            <v>0</v>
          </cell>
          <cell r="AC3570">
            <v>0</v>
          </cell>
        </row>
        <row r="3571">
          <cell r="A3571" t="str">
            <v>3007784-865</v>
          </cell>
          <cell r="V3571">
            <v>0</v>
          </cell>
          <cell r="W3571">
            <v>0</v>
          </cell>
          <cell r="X3571">
            <v>0</v>
          </cell>
          <cell r="Y3571">
            <v>0</v>
          </cell>
          <cell r="AA3571">
            <v>0</v>
          </cell>
          <cell r="AB3571">
            <v>0</v>
          </cell>
          <cell r="AC3571">
            <v>0</v>
          </cell>
        </row>
        <row r="3572">
          <cell r="A3572" t="str">
            <v>3007784-866</v>
          </cell>
          <cell r="V3572">
            <v>0</v>
          </cell>
          <cell r="W3572">
            <v>0</v>
          </cell>
          <cell r="X3572">
            <v>0</v>
          </cell>
          <cell r="Y3572">
            <v>0</v>
          </cell>
          <cell r="AA3572">
            <v>0</v>
          </cell>
          <cell r="AB3572">
            <v>0</v>
          </cell>
          <cell r="AC3572">
            <v>0</v>
          </cell>
        </row>
        <row r="3573">
          <cell r="A3573" t="str">
            <v>3007784-869</v>
          </cell>
          <cell r="V3573">
            <v>0</v>
          </cell>
          <cell r="W3573">
            <v>0</v>
          </cell>
          <cell r="X3573">
            <v>0</v>
          </cell>
          <cell r="Y3573">
            <v>0</v>
          </cell>
          <cell r="AA3573">
            <v>0</v>
          </cell>
          <cell r="AB3573">
            <v>0</v>
          </cell>
          <cell r="AC3573">
            <v>0</v>
          </cell>
        </row>
        <row r="3574">
          <cell r="A3574" t="str">
            <v>3007784-872</v>
          </cell>
          <cell r="V3574">
            <v>0</v>
          </cell>
          <cell r="W3574">
            <v>0</v>
          </cell>
          <cell r="X3574">
            <v>0</v>
          </cell>
          <cell r="Y3574">
            <v>0</v>
          </cell>
          <cell r="AA3574">
            <v>0</v>
          </cell>
          <cell r="AB3574">
            <v>0</v>
          </cell>
          <cell r="AC3574">
            <v>0</v>
          </cell>
        </row>
        <row r="3575">
          <cell r="A3575" t="str">
            <v>3007784-874</v>
          </cell>
          <cell r="V3575">
            <v>0</v>
          </cell>
          <cell r="W3575">
            <v>0</v>
          </cell>
          <cell r="X3575">
            <v>0</v>
          </cell>
          <cell r="Y3575">
            <v>0</v>
          </cell>
          <cell r="AA3575">
            <v>0</v>
          </cell>
          <cell r="AB3575">
            <v>0</v>
          </cell>
          <cell r="AC3575">
            <v>0</v>
          </cell>
        </row>
        <row r="3576">
          <cell r="A3576" t="str">
            <v>3007784-875</v>
          </cell>
          <cell r="V3576">
            <v>0</v>
          </cell>
          <cell r="W3576">
            <v>0</v>
          </cell>
          <cell r="X3576">
            <v>0</v>
          </cell>
          <cell r="Y3576">
            <v>0</v>
          </cell>
          <cell r="AA3576">
            <v>0</v>
          </cell>
          <cell r="AB3576">
            <v>0</v>
          </cell>
          <cell r="AC3576">
            <v>0</v>
          </cell>
        </row>
        <row r="3577">
          <cell r="A3577" t="str">
            <v>3007784-876</v>
          </cell>
          <cell r="V3577">
            <v>0</v>
          </cell>
          <cell r="W3577">
            <v>0</v>
          </cell>
          <cell r="X3577">
            <v>0</v>
          </cell>
          <cell r="Y3577">
            <v>0</v>
          </cell>
          <cell r="AA3577">
            <v>0</v>
          </cell>
          <cell r="AB3577">
            <v>0</v>
          </cell>
          <cell r="AC3577">
            <v>0</v>
          </cell>
        </row>
        <row r="3578">
          <cell r="A3578" t="str">
            <v>3007784-897</v>
          </cell>
          <cell r="V3578">
            <v>0</v>
          </cell>
          <cell r="W3578">
            <v>0</v>
          </cell>
          <cell r="X3578">
            <v>0</v>
          </cell>
          <cell r="Y3578">
            <v>0</v>
          </cell>
          <cell r="AA3578">
            <v>0</v>
          </cell>
          <cell r="AB3578">
            <v>0</v>
          </cell>
          <cell r="AC3578">
            <v>0</v>
          </cell>
        </row>
        <row r="3579">
          <cell r="A3579" t="str">
            <v>3007784-923</v>
          </cell>
          <cell r="V3579">
            <v>0</v>
          </cell>
          <cell r="W3579">
            <v>0</v>
          </cell>
          <cell r="X3579">
            <v>0</v>
          </cell>
          <cell r="Y3579">
            <v>0</v>
          </cell>
          <cell r="AA3579">
            <v>55000</v>
          </cell>
          <cell r="AB3579">
            <v>55000</v>
          </cell>
          <cell r="AC3579">
            <v>0</v>
          </cell>
        </row>
        <row r="3580">
          <cell r="A3580" t="str">
            <v>3007784-924</v>
          </cell>
          <cell r="V3580">
            <v>0</v>
          </cell>
          <cell r="W3580">
            <v>0</v>
          </cell>
          <cell r="X3580">
            <v>0</v>
          </cell>
          <cell r="Y3580">
            <v>0</v>
          </cell>
          <cell r="AA3580">
            <v>0</v>
          </cell>
          <cell r="AB3580">
            <v>0</v>
          </cell>
          <cell r="AC3580">
            <v>0</v>
          </cell>
        </row>
        <row r="3581">
          <cell r="A3581" t="str">
            <v>3007784-925</v>
          </cell>
          <cell r="V3581">
            <v>0</v>
          </cell>
          <cell r="W3581">
            <v>0</v>
          </cell>
          <cell r="X3581">
            <v>0</v>
          </cell>
          <cell r="Y3581">
            <v>0</v>
          </cell>
          <cell r="AA3581">
            <v>0</v>
          </cell>
          <cell r="AB3581">
            <v>0</v>
          </cell>
          <cell r="AC3581">
            <v>0</v>
          </cell>
        </row>
        <row r="3582">
          <cell r="A3582" t="str">
            <v>3007784-940</v>
          </cell>
          <cell r="V3582">
            <v>0</v>
          </cell>
          <cell r="W3582">
            <v>0</v>
          </cell>
          <cell r="X3582">
            <v>0</v>
          </cell>
          <cell r="Y3582">
            <v>0</v>
          </cell>
          <cell r="AA3582">
            <v>0</v>
          </cell>
          <cell r="AB3582">
            <v>0</v>
          </cell>
          <cell r="AC3582">
            <v>0</v>
          </cell>
        </row>
        <row r="3583">
          <cell r="A3583" t="str">
            <v>3007784-941</v>
          </cell>
          <cell r="V3583">
            <v>0</v>
          </cell>
          <cell r="W3583">
            <v>0</v>
          </cell>
          <cell r="X3583">
            <v>0</v>
          </cell>
          <cell r="Y3583">
            <v>0</v>
          </cell>
          <cell r="AA3583">
            <v>0</v>
          </cell>
          <cell r="AB3583">
            <v>0</v>
          </cell>
          <cell r="AC3583">
            <v>0</v>
          </cell>
        </row>
        <row r="3584">
          <cell r="A3584" t="str">
            <v>3007784-943</v>
          </cell>
          <cell r="V3584">
            <v>0</v>
          </cell>
          <cell r="W3584">
            <v>0</v>
          </cell>
          <cell r="X3584">
            <v>0</v>
          </cell>
          <cell r="Y3584">
            <v>0</v>
          </cell>
          <cell r="AA3584">
            <v>0</v>
          </cell>
          <cell r="AB3584">
            <v>0</v>
          </cell>
          <cell r="AC3584">
            <v>0</v>
          </cell>
        </row>
        <row r="3585">
          <cell r="A3585" t="str">
            <v>3007784-955</v>
          </cell>
          <cell r="V3585">
            <v>0</v>
          </cell>
          <cell r="W3585">
            <v>0</v>
          </cell>
          <cell r="X3585">
            <v>0</v>
          </cell>
          <cell r="Y3585">
            <v>0</v>
          </cell>
          <cell r="AA3585">
            <v>0</v>
          </cell>
          <cell r="AB3585">
            <v>0</v>
          </cell>
          <cell r="AC3585">
            <v>0</v>
          </cell>
        </row>
        <row r="3586">
          <cell r="A3586" t="str">
            <v>3007784-957</v>
          </cell>
          <cell r="V3586">
            <v>0</v>
          </cell>
          <cell r="W3586">
            <v>0</v>
          </cell>
          <cell r="X3586">
            <v>0</v>
          </cell>
          <cell r="Y3586">
            <v>0</v>
          </cell>
          <cell r="AA3586">
            <v>0</v>
          </cell>
          <cell r="AB3586">
            <v>0</v>
          </cell>
          <cell r="AC3586">
            <v>0</v>
          </cell>
        </row>
        <row r="3587">
          <cell r="A3587" t="str">
            <v>3007784-959</v>
          </cell>
          <cell r="V3587">
            <v>0</v>
          </cell>
          <cell r="W3587">
            <v>0</v>
          </cell>
          <cell r="X3587">
            <v>0</v>
          </cell>
          <cell r="Y3587">
            <v>0</v>
          </cell>
          <cell r="AA3587">
            <v>0</v>
          </cell>
          <cell r="AB3587">
            <v>0</v>
          </cell>
          <cell r="AC3587">
            <v>0</v>
          </cell>
        </row>
        <row r="3588">
          <cell r="A3588" t="str">
            <v>3007784-979</v>
          </cell>
          <cell r="V3588">
            <v>0</v>
          </cell>
          <cell r="W3588">
            <v>0</v>
          </cell>
          <cell r="X3588">
            <v>0</v>
          </cell>
          <cell r="Y3588">
            <v>0</v>
          </cell>
          <cell r="AA3588">
            <v>0</v>
          </cell>
          <cell r="AB3588">
            <v>0</v>
          </cell>
          <cell r="AC3588">
            <v>0</v>
          </cell>
        </row>
        <row r="3589">
          <cell r="A3589" t="str">
            <v>3007784-984</v>
          </cell>
          <cell r="V3589">
            <v>0</v>
          </cell>
          <cell r="W3589">
            <v>0</v>
          </cell>
          <cell r="X3589">
            <v>0</v>
          </cell>
          <cell r="Y3589">
            <v>0</v>
          </cell>
          <cell r="AA3589">
            <v>0</v>
          </cell>
          <cell r="AB3589">
            <v>0</v>
          </cell>
          <cell r="AC3589">
            <v>0</v>
          </cell>
        </row>
        <row r="3590">
          <cell r="A3590" t="str">
            <v>3007784-988</v>
          </cell>
          <cell r="V3590">
            <v>0</v>
          </cell>
          <cell r="W3590">
            <v>0</v>
          </cell>
          <cell r="X3590">
            <v>0</v>
          </cell>
          <cell r="Y3590">
            <v>0</v>
          </cell>
          <cell r="AA3590">
            <v>0</v>
          </cell>
          <cell r="AB3590">
            <v>0</v>
          </cell>
          <cell r="AC3590">
            <v>0</v>
          </cell>
        </row>
        <row r="3591">
          <cell r="A3591" t="str">
            <v>3007784-989</v>
          </cell>
          <cell r="V3591">
            <v>0</v>
          </cell>
          <cell r="W3591">
            <v>0</v>
          </cell>
          <cell r="X3591">
            <v>0</v>
          </cell>
          <cell r="Y3591">
            <v>0</v>
          </cell>
          <cell r="AA3591">
            <v>0</v>
          </cell>
          <cell r="AB3591">
            <v>0</v>
          </cell>
          <cell r="AC3591">
            <v>0</v>
          </cell>
        </row>
        <row r="3592">
          <cell r="A3592" t="str">
            <v>2008869-DUR</v>
          </cell>
          <cell r="V3592">
            <v>0.125</v>
          </cell>
          <cell r="W3592">
            <v>0.125</v>
          </cell>
          <cell r="X3592">
            <v>0.125</v>
          </cell>
          <cell r="Y3592">
            <v>0.125</v>
          </cell>
          <cell r="AA3592">
            <v>0.5</v>
          </cell>
          <cell r="AB3592">
            <v>0.5</v>
          </cell>
          <cell r="AC3592">
            <v>0.5</v>
          </cell>
        </row>
        <row r="3593">
          <cell r="A3593" t="str">
            <v>2008869-PERF</v>
          </cell>
          <cell r="V3593">
            <v>0.125</v>
          </cell>
          <cell r="W3593">
            <v>0.125</v>
          </cell>
          <cell r="X3593">
            <v>0.125</v>
          </cell>
          <cell r="Y3593">
            <v>0.125</v>
          </cell>
          <cell r="AA3593">
            <v>0.5</v>
          </cell>
          <cell r="AB3593">
            <v>0.5</v>
          </cell>
          <cell r="AC3593">
            <v>1</v>
          </cell>
        </row>
        <row r="3594">
          <cell r="A3594" t="str">
            <v>2008869-PE</v>
          </cell>
          <cell r="V3594">
            <v>412.5</v>
          </cell>
          <cell r="W3594">
            <v>412.5</v>
          </cell>
          <cell r="X3594">
            <v>412.5</v>
          </cell>
          <cell r="Y3594">
            <v>412.5</v>
          </cell>
          <cell r="AA3594">
            <v>1650</v>
          </cell>
          <cell r="AB3594">
            <v>1650</v>
          </cell>
          <cell r="AC3594">
            <v>3300</v>
          </cell>
        </row>
        <row r="3595">
          <cell r="A3595" t="str">
            <v>2008869-CE</v>
          </cell>
          <cell r="V3595">
            <v>412.5</v>
          </cell>
          <cell r="W3595">
            <v>412.5</v>
          </cell>
          <cell r="X3595">
            <v>412.5</v>
          </cell>
          <cell r="Y3595">
            <v>412.5</v>
          </cell>
          <cell r="AA3595">
            <v>1650</v>
          </cell>
          <cell r="AB3595">
            <v>1650</v>
          </cell>
          <cell r="AC3595">
            <v>4950</v>
          </cell>
        </row>
        <row r="3596">
          <cell r="A3596" t="str">
            <v>2008869-EE</v>
          </cell>
          <cell r="V3596">
            <v>412.5</v>
          </cell>
          <cell r="W3596">
            <v>412.5</v>
          </cell>
          <cell r="X3596">
            <v>412.5</v>
          </cell>
          <cell r="Y3596">
            <v>412.5</v>
          </cell>
          <cell r="AA3596">
            <v>1650</v>
          </cell>
          <cell r="AB3596">
            <v>1650</v>
          </cell>
          <cell r="AC3596">
            <v>3300</v>
          </cell>
        </row>
        <row r="3597">
          <cell r="A3597" t="str">
            <v>2008869-PS</v>
          </cell>
          <cell r="V3597">
            <v>0</v>
          </cell>
          <cell r="W3597">
            <v>0</v>
          </cell>
          <cell r="X3597">
            <v>0</v>
          </cell>
          <cell r="Y3597">
            <v>0</v>
          </cell>
          <cell r="AA3597">
            <v>0</v>
          </cell>
          <cell r="AB3597">
            <v>0</v>
          </cell>
          <cell r="AC3597">
            <v>2475</v>
          </cell>
        </row>
        <row r="3598">
          <cell r="A3598" t="str">
            <v>2008869-DS</v>
          </cell>
          <cell r="V3598">
            <v>412.5</v>
          </cell>
          <cell r="W3598">
            <v>412.5</v>
          </cell>
          <cell r="X3598">
            <v>412.5</v>
          </cell>
          <cell r="Y3598">
            <v>412.5</v>
          </cell>
          <cell r="AA3598">
            <v>1650</v>
          </cell>
          <cell r="AB3598">
            <v>1650</v>
          </cell>
          <cell r="AC3598">
            <v>4950</v>
          </cell>
        </row>
        <row r="3599">
          <cell r="A3599" t="str">
            <v>2008869-NBUS</v>
          </cell>
          <cell r="V3599">
            <v>393.75</v>
          </cell>
          <cell r="W3599">
            <v>393.75</v>
          </cell>
          <cell r="X3599">
            <v>393.75</v>
          </cell>
          <cell r="Y3599">
            <v>393.75</v>
          </cell>
          <cell r="AA3599">
            <v>1575</v>
          </cell>
          <cell r="AB3599">
            <v>1575</v>
          </cell>
          <cell r="AC3599">
            <v>3937.5</v>
          </cell>
        </row>
        <row r="3600">
          <cell r="A3600" t="str">
            <v>2008869-BUS</v>
          </cell>
          <cell r="V3600">
            <v>637.5</v>
          </cell>
          <cell r="W3600">
            <v>637.5</v>
          </cell>
          <cell r="X3600">
            <v>637.5</v>
          </cell>
          <cell r="Y3600">
            <v>637.5</v>
          </cell>
          <cell r="AA3600">
            <v>2550</v>
          </cell>
          <cell r="AB3600">
            <v>2550</v>
          </cell>
          <cell r="AC3600">
            <v>6374.9999999999991</v>
          </cell>
        </row>
        <row r="3601">
          <cell r="A3601" t="str">
            <v>2008869-PT</v>
          </cell>
          <cell r="V3601">
            <v>171.875</v>
          </cell>
          <cell r="W3601">
            <v>171.875</v>
          </cell>
          <cell r="X3601">
            <v>171.875</v>
          </cell>
          <cell r="Y3601">
            <v>171.875</v>
          </cell>
          <cell r="AA3601">
            <v>687.5</v>
          </cell>
          <cell r="AB3601">
            <v>687.5</v>
          </cell>
          <cell r="AC3601">
            <v>1375</v>
          </cell>
        </row>
        <row r="3602">
          <cell r="A3602" t="str">
            <v>2008869-DT</v>
          </cell>
          <cell r="V3602">
            <v>75</v>
          </cell>
          <cell r="W3602">
            <v>75</v>
          </cell>
          <cell r="X3602">
            <v>75</v>
          </cell>
          <cell r="Y3602">
            <v>75</v>
          </cell>
          <cell r="AA3602">
            <v>300</v>
          </cell>
          <cell r="AB3602">
            <v>300</v>
          </cell>
          <cell r="AC3602">
            <v>300</v>
          </cell>
        </row>
        <row r="3603">
          <cell r="A3603" t="str">
            <v>2008869-OT</v>
          </cell>
          <cell r="V3603">
            <v>0</v>
          </cell>
          <cell r="W3603">
            <v>0</v>
          </cell>
          <cell r="X3603">
            <v>0</v>
          </cell>
          <cell r="Y3603">
            <v>0</v>
          </cell>
          <cell r="AA3603">
            <v>0</v>
          </cell>
          <cell r="AB3603">
            <v>0</v>
          </cell>
          <cell r="AC3603">
            <v>0</v>
          </cell>
        </row>
        <row r="3604">
          <cell r="A3604" t="str">
            <v>2008869-LABOR</v>
          </cell>
          <cell r="V3604">
            <v>2928.125</v>
          </cell>
          <cell r="W3604">
            <v>2928.125</v>
          </cell>
          <cell r="X3604">
            <v>2928.125</v>
          </cell>
          <cell r="Y3604">
            <v>2928.125</v>
          </cell>
          <cell r="AA3604">
            <v>11712.5</v>
          </cell>
          <cell r="AB3604">
            <v>11712.5</v>
          </cell>
          <cell r="AC3604">
            <v>30962.5</v>
          </cell>
        </row>
        <row r="3605">
          <cell r="A3605" t="str">
            <v>2008869-INDUST</v>
          </cell>
          <cell r="V3605">
            <v>0</v>
          </cell>
          <cell r="W3605">
            <v>0</v>
          </cell>
          <cell r="X3605">
            <v>0</v>
          </cell>
          <cell r="Y3605">
            <v>0</v>
          </cell>
          <cell r="AA3605">
            <v>0</v>
          </cell>
          <cell r="AB3605">
            <v>0</v>
          </cell>
          <cell r="AC3605">
            <v>0</v>
          </cell>
        </row>
        <row r="3606">
          <cell r="A3606" t="str">
            <v>2008869-321</v>
          </cell>
          <cell r="V3606">
            <v>0</v>
          </cell>
          <cell r="W3606">
            <v>0</v>
          </cell>
          <cell r="X3606">
            <v>0</v>
          </cell>
          <cell r="Y3606">
            <v>0</v>
          </cell>
          <cell r="AA3606">
            <v>0</v>
          </cell>
          <cell r="AB3606">
            <v>0</v>
          </cell>
          <cell r="AC3606">
            <v>0</v>
          </cell>
        </row>
        <row r="3607">
          <cell r="A3607" t="str">
            <v>2008869-331</v>
          </cell>
          <cell r="V3607">
            <v>0</v>
          </cell>
          <cell r="W3607">
            <v>0</v>
          </cell>
          <cell r="X3607">
            <v>0</v>
          </cell>
          <cell r="Y3607">
            <v>0</v>
          </cell>
          <cell r="AA3607">
            <v>0</v>
          </cell>
          <cell r="AB3607">
            <v>0</v>
          </cell>
          <cell r="AC3607">
            <v>0</v>
          </cell>
        </row>
        <row r="3608">
          <cell r="A3608" t="str">
            <v>2008869-341</v>
          </cell>
          <cell r="V3608">
            <v>0</v>
          </cell>
          <cell r="W3608">
            <v>0</v>
          </cell>
          <cell r="X3608">
            <v>0</v>
          </cell>
          <cell r="Y3608">
            <v>0</v>
          </cell>
          <cell r="AA3608">
            <v>0</v>
          </cell>
          <cell r="AB3608">
            <v>0</v>
          </cell>
          <cell r="AC3608">
            <v>0</v>
          </cell>
        </row>
        <row r="3609">
          <cell r="A3609" t="str">
            <v>2008869-347</v>
          </cell>
          <cell r="V3609">
            <v>0</v>
          </cell>
          <cell r="W3609">
            <v>0</v>
          </cell>
          <cell r="X3609">
            <v>0</v>
          </cell>
          <cell r="Y3609">
            <v>0</v>
          </cell>
          <cell r="AA3609">
            <v>0</v>
          </cell>
          <cell r="AB3609">
            <v>0</v>
          </cell>
          <cell r="AC3609">
            <v>0</v>
          </cell>
        </row>
        <row r="3610">
          <cell r="A3610" t="str">
            <v>2008869-351</v>
          </cell>
          <cell r="V3610">
            <v>0</v>
          </cell>
          <cell r="W3610">
            <v>0</v>
          </cell>
          <cell r="X3610">
            <v>0</v>
          </cell>
          <cell r="Y3610">
            <v>0</v>
          </cell>
          <cell r="AA3610">
            <v>0</v>
          </cell>
          <cell r="AB3610">
            <v>0</v>
          </cell>
          <cell r="AC3610">
            <v>0</v>
          </cell>
        </row>
        <row r="3611">
          <cell r="A3611" t="str">
            <v>2008869-355</v>
          </cell>
          <cell r="V3611">
            <v>0</v>
          </cell>
          <cell r="W3611">
            <v>0</v>
          </cell>
          <cell r="X3611">
            <v>0</v>
          </cell>
          <cell r="Y3611">
            <v>0</v>
          </cell>
          <cell r="AA3611">
            <v>0</v>
          </cell>
          <cell r="AB3611">
            <v>0</v>
          </cell>
          <cell r="AC3611">
            <v>0</v>
          </cell>
        </row>
        <row r="3612">
          <cell r="A3612" t="str">
            <v>2008869-361</v>
          </cell>
          <cell r="V3612">
            <v>0</v>
          </cell>
          <cell r="W3612">
            <v>0</v>
          </cell>
          <cell r="X3612">
            <v>0</v>
          </cell>
          <cell r="Y3612">
            <v>0</v>
          </cell>
          <cell r="AA3612">
            <v>0</v>
          </cell>
          <cell r="AB3612">
            <v>0</v>
          </cell>
          <cell r="AC3612">
            <v>0</v>
          </cell>
        </row>
        <row r="3613">
          <cell r="A3613" t="str">
            <v>2008869-362</v>
          </cell>
          <cell r="V3613">
            <v>0</v>
          </cell>
          <cell r="W3613">
            <v>0</v>
          </cell>
          <cell r="X3613">
            <v>0</v>
          </cell>
          <cell r="Y3613">
            <v>0</v>
          </cell>
          <cell r="AA3613">
            <v>0</v>
          </cell>
          <cell r="AB3613">
            <v>0</v>
          </cell>
          <cell r="AC3613">
            <v>0</v>
          </cell>
        </row>
        <row r="3614">
          <cell r="A3614" t="str">
            <v>2008869-363</v>
          </cell>
          <cell r="V3614">
            <v>0</v>
          </cell>
          <cell r="W3614">
            <v>0</v>
          </cell>
          <cell r="X3614">
            <v>0</v>
          </cell>
          <cell r="Y3614">
            <v>0</v>
          </cell>
          <cell r="AA3614">
            <v>0</v>
          </cell>
          <cell r="AB3614">
            <v>0</v>
          </cell>
          <cell r="AC3614">
            <v>0</v>
          </cell>
        </row>
        <row r="3615">
          <cell r="A3615" t="str">
            <v>2008869-364</v>
          </cell>
          <cell r="V3615">
            <v>0</v>
          </cell>
          <cell r="W3615">
            <v>0</v>
          </cell>
          <cell r="X3615">
            <v>0</v>
          </cell>
          <cell r="Y3615">
            <v>0</v>
          </cell>
          <cell r="AA3615">
            <v>0</v>
          </cell>
          <cell r="AB3615">
            <v>0</v>
          </cell>
          <cell r="AC3615">
            <v>0</v>
          </cell>
        </row>
        <row r="3616">
          <cell r="A3616" t="str">
            <v>2008869-365</v>
          </cell>
          <cell r="V3616">
            <v>0</v>
          </cell>
          <cell r="W3616">
            <v>0</v>
          </cell>
          <cell r="X3616">
            <v>0</v>
          </cell>
          <cell r="Y3616">
            <v>0</v>
          </cell>
          <cell r="AA3616">
            <v>0</v>
          </cell>
          <cell r="AB3616">
            <v>0</v>
          </cell>
          <cell r="AC3616">
            <v>0</v>
          </cell>
        </row>
        <row r="3617">
          <cell r="A3617" t="str">
            <v>2008869-366</v>
          </cell>
          <cell r="V3617">
            <v>0</v>
          </cell>
          <cell r="W3617">
            <v>0</v>
          </cell>
          <cell r="X3617">
            <v>0</v>
          </cell>
          <cell r="Y3617">
            <v>0</v>
          </cell>
          <cell r="AA3617">
            <v>0</v>
          </cell>
          <cell r="AB3617">
            <v>0</v>
          </cell>
          <cell r="AC3617">
            <v>0</v>
          </cell>
        </row>
        <row r="3618">
          <cell r="A3618" t="str">
            <v>2008869-395</v>
          </cell>
          <cell r="V3618">
            <v>2500</v>
          </cell>
          <cell r="W3618">
            <v>2500</v>
          </cell>
          <cell r="X3618">
            <v>2500</v>
          </cell>
          <cell r="Y3618">
            <v>2500</v>
          </cell>
          <cell r="AA3618">
            <v>10000</v>
          </cell>
          <cell r="AB3618">
            <v>10000</v>
          </cell>
          <cell r="AC3618">
            <v>50000</v>
          </cell>
        </row>
        <row r="3619">
          <cell r="A3619" t="str">
            <v>2008869-396</v>
          </cell>
          <cell r="V3619">
            <v>6250</v>
          </cell>
          <cell r="W3619">
            <v>6250</v>
          </cell>
          <cell r="X3619">
            <v>6250</v>
          </cell>
          <cell r="Y3619">
            <v>6250</v>
          </cell>
          <cell r="AA3619">
            <v>25000</v>
          </cell>
          <cell r="AB3619">
            <v>25000</v>
          </cell>
          <cell r="AC3619">
            <v>60000</v>
          </cell>
        </row>
        <row r="3620">
          <cell r="A3620" t="str">
            <v>2008869-397</v>
          </cell>
          <cell r="V3620">
            <v>0</v>
          </cell>
          <cell r="W3620">
            <v>0</v>
          </cell>
          <cell r="X3620">
            <v>0</v>
          </cell>
          <cell r="Y3620">
            <v>0</v>
          </cell>
          <cell r="AA3620">
            <v>0</v>
          </cell>
          <cell r="AB3620">
            <v>0</v>
          </cell>
          <cell r="AC3620">
            <v>0</v>
          </cell>
        </row>
        <row r="3621">
          <cell r="A3621" t="str">
            <v>2008869-511</v>
          </cell>
          <cell r="V3621">
            <v>0</v>
          </cell>
          <cell r="W3621">
            <v>0</v>
          </cell>
          <cell r="X3621">
            <v>0</v>
          </cell>
          <cell r="Y3621">
            <v>0</v>
          </cell>
          <cell r="AA3621">
            <v>0</v>
          </cell>
          <cell r="AB3621">
            <v>0</v>
          </cell>
          <cell r="AC3621">
            <v>0</v>
          </cell>
        </row>
        <row r="3622">
          <cell r="A3622" t="str">
            <v>2008869-520</v>
          </cell>
          <cell r="V3622">
            <v>0</v>
          </cell>
          <cell r="W3622">
            <v>0</v>
          </cell>
          <cell r="X3622">
            <v>0</v>
          </cell>
          <cell r="Y3622">
            <v>0</v>
          </cell>
          <cell r="AA3622">
            <v>0</v>
          </cell>
          <cell r="AB3622">
            <v>0</v>
          </cell>
          <cell r="AC3622">
            <v>0</v>
          </cell>
        </row>
        <row r="3623">
          <cell r="A3623" t="str">
            <v>2008869-611</v>
          </cell>
          <cell r="V3623">
            <v>0</v>
          </cell>
          <cell r="W3623">
            <v>0</v>
          </cell>
          <cell r="X3623">
            <v>0</v>
          </cell>
          <cell r="Y3623">
            <v>0</v>
          </cell>
          <cell r="AA3623">
            <v>0</v>
          </cell>
          <cell r="AB3623">
            <v>0</v>
          </cell>
          <cell r="AC3623">
            <v>0</v>
          </cell>
        </row>
        <row r="3624">
          <cell r="A3624" t="str">
            <v>2008869-613</v>
          </cell>
          <cell r="V3624">
            <v>0</v>
          </cell>
          <cell r="W3624">
            <v>0</v>
          </cell>
          <cell r="X3624">
            <v>0</v>
          </cell>
          <cell r="Y3624">
            <v>0</v>
          </cell>
          <cell r="AA3624">
            <v>0</v>
          </cell>
          <cell r="AB3624">
            <v>0</v>
          </cell>
          <cell r="AC3624">
            <v>0</v>
          </cell>
        </row>
        <row r="3625">
          <cell r="A3625" t="str">
            <v>2008869-617</v>
          </cell>
          <cell r="V3625">
            <v>0</v>
          </cell>
          <cell r="W3625">
            <v>0</v>
          </cell>
          <cell r="X3625">
            <v>0</v>
          </cell>
          <cell r="Y3625">
            <v>0</v>
          </cell>
          <cell r="AA3625">
            <v>0</v>
          </cell>
          <cell r="AB3625">
            <v>0</v>
          </cell>
          <cell r="AC3625">
            <v>0</v>
          </cell>
        </row>
        <row r="3626">
          <cell r="A3626" t="str">
            <v>2008869-695</v>
          </cell>
          <cell r="V3626">
            <v>12500</v>
          </cell>
          <cell r="W3626">
            <v>12500</v>
          </cell>
          <cell r="X3626">
            <v>12500</v>
          </cell>
          <cell r="Y3626">
            <v>12500</v>
          </cell>
          <cell r="AA3626">
            <v>50000</v>
          </cell>
          <cell r="AB3626">
            <v>50000</v>
          </cell>
          <cell r="AC3626">
            <v>800000</v>
          </cell>
        </row>
        <row r="3627">
          <cell r="A3627" t="str">
            <v>2008869-696</v>
          </cell>
          <cell r="V3627">
            <v>0</v>
          </cell>
          <cell r="W3627">
            <v>0</v>
          </cell>
          <cell r="X3627">
            <v>0</v>
          </cell>
          <cell r="Y3627">
            <v>0</v>
          </cell>
          <cell r="AA3627">
            <v>0</v>
          </cell>
          <cell r="AB3627">
            <v>0</v>
          </cell>
          <cell r="AC3627">
            <v>0</v>
          </cell>
        </row>
        <row r="3628">
          <cell r="A3628" t="str">
            <v>2008869-697</v>
          </cell>
          <cell r="V3628">
            <v>0</v>
          </cell>
          <cell r="W3628">
            <v>0</v>
          </cell>
          <cell r="X3628">
            <v>0</v>
          </cell>
          <cell r="Y3628">
            <v>0</v>
          </cell>
          <cell r="AA3628">
            <v>0</v>
          </cell>
          <cell r="AB3628">
            <v>0</v>
          </cell>
          <cell r="AC3628">
            <v>0</v>
          </cell>
        </row>
        <row r="3629">
          <cell r="A3629" t="str">
            <v>2008869-714</v>
          </cell>
          <cell r="V3629">
            <v>0</v>
          </cell>
          <cell r="W3629">
            <v>0</v>
          </cell>
          <cell r="X3629">
            <v>0</v>
          </cell>
          <cell r="Y3629">
            <v>0</v>
          </cell>
          <cell r="AA3629">
            <v>0</v>
          </cell>
          <cell r="AB3629">
            <v>0</v>
          </cell>
          <cell r="AC3629">
            <v>0</v>
          </cell>
        </row>
        <row r="3630">
          <cell r="A3630" t="str">
            <v>2008869-720</v>
          </cell>
          <cell r="V3630">
            <v>0</v>
          </cell>
          <cell r="W3630">
            <v>0</v>
          </cell>
          <cell r="X3630">
            <v>0</v>
          </cell>
          <cell r="Y3630">
            <v>0</v>
          </cell>
          <cell r="AA3630">
            <v>0</v>
          </cell>
          <cell r="AB3630">
            <v>0</v>
          </cell>
          <cell r="AC3630">
            <v>0</v>
          </cell>
        </row>
        <row r="3631">
          <cell r="A3631" t="str">
            <v>2008869-728</v>
          </cell>
          <cell r="V3631">
            <v>0</v>
          </cell>
          <cell r="W3631">
            <v>0</v>
          </cell>
          <cell r="X3631">
            <v>0</v>
          </cell>
          <cell r="Y3631">
            <v>0</v>
          </cell>
          <cell r="AA3631">
            <v>0</v>
          </cell>
          <cell r="AB3631">
            <v>0</v>
          </cell>
          <cell r="AC3631">
            <v>0</v>
          </cell>
        </row>
        <row r="3632">
          <cell r="A3632" t="str">
            <v>2008869-809</v>
          </cell>
          <cell r="V3632">
            <v>0</v>
          </cell>
          <cell r="W3632">
            <v>0</v>
          </cell>
          <cell r="X3632">
            <v>0</v>
          </cell>
          <cell r="Y3632">
            <v>0</v>
          </cell>
          <cell r="AA3632">
            <v>500</v>
          </cell>
          <cell r="AB3632">
            <v>500</v>
          </cell>
          <cell r="AC3632">
            <v>5000</v>
          </cell>
        </row>
        <row r="3633">
          <cell r="A3633" t="str">
            <v>2008869-811</v>
          </cell>
          <cell r="V3633">
            <v>1250</v>
          </cell>
          <cell r="W3633">
            <v>1250</v>
          </cell>
          <cell r="X3633">
            <v>1250</v>
          </cell>
          <cell r="Y3633">
            <v>1250</v>
          </cell>
          <cell r="AA3633">
            <v>5000</v>
          </cell>
          <cell r="AB3633">
            <v>5000</v>
          </cell>
          <cell r="AC3633">
            <v>35000</v>
          </cell>
        </row>
        <row r="3634">
          <cell r="A3634" t="str">
            <v>2008869-813</v>
          </cell>
          <cell r="V3634">
            <v>0</v>
          </cell>
          <cell r="W3634">
            <v>0</v>
          </cell>
          <cell r="X3634">
            <v>0</v>
          </cell>
          <cell r="Y3634">
            <v>0</v>
          </cell>
          <cell r="AA3634">
            <v>0</v>
          </cell>
          <cell r="AB3634">
            <v>0</v>
          </cell>
          <cell r="AC3634">
            <v>0</v>
          </cell>
        </row>
        <row r="3635">
          <cell r="A3635" t="str">
            <v>2008869-814</v>
          </cell>
          <cell r="V3635">
            <v>0</v>
          </cell>
          <cell r="W3635">
            <v>0</v>
          </cell>
          <cell r="X3635">
            <v>0</v>
          </cell>
          <cell r="Y3635">
            <v>0</v>
          </cell>
          <cell r="AA3635">
            <v>0</v>
          </cell>
          <cell r="AB3635">
            <v>0</v>
          </cell>
          <cell r="AC3635">
            <v>0</v>
          </cell>
        </row>
        <row r="3636">
          <cell r="A3636" t="str">
            <v>2008869-822</v>
          </cell>
          <cell r="V3636">
            <v>0</v>
          </cell>
          <cell r="W3636">
            <v>0</v>
          </cell>
          <cell r="X3636">
            <v>0</v>
          </cell>
          <cell r="Y3636">
            <v>0</v>
          </cell>
          <cell r="AA3636">
            <v>0</v>
          </cell>
          <cell r="AB3636">
            <v>0</v>
          </cell>
          <cell r="AC3636">
            <v>0</v>
          </cell>
        </row>
        <row r="3637">
          <cell r="A3637" t="str">
            <v>2008869-823</v>
          </cell>
          <cell r="V3637">
            <v>0</v>
          </cell>
          <cell r="W3637">
            <v>0</v>
          </cell>
          <cell r="X3637">
            <v>0</v>
          </cell>
          <cell r="Y3637">
            <v>0</v>
          </cell>
          <cell r="AA3637">
            <v>0</v>
          </cell>
          <cell r="AB3637">
            <v>0</v>
          </cell>
          <cell r="AC3637">
            <v>0</v>
          </cell>
        </row>
        <row r="3638">
          <cell r="A3638" t="str">
            <v>2008869-824</v>
          </cell>
          <cell r="V3638">
            <v>0</v>
          </cell>
          <cell r="W3638">
            <v>0</v>
          </cell>
          <cell r="X3638">
            <v>0</v>
          </cell>
          <cell r="Y3638">
            <v>0</v>
          </cell>
          <cell r="AA3638">
            <v>0</v>
          </cell>
          <cell r="AB3638">
            <v>0</v>
          </cell>
          <cell r="AC3638">
            <v>0</v>
          </cell>
        </row>
        <row r="3639">
          <cell r="A3639" t="str">
            <v>2008869-827</v>
          </cell>
          <cell r="V3639">
            <v>0</v>
          </cell>
          <cell r="W3639">
            <v>0</v>
          </cell>
          <cell r="X3639">
            <v>0</v>
          </cell>
          <cell r="Y3639">
            <v>0</v>
          </cell>
          <cell r="AA3639">
            <v>0</v>
          </cell>
          <cell r="AB3639">
            <v>0</v>
          </cell>
          <cell r="AC3639">
            <v>0</v>
          </cell>
        </row>
        <row r="3640">
          <cell r="A3640" t="str">
            <v>2008869-828</v>
          </cell>
          <cell r="V3640">
            <v>0</v>
          </cell>
          <cell r="W3640">
            <v>0</v>
          </cell>
          <cell r="X3640">
            <v>0</v>
          </cell>
          <cell r="Y3640">
            <v>0</v>
          </cell>
          <cell r="AA3640">
            <v>0</v>
          </cell>
          <cell r="AB3640">
            <v>0</v>
          </cell>
          <cell r="AC3640">
            <v>0</v>
          </cell>
        </row>
        <row r="3641">
          <cell r="A3641" t="str">
            <v>2008869-841</v>
          </cell>
          <cell r="V3641">
            <v>0</v>
          </cell>
          <cell r="W3641">
            <v>0</v>
          </cell>
          <cell r="X3641">
            <v>0</v>
          </cell>
          <cell r="Y3641">
            <v>0</v>
          </cell>
          <cell r="AA3641">
            <v>0</v>
          </cell>
          <cell r="AB3641">
            <v>0</v>
          </cell>
          <cell r="AC3641">
            <v>0</v>
          </cell>
        </row>
        <row r="3642">
          <cell r="A3642" t="str">
            <v>2008869-842</v>
          </cell>
          <cell r="V3642">
            <v>0</v>
          </cell>
          <cell r="W3642">
            <v>0</v>
          </cell>
          <cell r="X3642">
            <v>0</v>
          </cell>
          <cell r="Y3642">
            <v>0</v>
          </cell>
          <cell r="AA3642">
            <v>0</v>
          </cell>
          <cell r="AB3642">
            <v>0</v>
          </cell>
          <cell r="AC3642">
            <v>0</v>
          </cell>
        </row>
        <row r="3643">
          <cell r="A3643" t="str">
            <v>2008869-849</v>
          </cell>
          <cell r="V3643">
            <v>0</v>
          </cell>
          <cell r="W3643">
            <v>0</v>
          </cell>
          <cell r="X3643">
            <v>0</v>
          </cell>
          <cell r="Y3643">
            <v>0</v>
          </cell>
          <cell r="AA3643">
            <v>0</v>
          </cell>
          <cell r="AB3643">
            <v>0</v>
          </cell>
          <cell r="AC3643">
            <v>0</v>
          </cell>
        </row>
        <row r="3644">
          <cell r="A3644" t="str">
            <v>2008869-852</v>
          </cell>
          <cell r="V3644">
            <v>0</v>
          </cell>
          <cell r="W3644">
            <v>0</v>
          </cell>
          <cell r="X3644">
            <v>0</v>
          </cell>
          <cell r="Y3644">
            <v>0</v>
          </cell>
          <cell r="AA3644">
            <v>0</v>
          </cell>
          <cell r="AB3644">
            <v>0</v>
          </cell>
          <cell r="AC3644">
            <v>0</v>
          </cell>
        </row>
        <row r="3645">
          <cell r="A3645" t="str">
            <v>2008869-865</v>
          </cell>
          <cell r="V3645">
            <v>0</v>
          </cell>
          <cell r="W3645">
            <v>0</v>
          </cell>
          <cell r="X3645">
            <v>0</v>
          </cell>
          <cell r="Y3645">
            <v>0</v>
          </cell>
          <cell r="AA3645">
            <v>0</v>
          </cell>
          <cell r="AB3645">
            <v>0</v>
          </cell>
          <cell r="AC3645">
            <v>0</v>
          </cell>
        </row>
        <row r="3646">
          <cell r="A3646" t="str">
            <v>2008869-866</v>
          </cell>
          <cell r="V3646">
            <v>0</v>
          </cell>
          <cell r="W3646">
            <v>0</v>
          </cell>
          <cell r="X3646">
            <v>0</v>
          </cell>
          <cell r="Y3646">
            <v>0</v>
          </cell>
          <cell r="AA3646">
            <v>0</v>
          </cell>
          <cell r="AB3646">
            <v>0</v>
          </cell>
          <cell r="AC3646">
            <v>0</v>
          </cell>
        </row>
        <row r="3647">
          <cell r="A3647" t="str">
            <v>2008869-869</v>
          </cell>
          <cell r="V3647">
            <v>0</v>
          </cell>
          <cell r="W3647">
            <v>0</v>
          </cell>
          <cell r="X3647">
            <v>0</v>
          </cell>
          <cell r="Y3647">
            <v>0</v>
          </cell>
          <cell r="AA3647">
            <v>0</v>
          </cell>
          <cell r="AB3647">
            <v>0</v>
          </cell>
          <cell r="AC3647">
            <v>0</v>
          </cell>
        </row>
        <row r="3648">
          <cell r="A3648" t="str">
            <v>2008869-872</v>
          </cell>
          <cell r="V3648">
            <v>0</v>
          </cell>
          <cell r="W3648">
            <v>0</v>
          </cell>
          <cell r="X3648">
            <v>0</v>
          </cell>
          <cell r="Y3648">
            <v>0</v>
          </cell>
          <cell r="AA3648">
            <v>0</v>
          </cell>
          <cell r="AB3648">
            <v>0</v>
          </cell>
          <cell r="AC3648">
            <v>0</v>
          </cell>
        </row>
        <row r="3649">
          <cell r="A3649" t="str">
            <v>2008869-874</v>
          </cell>
          <cell r="V3649">
            <v>0</v>
          </cell>
          <cell r="W3649">
            <v>0</v>
          </cell>
          <cell r="X3649">
            <v>0</v>
          </cell>
          <cell r="Y3649">
            <v>0</v>
          </cell>
          <cell r="AA3649">
            <v>0</v>
          </cell>
          <cell r="AB3649">
            <v>0</v>
          </cell>
          <cell r="AC3649">
            <v>0</v>
          </cell>
        </row>
        <row r="3650">
          <cell r="A3650" t="str">
            <v>2008869-875</v>
          </cell>
          <cell r="V3650">
            <v>0</v>
          </cell>
          <cell r="W3650">
            <v>0</v>
          </cell>
          <cell r="X3650">
            <v>0</v>
          </cell>
          <cell r="Y3650">
            <v>0</v>
          </cell>
          <cell r="AA3650">
            <v>0</v>
          </cell>
          <cell r="AB3650">
            <v>0</v>
          </cell>
          <cell r="AC3650">
            <v>0</v>
          </cell>
        </row>
        <row r="3651">
          <cell r="A3651" t="str">
            <v>2008869-876</v>
          </cell>
          <cell r="V3651">
            <v>0</v>
          </cell>
          <cell r="W3651">
            <v>0</v>
          </cell>
          <cell r="X3651">
            <v>0</v>
          </cell>
          <cell r="Y3651">
            <v>0</v>
          </cell>
          <cell r="AA3651">
            <v>0</v>
          </cell>
          <cell r="AB3651">
            <v>0</v>
          </cell>
          <cell r="AC3651">
            <v>0</v>
          </cell>
        </row>
        <row r="3652">
          <cell r="A3652" t="str">
            <v>2008869-897</v>
          </cell>
          <cell r="V3652">
            <v>0</v>
          </cell>
          <cell r="W3652">
            <v>0</v>
          </cell>
          <cell r="X3652">
            <v>0</v>
          </cell>
          <cell r="Y3652">
            <v>0</v>
          </cell>
          <cell r="AA3652">
            <v>0</v>
          </cell>
          <cell r="AB3652">
            <v>0</v>
          </cell>
          <cell r="AC3652">
            <v>0</v>
          </cell>
        </row>
        <row r="3653">
          <cell r="A3653" t="str">
            <v>2008869-923</v>
          </cell>
          <cell r="V3653">
            <v>0</v>
          </cell>
          <cell r="W3653">
            <v>0</v>
          </cell>
          <cell r="X3653">
            <v>0</v>
          </cell>
          <cell r="Y3653">
            <v>0</v>
          </cell>
          <cell r="AA3653">
            <v>30000</v>
          </cell>
          <cell r="AB3653">
            <v>30000</v>
          </cell>
          <cell r="AC3653">
            <v>30000</v>
          </cell>
        </row>
        <row r="3654">
          <cell r="A3654" t="str">
            <v>2008869-924</v>
          </cell>
          <cell r="V3654">
            <v>0</v>
          </cell>
          <cell r="W3654">
            <v>0</v>
          </cell>
          <cell r="X3654">
            <v>0</v>
          </cell>
          <cell r="Y3654">
            <v>0</v>
          </cell>
          <cell r="AA3654">
            <v>0</v>
          </cell>
          <cell r="AB3654">
            <v>0</v>
          </cell>
          <cell r="AC3654">
            <v>0</v>
          </cell>
        </row>
        <row r="3655">
          <cell r="A3655" t="str">
            <v>2008869-925</v>
          </cell>
          <cell r="V3655">
            <v>0</v>
          </cell>
          <cell r="W3655">
            <v>0</v>
          </cell>
          <cell r="X3655">
            <v>0</v>
          </cell>
          <cell r="Y3655">
            <v>0</v>
          </cell>
          <cell r="AA3655">
            <v>0</v>
          </cell>
          <cell r="AB3655">
            <v>0</v>
          </cell>
          <cell r="AC3655">
            <v>0</v>
          </cell>
        </row>
        <row r="3656">
          <cell r="A3656" t="str">
            <v>2008869-940</v>
          </cell>
          <cell r="V3656">
            <v>0</v>
          </cell>
          <cell r="W3656">
            <v>0</v>
          </cell>
          <cell r="X3656">
            <v>0</v>
          </cell>
          <cell r="Y3656">
            <v>0</v>
          </cell>
          <cell r="AA3656">
            <v>0</v>
          </cell>
          <cell r="AB3656">
            <v>0</v>
          </cell>
          <cell r="AC3656">
            <v>0</v>
          </cell>
        </row>
        <row r="3657">
          <cell r="A3657" t="str">
            <v>2008869-941</v>
          </cell>
          <cell r="V3657">
            <v>0</v>
          </cell>
          <cell r="W3657">
            <v>0</v>
          </cell>
          <cell r="X3657">
            <v>0</v>
          </cell>
          <cell r="Y3657">
            <v>0</v>
          </cell>
          <cell r="AA3657">
            <v>0</v>
          </cell>
          <cell r="AB3657">
            <v>0</v>
          </cell>
          <cell r="AC3657">
            <v>0</v>
          </cell>
        </row>
        <row r="3658">
          <cell r="A3658" t="str">
            <v>2008869-943</v>
          </cell>
          <cell r="V3658">
            <v>0</v>
          </cell>
          <cell r="W3658">
            <v>0</v>
          </cell>
          <cell r="X3658">
            <v>0</v>
          </cell>
          <cell r="Y3658">
            <v>0</v>
          </cell>
          <cell r="AA3658">
            <v>0</v>
          </cell>
          <cell r="AB3658">
            <v>0</v>
          </cell>
          <cell r="AC3658">
            <v>0</v>
          </cell>
        </row>
        <row r="3659">
          <cell r="A3659" t="str">
            <v>2008869-955</v>
          </cell>
          <cell r="V3659">
            <v>0</v>
          </cell>
          <cell r="W3659">
            <v>0</v>
          </cell>
          <cell r="X3659">
            <v>0</v>
          </cell>
          <cell r="Y3659">
            <v>0</v>
          </cell>
          <cell r="AA3659">
            <v>0</v>
          </cell>
          <cell r="AB3659">
            <v>0</v>
          </cell>
          <cell r="AC3659">
            <v>0</v>
          </cell>
        </row>
        <row r="3660">
          <cell r="A3660" t="str">
            <v>2008869-957</v>
          </cell>
          <cell r="V3660">
            <v>0</v>
          </cell>
          <cell r="W3660">
            <v>0</v>
          </cell>
          <cell r="X3660">
            <v>0</v>
          </cell>
          <cell r="Y3660">
            <v>0</v>
          </cell>
          <cell r="AA3660">
            <v>0</v>
          </cell>
          <cell r="AB3660">
            <v>0</v>
          </cell>
          <cell r="AC3660">
            <v>0</v>
          </cell>
        </row>
        <row r="3661">
          <cell r="A3661" t="str">
            <v>2008869-959</v>
          </cell>
          <cell r="V3661">
            <v>0</v>
          </cell>
          <cell r="W3661">
            <v>0</v>
          </cell>
          <cell r="X3661">
            <v>0</v>
          </cell>
          <cell r="Y3661">
            <v>0</v>
          </cell>
          <cell r="AA3661">
            <v>25000</v>
          </cell>
          <cell r="AB3661">
            <v>0</v>
          </cell>
          <cell r="AC3661">
            <v>0</v>
          </cell>
        </row>
        <row r="3662">
          <cell r="A3662" t="str">
            <v>2008869-979</v>
          </cell>
          <cell r="V3662">
            <v>0</v>
          </cell>
          <cell r="W3662">
            <v>0</v>
          </cell>
          <cell r="X3662">
            <v>0</v>
          </cell>
          <cell r="Y3662">
            <v>0</v>
          </cell>
          <cell r="AA3662">
            <v>0</v>
          </cell>
          <cell r="AB3662">
            <v>0</v>
          </cell>
          <cell r="AC3662">
            <v>0</v>
          </cell>
        </row>
        <row r="3663">
          <cell r="A3663" t="str">
            <v>2008869-984</v>
          </cell>
          <cell r="V3663">
            <v>0</v>
          </cell>
          <cell r="W3663">
            <v>0</v>
          </cell>
          <cell r="X3663">
            <v>0</v>
          </cell>
          <cell r="Y3663">
            <v>0</v>
          </cell>
          <cell r="AA3663">
            <v>0</v>
          </cell>
          <cell r="AB3663">
            <v>0</v>
          </cell>
          <cell r="AC3663">
            <v>0</v>
          </cell>
        </row>
        <row r="3664">
          <cell r="A3664" t="str">
            <v>2008869-988</v>
          </cell>
          <cell r="V3664">
            <v>0</v>
          </cell>
          <cell r="W3664">
            <v>0</v>
          </cell>
          <cell r="X3664">
            <v>0</v>
          </cell>
          <cell r="Y3664">
            <v>0</v>
          </cell>
          <cell r="AA3664">
            <v>0</v>
          </cell>
          <cell r="AB3664">
            <v>0</v>
          </cell>
          <cell r="AC3664">
            <v>0</v>
          </cell>
        </row>
        <row r="3665">
          <cell r="A3665" t="str">
            <v>2008869-989</v>
          </cell>
          <cell r="V3665">
            <v>0</v>
          </cell>
          <cell r="W3665">
            <v>0</v>
          </cell>
          <cell r="X3665">
            <v>0</v>
          </cell>
          <cell r="Y3665">
            <v>0</v>
          </cell>
          <cell r="AA3665">
            <v>0</v>
          </cell>
          <cell r="AB3665">
            <v>0</v>
          </cell>
          <cell r="AC3665">
            <v>0</v>
          </cell>
        </row>
        <row r="3666">
          <cell r="A3666" t="str">
            <v>1108876-DUR</v>
          </cell>
          <cell r="V3666">
            <v>0</v>
          </cell>
          <cell r="W3666">
            <v>0</v>
          </cell>
          <cell r="X3666">
            <v>0</v>
          </cell>
          <cell r="Y3666">
            <v>0</v>
          </cell>
          <cell r="AA3666">
            <v>0</v>
          </cell>
          <cell r="AB3666">
            <v>0</v>
          </cell>
          <cell r="AC3666">
            <v>0</v>
          </cell>
        </row>
        <row r="3667">
          <cell r="A3667" t="str">
            <v>1108876-PERF</v>
          </cell>
          <cell r="V3667">
            <v>0</v>
          </cell>
          <cell r="W3667">
            <v>0</v>
          </cell>
          <cell r="X3667">
            <v>0</v>
          </cell>
          <cell r="Y3667">
            <v>0</v>
          </cell>
          <cell r="AA3667">
            <v>0</v>
          </cell>
          <cell r="AB3667">
            <v>0</v>
          </cell>
          <cell r="AC3667">
            <v>0</v>
          </cell>
        </row>
        <row r="3668">
          <cell r="A3668" t="str">
            <v>1108876-PE</v>
          </cell>
          <cell r="V3668">
            <v>0</v>
          </cell>
          <cell r="W3668">
            <v>0</v>
          </cell>
          <cell r="X3668">
            <v>0</v>
          </cell>
          <cell r="Y3668">
            <v>0</v>
          </cell>
          <cell r="AA3668">
            <v>0</v>
          </cell>
          <cell r="AB3668">
            <v>0</v>
          </cell>
          <cell r="AC3668">
            <v>0</v>
          </cell>
        </row>
        <row r="3669">
          <cell r="A3669" t="str">
            <v>1108876-CE</v>
          </cell>
          <cell r="V3669">
            <v>0</v>
          </cell>
          <cell r="W3669">
            <v>0</v>
          </cell>
          <cell r="X3669">
            <v>0</v>
          </cell>
          <cell r="Y3669">
            <v>0</v>
          </cell>
          <cell r="AA3669">
            <v>0</v>
          </cell>
          <cell r="AB3669">
            <v>0</v>
          </cell>
          <cell r="AC3669">
            <v>0</v>
          </cell>
        </row>
        <row r="3670">
          <cell r="A3670" t="str">
            <v>1108876-EE</v>
          </cell>
          <cell r="V3670">
            <v>825</v>
          </cell>
          <cell r="W3670">
            <v>825</v>
          </cell>
          <cell r="X3670">
            <v>825</v>
          </cell>
          <cell r="Y3670">
            <v>825</v>
          </cell>
          <cell r="AA3670">
            <v>3300</v>
          </cell>
          <cell r="AB3670">
            <v>3300</v>
          </cell>
          <cell r="AC3670">
            <v>3300</v>
          </cell>
        </row>
        <row r="3671">
          <cell r="A3671" t="str">
            <v>1108876-PS</v>
          </cell>
          <cell r="V3671">
            <v>82.5</v>
          </cell>
          <cell r="W3671">
            <v>82.5</v>
          </cell>
          <cell r="X3671">
            <v>82.5</v>
          </cell>
          <cell r="Y3671">
            <v>82.5</v>
          </cell>
          <cell r="AA3671">
            <v>330</v>
          </cell>
          <cell r="AB3671">
            <v>330</v>
          </cell>
          <cell r="AC3671">
            <v>330</v>
          </cell>
        </row>
        <row r="3672">
          <cell r="A3672" t="str">
            <v>1108876-DS</v>
          </cell>
          <cell r="V3672">
            <v>41.25</v>
          </cell>
          <cell r="W3672">
            <v>41.25</v>
          </cell>
          <cell r="X3672">
            <v>41.25</v>
          </cell>
          <cell r="Y3672">
            <v>41.25</v>
          </cell>
          <cell r="AA3672">
            <v>165</v>
          </cell>
          <cell r="AB3672">
            <v>165</v>
          </cell>
          <cell r="AC3672">
            <v>0</v>
          </cell>
        </row>
        <row r="3673">
          <cell r="A3673" t="str">
            <v>1108876-NBUS</v>
          </cell>
          <cell r="V3673">
            <v>0</v>
          </cell>
          <cell r="W3673">
            <v>0</v>
          </cell>
          <cell r="X3673">
            <v>0</v>
          </cell>
          <cell r="Y3673">
            <v>0</v>
          </cell>
          <cell r="AA3673">
            <v>0</v>
          </cell>
          <cell r="AB3673">
            <v>0</v>
          </cell>
          <cell r="AC3673">
            <v>0</v>
          </cell>
        </row>
        <row r="3674">
          <cell r="A3674" t="str">
            <v>1108876-BUS</v>
          </cell>
          <cell r="V3674">
            <v>0</v>
          </cell>
          <cell r="W3674">
            <v>0</v>
          </cell>
          <cell r="X3674">
            <v>0</v>
          </cell>
          <cell r="Y3674">
            <v>0</v>
          </cell>
          <cell r="AA3674">
            <v>0</v>
          </cell>
          <cell r="AB3674">
            <v>0</v>
          </cell>
          <cell r="AC3674">
            <v>0</v>
          </cell>
        </row>
        <row r="3675">
          <cell r="A3675" t="str">
            <v>1108876-PT</v>
          </cell>
          <cell r="V3675">
            <v>0</v>
          </cell>
          <cell r="W3675">
            <v>0</v>
          </cell>
          <cell r="X3675">
            <v>0</v>
          </cell>
          <cell r="Y3675">
            <v>0</v>
          </cell>
          <cell r="AA3675">
            <v>0</v>
          </cell>
          <cell r="AB3675">
            <v>0</v>
          </cell>
          <cell r="AC3675">
            <v>0</v>
          </cell>
        </row>
        <row r="3676">
          <cell r="A3676" t="str">
            <v>1108876-DT</v>
          </cell>
          <cell r="V3676">
            <v>0</v>
          </cell>
          <cell r="W3676">
            <v>0</v>
          </cell>
          <cell r="X3676">
            <v>0</v>
          </cell>
          <cell r="Y3676">
            <v>0</v>
          </cell>
          <cell r="AA3676">
            <v>0</v>
          </cell>
          <cell r="AB3676">
            <v>0</v>
          </cell>
          <cell r="AC3676">
            <v>0</v>
          </cell>
        </row>
        <row r="3677">
          <cell r="A3677" t="str">
            <v>1108876-OT</v>
          </cell>
          <cell r="V3677">
            <v>0</v>
          </cell>
          <cell r="W3677">
            <v>0</v>
          </cell>
          <cell r="X3677">
            <v>0</v>
          </cell>
          <cell r="Y3677">
            <v>0</v>
          </cell>
          <cell r="AA3677">
            <v>0</v>
          </cell>
          <cell r="AB3677">
            <v>0</v>
          </cell>
          <cell r="AC3677">
            <v>0</v>
          </cell>
        </row>
        <row r="3678">
          <cell r="A3678" t="str">
            <v>1108876-LABOR</v>
          </cell>
          <cell r="V3678">
            <v>948.75</v>
          </cell>
          <cell r="W3678">
            <v>948.75</v>
          </cell>
          <cell r="X3678">
            <v>948.75</v>
          </cell>
          <cell r="Y3678">
            <v>948.75</v>
          </cell>
          <cell r="AA3678">
            <v>3795</v>
          </cell>
          <cell r="AB3678">
            <v>3795</v>
          </cell>
          <cell r="AC3678">
            <v>3630</v>
          </cell>
        </row>
        <row r="3679">
          <cell r="A3679" t="str">
            <v>1108876-INDUST</v>
          </cell>
          <cell r="V3679">
            <v>0</v>
          </cell>
          <cell r="W3679">
            <v>0</v>
          </cell>
          <cell r="X3679">
            <v>0</v>
          </cell>
          <cell r="Y3679">
            <v>0</v>
          </cell>
          <cell r="AA3679">
            <v>0</v>
          </cell>
          <cell r="AB3679">
            <v>0</v>
          </cell>
          <cell r="AC3679">
            <v>0</v>
          </cell>
        </row>
        <row r="3680">
          <cell r="A3680" t="str">
            <v>1108876-321</v>
          </cell>
          <cell r="V3680">
            <v>0</v>
          </cell>
          <cell r="W3680">
            <v>0</v>
          </cell>
          <cell r="X3680">
            <v>0</v>
          </cell>
          <cell r="Y3680">
            <v>0</v>
          </cell>
          <cell r="AA3680">
            <v>0</v>
          </cell>
          <cell r="AB3680">
            <v>0</v>
          </cell>
          <cell r="AC3680">
            <v>0</v>
          </cell>
        </row>
        <row r="3681">
          <cell r="A3681" t="str">
            <v>1108876-331</v>
          </cell>
          <cell r="V3681">
            <v>0</v>
          </cell>
          <cell r="W3681">
            <v>0</v>
          </cell>
          <cell r="X3681">
            <v>0</v>
          </cell>
          <cell r="Y3681">
            <v>0</v>
          </cell>
          <cell r="AA3681">
            <v>0</v>
          </cell>
          <cell r="AB3681">
            <v>0</v>
          </cell>
          <cell r="AC3681">
            <v>0</v>
          </cell>
        </row>
        <row r="3682">
          <cell r="A3682" t="str">
            <v>1108876-341</v>
          </cell>
          <cell r="V3682">
            <v>0</v>
          </cell>
          <cell r="W3682">
            <v>0</v>
          </cell>
          <cell r="X3682">
            <v>0</v>
          </cell>
          <cell r="Y3682">
            <v>0</v>
          </cell>
          <cell r="AA3682">
            <v>0</v>
          </cell>
          <cell r="AB3682">
            <v>0</v>
          </cell>
          <cell r="AC3682">
            <v>0</v>
          </cell>
        </row>
        <row r="3683">
          <cell r="A3683" t="str">
            <v>1108876-347</v>
          </cell>
          <cell r="V3683">
            <v>0</v>
          </cell>
          <cell r="W3683">
            <v>0</v>
          </cell>
          <cell r="X3683">
            <v>0</v>
          </cell>
          <cell r="Y3683">
            <v>0</v>
          </cell>
          <cell r="AA3683">
            <v>0</v>
          </cell>
          <cell r="AB3683">
            <v>0</v>
          </cell>
          <cell r="AC3683">
            <v>0</v>
          </cell>
        </row>
        <row r="3684">
          <cell r="A3684" t="str">
            <v>1108876-351</v>
          </cell>
          <cell r="V3684">
            <v>0</v>
          </cell>
          <cell r="W3684">
            <v>0</v>
          </cell>
          <cell r="X3684">
            <v>0</v>
          </cell>
          <cell r="Y3684">
            <v>0</v>
          </cell>
          <cell r="AA3684">
            <v>0</v>
          </cell>
          <cell r="AB3684">
            <v>0</v>
          </cell>
          <cell r="AC3684">
            <v>0</v>
          </cell>
        </row>
        <row r="3685">
          <cell r="A3685" t="str">
            <v>1108876-355</v>
          </cell>
          <cell r="V3685">
            <v>0</v>
          </cell>
          <cell r="W3685">
            <v>0</v>
          </cell>
          <cell r="X3685">
            <v>0</v>
          </cell>
          <cell r="Y3685">
            <v>0</v>
          </cell>
          <cell r="AA3685">
            <v>0</v>
          </cell>
          <cell r="AB3685">
            <v>0</v>
          </cell>
          <cell r="AC3685">
            <v>0</v>
          </cell>
        </row>
        <row r="3686">
          <cell r="A3686" t="str">
            <v>1108876-361</v>
          </cell>
          <cell r="V3686">
            <v>0</v>
          </cell>
          <cell r="W3686">
            <v>0</v>
          </cell>
          <cell r="X3686">
            <v>0</v>
          </cell>
          <cell r="Y3686">
            <v>0</v>
          </cell>
          <cell r="AA3686">
            <v>0</v>
          </cell>
          <cell r="AB3686">
            <v>0</v>
          </cell>
          <cell r="AC3686">
            <v>0</v>
          </cell>
        </row>
        <row r="3687">
          <cell r="A3687" t="str">
            <v>1108876-362</v>
          </cell>
          <cell r="V3687">
            <v>0</v>
          </cell>
          <cell r="W3687">
            <v>0</v>
          </cell>
          <cell r="X3687">
            <v>0</v>
          </cell>
          <cell r="Y3687">
            <v>0</v>
          </cell>
          <cell r="AA3687">
            <v>0</v>
          </cell>
          <cell r="AB3687">
            <v>0</v>
          </cell>
          <cell r="AC3687">
            <v>0</v>
          </cell>
        </row>
        <row r="3688">
          <cell r="A3688" t="str">
            <v>1108876-363</v>
          </cell>
          <cell r="V3688">
            <v>0</v>
          </cell>
          <cell r="W3688">
            <v>0</v>
          </cell>
          <cell r="X3688">
            <v>0</v>
          </cell>
          <cell r="Y3688">
            <v>0</v>
          </cell>
          <cell r="AA3688">
            <v>0</v>
          </cell>
          <cell r="AB3688">
            <v>0</v>
          </cell>
          <cell r="AC3688">
            <v>0</v>
          </cell>
        </row>
        <row r="3689">
          <cell r="A3689" t="str">
            <v>1108876-364</v>
          </cell>
          <cell r="V3689">
            <v>0</v>
          </cell>
          <cell r="W3689">
            <v>0</v>
          </cell>
          <cell r="X3689">
            <v>0</v>
          </cell>
          <cell r="Y3689">
            <v>0</v>
          </cell>
          <cell r="AA3689">
            <v>0</v>
          </cell>
          <cell r="AB3689">
            <v>0</v>
          </cell>
          <cell r="AC3689">
            <v>0</v>
          </cell>
        </row>
        <row r="3690">
          <cell r="A3690" t="str">
            <v>1108876-365</v>
          </cell>
          <cell r="V3690">
            <v>0</v>
          </cell>
          <cell r="W3690">
            <v>0</v>
          </cell>
          <cell r="X3690">
            <v>0</v>
          </cell>
          <cell r="Y3690">
            <v>0</v>
          </cell>
          <cell r="AA3690">
            <v>0</v>
          </cell>
          <cell r="AB3690">
            <v>0</v>
          </cell>
          <cell r="AC3690">
            <v>0</v>
          </cell>
        </row>
        <row r="3691">
          <cell r="A3691" t="str">
            <v>1108876-366</v>
          </cell>
          <cell r="V3691">
            <v>0</v>
          </cell>
          <cell r="W3691">
            <v>0</v>
          </cell>
          <cell r="X3691">
            <v>0</v>
          </cell>
          <cell r="Y3691">
            <v>0</v>
          </cell>
          <cell r="AA3691">
            <v>0</v>
          </cell>
          <cell r="AB3691">
            <v>0</v>
          </cell>
          <cell r="AC3691">
            <v>0</v>
          </cell>
        </row>
        <row r="3692">
          <cell r="A3692" t="str">
            <v>1108876-395</v>
          </cell>
          <cell r="V3692">
            <v>3000</v>
          </cell>
          <cell r="W3692">
            <v>3000</v>
          </cell>
          <cell r="X3692">
            <v>3000</v>
          </cell>
          <cell r="Y3692">
            <v>3000</v>
          </cell>
          <cell r="AA3692">
            <v>12000</v>
          </cell>
          <cell r="AB3692">
            <v>12000</v>
          </cell>
          <cell r="AC3692">
            <v>0</v>
          </cell>
        </row>
        <row r="3693">
          <cell r="A3693" t="str">
            <v>1108876-396</v>
          </cell>
          <cell r="V3693">
            <v>0</v>
          </cell>
          <cell r="W3693">
            <v>0</v>
          </cell>
          <cell r="X3693">
            <v>0</v>
          </cell>
          <cell r="Y3693">
            <v>0</v>
          </cell>
          <cell r="AA3693">
            <v>0</v>
          </cell>
          <cell r="AB3693">
            <v>0</v>
          </cell>
          <cell r="AC3693">
            <v>0</v>
          </cell>
        </row>
        <row r="3694">
          <cell r="A3694" t="str">
            <v>1108876-397</v>
          </cell>
          <cell r="V3694">
            <v>0</v>
          </cell>
          <cell r="W3694">
            <v>0</v>
          </cell>
          <cell r="X3694">
            <v>0</v>
          </cell>
          <cell r="Y3694">
            <v>0</v>
          </cell>
          <cell r="AA3694">
            <v>0</v>
          </cell>
          <cell r="AB3694">
            <v>0</v>
          </cell>
          <cell r="AC3694">
            <v>0</v>
          </cell>
        </row>
        <row r="3695">
          <cell r="A3695" t="str">
            <v>1108876-511</v>
          </cell>
          <cell r="V3695">
            <v>0</v>
          </cell>
          <cell r="W3695">
            <v>0</v>
          </cell>
          <cell r="X3695">
            <v>0</v>
          </cell>
          <cell r="Y3695">
            <v>0</v>
          </cell>
          <cell r="AA3695">
            <v>0</v>
          </cell>
          <cell r="AB3695">
            <v>0</v>
          </cell>
          <cell r="AC3695">
            <v>0</v>
          </cell>
        </row>
        <row r="3696">
          <cell r="A3696" t="str">
            <v>1108876-520</v>
          </cell>
          <cell r="V3696">
            <v>0</v>
          </cell>
          <cell r="W3696">
            <v>0</v>
          </cell>
          <cell r="X3696">
            <v>0</v>
          </cell>
          <cell r="Y3696">
            <v>0</v>
          </cell>
          <cell r="AA3696">
            <v>0</v>
          </cell>
          <cell r="AB3696">
            <v>0</v>
          </cell>
          <cell r="AC3696">
            <v>0</v>
          </cell>
        </row>
        <row r="3697">
          <cell r="A3697" t="str">
            <v>1108876-611</v>
          </cell>
          <cell r="V3697">
            <v>0</v>
          </cell>
          <cell r="W3697">
            <v>0</v>
          </cell>
          <cell r="X3697">
            <v>0</v>
          </cell>
          <cell r="Y3697">
            <v>0</v>
          </cell>
          <cell r="AA3697">
            <v>0</v>
          </cell>
          <cell r="AB3697">
            <v>0</v>
          </cell>
          <cell r="AC3697">
            <v>0</v>
          </cell>
        </row>
        <row r="3698">
          <cell r="A3698" t="str">
            <v>1108876-613</v>
          </cell>
          <cell r="V3698">
            <v>0</v>
          </cell>
          <cell r="W3698">
            <v>0</v>
          </cell>
          <cell r="X3698">
            <v>0</v>
          </cell>
          <cell r="Y3698">
            <v>0</v>
          </cell>
          <cell r="AA3698">
            <v>0</v>
          </cell>
          <cell r="AB3698">
            <v>0</v>
          </cell>
          <cell r="AC3698">
            <v>0</v>
          </cell>
        </row>
        <row r="3699">
          <cell r="A3699" t="str">
            <v>1108876-617</v>
          </cell>
          <cell r="V3699">
            <v>0</v>
          </cell>
          <cell r="W3699">
            <v>0</v>
          </cell>
          <cell r="X3699">
            <v>0</v>
          </cell>
          <cell r="Y3699">
            <v>0</v>
          </cell>
          <cell r="AA3699">
            <v>0</v>
          </cell>
          <cell r="AB3699">
            <v>0</v>
          </cell>
          <cell r="AC3699">
            <v>0</v>
          </cell>
        </row>
        <row r="3700">
          <cell r="A3700" t="str">
            <v>1108876-695</v>
          </cell>
          <cell r="V3700">
            <v>62500</v>
          </cell>
          <cell r="W3700">
            <v>62500</v>
          </cell>
          <cell r="X3700">
            <v>62500</v>
          </cell>
          <cell r="Y3700">
            <v>62500</v>
          </cell>
          <cell r="AA3700">
            <v>250000</v>
          </cell>
          <cell r="AB3700">
            <v>250000</v>
          </cell>
          <cell r="AC3700">
            <v>0</v>
          </cell>
        </row>
        <row r="3701">
          <cell r="A3701" t="str">
            <v>1108876-696</v>
          </cell>
          <cell r="V3701">
            <v>0</v>
          </cell>
          <cell r="W3701">
            <v>0</v>
          </cell>
          <cell r="X3701">
            <v>0</v>
          </cell>
          <cell r="Y3701">
            <v>0</v>
          </cell>
          <cell r="AA3701">
            <v>0</v>
          </cell>
          <cell r="AB3701">
            <v>0</v>
          </cell>
          <cell r="AC3701">
            <v>0</v>
          </cell>
        </row>
        <row r="3702">
          <cell r="A3702" t="str">
            <v>1108876-697</v>
          </cell>
          <cell r="V3702">
            <v>0</v>
          </cell>
          <cell r="W3702">
            <v>0</v>
          </cell>
          <cell r="X3702">
            <v>0</v>
          </cell>
          <cell r="Y3702">
            <v>0</v>
          </cell>
          <cell r="AA3702">
            <v>0</v>
          </cell>
          <cell r="AB3702">
            <v>0</v>
          </cell>
          <cell r="AC3702">
            <v>0</v>
          </cell>
        </row>
        <row r="3703">
          <cell r="A3703" t="str">
            <v>1108876-714</v>
          </cell>
          <cell r="V3703">
            <v>0</v>
          </cell>
          <cell r="W3703">
            <v>0</v>
          </cell>
          <cell r="X3703">
            <v>0</v>
          </cell>
          <cell r="Y3703">
            <v>0</v>
          </cell>
          <cell r="AA3703">
            <v>0</v>
          </cell>
          <cell r="AB3703">
            <v>0</v>
          </cell>
          <cell r="AC3703">
            <v>0</v>
          </cell>
        </row>
        <row r="3704">
          <cell r="A3704" t="str">
            <v>1108876-720</v>
          </cell>
          <cell r="V3704">
            <v>0</v>
          </cell>
          <cell r="W3704">
            <v>0</v>
          </cell>
          <cell r="X3704">
            <v>0</v>
          </cell>
          <cell r="Y3704">
            <v>0</v>
          </cell>
          <cell r="AA3704">
            <v>0</v>
          </cell>
          <cell r="AB3704">
            <v>0</v>
          </cell>
          <cell r="AC3704">
            <v>0</v>
          </cell>
        </row>
        <row r="3705">
          <cell r="A3705" t="str">
            <v>1108876-728</v>
          </cell>
          <cell r="V3705">
            <v>0</v>
          </cell>
          <cell r="W3705">
            <v>0</v>
          </cell>
          <cell r="X3705">
            <v>0</v>
          </cell>
          <cell r="Y3705">
            <v>0</v>
          </cell>
          <cell r="AA3705">
            <v>0</v>
          </cell>
          <cell r="AB3705">
            <v>0</v>
          </cell>
          <cell r="AC3705">
            <v>0</v>
          </cell>
        </row>
        <row r="3706">
          <cell r="A3706" t="str">
            <v>1108876-809</v>
          </cell>
          <cell r="V3706">
            <v>0</v>
          </cell>
          <cell r="W3706">
            <v>0</v>
          </cell>
          <cell r="X3706">
            <v>0</v>
          </cell>
          <cell r="Y3706">
            <v>0</v>
          </cell>
          <cell r="AA3706">
            <v>0</v>
          </cell>
          <cell r="AB3706">
            <v>0</v>
          </cell>
          <cell r="AC3706">
            <v>0</v>
          </cell>
        </row>
        <row r="3707">
          <cell r="A3707" t="str">
            <v>1108876-811</v>
          </cell>
          <cell r="V3707">
            <v>0</v>
          </cell>
          <cell r="W3707">
            <v>0</v>
          </cell>
          <cell r="X3707">
            <v>0</v>
          </cell>
          <cell r="Y3707">
            <v>0</v>
          </cell>
          <cell r="AA3707">
            <v>0</v>
          </cell>
          <cell r="AB3707">
            <v>0</v>
          </cell>
          <cell r="AC3707">
            <v>0</v>
          </cell>
        </row>
        <row r="3708">
          <cell r="A3708" t="str">
            <v>1108876-813</v>
          </cell>
          <cell r="V3708">
            <v>0</v>
          </cell>
          <cell r="W3708">
            <v>0</v>
          </cell>
          <cell r="X3708">
            <v>0</v>
          </cell>
          <cell r="Y3708">
            <v>0</v>
          </cell>
          <cell r="AA3708">
            <v>0</v>
          </cell>
          <cell r="AB3708">
            <v>0</v>
          </cell>
          <cell r="AC3708">
            <v>0</v>
          </cell>
        </row>
        <row r="3709">
          <cell r="A3709" t="str">
            <v>1108876-814</v>
          </cell>
          <cell r="V3709">
            <v>0</v>
          </cell>
          <cell r="W3709">
            <v>0</v>
          </cell>
          <cell r="X3709">
            <v>0</v>
          </cell>
          <cell r="Y3709">
            <v>0</v>
          </cell>
          <cell r="AA3709">
            <v>0</v>
          </cell>
          <cell r="AB3709">
            <v>0</v>
          </cell>
          <cell r="AC3709">
            <v>0</v>
          </cell>
        </row>
        <row r="3710">
          <cell r="A3710" t="str">
            <v>1108876-822</v>
          </cell>
          <cell r="V3710">
            <v>0</v>
          </cell>
          <cell r="W3710">
            <v>0</v>
          </cell>
          <cell r="X3710">
            <v>0</v>
          </cell>
          <cell r="Y3710">
            <v>0</v>
          </cell>
          <cell r="AA3710">
            <v>0</v>
          </cell>
          <cell r="AB3710">
            <v>0</v>
          </cell>
          <cell r="AC3710">
            <v>0</v>
          </cell>
        </row>
        <row r="3711">
          <cell r="A3711" t="str">
            <v>1108876-823</v>
          </cell>
          <cell r="V3711">
            <v>0</v>
          </cell>
          <cell r="W3711">
            <v>0</v>
          </cell>
          <cell r="X3711">
            <v>0</v>
          </cell>
          <cell r="Y3711">
            <v>0</v>
          </cell>
          <cell r="AA3711">
            <v>0</v>
          </cell>
          <cell r="AB3711">
            <v>0</v>
          </cell>
          <cell r="AC3711">
            <v>0</v>
          </cell>
        </row>
        <row r="3712">
          <cell r="A3712" t="str">
            <v>1108876-824</v>
          </cell>
          <cell r="V3712">
            <v>0</v>
          </cell>
          <cell r="W3712">
            <v>0</v>
          </cell>
          <cell r="X3712">
            <v>0</v>
          </cell>
          <cell r="Y3712">
            <v>0</v>
          </cell>
          <cell r="AA3712">
            <v>0</v>
          </cell>
          <cell r="AB3712">
            <v>0</v>
          </cell>
          <cell r="AC3712">
            <v>0</v>
          </cell>
        </row>
        <row r="3713">
          <cell r="A3713" t="str">
            <v>1108876-827</v>
          </cell>
          <cell r="V3713">
            <v>0</v>
          </cell>
          <cell r="W3713">
            <v>0</v>
          </cell>
          <cell r="X3713">
            <v>0</v>
          </cell>
          <cell r="Y3713">
            <v>0</v>
          </cell>
          <cell r="AA3713">
            <v>0</v>
          </cell>
          <cell r="AB3713">
            <v>0</v>
          </cell>
          <cell r="AC3713">
            <v>0</v>
          </cell>
        </row>
        <row r="3714">
          <cell r="A3714" t="str">
            <v>1108876-828</v>
          </cell>
          <cell r="V3714">
            <v>0</v>
          </cell>
          <cell r="W3714">
            <v>0</v>
          </cell>
          <cell r="X3714">
            <v>0</v>
          </cell>
          <cell r="Y3714">
            <v>0</v>
          </cell>
          <cell r="AA3714">
            <v>0</v>
          </cell>
          <cell r="AB3714">
            <v>0</v>
          </cell>
          <cell r="AC3714">
            <v>0</v>
          </cell>
        </row>
        <row r="3715">
          <cell r="A3715" t="str">
            <v>1108876-841</v>
          </cell>
          <cell r="V3715">
            <v>0</v>
          </cell>
          <cell r="W3715">
            <v>0</v>
          </cell>
          <cell r="X3715">
            <v>0</v>
          </cell>
          <cell r="Y3715">
            <v>0</v>
          </cell>
          <cell r="AA3715">
            <v>0</v>
          </cell>
          <cell r="AB3715">
            <v>0</v>
          </cell>
          <cell r="AC3715">
            <v>0</v>
          </cell>
        </row>
        <row r="3716">
          <cell r="A3716" t="str">
            <v>1108876-842</v>
          </cell>
          <cell r="V3716">
            <v>0</v>
          </cell>
          <cell r="W3716">
            <v>0</v>
          </cell>
          <cell r="X3716">
            <v>0</v>
          </cell>
          <cell r="Y3716">
            <v>0</v>
          </cell>
          <cell r="AA3716">
            <v>0</v>
          </cell>
          <cell r="AB3716">
            <v>0</v>
          </cell>
          <cell r="AC3716">
            <v>0</v>
          </cell>
        </row>
        <row r="3717">
          <cell r="A3717" t="str">
            <v>1108876-849</v>
          </cell>
          <cell r="V3717">
            <v>0</v>
          </cell>
          <cell r="W3717">
            <v>0</v>
          </cell>
          <cell r="X3717">
            <v>0</v>
          </cell>
          <cell r="Y3717">
            <v>0</v>
          </cell>
          <cell r="AA3717">
            <v>0</v>
          </cell>
          <cell r="AB3717">
            <v>0</v>
          </cell>
          <cell r="AC3717">
            <v>0</v>
          </cell>
        </row>
        <row r="3718">
          <cell r="A3718" t="str">
            <v>1108876-852</v>
          </cell>
          <cell r="V3718">
            <v>0</v>
          </cell>
          <cell r="W3718">
            <v>0</v>
          </cell>
          <cell r="X3718">
            <v>0</v>
          </cell>
          <cell r="Y3718">
            <v>0</v>
          </cell>
          <cell r="AA3718">
            <v>0</v>
          </cell>
          <cell r="AB3718">
            <v>0</v>
          </cell>
          <cell r="AC3718">
            <v>0</v>
          </cell>
        </row>
        <row r="3719">
          <cell r="A3719" t="str">
            <v>1108876-865</v>
          </cell>
          <cell r="V3719">
            <v>0</v>
          </cell>
          <cell r="W3719">
            <v>0</v>
          </cell>
          <cell r="X3719">
            <v>0</v>
          </cell>
          <cell r="Y3719">
            <v>0</v>
          </cell>
          <cell r="AA3719">
            <v>0</v>
          </cell>
          <cell r="AB3719">
            <v>0</v>
          </cell>
          <cell r="AC3719">
            <v>0</v>
          </cell>
        </row>
        <row r="3720">
          <cell r="A3720" t="str">
            <v>1108876-866</v>
          </cell>
          <cell r="V3720">
            <v>0</v>
          </cell>
          <cell r="W3720">
            <v>0</v>
          </cell>
          <cell r="X3720">
            <v>0</v>
          </cell>
          <cell r="Y3720">
            <v>0</v>
          </cell>
          <cell r="AA3720">
            <v>0</v>
          </cell>
          <cell r="AB3720">
            <v>0</v>
          </cell>
          <cell r="AC3720">
            <v>0</v>
          </cell>
        </row>
        <row r="3721">
          <cell r="A3721" t="str">
            <v>1108876-869</v>
          </cell>
          <cell r="V3721">
            <v>0</v>
          </cell>
          <cell r="W3721">
            <v>0</v>
          </cell>
          <cell r="X3721">
            <v>0</v>
          </cell>
          <cell r="Y3721">
            <v>0</v>
          </cell>
          <cell r="AA3721">
            <v>0</v>
          </cell>
          <cell r="AB3721">
            <v>0</v>
          </cell>
          <cell r="AC3721">
            <v>0</v>
          </cell>
        </row>
        <row r="3722">
          <cell r="A3722" t="str">
            <v>1108876-872</v>
          </cell>
          <cell r="V3722">
            <v>0</v>
          </cell>
          <cell r="W3722">
            <v>0</v>
          </cell>
          <cell r="X3722">
            <v>0</v>
          </cell>
          <cell r="Y3722">
            <v>0</v>
          </cell>
          <cell r="AA3722">
            <v>0</v>
          </cell>
          <cell r="AB3722">
            <v>0</v>
          </cell>
          <cell r="AC3722">
            <v>0</v>
          </cell>
        </row>
        <row r="3723">
          <cell r="A3723" t="str">
            <v>1108876-874</v>
          </cell>
          <cell r="V3723">
            <v>0</v>
          </cell>
          <cell r="W3723">
            <v>0</v>
          </cell>
          <cell r="X3723">
            <v>0</v>
          </cell>
          <cell r="Y3723">
            <v>0</v>
          </cell>
          <cell r="AA3723">
            <v>0</v>
          </cell>
          <cell r="AB3723">
            <v>0</v>
          </cell>
          <cell r="AC3723">
            <v>0</v>
          </cell>
        </row>
        <row r="3724">
          <cell r="A3724" t="str">
            <v>1108876-875</v>
          </cell>
          <cell r="V3724">
            <v>0</v>
          </cell>
          <cell r="W3724">
            <v>0</v>
          </cell>
          <cell r="X3724">
            <v>0</v>
          </cell>
          <cell r="Y3724">
            <v>0</v>
          </cell>
          <cell r="AA3724">
            <v>0</v>
          </cell>
          <cell r="AB3724">
            <v>0</v>
          </cell>
          <cell r="AC3724">
            <v>0</v>
          </cell>
        </row>
        <row r="3725">
          <cell r="A3725" t="str">
            <v>1108876-876</v>
          </cell>
          <cell r="V3725">
            <v>0</v>
          </cell>
          <cell r="W3725">
            <v>0</v>
          </cell>
          <cell r="X3725">
            <v>0</v>
          </cell>
          <cell r="Y3725">
            <v>0</v>
          </cell>
          <cell r="AA3725">
            <v>0</v>
          </cell>
          <cell r="AB3725">
            <v>0</v>
          </cell>
          <cell r="AC3725">
            <v>0</v>
          </cell>
        </row>
        <row r="3726">
          <cell r="A3726" t="str">
            <v>1108876-897</v>
          </cell>
          <cell r="V3726">
            <v>0</v>
          </cell>
          <cell r="W3726">
            <v>0</v>
          </cell>
          <cell r="X3726">
            <v>0</v>
          </cell>
          <cell r="Y3726">
            <v>0</v>
          </cell>
          <cell r="AA3726">
            <v>0</v>
          </cell>
          <cell r="AB3726">
            <v>0</v>
          </cell>
          <cell r="AC3726">
            <v>0</v>
          </cell>
        </row>
        <row r="3727">
          <cell r="A3727" t="str">
            <v>1108876-923</v>
          </cell>
          <cell r="V3727">
            <v>0</v>
          </cell>
          <cell r="W3727">
            <v>0</v>
          </cell>
          <cell r="X3727">
            <v>0</v>
          </cell>
          <cell r="Y3727">
            <v>0</v>
          </cell>
          <cell r="AA3727">
            <v>0</v>
          </cell>
          <cell r="AB3727">
            <v>0</v>
          </cell>
          <cell r="AC3727">
            <v>0</v>
          </cell>
        </row>
        <row r="3728">
          <cell r="A3728" t="str">
            <v>1108876-924</v>
          </cell>
          <cell r="V3728">
            <v>0</v>
          </cell>
          <cell r="W3728">
            <v>0</v>
          </cell>
          <cell r="X3728">
            <v>0</v>
          </cell>
          <cell r="Y3728">
            <v>0</v>
          </cell>
          <cell r="AA3728">
            <v>0</v>
          </cell>
          <cell r="AB3728">
            <v>0</v>
          </cell>
          <cell r="AC3728">
            <v>0</v>
          </cell>
        </row>
        <row r="3729">
          <cell r="A3729" t="str">
            <v>1108876-925</v>
          </cell>
          <cell r="V3729">
            <v>0</v>
          </cell>
          <cell r="W3729">
            <v>0</v>
          </cell>
          <cell r="X3729">
            <v>0</v>
          </cell>
          <cell r="Y3729">
            <v>0</v>
          </cell>
          <cell r="AA3729">
            <v>0</v>
          </cell>
          <cell r="AB3729">
            <v>0</v>
          </cell>
          <cell r="AC3729">
            <v>0</v>
          </cell>
        </row>
        <row r="3730">
          <cell r="A3730" t="str">
            <v>1108876-940</v>
          </cell>
          <cell r="V3730">
            <v>0</v>
          </cell>
          <cell r="W3730">
            <v>0</v>
          </cell>
          <cell r="X3730">
            <v>0</v>
          </cell>
          <cell r="Y3730">
            <v>0</v>
          </cell>
          <cell r="AA3730">
            <v>0</v>
          </cell>
          <cell r="AB3730">
            <v>0</v>
          </cell>
          <cell r="AC3730">
            <v>0</v>
          </cell>
        </row>
        <row r="3731">
          <cell r="A3731" t="str">
            <v>1108876-941</v>
          </cell>
          <cell r="V3731">
            <v>0</v>
          </cell>
          <cell r="W3731">
            <v>0</v>
          </cell>
          <cell r="X3731">
            <v>0</v>
          </cell>
          <cell r="Y3731">
            <v>0</v>
          </cell>
          <cell r="AA3731">
            <v>0</v>
          </cell>
          <cell r="AB3731">
            <v>0</v>
          </cell>
          <cell r="AC3731">
            <v>0</v>
          </cell>
        </row>
        <row r="3732">
          <cell r="A3732" t="str">
            <v>1108876-943</v>
          </cell>
          <cell r="V3732">
            <v>0</v>
          </cell>
          <cell r="W3732">
            <v>0</v>
          </cell>
          <cell r="X3732">
            <v>0</v>
          </cell>
          <cell r="Y3732">
            <v>0</v>
          </cell>
          <cell r="AA3732">
            <v>0</v>
          </cell>
          <cell r="AB3732">
            <v>0</v>
          </cell>
          <cell r="AC3732">
            <v>0</v>
          </cell>
        </row>
        <row r="3733">
          <cell r="A3733" t="str">
            <v>1108876-955</v>
          </cell>
          <cell r="V3733">
            <v>0</v>
          </cell>
          <cell r="W3733">
            <v>0</v>
          </cell>
          <cell r="X3733">
            <v>0</v>
          </cell>
          <cell r="Y3733">
            <v>0</v>
          </cell>
          <cell r="AA3733">
            <v>0</v>
          </cell>
          <cell r="AB3733">
            <v>0</v>
          </cell>
          <cell r="AC3733">
            <v>0</v>
          </cell>
        </row>
        <row r="3734">
          <cell r="A3734" t="str">
            <v>1108876-957</v>
          </cell>
          <cell r="V3734">
            <v>0</v>
          </cell>
          <cell r="W3734">
            <v>0</v>
          </cell>
          <cell r="X3734">
            <v>0</v>
          </cell>
          <cell r="Y3734">
            <v>0</v>
          </cell>
          <cell r="AA3734">
            <v>0</v>
          </cell>
          <cell r="AB3734">
            <v>0</v>
          </cell>
          <cell r="AC3734">
            <v>0</v>
          </cell>
        </row>
        <row r="3735">
          <cell r="A3735" t="str">
            <v>1108876-959</v>
          </cell>
          <cell r="V3735">
            <v>0</v>
          </cell>
          <cell r="W3735">
            <v>0</v>
          </cell>
          <cell r="X3735">
            <v>0</v>
          </cell>
          <cell r="Y3735">
            <v>0</v>
          </cell>
          <cell r="AA3735">
            <v>0</v>
          </cell>
          <cell r="AB3735">
            <v>0</v>
          </cell>
          <cell r="AC3735">
            <v>0</v>
          </cell>
        </row>
        <row r="3736">
          <cell r="A3736" t="str">
            <v>1108876-979</v>
          </cell>
          <cell r="V3736">
            <v>0</v>
          </cell>
          <cell r="W3736">
            <v>0</v>
          </cell>
          <cell r="X3736">
            <v>0</v>
          </cell>
          <cell r="Y3736">
            <v>0</v>
          </cell>
          <cell r="AA3736">
            <v>0</v>
          </cell>
          <cell r="AB3736">
            <v>0</v>
          </cell>
          <cell r="AC3736">
            <v>0</v>
          </cell>
        </row>
        <row r="3737">
          <cell r="A3737" t="str">
            <v>1108876-984</v>
          </cell>
          <cell r="V3737">
            <v>0</v>
          </cell>
          <cell r="W3737">
            <v>0</v>
          </cell>
          <cell r="X3737">
            <v>0</v>
          </cell>
          <cell r="Y3737">
            <v>0</v>
          </cell>
          <cell r="AA3737">
            <v>0</v>
          </cell>
          <cell r="AB3737">
            <v>0</v>
          </cell>
          <cell r="AC3737">
            <v>0</v>
          </cell>
        </row>
        <row r="3738">
          <cell r="A3738" t="str">
            <v>1108876-988</v>
          </cell>
          <cell r="V3738">
            <v>0</v>
          </cell>
          <cell r="W3738">
            <v>0</v>
          </cell>
          <cell r="X3738">
            <v>0</v>
          </cell>
          <cell r="Y3738">
            <v>0</v>
          </cell>
          <cell r="AA3738">
            <v>0</v>
          </cell>
          <cell r="AB3738">
            <v>0</v>
          </cell>
          <cell r="AC3738">
            <v>0</v>
          </cell>
        </row>
        <row r="3739">
          <cell r="A3739" t="str">
            <v>1108876-989</v>
          </cell>
          <cell r="V3739">
            <v>0</v>
          </cell>
          <cell r="W3739">
            <v>0</v>
          </cell>
          <cell r="X3739">
            <v>0</v>
          </cell>
          <cell r="Y3739">
            <v>0</v>
          </cell>
          <cell r="AA3739">
            <v>0</v>
          </cell>
          <cell r="AB3739">
            <v>0</v>
          </cell>
          <cell r="AC3739">
            <v>0</v>
          </cell>
        </row>
        <row r="3740">
          <cell r="A3740" t="str">
            <v>3007775-DUR</v>
          </cell>
          <cell r="V3740">
            <v>0</v>
          </cell>
          <cell r="W3740">
            <v>0</v>
          </cell>
          <cell r="X3740">
            <v>0</v>
          </cell>
          <cell r="Y3740">
            <v>0</v>
          </cell>
          <cell r="AA3740">
            <v>0</v>
          </cell>
          <cell r="AB3740">
            <v>0</v>
          </cell>
          <cell r="AC3740">
            <v>0</v>
          </cell>
        </row>
        <row r="3741">
          <cell r="A3741" t="str">
            <v>3007775-PERF</v>
          </cell>
          <cell r="V3741">
            <v>0</v>
          </cell>
          <cell r="W3741">
            <v>0</v>
          </cell>
          <cell r="X3741">
            <v>0</v>
          </cell>
          <cell r="Y3741">
            <v>0</v>
          </cell>
          <cell r="AA3741">
            <v>0</v>
          </cell>
          <cell r="AB3741">
            <v>0</v>
          </cell>
          <cell r="AC3741">
            <v>0</v>
          </cell>
        </row>
        <row r="3742">
          <cell r="A3742" t="str">
            <v>3007775-PE</v>
          </cell>
          <cell r="V3742">
            <v>0</v>
          </cell>
          <cell r="W3742">
            <v>0</v>
          </cell>
          <cell r="X3742">
            <v>0</v>
          </cell>
          <cell r="Y3742">
            <v>0</v>
          </cell>
          <cell r="AA3742">
            <v>0</v>
          </cell>
          <cell r="AB3742">
            <v>0</v>
          </cell>
          <cell r="AC3742">
            <v>0</v>
          </cell>
        </row>
        <row r="3743">
          <cell r="A3743" t="str">
            <v>3007775-CE</v>
          </cell>
          <cell r="V3743">
            <v>0</v>
          </cell>
          <cell r="W3743">
            <v>0</v>
          </cell>
          <cell r="X3743">
            <v>0</v>
          </cell>
          <cell r="Y3743">
            <v>0</v>
          </cell>
          <cell r="AA3743">
            <v>0</v>
          </cell>
          <cell r="AB3743">
            <v>0</v>
          </cell>
          <cell r="AC3743">
            <v>0</v>
          </cell>
        </row>
        <row r="3744">
          <cell r="A3744" t="str">
            <v>3007775-EE</v>
          </cell>
          <cell r="V3744">
            <v>30</v>
          </cell>
          <cell r="W3744">
            <v>30</v>
          </cell>
          <cell r="X3744">
            <v>0</v>
          </cell>
          <cell r="Y3744">
            <v>0</v>
          </cell>
          <cell r="AA3744">
            <v>0</v>
          </cell>
          <cell r="AB3744">
            <v>0</v>
          </cell>
          <cell r="AC3744">
            <v>0</v>
          </cell>
        </row>
        <row r="3745">
          <cell r="A3745" t="str">
            <v>3007775-PS</v>
          </cell>
          <cell r="V3745">
            <v>20</v>
          </cell>
          <cell r="W3745">
            <v>20</v>
          </cell>
          <cell r="X3745">
            <v>0</v>
          </cell>
          <cell r="Y3745">
            <v>0</v>
          </cell>
          <cell r="AA3745">
            <v>0</v>
          </cell>
          <cell r="AB3745">
            <v>0</v>
          </cell>
          <cell r="AC3745">
            <v>0</v>
          </cell>
        </row>
        <row r="3746">
          <cell r="A3746" t="str">
            <v>3007775-DS</v>
          </cell>
          <cell r="V3746">
            <v>0</v>
          </cell>
          <cell r="W3746">
            <v>0</v>
          </cell>
          <cell r="X3746">
            <v>0</v>
          </cell>
          <cell r="Y3746">
            <v>0</v>
          </cell>
          <cell r="AA3746">
            <v>0</v>
          </cell>
          <cell r="AB3746">
            <v>0</v>
          </cell>
          <cell r="AC3746">
            <v>0</v>
          </cell>
        </row>
        <row r="3747">
          <cell r="A3747" t="str">
            <v>3007775-NBUS</v>
          </cell>
          <cell r="V3747">
            <v>0</v>
          </cell>
          <cell r="W3747">
            <v>0</v>
          </cell>
          <cell r="X3747">
            <v>0</v>
          </cell>
          <cell r="Y3747">
            <v>0</v>
          </cell>
          <cell r="AA3747">
            <v>0</v>
          </cell>
          <cell r="AB3747">
            <v>0</v>
          </cell>
          <cell r="AC3747">
            <v>0</v>
          </cell>
        </row>
        <row r="3748">
          <cell r="A3748" t="str">
            <v>3007775-BUS</v>
          </cell>
          <cell r="V3748">
            <v>0</v>
          </cell>
          <cell r="W3748">
            <v>0</v>
          </cell>
          <cell r="X3748">
            <v>0</v>
          </cell>
          <cell r="Y3748">
            <v>0</v>
          </cell>
          <cell r="AA3748">
            <v>0</v>
          </cell>
          <cell r="AB3748">
            <v>0</v>
          </cell>
          <cell r="AC3748">
            <v>0</v>
          </cell>
        </row>
        <row r="3749">
          <cell r="A3749" t="str">
            <v>3007775-PT</v>
          </cell>
          <cell r="V3749">
            <v>0</v>
          </cell>
          <cell r="W3749">
            <v>0</v>
          </cell>
          <cell r="X3749">
            <v>0</v>
          </cell>
          <cell r="Y3749">
            <v>0</v>
          </cell>
          <cell r="AA3749">
            <v>0</v>
          </cell>
          <cell r="AB3749">
            <v>0</v>
          </cell>
          <cell r="AC3749">
            <v>0</v>
          </cell>
        </row>
        <row r="3750">
          <cell r="A3750" t="str">
            <v>3007775-DT</v>
          </cell>
          <cell r="V3750">
            <v>0</v>
          </cell>
          <cell r="W3750">
            <v>0</v>
          </cell>
          <cell r="X3750">
            <v>0</v>
          </cell>
          <cell r="Y3750">
            <v>0</v>
          </cell>
          <cell r="AA3750">
            <v>0</v>
          </cell>
          <cell r="AB3750">
            <v>0</v>
          </cell>
          <cell r="AC3750">
            <v>0</v>
          </cell>
        </row>
        <row r="3751">
          <cell r="A3751" t="str">
            <v>3007775-OT</v>
          </cell>
          <cell r="V3751">
            <v>0</v>
          </cell>
          <cell r="W3751">
            <v>0</v>
          </cell>
          <cell r="X3751">
            <v>0</v>
          </cell>
          <cell r="Y3751">
            <v>0</v>
          </cell>
          <cell r="AA3751">
            <v>0</v>
          </cell>
          <cell r="AB3751">
            <v>0</v>
          </cell>
          <cell r="AC3751">
            <v>0</v>
          </cell>
        </row>
        <row r="3752">
          <cell r="A3752" t="str">
            <v>3007775-LABOR</v>
          </cell>
          <cell r="V3752">
            <v>50</v>
          </cell>
          <cell r="W3752">
            <v>50</v>
          </cell>
          <cell r="X3752">
            <v>0</v>
          </cell>
          <cell r="Y3752">
            <v>0</v>
          </cell>
          <cell r="AA3752">
            <v>0</v>
          </cell>
          <cell r="AB3752">
            <v>0</v>
          </cell>
          <cell r="AC3752">
            <v>0</v>
          </cell>
        </row>
        <row r="3753">
          <cell r="A3753" t="str">
            <v>3007775-INDUST</v>
          </cell>
          <cell r="V3753">
            <v>0</v>
          </cell>
          <cell r="W3753">
            <v>0</v>
          </cell>
          <cell r="X3753">
            <v>0</v>
          </cell>
          <cell r="Y3753">
            <v>0</v>
          </cell>
          <cell r="AA3753">
            <v>0</v>
          </cell>
          <cell r="AB3753">
            <v>0</v>
          </cell>
          <cell r="AC3753">
            <v>0</v>
          </cell>
        </row>
        <row r="3754">
          <cell r="A3754" t="str">
            <v>3007775-321</v>
          </cell>
          <cell r="V3754">
            <v>0</v>
          </cell>
          <cell r="W3754">
            <v>0</v>
          </cell>
          <cell r="X3754">
            <v>0</v>
          </cell>
          <cell r="Y3754">
            <v>0</v>
          </cell>
          <cell r="AA3754">
            <v>0</v>
          </cell>
          <cell r="AB3754">
            <v>0</v>
          </cell>
          <cell r="AC3754">
            <v>0</v>
          </cell>
        </row>
        <row r="3755">
          <cell r="A3755" t="str">
            <v>3007775-331</v>
          </cell>
          <cell r="V3755">
            <v>0</v>
          </cell>
          <cell r="W3755">
            <v>0</v>
          </cell>
          <cell r="X3755">
            <v>0</v>
          </cell>
          <cell r="Y3755">
            <v>0</v>
          </cell>
          <cell r="AA3755">
            <v>0</v>
          </cell>
          <cell r="AB3755">
            <v>0</v>
          </cell>
          <cell r="AC3755">
            <v>0</v>
          </cell>
        </row>
        <row r="3756">
          <cell r="A3756" t="str">
            <v>3007775-341</v>
          </cell>
          <cell r="V3756">
            <v>0</v>
          </cell>
          <cell r="W3756">
            <v>0</v>
          </cell>
          <cell r="X3756">
            <v>0</v>
          </cell>
          <cell r="Y3756">
            <v>0</v>
          </cell>
          <cell r="AA3756">
            <v>0</v>
          </cell>
          <cell r="AB3756">
            <v>0</v>
          </cell>
          <cell r="AC3756">
            <v>0</v>
          </cell>
        </row>
        <row r="3757">
          <cell r="A3757" t="str">
            <v>3007775-347</v>
          </cell>
          <cell r="V3757">
            <v>0</v>
          </cell>
          <cell r="W3757">
            <v>0</v>
          </cell>
          <cell r="X3757">
            <v>0</v>
          </cell>
          <cell r="Y3757">
            <v>0</v>
          </cell>
          <cell r="AA3757">
            <v>0</v>
          </cell>
          <cell r="AB3757">
            <v>0</v>
          </cell>
          <cell r="AC3757">
            <v>0</v>
          </cell>
        </row>
        <row r="3758">
          <cell r="A3758" t="str">
            <v>3007775-351</v>
          </cell>
          <cell r="V3758">
            <v>0</v>
          </cell>
          <cell r="W3758">
            <v>0</v>
          </cell>
          <cell r="X3758">
            <v>0</v>
          </cell>
          <cell r="Y3758">
            <v>0</v>
          </cell>
          <cell r="AA3758">
            <v>0</v>
          </cell>
          <cell r="AB3758">
            <v>0</v>
          </cell>
          <cell r="AC3758">
            <v>0</v>
          </cell>
        </row>
        <row r="3759">
          <cell r="A3759" t="str">
            <v>3007775-355</v>
          </cell>
          <cell r="V3759">
            <v>0</v>
          </cell>
          <cell r="W3759">
            <v>0</v>
          </cell>
          <cell r="X3759">
            <v>0</v>
          </cell>
          <cell r="Y3759">
            <v>0</v>
          </cell>
          <cell r="AA3759">
            <v>0</v>
          </cell>
          <cell r="AB3759">
            <v>0</v>
          </cell>
          <cell r="AC3759">
            <v>0</v>
          </cell>
        </row>
        <row r="3760">
          <cell r="A3760" t="str">
            <v>3007775-361</v>
          </cell>
          <cell r="V3760">
            <v>0</v>
          </cell>
          <cell r="W3760">
            <v>0</v>
          </cell>
          <cell r="X3760">
            <v>0</v>
          </cell>
          <cell r="Y3760">
            <v>0</v>
          </cell>
          <cell r="AA3760">
            <v>0</v>
          </cell>
          <cell r="AB3760">
            <v>0</v>
          </cell>
          <cell r="AC3760">
            <v>0</v>
          </cell>
        </row>
        <row r="3761">
          <cell r="A3761" t="str">
            <v>3007775-362</v>
          </cell>
          <cell r="V3761">
            <v>0</v>
          </cell>
          <cell r="W3761">
            <v>0</v>
          </cell>
          <cell r="X3761">
            <v>0</v>
          </cell>
          <cell r="Y3761">
            <v>0</v>
          </cell>
          <cell r="AA3761">
            <v>0</v>
          </cell>
          <cell r="AB3761">
            <v>0</v>
          </cell>
          <cell r="AC3761">
            <v>0</v>
          </cell>
        </row>
        <row r="3762">
          <cell r="A3762" t="str">
            <v>3007775-363</v>
          </cell>
          <cell r="V3762">
            <v>0</v>
          </cell>
          <cell r="W3762">
            <v>0</v>
          </cell>
          <cell r="X3762">
            <v>0</v>
          </cell>
          <cell r="Y3762">
            <v>0</v>
          </cell>
          <cell r="AA3762">
            <v>0</v>
          </cell>
          <cell r="AB3762">
            <v>0</v>
          </cell>
          <cell r="AC3762">
            <v>0</v>
          </cell>
        </row>
        <row r="3763">
          <cell r="A3763" t="str">
            <v>3007775-364</v>
          </cell>
          <cell r="V3763">
            <v>0</v>
          </cell>
          <cell r="W3763">
            <v>0</v>
          </cell>
          <cell r="X3763">
            <v>0</v>
          </cell>
          <cell r="Y3763">
            <v>0</v>
          </cell>
          <cell r="AA3763">
            <v>0</v>
          </cell>
          <cell r="AB3763">
            <v>0</v>
          </cell>
          <cell r="AC3763">
            <v>0</v>
          </cell>
        </row>
        <row r="3764">
          <cell r="A3764" t="str">
            <v>3007775-365</v>
          </cell>
          <cell r="V3764">
            <v>0</v>
          </cell>
          <cell r="W3764">
            <v>0</v>
          </cell>
          <cell r="X3764">
            <v>0</v>
          </cell>
          <cell r="Y3764">
            <v>0</v>
          </cell>
          <cell r="AA3764">
            <v>0</v>
          </cell>
          <cell r="AB3764">
            <v>0</v>
          </cell>
          <cell r="AC3764">
            <v>0</v>
          </cell>
        </row>
        <row r="3765">
          <cell r="A3765" t="str">
            <v>3007775-366</v>
          </cell>
          <cell r="V3765">
            <v>0</v>
          </cell>
          <cell r="W3765">
            <v>0</v>
          </cell>
          <cell r="X3765">
            <v>0</v>
          </cell>
          <cell r="Y3765">
            <v>0</v>
          </cell>
          <cell r="AA3765">
            <v>0</v>
          </cell>
          <cell r="AB3765">
            <v>0</v>
          </cell>
          <cell r="AC3765">
            <v>0</v>
          </cell>
        </row>
        <row r="3766">
          <cell r="A3766" t="str">
            <v>3007775-395</v>
          </cell>
          <cell r="V3766">
            <v>1000</v>
          </cell>
          <cell r="W3766">
            <v>0</v>
          </cell>
          <cell r="X3766">
            <v>0</v>
          </cell>
          <cell r="Y3766">
            <v>0</v>
          </cell>
          <cell r="AA3766">
            <v>0</v>
          </cell>
          <cell r="AB3766">
            <v>0</v>
          </cell>
          <cell r="AC3766">
            <v>0</v>
          </cell>
        </row>
        <row r="3767">
          <cell r="A3767" t="str">
            <v>3007775-396</v>
          </cell>
          <cell r="V3767">
            <v>0</v>
          </cell>
          <cell r="W3767">
            <v>0</v>
          </cell>
          <cell r="X3767">
            <v>0</v>
          </cell>
          <cell r="Y3767">
            <v>0</v>
          </cell>
          <cell r="AA3767">
            <v>0</v>
          </cell>
          <cell r="AB3767">
            <v>0</v>
          </cell>
          <cell r="AC3767">
            <v>0</v>
          </cell>
        </row>
        <row r="3768">
          <cell r="A3768" t="str">
            <v>3007775-397</v>
          </cell>
          <cell r="V3768">
            <v>0</v>
          </cell>
          <cell r="W3768">
            <v>0</v>
          </cell>
          <cell r="X3768">
            <v>0</v>
          </cell>
          <cell r="Y3768">
            <v>0</v>
          </cell>
          <cell r="AA3768">
            <v>0</v>
          </cell>
          <cell r="AB3768">
            <v>0</v>
          </cell>
          <cell r="AC3768">
            <v>0</v>
          </cell>
        </row>
        <row r="3769">
          <cell r="A3769" t="str">
            <v>3007775-511</v>
          </cell>
          <cell r="V3769">
            <v>0</v>
          </cell>
          <cell r="W3769">
            <v>0</v>
          </cell>
          <cell r="X3769">
            <v>0</v>
          </cell>
          <cell r="Y3769">
            <v>0</v>
          </cell>
          <cell r="AA3769">
            <v>0</v>
          </cell>
          <cell r="AB3769">
            <v>0</v>
          </cell>
          <cell r="AC3769">
            <v>0</v>
          </cell>
        </row>
        <row r="3770">
          <cell r="A3770" t="str">
            <v>3007775-520</v>
          </cell>
          <cell r="V3770">
            <v>0</v>
          </cell>
          <cell r="W3770">
            <v>0</v>
          </cell>
          <cell r="X3770">
            <v>0</v>
          </cell>
          <cell r="Y3770">
            <v>0</v>
          </cell>
          <cell r="AA3770">
            <v>0</v>
          </cell>
          <cell r="AB3770">
            <v>0</v>
          </cell>
          <cell r="AC3770">
            <v>0</v>
          </cell>
        </row>
        <row r="3771">
          <cell r="A3771" t="str">
            <v>3007775-611</v>
          </cell>
          <cell r="V3771">
            <v>0</v>
          </cell>
          <cell r="W3771">
            <v>0</v>
          </cell>
          <cell r="X3771">
            <v>0</v>
          </cell>
          <cell r="Y3771">
            <v>0</v>
          </cell>
          <cell r="AA3771">
            <v>0</v>
          </cell>
          <cell r="AB3771">
            <v>0</v>
          </cell>
          <cell r="AC3771">
            <v>0</v>
          </cell>
        </row>
        <row r="3772">
          <cell r="A3772" t="str">
            <v>3007775-613</v>
          </cell>
          <cell r="V3772">
            <v>0</v>
          </cell>
          <cell r="W3772">
            <v>0</v>
          </cell>
          <cell r="X3772">
            <v>0</v>
          </cell>
          <cell r="Y3772">
            <v>0</v>
          </cell>
          <cell r="AA3772">
            <v>0</v>
          </cell>
          <cell r="AB3772">
            <v>0</v>
          </cell>
          <cell r="AC3772">
            <v>0</v>
          </cell>
        </row>
        <row r="3773">
          <cell r="A3773" t="str">
            <v>3007775-617</v>
          </cell>
          <cell r="V3773">
            <v>0</v>
          </cell>
          <cell r="W3773">
            <v>0</v>
          </cell>
          <cell r="X3773">
            <v>0</v>
          </cell>
          <cell r="Y3773">
            <v>0</v>
          </cell>
          <cell r="AA3773">
            <v>0</v>
          </cell>
          <cell r="AB3773">
            <v>0</v>
          </cell>
          <cell r="AC3773">
            <v>0</v>
          </cell>
        </row>
        <row r="3774">
          <cell r="A3774" t="str">
            <v>3007775-695</v>
          </cell>
          <cell r="V3774">
            <v>0</v>
          </cell>
          <cell r="W3774">
            <v>0</v>
          </cell>
          <cell r="X3774">
            <v>0</v>
          </cell>
          <cell r="Y3774">
            <v>0</v>
          </cell>
          <cell r="AA3774">
            <v>0</v>
          </cell>
          <cell r="AB3774">
            <v>0</v>
          </cell>
          <cell r="AC3774">
            <v>0</v>
          </cell>
        </row>
        <row r="3775">
          <cell r="A3775" t="str">
            <v>3007775-696</v>
          </cell>
          <cell r="V3775">
            <v>0</v>
          </cell>
          <cell r="W3775">
            <v>0</v>
          </cell>
          <cell r="X3775">
            <v>0</v>
          </cell>
          <cell r="Y3775">
            <v>0</v>
          </cell>
          <cell r="AA3775">
            <v>0</v>
          </cell>
          <cell r="AB3775">
            <v>0</v>
          </cell>
          <cell r="AC3775">
            <v>0</v>
          </cell>
        </row>
        <row r="3776">
          <cell r="A3776" t="str">
            <v>3007775-697</v>
          </cell>
          <cell r="V3776">
            <v>0</v>
          </cell>
          <cell r="W3776">
            <v>0</v>
          </cell>
          <cell r="X3776">
            <v>0</v>
          </cell>
          <cell r="Y3776">
            <v>0</v>
          </cell>
          <cell r="AA3776">
            <v>0</v>
          </cell>
          <cell r="AB3776">
            <v>0</v>
          </cell>
          <cell r="AC3776">
            <v>0</v>
          </cell>
        </row>
        <row r="3777">
          <cell r="A3777" t="str">
            <v>3007775-714</v>
          </cell>
          <cell r="V3777">
            <v>0</v>
          </cell>
          <cell r="W3777">
            <v>0</v>
          </cell>
          <cell r="X3777">
            <v>0</v>
          </cell>
          <cell r="Y3777">
            <v>0</v>
          </cell>
          <cell r="AA3777">
            <v>0</v>
          </cell>
          <cell r="AB3777">
            <v>0</v>
          </cell>
          <cell r="AC3777">
            <v>0</v>
          </cell>
        </row>
        <row r="3778">
          <cell r="A3778" t="str">
            <v>3007775-720</v>
          </cell>
          <cell r="V3778">
            <v>0</v>
          </cell>
          <cell r="W3778">
            <v>0</v>
          </cell>
          <cell r="X3778">
            <v>0</v>
          </cell>
          <cell r="Y3778">
            <v>0</v>
          </cell>
          <cell r="AA3778">
            <v>0</v>
          </cell>
          <cell r="AB3778">
            <v>0</v>
          </cell>
          <cell r="AC3778">
            <v>0</v>
          </cell>
        </row>
        <row r="3779">
          <cell r="A3779" t="str">
            <v>3007775-728</v>
          </cell>
          <cell r="V3779">
            <v>0</v>
          </cell>
          <cell r="W3779">
            <v>0</v>
          </cell>
          <cell r="X3779">
            <v>0</v>
          </cell>
          <cell r="Y3779">
            <v>0</v>
          </cell>
          <cell r="AA3779">
            <v>0</v>
          </cell>
          <cell r="AB3779">
            <v>0</v>
          </cell>
          <cell r="AC3779">
            <v>0</v>
          </cell>
        </row>
        <row r="3780">
          <cell r="A3780" t="str">
            <v>3007775-809</v>
          </cell>
          <cell r="V3780">
            <v>0</v>
          </cell>
          <cell r="W3780">
            <v>0</v>
          </cell>
          <cell r="X3780">
            <v>0</v>
          </cell>
          <cell r="Y3780">
            <v>0</v>
          </cell>
          <cell r="AA3780">
            <v>0</v>
          </cell>
          <cell r="AB3780">
            <v>0</v>
          </cell>
          <cell r="AC3780">
            <v>0</v>
          </cell>
        </row>
        <row r="3781">
          <cell r="A3781" t="str">
            <v>3007775-811</v>
          </cell>
          <cell r="V3781">
            <v>0</v>
          </cell>
          <cell r="W3781">
            <v>0</v>
          </cell>
          <cell r="X3781">
            <v>0</v>
          </cell>
          <cell r="Y3781">
            <v>0</v>
          </cell>
          <cell r="AA3781">
            <v>0</v>
          </cell>
          <cell r="AB3781">
            <v>0</v>
          </cell>
          <cell r="AC3781">
            <v>0</v>
          </cell>
        </row>
        <row r="3782">
          <cell r="A3782" t="str">
            <v>3007775-813</v>
          </cell>
          <cell r="V3782">
            <v>0</v>
          </cell>
          <cell r="W3782">
            <v>0</v>
          </cell>
          <cell r="X3782">
            <v>0</v>
          </cell>
          <cell r="Y3782">
            <v>0</v>
          </cell>
          <cell r="AA3782">
            <v>0</v>
          </cell>
          <cell r="AB3782">
            <v>0</v>
          </cell>
          <cell r="AC3782">
            <v>0</v>
          </cell>
        </row>
        <row r="3783">
          <cell r="A3783" t="str">
            <v>3007775-814</v>
          </cell>
          <cell r="V3783">
            <v>0</v>
          </cell>
          <cell r="W3783">
            <v>0</v>
          </cell>
          <cell r="X3783">
            <v>0</v>
          </cell>
          <cell r="Y3783">
            <v>0</v>
          </cell>
          <cell r="AA3783">
            <v>0</v>
          </cell>
          <cell r="AB3783">
            <v>0</v>
          </cell>
          <cell r="AC3783">
            <v>0</v>
          </cell>
        </row>
        <row r="3784">
          <cell r="A3784" t="str">
            <v>3007775-822</v>
          </cell>
          <cell r="V3784">
            <v>0</v>
          </cell>
          <cell r="W3784">
            <v>0</v>
          </cell>
          <cell r="X3784">
            <v>0</v>
          </cell>
          <cell r="Y3784">
            <v>0</v>
          </cell>
          <cell r="AA3784">
            <v>0</v>
          </cell>
          <cell r="AB3784">
            <v>0</v>
          </cell>
          <cell r="AC3784">
            <v>0</v>
          </cell>
        </row>
        <row r="3785">
          <cell r="A3785" t="str">
            <v>3007775-823</v>
          </cell>
          <cell r="V3785">
            <v>0</v>
          </cell>
          <cell r="W3785">
            <v>0</v>
          </cell>
          <cell r="X3785">
            <v>0</v>
          </cell>
          <cell r="Y3785">
            <v>0</v>
          </cell>
          <cell r="AA3785">
            <v>0</v>
          </cell>
          <cell r="AB3785">
            <v>0</v>
          </cell>
          <cell r="AC3785">
            <v>0</v>
          </cell>
        </row>
        <row r="3786">
          <cell r="A3786" t="str">
            <v>3007775-824</v>
          </cell>
          <cell r="V3786">
            <v>0</v>
          </cell>
          <cell r="W3786">
            <v>0</v>
          </cell>
          <cell r="X3786">
            <v>0</v>
          </cell>
          <cell r="Y3786">
            <v>0</v>
          </cell>
          <cell r="AA3786">
            <v>0</v>
          </cell>
          <cell r="AB3786">
            <v>0</v>
          </cell>
          <cell r="AC3786">
            <v>0</v>
          </cell>
        </row>
        <row r="3787">
          <cell r="A3787" t="str">
            <v>3007775-827</v>
          </cell>
          <cell r="V3787">
            <v>0</v>
          </cell>
          <cell r="W3787">
            <v>0</v>
          </cell>
          <cell r="X3787">
            <v>0</v>
          </cell>
          <cell r="Y3787">
            <v>0</v>
          </cell>
          <cell r="AA3787">
            <v>0</v>
          </cell>
          <cell r="AB3787">
            <v>0</v>
          </cell>
          <cell r="AC3787">
            <v>0</v>
          </cell>
        </row>
        <row r="3788">
          <cell r="A3788" t="str">
            <v>3007775-828</v>
          </cell>
          <cell r="V3788">
            <v>0</v>
          </cell>
          <cell r="W3788">
            <v>0</v>
          </cell>
          <cell r="X3788">
            <v>0</v>
          </cell>
          <cell r="Y3788">
            <v>0</v>
          </cell>
          <cell r="AA3788">
            <v>0</v>
          </cell>
          <cell r="AB3788">
            <v>0</v>
          </cell>
          <cell r="AC3788">
            <v>0</v>
          </cell>
        </row>
        <row r="3789">
          <cell r="A3789" t="str">
            <v>3007775-841</v>
          </cell>
          <cell r="V3789">
            <v>0</v>
          </cell>
          <cell r="W3789">
            <v>0</v>
          </cell>
          <cell r="X3789">
            <v>0</v>
          </cell>
          <cell r="Y3789">
            <v>0</v>
          </cell>
          <cell r="AA3789">
            <v>0</v>
          </cell>
          <cell r="AB3789">
            <v>0</v>
          </cell>
          <cell r="AC3789">
            <v>0</v>
          </cell>
        </row>
        <row r="3790">
          <cell r="A3790" t="str">
            <v>3007775-842</v>
          </cell>
          <cell r="V3790">
            <v>0</v>
          </cell>
          <cell r="W3790">
            <v>0</v>
          </cell>
          <cell r="X3790">
            <v>0</v>
          </cell>
          <cell r="Y3790">
            <v>0</v>
          </cell>
          <cell r="AA3790">
            <v>0</v>
          </cell>
          <cell r="AB3790">
            <v>0</v>
          </cell>
          <cell r="AC3790">
            <v>0</v>
          </cell>
        </row>
        <row r="3791">
          <cell r="A3791" t="str">
            <v>3007775-849</v>
          </cell>
          <cell r="V3791">
            <v>0</v>
          </cell>
          <cell r="W3791">
            <v>0</v>
          </cell>
          <cell r="X3791">
            <v>0</v>
          </cell>
          <cell r="Y3791">
            <v>0</v>
          </cell>
          <cell r="AA3791">
            <v>0</v>
          </cell>
          <cell r="AB3791">
            <v>0</v>
          </cell>
          <cell r="AC3791">
            <v>0</v>
          </cell>
        </row>
        <row r="3792">
          <cell r="A3792" t="str">
            <v>3007775-852</v>
          </cell>
          <cell r="V3792">
            <v>0</v>
          </cell>
          <cell r="W3792">
            <v>0</v>
          </cell>
          <cell r="X3792">
            <v>0</v>
          </cell>
          <cell r="Y3792">
            <v>0</v>
          </cell>
          <cell r="AA3792">
            <v>0</v>
          </cell>
          <cell r="AB3792">
            <v>0</v>
          </cell>
          <cell r="AC3792">
            <v>0</v>
          </cell>
        </row>
        <row r="3793">
          <cell r="A3793" t="str">
            <v>3007775-865</v>
          </cell>
          <cell r="V3793">
            <v>0</v>
          </cell>
          <cell r="W3793">
            <v>0</v>
          </cell>
          <cell r="X3793">
            <v>0</v>
          </cell>
          <cell r="Y3793">
            <v>0</v>
          </cell>
          <cell r="AA3793">
            <v>0</v>
          </cell>
          <cell r="AB3793">
            <v>0</v>
          </cell>
          <cell r="AC3793">
            <v>0</v>
          </cell>
        </row>
        <row r="3794">
          <cell r="A3794" t="str">
            <v>3007775-866</v>
          </cell>
          <cell r="V3794">
            <v>0</v>
          </cell>
          <cell r="W3794">
            <v>0</v>
          </cell>
          <cell r="X3794">
            <v>0</v>
          </cell>
          <cell r="Y3794">
            <v>0</v>
          </cell>
          <cell r="AA3794">
            <v>0</v>
          </cell>
          <cell r="AB3794">
            <v>0</v>
          </cell>
          <cell r="AC3794">
            <v>0</v>
          </cell>
        </row>
        <row r="3795">
          <cell r="A3795" t="str">
            <v>3007775-869</v>
          </cell>
          <cell r="V3795">
            <v>0</v>
          </cell>
          <cell r="W3795">
            <v>0</v>
          </cell>
          <cell r="X3795">
            <v>0</v>
          </cell>
          <cell r="Y3795">
            <v>0</v>
          </cell>
          <cell r="AA3795">
            <v>0</v>
          </cell>
          <cell r="AB3795">
            <v>0</v>
          </cell>
          <cell r="AC3795">
            <v>0</v>
          </cell>
        </row>
        <row r="3796">
          <cell r="A3796" t="str">
            <v>3007775-872</v>
          </cell>
          <cell r="V3796">
            <v>0</v>
          </cell>
          <cell r="W3796">
            <v>0</v>
          </cell>
          <cell r="X3796">
            <v>0</v>
          </cell>
          <cell r="Y3796">
            <v>0</v>
          </cell>
          <cell r="AA3796">
            <v>0</v>
          </cell>
          <cell r="AB3796">
            <v>0</v>
          </cell>
          <cell r="AC3796">
            <v>0</v>
          </cell>
        </row>
        <row r="3797">
          <cell r="A3797" t="str">
            <v>3007775-874</v>
          </cell>
          <cell r="V3797">
            <v>0</v>
          </cell>
          <cell r="W3797">
            <v>0</v>
          </cell>
          <cell r="X3797">
            <v>0</v>
          </cell>
          <cell r="Y3797">
            <v>0</v>
          </cell>
          <cell r="AA3797">
            <v>0</v>
          </cell>
          <cell r="AB3797">
            <v>0</v>
          </cell>
          <cell r="AC3797">
            <v>0</v>
          </cell>
        </row>
        <row r="3798">
          <cell r="A3798" t="str">
            <v>3007775-875</v>
          </cell>
          <cell r="V3798">
            <v>0</v>
          </cell>
          <cell r="W3798">
            <v>0</v>
          </cell>
          <cell r="X3798">
            <v>0</v>
          </cell>
          <cell r="Y3798">
            <v>0</v>
          </cell>
          <cell r="AA3798">
            <v>0</v>
          </cell>
          <cell r="AB3798">
            <v>0</v>
          </cell>
          <cell r="AC3798">
            <v>0</v>
          </cell>
        </row>
        <row r="3799">
          <cell r="A3799" t="str">
            <v>3007775-876</v>
          </cell>
          <cell r="V3799">
            <v>0</v>
          </cell>
          <cell r="W3799">
            <v>0</v>
          </cell>
          <cell r="X3799">
            <v>0</v>
          </cell>
          <cell r="Y3799">
            <v>0</v>
          </cell>
          <cell r="AA3799">
            <v>0</v>
          </cell>
          <cell r="AB3799">
            <v>0</v>
          </cell>
          <cell r="AC3799">
            <v>0</v>
          </cell>
        </row>
        <row r="3800">
          <cell r="A3800" t="str">
            <v>3007775-897</v>
          </cell>
          <cell r="V3800">
            <v>0</v>
          </cell>
          <cell r="W3800">
            <v>0</v>
          </cell>
          <cell r="X3800">
            <v>0</v>
          </cell>
          <cell r="Y3800">
            <v>0</v>
          </cell>
          <cell r="AA3800">
            <v>0</v>
          </cell>
          <cell r="AB3800">
            <v>0</v>
          </cell>
          <cell r="AC3800">
            <v>0</v>
          </cell>
        </row>
        <row r="3801">
          <cell r="A3801" t="str">
            <v>3007775-923</v>
          </cell>
          <cell r="V3801">
            <v>0</v>
          </cell>
          <cell r="W3801">
            <v>0</v>
          </cell>
          <cell r="X3801">
            <v>0</v>
          </cell>
          <cell r="Y3801">
            <v>0</v>
          </cell>
          <cell r="AA3801">
            <v>0</v>
          </cell>
          <cell r="AB3801">
            <v>0</v>
          </cell>
          <cell r="AC3801">
            <v>0</v>
          </cell>
        </row>
        <row r="3802">
          <cell r="A3802" t="str">
            <v>3007775-924</v>
          </cell>
          <cell r="V3802">
            <v>0</v>
          </cell>
          <cell r="W3802">
            <v>0</v>
          </cell>
          <cell r="X3802">
            <v>0</v>
          </cell>
          <cell r="Y3802">
            <v>0</v>
          </cell>
          <cell r="AA3802">
            <v>0</v>
          </cell>
          <cell r="AB3802">
            <v>0</v>
          </cell>
          <cell r="AC3802">
            <v>0</v>
          </cell>
        </row>
        <row r="3803">
          <cell r="A3803" t="str">
            <v>3007775-925</v>
          </cell>
          <cell r="V3803">
            <v>0</v>
          </cell>
          <cell r="W3803">
            <v>0</v>
          </cell>
          <cell r="X3803">
            <v>0</v>
          </cell>
          <cell r="Y3803">
            <v>0</v>
          </cell>
          <cell r="AA3803">
            <v>0</v>
          </cell>
          <cell r="AB3803">
            <v>0</v>
          </cell>
          <cell r="AC3803">
            <v>0</v>
          </cell>
        </row>
        <row r="3804">
          <cell r="A3804" t="str">
            <v>3007775-940</v>
          </cell>
          <cell r="V3804">
            <v>0</v>
          </cell>
          <cell r="W3804">
            <v>0</v>
          </cell>
          <cell r="X3804">
            <v>0</v>
          </cell>
          <cell r="Y3804">
            <v>0</v>
          </cell>
          <cell r="AA3804">
            <v>0</v>
          </cell>
          <cell r="AB3804">
            <v>0</v>
          </cell>
          <cell r="AC3804">
            <v>0</v>
          </cell>
        </row>
        <row r="3805">
          <cell r="A3805" t="str">
            <v>3007775-941</v>
          </cell>
          <cell r="V3805">
            <v>0</v>
          </cell>
          <cell r="W3805">
            <v>0</v>
          </cell>
          <cell r="X3805">
            <v>0</v>
          </cell>
          <cell r="Y3805">
            <v>0</v>
          </cell>
          <cell r="AA3805">
            <v>0</v>
          </cell>
          <cell r="AB3805">
            <v>0</v>
          </cell>
          <cell r="AC3805">
            <v>0</v>
          </cell>
        </row>
        <row r="3806">
          <cell r="A3806" t="str">
            <v>3007775-943</v>
          </cell>
          <cell r="V3806">
            <v>0</v>
          </cell>
          <cell r="W3806">
            <v>0</v>
          </cell>
          <cell r="X3806">
            <v>0</v>
          </cell>
          <cell r="Y3806">
            <v>0</v>
          </cell>
          <cell r="AA3806">
            <v>0</v>
          </cell>
          <cell r="AB3806">
            <v>0</v>
          </cell>
          <cell r="AC3806">
            <v>0</v>
          </cell>
        </row>
        <row r="3807">
          <cell r="A3807" t="str">
            <v>3007775-955</v>
          </cell>
          <cell r="V3807">
            <v>0</v>
          </cell>
          <cell r="W3807">
            <v>0</v>
          </cell>
          <cell r="X3807">
            <v>0</v>
          </cell>
          <cell r="Y3807">
            <v>0</v>
          </cell>
          <cell r="AA3807">
            <v>0</v>
          </cell>
          <cell r="AB3807">
            <v>0</v>
          </cell>
          <cell r="AC3807">
            <v>0</v>
          </cell>
        </row>
        <row r="3808">
          <cell r="A3808" t="str">
            <v>3007775-957</v>
          </cell>
          <cell r="V3808">
            <v>0</v>
          </cell>
          <cell r="W3808">
            <v>0</v>
          </cell>
          <cell r="X3808">
            <v>0</v>
          </cell>
          <cell r="Y3808">
            <v>0</v>
          </cell>
          <cell r="AA3808">
            <v>0</v>
          </cell>
          <cell r="AB3808">
            <v>0</v>
          </cell>
          <cell r="AC3808">
            <v>0</v>
          </cell>
        </row>
        <row r="3809">
          <cell r="A3809" t="str">
            <v>3007775-959</v>
          </cell>
          <cell r="V3809">
            <v>0</v>
          </cell>
          <cell r="W3809">
            <v>0</v>
          </cell>
          <cell r="X3809">
            <v>0</v>
          </cell>
          <cell r="Y3809">
            <v>0</v>
          </cell>
          <cell r="AA3809">
            <v>0</v>
          </cell>
          <cell r="AB3809">
            <v>0</v>
          </cell>
          <cell r="AC3809">
            <v>0</v>
          </cell>
        </row>
        <row r="3810">
          <cell r="A3810" t="str">
            <v>3007775-979</v>
          </cell>
          <cell r="V3810">
            <v>0</v>
          </cell>
          <cell r="W3810">
            <v>0</v>
          </cell>
          <cell r="X3810">
            <v>0</v>
          </cell>
          <cell r="Y3810">
            <v>0</v>
          </cell>
          <cell r="AA3810">
            <v>0</v>
          </cell>
          <cell r="AB3810">
            <v>0</v>
          </cell>
          <cell r="AC3810">
            <v>0</v>
          </cell>
        </row>
        <row r="3811">
          <cell r="A3811" t="str">
            <v>3007775-984</v>
          </cell>
          <cell r="V3811">
            <v>0</v>
          </cell>
          <cell r="W3811">
            <v>0</v>
          </cell>
          <cell r="X3811">
            <v>0</v>
          </cell>
          <cell r="Y3811">
            <v>0</v>
          </cell>
          <cell r="AA3811">
            <v>0</v>
          </cell>
          <cell r="AB3811">
            <v>0</v>
          </cell>
          <cell r="AC3811">
            <v>0</v>
          </cell>
        </row>
        <row r="3812">
          <cell r="A3812" t="str">
            <v>3007775-988</v>
          </cell>
          <cell r="V3812">
            <v>0</v>
          </cell>
          <cell r="W3812">
            <v>0</v>
          </cell>
          <cell r="X3812">
            <v>0</v>
          </cell>
          <cell r="Y3812">
            <v>0</v>
          </cell>
          <cell r="AA3812">
            <v>0</v>
          </cell>
          <cell r="AB3812">
            <v>0</v>
          </cell>
          <cell r="AC3812">
            <v>0</v>
          </cell>
        </row>
        <row r="3813">
          <cell r="A3813" t="str">
            <v>3007775-989</v>
          </cell>
          <cell r="V3813">
            <v>0</v>
          </cell>
          <cell r="W3813">
            <v>0</v>
          </cell>
          <cell r="X3813">
            <v>0</v>
          </cell>
          <cell r="Y3813">
            <v>0</v>
          </cell>
          <cell r="AA3813">
            <v>0</v>
          </cell>
          <cell r="AB3813">
            <v>0</v>
          </cell>
          <cell r="AC3813">
            <v>0</v>
          </cell>
        </row>
        <row r="3814">
          <cell r="A3814" t="str">
            <v>2008866-DUR</v>
          </cell>
          <cell r="V3814">
            <v>0</v>
          </cell>
          <cell r="W3814">
            <v>0</v>
          </cell>
          <cell r="X3814">
            <v>0</v>
          </cell>
          <cell r="Y3814">
            <v>0</v>
          </cell>
          <cell r="AA3814">
            <v>0</v>
          </cell>
          <cell r="AB3814">
            <v>0</v>
          </cell>
          <cell r="AC3814">
            <v>0</v>
          </cell>
        </row>
        <row r="3815">
          <cell r="A3815" t="str">
            <v>2008866-PERF</v>
          </cell>
          <cell r="V3815">
            <v>0</v>
          </cell>
          <cell r="W3815">
            <v>0</v>
          </cell>
          <cell r="X3815">
            <v>0</v>
          </cell>
          <cell r="Y3815">
            <v>0</v>
          </cell>
          <cell r="AA3815">
            <v>0</v>
          </cell>
          <cell r="AB3815">
            <v>0</v>
          </cell>
          <cell r="AC3815">
            <v>0</v>
          </cell>
        </row>
        <row r="3816">
          <cell r="A3816" t="str">
            <v>2008866-PE</v>
          </cell>
          <cell r="V3816">
            <v>0</v>
          </cell>
          <cell r="W3816">
            <v>0</v>
          </cell>
          <cell r="X3816">
            <v>0</v>
          </cell>
          <cell r="Y3816">
            <v>0</v>
          </cell>
          <cell r="AA3816">
            <v>0</v>
          </cell>
          <cell r="AB3816">
            <v>0</v>
          </cell>
          <cell r="AC3816">
            <v>0</v>
          </cell>
        </row>
        <row r="3817">
          <cell r="A3817" t="str">
            <v>2008866-CE</v>
          </cell>
          <cell r="V3817">
            <v>0</v>
          </cell>
          <cell r="W3817">
            <v>0</v>
          </cell>
          <cell r="X3817">
            <v>0</v>
          </cell>
          <cell r="Y3817">
            <v>0</v>
          </cell>
          <cell r="AA3817">
            <v>0</v>
          </cell>
          <cell r="AB3817">
            <v>0</v>
          </cell>
          <cell r="AC3817">
            <v>0</v>
          </cell>
        </row>
        <row r="3818">
          <cell r="A3818" t="str">
            <v>2008866-EE</v>
          </cell>
          <cell r="V3818">
            <v>41.25</v>
          </cell>
          <cell r="W3818">
            <v>41.25</v>
          </cell>
          <cell r="X3818">
            <v>41.25</v>
          </cell>
          <cell r="Y3818">
            <v>41.25</v>
          </cell>
          <cell r="AA3818">
            <v>165</v>
          </cell>
          <cell r="AB3818">
            <v>165</v>
          </cell>
          <cell r="AC3818">
            <v>165</v>
          </cell>
        </row>
        <row r="3819">
          <cell r="A3819" t="str">
            <v>2008866-PS</v>
          </cell>
          <cell r="V3819">
            <v>0</v>
          </cell>
          <cell r="W3819">
            <v>0</v>
          </cell>
          <cell r="X3819">
            <v>0</v>
          </cell>
          <cell r="Y3819">
            <v>0</v>
          </cell>
          <cell r="AA3819">
            <v>0</v>
          </cell>
          <cell r="AB3819">
            <v>0</v>
          </cell>
          <cell r="AC3819">
            <v>0</v>
          </cell>
        </row>
        <row r="3820">
          <cell r="A3820" t="str">
            <v>2008866-DS</v>
          </cell>
          <cell r="V3820">
            <v>0</v>
          </cell>
          <cell r="W3820">
            <v>0</v>
          </cell>
          <cell r="X3820">
            <v>0</v>
          </cell>
          <cell r="Y3820">
            <v>0</v>
          </cell>
          <cell r="AA3820">
            <v>0</v>
          </cell>
          <cell r="AB3820">
            <v>0</v>
          </cell>
          <cell r="AC3820">
            <v>0</v>
          </cell>
        </row>
        <row r="3821">
          <cell r="A3821" t="str">
            <v>2008866-NBUS</v>
          </cell>
          <cell r="V3821">
            <v>0</v>
          </cell>
          <cell r="W3821">
            <v>0</v>
          </cell>
          <cell r="X3821">
            <v>0</v>
          </cell>
          <cell r="Y3821">
            <v>0</v>
          </cell>
          <cell r="AA3821">
            <v>0</v>
          </cell>
          <cell r="AB3821">
            <v>0</v>
          </cell>
          <cell r="AC3821">
            <v>0</v>
          </cell>
        </row>
        <row r="3822">
          <cell r="A3822" t="str">
            <v>2008866-BUS</v>
          </cell>
          <cell r="V3822">
            <v>0</v>
          </cell>
          <cell r="W3822">
            <v>0</v>
          </cell>
          <cell r="X3822">
            <v>0</v>
          </cell>
          <cell r="Y3822">
            <v>0</v>
          </cell>
          <cell r="AA3822">
            <v>0</v>
          </cell>
          <cell r="AB3822">
            <v>0</v>
          </cell>
          <cell r="AC3822">
            <v>0</v>
          </cell>
        </row>
        <row r="3823">
          <cell r="A3823" t="str">
            <v>2008866-PT</v>
          </cell>
          <cell r="V3823">
            <v>0</v>
          </cell>
          <cell r="W3823">
            <v>0</v>
          </cell>
          <cell r="X3823">
            <v>0</v>
          </cell>
          <cell r="Y3823">
            <v>0</v>
          </cell>
          <cell r="AA3823">
            <v>0</v>
          </cell>
          <cell r="AB3823">
            <v>0</v>
          </cell>
          <cell r="AC3823">
            <v>0</v>
          </cell>
        </row>
        <row r="3824">
          <cell r="A3824" t="str">
            <v>2008866-DT</v>
          </cell>
          <cell r="V3824">
            <v>0</v>
          </cell>
          <cell r="W3824">
            <v>0</v>
          </cell>
          <cell r="X3824">
            <v>0</v>
          </cell>
          <cell r="Y3824">
            <v>0</v>
          </cell>
          <cell r="AA3824">
            <v>0</v>
          </cell>
          <cell r="AB3824">
            <v>0</v>
          </cell>
          <cell r="AC3824">
            <v>0</v>
          </cell>
        </row>
        <row r="3825">
          <cell r="A3825" t="str">
            <v>2008866-OT</v>
          </cell>
          <cell r="V3825">
            <v>0</v>
          </cell>
          <cell r="W3825">
            <v>0</v>
          </cell>
          <cell r="X3825">
            <v>0</v>
          </cell>
          <cell r="Y3825">
            <v>0</v>
          </cell>
          <cell r="AA3825">
            <v>0</v>
          </cell>
          <cell r="AB3825">
            <v>0</v>
          </cell>
          <cell r="AC3825">
            <v>0</v>
          </cell>
        </row>
        <row r="3826">
          <cell r="A3826" t="str">
            <v>2008866-LABOR</v>
          </cell>
          <cell r="V3826">
            <v>41.25</v>
          </cell>
          <cell r="W3826">
            <v>41.25</v>
          </cell>
          <cell r="X3826">
            <v>41.25</v>
          </cell>
          <cell r="Y3826">
            <v>41.25</v>
          </cell>
          <cell r="AA3826">
            <v>165</v>
          </cell>
          <cell r="AB3826">
            <v>165</v>
          </cell>
          <cell r="AC3826">
            <v>165</v>
          </cell>
        </row>
        <row r="3827">
          <cell r="A3827" t="str">
            <v>2008866-INDUST</v>
          </cell>
          <cell r="V3827">
            <v>0</v>
          </cell>
          <cell r="W3827">
            <v>0</v>
          </cell>
          <cell r="X3827">
            <v>0</v>
          </cell>
          <cell r="Y3827">
            <v>0</v>
          </cell>
          <cell r="AA3827">
            <v>0</v>
          </cell>
          <cell r="AB3827">
            <v>0</v>
          </cell>
          <cell r="AC3827">
            <v>0</v>
          </cell>
        </row>
        <row r="3828">
          <cell r="A3828" t="str">
            <v>2008866-321</v>
          </cell>
          <cell r="V3828">
            <v>0</v>
          </cell>
          <cell r="W3828">
            <v>0</v>
          </cell>
          <cell r="X3828">
            <v>0</v>
          </cell>
          <cell r="Y3828">
            <v>0</v>
          </cell>
          <cell r="AA3828">
            <v>0</v>
          </cell>
          <cell r="AB3828">
            <v>0</v>
          </cell>
          <cell r="AC3828">
            <v>0</v>
          </cell>
        </row>
        <row r="3829">
          <cell r="A3829" t="str">
            <v>2008866-331</v>
          </cell>
          <cell r="V3829">
            <v>0</v>
          </cell>
          <cell r="W3829">
            <v>0</v>
          </cell>
          <cell r="X3829">
            <v>0</v>
          </cell>
          <cell r="Y3829">
            <v>0</v>
          </cell>
          <cell r="AA3829">
            <v>0</v>
          </cell>
          <cell r="AB3829">
            <v>0</v>
          </cell>
          <cell r="AC3829">
            <v>0</v>
          </cell>
        </row>
        <row r="3830">
          <cell r="A3830" t="str">
            <v>2008866-341</v>
          </cell>
          <cell r="V3830">
            <v>0</v>
          </cell>
          <cell r="W3830">
            <v>0</v>
          </cell>
          <cell r="X3830">
            <v>0</v>
          </cell>
          <cell r="Y3830">
            <v>0</v>
          </cell>
          <cell r="AA3830">
            <v>0</v>
          </cell>
          <cell r="AB3830">
            <v>0</v>
          </cell>
          <cell r="AC3830">
            <v>0</v>
          </cell>
        </row>
        <row r="3831">
          <cell r="A3831" t="str">
            <v>2008866-347</v>
          </cell>
          <cell r="V3831">
            <v>0</v>
          </cell>
          <cell r="W3831">
            <v>0</v>
          </cell>
          <cell r="X3831">
            <v>0</v>
          </cell>
          <cell r="Y3831">
            <v>0</v>
          </cell>
          <cell r="AA3831">
            <v>0</v>
          </cell>
          <cell r="AB3831">
            <v>0</v>
          </cell>
          <cell r="AC3831">
            <v>0</v>
          </cell>
        </row>
        <row r="3832">
          <cell r="A3832" t="str">
            <v>2008866-351</v>
          </cell>
          <cell r="V3832">
            <v>0</v>
          </cell>
          <cell r="W3832">
            <v>0</v>
          </cell>
          <cell r="X3832">
            <v>0</v>
          </cell>
          <cell r="Y3832">
            <v>0</v>
          </cell>
          <cell r="AA3832">
            <v>0</v>
          </cell>
          <cell r="AB3832">
            <v>0</v>
          </cell>
          <cell r="AC3832">
            <v>0</v>
          </cell>
        </row>
        <row r="3833">
          <cell r="A3833" t="str">
            <v>2008866-355</v>
          </cell>
          <cell r="V3833">
            <v>0</v>
          </cell>
          <cell r="W3833">
            <v>0</v>
          </cell>
          <cell r="X3833">
            <v>0</v>
          </cell>
          <cell r="Y3833">
            <v>0</v>
          </cell>
          <cell r="AA3833">
            <v>0</v>
          </cell>
          <cell r="AB3833">
            <v>0</v>
          </cell>
          <cell r="AC3833">
            <v>0</v>
          </cell>
        </row>
        <row r="3834">
          <cell r="A3834" t="str">
            <v>2008866-361</v>
          </cell>
          <cell r="V3834">
            <v>0</v>
          </cell>
          <cell r="W3834">
            <v>0</v>
          </cell>
          <cell r="X3834">
            <v>0</v>
          </cell>
          <cell r="Y3834">
            <v>0</v>
          </cell>
          <cell r="AA3834">
            <v>0</v>
          </cell>
          <cell r="AB3834">
            <v>0</v>
          </cell>
          <cell r="AC3834">
            <v>0</v>
          </cell>
        </row>
        <row r="3835">
          <cell r="A3835" t="str">
            <v>2008866-362</v>
          </cell>
          <cell r="V3835">
            <v>0</v>
          </cell>
          <cell r="W3835">
            <v>0</v>
          </cell>
          <cell r="X3835">
            <v>0</v>
          </cell>
          <cell r="Y3835">
            <v>0</v>
          </cell>
          <cell r="AA3835">
            <v>0</v>
          </cell>
          <cell r="AB3835">
            <v>0</v>
          </cell>
          <cell r="AC3835">
            <v>0</v>
          </cell>
        </row>
        <row r="3836">
          <cell r="A3836" t="str">
            <v>2008866-363</v>
          </cell>
          <cell r="V3836">
            <v>0</v>
          </cell>
          <cell r="W3836">
            <v>0</v>
          </cell>
          <cell r="X3836">
            <v>0</v>
          </cell>
          <cell r="Y3836">
            <v>0</v>
          </cell>
          <cell r="AA3836">
            <v>0</v>
          </cell>
          <cell r="AB3836">
            <v>0</v>
          </cell>
          <cell r="AC3836">
            <v>0</v>
          </cell>
        </row>
        <row r="3837">
          <cell r="A3837" t="str">
            <v>2008866-364</v>
          </cell>
          <cell r="V3837">
            <v>0</v>
          </cell>
          <cell r="W3837">
            <v>0</v>
          </cell>
          <cell r="X3837">
            <v>0</v>
          </cell>
          <cell r="Y3837">
            <v>0</v>
          </cell>
          <cell r="AA3837">
            <v>0</v>
          </cell>
          <cell r="AB3837">
            <v>0</v>
          </cell>
          <cell r="AC3837">
            <v>0</v>
          </cell>
        </row>
        <row r="3838">
          <cell r="A3838" t="str">
            <v>2008866-365</v>
          </cell>
          <cell r="V3838">
            <v>0</v>
          </cell>
          <cell r="W3838">
            <v>0</v>
          </cell>
          <cell r="X3838">
            <v>0</v>
          </cell>
          <cell r="Y3838">
            <v>0</v>
          </cell>
          <cell r="AA3838">
            <v>0</v>
          </cell>
          <cell r="AB3838">
            <v>0</v>
          </cell>
          <cell r="AC3838">
            <v>0</v>
          </cell>
        </row>
        <row r="3839">
          <cell r="A3839" t="str">
            <v>2008866-366</v>
          </cell>
          <cell r="V3839">
            <v>0</v>
          </cell>
          <cell r="W3839">
            <v>0</v>
          </cell>
          <cell r="X3839">
            <v>0</v>
          </cell>
          <cell r="Y3839">
            <v>0</v>
          </cell>
          <cell r="AA3839">
            <v>0</v>
          </cell>
          <cell r="AB3839">
            <v>0</v>
          </cell>
          <cell r="AC3839">
            <v>0</v>
          </cell>
        </row>
        <row r="3840">
          <cell r="A3840" t="str">
            <v>2008866-395</v>
          </cell>
          <cell r="V3840">
            <v>0</v>
          </cell>
          <cell r="W3840">
            <v>0</v>
          </cell>
          <cell r="X3840">
            <v>0</v>
          </cell>
          <cell r="Y3840">
            <v>0</v>
          </cell>
          <cell r="AA3840">
            <v>0</v>
          </cell>
          <cell r="AB3840">
            <v>0</v>
          </cell>
          <cell r="AC3840">
            <v>0</v>
          </cell>
        </row>
        <row r="3841">
          <cell r="A3841" t="str">
            <v>2008866-396</v>
          </cell>
          <cell r="V3841">
            <v>0</v>
          </cell>
          <cell r="W3841">
            <v>0</v>
          </cell>
          <cell r="X3841">
            <v>0</v>
          </cell>
          <cell r="Y3841">
            <v>0</v>
          </cell>
          <cell r="AA3841">
            <v>0</v>
          </cell>
          <cell r="AB3841">
            <v>0</v>
          </cell>
          <cell r="AC3841">
            <v>0</v>
          </cell>
        </row>
        <row r="3842">
          <cell r="A3842" t="str">
            <v>2008866-397</v>
          </cell>
          <cell r="V3842">
            <v>0</v>
          </cell>
          <cell r="W3842">
            <v>0</v>
          </cell>
          <cell r="X3842">
            <v>0</v>
          </cell>
          <cell r="Y3842">
            <v>0</v>
          </cell>
          <cell r="AA3842">
            <v>0</v>
          </cell>
          <cell r="AB3842">
            <v>0</v>
          </cell>
          <cell r="AC3842">
            <v>0</v>
          </cell>
        </row>
        <row r="3843">
          <cell r="A3843" t="str">
            <v>2008866-511</v>
          </cell>
          <cell r="V3843">
            <v>0</v>
          </cell>
          <cell r="W3843">
            <v>0</v>
          </cell>
          <cell r="X3843">
            <v>0</v>
          </cell>
          <cell r="Y3843">
            <v>0</v>
          </cell>
          <cell r="AA3843">
            <v>0</v>
          </cell>
          <cell r="AB3843">
            <v>0</v>
          </cell>
          <cell r="AC3843">
            <v>0</v>
          </cell>
        </row>
        <row r="3844">
          <cell r="A3844" t="str">
            <v>2008866-520</v>
          </cell>
          <cell r="V3844">
            <v>0</v>
          </cell>
          <cell r="W3844">
            <v>0</v>
          </cell>
          <cell r="X3844">
            <v>0</v>
          </cell>
          <cell r="Y3844">
            <v>0</v>
          </cell>
          <cell r="AA3844">
            <v>0</v>
          </cell>
          <cell r="AB3844">
            <v>0</v>
          </cell>
          <cell r="AC3844">
            <v>0</v>
          </cell>
        </row>
        <row r="3845">
          <cell r="A3845" t="str">
            <v>2008866-611</v>
          </cell>
          <cell r="V3845">
            <v>0</v>
          </cell>
          <cell r="W3845">
            <v>0</v>
          </cell>
          <cell r="X3845">
            <v>0</v>
          </cell>
          <cell r="Y3845">
            <v>0</v>
          </cell>
          <cell r="AA3845">
            <v>0</v>
          </cell>
          <cell r="AB3845">
            <v>0</v>
          </cell>
          <cell r="AC3845">
            <v>0</v>
          </cell>
        </row>
        <row r="3846">
          <cell r="A3846" t="str">
            <v>2008866-613</v>
          </cell>
          <cell r="V3846">
            <v>0</v>
          </cell>
          <cell r="W3846">
            <v>0</v>
          </cell>
          <cell r="X3846">
            <v>0</v>
          </cell>
          <cell r="Y3846">
            <v>0</v>
          </cell>
          <cell r="AA3846">
            <v>0</v>
          </cell>
          <cell r="AB3846">
            <v>0</v>
          </cell>
          <cell r="AC3846">
            <v>0</v>
          </cell>
        </row>
        <row r="3847">
          <cell r="A3847" t="str">
            <v>2008866-617</v>
          </cell>
          <cell r="V3847">
            <v>0</v>
          </cell>
          <cell r="W3847">
            <v>0</v>
          </cell>
          <cell r="X3847">
            <v>0</v>
          </cell>
          <cell r="Y3847">
            <v>0</v>
          </cell>
          <cell r="AA3847">
            <v>0</v>
          </cell>
          <cell r="AB3847">
            <v>0</v>
          </cell>
          <cell r="AC3847">
            <v>0</v>
          </cell>
        </row>
        <row r="3848">
          <cell r="A3848" t="str">
            <v>2008866-695</v>
          </cell>
          <cell r="V3848">
            <v>0</v>
          </cell>
          <cell r="W3848">
            <v>0</v>
          </cell>
          <cell r="X3848">
            <v>0</v>
          </cell>
          <cell r="Y3848">
            <v>0</v>
          </cell>
          <cell r="AA3848">
            <v>0</v>
          </cell>
          <cell r="AB3848">
            <v>0</v>
          </cell>
          <cell r="AC3848">
            <v>0</v>
          </cell>
        </row>
        <row r="3849">
          <cell r="A3849" t="str">
            <v>2008866-696</v>
          </cell>
          <cell r="V3849">
            <v>0</v>
          </cell>
          <cell r="W3849">
            <v>0</v>
          </cell>
          <cell r="X3849">
            <v>0</v>
          </cell>
          <cell r="Y3849">
            <v>0</v>
          </cell>
          <cell r="AA3849">
            <v>0</v>
          </cell>
          <cell r="AB3849">
            <v>0</v>
          </cell>
          <cell r="AC3849">
            <v>0</v>
          </cell>
        </row>
        <row r="3850">
          <cell r="A3850" t="str">
            <v>2008866-697</v>
          </cell>
          <cell r="V3850">
            <v>0</v>
          </cell>
          <cell r="W3850">
            <v>0</v>
          </cell>
          <cell r="X3850">
            <v>0</v>
          </cell>
          <cell r="Y3850">
            <v>0</v>
          </cell>
          <cell r="AA3850">
            <v>0</v>
          </cell>
          <cell r="AB3850">
            <v>0</v>
          </cell>
          <cell r="AC3850">
            <v>0</v>
          </cell>
        </row>
        <row r="3851">
          <cell r="A3851" t="str">
            <v>2008866-714</v>
          </cell>
          <cell r="V3851">
            <v>0</v>
          </cell>
          <cell r="W3851">
            <v>0</v>
          </cell>
          <cell r="X3851">
            <v>0</v>
          </cell>
          <cell r="Y3851">
            <v>0</v>
          </cell>
          <cell r="AA3851">
            <v>0</v>
          </cell>
          <cell r="AB3851">
            <v>0</v>
          </cell>
          <cell r="AC3851">
            <v>0</v>
          </cell>
        </row>
        <row r="3852">
          <cell r="A3852" t="str">
            <v>2008866-720</v>
          </cell>
          <cell r="V3852">
            <v>0</v>
          </cell>
          <cell r="W3852">
            <v>0</v>
          </cell>
          <cell r="X3852">
            <v>0</v>
          </cell>
          <cell r="Y3852">
            <v>0</v>
          </cell>
          <cell r="AA3852">
            <v>0</v>
          </cell>
          <cell r="AB3852">
            <v>0</v>
          </cell>
          <cell r="AC3852">
            <v>0</v>
          </cell>
        </row>
        <row r="3853">
          <cell r="A3853" t="str">
            <v>2008866-728</v>
          </cell>
          <cell r="V3853">
            <v>0</v>
          </cell>
          <cell r="W3853">
            <v>0</v>
          </cell>
          <cell r="X3853">
            <v>0</v>
          </cell>
          <cell r="Y3853">
            <v>0</v>
          </cell>
          <cell r="AA3853">
            <v>0</v>
          </cell>
          <cell r="AB3853">
            <v>0</v>
          </cell>
          <cell r="AC3853">
            <v>0</v>
          </cell>
        </row>
        <row r="3854">
          <cell r="A3854" t="str">
            <v>2008866-809</v>
          </cell>
          <cell r="V3854">
            <v>0</v>
          </cell>
          <cell r="W3854">
            <v>0</v>
          </cell>
          <cell r="X3854">
            <v>0</v>
          </cell>
          <cell r="Y3854">
            <v>0</v>
          </cell>
          <cell r="AA3854">
            <v>0</v>
          </cell>
          <cell r="AB3854">
            <v>0</v>
          </cell>
          <cell r="AC3854">
            <v>0</v>
          </cell>
        </row>
        <row r="3855">
          <cell r="A3855" t="str">
            <v>2008866-811</v>
          </cell>
          <cell r="V3855">
            <v>0</v>
          </cell>
          <cell r="W3855">
            <v>0</v>
          </cell>
          <cell r="X3855">
            <v>0</v>
          </cell>
          <cell r="Y3855">
            <v>0</v>
          </cell>
          <cell r="AA3855">
            <v>0</v>
          </cell>
          <cell r="AB3855">
            <v>0</v>
          </cell>
          <cell r="AC3855">
            <v>0</v>
          </cell>
        </row>
        <row r="3856">
          <cell r="A3856" t="str">
            <v>2008866-813</v>
          </cell>
          <cell r="V3856">
            <v>0</v>
          </cell>
          <cell r="W3856">
            <v>0</v>
          </cell>
          <cell r="X3856">
            <v>0</v>
          </cell>
          <cell r="Y3856">
            <v>0</v>
          </cell>
          <cell r="AA3856">
            <v>0</v>
          </cell>
          <cell r="AB3856">
            <v>0</v>
          </cell>
          <cell r="AC3856">
            <v>0</v>
          </cell>
        </row>
        <row r="3857">
          <cell r="A3857" t="str">
            <v>2008866-814</v>
          </cell>
          <cell r="V3857">
            <v>0</v>
          </cell>
          <cell r="W3857">
            <v>0</v>
          </cell>
          <cell r="X3857">
            <v>0</v>
          </cell>
          <cell r="Y3857">
            <v>0</v>
          </cell>
          <cell r="AA3857">
            <v>0</v>
          </cell>
          <cell r="AB3857">
            <v>0</v>
          </cell>
          <cell r="AC3857">
            <v>0</v>
          </cell>
        </row>
        <row r="3858">
          <cell r="A3858" t="str">
            <v>2008866-822</v>
          </cell>
          <cell r="V3858">
            <v>0</v>
          </cell>
          <cell r="W3858">
            <v>0</v>
          </cell>
          <cell r="X3858">
            <v>0</v>
          </cell>
          <cell r="Y3858">
            <v>0</v>
          </cell>
          <cell r="AA3858">
            <v>0</v>
          </cell>
          <cell r="AB3858">
            <v>0</v>
          </cell>
          <cell r="AC3858">
            <v>0</v>
          </cell>
        </row>
        <row r="3859">
          <cell r="A3859" t="str">
            <v>2008866-823</v>
          </cell>
          <cell r="V3859">
            <v>0</v>
          </cell>
          <cell r="W3859">
            <v>0</v>
          </cell>
          <cell r="X3859">
            <v>0</v>
          </cell>
          <cell r="Y3859">
            <v>0</v>
          </cell>
          <cell r="AA3859">
            <v>0</v>
          </cell>
          <cell r="AB3859">
            <v>0</v>
          </cell>
          <cell r="AC3859">
            <v>0</v>
          </cell>
        </row>
        <row r="3860">
          <cell r="A3860" t="str">
            <v>2008866-824</v>
          </cell>
          <cell r="V3860">
            <v>0</v>
          </cell>
          <cell r="W3860">
            <v>0</v>
          </cell>
          <cell r="X3860">
            <v>0</v>
          </cell>
          <cell r="Y3860">
            <v>0</v>
          </cell>
          <cell r="AA3860">
            <v>0</v>
          </cell>
          <cell r="AB3860">
            <v>0</v>
          </cell>
          <cell r="AC3860">
            <v>0</v>
          </cell>
        </row>
        <row r="3861">
          <cell r="A3861" t="str">
            <v>2008866-827</v>
          </cell>
          <cell r="V3861">
            <v>0</v>
          </cell>
          <cell r="W3861">
            <v>0</v>
          </cell>
          <cell r="X3861">
            <v>0</v>
          </cell>
          <cell r="Y3861">
            <v>0</v>
          </cell>
          <cell r="AA3861">
            <v>0</v>
          </cell>
          <cell r="AB3861">
            <v>0</v>
          </cell>
          <cell r="AC3861">
            <v>0</v>
          </cell>
        </row>
        <row r="3862">
          <cell r="A3862" t="str">
            <v>2008866-828</v>
          </cell>
          <cell r="V3862">
            <v>0</v>
          </cell>
          <cell r="W3862">
            <v>0</v>
          </cell>
          <cell r="X3862">
            <v>0</v>
          </cell>
          <cell r="Y3862">
            <v>0</v>
          </cell>
          <cell r="AA3862">
            <v>0</v>
          </cell>
          <cell r="AB3862">
            <v>0</v>
          </cell>
          <cell r="AC3862">
            <v>0</v>
          </cell>
        </row>
        <row r="3863">
          <cell r="A3863" t="str">
            <v>2008866-841</v>
          </cell>
          <cell r="V3863">
            <v>0</v>
          </cell>
          <cell r="W3863">
            <v>0</v>
          </cell>
          <cell r="X3863">
            <v>0</v>
          </cell>
          <cell r="Y3863">
            <v>0</v>
          </cell>
          <cell r="AA3863">
            <v>0</v>
          </cell>
          <cell r="AB3863">
            <v>0</v>
          </cell>
          <cell r="AC3863">
            <v>0</v>
          </cell>
        </row>
        <row r="3864">
          <cell r="A3864" t="str">
            <v>2008866-842</v>
          </cell>
          <cell r="V3864">
            <v>0</v>
          </cell>
          <cell r="W3864">
            <v>0</v>
          </cell>
          <cell r="X3864">
            <v>0</v>
          </cell>
          <cell r="Y3864">
            <v>0</v>
          </cell>
          <cell r="AA3864">
            <v>0</v>
          </cell>
          <cell r="AB3864">
            <v>0</v>
          </cell>
          <cell r="AC3864">
            <v>0</v>
          </cell>
        </row>
        <row r="3865">
          <cell r="A3865" t="str">
            <v>2008866-849</v>
          </cell>
          <cell r="V3865">
            <v>0</v>
          </cell>
          <cell r="W3865">
            <v>0</v>
          </cell>
          <cell r="X3865">
            <v>0</v>
          </cell>
          <cell r="Y3865">
            <v>0</v>
          </cell>
          <cell r="AA3865">
            <v>0</v>
          </cell>
          <cell r="AB3865">
            <v>0</v>
          </cell>
          <cell r="AC3865">
            <v>0</v>
          </cell>
        </row>
        <row r="3866">
          <cell r="A3866" t="str">
            <v>2008866-852</v>
          </cell>
          <cell r="V3866">
            <v>0</v>
          </cell>
          <cell r="W3866">
            <v>0</v>
          </cell>
          <cell r="X3866">
            <v>0</v>
          </cell>
          <cell r="Y3866">
            <v>0</v>
          </cell>
          <cell r="AA3866">
            <v>0</v>
          </cell>
          <cell r="AB3866">
            <v>0</v>
          </cell>
          <cell r="AC3866">
            <v>0</v>
          </cell>
        </row>
        <row r="3867">
          <cell r="A3867" t="str">
            <v>2008866-865</v>
          </cell>
          <cell r="V3867">
            <v>0</v>
          </cell>
          <cell r="W3867">
            <v>0</v>
          </cell>
          <cell r="X3867">
            <v>0</v>
          </cell>
          <cell r="Y3867">
            <v>0</v>
          </cell>
          <cell r="AA3867">
            <v>0</v>
          </cell>
          <cell r="AB3867">
            <v>0</v>
          </cell>
          <cell r="AC3867">
            <v>0</v>
          </cell>
        </row>
        <row r="3868">
          <cell r="A3868" t="str">
            <v>2008866-866</v>
          </cell>
          <cell r="V3868">
            <v>0</v>
          </cell>
          <cell r="W3868">
            <v>0</v>
          </cell>
          <cell r="X3868">
            <v>0</v>
          </cell>
          <cell r="Y3868">
            <v>0</v>
          </cell>
          <cell r="AA3868">
            <v>0</v>
          </cell>
          <cell r="AB3868">
            <v>0</v>
          </cell>
          <cell r="AC3868">
            <v>0</v>
          </cell>
        </row>
        <row r="3869">
          <cell r="A3869" t="str">
            <v>2008866-869</v>
          </cell>
          <cell r="V3869">
            <v>0</v>
          </cell>
          <cell r="W3869">
            <v>0</v>
          </cell>
          <cell r="X3869">
            <v>0</v>
          </cell>
          <cell r="Y3869">
            <v>0</v>
          </cell>
          <cell r="AA3869">
            <v>0</v>
          </cell>
          <cell r="AB3869">
            <v>0</v>
          </cell>
          <cell r="AC3869">
            <v>0</v>
          </cell>
        </row>
        <row r="3870">
          <cell r="A3870" t="str">
            <v>2008866-872</v>
          </cell>
          <cell r="V3870">
            <v>0</v>
          </cell>
          <cell r="W3870">
            <v>0</v>
          </cell>
          <cell r="X3870">
            <v>0</v>
          </cell>
          <cell r="Y3870">
            <v>0</v>
          </cell>
          <cell r="AA3870">
            <v>0</v>
          </cell>
          <cell r="AB3870">
            <v>0</v>
          </cell>
          <cell r="AC3870">
            <v>0</v>
          </cell>
        </row>
        <row r="3871">
          <cell r="A3871" t="str">
            <v>2008866-874</v>
          </cell>
          <cell r="V3871">
            <v>0</v>
          </cell>
          <cell r="W3871">
            <v>0</v>
          </cell>
          <cell r="X3871">
            <v>0</v>
          </cell>
          <cell r="Y3871">
            <v>0</v>
          </cell>
          <cell r="AA3871">
            <v>0</v>
          </cell>
          <cell r="AB3871">
            <v>0</v>
          </cell>
          <cell r="AC3871">
            <v>0</v>
          </cell>
        </row>
        <row r="3872">
          <cell r="A3872" t="str">
            <v>2008866-875</v>
          </cell>
          <cell r="V3872">
            <v>0</v>
          </cell>
          <cell r="W3872">
            <v>0</v>
          </cell>
          <cell r="X3872">
            <v>0</v>
          </cell>
          <cell r="Y3872">
            <v>0</v>
          </cell>
          <cell r="AA3872">
            <v>0</v>
          </cell>
          <cell r="AB3872">
            <v>0</v>
          </cell>
          <cell r="AC3872">
            <v>0</v>
          </cell>
        </row>
        <row r="3873">
          <cell r="A3873" t="str">
            <v>2008866-876</v>
          </cell>
          <cell r="V3873">
            <v>0</v>
          </cell>
          <cell r="W3873">
            <v>0</v>
          </cell>
          <cell r="X3873">
            <v>0</v>
          </cell>
          <cell r="Y3873">
            <v>0</v>
          </cell>
          <cell r="AA3873">
            <v>0</v>
          </cell>
          <cell r="AB3873">
            <v>0</v>
          </cell>
          <cell r="AC3873">
            <v>0</v>
          </cell>
        </row>
        <row r="3874">
          <cell r="A3874" t="str">
            <v>2008866-897</v>
          </cell>
          <cell r="V3874">
            <v>0</v>
          </cell>
          <cell r="W3874">
            <v>0</v>
          </cell>
          <cell r="X3874">
            <v>0</v>
          </cell>
          <cell r="Y3874">
            <v>0</v>
          </cell>
          <cell r="AA3874">
            <v>0</v>
          </cell>
          <cell r="AB3874">
            <v>0</v>
          </cell>
          <cell r="AC3874">
            <v>0</v>
          </cell>
        </row>
        <row r="3875">
          <cell r="A3875" t="str">
            <v>2008866-923</v>
          </cell>
          <cell r="V3875">
            <v>0</v>
          </cell>
          <cell r="W3875">
            <v>0</v>
          </cell>
          <cell r="X3875">
            <v>0</v>
          </cell>
          <cell r="Y3875">
            <v>0</v>
          </cell>
          <cell r="AA3875">
            <v>0</v>
          </cell>
          <cell r="AB3875">
            <v>0</v>
          </cell>
          <cell r="AC3875">
            <v>0</v>
          </cell>
        </row>
        <row r="3876">
          <cell r="A3876" t="str">
            <v>2008866-924</v>
          </cell>
          <cell r="V3876">
            <v>0</v>
          </cell>
          <cell r="W3876">
            <v>0</v>
          </cell>
          <cell r="X3876">
            <v>0</v>
          </cell>
          <cell r="Y3876">
            <v>0</v>
          </cell>
          <cell r="AA3876">
            <v>0</v>
          </cell>
          <cell r="AB3876">
            <v>0</v>
          </cell>
          <cell r="AC3876">
            <v>0</v>
          </cell>
        </row>
        <row r="3877">
          <cell r="A3877" t="str">
            <v>2008866-925</v>
          </cell>
          <cell r="V3877">
            <v>0</v>
          </cell>
          <cell r="W3877">
            <v>0</v>
          </cell>
          <cell r="X3877">
            <v>0</v>
          </cell>
          <cell r="Y3877">
            <v>0</v>
          </cell>
          <cell r="AA3877">
            <v>0</v>
          </cell>
          <cell r="AB3877">
            <v>0</v>
          </cell>
          <cell r="AC3877">
            <v>0</v>
          </cell>
        </row>
        <row r="3878">
          <cell r="A3878" t="str">
            <v>2008866-940</v>
          </cell>
          <cell r="V3878">
            <v>0</v>
          </cell>
          <cell r="W3878">
            <v>0</v>
          </cell>
          <cell r="X3878">
            <v>0</v>
          </cell>
          <cell r="Y3878">
            <v>0</v>
          </cell>
          <cell r="AA3878">
            <v>0</v>
          </cell>
          <cell r="AB3878">
            <v>0</v>
          </cell>
          <cell r="AC3878">
            <v>0</v>
          </cell>
        </row>
        <row r="3879">
          <cell r="A3879" t="str">
            <v>2008866-941</v>
          </cell>
          <cell r="V3879">
            <v>0</v>
          </cell>
          <cell r="W3879">
            <v>0</v>
          </cell>
          <cell r="X3879">
            <v>0</v>
          </cell>
          <cell r="Y3879">
            <v>0</v>
          </cell>
          <cell r="AA3879">
            <v>0</v>
          </cell>
          <cell r="AB3879">
            <v>0</v>
          </cell>
          <cell r="AC3879">
            <v>0</v>
          </cell>
        </row>
        <row r="3880">
          <cell r="A3880" t="str">
            <v>2008866-943</v>
          </cell>
          <cell r="V3880">
            <v>0</v>
          </cell>
          <cell r="W3880">
            <v>0</v>
          </cell>
          <cell r="X3880">
            <v>0</v>
          </cell>
          <cell r="Y3880">
            <v>0</v>
          </cell>
          <cell r="AA3880">
            <v>0</v>
          </cell>
          <cell r="AB3880">
            <v>0</v>
          </cell>
          <cell r="AC3880">
            <v>0</v>
          </cell>
        </row>
        <row r="3881">
          <cell r="A3881" t="str">
            <v>2008866-955</v>
          </cell>
          <cell r="V3881">
            <v>0</v>
          </cell>
          <cell r="W3881">
            <v>0</v>
          </cell>
          <cell r="X3881">
            <v>0</v>
          </cell>
          <cell r="Y3881">
            <v>0</v>
          </cell>
          <cell r="AA3881">
            <v>0</v>
          </cell>
          <cell r="AB3881">
            <v>0</v>
          </cell>
          <cell r="AC3881">
            <v>0</v>
          </cell>
        </row>
        <row r="3882">
          <cell r="A3882" t="str">
            <v>2008866-957</v>
          </cell>
          <cell r="V3882">
            <v>0</v>
          </cell>
          <cell r="W3882">
            <v>0</v>
          </cell>
          <cell r="X3882">
            <v>0</v>
          </cell>
          <cell r="Y3882">
            <v>0</v>
          </cell>
          <cell r="AA3882">
            <v>0</v>
          </cell>
          <cell r="AB3882">
            <v>0</v>
          </cell>
          <cell r="AC3882">
            <v>0</v>
          </cell>
        </row>
        <row r="3883">
          <cell r="A3883" t="str">
            <v>2008866-959</v>
          </cell>
          <cell r="V3883">
            <v>0</v>
          </cell>
          <cell r="W3883">
            <v>0</v>
          </cell>
          <cell r="X3883">
            <v>0</v>
          </cell>
          <cell r="Y3883">
            <v>0</v>
          </cell>
          <cell r="AA3883">
            <v>0</v>
          </cell>
          <cell r="AB3883">
            <v>0</v>
          </cell>
          <cell r="AC3883">
            <v>0</v>
          </cell>
        </row>
        <row r="3884">
          <cell r="A3884" t="str">
            <v>2008866-979</v>
          </cell>
          <cell r="V3884">
            <v>0</v>
          </cell>
          <cell r="W3884">
            <v>0</v>
          </cell>
          <cell r="X3884">
            <v>0</v>
          </cell>
          <cell r="Y3884">
            <v>0</v>
          </cell>
          <cell r="AA3884">
            <v>0</v>
          </cell>
          <cell r="AB3884">
            <v>0</v>
          </cell>
          <cell r="AC3884">
            <v>0</v>
          </cell>
        </row>
        <row r="3885">
          <cell r="A3885" t="str">
            <v>2008866-984</v>
          </cell>
          <cell r="V3885">
            <v>0</v>
          </cell>
          <cell r="W3885">
            <v>0</v>
          </cell>
          <cell r="X3885">
            <v>0</v>
          </cell>
          <cell r="Y3885">
            <v>0</v>
          </cell>
          <cell r="AA3885">
            <v>0</v>
          </cell>
          <cell r="AB3885">
            <v>0</v>
          </cell>
          <cell r="AC3885">
            <v>0</v>
          </cell>
        </row>
        <row r="3886">
          <cell r="A3886" t="str">
            <v>2008866-988</v>
          </cell>
          <cell r="V3886">
            <v>0</v>
          </cell>
          <cell r="W3886">
            <v>0</v>
          </cell>
          <cell r="X3886">
            <v>0</v>
          </cell>
          <cell r="Y3886">
            <v>0</v>
          </cell>
          <cell r="AA3886">
            <v>0</v>
          </cell>
          <cell r="AB3886">
            <v>0</v>
          </cell>
          <cell r="AC3886">
            <v>0</v>
          </cell>
        </row>
        <row r="3887">
          <cell r="A3887" t="str">
            <v>2008866-989</v>
          </cell>
          <cell r="V3887">
            <v>0</v>
          </cell>
          <cell r="W3887">
            <v>0</v>
          </cell>
          <cell r="X3887">
            <v>0</v>
          </cell>
          <cell r="Y3887">
            <v>0</v>
          </cell>
          <cell r="AA3887">
            <v>0</v>
          </cell>
          <cell r="AB3887">
            <v>0</v>
          </cell>
          <cell r="AC3887">
            <v>0</v>
          </cell>
        </row>
        <row r="3888">
          <cell r="A3888" t="str">
            <v>3007792-DUR</v>
          </cell>
          <cell r="V3888">
            <v>0</v>
          </cell>
          <cell r="W3888">
            <v>0</v>
          </cell>
          <cell r="X3888">
            <v>0</v>
          </cell>
          <cell r="Y3888">
            <v>0</v>
          </cell>
          <cell r="AA3888">
            <v>0</v>
          </cell>
          <cell r="AB3888">
            <v>0</v>
          </cell>
          <cell r="AC3888">
            <v>0</v>
          </cell>
        </row>
        <row r="3889">
          <cell r="A3889" t="str">
            <v>3007792-PERF</v>
          </cell>
          <cell r="V3889">
            <v>0</v>
          </cell>
          <cell r="W3889">
            <v>0</v>
          </cell>
          <cell r="X3889">
            <v>0</v>
          </cell>
          <cell r="Y3889">
            <v>0</v>
          </cell>
          <cell r="AA3889">
            <v>0</v>
          </cell>
          <cell r="AB3889">
            <v>0</v>
          </cell>
          <cell r="AC3889">
            <v>0</v>
          </cell>
        </row>
        <row r="3890">
          <cell r="A3890" t="str">
            <v>3007792-PE</v>
          </cell>
          <cell r="V3890">
            <v>0</v>
          </cell>
          <cell r="W3890">
            <v>0</v>
          </cell>
          <cell r="X3890">
            <v>0</v>
          </cell>
          <cell r="Y3890">
            <v>0</v>
          </cell>
          <cell r="AA3890">
            <v>0</v>
          </cell>
          <cell r="AB3890">
            <v>0</v>
          </cell>
          <cell r="AC3890">
            <v>0</v>
          </cell>
        </row>
        <row r="3891">
          <cell r="A3891" t="str">
            <v>3007792-CE</v>
          </cell>
          <cell r="V3891">
            <v>0</v>
          </cell>
          <cell r="W3891">
            <v>0</v>
          </cell>
          <cell r="X3891">
            <v>0</v>
          </cell>
          <cell r="Y3891">
            <v>0</v>
          </cell>
          <cell r="AA3891">
            <v>0</v>
          </cell>
          <cell r="AB3891">
            <v>0</v>
          </cell>
          <cell r="AC3891">
            <v>0</v>
          </cell>
        </row>
        <row r="3892">
          <cell r="A3892" t="str">
            <v>3007792-EE</v>
          </cell>
          <cell r="V3892">
            <v>0</v>
          </cell>
          <cell r="W3892">
            <v>0</v>
          </cell>
          <cell r="X3892">
            <v>0</v>
          </cell>
          <cell r="Y3892">
            <v>0</v>
          </cell>
          <cell r="AA3892">
            <v>0</v>
          </cell>
          <cell r="AB3892">
            <v>0</v>
          </cell>
          <cell r="AC3892">
            <v>0</v>
          </cell>
        </row>
        <row r="3893">
          <cell r="A3893" t="str">
            <v>3007792-PS</v>
          </cell>
          <cell r="V3893">
            <v>0</v>
          </cell>
          <cell r="W3893">
            <v>0</v>
          </cell>
          <cell r="X3893">
            <v>0</v>
          </cell>
          <cell r="Y3893">
            <v>0</v>
          </cell>
          <cell r="AA3893">
            <v>0</v>
          </cell>
          <cell r="AB3893">
            <v>0</v>
          </cell>
          <cell r="AC3893">
            <v>0</v>
          </cell>
        </row>
        <row r="3894">
          <cell r="A3894" t="str">
            <v>3007792-DS</v>
          </cell>
          <cell r="V3894">
            <v>0</v>
          </cell>
          <cell r="W3894">
            <v>0</v>
          </cell>
          <cell r="X3894">
            <v>0</v>
          </cell>
          <cell r="Y3894">
            <v>0</v>
          </cell>
          <cell r="AA3894">
            <v>0</v>
          </cell>
          <cell r="AB3894">
            <v>0</v>
          </cell>
          <cell r="AC3894">
            <v>0</v>
          </cell>
        </row>
        <row r="3895">
          <cell r="A3895" t="str">
            <v>3007792-NBUS</v>
          </cell>
          <cell r="V3895">
            <v>0</v>
          </cell>
          <cell r="W3895">
            <v>0</v>
          </cell>
          <cell r="X3895">
            <v>0</v>
          </cell>
          <cell r="Y3895">
            <v>0</v>
          </cell>
          <cell r="AA3895">
            <v>0</v>
          </cell>
          <cell r="AB3895">
            <v>0</v>
          </cell>
          <cell r="AC3895">
            <v>0</v>
          </cell>
        </row>
        <row r="3896">
          <cell r="A3896" t="str">
            <v>3007792-BUS</v>
          </cell>
          <cell r="V3896">
            <v>0</v>
          </cell>
          <cell r="W3896">
            <v>0</v>
          </cell>
          <cell r="X3896">
            <v>0</v>
          </cell>
          <cell r="Y3896">
            <v>0</v>
          </cell>
          <cell r="AA3896">
            <v>0</v>
          </cell>
          <cell r="AB3896">
            <v>0</v>
          </cell>
          <cell r="AC3896">
            <v>0</v>
          </cell>
        </row>
        <row r="3897">
          <cell r="A3897" t="str">
            <v>3007792-PT</v>
          </cell>
          <cell r="V3897">
            <v>0</v>
          </cell>
          <cell r="W3897">
            <v>0</v>
          </cell>
          <cell r="X3897">
            <v>0</v>
          </cell>
          <cell r="Y3897">
            <v>0</v>
          </cell>
          <cell r="AA3897">
            <v>0</v>
          </cell>
          <cell r="AB3897">
            <v>0</v>
          </cell>
          <cell r="AC3897">
            <v>0</v>
          </cell>
        </row>
        <row r="3898">
          <cell r="A3898" t="str">
            <v>3007792-DT</v>
          </cell>
          <cell r="V3898">
            <v>0</v>
          </cell>
          <cell r="W3898">
            <v>0</v>
          </cell>
          <cell r="X3898">
            <v>0</v>
          </cell>
          <cell r="Y3898">
            <v>0</v>
          </cell>
          <cell r="AA3898">
            <v>0</v>
          </cell>
          <cell r="AB3898">
            <v>0</v>
          </cell>
          <cell r="AC3898">
            <v>0</v>
          </cell>
        </row>
        <row r="3899">
          <cell r="A3899" t="str">
            <v>3007792-OT</v>
          </cell>
          <cell r="V3899">
            <v>0</v>
          </cell>
          <cell r="W3899">
            <v>0</v>
          </cell>
          <cell r="X3899">
            <v>0</v>
          </cell>
          <cell r="Y3899">
            <v>0</v>
          </cell>
          <cell r="AA3899">
            <v>0</v>
          </cell>
          <cell r="AB3899">
            <v>0</v>
          </cell>
          <cell r="AC3899">
            <v>0</v>
          </cell>
        </row>
        <row r="3900">
          <cell r="A3900" t="str">
            <v>3007792-LABOR</v>
          </cell>
          <cell r="V3900">
            <v>0</v>
          </cell>
          <cell r="W3900">
            <v>0</v>
          </cell>
          <cell r="X3900">
            <v>0</v>
          </cell>
          <cell r="Y3900">
            <v>0</v>
          </cell>
          <cell r="AA3900">
            <v>0</v>
          </cell>
          <cell r="AB3900">
            <v>0</v>
          </cell>
          <cell r="AC3900">
            <v>0</v>
          </cell>
        </row>
        <row r="3901">
          <cell r="A3901" t="str">
            <v>3007792-INDUST</v>
          </cell>
          <cell r="V3901">
            <v>0</v>
          </cell>
          <cell r="W3901">
            <v>0</v>
          </cell>
          <cell r="X3901">
            <v>0</v>
          </cell>
          <cell r="Y3901">
            <v>0</v>
          </cell>
          <cell r="AA3901">
            <v>0</v>
          </cell>
          <cell r="AB3901">
            <v>0</v>
          </cell>
          <cell r="AC3901">
            <v>0</v>
          </cell>
        </row>
        <row r="3902">
          <cell r="A3902" t="str">
            <v>3007792-321</v>
          </cell>
          <cell r="V3902">
            <v>0</v>
          </cell>
          <cell r="W3902">
            <v>0</v>
          </cell>
          <cell r="X3902">
            <v>0</v>
          </cell>
          <cell r="Y3902">
            <v>0</v>
          </cell>
          <cell r="AA3902">
            <v>0</v>
          </cell>
          <cell r="AB3902">
            <v>0</v>
          </cell>
          <cell r="AC3902">
            <v>0</v>
          </cell>
        </row>
        <row r="3903">
          <cell r="A3903" t="str">
            <v>3007792-331</v>
          </cell>
          <cell r="V3903">
            <v>0</v>
          </cell>
          <cell r="W3903">
            <v>0</v>
          </cell>
          <cell r="X3903">
            <v>0</v>
          </cell>
          <cell r="Y3903">
            <v>0</v>
          </cell>
          <cell r="AA3903">
            <v>0</v>
          </cell>
          <cell r="AB3903">
            <v>0</v>
          </cell>
          <cell r="AC3903">
            <v>0</v>
          </cell>
        </row>
        <row r="3904">
          <cell r="A3904" t="str">
            <v>3007792-341</v>
          </cell>
          <cell r="V3904">
            <v>0</v>
          </cell>
          <cell r="W3904">
            <v>0</v>
          </cell>
          <cell r="X3904">
            <v>0</v>
          </cell>
          <cell r="Y3904">
            <v>0</v>
          </cell>
          <cell r="AA3904">
            <v>0</v>
          </cell>
          <cell r="AB3904">
            <v>0</v>
          </cell>
          <cell r="AC3904">
            <v>0</v>
          </cell>
        </row>
        <row r="3905">
          <cell r="A3905" t="str">
            <v>3007792-347</v>
          </cell>
          <cell r="V3905">
            <v>0</v>
          </cell>
          <cell r="W3905">
            <v>0</v>
          </cell>
          <cell r="X3905">
            <v>0</v>
          </cell>
          <cell r="Y3905">
            <v>0</v>
          </cell>
          <cell r="AA3905">
            <v>0</v>
          </cell>
          <cell r="AB3905">
            <v>0</v>
          </cell>
          <cell r="AC3905">
            <v>0</v>
          </cell>
        </row>
        <row r="3906">
          <cell r="A3906" t="str">
            <v>3007792-351</v>
          </cell>
          <cell r="V3906">
            <v>0</v>
          </cell>
          <cell r="W3906">
            <v>0</v>
          </cell>
          <cell r="X3906">
            <v>0</v>
          </cell>
          <cell r="Y3906">
            <v>0</v>
          </cell>
          <cell r="AA3906">
            <v>0</v>
          </cell>
          <cell r="AB3906">
            <v>0</v>
          </cell>
          <cell r="AC3906">
            <v>0</v>
          </cell>
        </row>
        <row r="3907">
          <cell r="A3907" t="str">
            <v>3007792-355</v>
          </cell>
          <cell r="V3907">
            <v>0</v>
          </cell>
          <cell r="W3907">
            <v>0</v>
          </cell>
          <cell r="X3907">
            <v>0</v>
          </cell>
          <cell r="Y3907">
            <v>0</v>
          </cell>
          <cell r="AA3907">
            <v>0</v>
          </cell>
          <cell r="AB3907">
            <v>0</v>
          </cell>
          <cell r="AC3907">
            <v>0</v>
          </cell>
        </row>
        <row r="3908">
          <cell r="A3908" t="str">
            <v>3007792-361</v>
          </cell>
          <cell r="V3908">
            <v>0</v>
          </cell>
          <cell r="W3908">
            <v>0</v>
          </cell>
          <cell r="X3908">
            <v>0</v>
          </cell>
          <cell r="Y3908">
            <v>0</v>
          </cell>
          <cell r="AA3908">
            <v>0</v>
          </cell>
          <cell r="AB3908">
            <v>0</v>
          </cell>
          <cell r="AC3908">
            <v>0</v>
          </cell>
        </row>
        <row r="3909">
          <cell r="A3909" t="str">
            <v>3007792-362</v>
          </cell>
          <cell r="V3909">
            <v>0</v>
          </cell>
          <cell r="W3909">
            <v>0</v>
          </cell>
          <cell r="X3909">
            <v>0</v>
          </cell>
          <cell r="Y3909">
            <v>0</v>
          </cell>
          <cell r="AA3909">
            <v>0</v>
          </cell>
          <cell r="AB3909">
            <v>0</v>
          </cell>
          <cell r="AC3909">
            <v>0</v>
          </cell>
        </row>
        <row r="3910">
          <cell r="A3910" t="str">
            <v>3007792-363</v>
          </cell>
          <cell r="V3910">
            <v>0</v>
          </cell>
          <cell r="W3910">
            <v>0</v>
          </cell>
          <cell r="X3910">
            <v>0</v>
          </cell>
          <cell r="Y3910">
            <v>0</v>
          </cell>
          <cell r="AA3910">
            <v>0</v>
          </cell>
          <cell r="AB3910">
            <v>0</v>
          </cell>
          <cell r="AC3910">
            <v>0</v>
          </cell>
        </row>
        <row r="3911">
          <cell r="A3911" t="str">
            <v>3007792-364</v>
          </cell>
          <cell r="V3911">
            <v>0</v>
          </cell>
          <cell r="W3911">
            <v>0</v>
          </cell>
          <cell r="X3911">
            <v>0</v>
          </cell>
          <cell r="Y3911">
            <v>0</v>
          </cell>
          <cell r="AA3911">
            <v>0</v>
          </cell>
          <cell r="AB3911">
            <v>0</v>
          </cell>
          <cell r="AC3911">
            <v>0</v>
          </cell>
        </row>
        <row r="3912">
          <cell r="A3912" t="str">
            <v>3007792-365</v>
          </cell>
          <cell r="V3912">
            <v>0</v>
          </cell>
          <cell r="W3912">
            <v>0</v>
          </cell>
          <cell r="X3912">
            <v>0</v>
          </cell>
          <cell r="Y3912">
            <v>0</v>
          </cell>
          <cell r="AA3912">
            <v>0</v>
          </cell>
          <cell r="AB3912">
            <v>0</v>
          </cell>
          <cell r="AC3912">
            <v>0</v>
          </cell>
        </row>
        <row r="3913">
          <cell r="A3913" t="str">
            <v>3007792-366</v>
          </cell>
          <cell r="V3913">
            <v>0</v>
          </cell>
          <cell r="W3913">
            <v>0</v>
          </cell>
          <cell r="X3913">
            <v>0</v>
          </cell>
          <cell r="Y3913">
            <v>0</v>
          </cell>
          <cell r="AA3913">
            <v>0</v>
          </cell>
          <cell r="AB3913">
            <v>0</v>
          </cell>
          <cell r="AC3913">
            <v>0</v>
          </cell>
        </row>
        <row r="3914">
          <cell r="A3914" t="str">
            <v>3007792-395</v>
          </cell>
          <cell r="V3914">
            <v>0</v>
          </cell>
          <cell r="W3914">
            <v>0</v>
          </cell>
          <cell r="X3914">
            <v>0</v>
          </cell>
          <cell r="Y3914">
            <v>0</v>
          </cell>
          <cell r="AA3914">
            <v>0</v>
          </cell>
          <cell r="AB3914">
            <v>0</v>
          </cell>
          <cell r="AC3914">
            <v>0</v>
          </cell>
        </row>
        <row r="3915">
          <cell r="A3915" t="str">
            <v>3007792-396</v>
          </cell>
          <cell r="V3915">
            <v>0</v>
          </cell>
          <cell r="W3915">
            <v>0</v>
          </cell>
          <cell r="X3915">
            <v>0</v>
          </cell>
          <cell r="Y3915">
            <v>0</v>
          </cell>
          <cell r="AA3915">
            <v>0</v>
          </cell>
          <cell r="AB3915">
            <v>0</v>
          </cell>
          <cell r="AC3915">
            <v>0</v>
          </cell>
        </row>
        <row r="3916">
          <cell r="A3916" t="str">
            <v>3007792-397</v>
          </cell>
          <cell r="V3916">
            <v>0</v>
          </cell>
          <cell r="W3916">
            <v>0</v>
          </cell>
          <cell r="X3916">
            <v>0</v>
          </cell>
          <cell r="Y3916">
            <v>0</v>
          </cell>
          <cell r="AA3916">
            <v>0</v>
          </cell>
          <cell r="AB3916">
            <v>0</v>
          </cell>
          <cell r="AC3916">
            <v>0</v>
          </cell>
        </row>
        <row r="3917">
          <cell r="A3917" t="str">
            <v>3007792-511</v>
          </cell>
          <cell r="V3917">
            <v>0</v>
          </cell>
          <cell r="W3917">
            <v>0</v>
          </cell>
          <cell r="X3917">
            <v>0</v>
          </cell>
          <cell r="Y3917">
            <v>0</v>
          </cell>
          <cell r="AA3917">
            <v>0</v>
          </cell>
          <cell r="AB3917">
            <v>0</v>
          </cell>
          <cell r="AC3917">
            <v>0</v>
          </cell>
        </row>
        <row r="3918">
          <cell r="A3918" t="str">
            <v>3007792-520</v>
          </cell>
          <cell r="V3918">
            <v>0</v>
          </cell>
          <cell r="W3918">
            <v>0</v>
          </cell>
          <cell r="X3918">
            <v>0</v>
          </cell>
          <cell r="Y3918">
            <v>0</v>
          </cell>
          <cell r="AA3918">
            <v>0</v>
          </cell>
          <cell r="AB3918">
            <v>0</v>
          </cell>
          <cell r="AC3918">
            <v>0</v>
          </cell>
        </row>
        <row r="3919">
          <cell r="A3919" t="str">
            <v>3007792-611</v>
          </cell>
          <cell r="V3919">
            <v>0</v>
          </cell>
          <cell r="W3919">
            <v>0</v>
          </cell>
          <cell r="X3919">
            <v>0</v>
          </cell>
          <cell r="Y3919">
            <v>0</v>
          </cell>
          <cell r="AA3919">
            <v>0</v>
          </cell>
          <cell r="AB3919">
            <v>0</v>
          </cell>
          <cell r="AC3919">
            <v>0</v>
          </cell>
        </row>
        <row r="3920">
          <cell r="A3920" t="str">
            <v>3007792-613</v>
          </cell>
          <cell r="V3920">
            <v>0</v>
          </cell>
          <cell r="W3920">
            <v>0</v>
          </cell>
          <cell r="X3920">
            <v>0</v>
          </cell>
          <cell r="Y3920">
            <v>0</v>
          </cell>
          <cell r="AA3920">
            <v>0</v>
          </cell>
          <cell r="AB3920">
            <v>0</v>
          </cell>
          <cell r="AC3920">
            <v>0</v>
          </cell>
        </row>
        <row r="3921">
          <cell r="A3921" t="str">
            <v>3007792-617</v>
          </cell>
          <cell r="V3921">
            <v>0</v>
          </cell>
          <cell r="W3921">
            <v>0</v>
          </cell>
          <cell r="X3921">
            <v>0</v>
          </cell>
          <cell r="Y3921">
            <v>0</v>
          </cell>
          <cell r="AA3921">
            <v>0</v>
          </cell>
          <cell r="AB3921">
            <v>0</v>
          </cell>
          <cell r="AC3921">
            <v>0</v>
          </cell>
        </row>
        <row r="3922">
          <cell r="A3922" t="str">
            <v>3007792-695</v>
          </cell>
          <cell r="V3922">
            <v>0</v>
          </cell>
          <cell r="W3922">
            <v>0</v>
          </cell>
          <cell r="X3922">
            <v>0</v>
          </cell>
          <cell r="Y3922">
            <v>0</v>
          </cell>
          <cell r="AA3922">
            <v>0</v>
          </cell>
          <cell r="AB3922">
            <v>0</v>
          </cell>
          <cell r="AC3922">
            <v>0</v>
          </cell>
        </row>
        <row r="3923">
          <cell r="A3923" t="str">
            <v>3007792-696</v>
          </cell>
          <cell r="V3923">
            <v>0</v>
          </cell>
          <cell r="W3923">
            <v>0</v>
          </cell>
          <cell r="X3923">
            <v>0</v>
          </cell>
          <cell r="Y3923">
            <v>0</v>
          </cell>
          <cell r="AA3923">
            <v>0</v>
          </cell>
          <cell r="AB3923">
            <v>0</v>
          </cell>
          <cell r="AC3923">
            <v>0</v>
          </cell>
        </row>
        <row r="3924">
          <cell r="A3924" t="str">
            <v>3007792-697</v>
          </cell>
          <cell r="V3924">
            <v>0</v>
          </cell>
          <cell r="W3924">
            <v>0</v>
          </cell>
          <cell r="X3924">
            <v>0</v>
          </cell>
          <cell r="Y3924">
            <v>0</v>
          </cell>
          <cell r="AA3924">
            <v>0</v>
          </cell>
          <cell r="AB3924">
            <v>0</v>
          </cell>
          <cell r="AC3924">
            <v>0</v>
          </cell>
        </row>
        <row r="3925">
          <cell r="A3925" t="str">
            <v>3007792-714</v>
          </cell>
          <cell r="V3925">
            <v>0</v>
          </cell>
          <cell r="W3925">
            <v>0</v>
          </cell>
          <cell r="X3925">
            <v>0</v>
          </cell>
          <cell r="Y3925">
            <v>0</v>
          </cell>
          <cell r="AA3925">
            <v>0</v>
          </cell>
          <cell r="AB3925">
            <v>0</v>
          </cell>
          <cell r="AC3925">
            <v>0</v>
          </cell>
        </row>
        <row r="3926">
          <cell r="A3926" t="str">
            <v>3007792-720</v>
          </cell>
          <cell r="V3926">
            <v>0</v>
          </cell>
          <cell r="W3926">
            <v>0</v>
          </cell>
          <cell r="X3926">
            <v>0</v>
          </cell>
          <cell r="Y3926">
            <v>0</v>
          </cell>
          <cell r="AA3926">
            <v>0</v>
          </cell>
          <cell r="AB3926">
            <v>0</v>
          </cell>
          <cell r="AC3926">
            <v>0</v>
          </cell>
        </row>
        <row r="3927">
          <cell r="A3927" t="str">
            <v>3007792-728</v>
          </cell>
          <cell r="V3927">
            <v>0</v>
          </cell>
          <cell r="W3927">
            <v>0</v>
          </cell>
          <cell r="X3927">
            <v>0</v>
          </cell>
          <cell r="Y3927">
            <v>0</v>
          </cell>
          <cell r="AA3927">
            <v>0</v>
          </cell>
          <cell r="AB3927">
            <v>0</v>
          </cell>
          <cell r="AC3927">
            <v>0</v>
          </cell>
        </row>
        <row r="3928">
          <cell r="A3928" t="str">
            <v>3007792-809</v>
          </cell>
          <cell r="V3928">
            <v>0</v>
          </cell>
          <cell r="W3928">
            <v>0</v>
          </cell>
          <cell r="X3928">
            <v>0</v>
          </cell>
          <cell r="Y3928">
            <v>0</v>
          </cell>
          <cell r="AA3928">
            <v>0</v>
          </cell>
          <cell r="AB3928">
            <v>0</v>
          </cell>
          <cell r="AC3928">
            <v>0</v>
          </cell>
        </row>
        <row r="3929">
          <cell r="A3929" t="str">
            <v>3007792-811</v>
          </cell>
          <cell r="V3929">
            <v>0</v>
          </cell>
          <cell r="W3929">
            <v>0</v>
          </cell>
          <cell r="X3929">
            <v>0</v>
          </cell>
          <cell r="Y3929">
            <v>0</v>
          </cell>
          <cell r="AA3929">
            <v>0</v>
          </cell>
          <cell r="AB3929">
            <v>0</v>
          </cell>
          <cell r="AC3929">
            <v>0</v>
          </cell>
        </row>
        <row r="3930">
          <cell r="A3930" t="str">
            <v>3007792-813</v>
          </cell>
          <cell r="V3930">
            <v>0</v>
          </cell>
          <cell r="W3930">
            <v>0</v>
          </cell>
          <cell r="X3930">
            <v>0</v>
          </cell>
          <cell r="Y3930">
            <v>0</v>
          </cell>
          <cell r="AA3930">
            <v>0</v>
          </cell>
          <cell r="AB3930">
            <v>0</v>
          </cell>
          <cell r="AC3930">
            <v>0</v>
          </cell>
        </row>
        <row r="3931">
          <cell r="A3931" t="str">
            <v>3007792-814</v>
          </cell>
          <cell r="V3931">
            <v>0</v>
          </cell>
          <cell r="W3931">
            <v>0</v>
          </cell>
          <cell r="X3931">
            <v>0</v>
          </cell>
          <cell r="Y3931">
            <v>0</v>
          </cell>
          <cell r="AA3931">
            <v>0</v>
          </cell>
          <cell r="AB3931">
            <v>0</v>
          </cell>
          <cell r="AC3931">
            <v>0</v>
          </cell>
        </row>
        <row r="3932">
          <cell r="A3932" t="str">
            <v>3007792-822</v>
          </cell>
          <cell r="V3932">
            <v>0</v>
          </cell>
          <cell r="W3932">
            <v>0</v>
          </cell>
          <cell r="X3932">
            <v>0</v>
          </cell>
          <cell r="Y3932">
            <v>0</v>
          </cell>
          <cell r="AA3932">
            <v>0</v>
          </cell>
          <cell r="AB3932">
            <v>0</v>
          </cell>
          <cell r="AC3932">
            <v>0</v>
          </cell>
        </row>
        <row r="3933">
          <cell r="A3933" t="str">
            <v>3007792-823</v>
          </cell>
          <cell r="V3933">
            <v>0</v>
          </cell>
          <cell r="W3933">
            <v>0</v>
          </cell>
          <cell r="X3933">
            <v>0</v>
          </cell>
          <cell r="Y3933">
            <v>0</v>
          </cell>
          <cell r="AA3933">
            <v>0</v>
          </cell>
          <cell r="AB3933">
            <v>0</v>
          </cell>
          <cell r="AC3933">
            <v>0</v>
          </cell>
        </row>
        <row r="3934">
          <cell r="A3934" t="str">
            <v>3007792-824</v>
          </cell>
          <cell r="V3934">
            <v>0</v>
          </cell>
          <cell r="W3934">
            <v>0</v>
          </cell>
          <cell r="X3934">
            <v>0</v>
          </cell>
          <cell r="Y3934">
            <v>0</v>
          </cell>
          <cell r="AA3934">
            <v>0</v>
          </cell>
          <cell r="AB3934">
            <v>0</v>
          </cell>
          <cell r="AC3934">
            <v>0</v>
          </cell>
        </row>
        <row r="3935">
          <cell r="A3935" t="str">
            <v>3007792-827</v>
          </cell>
          <cell r="V3935">
            <v>0</v>
          </cell>
          <cell r="W3935">
            <v>0</v>
          </cell>
          <cell r="X3935">
            <v>0</v>
          </cell>
          <cell r="Y3935">
            <v>0</v>
          </cell>
          <cell r="AA3935">
            <v>0</v>
          </cell>
          <cell r="AB3935">
            <v>0</v>
          </cell>
          <cell r="AC3935">
            <v>0</v>
          </cell>
        </row>
        <row r="3936">
          <cell r="A3936" t="str">
            <v>3007792-828</v>
          </cell>
          <cell r="V3936">
            <v>0</v>
          </cell>
          <cell r="W3936">
            <v>0</v>
          </cell>
          <cell r="X3936">
            <v>0</v>
          </cell>
          <cell r="Y3936">
            <v>0</v>
          </cell>
          <cell r="AA3936">
            <v>0</v>
          </cell>
          <cell r="AB3936">
            <v>0</v>
          </cell>
          <cell r="AC3936">
            <v>0</v>
          </cell>
        </row>
        <row r="3937">
          <cell r="A3937" t="str">
            <v>3007792-841</v>
          </cell>
          <cell r="V3937">
            <v>0</v>
          </cell>
          <cell r="W3937">
            <v>0</v>
          </cell>
          <cell r="X3937">
            <v>0</v>
          </cell>
          <cell r="Y3937">
            <v>0</v>
          </cell>
          <cell r="AA3937">
            <v>0</v>
          </cell>
          <cell r="AB3937">
            <v>0</v>
          </cell>
          <cell r="AC3937">
            <v>0</v>
          </cell>
        </row>
        <row r="3938">
          <cell r="A3938" t="str">
            <v>3007792-842</v>
          </cell>
          <cell r="V3938">
            <v>0</v>
          </cell>
          <cell r="W3938">
            <v>0</v>
          </cell>
          <cell r="X3938">
            <v>0</v>
          </cell>
          <cell r="Y3938">
            <v>0</v>
          </cell>
          <cell r="AA3938">
            <v>0</v>
          </cell>
          <cell r="AB3938">
            <v>0</v>
          </cell>
          <cell r="AC3938">
            <v>0</v>
          </cell>
        </row>
        <row r="3939">
          <cell r="A3939" t="str">
            <v>3007792-849</v>
          </cell>
          <cell r="V3939">
            <v>0</v>
          </cell>
          <cell r="W3939">
            <v>0</v>
          </cell>
          <cell r="X3939">
            <v>0</v>
          </cell>
          <cell r="Y3939">
            <v>0</v>
          </cell>
          <cell r="AA3939">
            <v>0</v>
          </cell>
          <cell r="AB3939">
            <v>0</v>
          </cell>
          <cell r="AC3939">
            <v>0</v>
          </cell>
        </row>
        <row r="3940">
          <cell r="A3940" t="str">
            <v>3007792-852</v>
          </cell>
          <cell r="V3940">
            <v>0</v>
          </cell>
          <cell r="W3940">
            <v>0</v>
          </cell>
          <cell r="X3940">
            <v>0</v>
          </cell>
          <cell r="Y3940">
            <v>0</v>
          </cell>
          <cell r="AA3940">
            <v>0</v>
          </cell>
          <cell r="AB3940">
            <v>0</v>
          </cell>
          <cell r="AC3940">
            <v>0</v>
          </cell>
        </row>
        <row r="3941">
          <cell r="A3941" t="str">
            <v>3007792-865</v>
          </cell>
          <cell r="V3941">
            <v>0</v>
          </cell>
          <cell r="W3941">
            <v>0</v>
          </cell>
          <cell r="X3941">
            <v>0</v>
          </cell>
          <cell r="Y3941">
            <v>0</v>
          </cell>
          <cell r="AA3941">
            <v>0</v>
          </cell>
          <cell r="AB3941">
            <v>0</v>
          </cell>
          <cell r="AC3941">
            <v>0</v>
          </cell>
        </row>
        <row r="3942">
          <cell r="A3942" t="str">
            <v>3007792-866</v>
          </cell>
          <cell r="V3942">
            <v>0</v>
          </cell>
          <cell r="W3942">
            <v>0</v>
          </cell>
          <cell r="X3942">
            <v>0</v>
          </cell>
          <cell r="Y3942">
            <v>0</v>
          </cell>
          <cell r="AA3942">
            <v>0</v>
          </cell>
          <cell r="AB3942">
            <v>0</v>
          </cell>
          <cell r="AC3942">
            <v>0</v>
          </cell>
        </row>
        <row r="3943">
          <cell r="A3943" t="str">
            <v>3007792-869</v>
          </cell>
          <cell r="V3943">
            <v>0</v>
          </cell>
          <cell r="W3943">
            <v>0</v>
          </cell>
          <cell r="X3943">
            <v>0</v>
          </cell>
          <cell r="Y3943">
            <v>0</v>
          </cell>
          <cell r="AA3943">
            <v>0</v>
          </cell>
          <cell r="AB3943">
            <v>0</v>
          </cell>
          <cell r="AC3943">
            <v>0</v>
          </cell>
        </row>
        <row r="3944">
          <cell r="A3944" t="str">
            <v>3007792-872</v>
          </cell>
          <cell r="V3944">
            <v>0</v>
          </cell>
          <cell r="W3944">
            <v>0</v>
          </cell>
          <cell r="X3944">
            <v>0</v>
          </cell>
          <cell r="Y3944">
            <v>0</v>
          </cell>
          <cell r="AA3944">
            <v>0</v>
          </cell>
          <cell r="AB3944">
            <v>0</v>
          </cell>
          <cell r="AC3944">
            <v>0</v>
          </cell>
        </row>
        <row r="3945">
          <cell r="A3945" t="str">
            <v>3007792-874</v>
          </cell>
          <cell r="V3945">
            <v>0</v>
          </cell>
          <cell r="W3945">
            <v>0</v>
          </cell>
          <cell r="X3945">
            <v>0</v>
          </cell>
          <cell r="Y3945">
            <v>0</v>
          </cell>
          <cell r="AA3945">
            <v>0</v>
          </cell>
          <cell r="AB3945">
            <v>0</v>
          </cell>
          <cell r="AC3945">
            <v>0</v>
          </cell>
        </row>
        <row r="3946">
          <cell r="A3946" t="str">
            <v>3007792-875</v>
          </cell>
          <cell r="V3946">
            <v>0</v>
          </cell>
          <cell r="W3946">
            <v>0</v>
          </cell>
          <cell r="X3946">
            <v>0</v>
          </cell>
          <cell r="Y3946">
            <v>0</v>
          </cell>
          <cell r="AA3946">
            <v>0</v>
          </cell>
          <cell r="AB3946">
            <v>0</v>
          </cell>
          <cell r="AC3946">
            <v>0</v>
          </cell>
        </row>
        <row r="3947">
          <cell r="A3947" t="str">
            <v>3007792-876</v>
          </cell>
          <cell r="V3947">
            <v>0</v>
          </cell>
          <cell r="W3947">
            <v>0</v>
          </cell>
          <cell r="X3947">
            <v>0</v>
          </cell>
          <cell r="Y3947">
            <v>0</v>
          </cell>
          <cell r="AA3947">
            <v>0</v>
          </cell>
          <cell r="AB3947">
            <v>0</v>
          </cell>
          <cell r="AC3947">
            <v>0</v>
          </cell>
        </row>
        <row r="3948">
          <cell r="A3948" t="str">
            <v>3007792-897</v>
          </cell>
          <cell r="V3948">
            <v>0</v>
          </cell>
          <cell r="W3948">
            <v>0</v>
          </cell>
          <cell r="X3948">
            <v>0</v>
          </cell>
          <cell r="Y3948">
            <v>0</v>
          </cell>
          <cell r="AA3948">
            <v>0</v>
          </cell>
          <cell r="AB3948">
            <v>0</v>
          </cell>
          <cell r="AC3948">
            <v>0</v>
          </cell>
        </row>
        <row r="3949">
          <cell r="A3949" t="str">
            <v>3007792-923</v>
          </cell>
          <cell r="V3949">
            <v>0</v>
          </cell>
          <cell r="W3949">
            <v>0</v>
          </cell>
          <cell r="X3949">
            <v>0</v>
          </cell>
          <cell r="Y3949">
            <v>0</v>
          </cell>
          <cell r="AA3949">
            <v>0</v>
          </cell>
          <cell r="AB3949">
            <v>0</v>
          </cell>
          <cell r="AC3949">
            <v>0</v>
          </cell>
        </row>
        <row r="3950">
          <cell r="A3950" t="str">
            <v>3007792-924</v>
          </cell>
          <cell r="V3950">
            <v>0</v>
          </cell>
          <cell r="W3950">
            <v>0</v>
          </cell>
          <cell r="X3950">
            <v>0</v>
          </cell>
          <cell r="Y3950">
            <v>0</v>
          </cell>
          <cell r="AA3950">
            <v>0</v>
          </cell>
          <cell r="AB3950">
            <v>0</v>
          </cell>
          <cell r="AC3950">
            <v>0</v>
          </cell>
        </row>
        <row r="3951">
          <cell r="A3951" t="str">
            <v>3007792-925</v>
          </cell>
          <cell r="V3951">
            <v>0</v>
          </cell>
          <cell r="W3951">
            <v>0</v>
          </cell>
          <cell r="X3951">
            <v>0</v>
          </cell>
          <cell r="Y3951">
            <v>0</v>
          </cell>
          <cell r="AA3951">
            <v>0</v>
          </cell>
          <cell r="AB3951">
            <v>0</v>
          </cell>
          <cell r="AC3951">
            <v>0</v>
          </cell>
        </row>
        <row r="3952">
          <cell r="A3952" t="str">
            <v>3007792-940</v>
          </cell>
          <cell r="V3952">
            <v>0</v>
          </cell>
          <cell r="W3952">
            <v>0</v>
          </cell>
          <cell r="X3952">
            <v>0</v>
          </cell>
          <cell r="Y3952">
            <v>0</v>
          </cell>
          <cell r="AA3952">
            <v>0</v>
          </cell>
          <cell r="AB3952">
            <v>0</v>
          </cell>
          <cell r="AC3952">
            <v>0</v>
          </cell>
        </row>
        <row r="3953">
          <cell r="A3953" t="str">
            <v>3007792-941</v>
          </cell>
          <cell r="V3953">
            <v>0</v>
          </cell>
          <cell r="W3953">
            <v>0</v>
          </cell>
          <cell r="X3953">
            <v>0</v>
          </cell>
          <cell r="Y3953">
            <v>0</v>
          </cell>
          <cell r="AA3953">
            <v>0</v>
          </cell>
          <cell r="AB3953">
            <v>0</v>
          </cell>
          <cell r="AC3953">
            <v>0</v>
          </cell>
        </row>
        <row r="3954">
          <cell r="A3954" t="str">
            <v>3007792-943</v>
          </cell>
          <cell r="V3954">
            <v>0</v>
          </cell>
          <cell r="W3954">
            <v>0</v>
          </cell>
          <cell r="X3954">
            <v>0</v>
          </cell>
          <cell r="Y3954">
            <v>0</v>
          </cell>
          <cell r="AA3954">
            <v>0</v>
          </cell>
          <cell r="AB3954">
            <v>0</v>
          </cell>
          <cell r="AC3954">
            <v>0</v>
          </cell>
        </row>
        <row r="3955">
          <cell r="A3955" t="str">
            <v>3007792-955</v>
          </cell>
          <cell r="V3955">
            <v>0</v>
          </cell>
          <cell r="W3955">
            <v>0</v>
          </cell>
          <cell r="X3955">
            <v>0</v>
          </cell>
          <cell r="Y3955">
            <v>0</v>
          </cell>
          <cell r="AA3955">
            <v>0</v>
          </cell>
          <cell r="AB3955">
            <v>0</v>
          </cell>
          <cell r="AC3955">
            <v>0</v>
          </cell>
        </row>
        <row r="3956">
          <cell r="A3956" t="str">
            <v>3007792-957</v>
          </cell>
          <cell r="V3956">
            <v>0</v>
          </cell>
          <cell r="W3956">
            <v>0</v>
          </cell>
          <cell r="X3956">
            <v>0</v>
          </cell>
          <cell r="Y3956">
            <v>0</v>
          </cell>
          <cell r="AA3956">
            <v>0</v>
          </cell>
          <cell r="AB3956">
            <v>0</v>
          </cell>
          <cell r="AC3956">
            <v>0</v>
          </cell>
        </row>
        <row r="3957">
          <cell r="A3957" t="str">
            <v>3007792-959</v>
          </cell>
          <cell r="V3957">
            <v>0</v>
          </cell>
          <cell r="W3957">
            <v>0</v>
          </cell>
          <cell r="X3957">
            <v>0</v>
          </cell>
          <cell r="Y3957">
            <v>0</v>
          </cell>
          <cell r="AA3957">
            <v>0</v>
          </cell>
          <cell r="AB3957">
            <v>0</v>
          </cell>
          <cell r="AC3957">
            <v>0</v>
          </cell>
        </row>
        <row r="3958">
          <cell r="A3958" t="str">
            <v>3007792-979</v>
          </cell>
          <cell r="V3958">
            <v>0</v>
          </cell>
          <cell r="W3958">
            <v>0</v>
          </cell>
          <cell r="X3958">
            <v>0</v>
          </cell>
          <cell r="Y3958">
            <v>0</v>
          </cell>
          <cell r="AA3958">
            <v>0</v>
          </cell>
          <cell r="AB3958">
            <v>0</v>
          </cell>
          <cell r="AC3958">
            <v>0</v>
          </cell>
        </row>
        <row r="3959">
          <cell r="A3959" t="str">
            <v>3007792-984</v>
          </cell>
          <cell r="V3959">
            <v>0</v>
          </cell>
          <cell r="W3959">
            <v>0</v>
          </cell>
          <cell r="X3959">
            <v>0</v>
          </cell>
          <cell r="Y3959">
            <v>0</v>
          </cell>
          <cell r="AA3959">
            <v>0</v>
          </cell>
          <cell r="AB3959">
            <v>0</v>
          </cell>
          <cell r="AC3959">
            <v>0</v>
          </cell>
        </row>
        <row r="3960">
          <cell r="A3960" t="str">
            <v>3007792-988</v>
          </cell>
          <cell r="V3960">
            <v>0</v>
          </cell>
          <cell r="W3960">
            <v>0</v>
          </cell>
          <cell r="X3960">
            <v>0</v>
          </cell>
          <cell r="Y3960">
            <v>0</v>
          </cell>
          <cell r="AA3960">
            <v>0</v>
          </cell>
          <cell r="AB3960">
            <v>0</v>
          </cell>
          <cell r="AC3960">
            <v>0</v>
          </cell>
        </row>
        <row r="3961">
          <cell r="A3961" t="str">
            <v>3007792-989</v>
          </cell>
          <cell r="V3961">
            <v>0</v>
          </cell>
          <cell r="W3961">
            <v>0</v>
          </cell>
          <cell r="X3961">
            <v>0</v>
          </cell>
          <cell r="Y3961">
            <v>0</v>
          </cell>
          <cell r="AA3961">
            <v>0</v>
          </cell>
          <cell r="AB3961">
            <v>0</v>
          </cell>
          <cell r="AC3961">
            <v>0</v>
          </cell>
        </row>
        <row r="3962">
          <cell r="A3962" t="str">
            <v>3007020-DUR</v>
          </cell>
          <cell r="V3962">
            <v>0</v>
          </cell>
          <cell r="W3962">
            <v>0</v>
          </cell>
          <cell r="X3962">
            <v>0</v>
          </cell>
          <cell r="Y3962">
            <v>0</v>
          </cell>
          <cell r="AA3962">
            <v>0</v>
          </cell>
          <cell r="AB3962">
            <v>0</v>
          </cell>
          <cell r="AC3962">
            <v>0</v>
          </cell>
        </row>
        <row r="3963">
          <cell r="A3963" t="str">
            <v>3007020-PERF</v>
          </cell>
          <cell r="V3963">
            <v>0</v>
          </cell>
          <cell r="W3963">
            <v>0</v>
          </cell>
          <cell r="X3963">
            <v>0</v>
          </cell>
          <cell r="Y3963">
            <v>0</v>
          </cell>
          <cell r="AA3963">
            <v>0</v>
          </cell>
          <cell r="AB3963">
            <v>0</v>
          </cell>
          <cell r="AC3963">
            <v>0</v>
          </cell>
        </row>
        <row r="3964">
          <cell r="A3964" t="str">
            <v>3007020-PE</v>
          </cell>
          <cell r="V3964">
            <v>0</v>
          </cell>
          <cell r="W3964">
            <v>0</v>
          </cell>
          <cell r="X3964">
            <v>0</v>
          </cell>
          <cell r="Y3964">
            <v>0</v>
          </cell>
          <cell r="AA3964">
            <v>0</v>
          </cell>
          <cell r="AB3964">
            <v>0</v>
          </cell>
          <cell r="AC3964">
            <v>0</v>
          </cell>
        </row>
        <row r="3965">
          <cell r="A3965" t="str">
            <v>3007020-CE</v>
          </cell>
          <cell r="V3965">
            <v>0</v>
          </cell>
          <cell r="W3965">
            <v>0</v>
          </cell>
          <cell r="X3965">
            <v>0</v>
          </cell>
          <cell r="Y3965">
            <v>0</v>
          </cell>
          <cell r="AA3965">
            <v>0</v>
          </cell>
          <cell r="AB3965">
            <v>0</v>
          </cell>
          <cell r="AC3965">
            <v>0</v>
          </cell>
        </row>
        <row r="3966">
          <cell r="A3966" t="str">
            <v>3007020-EE</v>
          </cell>
          <cell r="V3966">
            <v>206.25</v>
          </cell>
          <cell r="W3966">
            <v>206.25</v>
          </cell>
          <cell r="X3966">
            <v>206.25</v>
          </cell>
          <cell r="Y3966">
            <v>206.25</v>
          </cell>
          <cell r="AA3966">
            <v>0</v>
          </cell>
          <cell r="AB3966">
            <v>0</v>
          </cell>
          <cell r="AC3966">
            <v>0</v>
          </cell>
        </row>
        <row r="3967">
          <cell r="A3967" t="str">
            <v>3007020-PS</v>
          </cell>
          <cell r="V3967">
            <v>0</v>
          </cell>
          <cell r="W3967">
            <v>0</v>
          </cell>
          <cell r="X3967">
            <v>0</v>
          </cell>
          <cell r="Y3967">
            <v>0</v>
          </cell>
          <cell r="AA3967">
            <v>0</v>
          </cell>
          <cell r="AB3967">
            <v>0</v>
          </cell>
          <cell r="AC3967">
            <v>0</v>
          </cell>
        </row>
        <row r="3968">
          <cell r="A3968" t="str">
            <v>3007020-DS</v>
          </cell>
          <cell r="V3968">
            <v>0</v>
          </cell>
          <cell r="W3968">
            <v>0</v>
          </cell>
          <cell r="X3968">
            <v>0</v>
          </cell>
          <cell r="Y3968">
            <v>0</v>
          </cell>
          <cell r="AA3968">
            <v>0</v>
          </cell>
          <cell r="AB3968">
            <v>0</v>
          </cell>
          <cell r="AC3968">
            <v>0</v>
          </cell>
        </row>
        <row r="3969">
          <cell r="A3969" t="str">
            <v>3007020-NBUS</v>
          </cell>
          <cell r="V3969">
            <v>0</v>
          </cell>
          <cell r="W3969">
            <v>0</v>
          </cell>
          <cell r="X3969">
            <v>0</v>
          </cell>
          <cell r="Y3969">
            <v>0</v>
          </cell>
          <cell r="AA3969">
            <v>0</v>
          </cell>
          <cell r="AB3969">
            <v>0</v>
          </cell>
          <cell r="AC3969">
            <v>0</v>
          </cell>
        </row>
        <row r="3970">
          <cell r="A3970" t="str">
            <v>3007020-BUS</v>
          </cell>
          <cell r="V3970">
            <v>0</v>
          </cell>
          <cell r="W3970">
            <v>0</v>
          </cell>
          <cell r="X3970">
            <v>0</v>
          </cell>
          <cell r="Y3970">
            <v>0</v>
          </cell>
          <cell r="AA3970">
            <v>0</v>
          </cell>
          <cell r="AB3970">
            <v>0</v>
          </cell>
          <cell r="AC3970">
            <v>0</v>
          </cell>
        </row>
        <row r="3971">
          <cell r="A3971" t="str">
            <v>3007020-PT</v>
          </cell>
          <cell r="V3971">
            <v>0</v>
          </cell>
          <cell r="W3971">
            <v>0</v>
          </cell>
          <cell r="X3971">
            <v>0</v>
          </cell>
          <cell r="Y3971">
            <v>0</v>
          </cell>
          <cell r="AA3971">
            <v>0</v>
          </cell>
          <cell r="AB3971">
            <v>0</v>
          </cell>
          <cell r="AC3971">
            <v>0</v>
          </cell>
        </row>
        <row r="3972">
          <cell r="A3972" t="str">
            <v>3007020-DT</v>
          </cell>
          <cell r="V3972">
            <v>0</v>
          </cell>
          <cell r="W3972">
            <v>0</v>
          </cell>
          <cell r="X3972">
            <v>0</v>
          </cell>
          <cell r="Y3972">
            <v>0</v>
          </cell>
          <cell r="AA3972">
            <v>0</v>
          </cell>
          <cell r="AB3972">
            <v>0</v>
          </cell>
          <cell r="AC3972">
            <v>0</v>
          </cell>
        </row>
        <row r="3973">
          <cell r="A3973" t="str">
            <v>3007020-OT</v>
          </cell>
          <cell r="V3973">
            <v>0</v>
          </cell>
          <cell r="W3973">
            <v>0</v>
          </cell>
          <cell r="X3973">
            <v>0</v>
          </cell>
          <cell r="Y3973">
            <v>0</v>
          </cell>
          <cell r="AA3973">
            <v>0</v>
          </cell>
          <cell r="AB3973">
            <v>0</v>
          </cell>
          <cell r="AC3973">
            <v>0</v>
          </cell>
        </row>
        <row r="3974">
          <cell r="A3974" t="str">
            <v>3007020-LABOR</v>
          </cell>
          <cell r="V3974">
            <v>206.25</v>
          </cell>
          <cell r="W3974">
            <v>206.25</v>
          </cell>
          <cell r="X3974">
            <v>206.25</v>
          </cell>
          <cell r="Y3974">
            <v>206.25</v>
          </cell>
          <cell r="AA3974">
            <v>0</v>
          </cell>
          <cell r="AB3974">
            <v>0</v>
          </cell>
          <cell r="AC3974">
            <v>0</v>
          </cell>
        </row>
        <row r="3975">
          <cell r="A3975" t="str">
            <v>3007020-INDUST</v>
          </cell>
          <cell r="V3975">
            <v>0</v>
          </cell>
          <cell r="W3975">
            <v>0</v>
          </cell>
          <cell r="X3975">
            <v>0</v>
          </cell>
          <cell r="Y3975">
            <v>0</v>
          </cell>
          <cell r="AA3975">
            <v>0</v>
          </cell>
          <cell r="AB3975">
            <v>0</v>
          </cell>
          <cell r="AC3975">
            <v>0</v>
          </cell>
        </row>
        <row r="3976">
          <cell r="A3976" t="str">
            <v>3007020-321</v>
          </cell>
          <cell r="V3976">
            <v>0</v>
          </cell>
          <cell r="W3976">
            <v>0</v>
          </cell>
          <cell r="X3976">
            <v>0</v>
          </cell>
          <cell r="Y3976">
            <v>0</v>
          </cell>
          <cell r="AA3976">
            <v>0</v>
          </cell>
          <cell r="AB3976">
            <v>0</v>
          </cell>
          <cell r="AC3976">
            <v>0</v>
          </cell>
        </row>
        <row r="3977">
          <cell r="A3977" t="str">
            <v>3007020-331</v>
          </cell>
          <cell r="V3977">
            <v>0</v>
          </cell>
          <cell r="W3977">
            <v>0</v>
          </cell>
          <cell r="X3977">
            <v>0</v>
          </cell>
          <cell r="Y3977">
            <v>0</v>
          </cell>
          <cell r="AA3977">
            <v>0</v>
          </cell>
          <cell r="AB3977">
            <v>0</v>
          </cell>
          <cell r="AC3977">
            <v>0</v>
          </cell>
        </row>
        <row r="3978">
          <cell r="A3978" t="str">
            <v>3007020-341</v>
          </cell>
          <cell r="V3978">
            <v>0</v>
          </cell>
          <cell r="W3978">
            <v>0</v>
          </cell>
          <cell r="X3978">
            <v>0</v>
          </cell>
          <cell r="Y3978">
            <v>0</v>
          </cell>
          <cell r="AA3978">
            <v>0</v>
          </cell>
          <cell r="AB3978">
            <v>0</v>
          </cell>
          <cell r="AC3978">
            <v>0</v>
          </cell>
        </row>
        <row r="3979">
          <cell r="A3979" t="str">
            <v>3007020-347</v>
          </cell>
          <cell r="V3979">
            <v>0</v>
          </cell>
          <cell r="W3979">
            <v>0</v>
          </cell>
          <cell r="X3979">
            <v>0</v>
          </cell>
          <cell r="Y3979">
            <v>0</v>
          </cell>
          <cell r="AA3979">
            <v>0</v>
          </cell>
          <cell r="AB3979">
            <v>0</v>
          </cell>
          <cell r="AC3979">
            <v>0</v>
          </cell>
        </row>
        <row r="3980">
          <cell r="A3980" t="str">
            <v>3007020-351</v>
          </cell>
          <cell r="V3980">
            <v>0</v>
          </cell>
          <cell r="W3980">
            <v>0</v>
          </cell>
          <cell r="X3980">
            <v>0</v>
          </cell>
          <cell r="Y3980">
            <v>0</v>
          </cell>
          <cell r="AA3980">
            <v>0</v>
          </cell>
          <cell r="AB3980">
            <v>0</v>
          </cell>
          <cell r="AC3980">
            <v>0</v>
          </cell>
        </row>
        <row r="3981">
          <cell r="A3981" t="str">
            <v>3007020-355</v>
          </cell>
          <cell r="V3981">
            <v>0</v>
          </cell>
          <cell r="W3981">
            <v>0</v>
          </cell>
          <cell r="X3981">
            <v>0</v>
          </cell>
          <cell r="Y3981">
            <v>0</v>
          </cell>
          <cell r="AA3981">
            <v>0</v>
          </cell>
          <cell r="AB3981">
            <v>0</v>
          </cell>
          <cell r="AC3981">
            <v>0</v>
          </cell>
        </row>
        <row r="3982">
          <cell r="A3982" t="str">
            <v>3007020-361</v>
          </cell>
          <cell r="V3982">
            <v>0</v>
          </cell>
          <cell r="W3982">
            <v>0</v>
          </cell>
          <cell r="X3982">
            <v>0</v>
          </cell>
          <cell r="Y3982">
            <v>0</v>
          </cell>
          <cell r="AA3982">
            <v>0</v>
          </cell>
          <cell r="AB3982">
            <v>0</v>
          </cell>
          <cell r="AC3982">
            <v>0</v>
          </cell>
        </row>
        <row r="3983">
          <cell r="A3983" t="str">
            <v>3007020-362</v>
          </cell>
          <cell r="V3983">
            <v>0</v>
          </cell>
          <cell r="W3983">
            <v>0</v>
          </cell>
          <cell r="X3983">
            <v>0</v>
          </cell>
          <cell r="Y3983">
            <v>0</v>
          </cell>
          <cell r="AA3983">
            <v>0</v>
          </cell>
          <cell r="AB3983">
            <v>0</v>
          </cell>
          <cell r="AC3983">
            <v>0</v>
          </cell>
        </row>
        <row r="3984">
          <cell r="A3984" t="str">
            <v>3007020-363</v>
          </cell>
          <cell r="V3984">
            <v>0</v>
          </cell>
          <cell r="W3984">
            <v>0</v>
          </cell>
          <cell r="X3984">
            <v>0</v>
          </cell>
          <cell r="Y3984">
            <v>0</v>
          </cell>
          <cell r="AA3984">
            <v>0</v>
          </cell>
          <cell r="AB3984">
            <v>0</v>
          </cell>
          <cell r="AC3984">
            <v>0</v>
          </cell>
        </row>
        <row r="3985">
          <cell r="A3985" t="str">
            <v>3007020-364</v>
          </cell>
          <cell r="V3985">
            <v>0</v>
          </cell>
          <cell r="W3985">
            <v>0</v>
          </cell>
          <cell r="X3985">
            <v>0</v>
          </cell>
          <cell r="Y3985">
            <v>0</v>
          </cell>
          <cell r="AA3985">
            <v>0</v>
          </cell>
          <cell r="AB3985">
            <v>0</v>
          </cell>
          <cell r="AC3985">
            <v>0</v>
          </cell>
        </row>
        <row r="3986">
          <cell r="A3986" t="str">
            <v>3007020-365</v>
          </cell>
          <cell r="V3986">
            <v>0</v>
          </cell>
          <cell r="W3986">
            <v>0</v>
          </cell>
          <cell r="X3986">
            <v>0</v>
          </cell>
          <cell r="Y3986">
            <v>0</v>
          </cell>
          <cell r="AA3986">
            <v>0</v>
          </cell>
          <cell r="AB3986">
            <v>0</v>
          </cell>
          <cell r="AC3986">
            <v>0</v>
          </cell>
        </row>
        <row r="3987">
          <cell r="A3987" t="str">
            <v>3007020-366</v>
          </cell>
          <cell r="V3987">
            <v>0</v>
          </cell>
          <cell r="W3987">
            <v>0</v>
          </cell>
          <cell r="X3987">
            <v>0</v>
          </cell>
          <cell r="Y3987">
            <v>0</v>
          </cell>
          <cell r="AA3987">
            <v>0</v>
          </cell>
          <cell r="AB3987">
            <v>0</v>
          </cell>
          <cell r="AC3987">
            <v>0</v>
          </cell>
        </row>
        <row r="3988">
          <cell r="A3988" t="str">
            <v>3007020-395</v>
          </cell>
          <cell r="V3988">
            <v>0</v>
          </cell>
          <cell r="W3988">
            <v>0</v>
          </cell>
          <cell r="X3988">
            <v>0</v>
          </cell>
          <cell r="Y3988">
            <v>0</v>
          </cell>
          <cell r="AA3988">
            <v>0</v>
          </cell>
          <cell r="AB3988">
            <v>0</v>
          </cell>
          <cell r="AC3988">
            <v>0</v>
          </cell>
        </row>
        <row r="3989">
          <cell r="A3989" t="str">
            <v>3007020-396</v>
          </cell>
          <cell r="V3989">
            <v>0</v>
          </cell>
          <cell r="W3989">
            <v>0</v>
          </cell>
          <cell r="X3989">
            <v>0</v>
          </cell>
          <cell r="Y3989">
            <v>0</v>
          </cell>
          <cell r="AA3989">
            <v>0</v>
          </cell>
          <cell r="AB3989">
            <v>0</v>
          </cell>
          <cell r="AC3989">
            <v>0</v>
          </cell>
        </row>
        <row r="3990">
          <cell r="A3990" t="str">
            <v>3007020-397</v>
          </cell>
          <cell r="V3990">
            <v>0</v>
          </cell>
          <cell r="W3990">
            <v>0</v>
          </cell>
          <cell r="X3990">
            <v>0</v>
          </cell>
          <cell r="Y3990">
            <v>0</v>
          </cell>
          <cell r="AA3990">
            <v>0</v>
          </cell>
          <cell r="AB3990">
            <v>0</v>
          </cell>
          <cell r="AC3990">
            <v>0</v>
          </cell>
        </row>
        <row r="3991">
          <cell r="A3991" t="str">
            <v>3007020-511</v>
          </cell>
          <cell r="V3991">
            <v>0</v>
          </cell>
          <cell r="W3991">
            <v>0</v>
          </cell>
          <cell r="X3991">
            <v>0</v>
          </cell>
          <cell r="Y3991">
            <v>0</v>
          </cell>
          <cell r="AA3991">
            <v>0</v>
          </cell>
          <cell r="AB3991">
            <v>0</v>
          </cell>
          <cell r="AC3991">
            <v>0</v>
          </cell>
        </row>
        <row r="3992">
          <cell r="A3992" t="str">
            <v>3007020-520</v>
          </cell>
          <cell r="V3992">
            <v>0</v>
          </cell>
          <cell r="W3992">
            <v>0</v>
          </cell>
          <cell r="X3992">
            <v>0</v>
          </cell>
          <cell r="Y3992">
            <v>0</v>
          </cell>
          <cell r="AA3992">
            <v>0</v>
          </cell>
          <cell r="AB3992">
            <v>0</v>
          </cell>
          <cell r="AC3992">
            <v>0</v>
          </cell>
        </row>
        <row r="3993">
          <cell r="A3993" t="str">
            <v>3007020-611</v>
          </cell>
          <cell r="V3993">
            <v>0</v>
          </cell>
          <cell r="W3993">
            <v>0</v>
          </cell>
          <cell r="X3993">
            <v>0</v>
          </cell>
          <cell r="Y3993">
            <v>0</v>
          </cell>
          <cell r="AA3993">
            <v>0</v>
          </cell>
          <cell r="AB3993">
            <v>0</v>
          </cell>
          <cell r="AC3993">
            <v>0</v>
          </cell>
        </row>
        <row r="3994">
          <cell r="A3994" t="str">
            <v>3007020-613</v>
          </cell>
          <cell r="V3994">
            <v>0</v>
          </cell>
          <cell r="W3994">
            <v>0</v>
          </cell>
          <cell r="X3994">
            <v>0</v>
          </cell>
          <cell r="Y3994">
            <v>0</v>
          </cell>
          <cell r="AA3994">
            <v>0</v>
          </cell>
          <cell r="AB3994">
            <v>0</v>
          </cell>
          <cell r="AC3994">
            <v>0</v>
          </cell>
        </row>
        <row r="3995">
          <cell r="A3995" t="str">
            <v>3007020-617</v>
          </cell>
          <cell r="V3995">
            <v>0</v>
          </cell>
          <cell r="W3995">
            <v>0</v>
          </cell>
          <cell r="X3995">
            <v>0</v>
          </cell>
          <cell r="Y3995">
            <v>0</v>
          </cell>
          <cell r="AA3995">
            <v>0</v>
          </cell>
          <cell r="AB3995">
            <v>0</v>
          </cell>
          <cell r="AC3995">
            <v>0</v>
          </cell>
        </row>
        <row r="3996">
          <cell r="A3996" t="str">
            <v>3007020-695</v>
          </cell>
          <cell r="V3996">
            <v>0</v>
          </cell>
          <cell r="W3996">
            <v>0</v>
          </cell>
          <cell r="X3996">
            <v>0</v>
          </cell>
          <cell r="Y3996">
            <v>0</v>
          </cell>
          <cell r="AA3996">
            <v>0</v>
          </cell>
          <cell r="AB3996">
            <v>0</v>
          </cell>
          <cell r="AC3996">
            <v>0</v>
          </cell>
        </row>
        <row r="3997">
          <cell r="A3997" t="str">
            <v>3007020-696</v>
          </cell>
          <cell r="V3997">
            <v>0</v>
          </cell>
          <cell r="W3997">
            <v>0</v>
          </cell>
          <cell r="X3997">
            <v>0</v>
          </cell>
          <cell r="Y3997">
            <v>0</v>
          </cell>
          <cell r="AA3997">
            <v>0</v>
          </cell>
          <cell r="AB3997">
            <v>0</v>
          </cell>
          <cell r="AC3997">
            <v>0</v>
          </cell>
        </row>
        <row r="3998">
          <cell r="A3998" t="str">
            <v>3007020-697</v>
          </cell>
          <cell r="V3998">
            <v>0</v>
          </cell>
          <cell r="W3998">
            <v>0</v>
          </cell>
          <cell r="X3998">
            <v>0</v>
          </cell>
          <cell r="Y3998">
            <v>0</v>
          </cell>
          <cell r="AA3998">
            <v>0</v>
          </cell>
          <cell r="AB3998">
            <v>0</v>
          </cell>
          <cell r="AC3998">
            <v>0</v>
          </cell>
        </row>
        <row r="3999">
          <cell r="A3999" t="str">
            <v>3007020-714</v>
          </cell>
          <cell r="V3999">
            <v>0</v>
          </cell>
          <cell r="W3999">
            <v>0</v>
          </cell>
          <cell r="X3999">
            <v>0</v>
          </cell>
          <cell r="Y3999">
            <v>0</v>
          </cell>
          <cell r="AA3999">
            <v>0</v>
          </cell>
          <cell r="AB3999">
            <v>0</v>
          </cell>
          <cell r="AC3999">
            <v>0</v>
          </cell>
        </row>
        <row r="4000">
          <cell r="A4000" t="str">
            <v>3007020-720</v>
          </cell>
          <cell r="V4000">
            <v>0</v>
          </cell>
          <cell r="W4000">
            <v>0</v>
          </cell>
          <cell r="X4000">
            <v>0</v>
          </cell>
          <cell r="Y4000">
            <v>0</v>
          </cell>
          <cell r="AA4000">
            <v>0</v>
          </cell>
          <cell r="AB4000">
            <v>0</v>
          </cell>
          <cell r="AC4000">
            <v>0</v>
          </cell>
        </row>
        <row r="4001">
          <cell r="A4001" t="str">
            <v>3007020-728</v>
          </cell>
          <cell r="V4001">
            <v>0</v>
          </cell>
          <cell r="W4001">
            <v>0</v>
          </cell>
          <cell r="X4001">
            <v>0</v>
          </cell>
          <cell r="Y4001">
            <v>0</v>
          </cell>
          <cell r="AA4001">
            <v>0</v>
          </cell>
          <cell r="AB4001">
            <v>0</v>
          </cell>
          <cell r="AC4001">
            <v>0</v>
          </cell>
        </row>
        <row r="4002">
          <cell r="A4002" t="str">
            <v>3007020-809</v>
          </cell>
          <cell r="V4002">
            <v>0</v>
          </cell>
          <cell r="W4002">
            <v>0</v>
          </cell>
          <cell r="X4002">
            <v>0</v>
          </cell>
          <cell r="Y4002">
            <v>0</v>
          </cell>
          <cell r="AA4002">
            <v>0</v>
          </cell>
          <cell r="AB4002">
            <v>0</v>
          </cell>
          <cell r="AC4002">
            <v>0</v>
          </cell>
        </row>
        <row r="4003">
          <cell r="A4003" t="str">
            <v>3007020-811</v>
          </cell>
          <cell r="V4003">
            <v>0</v>
          </cell>
          <cell r="W4003">
            <v>0</v>
          </cell>
          <cell r="X4003">
            <v>0</v>
          </cell>
          <cell r="Y4003">
            <v>0</v>
          </cell>
          <cell r="AA4003">
            <v>0</v>
          </cell>
          <cell r="AB4003">
            <v>0</v>
          </cell>
          <cell r="AC4003">
            <v>0</v>
          </cell>
        </row>
        <row r="4004">
          <cell r="A4004" t="str">
            <v>3007020-813</v>
          </cell>
          <cell r="V4004">
            <v>0</v>
          </cell>
          <cell r="W4004">
            <v>0</v>
          </cell>
          <cell r="X4004">
            <v>0</v>
          </cell>
          <cell r="Y4004">
            <v>0</v>
          </cell>
          <cell r="AA4004">
            <v>0</v>
          </cell>
          <cell r="AB4004">
            <v>0</v>
          </cell>
          <cell r="AC4004">
            <v>0</v>
          </cell>
        </row>
        <row r="4005">
          <cell r="A4005" t="str">
            <v>3007020-814</v>
          </cell>
          <cell r="V4005">
            <v>0</v>
          </cell>
          <cell r="W4005">
            <v>0</v>
          </cell>
          <cell r="X4005">
            <v>0</v>
          </cell>
          <cell r="Y4005">
            <v>0</v>
          </cell>
          <cell r="AA4005">
            <v>0</v>
          </cell>
          <cell r="AB4005">
            <v>0</v>
          </cell>
          <cell r="AC4005">
            <v>0</v>
          </cell>
        </row>
        <row r="4006">
          <cell r="A4006" t="str">
            <v>3007020-822</v>
          </cell>
          <cell r="V4006">
            <v>0</v>
          </cell>
          <cell r="W4006">
            <v>0</v>
          </cell>
          <cell r="X4006">
            <v>0</v>
          </cell>
          <cell r="Y4006">
            <v>0</v>
          </cell>
          <cell r="AA4006">
            <v>0</v>
          </cell>
          <cell r="AB4006">
            <v>0</v>
          </cell>
          <cell r="AC4006">
            <v>0</v>
          </cell>
        </row>
        <row r="4007">
          <cell r="A4007" t="str">
            <v>3007020-823</v>
          </cell>
          <cell r="V4007">
            <v>0</v>
          </cell>
          <cell r="W4007">
            <v>0</v>
          </cell>
          <cell r="X4007">
            <v>0</v>
          </cell>
          <cell r="Y4007">
            <v>0</v>
          </cell>
          <cell r="AA4007">
            <v>0</v>
          </cell>
          <cell r="AB4007">
            <v>0</v>
          </cell>
          <cell r="AC4007">
            <v>0</v>
          </cell>
        </row>
        <row r="4008">
          <cell r="A4008" t="str">
            <v>3007020-824</v>
          </cell>
          <cell r="V4008">
            <v>0</v>
          </cell>
          <cell r="W4008">
            <v>0</v>
          </cell>
          <cell r="X4008">
            <v>0</v>
          </cell>
          <cell r="Y4008">
            <v>0</v>
          </cell>
          <cell r="AA4008">
            <v>0</v>
          </cell>
          <cell r="AB4008">
            <v>0</v>
          </cell>
          <cell r="AC4008">
            <v>0</v>
          </cell>
        </row>
        <row r="4009">
          <cell r="A4009" t="str">
            <v>3007020-827</v>
          </cell>
          <cell r="V4009">
            <v>0</v>
          </cell>
          <cell r="W4009">
            <v>0</v>
          </cell>
          <cell r="X4009">
            <v>0</v>
          </cell>
          <cell r="Y4009">
            <v>0</v>
          </cell>
          <cell r="AA4009">
            <v>0</v>
          </cell>
          <cell r="AB4009">
            <v>0</v>
          </cell>
          <cell r="AC4009">
            <v>0</v>
          </cell>
        </row>
        <row r="4010">
          <cell r="A4010" t="str">
            <v>3007020-828</v>
          </cell>
          <cell r="V4010">
            <v>0</v>
          </cell>
          <cell r="W4010">
            <v>0</v>
          </cell>
          <cell r="X4010">
            <v>0</v>
          </cell>
          <cell r="Y4010">
            <v>0</v>
          </cell>
          <cell r="AA4010">
            <v>0</v>
          </cell>
          <cell r="AB4010">
            <v>0</v>
          </cell>
          <cell r="AC4010">
            <v>0</v>
          </cell>
        </row>
        <row r="4011">
          <cell r="A4011" t="str">
            <v>3007020-841</v>
          </cell>
          <cell r="V4011">
            <v>0</v>
          </cell>
          <cell r="W4011">
            <v>0</v>
          </cell>
          <cell r="X4011">
            <v>0</v>
          </cell>
          <cell r="Y4011">
            <v>0</v>
          </cell>
          <cell r="AA4011">
            <v>0</v>
          </cell>
          <cell r="AB4011">
            <v>0</v>
          </cell>
          <cell r="AC4011">
            <v>0</v>
          </cell>
        </row>
        <row r="4012">
          <cell r="A4012" t="str">
            <v>3007020-842</v>
          </cell>
          <cell r="V4012">
            <v>0</v>
          </cell>
          <cell r="W4012">
            <v>0</v>
          </cell>
          <cell r="X4012">
            <v>0</v>
          </cell>
          <cell r="Y4012">
            <v>0</v>
          </cell>
          <cell r="AA4012">
            <v>0</v>
          </cell>
          <cell r="AB4012">
            <v>0</v>
          </cell>
          <cell r="AC4012">
            <v>0</v>
          </cell>
        </row>
        <row r="4013">
          <cell r="A4013" t="str">
            <v>3007020-849</v>
          </cell>
          <cell r="V4013">
            <v>0</v>
          </cell>
          <cell r="W4013">
            <v>0</v>
          </cell>
          <cell r="X4013">
            <v>0</v>
          </cell>
          <cell r="Y4013">
            <v>0</v>
          </cell>
          <cell r="AA4013">
            <v>0</v>
          </cell>
          <cell r="AB4013">
            <v>0</v>
          </cell>
          <cell r="AC4013">
            <v>0</v>
          </cell>
        </row>
        <row r="4014">
          <cell r="A4014" t="str">
            <v>3007020-852</v>
          </cell>
          <cell r="V4014">
            <v>0</v>
          </cell>
          <cell r="W4014">
            <v>0</v>
          </cell>
          <cell r="X4014">
            <v>0</v>
          </cell>
          <cell r="Y4014">
            <v>0</v>
          </cell>
          <cell r="AA4014">
            <v>0</v>
          </cell>
          <cell r="AB4014">
            <v>0</v>
          </cell>
          <cell r="AC4014">
            <v>0</v>
          </cell>
        </row>
        <row r="4015">
          <cell r="A4015" t="str">
            <v>3007020-865</v>
          </cell>
          <cell r="V4015">
            <v>0</v>
          </cell>
          <cell r="W4015">
            <v>0</v>
          </cell>
          <cell r="X4015">
            <v>0</v>
          </cell>
          <cell r="Y4015">
            <v>0</v>
          </cell>
          <cell r="AA4015">
            <v>0</v>
          </cell>
          <cell r="AB4015">
            <v>0</v>
          </cell>
          <cell r="AC4015">
            <v>0</v>
          </cell>
        </row>
        <row r="4016">
          <cell r="A4016" t="str">
            <v>3007020-866</v>
          </cell>
          <cell r="V4016">
            <v>0</v>
          </cell>
          <cell r="W4016">
            <v>0</v>
          </cell>
          <cell r="X4016">
            <v>0</v>
          </cell>
          <cell r="Y4016">
            <v>0</v>
          </cell>
          <cell r="AA4016">
            <v>0</v>
          </cell>
          <cell r="AB4016">
            <v>0</v>
          </cell>
          <cell r="AC4016">
            <v>0</v>
          </cell>
        </row>
        <row r="4017">
          <cell r="A4017" t="str">
            <v>3007020-869</v>
          </cell>
          <cell r="V4017">
            <v>0</v>
          </cell>
          <cell r="W4017">
            <v>0</v>
          </cell>
          <cell r="X4017">
            <v>0</v>
          </cell>
          <cell r="Y4017">
            <v>0</v>
          </cell>
          <cell r="AA4017">
            <v>0</v>
          </cell>
          <cell r="AB4017">
            <v>0</v>
          </cell>
          <cell r="AC4017">
            <v>0</v>
          </cell>
        </row>
        <row r="4018">
          <cell r="A4018" t="str">
            <v>3007020-872</v>
          </cell>
          <cell r="V4018">
            <v>0</v>
          </cell>
          <cell r="W4018">
            <v>0</v>
          </cell>
          <cell r="X4018">
            <v>0</v>
          </cell>
          <cell r="Y4018">
            <v>0</v>
          </cell>
          <cell r="AA4018">
            <v>0</v>
          </cell>
          <cell r="AB4018">
            <v>0</v>
          </cell>
          <cell r="AC4018">
            <v>0</v>
          </cell>
        </row>
        <row r="4019">
          <cell r="A4019" t="str">
            <v>3007020-874</v>
          </cell>
          <cell r="V4019">
            <v>0</v>
          </cell>
          <cell r="W4019">
            <v>0</v>
          </cell>
          <cell r="X4019">
            <v>0</v>
          </cell>
          <cell r="Y4019">
            <v>0</v>
          </cell>
          <cell r="AA4019">
            <v>0</v>
          </cell>
          <cell r="AB4019">
            <v>0</v>
          </cell>
          <cell r="AC4019">
            <v>0</v>
          </cell>
        </row>
        <row r="4020">
          <cell r="A4020" t="str">
            <v>3007020-875</v>
          </cell>
          <cell r="V4020">
            <v>0</v>
          </cell>
          <cell r="W4020">
            <v>0</v>
          </cell>
          <cell r="X4020">
            <v>0</v>
          </cell>
          <cell r="Y4020">
            <v>0</v>
          </cell>
          <cell r="AA4020">
            <v>0</v>
          </cell>
          <cell r="AB4020">
            <v>0</v>
          </cell>
          <cell r="AC4020">
            <v>0</v>
          </cell>
        </row>
        <row r="4021">
          <cell r="A4021" t="str">
            <v>3007020-876</v>
          </cell>
          <cell r="V4021">
            <v>0</v>
          </cell>
          <cell r="W4021">
            <v>0</v>
          </cell>
          <cell r="X4021">
            <v>0</v>
          </cell>
          <cell r="Y4021">
            <v>0</v>
          </cell>
          <cell r="AA4021">
            <v>0</v>
          </cell>
          <cell r="AB4021">
            <v>0</v>
          </cell>
          <cell r="AC4021">
            <v>0</v>
          </cell>
        </row>
        <row r="4022">
          <cell r="A4022" t="str">
            <v>3007020-897</v>
          </cell>
          <cell r="V4022">
            <v>0</v>
          </cell>
          <cell r="W4022">
            <v>0</v>
          </cell>
          <cell r="X4022">
            <v>0</v>
          </cell>
          <cell r="Y4022">
            <v>0</v>
          </cell>
          <cell r="AA4022">
            <v>0</v>
          </cell>
          <cell r="AB4022">
            <v>0</v>
          </cell>
          <cell r="AC4022">
            <v>0</v>
          </cell>
        </row>
        <row r="4023">
          <cell r="A4023" t="str">
            <v>3007020-923</v>
          </cell>
          <cell r="V4023">
            <v>0</v>
          </cell>
          <cell r="W4023">
            <v>0</v>
          </cell>
          <cell r="X4023">
            <v>0</v>
          </cell>
          <cell r="Y4023">
            <v>0</v>
          </cell>
          <cell r="AA4023">
            <v>0</v>
          </cell>
          <cell r="AB4023">
            <v>0</v>
          </cell>
          <cell r="AC4023">
            <v>0</v>
          </cell>
        </row>
        <row r="4024">
          <cell r="A4024" t="str">
            <v>3007020-924</v>
          </cell>
          <cell r="V4024">
            <v>0</v>
          </cell>
          <cell r="W4024">
            <v>0</v>
          </cell>
          <cell r="X4024">
            <v>0</v>
          </cell>
          <cell r="Y4024">
            <v>0</v>
          </cell>
          <cell r="AA4024">
            <v>0</v>
          </cell>
          <cell r="AB4024">
            <v>0</v>
          </cell>
          <cell r="AC4024">
            <v>0</v>
          </cell>
        </row>
        <row r="4025">
          <cell r="A4025" t="str">
            <v>3007020-925</v>
          </cell>
          <cell r="V4025">
            <v>0</v>
          </cell>
          <cell r="W4025">
            <v>0</v>
          </cell>
          <cell r="X4025">
            <v>0</v>
          </cell>
          <cell r="Y4025">
            <v>0</v>
          </cell>
          <cell r="AA4025">
            <v>0</v>
          </cell>
          <cell r="AB4025">
            <v>0</v>
          </cell>
          <cell r="AC4025">
            <v>0</v>
          </cell>
        </row>
        <row r="4026">
          <cell r="A4026" t="str">
            <v>3007020-940</v>
          </cell>
          <cell r="V4026">
            <v>0</v>
          </cell>
          <cell r="W4026">
            <v>0</v>
          </cell>
          <cell r="X4026">
            <v>0</v>
          </cell>
          <cell r="Y4026">
            <v>0</v>
          </cell>
          <cell r="AA4026">
            <v>0</v>
          </cell>
          <cell r="AB4026">
            <v>0</v>
          </cell>
          <cell r="AC4026">
            <v>0</v>
          </cell>
        </row>
        <row r="4027">
          <cell r="A4027" t="str">
            <v>3007020-941</v>
          </cell>
          <cell r="V4027">
            <v>0</v>
          </cell>
          <cell r="W4027">
            <v>0</v>
          </cell>
          <cell r="X4027">
            <v>0</v>
          </cell>
          <cell r="Y4027">
            <v>0</v>
          </cell>
          <cell r="AA4027">
            <v>0</v>
          </cell>
          <cell r="AB4027">
            <v>0</v>
          </cell>
          <cell r="AC4027">
            <v>0</v>
          </cell>
        </row>
        <row r="4028">
          <cell r="A4028" t="str">
            <v>3007020-943</v>
          </cell>
          <cell r="V4028">
            <v>0</v>
          </cell>
          <cell r="W4028">
            <v>0</v>
          </cell>
          <cell r="X4028">
            <v>0</v>
          </cell>
          <cell r="Y4028">
            <v>0</v>
          </cell>
          <cell r="AA4028">
            <v>0</v>
          </cell>
          <cell r="AB4028">
            <v>0</v>
          </cell>
          <cell r="AC4028">
            <v>0</v>
          </cell>
        </row>
        <row r="4029">
          <cell r="A4029" t="str">
            <v>3007020-955</v>
          </cell>
          <cell r="V4029">
            <v>0</v>
          </cell>
          <cell r="W4029">
            <v>0</v>
          </cell>
          <cell r="X4029">
            <v>0</v>
          </cell>
          <cell r="Y4029">
            <v>0</v>
          </cell>
          <cell r="AA4029">
            <v>0</v>
          </cell>
          <cell r="AB4029">
            <v>0</v>
          </cell>
          <cell r="AC4029">
            <v>0</v>
          </cell>
        </row>
        <row r="4030">
          <cell r="A4030" t="str">
            <v>3007020-957</v>
          </cell>
          <cell r="V4030">
            <v>0</v>
          </cell>
          <cell r="W4030">
            <v>0</v>
          </cell>
          <cell r="X4030">
            <v>0</v>
          </cell>
          <cell r="Y4030">
            <v>0</v>
          </cell>
          <cell r="AA4030">
            <v>0</v>
          </cell>
          <cell r="AB4030">
            <v>0</v>
          </cell>
          <cell r="AC4030">
            <v>0</v>
          </cell>
        </row>
        <row r="4031">
          <cell r="A4031" t="str">
            <v>3007020-959</v>
          </cell>
          <cell r="V4031">
            <v>0</v>
          </cell>
          <cell r="W4031">
            <v>0</v>
          </cell>
          <cell r="X4031">
            <v>0</v>
          </cell>
          <cell r="Y4031">
            <v>0</v>
          </cell>
          <cell r="AA4031">
            <v>0</v>
          </cell>
          <cell r="AB4031">
            <v>0</v>
          </cell>
          <cell r="AC4031">
            <v>0</v>
          </cell>
        </row>
        <row r="4032">
          <cell r="A4032" t="str">
            <v>3007020-979</v>
          </cell>
          <cell r="V4032">
            <v>0</v>
          </cell>
          <cell r="W4032">
            <v>0</v>
          </cell>
          <cell r="X4032">
            <v>0</v>
          </cell>
          <cell r="Y4032">
            <v>0</v>
          </cell>
          <cell r="AA4032">
            <v>0</v>
          </cell>
          <cell r="AB4032">
            <v>0</v>
          </cell>
          <cell r="AC4032">
            <v>0</v>
          </cell>
        </row>
        <row r="4033">
          <cell r="A4033" t="str">
            <v>3007020-984</v>
          </cell>
          <cell r="V4033">
            <v>0</v>
          </cell>
          <cell r="W4033">
            <v>0</v>
          </cell>
          <cell r="X4033">
            <v>0</v>
          </cell>
          <cell r="Y4033">
            <v>0</v>
          </cell>
          <cell r="AA4033">
            <v>0</v>
          </cell>
          <cell r="AB4033">
            <v>0</v>
          </cell>
          <cell r="AC4033">
            <v>0</v>
          </cell>
        </row>
        <row r="4034">
          <cell r="A4034" t="str">
            <v>3007020-988</v>
          </cell>
          <cell r="V4034">
            <v>0</v>
          </cell>
          <cell r="W4034">
            <v>0</v>
          </cell>
          <cell r="X4034">
            <v>0</v>
          </cell>
          <cell r="Y4034">
            <v>0</v>
          </cell>
          <cell r="AA4034">
            <v>0</v>
          </cell>
          <cell r="AB4034">
            <v>0</v>
          </cell>
          <cell r="AC4034">
            <v>0</v>
          </cell>
        </row>
        <row r="4035">
          <cell r="A4035" t="str">
            <v>3007020-989</v>
          </cell>
          <cell r="V4035">
            <v>0</v>
          </cell>
          <cell r="W4035">
            <v>0</v>
          </cell>
          <cell r="X4035">
            <v>0</v>
          </cell>
          <cell r="Y4035">
            <v>0</v>
          </cell>
          <cell r="AA4035">
            <v>0</v>
          </cell>
          <cell r="AB4035">
            <v>0</v>
          </cell>
          <cell r="AC4035">
            <v>0</v>
          </cell>
        </row>
        <row r="4036">
          <cell r="A4036" t="str">
            <v>3006294-DUR</v>
          </cell>
          <cell r="V4036">
            <v>0</v>
          </cell>
          <cell r="W4036">
            <v>0</v>
          </cell>
          <cell r="X4036">
            <v>0</v>
          </cell>
          <cell r="Y4036">
            <v>0</v>
          </cell>
          <cell r="AA4036">
            <v>0</v>
          </cell>
          <cell r="AB4036">
            <v>0</v>
          </cell>
          <cell r="AC4036">
            <v>0</v>
          </cell>
        </row>
        <row r="4037">
          <cell r="A4037" t="str">
            <v>3006294-PERF</v>
          </cell>
          <cell r="V4037">
            <v>0</v>
          </cell>
          <cell r="W4037">
            <v>0</v>
          </cell>
          <cell r="X4037">
            <v>0</v>
          </cell>
          <cell r="Y4037">
            <v>0</v>
          </cell>
          <cell r="AA4037">
            <v>0</v>
          </cell>
          <cell r="AB4037">
            <v>0</v>
          </cell>
          <cell r="AC4037">
            <v>0</v>
          </cell>
        </row>
        <row r="4038">
          <cell r="A4038" t="str">
            <v>3006294-PE</v>
          </cell>
          <cell r="V4038">
            <v>0</v>
          </cell>
          <cell r="W4038">
            <v>0</v>
          </cell>
          <cell r="X4038">
            <v>0</v>
          </cell>
          <cell r="Y4038">
            <v>0</v>
          </cell>
          <cell r="AA4038">
            <v>0</v>
          </cell>
          <cell r="AB4038">
            <v>0</v>
          </cell>
          <cell r="AC4038">
            <v>0</v>
          </cell>
        </row>
        <row r="4039">
          <cell r="A4039" t="str">
            <v>3006294-CE</v>
          </cell>
          <cell r="V4039">
            <v>0</v>
          </cell>
          <cell r="W4039">
            <v>0</v>
          </cell>
          <cell r="X4039">
            <v>0</v>
          </cell>
          <cell r="Y4039">
            <v>0</v>
          </cell>
          <cell r="AA4039">
            <v>0</v>
          </cell>
          <cell r="AB4039">
            <v>0</v>
          </cell>
          <cell r="AC4039">
            <v>0</v>
          </cell>
        </row>
        <row r="4040">
          <cell r="A4040" t="str">
            <v>3006294-EE</v>
          </cell>
          <cell r="V4040">
            <v>1650</v>
          </cell>
          <cell r="W4040">
            <v>1650</v>
          </cell>
          <cell r="X4040">
            <v>1650</v>
          </cell>
          <cell r="Y4040">
            <v>1650</v>
          </cell>
          <cell r="AA4040">
            <v>6600</v>
          </cell>
          <cell r="AB4040">
            <v>6600</v>
          </cell>
          <cell r="AC4040">
            <v>6600</v>
          </cell>
        </row>
        <row r="4041">
          <cell r="A4041" t="str">
            <v>3006294-PS</v>
          </cell>
          <cell r="V4041">
            <v>103.125</v>
          </cell>
          <cell r="W4041">
            <v>103.125</v>
          </cell>
          <cell r="X4041">
            <v>103.125</v>
          </cell>
          <cell r="Y4041">
            <v>103.125</v>
          </cell>
          <cell r="AA4041">
            <v>412.5</v>
          </cell>
          <cell r="AB4041">
            <v>412.5</v>
          </cell>
          <cell r="AC4041">
            <v>412.5</v>
          </cell>
        </row>
        <row r="4042">
          <cell r="V4042">
            <v>0</v>
          </cell>
          <cell r="W4042">
            <v>0</v>
          </cell>
          <cell r="X4042">
            <v>0</v>
          </cell>
          <cell r="Y4042">
            <v>0</v>
          </cell>
          <cell r="AA4042">
            <v>0</v>
          </cell>
          <cell r="AB4042">
            <v>0</v>
          </cell>
          <cell r="AC4042">
            <v>0</v>
          </cell>
        </row>
        <row r="4043">
          <cell r="V4043">
            <v>0</v>
          </cell>
          <cell r="W4043">
            <v>0</v>
          </cell>
          <cell r="X4043">
            <v>0</v>
          </cell>
          <cell r="Y4043">
            <v>0</v>
          </cell>
          <cell r="AA4043">
            <v>0</v>
          </cell>
          <cell r="AB4043">
            <v>0</v>
          </cell>
          <cell r="AC4043">
            <v>0</v>
          </cell>
        </row>
        <row r="4044">
          <cell r="V4044">
            <v>0</v>
          </cell>
          <cell r="W4044">
            <v>0</v>
          </cell>
          <cell r="X4044">
            <v>0</v>
          </cell>
          <cell r="Y4044">
            <v>0</v>
          </cell>
          <cell r="AA4044">
            <v>0</v>
          </cell>
          <cell r="AB4044">
            <v>0</v>
          </cell>
          <cell r="AC4044">
            <v>0</v>
          </cell>
        </row>
        <row r="4045">
          <cell r="V4045">
            <v>0</v>
          </cell>
          <cell r="W4045">
            <v>0</v>
          </cell>
          <cell r="X4045">
            <v>0</v>
          </cell>
          <cell r="Y4045">
            <v>0</v>
          </cell>
          <cell r="AA4045">
            <v>0</v>
          </cell>
          <cell r="AB4045">
            <v>0</v>
          </cell>
          <cell r="AC4045">
            <v>0</v>
          </cell>
        </row>
        <row r="4046">
          <cell r="V4046">
            <v>0</v>
          </cell>
          <cell r="W4046">
            <v>0</v>
          </cell>
          <cell r="X4046">
            <v>0</v>
          </cell>
          <cell r="Y4046">
            <v>0</v>
          </cell>
          <cell r="AA4046">
            <v>0</v>
          </cell>
          <cell r="AB4046">
            <v>0</v>
          </cell>
          <cell r="AC4046">
            <v>0</v>
          </cell>
        </row>
        <row r="4047">
          <cell r="V4047">
            <v>0</v>
          </cell>
          <cell r="W4047">
            <v>0</v>
          </cell>
          <cell r="X4047">
            <v>0</v>
          </cell>
          <cell r="Y4047">
            <v>0</v>
          </cell>
          <cell r="AA4047">
            <v>0</v>
          </cell>
          <cell r="AB4047">
            <v>0</v>
          </cell>
          <cell r="AC4047">
            <v>0</v>
          </cell>
        </row>
        <row r="4048">
          <cell r="V4048">
            <v>1753.125</v>
          </cell>
          <cell r="W4048">
            <v>1753.125</v>
          </cell>
          <cell r="X4048">
            <v>1753.125</v>
          </cell>
          <cell r="Y4048">
            <v>1753.125</v>
          </cell>
          <cell r="AA4048">
            <v>7012.5</v>
          </cell>
          <cell r="AB4048">
            <v>7012.5</v>
          </cell>
          <cell r="AC4048">
            <v>7012.5</v>
          </cell>
        </row>
        <row r="4049">
          <cell r="V4049">
            <v>0</v>
          </cell>
          <cell r="W4049">
            <v>0</v>
          </cell>
          <cell r="X4049">
            <v>0</v>
          </cell>
          <cell r="Y4049">
            <v>0</v>
          </cell>
          <cell r="AA4049">
            <v>0</v>
          </cell>
          <cell r="AB4049">
            <v>0</v>
          </cell>
          <cell r="AC4049">
            <v>0</v>
          </cell>
        </row>
        <row r="4050">
          <cell r="V4050">
            <v>0</v>
          </cell>
          <cell r="W4050">
            <v>0</v>
          </cell>
          <cell r="X4050">
            <v>0</v>
          </cell>
          <cell r="Y4050">
            <v>0</v>
          </cell>
          <cell r="AA4050">
            <v>0</v>
          </cell>
          <cell r="AB4050">
            <v>0</v>
          </cell>
          <cell r="AC4050">
            <v>0</v>
          </cell>
        </row>
        <row r="4051">
          <cell r="V4051">
            <v>0</v>
          </cell>
          <cell r="W4051">
            <v>0</v>
          </cell>
          <cell r="X4051">
            <v>0</v>
          </cell>
          <cell r="Y4051">
            <v>0</v>
          </cell>
          <cell r="AA4051">
            <v>0</v>
          </cell>
          <cell r="AB4051">
            <v>0</v>
          </cell>
          <cell r="AC4051">
            <v>0</v>
          </cell>
        </row>
        <row r="4052">
          <cell r="V4052">
            <v>0</v>
          </cell>
          <cell r="W4052">
            <v>0</v>
          </cell>
          <cell r="X4052">
            <v>0</v>
          </cell>
          <cell r="Y4052">
            <v>0</v>
          </cell>
          <cell r="AA4052">
            <v>0</v>
          </cell>
          <cell r="AB4052">
            <v>0</v>
          </cell>
          <cell r="AC4052">
            <v>0</v>
          </cell>
        </row>
        <row r="4053">
          <cell r="V4053">
            <v>0</v>
          </cell>
          <cell r="W4053">
            <v>0</v>
          </cell>
          <cell r="X4053">
            <v>0</v>
          </cell>
          <cell r="Y4053">
            <v>0</v>
          </cell>
          <cell r="AA4053">
            <v>0</v>
          </cell>
          <cell r="AB4053">
            <v>0</v>
          </cell>
          <cell r="AC4053">
            <v>0</v>
          </cell>
        </row>
        <row r="4054">
          <cell r="V4054">
            <v>0</v>
          </cell>
          <cell r="W4054">
            <v>0</v>
          </cell>
          <cell r="X4054">
            <v>0</v>
          </cell>
          <cell r="Y4054">
            <v>0</v>
          </cell>
          <cell r="AA4054">
            <v>0</v>
          </cell>
          <cell r="AB4054">
            <v>0</v>
          </cell>
          <cell r="AC4054">
            <v>0</v>
          </cell>
        </row>
        <row r="4055">
          <cell r="V4055">
            <v>0</v>
          </cell>
          <cell r="W4055">
            <v>0</v>
          </cell>
          <cell r="X4055">
            <v>0</v>
          </cell>
          <cell r="Y4055">
            <v>0</v>
          </cell>
          <cell r="AA4055">
            <v>0</v>
          </cell>
          <cell r="AB4055">
            <v>0</v>
          </cell>
          <cell r="AC4055">
            <v>0</v>
          </cell>
        </row>
        <row r="4056">
          <cell r="V4056">
            <v>0</v>
          </cell>
          <cell r="W4056">
            <v>0</v>
          </cell>
          <cell r="X4056">
            <v>0</v>
          </cell>
          <cell r="Y4056">
            <v>0</v>
          </cell>
          <cell r="AA4056">
            <v>0</v>
          </cell>
          <cell r="AB4056">
            <v>0</v>
          </cell>
          <cell r="AC4056">
            <v>0</v>
          </cell>
        </row>
        <row r="4057">
          <cell r="V4057">
            <v>0</v>
          </cell>
          <cell r="W4057">
            <v>0</v>
          </cell>
          <cell r="X4057">
            <v>0</v>
          </cell>
          <cell r="Y4057">
            <v>0</v>
          </cell>
          <cell r="AA4057">
            <v>0</v>
          </cell>
          <cell r="AB4057">
            <v>0</v>
          </cell>
          <cell r="AC4057">
            <v>0</v>
          </cell>
        </row>
        <row r="4058">
          <cell r="V4058">
            <v>0</v>
          </cell>
          <cell r="W4058">
            <v>0</v>
          </cell>
          <cell r="X4058">
            <v>0</v>
          </cell>
          <cell r="Y4058">
            <v>0</v>
          </cell>
          <cell r="AA4058">
            <v>0</v>
          </cell>
          <cell r="AB4058">
            <v>0</v>
          </cell>
          <cell r="AC4058">
            <v>0</v>
          </cell>
        </row>
        <row r="4059">
          <cell r="V4059">
            <v>0</v>
          </cell>
          <cell r="W4059">
            <v>0</v>
          </cell>
          <cell r="X4059">
            <v>0</v>
          </cell>
          <cell r="Y4059">
            <v>0</v>
          </cell>
          <cell r="AA4059">
            <v>0</v>
          </cell>
          <cell r="AB4059">
            <v>0</v>
          </cell>
          <cell r="AC4059">
            <v>0</v>
          </cell>
        </row>
        <row r="4060">
          <cell r="V4060">
            <v>0</v>
          </cell>
          <cell r="W4060">
            <v>0</v>
          </cell>
          <cell r="X4060">
            <v>0</v>
          </cell>
          <cell r="Y4060">
            <v>0</v>
          </cell>
          <cell r="AA4060">
            <v>0</v>
          </cell>
          <cell r="AB4060">
            <v>0</v>
          </cell>
          <cell r="AC4060">
            <v>0</v>
          </cell>
        </row>
        <row r="4061">
          <cell r="V4061">
            <v>0</v>
          </cell>
          <cell r="W4061">
            <v>0</v>
          </cell>
          <cell r="X4061">
            <v>0</v>
          </cell>
          <cell r="Y4061">
            <v>0</v>
          </cell>
          <cell r="AA4061">
            <v>0</v>
          </cell>
          <cell r="AB4061">
            <v>0</v>
          </cell>
          <cell r="AC4061">
            <v>0</v>
          </cell>
        </row>
        <row r="4062">
          <cell r="V4062">
            <v>1250</v>
          </cell>
          <cell r="W4062">
            <v>1250</v>
          </cell>
          <cell r="X4062">
            <v>1250</v>
          </cell>
          <cell r="Y4062">
            <v>1250</v>
          </cell>
          <cell r="AA4062">
            <v>5000</v>
          </cell>
          <cell r="AB4062">
            <v>5000</v>
          </cell>
          <cell r="AC4062">
            <v>5000</v>
          </cell>
        </row>
        <row r="4063">
          <cell r="V4063">
            <v>0</v>
          </cell>
          <cell r="W4063">
            <v>0</v>
          </cell>
          <cell r="X4063">
            <v>0</v>
          </cell>
          <cell r="Y4063">
            <v>0</v>
          </cell>
          <cell r="AA4063">
            <v>0</v>
          </cell>
          <cell r="AB4063">
            <v>0</v>
          </cell>
          <cell r="AC4063">
            <v>0</v>
          </cell>
        </row>
        <row r="4064">
          <cell r="V4064">
            <v>0</v>
          </cell>
          <cell r="W4064">
            <v>0</v>
          </cell>
          <cell r="X4064">
            <v>0</v>
          </cell>
          <cell r="Y4064">
            <v>0</v>
          </cell>
          <cell r="AA4064">
            <v>0</v>
          </cell>
          <cell r="AB4064">
            <v>0</v>
          </cell>
          <cell r="AC4064">
            <v>0</v>
          </cell>
        </row>
        <row r="4065">
          <cell r="V4065">
            <v>0</v>
          </cell>
          <cell r="W4065">
            <v>0</v>
          </cell>
          <cell r="X4065">
            <v>0</v>
          </cell>
          <cell r="Y4065">
            <v>0</v>
          </cell>
          <cell r="AA4065">
            <v>0</v>
          </cell>
          <cell r="AB4065">
            <v>0</v>
          </cell>
          <cell r="AC4065">
            <v>0</v>
          </cell>
        </row>
        <row r="4066">
          <cell r="V4066">
            <v>0</v>
          </cell>
          <cell r="W4066">
            <v>0</v>
          </cell>
          <cell r="X4066">
            <v>0</v>
          </cell>
          <cell r="Y4066">
            <v>0</v>
          </cell>
          <cell r="AA4066">
            <v>0</v>
          </cell>
          <cell r="AB4066">
            <v>0</v>
          </cell>
          <cell r="AC4066">
            <v>0</v>
          </cell>
        </row>
        <row r="4067">
          <cell r="V4067">
            <v>0</v>
          </cell>
          <cell r="W4067">
            <v>0</v>
          </cell>
          <cell r="X4067">
            <v>0</v>
          </cell>
          <cell r="Y4067">
            <v>0</v>
          </cell>
          <cell r="AA4067">
            <v>0</v>
          </cell>
          <cell r="AB4067">
            <v>0</v>
          </cell>
          <cell r="AC4067">
            <v>0</v>
          </cell>
        </row>
        <row r="4068">
          <cell r="V4068">
            <v>0</v>
          </cell>
          <cell r="W4068">
            <v>0</v>
          </cell>
          <cell r="X4068">
            <v>0</v>
          </cell>
          <cell r="Y4068">
            <v>0</v>
          </cell>
          <cell r="AA4068">
            <v>0</v>
          </cell>
          <cell r="AB4068">
            <v>0</v>
          </cell>
          <cell r="AC4068">
            <v>0</v>
          </cell>
        </row>
        <row r="4069">
          <cell r="V4069">
            <v>0</v>
          </cell>
          <cell r="W4069">
            <v>0</v>
          </cell>
          <cell r="X4069">
            <v>0</v>
          </cell>
          <cell r="Y4069">
            <v>0</v>
          </cell>
          <cell r="AA4069">
            <v>0</v>
          </cell>
          <cell r="AB4069">
            <v>0</v>
          </cell>
          <cell r="AC4069">
            <v>0</v>
          </cell>
        </row>
        <row r="4070">
          <cell r="V4070">
            <v>0</v>
          </cell>
          <cell r="W4070">
            <v>0</v>
          </cell>
          <cell r="X4070">
            <v>0</v>
          </cell>
          <cell r="Y4070">
            <v>0</v>
          </cell>
          <cell r="AA4070">
            <v>0</v>
          </cell>
          <cell r="AB4070">
            <v>0</v>
          </cell>
          <cell r="AC4070">
            <v>0</v>
          </cell>
        </row>
        <row r="4071">
          <cell r="V4071">
            <v>0</v>
          </cell>
          <cell r="W4071">
            <v>0</v>
          </cell>
          <cell r="X4071">
            <v>0</v>
          </cell>
          <cell r="Y4071">
            <v>0</v>
          </cell>
          <cell r="AA4071">
            <v>0</v>
          </cell>
          <cell r="AB4071">
            <v>0</v>
          </cell>
          <cell r="AC4071">
            <v>0</v>
          </cell>
        </row>
        <row r="4072">
          <cell r="V4072">
            <v>0</v>
          </cell>
          <cell r="W4072">
            <v>0</v>
          </cell>
          <cell r="X4072">
            <v>0</v>
          </cell>
          <cell r="Y4072">
            <v>0</v>
          </cell>
          <cell r="AA4072">
            <v>0</v>
          </cell>
          <cell r="AB4072">
            <v>0</v>
          </cell>
          <cell r="AC4072">
            <v>0</v>
          </cell>
        </row>
        <row r="4073">
          <cell r="V4073">
            <v>0</v>
          </cell>
          <cell r="W4073">
            <v>0</v>
          </cell>
          <cell r="X4073">
            <v>0</v>
          </cell>
          <cell r="Y4073">
            <v>0</v>
          </cell>
          <cell r="AA4073">
            <v>0</v>
          </cell>
          <cell r="AB4073">
            <v>0</v>
          </cell>
          <cell r="AC4073">
            <v>0</v>
          </cell>
        </row>
        <row r="4074">
          <cell r="V4074">
            <v>0</v>
          </cell>
          <cell r="W4074">
            <v>0</v>
          </cell>
          <cell r="X4074">
            <v>0</v>
          </cell>
          <cell r="Y4074">
            <v>0</v>
          </cell>
          <cell r="AA4074">
            <v>0</v>
          </cell>
          <cell r="AB4074">
            <v>0</v>
          </cell>
          <cell r="AC4074">
            <v>0</v>
          </cell>
        </row>
        <row r="4075">
          <cell r="V4075">
            <v>0</v>
          </cell>
          <cell r="W4075">
            <v>0</v>
          </cell>
          <cell r="X4075">
            <v>0</v>
          </cell>
          <cell r="Y4075">
            <v>0</v>
          </cell>
          <cell r="AA4075">
            <v>0</v>
          </cell>
          <cell r="AB4075">
            <v>0</v>
          </cell>
          <cell r="AC4075">
            <v>0</v>
          </cell>
        </row>
        <row r="4076">
          <cell r="V4076">
            <v>1250</v>
          </cell>
          <cell r="W4076">
            <v>1250</v>
          </cell>
          <cell r="X4076">
            <v>1250</v>
          </cell>
          <cell r="Y4076">
            <v>1250</v>
          </cell>
          <cell r="AA4076">
            <v>5000</v>
          </cell>
          <cell r="AB4076">
            <v>5000</v>
          </cell>
          <cell r="AC4076">
            <v>5000</v>
          </cell>
        </row>
        <row r="4077">
          <cell r="V4077">
            <v>6250</v>
          </cell>
          <cell r="W4077">
            <v>6250</v>
          </cell>
          <cell r="X4077">
            <v>6250</v>
          </cell>
          <cell r="Y4077">
            <v>6250</v>
          </cell>
          <cell r="AA4077">
            <v>25000</v>
          </cell>
          <cell r="AB4077">
            <v>25000</v>
          </cell>
          <cell r="AC4077">
            <v>25000</v>
          </cell>
        </row>
        <row r="4078">
          <cell r="V4078">
            <v>0</v>
          </cell>
          <cell r="W4078">
            <v>0</v>
          </cell>
          <cell r="X4078">
            <v>0</v>
          </cell>
          <cell r="Y4078">
            <v>0</v>
          </cell>
          <cell r="AA4078">
            <v>0</v>
          </cell>
          <cell r="AB4078">
            <v>0</v>
          </cell>
          <cell r="AC4078">
            <v>0</v>
          </cell>
        </row>
        <row r="4079">
          <cell r="V4079">
            <v>0</v>
          </cell>
          <cell r="W4079">
            <v>0</v>
          </cell>
          <cell r="X4079">
            <v>0</v>
          </cell>
          <cell r="Y4079">
            <v>0</v>
          </cell>
          <cell r="AA4079">
            <v>0</v>
          </cell>
          <cell r="AB4079">
            <v>0</v>
          </cell>
          <cell r="AC4079">
            <v>0</v>
          </cell>
        </row>
        <row r="4080">
          <cell r="V4080">
            <v>0</v>
          </cell>
          <cell r="W4080">
            <v>0</v>
          </cell>
          <cell r="X4080">
            <v>0</v>
          </cell>
          <cell r="Y4080">
            <v>0</v>
          </cell>
          <cell r="AA4080">
            <v>0</v>
          </cell>
          <cell r="AB4080">
            <v>0</v>
          </cell>
          <cell r="AC4080">
            <v>0</v>
          </cell>
        </row>
        <row r="4081">
          <cell r="V4081">
            <v>0</v>
          </cell>
          <cell r="W4081">
            <v>0</v>
          </cell>
          <cell r="X4081">
            <v>0</v>
          </cell>
          <cell r="Y4081">
            <v>0</v>
          </cell>
          <cell r="AA4081">
            <v>0</v>
          </cell>
          <cell r="AB4081">
            <v>0</v>
          </cell>
          <cell r="AC4081">
            <v>0</v>
          </cell>
        </row>
        <row r="4082">
          <cell r="V4082">
            <v>0</v>
          </cell>
          <cell r="W4082">
            <v>0</v>
          </cell>
          <cell r="X4082">
            <v>0</v>
          </cell>
          <cell r="Y4082">
            <v>0</v>
          </cell>
          <cell r="AA4082">
            <v>0</v>
          </cell>
          <cell r="AB4082">
            <v>0</v>
          </cell>
          <cell r="AC4082">
            <v>0</v>
          </cell>
        </row>
        <row r="4083">
          <cell r="V4083">
            <v>0</v>
          </cell>
          <cell r="W4083">
            <v>0</v>
          </cell>
          <cell r="X4083">
            <v>0</v>
          </cell>
          <cell r="Y4083">
            <v>0</v>
          </cell>
          <cell r="AA4083">
            <v>0</v>
          </cell>
          <cell r="AB4083">
            <v>0</v>
          </cell>
          <cell r="AC4083">
            <v>0</v>
          </cell>
        </row>
        <row r="4084">
          <cell r="V4084">
            <v>0</v>
          </cell>
          <cell r="W4084">
            <v>0</v>
          </cell>
          <cell r="X4084">
            <v>0</v>
          </cell>
          <cell r="Y4084">
            <v>0</v>
          </cell>
          <cell r="AA4084">
            <v>0</v>
          </cell>
          <cell r="AB4084">
            <v>0</v>
          </cell>
          <cell r="AC4084">
            <v>0</v>
          </cell>
        </row>
        <row r="4085">
          <cell r="V4085">
            <v>0</v>
          </cell>
          <cell r="W4085">
            <v>0</v>
          </cell>
          <cell r="X4085">
            <v>0</v>
          </cell>
          <cell r="Y4085">
            <v>0</v>
          </cell>
          <cell r="AA4085">
            <v>0</v>
          </cell>
          <cell r="AB4085">
            <v>0</v>
          </cell>
          <cell r="AC4085">
            <v>0</v>
          </cell>
        </row>
        <row r="4086">
          <cell r="V4086">
            <v>0</v>
          </cell>
          <cell r="W4086">
            <v>0</v>
          </cell>
          <cell r="X4086">
            <v>0</v>
          </cell>
          <cell r="Y4086">
            <v>0</v>
          </cell>
          <cell r="AA4086">
            <v>0</v>
          </cell>
          <cell r="AB4086">
            <v>0</v>
          </cell>
          <cell r="AC4086">
            <v>0</v>
          </cell>
        </row>
        <row r="4087">
          <cell r="V4087">
            <v>0</v>
          </cell>
          <cell r="W4087">
            <v>0</v>
          </cell>
          <cell r="X4087">
            <v>0</v>
          </cell>
          <cell r="Y4087">
            <v>0</v>
          </cell>
          <cell r="AA4087">
            <v>0</v>
          </cell>
          <cell r="AB4087">
            <v>0</v>
          </cell>
          <cell r="AC4087">
            <v>0</v>
          </cell>
        </row>
        <row r="4088">
          <cell r="V4088">
            <v>0</v>
          </cell>
          <cell r="W4088">
            <v>0</v>
          </cell>
          <cell r="X4088">
            <v>0</v>
          </cell>
          <cell r="Y4088">
            <v>0</v>
          </cell>
          <cell r="AA4088">
            <v>0</v>
          </cell>
          <cell r="AB4088">
            <v>0</v>
          </cell>
          <cell r="AC4088">
            <v>0</v>
          </cell>
        </row>
        <row r="4089">
          <cell r="V4089">
            <v>0</v>
          </cell>
          <cell r="W4089">
            <v>0</v>
          </cell>
          <cell r="X4089">
            <v>0</v>
          </cell>
          <cell r="Y4089">
            <v>0</v>
          </cell>
          <cell r="AA4089">
            <v>0</v>
          </cell>
          <cell r="AB4089">
            <v>0</v>
          </cell>
          <cell r="AC4089">
            <v>0</v>
          </cell>
        </row>
        <row r="4090">
          <cell r="V4090">
            <v>0</v>
          </cell>
          <cell r="W4090">
            <v>0</v>
          </cell>
          <cell r="X4090">
            <v>0</v>
          </cell>
          <cell r="Y4090">
            <v>0</v>
          </cell>
          <cell r="AA4090">
            <v>0</v>
          </cell>
          <cell r="AB4090">
            <v>0</v>
          </cell>
          <cell r="AC4090">
            <v>0</v>
          </cell>
        </row>
        <row r="4091">
          <cell r="V4091">
            <v>0</v>
          </cell>
          <cell r="W4091">
            <v>0</v>
          </cell>
          <cell r="X4091">
            <v>0</v>
          </cell>
          <cell r="Y4091">
            <v>0</v>
          </cell>
          <cell r="AA4091">
            <v>0</v>
          </cell>
          <cell r="AB4091">
            <v>0</v>
          </cell>
          <cell r="AC4091">
            <v>0</v>
          </cell>
        </row>
        <row r="4092">
          <cell r="V4092">
            <v>0</v>
          </cell>
          <cell r="W4092">
            <v>0</v>
          </cell>
          <cell r="X4092">
            <v>0</v>
          </cell>
          <cell r="Y4092">
            <v>0</v>
          </cell>
          <cell r="AA4092">
            <v>0</v>
          </cell>
          <cell r="AB4092">
            <v>0</v>
          </cell>
          <cell r="AC4092">
            <v>0</v>
          </cell>
        </row>
        <row r="4093">
          <cell r="V4093">
            <v>0</v>
          </cell>
          <cell r="W4093">
            <v>0</v>
          </cell>
          <cell r="X4093">
            <v>0</v>
          </cell>
          <cell r="Y4093">
            <v>0</v>
          </cell>
          <cell r="AA4093">
            <v>0</v>
          </cell>
          <cell r="AB4093">
            <v>0</v>
          </cell>
          <cell r="AC4093">
            <v>0</v>
          </cell>
        </row>
        <row r="4094">
          <cell r="V4094">
            <v>0</v>
          </cell>
          <cell r="W4094">
            <v>0</v>
          </cell>
          <cell r="X4094">
            <v>0</v>
          </cell>
          <cell r="Y4094">
            <v>0</v>
          </cell>
          <cell r="AA4094">
            <v>0</v>
          </cell>
          <cell r="AB4094">
            <v>0</v>
          </cell>
          <cell r="AC4094">
            <v>0</v>
          </cell>
        </row>
        <row r="4095">
          <cell r="V4095">
            <v>0</v>
          </cell>
          <cell r="W4095">
            <v>0</v>
          </cell>
          <cell r="X4095">
            <v>0</v>
          </cell>
          <cell r="Y4095">
            <v>0</v>
          </cell>
          <cell r="AA4095">
            <v>0</v>
          </cell>
          <cell r="AB4095">
            <v>0</v>
          </cell>
          <cell r="AC4095">
            <v>0</v>
          </cell>
        </row>
        <row r="4096">
          <cell r="V4096">
            <v>0</v>
          </cell>
          <cell r="W4096">
            <v>0</v>
          </cell>
          <cell r="X4096">
            <v>0</v>
          </cell>
          <cell r="Y4096">
            <v>0</v>
          </cell>
          <cell r="AA4096">
            <v>0</v>
          </cell>
          <cell r="AB4096">
            <v>0</v>
          </cell>
          <cell r="AC4096">
            <v>0</v>
          </cell>
        </row>
        <row r="4097">
          <cell r="V4097">
            <v>0</v>
          </cell>
          <cell r="W4097">
            <v>0</v>
          </cell>
          <cell r="X4097">
            <v>0</v>
          </cell>
          <cell r="Y4097">
            <v>0</v>
          </cell>
          <cell r="AA4097">
            <v>0</v>
          </cell>
          <cell r="AB4097">
            <v>0</v>
          </cell>
          <cell r="AC4097">
            <v>0</v>
          </cell>
        </row>
        <row r="4098">
          <cell r="V4098">
            <v>0</v>
          </cell>
          <cell r="W4098">
            <v>0</v>
          </cell>
          <cell r="X4098">
            <v>0</v>
          </cell>
          <cell r="Y4098">
            <v>0</v>
          </cell>
          <cell r="AA4098">
            <v>0</v>
          </cell>
          <cell r="AB4098">
            <v>0</v>
          </cell>
          <cell r="AC4098">
            <v>0</v>
          </cell>
        </row>
        <row r="4099">
          <cell r="V4099">
            <v>0</v>
          </cell>
          <cell r="W4099">
            <v>0</v>
          </cell>
          <cell r="X4099">
            <v>0</v>
          </cell>
          <cell r="Y4099">
            <v>0</v>
          </cell>
          <cell r="AA4099">
            <v>0</v>
          </cell>
          <cell r="AB4099">
            <v>0</v>
          </cell>
          <cell r="AC4099">
            <v>0</v>
          </cell>
        </row>
        <row r="4100">
          <cell r="V4100">
            <v>0</v>
          </cell>
          <cell r="W4100">
            <v>0</v>
          </cell>
          <cell r="X4100">
            <v>0</v>
          </cell>
          <cell r="Y4100">
            <v>0</v>
          </cell>
          <cell r="AA4100">
            <v>0</v>
          </cell>
          <cell r="AB4100">
            <v>0</v>
          </cell>
          <cell r="AC4100">
            <v>0</v>
          </cell>
        </row>
        <row r="4101">
          <cell r="V4101">
            <v>0</v>
          </cell>
          <cell r="W4101">
            <v>0</v>
          </cell>
          <cell r="X4101">
            <v>0</v>
          </cell>
          <cell r="Y4101">
            <v>0</v>
          </cell>
          <cell r="AA4101">
            <v>0</v>
          </cell>
          <cell r="AB4101">
            <v>0</v>
          </cell>
          <cell r="AC4101">
            <v>0</v>
          </cell>
        </row>
        <row r="4102">
          <cell r="V4102">
            <v>0</v>
          </cell>
          <cell r="W4102">
            <v>0</v>
          </cell>
          <cell r="X4102">
            <v>0</v>
          </cell>
          <cell r="Y4102">
            <v>0</v>
          </cell>
          <cell r="AA4102">
            <v>0</v>
          </cell>
          <cell r="AB4102">
            <v>0</v>
          </cell>
          <cell r="AC4102">
            <v>0</v>
          </cell>
        </row>
        <row r="4103">
          <cell r="V4103">
            <v>0</v>
          </cell>
          <cell r="W4103">
            <v>0</v>
          </cell>
          <cell r="X4103">
            <v>0</v>
          </cell>
          <cell r="Y4103">
            <v>0</v>
          </cell>
          <cell r="AA4103">
            <v>0</v>
          </cell>
          <cell r="AB4103">
            <v>0</v>
          </cell>
          <cell r="AC4103">
            <v>0</v>
          </cell>
        </row>
        <row r="4104">
          <cell r="V4104">
            <v>0</v>
          </cell>
          <cell r="W4104">
            <v>0</v>
          </cell>
          <cell r="X4104">
            <v>0</v>
          </cell>
          <cell r="Y4104">
            <v>0</v>
          </cell>
          <cell r="AA4104">
            <v>0</v>
          </cell>
          <cell r="AB4104">
            <v>0</v>
          </cell>
          <cell r="AC4104">
            <v>0</v>
          </cell>
        </row>
        <row r="4105">
          <cell r="V4105">
            <v>0</v>
          </cell>
          <cell r="W4105">
            <v>0</v>
          </cell>
          <cell r="X4105">
            <v>0</v>
          </cell>
          <cell r="Y4105">
            <v>0</v>
          </cell>
          <cell r="AA4105">
            <v>0</v>
          </cell>
          <cell r="AB4105">
            <v>0</v>
          </cell>
          <cell r="AC4105">
            <v>0</v>
          </cell>
        </row>
        <row r="4106">
          <cell r="V4106">
            <v>0</v>
          </cell>
          <cell r="W4106">
            <v>0</v>
          </cell>
          <cell r="X4106">
            <v>0</v>
          </cell>
          <cell r="Y4106">
            <v>0</v>
          </cell>
          <cell r="AA4106">
            <v>0</v>
          </cell>
          <cell r="AB4106">
            <v>0</v>
          </cell>
          <cell r="AC4106">
            <v>0</v>
          </cell>
        </row>
        <row r="4107">
          <cell r="V4107">
            <v>0</v>
          </cell>
          <cell r="W4107">
            <v>0</v>
          </cell>
          <cell r="X4107">
            <v>0</v>
          </cell>
          <cell r="Y4107">
            <v>0</v>
          </cell>
          <cell r="AA4107">
            <v>0</v>
          </cell>
          <cell r="AB4107">
            <v>0</v>
          </cell>
          <cell r="AC4107">
            <v>0</v>
          </cell>
        </row>
        <row r="4108">
          <cell r="V4108">
            <v>0</v>
          </cell>
          <cell r="W4108">
            <v>0</v>
          </cell>
          <cell r="X4108">
            <v>0</v>
          </cell>
          <cell r="Y4108">
            <v>0</v>
          </cell>
          <cell r="AA4108">
            <v>0</v>
          </cell>
          <cell r="AB4108">
            <v>0</v>
          </cell>
          <cell r="AC4108">
            <v>0</v>
          </cell>
        </row>
        <row r="4109">
          <cell r="V4109">
            <v>-134098.4375</v>
          </cell>
          <cell r="W4109">
            <v>-134098.4375</v>
          </cell>
          <cell r="X4109">
            <v>-134098.4375</v>
          </cell>
          <cell r="Y4109">
            <v>-134098.4375</v>
          </cell>
          <cell r="AA4109">
            <v>-567950</v>
          </cell>
          <cell r="AB4109">
            <v>-588987.5</v>
          </cell>
          <cell r="AC4109">
            <v>-778325</v>
          </cell>
        </row>
        <row r="4110">
          <cell r="V4110">
            <v>0</v>
          </cell>
          <cell r="W4110">
            <v>0</v>
          </cell>
          <cell r="X4110">
            <v>0</v>
          </cell>
          <cell r="Y4110">
            <v>0</v>
          </cell>
          <cell r="AA4110">
            <v>0</v>
          </cell>
          <cell r="AB4110">
            <v>0</v>
          </cell>
          <cell r="AC4110">
            <v>0</v>
          </cell>
        </row>
        <row r="4111">
          <cell r="V4111">
            <v>0</v>
          </cell>
          <cell r="W4111">
            <v>0</v>
          </cell>
          <cell r="X4111">
            <v>0</v>
          </cell>
          <cell r="Y4111">
            <v>0</v>
          </cell>
          <cell r="AA4111">
            <v>0</v>
          </cell>
          <cell r="AB4111">
            <v>0</v>
          </cell>
          <cell r="AC4111">
            <v>0</v>
          </cell>
        </row>
        <row r="4112">
          <cell r="V4112">
            <v>0</v>
          </cell>
          <cell r="W4112">
            <v>0</v>
          </cell>
          <cell r="X4112">
            <v>0</v>
          </cell>
          <cell r="Y4112">
            <v>0</v>
          </cell>
          <cell r="AA4112">
            <v>0</v>
          </cell>
          <cell r="AB4112">
            <v>0</v>
          </cell>
          <cell r="AC4112">
            <v>0</v>
          </cell>
        </row>
        <row r="4113">
          <cell r="V4113">
            <v>0</v>
          </cell>
          <cell r="W4113">
            <v>0</v>
          </cell>
          <cell r="X4113">
            <v>0</v>
          </cell>
          <cell r="Y4113">
            <v>0</v>
          </cell>
          <cell r="AA4113">
            <v>0</v>
          </cell>
          <cell r="AB4113">
            <v>0</v>
          </cell>
          <cell r="AC4113">
            <v>0</v>
          </cell>
        </row>
        <row r="4114">
          <cell r="V4114">
            <v>412.5</v>
          </cell>
          <cell r="W4114">
            <v>412.5</v>
          </cell>
          <cell r="X4114">
            <v>412.5</v>
          </cell>
          <cell r="Y4114">
            <v>412.5</v>
          </cell>
          <cell r="AA4114">
            <v>1650</v>
          </cell>
          <cell r="AB4114">
            <v>1650</v>
          </cell>
          <cell r="AC4114">
            <v>1650</v>
          </cell>
        </row>
        <row r="4115">
          <cell r="V4115">
            <v>0</v>
          </cell>
          <cell r="W4115">
            <v>0</v>
          </cell>
          <cell r="X4115">
            <v>0</v>
          </cell>
          <cell r="Y4115">
            <v>0</v>
          </cell>
          <cell r="AA4115">
            <v>0</v>
          </cell>
          <cell r="AB4115">
            <v>0</v>
          </cell>
          <cell r="AC4115">
            <v>0</v>
          </cell>
        </row>
        <row r="4116">
          <cell r="V4116">
            <v>0</v>
          </cell>
          <cell r="W4116">
            <v>0</v>
          </cell>
          <cell r="X4116">
            <v>0</v>
          </cell>
          <cell r="Y4116">
            <v>0</v>
          </cell>
          <cell r="AA4116">
            <v>0</v>
          </cell>
          <cell r="AB4116">
            <v>0</v>
          </cell>
          <cell r="AC4116">
            <v>0</v>
          </cell>
        </row>
        <row r="4117">
          <cell r="V4117">
            <v>0</v>
          </cell>
          <cell r="W4117">
            <v>0</v>
          </cell>
          <cell r="X4117">
            <v>0</v>
          </cell>
          <cell r="Y4117">
            <v>0</v>
          </cell>
          <cell r="AA4117">
            <v>0</v>
          </cell>
          <cell r="AB4117">
            <v>0</v>
          </cell>
          <cell r="AC4117">
            <v>0</v>
          </cell>
        </row>
        <row r="4118">
          <cell r="V4118">
            <v>0</v>
          </cell>
          <cell r="W4118">
            <v>0</v>
          </cell>
          <cell r="X4118">
            <v>0</v>
          </cell>
          <cell r="Y4118">
            <v>0</v>
          </cell>
          <cell r="AA4118">
            <v>0</v>
          </cell>
          <cell r="AB4118">
            <v>0</v>
          </cell>
          <cell r="AC4118">
            <v>0</v>
          </cell>
        </row>
        <row r="4119">
          <cell r="V4119">
            <v>0</v>
          </cell>
          <cell r="W4119">
            <v>0</v>
          </cell>
          <cell r="X4119">
            <v>0</v>
          </cell>
          <cell r="Y4119">
            <v>0</v>
          </cell>
          <cell r="AA4119">
            <v>0</v>
          </cell>
          <cell r="AB4119">
            <v>0</v>
          </cell>
          <cell r="AC4119">
            <v>0</v>
          </cell>
        </row>
        <row r="4120">
          <cell r="V4120">
            <v>0</v>
          </cell>
          <cell r="W4120">
            <v>0</v>
          </cell>
          <cell r="X4120">
            <v>0</v>
          </cell>
          <cell r="Y4120">
            <v>0</v>
          </cell>
          <cell r="AA4120">
            <v>0</v>
          </cell>
          <cell r="AB4120">
            <v>0</v>
          </cell>
          <cell r="AC4120">
            <v>0</v>
          </cell>
        </row>
        <row r="4121">
          <cell r="V4121">
            <v>0</v>
          </cell>
          <cell r="W4121">
            <v>0</v>
          </cell>
          <cell r="X4121">
            <v>0</v>
          </cell>
          <cell r="Y4121">
            <v>0</v>
          </cell>
          <cell r="AA4121">
            <v>0</v>
          </cell>
          <cell r="AB4121">
            <v>0</v>
          </cell>
          <cell r="AC4121">
            <v>0</v>
          </cell>
        </row>
        <row r="4122">
          <cell r="V4122">
            <v>412.5</v>
          </cell>
          <cell r="W4122">
            <v>412.5</v>
          </cell>
          <cell r="X4122">
            <v>412.5</v>
          </cell>
          <cell r="Y4122">
            <v>412.5</v>
          </cell>
          <cell r="AA4122">
            <v>1650</v>
          </cell>
          <cell r="AB4122">
            <v>1650</v>
          </cell>
          <cell r="AC4122">
            <v>1650</v>
          </cell>
        </row>
        <row r="4123">
          <cell r="V4123">
            <v>0</v>
          </cell>
          <cell r="W4123">
            <v>0</v>
          </cell>
          <cell r="X4123">
            <v>0</v>
          </cell>
          <cell r="Y4123">
            <v>0</v>
          </cell>
          <cell r="AA4123">
            <v>0</v>
          </cell>
          <cell r="AB4123">
            <v>0</v>
          </cell>
          <cell r="AC4123">
            <v>0</v>
          </cell>
        </row>
        <row r="4124">
          <cell r="V4124">
            <v>0</v>
          </cell>
          <cell r="W4124">
            <v>0</v>
          </cell>
          <cell r="X4124">
            <v>0</v>
          </cell>
          <cell r="Y4124">
            <v>0</v>
          </cell>
          <cell r="AA4124">
            <v>0</v>
          </cell>
          <cell r="AB4124">
            <v>0</v>
          </cell>
          <cell r="AC4124">
            <v>0</v>
          </cell>
        </row>
        <row r="4125">
          <cell r="V4125">
            <v>0</v>
          </cell>
          <cell r="W4125">
            <v>0</v>
          </cell>
          <cell r="X4125">
            <v>0</v>
          </cell>
          <cell r="Y4125">
            <v>0</v>
          </cell>
          <cell r="AA4125">
            <v>0</v>
          </cell>
          <cell r="AB4125">
            <v>0</v>
          </cell>
          <cell r="AC4125">
            <v>0</v>
          </cell>
        </row>
        <row r="4126">
          <cell r="V4126">
            <v>0</v>
          </cell>
          <cell r="W4126">
            <v>0</v>
          </cell>
          <cell r="X4126">
            <v>0</v>
          </cell>
          <cell r="Y4126">
            <v>0</v>
          </cell>
          <cell r="AA4126">
            <v>0</v>
          </cell>
          <cell r="AB4126">
            <v>0</v>
          </cell>
          <cell r="AC4126">
            <v>0</v>
          </cell>
        </row>
        <row r="4127">
          <cell r="V4127">
            <v>0</v>
          </cell>
          <cell r="W4127">
            <v>0</v>
          </cell>
          <cell r="X4127">
            <v>0</v>
          </cell>
          <cell r="Y4127">
            <v>0</v>
          </cell>
          <cell r="AA4127">
            <v>0</v>
          </cell>
          <cell r="AB4127">
            <v>0</v>
          </cell>
          <cell r="AC4127">
            <v>0</v>
          </cell>
        </row>
        <row r="4128">
          <cell r="V4128">
            <v>0</v>
          </cell>
          <cell r="W4128">
            <v>0</v>
          </cell>
          <cell r="X4128">
            <v>0</v>
          </cell>
          <cell r="Y4128">
            <v>0</v>
          </cell>
          <cell r="AA4128">
            <v>0</v>
          </cell>
          <cell r="AB4128">
            <v>0</v>
          </cell>
          <cell r="AC4128">
            <v>0</v>
          </cell>
        </row>
        <row r="4129">
          <cell r="V4129">
            <v>0</v>
          </cell>
          <cell r="W4129">
            <v>0</v>
          </cell>
          <cell r="X4129">
            <v>0</v>
          </cell>
          <cell r="Y4129">
            <v>0</v>
          </cell>
          <cell r="AA4129">
            <v>0</v>
          </cell>
          <cell r="AB4129">
            <v>0</v>
          </cell>
          <cell r="AC4129">
            <v>0</v>
          </cell>
        </row>
        <row r="4130">
          <cell r="V4130">
            <v>0</v>
          </cell>
          <cell r="W4130">
            <v>0</v>
          </cell>
          <cell r="X4130">
            <v>0</v>
          </cell>
          <cell r="Y4130">
            <v>0</v>
          </cell>
          <cell r="AA4130">
            <v>0</v>
          </cell>
          <cell r="AB4130">
            <v>0</v>
          </cell>
          <cell r="AC4130">
            <v>0</v>
          </cell>
        </row>
        <row r="4131">
          <cell r="V4131">
            <v>0</v>
          </cell>
          <cell r="W4131">
            <v>0</v>
          </cell>
          <cell r="X4131">
            <v>0</v>
          </cell>
          <cell r="Y4131">
            <v>0</v>
          </cell>
          <cell r="AA4131">
            <v>0</v>
          </cell>
          <cell r="AB4131">
            <v>0</v>
          </cell>
          <cell r="AC4131">
            <v>0</v>
          </cell>
        </row>
        <row r="4132">
          <cell r="V4132">
            <v>0</v>
          </cell>
          <cell r="W4132">
            <v>0</v>
          </cell>
          <cell r="X4132">
            <v>0</v>
          </cell>
          <cell r="Y4132">
            <v>0</v>
          </cell>
          <cell r="AA4132">
            <v>0</v>
          </cell>
          <cell r="AB4132">
            <v>0</v>
          </cell>
          <cell r="AC4132">
            <v>0</v>
          </cell>
        </row>
        <row r="4133">
          <cell r="V4133">
            <v>0</v>
          </cell>
          <cell r="W4133">
            <v>0</v>
          </cell>
          <cell r="X4133">
            <v>0</v>
          </cell>
          <cell r="Y4133">
            <v>0</v>
          </cell>
          <cell r="AA4133">
            <v>0</v>
          </cell>
          <cell r="AB4133">
            <v>0</v>
          </cell>
          <cell r="AC4133">
            <v>0</v>
          </cell>
        </row>
        <row r="4134">
          <cell r="V4134">
            <v>0</v>
          </cell>
          <cell r="W4134">
            <v>0</v>
          </cell>
          <cell r="X4134">
            <v>0</v>
          </cell>
          <cell r="Y4134">
            <v>0</v>
          </cell>
          <cell r="AA4134">
            <v>0</v>
          </cell>
          <cell r="AB4134">
            <v>0</v>
          </cell>
          <cell r="AC4134">
            <v>0</v>
          </cell>
        </row>
        <row r="4135">
          <cell r="V4135">
            <v>0</v>
          </cell>
          <cell r="W4135">
            <v>0</v>
          </cell>
          <cell r="X4135">
            <v>0</v>
          </cell>
          <cell r="Y4135">
            <v>0</v>
          </cell>
          <cell r="AA4135">
            <v>0</v>
          </cell>
          <cell r="AB4135">
            <v>0</v>
          </cell>
          <cell r="AC4135">
            <v>0</v>
          </cell>
        </row>
        <row r="4136">
          <cell r="V4136">
            <v>1250</v>
          </cell>
          <cell r="W4136">
            <v>1250</v>
          </cell>
          <cell r="X4136">
            <v>1250</v>
          </cell>
          <cell r="Y4136">
            <v>1250</v>
          </cell>
          <cell r="AA4136">
            <v>5000</v>
          </cell>
          <cell r="AB4136">
            <v>5000</v>
          </cell>
          <cell r="AC4136">
            <v>5000</v>
          </cell>
        </row>
        <row r="4137">
          <cell r="V4137">
            <v>0</v>
          </cell>
          <cell r="W4137">
            <v>0</v>
          </cell>
          <cell r="X4137">
            <v>0</v>
          </cell>
          <cell r="Y4137">
            <v>0</v>
          </cell>
          <cell r="AA4137">
            <v>0</v>
          </cell>
          <cell r="AB4137">
            <v>0</v>
          </cell>
          <cell r="AC4137">
            <v>0</v>
          </cell>
        </row>
        <row r="4138">
          <cell r="V4138">
            <v>0</v>
          </cell>
          <cell r="W4138">
            <v>0</v>
          </cell>
          <cell r="X4138">
            <v>0</v>
          </cell>
          <cell r="Y4138">
            <v>0</v>
          </cell>
          <cell r="AA4138">
            <v>0</v>
          </cell>
          <cell r="AB4138">
            <v>0</v>
          </cell>
          <cell r="AC4138">
            <v>0</v>
          </cell>
        </row>
        <row r="4139">
          <cell r="V4139">
            <v>0</v>
          </cell>
          <cell r="W4139">
            <v>0</v>
          </cell>
          <cell r="X4139">
            <v>0</v>
          </cell>
          <cell r="Y4139">
            <v>0</v>
          </cell>
          <cell r="AA4139">
            <v>0</v>
          </cell>
          <cell r="AB4139">
            <v>0</v>
          </cell>
          <cell r="AC4139">
            <v>0</v>
          </cell>
        </row>
        <row r="4140">
          <cell r="V4140">
            <v>0</v>
          </cell>
          <cell r="W4140">
            <v>0</v>
          </cell>
          <cell r="X4140">
            <v>0</v>
          </cell>
          <cell r="Y4140">
            <v>0</v>
          </cell>
          <cell r="AA4140">
            <v>0</v>
          </cell>
          <cell r="AB4140">
            <v>0</v>
          </cell>
          <cell r="AC4140">
            <v>0</v>
          </cell>
        </row>
        <row r="4141">
          <cell r="V4141">
            <v>0</v>
          </cell>
          <cell r="W4141">
            <v>0</v>
          </cell>
          <cell r="X4141">
            <v>0</v>
          </cell>
          <cell r="Y4141">
            <v>0</v>
          </cell>
          <cell r="AA4141">
            <v>0</v>
          </cell>
          <cell r="AB4141">
            <v>0</v>
          </cell>
          <cell r="AC4141">
            <v>0</v>
          </cell>
        </row>
        <row r="4142">
          <cell r="V4142">
            <v>0</v>
          </cell>
          <cell r="W4142">
            <v>0</v>
          </cell>
          <cell r="X4142">
            <v>0</v>
          </cell>
          <cell r="Y4142">
            <v>0</v>
          </cell>
          <cell r="AA4142">
            <v>0</v>
          </cell>
          <cell r="AB4142">
            <v>0</v>
          </cell>
          <cell r="AC4142">
            <v>0</v>
          </cell>
        </row>
        <row r="4143">
          <cell r="V4143">
            <v>0</v>
          </cell>
          <cell r="W4143">
            <v>0</v>
          </cell>
          <cell r="X4143">
            <v>0</v>
          </cell>
          <cell r="Y4143">
            <v>0</v>
          </cell>
          <cell r="AA4143">
            <v>0</v>
          </cell>
          <cell r="AB4143">
            <v>0</v>
          </cell>
          <cell r="AC4143">
            <v>0</v>
          </cell>
        </row>
        <row r="4144">
          <cell r="V4144">
            <v>0</v>
          </cell>
          <cell r="W4144">
            <v>0</v>
          </cell>
          <cell r="X4144">
            <v>0</v>
          </cell>
          <cell r="Y4144">
            <v>0</v>
          </cell>
          <cell r="AA4144">
            <v>0</v>
          </cell>
          <cell r="AB4144">
            <v>0</v>
          </cell>
          <cell r="AC4144">
            <v>0</v>
          </cell>
        </row>
        <row r="4145">
          <cell r="V4145">
            <v>0</v>
          </cell>
          <cell r="W4145">
            <v>0</v>
          </cell>
          <cell r="X4145">
            <v>0</v>
          </cell>
          <cell r="Y4145">
            <v>0</v>
          </cell>
          <cell r="AA4145">
            <v>0</v>
          </cell>
          <cell r="AB4145">
            <v>0</v>
          </cell>
          <cell r="AC4145">
            <v>0</v>
          </cell>
        </row>
        <row r="4146">
          <cell r="V4146">
            <v>0</v>
          </cell>
          <cell r="W4146">
            <v>0</v>
          </cell>
          <cell r="X4146">
            <v>0</v>
          </cell>
          <cell r="Y4146">
            <v>0</v>
          </cell>
          <cell r="AA4146">
            <v>0</v>
          </cell>
          <cell r="AB4146">
            <v>0</v>
          </cell>
          <cell r="AC4146">
            <v>0</v>
          </cell>
        </row>
        <row r="4147">
          <cell r="V4147">
            <v>0</v>
          </cell>
          <cell r="W4147">
            <v>0</v>
          </cell>
          <cell r="X4147">
            <v>0</v>
          </cell>
          <cell r="Y4147">
            <v>0</v>
          </cell>
          <cell r="AA4147">
            <v>0</v>
          </cell>
          <cell r="AB4147">
            <v>0</v>
          </cell>
          <cell r="AC4147">
            <v>0</v>
          </cell>
        </row>
        <row r="4148">
          <cell r="V4148">
            <v>0</v>
          </cell>
          <cell r="W4148">
            <v>0</v>
          </cell>
          <cell r="X4148">
            <v>0</v>
          </cell>
          <cell r="Y4148">
            <v>0</v>
          </cell>
          <cell r="AA4148">
            <v>0</v>
          </cell>
          <cell r="AB4148">
            <v>0</v>
          </cell>
          <cell r="AC4148">
            <v>0</v>
          </cell>
        </row>
        <row r="4149">
          <cell r="V4149">
            <v>0</v>
          </cell>
          <cell r="W4149">
            <v>0</v>
          </cell>
          <cell r="X4149">
            <v>0</v>
          </cell>
          <cell r="Y4149">
            <v>0</v>
          </cell>
          <cell r="AA4149">
            <v>0</v>
          </cell>
          <cell r="AB4149">
            <v>0</v>
          </cell>
          <cell r="AC4149">
            <v>0</v>
          </cell>
        </row>
        <row r="4150">
          <cell r="V4150">
            <v>300</v>
          </cell>
          <cell r="W4150">
            <v>300</v>
          </cell>
          <cell r="X4150">
            <v>300</v>
          </cell>
          <cell r="Y4150">
            <v>300</v>
          </cell>
          <cell r="AA4150">
            <v>1200</v>
          </cell>
          <cell r="AB4150">
            <v>1200</v>
          </cell>
          <cell r="AC4150">
            <v>1200</v>
          </cell>
        </row>
        <row r="4151">
          <cell r="V4151">
            <v>1200</v>
          </cell>
          <cell r="W4151">
            <v>1200</v>
          </cell>
          <cell r="X4151">
            <v>1200</v>
          </cell>
          <cell r="Y4151">
            <v>1200</v>
          </cell>
          <cell r="AA4151">
            <v>4800</v>
          </cell>
          <cell r="AB4151">
            <v>4800</v>
          </cell>
          <cell r="AC4151">
            <v>4800</v>
          </cell>
        </row>
        <row r="4152">
          <cell r="V4152">
            <v>0</v>
          </cell>
          <cell r="W4152">
            <v>0</v>
          </cell>
          <cell r="X4152">
            <v>0</v>
          </cell>
          <cell r="Y4152">
            <v>0</v>
          </cell>
          <cell r="AA4152">
            <v>0</v>
          </cell>
          <cell r="AB4152">
            <v>0</v>
          </cell>
          <cell r="AC4152">
            <v>0</v>
          </cell>
        </row>
        <row r="4153">
          <cell r="V4153">
            <v>0</v>
          </cell>
          <cell r="W4153">
            <v>0</v>
          </cell>
          <cell r="X4153">
            <v>0</v>
          </cell>
          <cell r="Y4153">
            <v>0</v>
          </cell>
          <cell r="AA4153">
            <v>0</v>
          </cell>
          <cell r="AB4153">
            <v>0</v>
          </cell>
          <cell r="AC4153">
            <v>0</v>
          </cell>
        </row>
        <row r="4154">
          <cell r="V4154">
            <v>0</v>
          </cell>
          <cell r="W4154">
            <v>0</v>
          </cell>
          <cell r="X4154">
            <v>0</v>
          </cell>
          <cell r="Y4154">
            <v>0</v>
          </cell>
          <cell r="AA4154">
            <v>0</v>
          </cell>
          <cell r="AB4154">
            <v>0</v>
          </cell>
          <cell r="AC4154">
            <v>0</v>
          </cell>
        </row>
        <row r="4155">
          <cell r="V4155">
            <v>0</v>
          </cell>
          <cell r="W4155">
            <v>0</v>
          </cell>
          <cell r="X4155">
            <v>0</v>
          </cell>
          <cell r="Y4155">
            <v>0</v>
          </cell>
          <cell r="AA4155">
            <v>0</v>
          </cell>
          <cell r="AB4155">
            <v>0</v>
          </cell>
          <cell r="AC4155">
            <v>0</v>
          </cell>
        </row>
        <row r="4156">
          <cell r="V4156">
            <v>0</v>
          </cell>
          <cell r="W4156">
            <v>0</v>
          </cell>
          <cell r="X4156">
            <v>0</v>
          </cell>
          <cell r="Y4156">
            <v>0</v>
          </cell>
          <cell r="AA4156">
            <v>0</v>
          </cell>
          <cell r="AB4156">
            <v>0</v>
          </cell>
          <cell r="AC4156">
            <v>0</v>
          </cell>
        </row>
        <row r="4157">
          <cell r="V4157">
            <v>0</v>
          </cell>
          <cell r="W4157">
            <v>0</v>
          </cell>
          <cell r="X4157">
            <v>0</v>
          </cell>
          <cell r="Y4157">
            <v>0</v>
          </cell>
          <cell r="AA4157">
            <v>0</v>
          </cell>
          <cell r="AB4157">
            <v>0</v>
          </cell>
          <cell r="AC4157">
            <v>0</v>
          </cell>
        </row>
        <row r="4158">
          <cell r="V4158">
            <v>0</v>
          </cell>
          <cell r="W4158">
            <v>0</v>
          </cell>
          <cell r="X4158">
            <v>0</v>
          </cell>
          <cell r="Y4158">
            <v>0</v>
          </cell>
          <cell r="AA4158">
            <v>0</v>
          </cell>
          <cell r="AB4158">
            <v>0</v>
          </cell>
          <cell r="AC4158">
            <v>0</v>
          </cell>
        </row>
        <row r="4159">
          <cell r="V4159">
            <v>0</v>
          </cell>
          <cell r="W4159">
            <v>0</v>
          </cell>
          <cell r="X4159">
            <v>0</v>
          </cell>
          <cell r="Y4159">
            <v>0</v>
          </cell>
          <cell r="AA4159">
            <v>0</v>
          </cell>
          <cell r="AB4159">
            <v>0</v>
          </cell>
          <cell r="AC4159">
            <v>0</v>
          </cell>
        </row>
        <row r="4160">
          <cell r="V4160">
            <v>0</v>
          </cell>
          <cell r="W4160">
            <v>0</v>
          </cell>
          <cell r="X4160">
            <v>0</v>
          </cell>
          <cell r="Y4160">
            <v>0</v>
          </cell>
          <cell r="AA4160">
            <v>0</v>
          </cell>
          <cell r="AB4160">
            <v>0</v>
          </cell>
          <cell r="AC4160">
            <v>0</v>
          </cell>
        </row>
        <row r="4161">
          <cell r="V4161">
            <v>0</v>
          </cell>
          <cell r="W4161">
            <v>0</v>
          </cell>
          <cell r="X4161">
            <v>0</v>
          </cell>
          <cell r="Y4161">
            <v>0</v>
          </cell>
          <cell r="AA4161">
            <v>0</v>
          </cell>
          <cell r="AB4161">
            <v>0</v>
          </cell>
          <cell r="AC4161">
            <v>0</v>
          </cell>
        </row>
        <row r="4162">
          <cell r="V4162">
            <v>0</v>
          </cell>
          <cell r="W4162">
            <v>0</v>
          </cell>
          <cell r="X4162">
            <v>0</v>
          </cell>
          <cell r="Y4162">
            <v>0</v>
          </cell>
          <cell r="AA4162">
            <v>0</v>
          </cell>
          <cell r="AB4162">
            <v>0</v>
          </cell>
          <cell r="AC4162">
            <v>0</v>
          </cell>
        </row>
        <row r="4163">
          <cell r="V4163">
            <v>0</v>
          </cell>
          <cell r="W4163">
            <v>0</v>
          </cell>
          <cell r="X4163">
            <v>0</v>
          </cell>
          <cell r="Y4163">
            <v>0</v>
          </cell>
          <cell r="AA4163">
            <v>0</v>
          </cell>
          <cell r="AB4163">
            <v>0</v>
          </cell>
          <cell r="AC4163">
            <v>0</v>
          </cell>
        </row>
        <row r="4164">
          <cell r="V4164">
            <v>0</v>
          </cell>
          <cell r="W4164">
            <v>0</v>
          </cell>
          <cell r="X4164">
            <v>0</v>
          </cell>
          <cell r="Y4164">
            <v>0</v>
          </cell>
          <cell r="AA4164">
            <v>0</v>
          </cell>
          <cell r="AB4164">
            <v>0</v>
          </cell>
          <cell r="AC4164">
            <v>0</v>
          </cell>
        </row>
        <row r="4165">
          <cell r="V4165">
            <v>0</v>
          </cell>
          <cell r="W4165">
            <v>0</v>
          </cell>
          <cell r="X4165">
            <v>0</v>
          </cell>
          <cell r="Y4165">
            <v>0</v>
          </cell>
          <cell r="AA4165">
            <v>0</v>
          </cell>
          <cell r="AB4165">
            <v>0</v>
          </cell>
          <cell r="AC4165">
            <v>0</v>
          </cell>
        </row>
        <row r="4166">
          <cell r="V4166">
            <v>0</v>
          </cell>
          <cell r="W4166">
            <v>0</v>
          </cell>
          <cell r="X4166">
            <v>0</v>
          </cell>
          <cell r="Y4166">
            <v>0</v>
          </cell>
          <cell r="AA4166">
            <v>0</v>
          </cell>
          <cell r="AB4166">
            <v>0</v>
          </cell>
          <cell r="AC4166">
            <v>0</v>
          </cell>
        </row>
        <row r="4167">
          <cell r="V4167">
            <v>0</v>
          </cell>
          <cell r="W4167">
            <v>0</v>
          </cell>
          <cell r="X4167">
            <v>0</v>
          </cell>
          <cell r="Y4167">
            <v>0</v>
          </cell>
          <cell r="AA4167">
            <v>0</v>
          </cell>
          <cell r="AB4167">
            <v>0</v>
          </cell>
          <cell r="AC4167">
            <v>0</v>
          </cell>
        </row>
        <row r="4168">
          <cell r="V4168">
            <v>0</v>
          </cell>
          <cell r="W4168">
            <v>0</v>
          </cell>
          <cell r="X4168">
            <v>0</v>
          </cell>
          <cell r="Y4168">
            <v>0</v>
          </cell>
          <cell r="AA4168">
            <v>0</v>
          </cell>
          <cell r="AB4168">
            <v>0</v>
          </cell>
          <cell r="AC4168">
            <v>0</v>
          </cell>
        </row>
        <row r="4169">
          <cell r="V4169">
            <v>0</v>
          </cell>
          <cell r="W4169">
            <v>0</v>
          </cell>
          <cell r="X4169">
            <v>0</v>
          </cell>
          <cell r="Y4169">
            <v>0</v>
          </cell>
          <cell r="AA4169">
            <v>0</v>
          </cell>
          <cell r="AB4169">
            <v>0</v>
          </cell>
          <cell r="AC4169">
            <v>0</v>
          </cell>
        </row>
        <row r="4170">
          <cell r="V4170">
            <v>0</v>
          </cell>
          <cell r="W4170">
            <v>0</v>
          </cell>
          <cell r="X4170">
            <v>0</v>
          </cell>
          <cell r="Y4170">
            <v>0</v>
          </cell>
          <cell r="AA4170">
            <v>0</v>
          </cell>
          <cell r="AB4170">
            <v>0</v>
          </cell>
          <cell r="AC4170">
            <v>0</v>
          </cell>
        </row>
        <row r="4171">
          <cell r="V4171">
            <v>0</v>
          </cell>
          <cell r="W4171">
            <v>0</v>
          </cell>
          <cell r="X4171">
            <v>0</v>
          </cell>
          <cell r="Y4171">
            <v>0</v>
          </cell>
          <cell r="AA4171">
            <v>0</v>
          </cell>
          <cell r="AB4171">
            <v>0</v>
          </cell>
          <cell r="AC4171">
            <v>0</v>
          </cell>
        </row>
        <row r="4172">
          <cell r="V4172">
            <v>0</v>
          </cell>
          <cell r="W4172">
            <v>0</v>
          </cell>
          <cell r="X4172">
            <v>0</v>
          </cell>
          <cell r="Y4172">
            <v>0</v>
          </cell>
          <cell r="AA4172">
            <v>0</v>
          </cell>
          <cell r="AB4172">
            <v>0</v>
          </cell>
          <cell r="AC4172">
            <v>0</v>
          </cell>
        </row>
        <row r="4173">
          <cell r="V4173">
            <v>0</v>
          </cell>
          <cell r="W4173">
            <v>0</v>
          </cell>
          <cell r="X4173">
            <v>0</v>
          </cell>
          <cell r="Y4173">
            <v>0</v>
          </cell>
          <cell r="AA4173">
            <v>0</v>
          </cell>
          <cell r="AB4173">
            <v>0</v>
          </cell>
          <cell r="AC4173">
            <v>0</v>
          </cell>
        </row>
        <row r="4174">
          <cell r="V4174">
            <v>0</v>
          </cell>
          <cell r="W4174">
            <v>0</v>
          </cell>
          <cell r="X4174">
            <v>0</v>
          </cell>
          <cell r="Y4174">
            <v>0</v>
          </cell>
          <cell r="AA4174">
            <v>0</v>
          </cell>
          <cell r="AB4174">
            <v>0</v>
          </cell>
          <cell r="AC4174">
            <v>0</v>
          </cell>
        </row>
        <row r="4175">
          <cell r="V4175">
            <v>0</v>
          </cell>
          <cell r="W4175">
            <v>0</v>
          </cell>
          <cell r="X4175">
            <v>0</v>
          </cell>
          <cell r="Y4175">
            <v>0</v>
          </cell>
          <cell r="AA4175">
            <v>0</v>
          </cell>
          <cell r="AB4175">
            <v>0</v>
          </cell>
          <cell r="AC4175">
            <v>0</v>
          </cell>
        </row>
        <row r="4176">
          <cell r="V4176">
            <v>0</v>
          </cell>
          <cell r="W4176">
            <v>0</v>
          </cell>
          <cell r="X4176">
            <v>0</v>
          </cell>
          <cell r="Y4176">
            <v>0</v>
          </cell>
          <cell r="AA4176">
            <v>0</v>
          </cell>
          <cell r="AB4176">
            <v>0</v>
          </cell>
          <cell r="AC4176">
            <v>0</v>
          </cell>
        </row>
        <row r="4177">
          <cell r="V4177">
            <v>0</v>
          </cell>
          <cell r="W4177">
            <v>0</v>
          </cell>
          <cell r="X4177">
            <v>0</v>
          </cell>
          <cell r="Y4177">
            <v>0</v>
          </cell>
          <cell r="AA4177">
            <v>0</v>
          </cell>
          <cell r="AB4177">
            <v>0</v>
          </cell>
          <cell r="AC4177">
            <v>0</v>
          </cell>
        </row>
        <row r="4178">
          <cell r="V4178">
            <v>0</v>
          </cell>
          <cell r="W4178">
            <v>0</v>
          </cell>
          <cell r="X4178">
            <v>0</v>
          </cell>
          <cell r="Y4178">
            <v>0</v>
          </cell>
          <cell r="AA4178">
            <v>0</v>
          </cell>
          <cell r="AB4178">
            <v>0</v>
          </cell>
          <cell r="AC4178">
            <v>0</v>
          </cell>
        </row>
        <row r="4179">
          <cell r="V4179">
            <v>0</v>
          </cell>
          <cell r="W4179">
            <v>5000</v>
          </cell>
          <cell r="X4179">
            <v>0</v>
          </cell>
          <cell r="Y4179">
            <v>0</v>
          </cell>
          <cell r="AA4179">
            <v>5000</v>
          </cell>
          <cell r="AB4179">
            <v>5000</v>
          </cell>
          <cell r="AC4179">
            <v>5000</v>
          </cell>
        </row>
        <row r="4180">
          <cell r="V4180">
            <v>0</v>
          </cell>
          <cell r="W4180">
            <v>0</v>
          </cell>
          <cell r="X4180">
            <v>0</v>
          </cell>
          <cell r="Y4180">
            <v>0</v>
          </cell>
          <cell r="AA4180">
            <v>0</v>
          </cell>
          <cell r="AB4180">
            <v>0</v>
          </cell>
          <cell r="AC4180">
            <v>0</v>
          </cell>
        </row>
        <row r="4181">
          <cell r="V4181">
            <v>0</v>
          </cell>
          <cell r="W4181">
            <v>0</v>
          </cell>
          <cell r="X4181">
            <v>0</v>
          </cell>
          <cell r="Y4181">
            <v>0</v>
          </cell>
          <cell r="AA4181">
            <v>0</v>
          </cell>
          <cell r="AB4181">
            <v>0</v>
          </cell>
          <cell r="AC4181">
            <v>0</v>
          </cell>
        </row>
        <row r="4182">
          <cell r="V4182">
            <v>0</v>
          </cell>
          <cell r="W4182">
            <v>0</v>
          </cell>
          <cell r="X4182">
            <v>0</v>
          </cell>
          <cell r="Y4182">
            <v>0</v>
          </cell>
          <cell r="AA4182">
            <v>0</v>
          </cell>
          <cell r="AB4182">
            <v>0</v>
          </cell>
          <cell r="AC4182">
            <v>0</v>
          </cell>
        </row>
        <row r="4183">
          <cell r="V4183">
            <v>-33875.600000000006</v>
          </cell>
          <cell r="W4183">
            <v>-33875.600000000006</v>
          </cell>
          <cell r="X4183">
            <v>-33875.600000000006</v>
          </cell>
          <cell r="Y4183">
            <v>-33875.600000000006</v>
          </cell>
          <cell r="AA4183">
            <v>-135502.40000000002</v>
          </cell>
          <cell r="AB4183">
            <v>-135502.40000000002</v>
          </cell>
          <cell r="AC4183">
            <v>-135502.40000000002</v>
          </cell>
        </row>
        <row r="4184">
          <cell r="V4184">
            <v>0</v>
          </cell>
          <cell r="W4184">
            <v>0</v>
          </cell>
          <cell r="X4184">
            <v>0</v>
          </cell>
          <cell r="Y4184">
            <v>0</v>
          </cell>
          <cell r="AA4184">
            <v>0</v>
          </cell>
          <cell r="AB4184">
            <v>0</v>
          </cell>
          <cell r="AC4184">
            <v>0</v>
          </cell>
        </row>
        <row r="4185">
          <cell r="V4185">
            <v>0</v>
          </cell>
          <cell r="W4185">
            <v>0</v>
          </cell>
          <cell r="X4185">
            <v>0</v>
          </cell>
          <cell r="Y4185">
            <v>0</v>
          </cell>
          <cell r="AA4185">
            <v>0</v>
          </cell>
          <cell r="AB4185">
            <v>0</v>
          </cell>
          <cell r="AC4185">
            <v>0</v>
          </cell>
        </row>
        <row r="4186">
          <cell r="V4186">
            <v>0</v>
          </cell>
          <cell r="W4186">
            <v>0</v>
          </cell>
          <cell r="X4186">
            <v>0</v>
          </cell>
          <cell r="Y4186">
            <v>0</v>
          </cell>
          <cell r="AA4186">
            <v>0</v>
          </cell>
          <cell r="AB4186">
            <v>0</v>
          </cell>
          <cell r="AC4186">
            <v>0</v>
          </cell>
        </row>
        <row r="4187">
          <cell r="V4187">
            <v>0</v>
          </cell>
          <cell r="W4187">
            <v>0</v>
          </cell>
          <cell r="X4187">
            <v>0</v>
          </cell>
          <cell r="Y4187">
            <v>0</v>
          </cell>
          <cell r="AA4187">
            <v>0</v>
          </cell>
          <cell r="AB4187">
            <v>0</v>
          </cell>
          <cell r="AC4187">
            <v>0</v>
          </cell>
        </row>
        <row r="4188">
          <cell r="V4188">
            <v>618.75</v>
          </cell>
          <cell r="W4188">
            <v>618.75</v>
          </cell>
          <cell r="X4188">
            <v>618.75</v>
          </cell>
          <cell r="Y4188">
            <v>618.75</v>
          </cell>
          <cell r="AA4188">
            <v>2475</v>
          </cell>
          <cell r="AB4188">
            <v>2475</v>
          </cell>
          <cell r="AC4188">
            <v>2475</v>
          </cell>
        </row>
        <row r="4189">
          <cell r="V4189">
            <v>51.5625</v>
          </cell>
          <cell r="W4189">
            <v>51.5625</v>
          </cell>
          <cell r="X4189">
            <v>51.5625</v>
          </cell>
          <cell r="Y4189">
            <v>51.5625</v>
          </cell>
          <cell r="AA4189">
            <v>206.25</v>
          </cell>
          <cell r="AB4189">
            <v>206.25</v>
          </cell>
          <cell r="AC4189">
            <v>206.25</v>
          </cell>
        </row>
        <row r="4190">
          <cell r="V4190">
            <v>0</v>
          </cell>
          <cell r="W4190">
            <v>0</v>
          </cell>
          <cell r="X4190">
            <v>0</v>
          </cell>
          <cell r="Y4190">
            <v>0</v>
          </cell>
          <cell r="AA4190">
            <v>0</v>
          </cell>
          <cell r="AB4190">
            <v>0</v>
          </cell>
          <cell r="AC4190">
            <v>0</v>
          </cell>
        </row>
        <row r="4191">
          <cell r="V4191">
            <v>0</v>
          </cell>
          <cell r="W4191">
            <v>0</v>
          </cell>
          <cell r="X4191">
            <v>0</v>
          </cell>
          <cell r="Y4191">
            <v>0</v>
          </cell>
          <cell r="AA4191">
            <v>0</v>
          </cell>
          <cell r="AB4191">
            <v>0</v>
          </cell>
          <cell r="AC4191">
            <v>0</v>
          </cell>
        </row>
        <row r="4192">
          <cell r="V4192">
            <v>0</v>
          </cell>
          <cell r="W4192">
            <v>0</v>
          </cell>
          <cell r="X4192">
            <v>0</v>
          </cell>
          <cell r="Y4192">
            <v>0</v>
          </cell>
          <cell r="AA4192">
            <v>0</v>
          </cell>
          <cell r="AB4192">
            <v>0</v>
          </cell>
          <cell r="AC4192">
            <v>0</v>
          </cell>
        </row>
        <row r="4193">
          <cell r="V4193">
            <v>0</v>
          </cell>
          <cell r="W4193">
            <v>0</v>
          </cell>
          <cell r="X4193">
            <v>0</v>
          </cell>
          <cell r="Y4193">
            <v>0</v>
          </cell>
          <cell r="AA4193">
            <v>0</v>
          </cell>
          <cell r="AB4193">
            <v>0</v>
          </cell>
          <cell r="AC4193">
            <v>0</v>
          </cell>
        </row>
        <row r="4194">
          <cell r="V4194">
            <v>0</v>
          </cell>
          <cell r="W4194">
            <v>0</v>
          </cell>
          <cell r="X4194">
            <v>0</v>
          </cell>
          <cell r="Y4194">
            <v>0</v>
          </cell>
          <cell r="AA4194">
            <v>0</v>
          </cell>
          <cell r="AB4194">
            <v>0</v>
          </cell>
          <cell r="AC4194">
            <v>0</v>
          </cell>
        </row>
        <row r="4195">
          <cell r="V4195">
            <v>0</v>
          </cell>
          <cell r="W4195">
            <v>0</v>
          </cell>
          <cell r="X4195">
            <v>0</v>
          </cell>
          <cell r="Y4195">
            <v>0</v>
          </cell>
          <cell r="AA4195">
            <v>0</v>
          </cell>
          <cell r="AB4195">
            <v>0</v>
          </cell>
          <cell r="AC4195">
            <v>0</v>
          </cell>
        </row>
        <row r="4196">
          <cell r="V4196">
            <v>670.3125</v>
          </cell>
          <cell r="W4196">
            <v>670.3125</v>
          </cell>
          <cell r="X4196">
            <v>670.3125</v>
          </cell>
          <cell r="Y4196">
            <v>670.3125</v>
          </cell>
          <cell r="AA4196">
            <v>2681.25</v>
          </cell>
          <cell r="AB4196">
            <v>2681.25</v>
          </cell>
          <cell r="AC4196">
            <v>2681.25</v>
          </cell>
        </row>
        <row r="4197">
          <cell r="V4197">
            <v>0</v>
          </cell>
          <cell r="W4197">
            <v>0</v>
          </cell>
          <cell r="X4197">
            <v>0</v>
          </cell>
          <cell r="Y4197">
            <v>0</v>
          </cell>
          <cell r="AA4197">
            <v>0</v>
          </cell>
          <cell r="AB4197">
            <v>0</v>
          </cell>
          <cell r="AC4197">
            <v>0</v>
          </cell>
        </row>
        <row r="4198">
          <cell r="V4198">
            <v>0</v>
          </cell>
          <cell r="W4198">
            <v>0</v>
          </cell>
          <cell r="X4198">
            <v>0</v>
          </cell>
          <cell r="Y4198">
            <v>0</v>
          </cell>
          <cell r="AA4198">
            <v>0</v>
          </cell>
          <cell r="AB4198">
            <v>0</v>
          </cell>
          <cell r="AC4198">
            <v>0</v>
          </cell>
        </row>
        <row r="4199">
          <cell r="V4199">
            <v>0</v>
          </cell>
          <cell r="W4199">
            <v>0</v>
          </cell>
          <cell r="X4199">
            <v>0</v>
          </cell>
          <cell r="Y4199">
            <v>0</v>
          </cell>
          <cell r="AA4199">
            <v>0</v>
          </cell>
          <cell r="AB4199">
            <v>0</v>
          </cell>
          <cell r="AC4199">
            <v>0</v>
          </cell>
        </row>
        <row r="4200">
          <cell r="V4200">
            <v>0</v>
          </cell>
          <cell r="W4200">
            <v>0</v>
          </cell>
          <cell r="X4200">
            <v>0</v>
          </cell>
          <cell r="Y4200">
            <v>0</v>
          </cell>
          <cell r="AA4200">
            <v>0</v>
          </cell>
          <cell r="AB4200">
            <v>0</v>
          </cell>
          <cell r="AC4200">
            <v>0</v>
          </cell>
        </row>
        <row r="4201">
          <cell r="V4201">
            <v>0</v>
          </cell>
          <cell r="W4201">
            <v>0</v>
          </cell>
          <cell r="X4201">
            <v>0</v>
          </cell>
          <cell r="Y4201">
            <v>0</v>
          </cell>
          <cell r="AA4201">
            <v>0</v>
          </cell>
          <cell r="AB4201">
            <v>0</v>
          </cell>
          <cell r="AC4201">
            <v>0</v>
          </cell>
        </row>
        <row r="4202">
          <cell r="V4202">
            <v>0</v>
          </cell>
          <cell r="W4202">
            <v>0</v>
          </cell>
          <cell r="X4202">
            <v>0</v>
          </cell>
          <cell r="Y4202">
            <v>0</v>
          </cell>
          <cell r="AA4202">
            <v>0</v>
          </cell>
          <cell r="AB4202">
            <v>0</v>
          </cell>
          <cell r="AC4202">
            <v>0</v>
          </cell>
        </row>
        <row r="4203">
          <cell r="V4203">
            <v>0</v>
          </cell>
          <cell r="W4203">
            <v>0</v>
          </cell>
          <cell r="X4203">
            <v>0</v>
          </cell>
          <cell r="Y4203">
            <v>0</v>
          </cell>
          <cell r="AA4203">
            <v>0</v>
          </cell>
          <cell r="AB4203">
            <v>0</v>
          </cell>
          <cell r="AC4203">
            <v>0</v>
          </cell>
        </row>
        <row r="4204">
          <cell r="V4204">
            <v>0</v>
          </cell>
          <cell r="W4204">
            <v>0</v>
          </cell>
          <cell r="X4204">
            <v>0</v>
          </cell>
          <cell r="Y4204">
            <v>0</v>
          </cell>
          <cell r="AA4204">
            <v>0</v>
          </cell>
          <cell r="AB4204">
            <v>0</v>
          </cell>
          <cell r="AC4204">
            <v>0</v>
          </cell>
        </row>
        <row r="4205">
          <cell r="V4205">
            <v>0</v>
          </cell>
          <cell r="W4205">
            <v>0</v>
          </cell>
          <cell r="X4205">
            <v>0</v>
          </cell>
          <cell r="Y4205">
            <v>0</v>
          </cell>
          <cell r="AA4205">
            <v>0</v>
          </cell>
          <cell r="AB4205">
            <v>0</v>
          </cell>
          <cell r="AC4205">
            <v>0</v>
          </cell>
        </row>
        <row r="4206">
          <cell r="V4206">
            <v>0</v>
          </cell>
          <cell r="W4206">
            <v>0</v>
          </cell>
          <cell r="X4206">
            <v>0</v>
          </cell>
          <cell r="Y4206">
            <v>0</v>
          </cell>
          <cell r="AA4206">
            <v>0</v>
          </cell>
          <cell r="AB4206">
            <v>0</v>
          </cell>
          <cell r="AC4206">
            <v>0</v>
          </cell>
        </row>
        <row r="4207">
          <cell r="V4207">
            <v>0</v>
          </cell>
          <cell r="W4207">
            <v>0</v>
          </cell>
          <cell r="X4207">
            <v>0</v>
          </cell>
          <cell r="Y4207">
            <v>0</v>
          </cell>
          <cell r="AA4207">
            <v>0</v>
          </cell>
          <cell r="AB4207">
            <v>0</v>
          </cell>
          <cell r="AC4207">
            <v>0</v>
          </cell>
        </row>
        <row r="4208">
          <cell r="V4208">
            <v>0</v>
          </cell>
          <cell r="W4208">
            <v>0</v>
          </cell>
          <cell r="X4208">
            <v>0</v>
          </cell>
          <cell r="Y4208">
            <v>0</v>
          </cell>
          <cell r="AA4208">
            <v>0</v>
          </cell>
          <cell r="AB4208">
            <v>0</v>
          </cell>
          <cell r="AC4208">
            <v>0</v>
          </cell>
        </row>
        <row r="4209">
          <cell r="V4209">
            <v>0</v>
          </cell>
          <cell r="W4209">
            <v>0</v>
          </cell>
          <cell r="X4209">
            <v>0</v>
          </cell>
          <cell r="Y4209">
            <v>0</v>
          </cell>
          <cell r="AA4209">
            <v>0</v>
          </cell>
          <cell r="AB4209">
            <v>0</v>
          </cell>
          <cell r="AC4209">
            <v>0</v>
          </cell>
        </row>
        <row r="4210">
          <cell r="V4210">
            <v>3000</v>
          </cell>
          <cell r="W4210">
            <v>3000</v>
          </cell>
          <cell r="X4210">
            <v>3000</v>
          </cell>
          <cell r="Y4210">
            <v>3000</v>
          </cell>
          <cell r="AA4210">
            <v>12000</v>
          </cell>
          <cell r="AB4210">
            <v>12000</v>
          </cell>
          <cell r="AC4210">
            <v>12000</v>
          </cell>
        </row>
        <row r="4211">
          <cell r="V4211">
            <v>0</v>
          </cell>
          <cell r="W4211">
            <v>0</v>
          </cell>
          <cell r="X4211">
            <v>0</v>
          </cell>
          <cell r="Y4211">
            <v>0</v>
          </cell>
          <cell r="AA4211">
            <v>0</v>
          </cell>
          <cell r="AB4211">
            <v>0</v>
          </cell>
          <cell r="AC4211">
            <v>0</v>
          </cell>
        </row>
        <row r="4212">
          <cell r="V4212">
            <v>0</v>
          </cell>
          <cell r="W4212">
            <v>0</v>
          </cell>
          <cell r="X4212">
            <v>0</v>
          </cell>
          <cell r="Y4212">
            <v>0</v>
          </cell>
          <cell r="AA4212">
            <v>0</v>
          </cell>
          <cell r="AB4212">
            <v>0</v>
          </cell>
          <cell r="AC4212">
            <v>0</v>
          </cell>
        </row>
        <row r="4213">
          <cell r="V4213">
            <v>0</v>
          </cell>
          <cell r="W4213">
            <v>0</v>
          </cell>
          <cell r="X4213">
            <v>0</v>
          </cell>
          <cell r="Y4213">
            <v>0</v>
          </cell>
          <cell r="AA4213">
            <v>0</v>
          </cell>
          <cell r="AB4213">
            <v>0</v>
          </cell>
          <cell r="AC4213">
            <v>0</v>
          </cell>
        </row>
        <row r="4214">
          <cell r="V4214">
            <v>0</v>
          </cell>
          <cell r="W4214">
            <v>0</v>
          </cell>
          <cell r="X4214">
            <v>0</v>
          </cell>
          <cell r="Y4214">
            <v>0</v>
          </cell>
          <cell r="AA4214">
            <v>0</v>
          </cell>
          <cell r="AB4214">
            <v>0</v>
          </cell>
          <cell r="AC4214">
            <v>0</v>
          </cell>
        </row>
        <row r="4215">
          <cell r="V4215">
            <v>0</v>
          </cell>
          <cell r="W4215">
            <v>0</v>
          </cell>
          <cell r="X4215">
            <v>0</v>
          </cell>
          <cell r="Y4215">
            <v>0</v>
          </cell>
          <cell r="AA4215">
            <v>0</v>
          </cell>
          <cell r="AB4215">
            <v>0</v>
          </cell>
          <cell r="AC4215">
            <v>0</v>
          </cell>
        </row>
        <row r="4216">
          <cell r="V4216">
            <v>0</v>
          </cell>
          <cell r="W4216">
            <v>0</v>
          </cell>
          <cell r="X4216">
            <v>0</v>
          </cell>
          <cell r="Y4216">
            <v>0</v>
          </cell>
          <cell r="AA4216">
            <v>0</v>
          </cell>
          <cell r="AB4216">
            <v>0</v>
          </cell>
          <cell r="AC4216">
            <v>0</v>
          </cell>
        </row>
        <row r="4217">
          <cell r="V4217">
            <v>0</v>
          </cell>
          <cell r="W4217">
            <v>0</v>
          </cell>
          <cell r="X4217">
            <v>0</v>
          </cell>
          <cell r="Y4217">
            <v>0</v>
          </cell>
          <cell r="AA4217">
            <v>0</v>
          </cell>
          <cell r="AB4217">
            <v>0</v>
          </cell>
          <cell r="AC4217">
            <v>0</v>
          </cell>
        </row>
        <row r="4218">
          <cell r="V4218">
            <v>0</v>
          </cell>
          <cell r="W4218">
            <v>0</v>
          </cell>
          <cell r="X4218">
            <v>0</v>
          </cell>
          <cell r="Y4218">
            <v>0</v>
          </cell>
          <cell r="AA4218">
            <v>0</v>
          </cell>
          <cell r="AB4218">
            <v>0</v>
          </cell>
          <cell r="AC4218">
            <v>0</v>
          </cell>
        </row>
        <row r="4219">
          <cell r="V4219">
            <v>0</v>
          </cell>
          <cell r="W4219">
            <v>0</v>
          </cell>
          <cell r="X4219">
            <v>0</v>
          </cell>
          <cell r="Y4219">
            <v>0</v>
          </cell>
          <cell r="AA4219">
            <v>0</v>
          </cell>
          <cell r="AB4219">
            <v>0</v>
          </cell>
          <cell r="AC4219">
            <v>0</v>
          </cell>
        </row>
        <row r="4220">
          <cell r="V4220">
            <v>0</v>
          </cell>
          <cell r="W4220">
            <v>0</v>
          </cell>
          <cell r="X4220">
            <v>0</v>
          </cell>
          <cell r="Y4220">
            <v>0</v>
          </cell>
          <cell r="AA4220">
            <v>0</v>
          </cell>
          <cell r="AB4220">
            <v>0</v>
          </cell>
          <cell r="AC4220">
            <v>0</v>
          </cell>
        </row>
        <row r="4221">
          <cell r="V4221">
            <v>0</v>
          </cell>
          <cell r="W4221">
            <v>0</v>
          </cell>
          <cell r="X4221">
            <v>0</v>
          </cell>
          <cell r="Y4221">
            <v>0</v>
          </cell>
          <cell r="AA4221">
            <v>0</v>
          </cell>
          <cell r="AB4221">
            <v>0</v>
          </cell>
          <cell r="AC4221">
            <v>0</v>
          </cell>
        </row>
        <row r="4222">
          <cell r="V4222">
            <v>0</v>
          </cell>
          <cell r="W4222">
            <v>0</v>
          </cell>
          <cell r="X4222">
            <v>0</v>
          </cell>
          <cell r="Y4222">
            <v>0</v>
          </cell>
          <cell r="AA4222">
            <v>0</v>
          </cell>
          <cell r="AB4222">
            <v>0</v>
          </cell>
          <cell r="AC4222">
            <v>0</v>
          </cell>
        </row>
        <row r="4223">
          <cell r="V4223">
            <v>0</v>
          </cell>
          <cell r="W4223">
            <v>0</v>
          </cell>
          <cell r="X4223">
            <v>0</v>
          </cell>
          <cell r="Y4223">
            <v>0</v>
          </cell>
          <cell r="AA4223">
            <v>0</v>
          </cell>
          <cell r="AB4223">
            <v>0</v>
          </cell>
          <cell r="AC4223">
            <v>0</v>
          </cell>
        </row>
        <row r="4224">
          <cell r="V4224">
            <v>300</v>
          </cell>
          <cell r="W4224">
            <v>300</v>
          </cell>
          <cell r="X4224">
            <v>300</v>
          </cell>
          <cell r="Y4224">
            <v>300</v>
          </cell>
          <cell r="AA4224">
            <v>1200</v>
          </cell>
          <cell r="AB4224">
            <v>1200</v>
          </cell>
          <cell r="AC4224">
            <v>1200</v>
          </cell>
        </row>
        <row r="4225">
          <cell r="V4225">
            <v>1200</v>
          </cell>
          <cell r="W4225">
            <v>1200</v>
          </cell>
          <cell r="X4225">
            <v>1200</v>
          </cell>
          <cell r="Y4225">
            <v>1200</v>
          </cell>
          <cell r="AA4225">
            <v>4800</v>
          </cell>
          <cell r="AB4225">
            <v>4800</v>
          </cell>
          <cell r="AC4225">
            <v>4800</v>
          </cell>
        </row>
        <row r="4226">
          <cell r="V4226">
            <v>0</v>
          </cell>
          <cell r="W4226">
            <v>0</v>
          </cell>
          <cell r="X4226">
            <v>0</v>
          </cell>
          <cell r="Y4226">
            <v>0</v>
          </cell>
          <cell r="AA4226">
            <v>0</v>
          </cell>
          <cell r="AB4226">
            <v>0</v>
          </cell>
          <cell r="AC4226">
            <v>0</v>
          </cell>
        </row>
        <row r="4227">
          <cell r="V4227">
            <v>0</v>
          </cell>
          <cell r="W4227">
            <v>0</v>
          </cell>
          <cell r="X4227">
            <v>0</v>
          </cell>
          <cell r="Y4227">
            <v>0</v>
          </cell>
          <cell r="AA4227">
            <v>0</v>
          </cell>
          <cell r="AB4227">
            <v>0</v>
          </cell>
          <cell r="AC4227">
            <v>0</v>
          </cell>
        </row>
        <row r="4228">
          <cell r="V4228">
            <v>0</v>
          </cell>
          <cell r="W4228">
            <v>0</v>
          </cell>
          <cell r="X4228">
            <v>0</v>
          </cell>
          <cell r="Y4228">
            <v>0</v>
          </cell>
          <cell r="AA4228">
            <v>0</v>
          </cell>
          <cell r="AB4228">
            <v>0</v>
          </cell>
          <cell r="AC4228">
            <v>0</v>
          </cell>
        </row>
        <row r="4229">
          <cell r="V4229">
            <v>0</v>
          </cell>
          <cell r="W4229">
            <v>0</v>
          </cell>
          <cell r="X4229">
            <v>0</v>
          </cell>
          <cell r="Y4229">
            <v>0</v>
          </cell>
          <cell r="AA4229">
            <v>0</v>
          </cell>
          <cell r="AB4229">
            <v>0</v>
          </cell>
          <cell r="AC4229">
            <v>0</v>
          </cell>
        </row>
        <row r="4230">
          <cell r="V4230">
            <v>0</v>
          </cell>
          <cell r="W4230">
            <v>0</v>
          </cell>
          <cell r="X4230">
            <v>0</v>
          </cell>
          <cell r="Y4230">
            <v>0</v>
          </cell>
          <cell r="AA4230">
            <v>0</v>
          </cell>
          <cell r="AB4230">
            <v>0</v>
          </cell>
          <cell r="AC4230">
            <v>0</v>
          </cell>
        </row>
        <row r="4231">
          <cell r="V4231">
            <v>0</v>
          </cell>
          <cell r="W4231">
            <v>0</v>
          </cell>
          <cell r="X4231">
            <v>0</v>
          </cell>
          <cell r="Y4231">
            <v>0</v>
          </cell>
          <cell r="AA4231">
            <v>0</v>
          </cell>
          <cell r="AB4231">
            <v>0</v>
          </cell>
          <cell r="AC4231">
            <v>0</v>
          </cell>
        </row>
        <row r="4232">
          <cell r="V4232">
            <v>0</v>
          </cell>
          <cell r="W4232">
            <v>0</v>
          </cell>
          <cell r="X4232">
            <v>0</v>
          </cell>
          <cell r="Y4232">
            <v>0</v>
          </cell>
          <cell r="AA4232">
            <v>0</v>
          </cell>
          <cell r="AB4232">
            <v>0</v>
          </cell>
          <cell r="AC4232">
            <v>0</v>
          </cell>
        </row>
        <row r="4233">
          <cell r="V4233">
            <v>0</v>
          </cell>
          <cell r="W4233">
            <v>0</v>
          </cell>
          <cell r="X4233">
            <v>0</v>
          </cell>
          <cell r="Y4233">
            <v>0</v>
          </cell>
          <cell r="AA4233">
            <v>0</v>
          </cell>
          <cell r="AB4233">
            <v>0</v>
          </cell>
          <cell r="AC4233">
            <v>0</v>
          </cell>
        </row>
        <row r="4234">
          <cell r="V4234">
            <v>0</v>
          </cell>
          <cell r="W4234">
            <v>0</v>
          </cell>
          <cell r="X4234">
            <v>0</v>
          </cell>
          <cell r="Y4234">
            <v>0</v>
          </cell>
          <cell r="AA4234">
            <v>0</v>
          </cell>
          <cell r="AB4234">
            <v>0</v>
          </cell>
          <cell r="AC4234">
            <v>0</v>
          </cell>
        </row>
        <row r="4235">
          <cell r="V4235">
            <v>0</v>
          </cell>
          <cell r="W4235">
            <v>0</v>
          </cell>
          <cell r="X4235">
            <v>0</v>
          </cell>
          <cell r="Y4235">
            <v>0</v>
          </cell>
          <cell r="AA4235">
            <v>0</v>
          </cell>
          <cell r="AB4235">
            <v>0</v>
          </cell>
          <cell r="AC4235">
            <v>0</v>
          </cell>
        </row>
        <row r="4236">
          <cell r="V4236">
            <v>0</v>
          </cell>
          <cell r="W4236">
            <v>0</v>
          </cell>
          <cell r="X4236">
            <v>0</v>
          </cell>
          <cell r="Y4236">
            <v>0</v>
          </cell>
          <cell r="AA4236">
            <v>0</v>
          </cell>
          <cell r="AB4236">
            <v>0</v>
          </cell>
          <cell r="AC4236">
            <v>0</v>
          </cell>
        </row>
        <row r="4237">
          <cell r="V4237">
            <v>0</v>
          </cell>
          <cell r="W4237">
            <v>0</v>
          </cell>
          <cell r="X4237">
            <v>0</v>
          </cell>
          <cell r="Y4237">
            <v>0</v>
          </cell>
          <cell r="AA4237">
            <v>0</v>
          </cell>
          <cell r="AB4237">
            <v>0</v>
          </cell>
          <cell r="AC4237">
            <v>0</v>
          </cell>
        </row>
        <row r="4238">
          <cell r="V4238">
            <v>0</v>
          </cell>
          <cell r="W4238">
            <v>0</v>
          </cell>
          <cell r="X4238">
            <v>0</v>
          </cell>
          <cell r="Y4238">
            <v>0</v>
          </cell>
          <cell r="AA4238">
            <v>0</v>
          </cell>
          <cell r="AB4238">
            <v>0</v>
          </cell>
          <cell r="AC4238">
            <v>0</v>
          </cell>
        </row>
        <row r="4239">
          <cell r="V4239">
            <v>0</v>
          </cell>
          <cell r="W4239">
            <v>0</v>
          </cell>
          <cell r="X4239">
            <v>0</v>
          </cell>
          <cell r="Y4239">
            <v>0</v>
          </cell>
          <cell r="AA4239">
            <v>0</v>
          </cell>
          <cell r="AB4239">
            <v>0</v>
          </cell>
          <cell r="AC4239">
            <v>0</v>
          </cell>
        </row>
        <row r="4240">
          <cell r="V4240">
            <v>0</v>
          </cell>
          <cell r="W4240">
            <v>0</v>
          </cell>
          <cell r="X4240">
            <v>0</v>
          </cell>
          <cell r="Y4240">
            <v>0</v>
          </cell>
          <cell r="AA4240">
            <v>0</v>
          </cell>
          <cell r="AB4240">
            <v>0</v>
          </cell>
          <cell r="AC4240">
            <v>0</v>
          </cell>
        </row>
        <row r="4241">
          <cell r="V4241">
            <v>0</v>
          </cell>
          <cell r="W4241">
            <v>0</v>
          </cell>
          <cell r="X4241">
            <v>0</v>
          </cell>
          <cell r="Y4241">
            <v>0</v>
          </cell>
          <cell r="AA4241">
            <v>0</v>
          </cell>
          <cell r="AB4241">
            <v>0</v>
          </cell>
          <cell r="AC4241">
            <v>0</v>
          </cell>
        </row>
        <row r="4242">
          <cell r="V4242">
            <v>0</v>
          </cell>
          <cell r="W4242">
            <v>0</v>
          </cell>
          <cell r="X4242">
            <v>0</v>
          </cell>
          <cell r="Y4242">
            <v>0</v>
          </cell>
          <cell r="AA4242">
            <v>0</v>
          </cell>
          <cell r="AB4242">
            <v>0</v>
          </cell>
          <cell r="AC4242">
            <v>0</v>
          </cell>
        </row>
        <row r="4243">
          <cell r="V4243">
            <v>0</v>
          </cell>
          <cell r="W4243">
            <v>0</v>
          </cell>
          <cell r="X4243">
            <v>0</v>
          </cell>
          <cell r="Y4243">
            <v>0</v>
          </cell>
          <cell r="AA4243">
            <v>0</v>
          </cell>
          <cell r="AB4243">
            <v>0</v>
          </cell>
          <cell r="AC4243">
            <v>0</v>
          </cell>
        </row>
        <row r="4244">
          <cell r="V4244">
            <v>0</v>
          </cell>
          <cell r="W4244">
            <v>0</v>
          </cell>
          <cell r="X4244">
            <v>0</v>
          </cell>
          <cell r="Y4244">
            <v>0</v>
          </cell>
          <cell r="AA4244">
            <v>0</v>
          </cell>
          <cell r="AB4244">
            <v>0</v>
          </cell>
          <cell r="AC4244">
            <v>0</v>
          </cell>
        </row>
        <row r="4245">
          <cell r="V4245">
            <v>0</v>
          </cell>
          <cell r="W4245">
            <v>0</v>
          </cell>
          <cell r="X4245">
            <v>0</v>
          </cell>
          <cell r="Y4245">
            <v>0</v>
          </cell>
          <cell r="AA4245">
            <v>0</v>
          </cell>
          <cell r="AB4245">
            <v>0</v>
          </cell>
          <cell r="AC4245">
            <v>0</v>
          </cell>
        </row>
        <row r="4246">
          <cell r="V4246">
            <v>0</v>
          </cell>
          <cell r="W4246">
            <v>0</v>
          </cell>
          <cell r="X4246">
            <v>0</v>
          </cell>
          <cell r="Y4246">
            <v>0</v>
          </cell>
          <cell r="AA4246">
            <v>0</v>
          </cell>
          <cell r="AB4246">
            <v>0</v>
          </cell>
          <cell r="AC4246">
            <v>0</v>
          </cell>
        </row>
        <row r="4247">
          <cell r="V4247">
            <v>0</v>
          </cell>
          <cell r="W4247">
            <v>0</v>
          </cell>
          <cell r="X4247">
            <v>0</v>
          </cell>
          <cell r="Y4247">
            <v>0</v>
          </cell>
          <cell r="AA4247">
            <v>0</v>
          </cell>
          <cell r="AB4247">
            <v>0</v>
          </cell>
          <cell r="AC4247">
            <v>0</v>
          </cell>
        </row>
        <row r="4248">
          <cell r="V4248">
            <v>0</v>
          </cell>
          <cell r="W4248">
            <v>0</v>
          </cell>
          <cell r="X4248">
            <v>0</v>
          </cell>
          <cell r="Y4248">
            <v>0</v>
          </cell>
          <cell r="AA4248">
            <v>0</v>
          </cell>
          <cell r="AB4248">
            <v>0</v>
          </cell>
          <cell r="AC4248">
            <v>0</v>
          </cell>
        </row>
        <row r="4249">
          <cell r="V4249">
            <v>0</v>
          </cell>
          <cell r="W4249">
            <v>0</v>
          </cell>
          <cell r="X4249">
            <v>0</v>
          </cell>
          <cell r="Y4249">
            <v>0</v>
          </cell>
          <cell r="AA4249">
            <v>0</v>
          </cell>
          <cell r="AB4249">
            <v>0</v>
          </cell>
          <cell r="AC4249">
            <v>0</v>
          </cell>
        </row>
        <row r="4250">
          <cell r="V4250">
            <v>0</v>
          </cell>
          <cell r="W4250">
            <v>0</v>
          </cell>
          <cell r="X4250">
            <v>0</v>
          </cell>
          <cell r="Y4250">
            <v>0</v>
          </cell>
          <cell r="AA4250">
            <v>0</v>
          </cell>
          <cell r="AB4250">
            <v>0</v>
          </cell>
          <cell r="AC4250">
            <v>0</v>
          </cell>
        </row>
        <row r="4251">
          <cell r="V4251">
            <v>0</v>
          </cell>
          <cell r="W4251">
            <v>0</v>
          </cell>
          <cell r="X4251">
            <v>0</v>
          </cell>
          <cell r="Y4251">
            <v>0</v>
          </cell>
          <cell r="AA4251">
            <v>0</v>
          </cell>
          <cell r="AB4251">
            <v>0</v>
          </cell>
          <cell r="AC4251">
            <v>0</v>
          </cell>
        </row>
        <row r="4252">
          <cell r="V4252">
            <v>0</v>
          </cell>
          <cell r="W4252">
            <v>0</v>
          </cell>
          <cell r="X4252">
            <v>0</v>
          </cell>
          <cell r="Y4252">
            <v>0</v>
          </cell>
          <cell r="AA4252">
            <v>0</v>
          </cell>
          <cell r="AB4252">
            <v>0</v>
          </cell>
          <cell r="AC4252">
            <v>0</v>
          </cell>
        </row>
        <row r="4253">
          <cell r="V4253">
            <v>0</v>
          </cell>
          <cell r="W4253">
            <v>0</v>
          </cell>
          <cell r="X4253">
            <v>0</v>
          </cell>
          <cell r="Y4253">
            <v>0</v>
          </cell>
          <cell r="AA4253">
            <v>0</v>
          </cell>
          <cell r="AB4253">
            <v>0</v>
          </cell>
          <cell r="AC4253">
            <v>0</v>
          </cell>
        </row>
        <row r="4254">
          <cell r="V4254">
            <v>0</v>
          </cell>
          <cell r="W4254">
            <v>0</v>
          </cell>
          <cell r="X4254">
            <v>0</v>
          </cell>
          <cell r="Y4254">
            <v>0</v>
          </cell>
          <cell r="AA4254">
            <v>0</v>
          </cell>
          <cell r="AB4254">
            <v>0</v>
          </cell>
          <cell r="AC4254">
            <v>0</v>
          </cell>
        </row>
        <row r="4255">
          <cell r="V4255">
            <v>0</v>
          </cell>
          <cell r="W4255">
            <v>0</v>
          </cell>
          <cell r="X4255">
            <v>0</v>
          </cell>
          <cell r="Y4255">
            <v>0</v>
          </cell>
          <cell r="AA4255">
            <v>0</v>
          </cell>
          <cell r="AB4255">
            <v>0</v>
          </cell>
          <cell r="AC4255">
            <v>0</v>
          </cell>
        </row>
        <row r="4256">
          <cell r="V4256">
            <v>0</v>
          </cell>
          <cell r="W4256">
            <v>0</v>
          </cell>
          <cell r="X4256">
            <v>0</v>
          </cell>
          <cell r="Y4256">
            <v>0</v>
          </cell>
          <cell r="AA4256">
            <v>0</v>
          </cell>
          <cell r="AB4256">
            <v>0</v>
          </cell>
          <cell r="AC4256">
            <v>0</v>
          </cell>
        </row>
        <row r="4257">
          <cell r="V4257">
            <v>-52762.5</v>
          </cell>
          <cell r="W4257">
            <v>-52762.5</v>
          </cell>
          <cell r="X4257">
            <v>-52762.5</v>
          </cell>
          <cell r="Y4257">
            <v>-52762.5</v>
          </cell>
          <cell r="AA4257">
            <v>-224456.25</v>
          </cell>
          <cell r="AB4257">
            <v>-232500</v>
          </cell>
          <cell r="AC4257">
            <v>-302212.5</v>
          </cell>
        </row>
        <row r="4258">
          <cell r="V4258">
            <v>0</v>
          </cell>
          <cell r="W4258">
            <v>0</v>
          </cell>
          <cell r="X4258">
            <v>0</v>
          </cell>
          <cell r="Y4258">
            <v>0</v>
          </cell>
          <cell r="AA4258">
            <v>0</v>
          </cell>
          <cell r="AB4258">
            <v>0</v>
          </cell>
          <cell r="AC4258">
            <v>0</v>
          </cell>
        </row>
        <row r="4259">
          <cell r="V4259">
            <v>0</v>
          </cell>
          <cell r="W4259">
            <v>0</v>
          </cell>
          <cell r="X4259">
            <v>0</v>
          </cell>
          <cell r="Y4259">
            <v>0</v>
          </cell>
          <cell r="AA4259">
            <v>0</v>
          </cell>
          <cell r="AB4259">
            <v>0</v>
          </cell>
          <cell r="AC4259">
            <v>0</v>
          </cell>
        </row>
        <row r="4260">
          <cell r="V4260">
            <v>0</v>
          </cell>
          <cell r="W4260">
            <v>0</v>
          </cell>
          <cell r="X4260">
            <v>0</v>
          </cell>
          <cell r="Y4260">
            <v>0</v>
          </cell>
          <cell r="AA4260">
            <v>0</v>
          </cell>
          <cell r="AB4260">
            <v>0</v>
          </cell>
          <cell r="AC4260">
            <v>0</v>
          </cell>
        </row>
        <row r="4261">
          <cell r="V4261">
            <v>0</v>
          </cell>
          <cell r="W4261">
            <v>0</v>
          </cell>
          <cell r="X4261">
            <v>0</v>
          </cell>
          <cell r="Y4261">
            <v>0</v>
          </cell>
          <cell r="AA4261">
            <v>0</v>
          </cell>
          <cell r="AB4261">
            <v>0</v>
          </cell>
          <cell r="AC4261">
            <v>0</v>
          </cell>
        </row>
        <row r="4262">
          <cell r="V4262">
            <v>206.25</v>
          </cell>
          <cell r="W4262">
            <v>206.25</v>
          </cell>
          <cell r="X4262">
            <v>206.25</v>
          </cell>
          <cell r="Y4262">
            <v>206.25</v>
          </cell>
          <cell r="AA4262">
            <v>825</v>
          </cell>
          <cell r="AB4262">
            <v>825</v>
          </cell>
          <cell r="AC4262">
            <v>825</v>
          </cell>
        </row>
        <row r="4263">
          <cell r="V4263">
            <v>0</v>
          </cell>
          <cell r="W4263">
            <v>0</v>
          </cell>
          <cell r="X4263">
            <v>0</v>
          </cell>
          <cell r="Y4263">
            <v>0</v>
          </cell>
          <cell r="AA4263">
            <v>0</v>
          </cell>
          <cell r="AB4263">
            <v>0</v>
          </cell>
          <cell r="AC4263">
            <v>0</v>
          </cell>
        </row>
        <row r="4264">
          <cell r="V4264">
            <v>0</v>
          </cell>
          <cell r="W4264">
            <v>0</v>
          </cell>
          <cell r="X4264">
            <v>0</v>
          </cell>
          <cell r="Y4264">
            <v>0</v>
          </cell>
          <cell r="AA4264">
            <v>0</v>
          </cell>
          <cell r="AB4264">
            <v>0</v>
          </cell>
          <cell r="AC4264">
            <v>0</v>
          </cell>
        </row>
        <row r="4265">
          <cell r="V4265">
            <v>0</v>
          </cell>
          <cell r="W4265">
            <v>0</v>
          </cell>
          <cell r="X4265">
            <v>0</v>
          </cell>
          <cell r="Y4265">
            <v>0</v>
          </cell>
          <cell r="AA4265">
            <v>0</v>
          </cell>
          <cell r="AB4265">
            <v>0</v>
          </cell>
          <cell r="AC4265">
            <v>0</v>
          </cell>
        </row>
        <row r="4266">
          <cell r="V4266">
            <v>0</v>
          </cell>
          <cell r="W4266">
            <v>0</v>
          </cell>
          <cell r="X4266">
            <v>0</v>
          </cell>
          <cell r="Y4266">
            <v>0</v>
          </cell>
          <cell r="AA4266">
            <v>0</v>
          </cell>
          <cell r="AB4266">
            <v>0</v>
          </cell>
          <cell r="AC4266">
            <v>0</v>
          </cell>
        </row>
        <row r="4267">
          <cell r="V4267">
            <v>0</v>
          </cell>
          <cell r="W4267">
            <v>0</v>
          </cell>
          <cell r="X4267">
            <v>0</v>
          </cell>
          <cell r="Y4267">
            <v>0</v>
          </cell>
          <cell r="AA4267">
            <v>0</v>
          </cell>
          <cell r="AB4267">
            <v>0</v>
          </cell>
          <cell r="AC4267">
            <v>0</v>
          </cell>
        </row>
        <row r="4268">
          <cell r="V4268">
            <v>0</v>
          </cell>
          <cell r="W4268">
            <v>0</v>
          </cell>
          <cell r="X4268">
            <v>0</v>
          </cell>
          <cell r="Y4268">
            <v>0</v>
          </cell>
          <cell r="AA4268">
            <v>0</v>
          </cell>
          <cell r="AB4268">
            <v>0</v>
          </cell>
          <cell r="AC4268">
            <v>0</v>
          </cell>
        </row>
        <row r="4269">
          <cell r="V4269">
            <v>0</v>
          </cell>
          <cell r="W4269">
            <v>0</v>
          </cell>
          <cell r="X4269">
            <v>0</v>
          </cell>
          <cell r="Y4269">
            <v>0</v>
          </cell>
          <cell r="AA4269">
            <v>0</v>
          </cell>
          <cell r="AB4269">
            <v>0</v>
          </cell>
          <cell r="AC4269">
            <v>0</v>
          </cell>
        </row>
        <row r="4270">
          <cell r="V4270">
            <v>206.25</v>
          </cell>
          <cell r="W4270">
            <v>206.25</v>
          </cell>
          <cell r="X4270">
            <v>206.25</v>
          </cell>
          <cell r="Y4270">
            <v>206.25</v>
          </cell>
          <cell r="AA4270">
            <v>825</v>
          </cell>
          <cell r="AB4270">
            <v>825</v>
          </cell>
          <cell r="AC4270">
            <v>825</v>
          </cell>
        </row>
        <row r="4271">
          <cell r="V4271">
            <v>0</v>
          </cell>
          <cell r="W4271">
            <v>0</v>
          </cell>
          <cell r="X4271">
            <v>0</v>
          </cell>
          <cell r="Y4271">
            <v>0</v>
          </cell>
          <cell r="AA4271">
            <v>0</v>
          </cell>
          <cell r="AB4271">
            <v>0</v>
          </cell>
          <cell r="AC4271">
            <v>0</v>
          </cell>
        </row>
        <row r="4272">
          <cell r="V4272">
            <v>0</v>
          </cell>
          <cell r="W4272">
            <v>0</v>
          </cell>
          <cell r="X4272">
            <v>0</v>
          </cell>
          <cell r="Y4272">
            <v>0</v>
          </cell>
          <cell r="AA4272">
            <v>0</v>
          </cell>
          <cell r="AB4272">
            <v>0</v>
          </cell>
          <cell r="AC4272">
            <v>0</v>
          </cell>
        </row>
        <row r="4273">
          <cell r="V4273">
            <v>0</v>
          </cell>
          <cell r="W4273">
            <v>0</v>
          </cell>
          <cell r="X4273">
            <v>0</v>
          </cell>
          <cell r="Y4273">
            <v>0</v>
          </cell>
          <cell r="AA4273">
            <v>0</v>
          </cell>
          <cell r="AB4273">
            <v>0</v>
          </cell>
          <cell r="AC4273">
            <v>0</v>
          </cell>
        </row>
        <row r="4274">
          <cell r="V4274">
            <v>0</v>
          </cell>
          <cell r="W4274">
            <v>0</v>
          </cell>
          <cell r="X4274">
            <v>0</v>
          </cell>
          <cell r="Y4274">
            <v>0</v>
          </cell>
          <cell r="AA4274">
            <v>0</v>
          </cell>
          <cell r="AB4274">
            <v>0</v>
          </cell>
          <cell r="AC4274">
            <v>0</v>
          </cell>
        </row>
        <row r="4275">
          <cell r="V4275">
            <v>0</v>
          </cell>
          <cell r="W4275">
            <v>0</v>
          </cell>
          <cell r="X4275">
            <v>0</v>
          </cell>
          <cell r="Y4275">
            <v>0</v>
          </cell>
          <cell r="AA4275">
            <v>0</v>
          </cell>
          <cell r="AB4275">
            <v>0</v>
          </cell>
          <cell r="AC4275">
            <v>0</v>
          </cell>
        </row>
        <row r="4276">
          <cell r="V4276">
            <v>0</v>
          </cell>
          <cell r="W4276">
            <v>0</v>
          </cell>
          <cell r="X4276">
            <v>0</v>
          </cell>
          <cell r="Y4276">
            <v>0</v>
          </cell>
          <cell r="AA4276">
            <v>0</v>
          </cell>
          <cell r="AB4276">
            <v>0</v>
          </cell>
          <cell r="AC4276">
            <v>0</v>
          </cell>
        </row>
        <row r="4277">
          <cell r="V4277">
            <v>0</v>
          </cell>
          <cell r="W4277">
            <v>0</v>
          </cell>
          <cell r="X4277">
            <v>0</v>
          </cell>
          <cell r="Y4277">
            <v>0</v>
          </cell>
          <cell r="AA4277">
            <v>0</v>
          </cell>
          <cell r="AB4277">
            <v>0</v>
          </cell>
          <cell r="AC4277">
            <v>0</v>
          </cell>
        </row>
        <row r="4278">
          <cell r="V4278">
            <v>0</v>
          </cell>
          <cell r="W4278">
            <v>0</v>
          </cell>
          <cell r="X4278">
            <v>0</v>
          </cell>
          <cell r="Y4278">
            <v>0</v>
          </cell>
          <cell r="AA4278">
            <v>0</v>
          </cell>
          <cell r="AB4278">
            <v>0</v>
          </cell>
          <cell r="AC4278">
            <v>0</v>
          </cell>
        </row>
        <row r="4279">
          <cell r="V4279">
            <v>0</v>
          </cell>
          <cell r="W4279">
            <v>0</v>
          </cell>
          <cell r="X4279">
            <v>0</v>
          </cell>
          <cell r="Y4279">
            <v>0</v>
          </cell>
          <cell r="AA4279">
            <v>0</v>
          </cell>
          <cell r="AB4279">
            <v>0</v>
          </cell>
          <cell r="AC4279">
            <v>0</v>
          </cell>
        </row>
        <row r="4280">
          <cell r="V4280">
            <v>0</v>
          </cell>
          <cell r="W4280">
            <v>0</v>
          </cell>
          <cell r="X4280">
            <v>0</v>
          </cell>
          <cell r="Y4280">
            <v>0</v>
          </cell>
          <cell r="AA4280">
            <v>0</v>
          </cell>
          <cell r="AB4280">
            <v>0</v>
          </cell>
          <cell r="AC4280">
            <v>0</v>
          </cell>
        </row>
        <row r="4281">
          <cell r="V4281">
            <v>0</v>
          </cell>
          <cell r="W4281">
            <v>0</v>
          </cell>
          <cell r="X4281">
            <v>0</v>
          </cell>
          <cell r="Y4281">
            <v>0</v>
          </cell>
          <cell r="AA4281">
            <v>0</v>
          </cell>
          <cell r="AB4281">
            <v>0</v>
          </cell>
          <cell r="AC4281">
            <v>0</v>
          </cell>
        </row>
        <row r="4282">
          <cell r="V4282">
            <v>0</v>
          </cell>
          <cell r="W4282">
            <v>0</v>
          </cell>
          <cell r="X4282">
            <v>0</v>
          </cell>
          <cell r="Y4282">
            <v>0</v>
          </cell>
          <cell r="AA4282">
            <v>0</v>
          </cell>
          <cell r="AB4282">
            <v>0</v>
          </cell>
          <cell r="AC4282">
            <v>0</v>
          </cell>
        </row>
        <row r="4283">
          <cell r="V4283">
            <v>0</v>
          </cell>
          <cell r="W4283">
            <v>0</v>
          </cell>
          <cell r="X4283">
            <v>0</v>
          </cell>
          <cell r="Y4283">
            <v>0</v>
          </cell>
          <cell r="AA4283">
            <v>0</v>
          </cell>
          <cell r="AB4283">
            <v>0</v>
          </cell>
          <cell r="AC4283">
            <v>0</v>
          </cell>
        </row>
        <row r="4284">
          <cell r="V4284">
            <v>1250</v>
          </cell>
          <cell r="W4284">
            <v>1250</v>
          </cell>
          <cell r="X4284">
            <v>1250</v>
          </cell>
          <cell r="Y4284">
            <v>1250</v>
          </cell>
          <cell r="AA4284">
            <v>5000</v>
          </cell>
          <cell r="AB4284">
            <v>5000</v>
          </cell>
          <cell r="AC4284">
            <v>5000</v>
          </cell>
        </row>
        <row r="4285">
          <cell r="V4285">
            <v>0</v>
          </cell>
          <cell r="W4285">
            <v>0</v>
          </cell>
          <cell r="X4285">
            <v>0</v>
          </cell>
          <cell r="Y4285">
            <v>0</v>
          </cell>
          <cell r="AA4285">
            <v>0</v>
          </cell>
          <cell r="AB4285">
            <v>0</v>
          </cell>
          <cell r="AC4285">
            <v>0</v>
          </cell>
        </row>
        <row r="4286">
          <cell r="V4286">
            <v>0</v>
          </cell>
          <cell r="W4286">
            <v>0</v>
          </cell>
          <cell r="X4286">
            <v>0</v>
          </cell>
          <cell r="Y4286">
            <v>0</v>
          </cell>
          <cell r="AA4286">
            <v>0</v>
          </cell>
          <cell r="AB4286">
            <v>0</v>
          </cell>
          <cell r="AC4286">
            <v>0</v>
          </cell>
        </row>
        <row r="4287">
          <cell r="V4287">
            <v>0</v>
          </cell>
          <cell r="W4287">
            <v>0</v>
          </cell>
          <cell r="X4287">
            <v>0</v>
          </cell>
          <cell r="Y4287">
            <v>0</v>
          </cell>
          <cell r="AA4287">
            <v>0</v>
          </cell>
          <cell r="AB4287">
            <v>0</v>
          </cell>
          <cell r="AC4287">
            <v>0</v>
          </cell>
        </row>
        <row r="4288">
          <cell r="V4288">
            <v>0</v>
          </cell>
          <cell r="W4288">
            <v>0</v>
          </cell>
          <cell r="X4288">
            <v>0</v>
          </cell>
          <cell r="Y4288">
            <v>0</v>
          </cell>
          <cell r="AA4288">
            <v>0</v>
          </cell>
          <cell r="AB4288">
            <v>0</v>
          </cell>
          <cell r="AC4288">
            <v>0</v>
          </cell>
        </row>
        <row r="4289">
          <cell r="V4289">
            <v>0</v>
          </cell>
          <cell r="W4289">
            <v>0</v>
          </cell>
          <cell r="X4289">
            <v>0</v>
          </cell>
          <cell r="Y4289">
            <v>0</v>
          </cell>
          <cell r="AA4289">
            <v>0</v>
          </cell>
          <cell r="AB4289">
            <v>0</v>
          </cell>
          <cell r="AC4289">
            <v>0</v>
          </cell>
        </row>
        <row r="4290">
          <cell r="V4290">
            <v>0</v>
          </cell>
          <cell r="W4290">
            <v>0</v>
          </cell>
          <cell r="X4290">
            <v>0</v>
          </cell>
          <cell r="Y4290">
            <v>0</v>
          </cell>
          <cell r="AA4290">
            <v>0</v>
          </cell>
          <cell r="AB4290">
            <v>0</v>
          </cell>
          <cell r="AC4290">
            <v>0</v>
          </cell>
        </row>
        <row r="4291">
          <cell r="V4291">
            <v>0</v>
          </cell>
          <cell r="W4291">
            <v>0</v>
          </cell>
          <cell r="X4291">
            <v>0</v>
          </cell>
          <cell r="Y4291">
            <v>0</v>
          </cell>
          <cell r="AA4291">
            <v>0</v>
          </cell>
          <cell r="AB4291">
            <v>0</v>
          </cell>
          <cell r="AC4291">
            <v>0</v>
          </cell>
        </row>
        <row r="4292">
          <cell r="V4292">
            <v>0</v>
          </cell>
          <cell r="W4292">
            <v>0</v>
          </cell>
          <cell r="X4292">
            <v>0</v>
          </cell>
          <cell r="Y4292">
            <v>0</v>
          </cell>
          <cell r="AA4292">
            <v>0</v>
          </cell>
          <cell r="AB4292">
            <v>0</v>
          </cell>
          <cell r="AC4292">
            <v>0</v>
          </cell>
        </row>
        <row r="4293">
          <cell r="V4293">
            <v>0</v>
          </cell>
          <cell r="W4293">
            <v>0</v>
          </cell>
          <cell r="X4293">
            <v>0</v>
          </cell>
          <cell r="Y4293">
            <v>0</v>
          </cell>
          <cell r="AA4293">
            <v>0</v>
          </cell>
          <cell r="AB4293">
            <v>0</v>
          </cell>
          <cell r="AC4293">
            <v>0</v>
          </cell>
        </row>
        <row r="4294">
          <cell r="V4294">
            <v>0</v>
          </cell>
          <cell r="W4294">
            <v>0</v>
          </cell>
          <cell r="X4294">
            <v>0</v>
          </cell>
          <cell r="Y4294">
            <v>0</v>
          </cell>
          <cell r="AA4294">
            <v>0</v>
          </cell>
          <cell r="AB4294">
            <v>0</v>
          </cell>
          <cell r="AC4294">
            <v>0</v>
          </cell>
        </row>
        <row r="4295">
          <cell r="V4295">
            <v>0</v>
          </cell>
          <cell r="W4295">
            <v>0</v>
          </cell>
          <cell r="X4295">
            <v>0</v>
          </cell>
          <cell r="Y4295">
            <v>0</v>
          </cell>
          <cell r="AA4295">
            <v>0</v>
          </cell>
          <cell r="AB4295">
            <v>0</v>
          </cell>
          <cell r="AC4295">
            <v>0</v>
          </cell>
        </row>
        <row r="4296">
          <cell r="V4296">
            <v>0</v>
          </cell>
          <cell r="W4296">
            <v>0</v>
          </cell>
          <cell r="X4296">
            <v>0</v>
          </cell>
          <cell r="Y4296">
            <v>0</v>
          </cell>
          <cell r="AA4296">
            <v>0</v>
          </cell>
          <cell r="AB4296">
            <v>0</v>
          </cell>
          <cell r="AC4296">
            <v>0</v>
          </cell>
        </row>
        <row r="4297">
          <cell r="V4297">
            <v>0</v>
          </cell>
          <cell r="W4297">
            <v>0</v>
          </cell>
          <cell r="X4297">
            <v>0</v>
          </cell>
          <cell r="Y4297">
            <v>0</v>
          </cell>
          <cell r="AA4297">
            <v>0</v>
          </cell>
          <cell r="AB4297">
            <v>0</v>
          </cell>
          <cell r="AC4297">
            <v>0</v>
          </cell>
        </row>
        <row r="4298">
          <cell r="V4298">
            <v>0</v>
          </cell>
          <cell r="W4298">
            <v>0</v>
          </cell>
          <cell r="X4298">
            <v>0</v>
          </cell>
          <cell r="Y4298">
            <v>0</v>
          </cell>
          <cell r="AA4298">
            <v>0</v>
          </cell>
          <cell r="AB4298">
            <v>0</v>
          </cell>
          <cell r="AC4298">
            <v>0</v>
          </cell>
        </row>
        <row r="4299">
          <cell r="V4299">
            <v>0</v>
          </cell>
          <cell r="W4299">
            <v>0</v>
          </cell>
          <cell r="X4299">
            <v>0</v>
          </cell>
          <cell r="Y4299">
            <v>0</v>
          </cell>
          <cell r="AA4299">
            <v>0</v>
          </cell>
          <cell r="AB4299">
            <v>0</v>
          </cell>
          <cell r="AC4299">
            <v>0</v>
          </cell>
        </row>
        <row r="4300">
          <cell r="V4300">
            <v>0</v>
          </cell>
          <cell r="W4300">
            <v>0</v>
          </cell>
          <cell r="X4300">
            <v>0</v>
          </cell>
          <cell r="Y4300">
            <v>0</v>
          </cell>
          <cell r="AA4300">
            <v>0</v>
          </cell>
          <cell r="AB4300">
            <v>0</v>
          </cell>
          <cell r="AC4300">
            <v>0</v>
          </cell>
        </row>
        <row r="4301">
          <cell r="V4301">
            <v>0</v>
          </cell>
          <cell r="W4301">
            <v>0</v>
          </cell>
          <cell r="X4301">
            <v>0</v>
          </cell>
          <cell r="Y4301">
            <v>0</v>
          </cell>
          <cell r="AA4301">
            <v>0</v>
          </cell>
          <cell r="AB4301">
            <v>0</v>
          </cell>
          <cell r="AC4301">
            <v>0</v>
          </cell>
        </row>
        <row r="4302">
          <cell r="V4302">
            <v>0</v>
          </cell>
          <cell r="W4302">
            <v>0</v>
          </cell>
          <cell r="X4302">
            <v>0</v>
          </cell>
          <cell r="Y4302">
            <v>0</v>
          </cell>
          <cell r="AA4302">
            <v>0</v>
          </cell>
          <cell r="AB4302">
            <v>0</v>
          </cell>
          <cell r="AC4302">
            <v>0</v>
          </cell>
        </row>
        <row r="4303">
          <cell r="V4303">
            <v>0</v>
          </cell>
          <cell r="W4303">
            <v>0</v>
          </cell>
          <cell r="X4303">
            <v>0</v>
          </cell>
          <cell r="Y4303">
            <v>0</v>
          </cell>
          <cell r="AA4303">
            <v>0</v>
          </cell>
          <cell r="AB4303">
            <v>0</v>
          </cell>
          <cell r="AC4303">
            <v>0</v>
          </cell>
        </row>
        <row r="4304">
          <cell r="V4304">
            <v>0</v>
          </cell>
          <cell r="W4304">
            <v>0</v>
          </cell>
          <cell r="X4304">
            <v>0</v>
          </cell>
          <cell r="Y4304">
            <v>0</v>
          </cell>
          <cell r="AA4304">
            <v>0</v>
          </cell>
          <cell r="AB4304">
            <v>0</v>
          </cell>
          <cell r="AC4304">
            <v>0</v>
          </cell>
        </row>
        <row r="4305">
          <cell r="V4305">
            <v>0</v>
          </cell>
          <cell r="W4305">
            <v>0</v>
          </cell>
          <cell r="X4305">
            <v>0</v>
          </cell>
          <cell r="Y4305">
            <v>0</v>
          </cell>
          <cell r="AA4305">
            <v>0</v>
          </cell>
          <cell r="AB4305">
            <v>0</v>
          </cell>
          <cell r="AC4305">
            <v>0</v>
          </cell>
        </row>
        <row r="4306">
          <cell r="V4306">
            <v>0</v>
          </cell>
          <cell r="W4306">
            <v>0</v>
          </cell>
          <cell r="X4306">
            <v>0</v>
          </cell>
          <cell r="Y4306">
            <v>0</v>
          </cell>
          <cell r="AA4306">
            <v>0</v>
          </cell>
          <cell r="AB4306">
            <v>0</v>
          </cell>
          <cell r="AC4306">
            <v>0</v>
          </cell>
        </row>
        <row r="4307">
          <cell r="V4307">
            <v>0</v>
          </cell>
          <cell r="W4307">
            <v>0</v>
          </cell>
          <cell r="X4307">
            <v>0</v>
          </cell>
          <cell r="Y4307">
            <v>0</v>
          </cell>
          <cell r="AA4307">
            <v>0</v>
          </cell>
          <cell r="AB4307">
            <v>0</v>
          </cell>
          <cell r="AC4307">
            <v>0</v>
          </cell>
        </row>
        <row r="4308">
          <cell r="V4308">
            <v>0</v>
          </cell>
          <cell r="W4308">
            <v>0</v>
          </cell>
          <cell r="X4308">
            <v>0</v>
          </cell>
          <cell r="Y4308">
            <v>0</v>
          </cell>
          <cell r="AA4308">
            <v>0</v>
          </cell>
          <cell r="AB4308">
            <v>0</v>
          </cell>
          <cell r="AC4308">
            <v>0</v>
          </cell>
        </row>
        <row r="4309">
          <cell r="V4309">
            <v>0</v>
          </cell>
          <cell r="W4309">
            <v>0</v>
          </cell>
          <cell r="X4309">
            <v>0</v>
          </cell>
          <cell r="Y4309">
            <v>0</v>
          </cell>
          <cell r="AA4309">
            <v>0</v>
          </cell>
          <cell r="AB4309">
            <v>0</v>
          </cell>
          <cell r="AC4309">
            <v>0</v>
          </cell>
        </row>
        <row r="4310">
          <cell r="V4310">
            <v>0</v>
          </cell>
          <cell r="W4310">
            <v>0</v>
          </cell>
          <cell r="X4310">
            <v>0</v>
          </cell>
          <cell r="Y4310">
            <v>0</v>
          </cell>
          <cell r="AA4310">
            <v>0</v>
          </cell>
          <cell r="AB4310">
            <v>0</v>
          </cell>
          <cell r="AC4310">
            <v>0</v>
          </cell>
        </row>
        <row r="4311">
          <cell r="V4311">
            <v>0</v>
          </cell>
          <cell r="W4311">
            <v>0</v>
          </cell>
          <cell r="X4311">
            <v>0</v>
          </cell>
          <cell r="Y4311">
            <v>0</v>
          </cell>
          <cell r="AA4311">
            <v>0</v>
          </cell>
          <cell r="AB4311">
            <v>0</v>
          </cell>
          <cell r="AC4311">
            <v>0</v>
          </cell>
        </row>
        <row r="4312">
          <cell r="V4312">
            <v>0</v>
          </cell>
          <cell r="W4312">
            <v>0</v>
          </cell>
          <cell r="X4312">
            <v>0</v>
          </cell>
          <cell r="Y4312">
            <v>0</v>
          </cell>
          <cell r="AA4312">
            <v>0</v>
          </cell>
          <cell r="AB4312">
            <v>0</v>
          </cell>
          <cell r="AC4312">
            <v>0</v>
          </cell>
        </row>
        <row r="4313">
          <cell r="V4313">
            <v>0</v>
          </cell>
          <cell r="W4313">
            <v>0</v>
          </cell>
          <cell r="X4313">
            <v>0</v>
          </cell>
          <cell r="Y4313">
            <v>0</v>
          </cell>
          <cell r="AA4313">
            <v>0</v>
          </cell>
          <cell r="AB4313">
            <v>0</v>
          </cell>
          <cell r="AC4313">
            <v>0</v>
          </cell>
        </row>
        <row r="4314">
          <cell r="V4314">
            <v>0</v>
          </cell>
          <cell r="W4314">
            <v>0</v>
          </cell>
          <cell r="X4314">
            <v>0</v>
          </cell>
          <cell r="Y4314">
            <v>0</v>
          </cell>
          <cell r="AA4314">
            <v>0</v>
          </cell>
          <cell r="AB4314">
            <v>0</v>
          </cell>
          <cell r="AC4314">
            <v>0</v>
          </cell>
        </row>
        <row r="4315">
          <cell r="V4315">
            <v>0</v>
          </cell>
          <cell r="W4315">
            <v>0</v>
          </cell>
          <cell r="X4315">
            <v>0</v>
          </cell>
          <cell r="Y4315">
            <v>0</v>
          </cell>
          <cell r="AA4315">
            <v>0</v>
          </cell>
          <cell r="AB4315">
            <v>0</v>
          </cell>
          <cell r="AC4315">
            <v>0</v>
          </cell>
        </row>
        <row r="4316">
          <cell r="V4316">
            <v>0</v>
          </cell>
          <cell r="W4316">
            <v>0</v>
          </cell>
          <cell r="X4316">
            <v>0</v>
          </cell>
          <cell r="Y4316">
            <v>0</v>
          </cell>
          <cell r="AA4316">
            <v>0</v>
          </cell>
          <cell r="AB4316">
            <v>0</v>
          </cell>
          <cell r="AC4316">
            <v>0</v>
          </cell>
        </row>
        <row r="4317">
          <cell r="V4317">
            <v>0</v>
          </cell>
          <cell r="W4317">
            <v>0</v>
          </cell>
          <cell r="X4317">
            <v>0</v>
          </cell>
          <cell r="Y4317">
            <v>0</v>
          </cell>
          <cell r="AA4317">
            <v>0</v>
          </cell>
          <cell r="AB4317">
            <v>0</v>
          </cell>
          <cell r="AC4317">
            <v>0</v>
          </cell>
        </row>
        <row r="4318">
          <cell r="V4318">
            <v>0</v>
          </cell>
          <cell r="W4318">
            <v>0</v>
          </cell>
          <cell r="X4318">
            <v>0</v>
          </cell>
          <cell r="Y4318">
            <v>0</v>
          </cell>
          <cell r="AA4318">
            <v>0</v>
          </cell>
          <cell r="AB4318">
            <v>0</v>
          </cell>
          <cell r="AC4318">
            <v>0</v>
          </cell>
        </row>
        <row r="4319">
          <cell r="V4319">
            <v>0</v>
          </cell>
          <cell r="W4319">
            <v>0</v>
          </cell>
          <cell r="X4319">
            <v>0</v>
          </cell>
          <cell r="Y4319">
            <v>0</v>
          </cell>
          <cell r="AA4319">
            <v>0</v>
          </cell>
          <cell r="AB4319">
            <v>0</v>
          </cell>
          <cell r="AC4319">
            <v>0</v>
          </cell>
        </row>
        <row r="4320">
          <cell r="V4320">
            <v>0</v>
          </cell>
          <cell r="W4320">
            <v>0</v>
          </cell>
          <cell r="X4320">
            <v>0</v>
          </cell>
          <cell r="Y4320">
            <v>0</v>
          </cell>
          <cell r="AA4320">
            <v>0</v>
          </cell>
          <cell r="AB4320">
            <v>0</v>
          </cell>
          <cell r="AC4320">
            <v>0</v>
          </cell>
        </row>
        <row r="4321">
          <cell r="V4321">
            <v>0</v>
          </cell>
          <cell r="W4321">
            <v>0</v>
          </cell>
          <cell r="X4321">
            <v>0</v>
          </cell>
          <cell r="Y4321">
            <v>0</v>
          </cell>
          <cell r="AA4321">
            <v>0</v>
          </cell>
          <cell r="AB4321">
            <v>0</v>
          </cell>
          <cell r="AC4321">
            <v>0</v>
          </cell>
        </row>
        <row r="4322">
          <cell r="V4322">
            <v>0</v>
          </cell>
          <cell r="W4322">
            <v>0</v>
          </cell>
          <cell r="X4322">
            <v>0</v>
          </cell>
          <cell r="Y4322">
            <v>0</v>
          </cell>
          <cell r="AA4322">
            <v>0</v>
          </cell>
          <cell r="AB4322">
            <v>0</v>
          </cell>
          <cell r="AC4322">
            <v>0</v>
          </cell>
        </row>
        <row r="4323">
          <cell r="V4323">
            <v>0</v>
          </cell>
          <cell r="W4323">
            <v>0</v>
          </cell>
          <cell r="X4323">
            <v>0</v>
          </cell>
          <cell r="Y4323">
            <v>0</v>
          </cell>
          <cell r="AA4323">
            <v>0</v>
          </cell>
          <cell r="AB4323">
            <v>0</v>
          </cell>
          <cell r="AC4323">
            <v>0</v>
          </cell>
        </row>
        <row r="4324">
          <cell r="V4324">
            <v>0</v>
          </cell>
          <cell r="W4324">
            <v>0</v>
          </cell>
          <cell r="X4324">
            <v>0</v>
          </cell>
          <cell r="Y4324">
            <v>0</v>
          </cell>
          <cell r="AA4324">
            <v>0</v>
          </cell>
          <cell r="AB4324">
            <v>0</v>
          </cell>
          <cell r="AC4324">
            <v>0</v>
          </cell>
        </row>
        <row r="4325">
          <cell r="V4325">
            <v>0</v>
          </cell>
          <cell r="W4325">
            <v>0</v>
          </cell>
          <cell r="X4325">
            <v>0</v>
          </cell>
          <cell r="Y4325">
            <v>0</v>
          </cell>
          <cell r="AA4325">
            <v>0</v>
          </cell>
          <cell r="AB4325">
            <v>0</v>
          </cell>
          <cell r="AC4325">
            <v>0</v>
          </cell>
        </row>
        <row r="4326">
          <cell r="V4326">
            <v>0</v>
          </cell>
          <cell r="W4326">
            <v>0</v>
          </cell>
          <cell r="X4326">
            <v>0</v>
          </cell>
          <cell r="Y4326">
            <v>0</v>
          </cell>
          <cell r="AA4326">
            <v>0</v>
          </cell>
          <cell r="AB4326">
            <v>0</v>
          </cell>
          <cell r="AC4326">
            <v>0</v>
          </cell>
        </row>
        <row r="4327">
          <cell r="V4327">
            <v>0</v>
          </cell>
          <cell r="W4327">
            <v>0</v>
          </cell>
          <cell r="X4327">
            <v>0</v>
          </cell>
          <cell r="Y4327">
            <v>0</v>
          </cell>
          <cell r="AA4327">
            <v>0</v>
          </cell>
          <cell r="AB4327">
            <v>0</v>
          </cell>
          <cell r="AC4327">
            <v>0</v>
          </cell>
        </row>
        <row r="4328">
          <cell r="V4328">
            <v>0</v>
          </cell>
          <cell r="W4328">
            <v>0</v>
          </cell>
          <cell r="X4328">
            <v>0</v>
          </cell>
          <cell r="Y4328">
            <v>0</v>
          </cell>
          <cell r="AA4328">
            <v>0</v>
          </cell>
          <cell r="AB4328">
            <v>0</v>
          </cell>
          <cell r="AC4328">
            <v>0</v>
          </cell>
        </row>
        <row r="4329">
          <cell r="V4329">
            <v>0</v>
          </cell>
          <cell r="W4329">
            <v>0</v>
          </cell>
          <cell r="X4329">
            <v>0</v>
          </cell>
          <cell r="Y4329">
            <v>0</v>
          </cell>
          <cell r="AA4329">
            <v>0</v>
          </cell>
          <cell r="AB4329">
            <v>0</v>
          </cell>
          <cell r="AC4329">
            <v>0</v>
          </cell>
        </row>
        <row r="4330">
          <cell r="V4330">
            <v>0</v>
          </cell>
          <cell r="W4330">
            <v>0</v>
          </cell>
          <cell r="X4330">
            <v>0</v>
          </cell>
          <cell r="Y4330">
            <v>0</v>
          </cell>
          <cell r="AA4330">
            <v>0</v>
          </cell>
          <cell r="AB4330">
            <v>0</v>
          </cell>
          <cell r="AC4330">
            <v>0</v>
          </cell>
        </row>
        <row r="4331">
          <cell r="V4331">
            <v>-16100</v>
          </cell>
          <cell r="W4331">
            <v>-16100</v>
          </cell>
          <cell r="X4331">
            <v>-16100</v>
          </cell>
          <cell r="Y4331">
            <v>-16100</v>
          </cell>
          <cell r="AA4331">
            <v>-68525</v>
          </cell>
          <cell r="AB4331">
            <v>-71000</v>
          </cell>
          <cell r="AC4331">
            <v>-92450</v>
          </cell>
        </row>
        <row r="4332">
          <cell r="V4332">
            <v>0</v>
          </cell>
          <cell r="W4332">
            <v>0</v>
          </cell>
          <cell r="X4332">
            <v>0</v>
          </cell>
          <cell r="Y4332">
            <v>0</v>
          </cell>
          <cell r="AA4332">
            <v>0</v>
          </cell>
          <cell r="AB4332">
            <v>0</v>
          </cell>
          <cell r="AC4332">
            <v>0</v>
          </cell>
        </row>
        <row r="4333">
          <cell r="V4333">
            <v>0</v>
          </cell>
          <cell r="W4333">
            <v>0</v>
          </cell>
          <cell r="X4333">
            <v>0</v>
          </cell>
          <cell r="Y4333">
            <v>0</v>
          </cell>
          <cell r="AA4333">
            <v>0</v>
          </cell>
          <cell r="AB4333">
            <v>0</v>
          </cell>
          <cell r="AC4333">
            <v>0</v>
          </cell>
        </row>
        <row r="4334">
          <cell r="V4334">
            <v>0</v>
          </cell>
          <cell r="W4334">
            <v>0</v>
          </cell>
          <cell r="X4334">
            <v>0</v>
          </cell>
          <cell r="Y4334">
            <v>0</v>
          </cell>
          <cell r="AA4334">
            <v>0</v>
          </cell>
          <cell r="AB4334">
            <v>0</v>
          </cell>
          <cell r="AC4334">
            <v>0</v>
          </cell>
        </row>
        <row r="4335">
          <cell r="V4335">
            <v>0</v>
          </cell>
          <cell r="W4335">
            <v>0</v>
          </cell>
          <cell r="X4335">
            <v>0</v>
          </cell>
          <cell r="Y4335">
            <v>0</v>
          </cell>
          <cell r="AA4335">
            <v>0</v>
          </cell>
          <cell r="AB4335">
            <v>0</v>
          </cell>
          <cell r="AC4335">
            <v>0</v>
          </cell>
        </row>
        <row r="4336">
          <cell r="V4336">
            <v>825</v>
          </cell>
          <cell r="W4336">
            <v>825</v>
          </cell>
          <cell r="X4336">
            <v>825</v>
          </cell>
          <cell r="Y4336">
            <v>825</v>
          </cell>
          <cell r="AA4336">
            <v>3300</v>
          </cell>
          <cell r="AB4336">
            <v>3300</v>
          </cell>
          <cell r="AC4336">
            <v>3300</v>
          </cell>
        </row>
        <row r="4337">
          <cell r="V4337">
            <v>0</v>
          </cell>
          <cell r="W4337">
            <v>0</v>
          </cell>
          <cell r="X4337">
            <v>0</v>
          </cell>
          <cell r="Y4337">
            <v>0</v>
          </cell>
          <cell r="AA4337">
            <v>0</v>
          </cell>
          <cell r="AB4337">
            <v>0</v>
          </cell>
          <cell r="AC4337">
            <v>0</v>
          </cell>
        </row>
        <row r="4338">
          <cell r="V4338">
            <v>0</v>
          </cell>
          <cell r="W4338">
            <v>0</v>
          </cell>
          <cell r="X4338">
            <v>0</v>
          </cell>
          <cell r="Y4338">
            <v>0</v>
          </cell>
          <cell r="AA4338">
            <v>0</v>
          </cell>
          <cell r="AB4338">
            <v>0</v>
          </cell>
          <cell r="AC4338">
            <v>0</v>
          </cell>
        </row>
        <row r="4339">
          <cell r="V4339">
            <v>0</v>
          </cell>
          <cell r="W4339">
            <v>0</v>
          </cell>
          <cell r="X4339">
            <v>0</v>
          </cell>
          <cell r="Y4339">
            <v>0</v>
          </cell>
          <cell r="AA4339">
            <v>0</v>
          </cell>
          <cell r="AB4339">
            <v>0</v>
          </cell>
          <cell r="AC4339">
            <v>0</v>
          </cell>
        </row>
        <row r="4340">
          <cell r="V4340">
            <v>0</v>
          </cell>
          <cell r="W4340">
            <v>0</v>
          </cell>
          <cell r="X4340">
            <v>0</v>
          </cell>
          <cell r="Y4340">
            <v>0</v>
          </cell>
          <cell r="AA4340">
            <v>0</v>
          </cell>
          <cell r="AB4340">
            <v>0</v>
          </cell>
          <cell r="AC4340">
            <v>0</v>
          </cell>
        </row>
        <row r="4341">
          <cell r="V4341">
            <v>0</v>
          </cell>
          <cell r="W4341">
            <v>0</v>
          </cell>
          <cell r="X4341">
            <v>0</v>
          </cell>
          <cell r="Y4341">
            <v>0</v>
          </cell>
          <cell r="AA4341">
            <v>0</v>
          </cell>
          <cell r="AB4341">
            <v>0</v>
          </cell>
          <cell r="AC4341">
            <v>0</v>
          </cell>
        </row>
        <row r="4342">
          <cell r="V4342">
            <v>0</v>
          </cell>
          <cell r="W4342">
            <v>0</v>
          </cell>
          <cell r="X4342">
            <v>0</v>
          </cell>
          <cell r="Y4342">
            <v>0</v>
          </cell>
          <cell r="AA4342">
            <v>0</v>
          </cell>
          <cell r="AB4342">
            <v>0</v>
          </cell>
          <cell r="AC4342">
            <v>0</v>
          </cell>
        </row>
        <row r="4343">
          <cell r="V4343">
            <v>0</v>
          </cell>
          <cell r="W4343">
            <v>0</v>
          </cell>
          <cell r="X4343">
            <v>0</v>
          </cell>
          <cell r="Y4343">
            <v>0</v>
          </cell>
          <cell r="AA4343">
            <v>0</v>
          </cell>
          <cell r="AB4343">
            <v>0</v>
          </cell>
          <cell r="AC4343">
            <v>0</v>
          </cell>
        </row>
        <row r="4344">
          <cell r="V4344">
            <v>825</v>
          </cell>
          <cell r="W4344">
            <v>825</v>
          </cell>
          <cell r="X4344">
            <v>825</v>
          </cell>
          <cell r="Y4344">
            <v>825</v>
          </cell>
          <cell r="AA4344">
            <v>3300</v>
          </cell>
          <cell r="AB4344">
            <v>3300</v>
          </cell>
          <cell r="AC4344">
            <v>3300</v>
          </cell>
        </row>
        <row r="4345">
          <cell r="V4345">
            <v>0</v>
          </cell>
          <cell r="W4345">
            <v>0</v>
          </cell>
          <cell r="X4345">
            <v>0</v>
          </cell>
          <cell r="Y4345">
            <v>0</v>
          </cell>
          <cell r="AA4345">
            <v>0</v>
          </cell>
          <cell r="AB4345">
            <v>0</v>
          </cell>
          <cell r="AC4345">
            <v>0</v>
          </cell>
        </row>
        <row r="4346">
          <cell r="V4346">
            <v>0</v>
          </cell>
          <cell r="W4346">
            <v>0</v>
          </cell>
          <cell r="X4346">
            <v>0</v>
          </cell>
          <cell r="Y4346">
            <v>0</v>
          </cell>
          <cell r="AA4346">
            <v>0</v>
          </cell>
          <cell r="AB4346">
            <v>0</v>
          </cell>
          <cell r="AC4346">
            <v>0</v>
          </cell>
        </row>
        <row r="4347">
          <cell r="V4347">
            <v>0</v>
          </cell>
          <cell r="W4347">
            <v>0</v>
          </cell>
          <cell r="X4347">
            <v>0</v>
          </cell>
          <cell r="Y4347">
            <v>0</v>
          </cell>
          <cell r="AA4347">
            <v>0</v>
          </cell>
          <cell r="AB4347">
            <v>0</v>
          </cell>
          <cell r="AC4347">
            <v>0</v>
          </cell>
        </row>
        <row r="4348">
          <cell r="V4348">
            <v>0</v>
          </cell>
          <cell r="W4348">
            <v>0</v>
          </cell>
          <cell r="X4348">
            <v>0</v>
          </cell>
          <cell r="Y4348">
            <v>0</v>
          </cell>
          <cell r="AA4348">
            <v>0</v>
          </cell>
          <cell r="AB4348">
            <v>0</v>
          </cell>
          <cell r="AC4348">
            <v>0</v>
          </cell>
        </row>
        <row r="4349">
          <cell r="V4349">
            <v>0</v>
          </cell>
          <cell r="W4349">
            <v>0</v>
          </cell>
          <cell r="X4349">
            <v>0</v>
          </cell>
          <cell r="Y4349">
            <v>0</v>
          </cell>
          <cell r="AA4349">
            <v>0</v>
          </cell>
          <cell r="AB4349">
            <v>0</v>
          </cell>
          <cell r="AC4349">
            <v>0</v>
          </cell>
        </row>
        <row r="4350">
          <cell r="V4350">
            <v>0</v>
          </cell>
          <cell r="W4350">
            <v>0</v>
          </cell>
          <cell r="X4350">
            <v>0</v>
          </cell>
          <cell r="Y4350">
            <v>0</v>
          </cell>
          <cell r="AA4350">
            <v>0</v>
          </cell>
          <cell r="AB4350">
            <v>0</v>
          </cell>
          <cell r="AC4350">
            <v>0</v>
          </cell>
        </row>
        <row r="4351">
          <cell r="V4351">
            <v>0</v>
          </cell>
          <cell r="W4351">
            <v>0</v>
          </cell>
          <cell r="X4351">
            <v>0</v>
          </cell>
          <cell r="Y4351">
            <v>0</v>
          </cell>
          <cell r="AA4351">
            <v>0</v>
          </cell>
          <cell r="AB4351">
            <v>0</v>
          </cell>
          <cell r="AC4351">
            <v>0</v>
          </cell>
        </row>
        <row r="4352">
          <cell r="V4352">
            <v>0</v>
          </cell>
          <cell r="W4352">
            <v>0</v>
          </cell>
          <cell r="X4352">
            <v>0</v>
          </cell>
          <cell r="Y4352">
            <v>0</v>
          </cell>
          <cell r="AA4352">
            <v>0</v>
          </cell>
          <cell r="AB4352">
            <v>0</v>
          </cell>
          <cell r="AC4352">
            <v>0</v>
          </cell>
        </row>
        <row r="4353">
          <cell r="V4353">
            <v>0</v>
          </cell>
          <cell r="W4353">
            <v>0</v>
          </cell>
          <cell r="X4353">
            <v>0</v>
          </cell>
          <cell r="Y4353">
            <v>0</v>
          </cell>
          <cell r="AA4353">
            <v>0</v>
          </cell>
          <cell r="AB4353">
            <v>0</v>
          </cell>
          <cell r="AC4353">
            <v>0</v>
          </cell>
        </row>
        <row r="4354">
          <cell r="V4354">
            <v>0</v>
          </cell>
          <cell r="W4354">
            <v>0</v>
          </cell>
          <cell r="X4354">
            <v>0</v>
          </cell>
          <cell r="Y4354">
            <v>0</v>
          </cell>
          <cell r="AA4354">
            <v>0</v>
          </cell>
          <cell r="AB4354">
            <v>0</v>
          </cell>
          <cell r="AC4354">
            <v>0</v>
          </cell>
        </row>
        <row r="4355">
          <cell r="V4355">
            <v>0</v>
          </cell>
          <cell r="W4355">
            <v>0</v>
          </cell>
          <cell r="X4355">
            <v>0</v>
          </cell>
          <cell r="Y4355">
            <v>0</v>
          </cell>
          <cell r="AA4355">
            <v>0</v>
          </cell>
          <cell r="AB4355">
            <v>0</v>
          </cell>
          <cell r="AC4355">
            <v>0</v>
          </cell>
        </row>
        <row r="4356">
          <cell r="V4356">
            <v>0</v>
          </cell>
          <cell r="W4356">
            <v>0</v>
          </cell>
          <cell r="X4356">
            <v>0</v>
          </cell>
          <cell r="Y4356">
            <v>0</v>
          </cell>
          <cell r="AA4356">
            <v>0</v>
          </cell>
          <cell r="AB4356">
            <v>0</v>
          </cell>
          <cell r="AC4356">
            <v>0</v>
          </cell>
        </row>
        <row r="4357">
          <cell r="V4357">
            <v>0</v>
          </cell>
          <cell r="W4357">
            <v>0</v>
          </cell>
          <cell r="X4357">
            <v>0</v>
          </cell>
          <cell r="Y4357">
            <v>0</v>
          </cell>
          <cell r="AA4357">
            <v>0</v>
          </cell>
          <cell r="AB4357">
            <v>0</v>
          </cell>
          <cell r="AC4357">
            <v>0</v>
          </cell>
        </row>
        <row r="4358">
          <cell r="V4358">
            <v>1250</v>
          </cell>
          <cell r="W4358">
            <v>1250</v>
          </cell>
          <cell r="X4358">
            <v>1250</v>
          </cell>
          <cell r="Y4358">
            <v>1250</v>
          </cell>
          <cell r="AA4358">
            <v>5000</v>
          </cell>
          <cell r="AB4358">
            <v>5000</v>
          </cell>
          <cell r="AC4358">
            <v>5000</v>
          </cell>
        </row>
        <row r="4359">
          <cell r="V4359">
            <v>0</v>
          </cell>
          <cell r="W4359">
            <v>0</v>
          </cell>
          <cell r="X4359">
            <v>0</v>
          </cell>
          <cell r="Y4359">
            <v>0</v>
          </cell>
          <cell r="AA4359">
            <v>0</v>
          </cell>
          <cell r="AB4359">
            <v>0</v>
          </cell>
          <cell r="AC4359">
            <v>0</v>
          </cell>
        </row>
        <row r="4360">
          <cell r="V4360">
            <v>0</v>
          </cell>
          <cell r="W4360">
            <v>0</v>
          </cell>
          <cell r="X4360">
            <v>0</v>
          </cell>
          <cell r="Y4360">
            <v>0</v>
          </cell>
          <cell r="AA4360">
            <v>0</v>
          </cell>
          <cell r="AB4360">
            <v>0</v>
          </cell>
          <cell r="AC4360">
            <v>0</v>
          </cell>
        </row>
        <row r="4361">
          <cell r="V4361">
            <v>0</v>
          </cell>
          <cell r="W4361">
            <v>0</v>
          </cell>
          <cell r="X4361">
            <v>0</v>
          </cell>
          <cell r="Y4361">
            <v>0</v>
          </cell>
          <cell r="AA4361">
            <v>0</v>
          </cell>
          <cell r="AB4361">
            <v>0</v>
          </cell>
          <cell r="AC4361">
            <v>0</v>
          </cell>
        </row>
        <row r="4362">
          <cell r="V4362">
            <v>0</v>
          </cell>
          <cell r="W4362">
            <v>0</v>
          </cell>
          <cell r="X4362">
            <v>0</v>
          </cell>
          <cell r="Y4362">
            <v>0</v>
          </cell>
          <cell r="AA4362">
            <v>0</v>
          </cell>
          <cell r="AB4362">
            <v>0</v>
          </cell>
          <cell r="AC4362">
            <v>0</v>
          </cell>
        </row>
        <row r="4363">
          <cell r="V4363">
            <v>0</v>
          </cell>
          <cell r="W4363">
            <v>0</v>
          </cell>
          <cell r="X4363">
            <v>0</v>
          </cell>
          <cell r="Y4363">
            <v>0</v>
          </cell>
          <cell r="AA4363">
            <v>0</v>
          </cell>
          <cell r="AB4363">
            <v>0</v>
          </cell>
          <cell r="AC4363">
            <v>0</v>
          </cell>
        </row>
        <row r="4364">
          <cell r="V4364">
            <v>0</v>
          </cell>
          <cell r="W4364">
            <v>0</v>
          </cell>
          <cell r="X4364">
            <v>0</v>
          </cell>
          <cell r="Y4364">
            <v>0</v>
          </cell>
          <cell r="AA4364">
            <v>0</v>
          </cell>
          <cell r="AB4364">
            <v>0</v>
          </cell>
          <cell r="AC4364">
            <v>0</v>
          </cell>
        </row>
        <row r="4365">
          <cell r="V4365">
            <v>0</v>
          </cell>
          <cell r="W4365">
            <v>0</v>
          </cell>
          <cell r="X4365">
            <v>0</v>
          </cell>
          <cell r="Y4365">
            <v>0</v>
          </cell>
          <cell r="AA4365">
            <v>0</v>
          </cell>
          <cell r="AB4365">
            <v>0</v>
          </cell>
          <cell r="AC4365">
            <v>0</v>
          </cell>
        </row>
        <row r="4366">
          <cell r="V4366">
            <v>62500</v>
          </cell>
          <cell r="W4366">
            <v>62500</v>
          </cell>
          <cell r="X4366">
            <v>62500</v>
          </cell>
          <cell r="Y4366">
            <v>62500</v>
          </cell>
          <cell r="AA4366">
            <v>250000</v>
          </cell>
          <cell r="AB4366">
            <v>250000</v>
          </cell>
          <cell r="AC4366">
            <v>0</v>
          </cell>
        </row>
        <row r="4367">
          <cell r="V4367">
            <v>0</v>
          </cell>
          <cell r="W4367">
            <v>0</v>
          </cell>
          <cell r="X4367">
            <v>0</v>
          </cell>
          <cell r="Y4367">
            <v>0</v>
          </cell>
          <cell r="AA4367">
            <v>0</v>
          </cell>
          <cell r="AB4367">
            <v>0</v>
          </cell>
          <cell r="AC4367">
            <v>0</v>
          </cell>
        </row>
        <row r="4368">
          <cell r="V4368">
            <v>0</v>
          </cell>
          <cell r="W4368">
            <v>0</v>
          </cell>
          <cell r="X4368">
            <v>0</v>
          </cell>
          <cell r="Y4368">
            <v>0</v>
          </cell>
          <cell r="AA4368">
            <v>0</v>
          </cell>
          <cell r="AB4368">
            <v>0</v>
          </cell>
          <cell r="AC4368">
            <v>0</v>
          </cell>
        </row>
        <row r="4369">
          <cell r="V4369">
            <v>0</v>
          </cell>
          <cell r="W4369">
            <v>0</v>
          </cell>
          <cell r="X4369">
            <v>0</v>
          </cell>
          <cell r="Y4369">
            <v>0</v>
          </cell>
          <cell r="AA4369">
            <v>0</v>
          </cell>
          <cell r="AB4369">
            <v>0</v>
          </cell>
          <cell r="AC4369">
            <v>0</v>
          </cell>
        </row>
        <row r="4370">
          <cell r="V4370">
            <v>0</v>
          </cell>
          <cell r="W4370">
            <v>0</v>
          </cell>
          <cell r="X4370">
            <v>0</v>
          </cell>
          <cell r="Y4370">
            <v>0</v>
          </cell>
          <cell r="AA4370">
            <v>0</v>
          </cell>
          <cell r="AB4370">
            <v>0</v>
          </cell>
          <cell r="AC4370">
            <v>0</v>
          </cell>
        </row>
        <row r="4371">
          <cell r="V4371">
            <v>0</v>
          </cell>
          <cell r="W4371">
            <v>0</v>
          </cell>
          <cell r="X4371">
            <v>0</v>
          </cell>
          <cell r="Y4371">
            <v>0</v>
          </cell>
          <cell r="AA4371">
            <v>0</v>
          </cell>
          <cell r="AB4371">
            <v>0</v>
          </cell>
          <cell r="AC4371">
            <v>0</v>
          </cell>
        </row>
        <row r="4372">
          <cell r="V4372">
            <v>0</v>
          </cell>
          <cell r="W4372">
            <v>0</v>
          </cell>
          <cell r="X4372">
            <v>0</v>
          </cell>
          <cell r="Y4372">
            <v>0</v>
          </cell>
          <cell r="AA4372">
            <v>0</v>
          </cell>
          <cell r="AB4372">
            <v>0</v>
          </cell>
          <cell r="AC4372">
            <v>0</v>
          </cell>
        </row>
        <row r="4373">
          <cell r="V4373">
            <v>0</v>
          </cell>
          <cell r="W4373">
            <v>0</v>
          </cell>
          <cell r="X4373">
            <v>0</v>
          </cell>
          <cell r="Y4373">
            <v>0</v>
          </cell>
          <cell r="AA4373">
            <v>0</v>
          </cell>
          <cell r="AB4373">
            <v>0</v>
          </cell>
          <cell r="AC4373">
            <v>0</v>
          </cell>
        </row>
        <row r="4374">
          <cell r="V4374">
            <v>0</v>
          </cell>
          <cell r="W4374">
            <v>0</v>
          </cell>
          <cell r="X4374">
            <v>0</v>
          </cell>
          <cell r="Y4374">
            <v>0</v>
          </cell>
          <cell r="AA4374">
            <v>0</v>
          </cell>
          <cell r="AB4374">
            <v>0</v>
          </cell>
          <cell r="AC4374">
            <v>0</v>
          </cell>
        </row>
        <row r="4375">
          <cell r="V4375">
            <v>0</v>
          </cell>
          <cell r="W4375">
            <v>0</v>
          </cell>
          <cell r="X4375">
            <v>0</v>
          </cell>
          <cell r="Y4375">
            <v>0</v>
          </cell>
          <cell r="AA4375">
            <v>0</v>
          </cell>
          <cell r="AB4375">
            <v>0</v>
          </cell>
          <cell r="AC4375">
            <v>0</v>
          </cell>
        </row>
        <row r="4376">
          <cell r="V4376">
            <v>0</v>
          </cell>
          <cell r="W4376">
            <v>0</v>
          </cell>
          <cell r="X4376">
            <v>0</v>
          </cell>
          <cell r="Y4376">
            <v>0</v>
          </cell>
          <cell r="AA4376">
            <v>0</v>
          </cell>
          <cell r="AB4376">
            <v>0</v>
          </cell>
          <cell r="AC4376">
            <v>0</v>
          </cell>
        </row>
        <row r="4377">
          <cell r="V4377">
            <v>0</v>
          </cell>
          <cell r="W4377">
            <v>0</v>
          </cell>
          <cell r="X4377">
            <v>0</v>
          </cell>
          <cell r="Y4377">
            <v>0</v>
          </cell>
          <cell r="AA4377">
            <v>0</v>
          </cell>
          <cell r="AB4377">
            <v>0</v>
          </cell>
          <cell r="AC4377">
            <v>0</v>
          </cell>
        </row>
        <row r="4378">
          <cell r="V4378">
            <v>0</v>
          </cell>
          <cell r="W4378">
            <v>0</v>
          </cell>
          <cell r="X4378">
            <v>0</v>
          </cell>
          <cell r="Y4378">
            <v>0</v>
          </cell>
          <cell r="AA4378">
            <v>0</v>
          </cell>
          <cell r="AB4378">
            <v>0</v>
          </cell>
          <cell r="AC4378">
            <v>0</v>
          </cell>
        </row>
        <row r="4379">
          <cell r="V4379">
            <v>0</v>
          </cell>
          <cell r="W4379">
            <v>0</v>
          </cell>
          <cell r="X4379">
            <v>0</v>
          </cell>
          <cell r="Y4379">
            <v>0</v>
          </cell>
          <cell r="AA4379">
            <v>0</v>
          </cell>
          <cell r="AB4379">
            <v>0</v>
          </cell>
          <cell r="AC4379">
            <v>0</v>
          </cell>
        </row>
        <row r="4380">
          <cell r="V4380">
            <v>0</v>
          </cell>
          <cell r="W4380">
            <v>0</v>
          </cell>
          <cell r="X4380">
            <v>0</v>
          </cell>
          <cell r="Y4380">
            <v>0</v>
          </cell>
          <cell r="AA4380">
            <v>0</v>
          </cell>
          <cell r="AB4380">
            <v>0</v>
          </cell>
          <cell r="AC4380">
            <v>0</v>
          </cell>
        </row>
        <row r="4381">
          <cell r="V4381">
            <v>0</v>
          </cell>
          <cell r="W4381">
            <v>0</v>
          </cell>
          <cell r="X4381">
            <v>0</v>
          </cell>
          <cell r="Y4381">
            <v>0</v>
          </cell>
          <cell r="AA4381">
            <v>0</v>
          </cell>
          <cell r="AB4381">
            <v>0</v>
          </cell>
          <cell r="AC4381">
            <v>0</v>
          </cell>
        </row>
        <row r="4382">
          <cell r="V4382">
            <v>0</v>
          </cell>
          <cell r="W4382">
            <v>0</v>
          </cell>
          <cell r="X4382">
            <v>0</v>
          </cell>
          <cell r="Y4382">
            <v>0</v>
          </cell>
          <cell r="AA4382">
            <v>0</v>
          </cell>
          <cell r="AB4382">
            <v>0</v>
          </cell>
          <cell r="AC4382">
            <v>0</v>
          </cell>
        </row>
        <row r="4383">
          <cell r="V4383">
            <v>0</v>
          </cell>
          <cell r="W4383">
            <v>0</v>
          </cell>
          <cell r="X4383">
            <v>0</v>
          </cell>
          <cell r="Y4383">
            <v>0</v>
          </cell>
          <cell r="AA4383">
            <v>0</v>
          </cell>
          <cell r="AB4383">
            <v>0</v>
          </cell>
          <cell r="AC4383">
            <v>0</v>
          </cell>
        </row>
        <row r="4384">
          <cell r="V4384">
            <v>0</v>
          </cell>
          <cell r="W4384">
            <v>0</v>
          </cell>
          <cell r="X4384">
            <v>0</v>
          </cell>
          <cell r="Y4384">
            <v>0</v>
          </cell>
          <cell r="AA4384">
            <v>0</v>
          </cell>
          <cell r="AB4384">
            <v>0</v>
          </cell>
          <cell r="AC4384">
            <v>0</v>
          </cell>
        </row>
        <row r="4385">
          <cell r="V4385">
            <v>0</v>
          </cell>
          <cell r="W4385">
            <v>0</v>
          </cell>
          <cell r="X4385">
            <v>0</v>
          </cell>
          <cell r="Y4385">
            <v>0</v>
          </cell>
          <cell r="AA4385">
            <v>0</v>
          </cell>
          <cell r="AB4385">
            <v>0</v>
          </cell>
          <cell r="AC4385">
            <v>0</v>
          </cell>
        </row>
        <row r="4386">
          <cell r="V4386">
            <v>0</v>
          </cell>
          <cell r="W4386">
            <v>0</v>
          </cell>
          <cell r="X4386">
            <v>0</v>
          </cell>
          <cell r="Y4386">
            <v>0</v>
          </cell>
          <cell r="AA4386">
            <v>0</v>
          </cell>
          <cell r="AB4386">
            <v>0</v>
          </cell>
          <cell r="AC4386">
            <v>0</v>
          </cell>
        </row>
        <row r="4387">
          <cell r="V4387">
            <v>0</v>
          </cell>
          <cell r="W4387">
            <v>0</v>
          </cell>
          <cell r="X4387">
            <v>0</v>
          </cell>
          <cell r="Y4387">
            <v>0</v>
          </cell>
          <cell r="AA4387">
            <v>0</v>
          </cell>
          <cell r="AB4387">
            <v>0</v>
          </cell>
          <cell r="AC4387">
            <v>0</v>
          </cell>
        </row>
        <row r="4388">
          <cell r="V4388">
            <v>0</v>
          </cell>
          <cell r="W4388">
            <v>0</v>
          </cell>
          <cell r="X4388">
            <v>0</v>
          </cell>
          <cell r="Y4388">
            <v>0</v>
          </cell>
          <cell r="AA4388">
            <v>0</v>
          </cell>
          <cell r="AB4388">
            <v>0</v>
          </cell>
          <cell r="AC4388">
            <v>0</v>
          </cell>
        </row>
        <row r="4389">
          <cell r="V4389">
            <v>0</v>
          </cell>
          <cell r="W4389">
            <v>0</v>
          </cell>
          <cell r="X4389">
            <v>0</v>
          </cell>
          <cell r="Y4389">
            <v>0</v>
          </cell>
          <cell r="AA4389">
            <v>0</v>
          </cell>
          <cell r="AB4389">
            <v>0</v>
          </cell>
          <cell r="AC4389">
            <v>0</v>
          </cell>
        </row>
        <row r="4390">
          <cell r="V4390">
            <v>0</v>
          </cell>
          <cell r="W4390">
            <v>0</v>
          </cell>
          <cell r="X4390">
            <v>0</v>
          </cell>
          <cell r="Y4390">
            <v>0</v>
          </cell>
          <cell r="AA4390">
            <v>0</v>
          </cell>
          <cell r="AB4390">
            <v>0</v>
          </cell>
          <cell r="AC4390">
            <v>0</v>
          </cell>
        </row>
        <row r="4391">
          <cell r="V4391">
            <v>0</v>
          </cell>
          <cell r="W4391">
            <v>0</v>
          </cell>
          <cell r="X4391">
            <v>0</v>
          </cell>
          <cell r="Y4391">
            <v>0</v>
          </cell>
          <cell r="AA4391">
            <v>0</v>
          </cell>
          <cell r="AB4391">
            <v>0</v>
          </cell>
          <cell r="AC4391">
            <v>0</v>
          </cell>
        </row>
        <row r="4392">
          <cell r="V4392">
            <v>0</v>
          </cell>
          <cell r="W4392">
            <v>0</v>
          </cell>
          <cell r="X4392">
            <v>0</v>
          </cell>
          <cell r="Y4392">
            <v>0</v>
          </cell>
          <cell r="AA4392">
            <v>0</v>
          </cell>
          <cell r="AB4392">
            <v>0</v>
          </cell>
          <cell r="AC4392">
            <v>0</v>
          </cell>
        </row>
        <row r="4393">
          <cell r="V4393">
            <v>0</v>
          </cell>
          <cell r="W4393">
            <v>0</v>
          </cell>
          <cell r="X4393">
            <v>0</v>
          </cell>
          <cell r="Y4393">
            <v>0</v>
          </cell>
          <cell r="AA4393">
            <v>0</v>
          </cell>
          <cell r="AB4393">
            <v>0</v>
          </cell>
          <cell r="AC4393">
            <v>0</v>
          </cell>
        </row>
        <row r="4394">
          <cell r="V4394">
            <v>0</v>
          </cell>
          <cell r="W4394">
            <v>0</v>
          </cell>
          <cell r="X4394">
            <v>0</v>
          </cell>
          <cell r="Y4394">
            <v>0</v>
          </cell>
          <cell r="AA4394">
            <v>0</v>
          </cell>
          <cell r="AB4394">
            <v>0</v>
          </cell>
          <cell r="AC4394">
            <v>0</v>
          </cell>
        </row>
        <row r="4395">
          <cell r="V4395">
            <v>0</v>
          </cell>
          <cell r="W4395">
            <v>0</v>
          </cell>
          <cell r="X4395">
            <v>0</v>
          </cell>
          <cell r="Y4395">
            <v>0</v>
          </cell>
          <cell r="AA4395">
            <v>0</v>
          </cell>
          <cell r="AB4395">
            <v>0</v>
          </cell>
          <cell r="AC4395">
            <v>0</v>
          </cell>
        </row>
        <row r="4396">
          <cell r="V4396">
            <v>0</v>
          </cell>
          <cell r="W4396">
            <v>0</v>
          </cell>
          <cell r="X4396">
            <v>0</v>
          </cell>
          <cell r="Y4396">
            <v>0</v>
          </cell>
          <cell r="AA4396">
            <v>0</v>
          </cell>
          <cell r="AB4396">
            <v>0</v>
          </cell>
          <cell r="AC4396">
            <v>0</v>
          </cell>
        </row>
        <row r="4397">
          <cell r="V4397">
            <v>0</v>
          </cell>
          <cell r="W4397">
            <v>0</v>
          </cell>
          <cell r="X4397">
            <v>0</v>
          </cell>
          <cell r="Y4397">
            <v>0</v>
          </cell>
          <cell r="AA4397">
            <v>0</v>
          </cell>
          <cell r="AB4397">
            <v>0</v>
          </cell>
          <cell r="AC4397">
            <v>0</v>
          </cell>
        </row>
        <row r="4398">
          <cell r="V4398">
            <v>0</v>
          </cell>
          <cell r="W4398">
            <v>0</v>
          </cell>
          <cell r="X4398">
            <v>0</v>
          </cell>
          <cell r="Y4398">
            <v>0</v>
          </cell>
          <cell r="AA4398">
            <v>0</v>
          </cell>
          <cell r="AB4398">
            <v>0</v>
          </cell>
          <cell r="AC4398">
            <v>0</v>
          </cell>
        </row>
        <row r="4399">
          <cell r="V4399">
            <v>0</v>
          </cell>
          <cell r="W4399">
            <v>0</v>
          </cell>
          <cell r="X4399">
            <v>0</v>
          </cell>
          <cell r="Y4399">
            <v>0</v>
          </cell>
          <cell r="AA4399">
            <v>0</v>
          </cell>
          <cell r="AB4399">
            <v>0</v>
          </cell>
          <cell r="AC4399">
            <v>0</v>
          </cell>
        </row>
        <row r="4400">
          <cell r="V4400">
            <v>0</v>
          </cell>
          <cell r="W4400">
            <v>0</v>
          </cell>
          <cell r="X4400">
            <v>0</v>
          </cell>
          <cell r="Y4400">
            <v>0</v>
          </cell>
          <cell r="AA4400">
            <v>0</v>
          </cell>
          <cell r="AB4400">
            <v>0</v>
          </cell>
          <cell r="AC4400">
            <v>0</v>
          </cell>
        </row>
        <row r="4401">
          <cell r="V4401">
            <v>0</v>
          </cell>
          <cell r="W4401">
            <v>0</v>
          </cell>
          <cell r="X4401">
            <v>0</v>
          </cell>
          <cell r="Y4401">
            <v>0</v>
          </cell>
          <cell r="AA4401">
            <v>0</v>
          </cell>
          <cell r="AB4401">
            <v>0</v>
          </cell>
          <cell r="AC4401">
            <v>0</v>
          </cell>
        </row>
        <row r="4402">
          <cell r="V4402">
            <v>0</v>
          </cell>
          <cell r="W4402">
            <v>0</v>
          </cell>
          <cell r="X4402">
            <v>0</v>
          </cell>
          <cell r="Y4402">
            <v>0</v>
          </cell>
          <cell r="AA4402">
            <v>0</v>
          </cell>
          <cell r="AB4402">
            <v>0</v>
          </cell>
          <cell r="AC4402">
            <v>0</v>
          </cell>
        </row>
        <row r="4403">
          <cell r="V4403">
            <v>0</v>
          </cell>
          <cell r="W4403">
            <v>0</v>
          </cell>
          <cell r="X4403">
            <v>0</v>
          </cell>
          <cell r="Y4403">
            <v>0</v>
          </cell>
          <cell r="AA4403">
            <v>0</v>
          </cell>
          <cell r="AB4403">
            <v>0</v>
          </cell>
          <cell r="AC4403">
            <v>0</v>
          </cell>
        </row>
        <row r="4404">
          <cell r="V4404">
            <v>0</v>
          </cell>
          <cell r="W4404">
            <v>0</v>
          </cell>
          <cell r="X4404">
            <v>0</v>
          </cell>
          <cell r="Y4404">
            <v>0</v>
          </cell>
          <cell r="AA4404">
            <v>0</v>
          </cell>
          <cell r="AB4404">
            <v>0</v>
          </cell>
          <cell r="AC4404">
            <v>0</v>
          </cell>
        </row>
        <row r="4405">
          <cell r="V4405">
            <v>0</v>
          </cell>
          <cell r="W4405">
            <v>0</v>
          </cell>
          <cell r="X4405">
            <v>0</v>
          </cell>
          <cell r="Y4405">
            <v>0</v>
          </cell>
          <cell r="AA4405">
            <v>0</v>
          </cell>
          <cell r="AB4405">
            <v>0</v>
          </cell>
          <cell r="AC4405">
            <v>0</v>
          </cell>
        </row>
        <row r="4406">
          <cell r="V4406">
            <v>0.625</v>
          </cell>
          <cell r="W4406">
            <v>0.625</v>
          </cell>
          <cell r="X4406">
            <v>0.625</v>
          </cell>
          <cell r="Y4406">
            <v>0.625</v>
          </cell>
          <cell r="AA4406">
            <v>2.5</v>
          </cell>
          <cell r="AB4406">
            <v>2.5</v>
          </cell>
          <cell r="AC4406">
            <v>0.5</v>
          </cell>
        </row>
        <row r="4407">
          <cell r="V4407">
            <v>0.625</v>
          </cell>
          <cell r="W4407">
            <v>0.625</v>
          </cell>
          <cell r="X4407">
            <v>0.625</v>
          </cell>
          <cell r="Y4407">
            <v>0.625</v>
          </cell>
          <cell r="AA4407">
            <v>2.5</v>
          </cell>
          <cell r="AB4407">
            <v>2.5</v>
          </cell>
          <cell r="AC4407">
            <v>1</v>
          </cell>
        </row>
        <row r="4408">
          <cell r="V4408">
            <v>1443.75</v>
          </cell>
          <cell r="W4408">
            <v>1443.75</v>
          </cell>
          <cell r="X4408">
            <v>1443.75</v>
          </cell>
          <cell r="Y4408">
            <v>1443.75</v>
          </cell>
          <cell r="AA4408">
            <v>5775</v>
          </cell>
          <cell r="AB4408">
            <v>5775</v>
          </cell>
          <cell r="AC4408">
            <v>3300</v>
          </cell>
        </row>
        <row r="4409">
          <cell r="V4409">
            <v>2475</v>
          </cell>
          <cell r="W4409">
            <v>2475</v>
          </cell>
          <cell r="X4409">
            <v>2475</v>
          </cell>
          <cell r="Y4409">
            <v>2475</v>
          </cell>
          <cell r="AA4409">
            <v>9900</v>
          </cell>
          <cell r="AB4409">
            <v>9900</v>
          </cell>
          <cell r="AC4409">
            <v>4950</v>
          </cell>
        </row>
        <row r="4410">
          <cell r="V4410">
            <v>7702.5</v>
          </cell>
          <cell r="W4410">
            <v>7702.5</v>
          </cell>
          <cell r="X4410">
            <v>7672.5</v>
          </cell>
          <cell r="Y4410">
            <v>7672.5</v>
          </cell>
          <cell r="AA4410">
            <v>30607.5</v>
          </cell>
          <cell r="AB4410">
            <v>30937.5</v>
          </cell>
          <cell r="AC4410">
            <v>24915</v>
          </cell>
        </row>
        <row r="4411">
          <cell r="V4411">
            <v>1494.6875</v>
          </cell>
          <cell r="W4411">
            <v>1494.6875</v>
          </cell>
          <cell r="X4411">
            <v>1474.6875</v>
          </cell>
          <cell r="Y4411">
            <v>1474.6875</v>
          </cell>
          <cell r="AA4411">
            <v>4083.75</v>
          </cell>
          <cell r="AB4411">
            <v>4083.75</v>
          </cell>
          <cell r="AC4411">
            <v>4248.75</v>
          </cell>
        </row>
        <row r="4412">
          <cell r="V4412">
            <v>1773.75</v>
          </cell>
          <cell r="W4412">
            <v>1773.75</v>
          </cell>
          <cell r="X4412">
            <v>1773.75</v>
          </cell>
          <cell r="Y4412">
            <v>1773.75</v>
          </cell>
          <cell r="AA4412">
            <v>7342.5</v>
          </cell>
          <cell r="AB4412">
            <v>7342.5</v>
          </cell>
          <cell r="AC4412">
            <v>5280</v>
          </cell>
        </row>
        <row r="4413">
          <cell r="V4413">
            <v>1870.3124999999998</v>
          </cell>
          <cell r="W4413">
            <v>1870.3124999999998</v>
          </cell>
          <cell r="X4413">
            <v>1870.3124999999998</v>
          </cell>
          <cell r="Y4413">
            <v>1870.3124999999998</v>
          </cell>
          <cell r="AA4413">
            <v>7481.2499999999991</v>
          </cell>
          <cell r="AB4413">
            <v>7481.2499999999991</v>
          </cell>
          <cell r="AC4413">
            <v>3937.5</v>
          </cell>
        </row>
        <row r="4414">
          <cell r="V4414">
            <v>3028.125</v>
          </cell>
          <cell r="W4414">
            <v>3028.125</v>
          </cell>
          <cell r="X4414">
            <v>3028.125</v>
          </cell>
          <cell r="Y4414">
            <v>3028.125</v>
          </cell>
          <cell r="AA4414">
            <v>12112.5</v>
          </cell>
          <cell r="AB4414">
            <v>12112.5</v>
          </cell>
          <cell r="AC4414">
            <v>6374.9999999999991</v>
          </cell>
        </row>
        <row r="4415">
          <cell r="V4415">
            <v>859.375</v>
          </cell>
          <cell r="W4415">
            <v>859.375</v>
          </cell>
          <cell r="X4415">
            <v>859.375</v>
          </cell>
          <cell r="Y4415">
            <v>859.375</v>
          </cell>
          <cell r="AA4415">
            <v>3437.5</v>
          </cell>
          <cell r="AB4415">
            <v>3437.5</v>
          </cell>
          <cell r="AC4415">
            <v>1375</v>
          </cell>
        </row>
        <row r="4416">
          <cell r="V4416">
            <v>375</v>
          </cell>
          <cell r="W4416">
            <v>375</v>
          </cell>
          <cell r="X4416">
            <v>375</v>
          </cell>
          <cell r="Y4416">
            <v>375</v>
          </cell>
          <cell r="AA4416">
            <v>1500</v>
          </cell>
          <cell r="AB4416">
            <v>1500</v>
          </cell>
          <cell r="AC4416">
            <v>300</v>
          </cell>
        </row>
        <row r="4417">
          <cell r="V4417">
            <v>0</v>
          </cell>
          <cell r="W4417">
            <v>0</v>
          </cell>
          <cell r="X4417">
            <v>0</v>
          </cell>
          <cell r="Y4417">
            <v>0</v>
          </cell>
          <cell r="AA4417">
            <v>0</v>
          </cell>
          <cell r="AB4417">
            <v>0</v>
          </cell>
          <cell r="AC4417">
            <v>0</v>
          </cell>
        </row>
        <row r="4418">
          <cell r="V4418">
            <v>21022.5</v>
          </cell>
          <cell r="W4418">
            <v>21022.5</v>
          </cell>
          <cell r="X4418">
            <v>20972.5</v>
          </cell>
          <cell r="Y4418">
            <v>20972.5</v>
          </cell>
          <cell r="AA4418">
            <v>82240</v>
          </cell>
          <cell r="AB4418">
            <v>82570</v>
          </cell>
          <cell r="AC4418">
            <v>54681.25</v>
          </cell>
        </row>
        <row r="4419">
          <cell r="V4419">
            <v>1000000</v>
          </cell>
          <cell r="W4419">
            <v>0</v>
          </cell>
          <cell r="X4419">
            <v>0</v>
          </cell>
          <cell r="Y4419">
            <v>0</v>
          </cell>
          <cell r="AA4419">
            <v>0</v>
          </cell>
          <cell r="AB4419">
            <v>0</v>
          </cell>
          <cell r="AC4419">
            <v>0</v>
          </cell>
        </row>
        <row r="4420">
          <cell r="V4420">
            <v>0</v>
          </cell>
          <cell r="W4420">
            <v>0</v>
          </cell>
          <cell r="X4420">
            <v>0</v>
          </cell>
          <cell r="Y4420">
            <v>0</v>
          </cell>
          <cell r="AA4420">
            <v>0</v>
          </cell>
          <cell r="AB4420">
            <v>0</v>
          </cell>
          <cell r="AC4420">
            <v>0</v>
          </cell>
        </row>
        <row r="4421">
          <cell r="V4421">
            <v>0</v>
          </cell>
          <cell r="W4421">
            <v>0</v>
          </cell>
          <cell r="X4421">
            <v>0</v>
          </cell>
          <cell r="Y4421">
            <v>0</v>
          </cell>
          <cell r="AA4421">
            <v>0</v>
          </cell>
          <cell r="AB4421">
            <v>0</v>
          </cell>
          <cell r="AC4421">
            <v>0</v>
          </cell>
        </row>
        <row r="4422">
          <cell r="V4422">
            <v>0</v>
          </cell>
          <cell r="W4422">
            <v>0</v>
          </cell>
          <cell r="X4422">
            <v>0</v>
          </cell>
          <cell r="Y4422">
            <v>0</v>
          </cell>
          <cell r="AA4422">
            <v>0</v>
          </cell>
          <cell r="AB4422">
            <v>0</v>
          </cell>
          <cell r="AC4422">
            <v>0</v>
          </cell>
        </row>
        <row r="4423">
          <cell r="V4423">
            <v>0</v>
          </cell>
          <cell r="W4423">
            <v>0</v>
          </cell>
          <cell r="X4423">
            <v>0</v>
          </cell>
          <cell r="Y4423">
            <v>0</v>
          </cell>
          <cell r="AA4423">
            <v>0</v>
          </cell>
          <cell r="AB4423">
            <v>0</v>
          </cell>
          <cell r="AC4423">
            <v>0</v>
          </cell>
        </row>
        <row r="4424">
          <cell r="V4424">
            <v>0</v>
          </cell>
          <cell r="W4424">
            <v>0</v>
          </cell>
          <cell r="X4424">
            <v>0</v>
          </cell>
          <cell r="Y4424">
            <v>0</v>
          </cell>
          <cell r="AA4424">
            <v>0</v>
          </cell>
          <cell r="AB4424">
            <v>0</v>
          </cell>
          <cell r="AC4424">
            <v>0</v>
          </cell>
        </row>
        <row r="4425">
          <cell r="V4425">
            <v>0</v>
          </cell>
          <cell r="W4425">
            <v>0</v>
          </cell>
          <cell r="X4425">
            <v>0</v>
          </cell>
          <cell r="Y4425">
            <v>0</v>
          </cell>
          <cell r="AA4425">
            <v>0</v>
          </cell>
          <cell r="AB4425">
            <v>0</v>
          </cell>
          <cell r="AC4425">
            <v>0</v>
          </cell>
        </row>
        <row r="4426">
          <cell r="V4426">
            <v>0</v>
          </cell>
          <cell r="W4426">
            <v>0</v>
          </cell>
          <cell r="X4426">
            <v>0</v>
          </cell>
          <cell r="Y4426">
            <v>0</v>
          </cell>
          <cell r="AA4426">
            <v>0</v>
          </cell>
          <cell r="AB4426">
            <v>0</v>
          </cell>
          <cell r="AC4426">
            <v>0</v>
          </cell>
        </row>
        <row r="4427">
          <cell r="V4427">
            <v>0</v>
          </cell>
          <cell r="W4427">
            <v>0</v>
          </cell>
          <cell r="X4427">
            <v>0</v>
          </cell>
          <cell r="Y4427">
            <v>0</v>
          </cell>
          <cell r="AA4427">
            <v>0</v>
          </cell>
          <cell r="AB4427">
            <v>0</v>
          </cell>
          <cell r="AC4427">
            <v>0</v>
          </cell>
        </row>
        <row r="4428">
          <cell r="V4428">
            <v>0</v>
          </cell>
          <cell r="W4428">
            <v>0</v>
          </cell>
          <cell r="X4428">
            <v>0</v>
          </cell>
          <cell r="Y4428">
            <v>0</v>
          </cell>
          <cell r="AA4428">
            <v>0</v>
          </cell>
          <cell r="AB4428">
            <v>0</v>
          </cell>
          <cell r="AC4428">
            <v>0</v>
          </cell>
        </row>
        <row r="4429">
          <cell r="V4429">
            <v>0</v>
          </cell>
          <cell r="W4429">
            <v>0</v>
          </cell>
          <cell r="X4429">
            <v>0</v>
          </cell>
          <cell r="Y4429">
            <v>0</v>
          </cell>
          <cell r="AA4429">
            <v>0</v>
          </cell>
          <cell r="AB4429">
            <v>0</v>
          </cell>
          <cell r="AC4429">
            <v>0</v>
          </cell>
        </row>
        <row r="4430">
          <cell r="V4430">
            <v>0</v>
          </cell>
          <cell r="W4430">
            <v>0</v>
          </cell>
          <cell r="X4430">
            <v>0</v>
          </cell>
          <cell r="Y4430">
            <v>0</v>
          </cell>
          <cell r="AA4430">
            <v>0</v>
          </cell>
          <cell r="AB4430">
            <v>0</v>
          </cell>
          <cell r="AC4430">
            <v>0</v>
          </cell>
        </row>
        <row r="4431">
          <cell r="V4431">
            <v>0</v>
          </cell>
          <cell r="W4431">
            <v>0</v>
          </cell>
          <cell r="X4431">
            <v>0</v>
          </cell>
          <cell r="Y4431">
            <v>0</v>
          </cell>
          <cell r="AA4431">
            <v>0</v>
          </cell>
          <cell r="AB4431">
            <v>0</v>
          </cell>
          <cell r="AC4431">
            <v>0</v>
          </cell>
        </row>
        <row r="4432">
          <cell r="V4432">
            <v>429500</v>
          </cell>
          <cell r="W4432">
            <v>18500</v>
          </cell>
          <cell r="X4432">
            <v>18500</v>
          </cell>
          <cell r="Y4432">
            <v>18500</v>
          </cell>
          <cell r="AA4432">
            <v>857000</v>
          </cell>
          <cell r="AB4432">
            <v>297000</v>
          </cell>
          <cell r="AC4432">
            <v>104000</v>
          </cell>
        </row>
        <row r="4433">
          <cell r="V4433">
            <v>156250</v>
          </cell>
          <cell r="W4433">
            <v>6250</v>
          </cell>
          <cell r="X4433">
            <v>6250</v>
          </cell>
          <cell r="Y4433">
            <v>6250</v>
          </cell>
          <cell r="AA4433">
            <v>125000</v>
          </cell>
          <cell r="AB4433">
            <v>125000</v>
          </cell>
          <cell r="AC4433">
            <v>60000</v>
          </cell>
        </row>
        <row r="4434">
          <cell r="V4434">
            <v>0</v>
          </cell>
          <cell r="W4434">
            <v>0</v>
          </cell>
          <cell r="X4434">
            <v>0</v>
          </cell>
          <cell r="Y4434">
            <v>0</v>
          </cell>
          <cell r="AA4434">
            <v>0</v>
          </cell>
          <cell r="AB4434">
            <v>0</v>
          </cell>
          <cell r="AC4434">
            <v>0</v>
          </cell>
        </row>
        <row r="4435">
          <cell r="V4435">
            <v>0</v>
          </cell>
          <cell r="W4435">
            <v>0</v>
          </cell>
          <cell r="X4435">
            <v>0</v>
          </cell>
          <cell r="Y4435">
            <v>0</v>
          </cell>
          <cell r="AA4435">
            <v>0</v>
          </cell>
          <cell r="AB4435">
            <v>0</v>
          </cell>
          <cell r="AC4435">
            <v>0</v>
          </cell>
        </row>
        <row r="4436">
          <cell r="V4436">
            <v>0</v>
          </cell>
          <cell r="W4436">
            <v>0</v>
          </cell>
          <cell r="X4436">
            <v>0</v>
          </cell>
          <cell r="Y4436">
            <v>0</v>
          </cell>
          <cell r="AA4436">
            <v>0</v>
          </cell>
          <cell r="AB4436">
            <v>0</v>
          </cell>
          <cell r="AC4436">
            <v>0</v>
          </cell>
        </row>
        <row r="4437">
          <cell r="V4437">
            <v>0</v>
          </cell>
          <cell r="W4437">
            <v>0</v>
          </cell>
          <cell r="X4437">
            <v>0</v>
          </cell>
          <cell r="Y4437">
            <v>0</v>
          </cell>
          <cell r="AA4437">
            <v>0</v>
          </cell>
          <cell r="AB4437">
            <v>0</v>
          </cell>
          <cell r="AC4437">
            <v>0</v>
          </cell>
        </row>
        <row r="4438">
          <cell r="V4438">
            <v>0</v>
          </cell>
          <cell r="W4438">
            <v>0</v>
          </cell>
          <cell r="X4438">
            <v>0</v>
          </cell>
          <cell r="Y4438">
            <v>0</v>
          </cell>
          <cell r="AA4438">
            <v>0</v>
          </cell>
          <cell r="AB4438">
            <v>0</v>
          </cell>
          <cell r="AC4438">
            <v>0</v>
          </cell>
        </row>
        <row r="4439">
          <cell r="V4439">
            <v>0</v>
          </cell>
          <cell r="W4439">
            <v>0</v>
          </cell>
          <cell r="X4439">
            <v>0</v>
          </cell>
          <cell r="Y4439">
            <v>0</v>
          </cell>
          <cell r="AA4439">
            <v>0</v>
          </cell>
          <cell r="AB4439">
            <v>0</v>
          </cell>
          <cell r="AC4439">
            <v>0</v>
          </cell>
        </row>
        <row r="4440">
          <cell r="V4440">
            <v>271100</v>
          </cell>
          <cell r="W4440">
            <v>271100</v>
          </cell>
          <cell r="X4440">
            <v>137500</v>
          </cell>
          <cell r="Y4440">
            <v>137500</v>
          </cell>
          <cell r="AA4440">
            <v>1850000</v>
          </cell>
          <cell r="AB4440">
            <v>1850000</v>
          </cell>
          <cell r="AC4440">
            <v>1050000</v>
          </cell>
        </row>
        <row r="4441">
          <cell r="V4441">
            <v>0</v>
          </cell>
          <cell r="W4441">
            <v>0</v>
          </cell>
          <cell r="X4441">
            <v>0</v>
          </cell>
          <cell r="Y4441">
            <v>0</v>
          </cell>
          <cell r="AA4441">
            <v>0</v>
          </cell>
          <cell r="AB4441">
            <v>0</v>
          </cell>
          <cell r="AC4441">
            <v>0</v>
          </cell>
        </row>
        <row r="4442">
          <cell r="V4442">
            <v>0</v>
          </cell>
          <cell r="W4442">
            <v>0</v>
          </cell>
          <cell r="X4442">
            <v>0</v>
          </cell>
          <cell r="Y4442">
            <v>0</v>
          </cell>
          <cell r="AA4442">
            <v>0</v>
          </cell>
          <cell r="AB4442">
            <v>0</v>
          </cell>
          <cell r="AC4442">
            <v>0</v>
          </cell>
        </row>
        <row r="4443">
          <cell r="V4443">
            <v>0</v>
          </cell>
          <cell r="W4443">
            <v>0</v>
          </cell>
          <cell r="X4443">
            <v>0</v>
          </cell>
          <cell r="Y4443">
            <v>0</v>
          </cell>
          <cell r="AA4443">
            <v>0</v>
          </cell>
          <cell r="AB4443">
            <v>0</v>
          </cell>
          <cell r="AC4443">
            <v>0</v>
          </cell>
        </row>
        <row r="4444">
          <cell r="V4444">
            <v>0</v>
          </cell>
          <cell r="W4444">
            <v>0</v>
          </cell>
          <cell r="X4444">
            <v>0</v>
          </cell>
          <cell r="Y4444">
            <v>0</v>
          </cell>
          <cell r="AA4444">
            <v>0</v>
          </cell>
          <cell r="AB4444">
            <v>0</v>
          </cell>
          <cell r="AC4444">
            <v>0</v>
          </cell>
        </row>
        <row r="4445">
          <cell r="V4445">
            <v>0</v>
          </cell>
          <cell r="W4445">
            <v>0</v>
          </cell>
          <cell r="X4445">
            <v>0</v>
          </cell>
          <cell r="Y4445">
            <v>0</v>
          </cell>
          <cell r="AA4445">
            <v>0</v>
          </cell>
          <cell r="AB4445">
            <v>0</v>
          </cell>
          <cell r="AC4445">
            <v>0</v>
          </cell>
        </row>
        <row r="4446">
          <cell r="V4446">
            <v>3100</v>
          </cell>
          <cell r="W4446">
            <v>3100</v>
          </cell>
          <cell r="X4446">
            <v>3100</v>
          </cell>
          <cell r="Y4446">
            <v>3100</v>
          </cell>
          <cell r="AA4446">
            <v>12900</v>
          </cell>
          <cell r="AB4446">
            <v>12900</v>
          </cell>
          <cell r="AC4446">
            <v>12400</v>
          </cell>
        </row>
        <row r="4447">
          <cell r="V4447">
            <v>26150</v>
          </cell>
          <cell r="W4447">
            <v>26150</v>
          </cell>
          <cell r="X4447">
            <v>26150</v>
          </cell>
          <cell r="Y4447">
            <v>26150</v>
          </cell>
          <cell r="AA4447">
            <v>114600</v>
          </cell>
          <cell r="AB4447">
            <v>114600</v>
          </cell>
          <cell r="AC4447">
            <v>79600</v>
          </cell>
        </row>
        <row r="4448">
          <cell r="V4448">
            <v>0</v>
          </cell>
          <cell r="W4448">
            <v>0</v>
          </cell>
          <cell r="X4448">
            <v>0</v>
          </cell>
          <cell r="Y4448">
            <v>0</v>
          </cell>
          <cell r="AA4448">
            <v>0</v>
          </cell>
          <cell r="AB4448">
            <v>0</v>
          </cell>
          <cell r="AC4448">
            <v>0</v>
          </cell>
        </row>
        <row r="4449">
          <cell r="V4449">
            <v>0</v>
          </cell>
          <cell r="W4449">
            <v>0</v>
          </cell>
          <cell r="X4449">
            <v>0</v>
          </cell>
          <cell r="Y4449">
            <v>0</v>
          </cell>
          <cell r="AA4449">
            <v>0</v>
          </cell>
          <cell r="AB4449">
            <v>0</v>
          </cell>
          <cell r="AC4449">
            <v>0</v>
          </cell>
        </row>
        <row r="4450">
          <cell r="V4450">
            <v>0</v>
          </cell>
          <cell r="W4450">
            <v>0</v>
          </cell>
          <cell r="X4450">
            <v>0</v>
          </cell>
          <cell r="Y4450">
            <v>0</v>
          </cell>
          <cell r="AA4450">
            <v>0</v>
          </cell>
          <cell r="AB4450">
            <v>0</v>
          </cell>
          <cell r="AC4450">
            <v>0</v>
          </cell>
        </row>
        <row r="4451">
          <cell r="V4451">
            <v>0</v>
          </cell>
          <cell r="W4451">
            <v>0</v>
          </cell>
          <cell r="X4451">
            <v>0</v>
          </cell>
          <cell r="Y4451">
            <v>0</v>
          </cell>
          <cell r="AA4451">
            <v>0</v>
          </cell>
          <cell r="AB4451">
            <v>0</v>
          </cell>
          <cell r="AC4451">
            <v>0</v>
          </cell>
        </row>
        <row r="4452">
          <cell r="V4452">
            <v>0</v>
          </cell>
          <cell r="W4452">
            <v>0</v>
          </cell>
          <cell r="X4452">
            <v>0</v>
          </cell>
          <cell r="Y4452">
            <v>0</v>
          </cell>
          <cell r="AA4452">
            <v>0</v>
          </cell>
          <cell r="AB4452">
            <v>0</v>
          </cell>
          <cell r="AC4452">
            <v>0</v>
          </cell>
        </row>
        <row r="4453">
          <cell r="V4453">
            <v>0</v>
          </cell>
          <cell r="W4453">
            <v>0</v>
          </cell>
          <cell r="X4453">
            <v>0</v>
          </cell>
          <cell r="Y4453">
            <v>0</v>
          </cell>
          <cell r="AA4453">
            <v>0</v>
          </cell>
          <cell r="AB4453">
            <v>0</v>
          </cell>
          <cell r="AC4453">
            <v>0</v>
          </cell>
        </row>
        <row r="4454">
          <cell r="V4454">
            <v>0</v>
          </cell>
          <cell r="W4454">
            <v>0</v>
          </cell>
          <cell r="X4454">
            <v>0</v>
          </cell>
          <cell r="Y4454">
            <v>0</v>
          </cell>
          <cell r="AA4454">
            <v>0</v>
          </cell>
          <cell r="AB4454">
            <v>0</v>
          </cell>
          <cell r="AC4454">
            <v>0</v>
          </cell>
        </row>
        <row r="4455">
          <cell r="V4455">
            <v>0</v>
          </cell>
          <cell r="W4455">
            <v>0</v>
          </cell>
          <cell r="X4455">
            <v>0</v>
          </cell>
          <cell r="Y4455">
            <v>0</v>
          </cell>
          <cell r="AA4455">
            <v>0</v>
          </cell>
          <cell r="AB4455">
            <v>0</v>
          </cell>
          <cell r="AC4455">
            <v>0</v>
          </cell>
        </row>
        <row r="4456">
          <cell r="V4456">
            <v>0</v>
          </cell>
          <cell r="W4456">
            <v>0</v>
          </cell>
          <cell r="X4456">
            <v>0</v>
          </cell>
          <cell r="Y4456">
            <v>0</v>
          </cell>
          <cell r="AA4456">
            <v>0</v>
          </cell>
          <cell r="AB4456">
            <v>0</v>
          </cell>
          <cell r="AC4456">
            <v>0</v>
          </cell>
        </row>
        <row r="4457">
          <cell r="V4457">
            <v>0</v>
          </cell>
          <cell r="W4457">
            <v>0</v>
          </cell>
          <cell r="X4457">
            <v>0</v>
          </cell>
          <cell r="Y4457">
            <v>0</v>
          </cell>
          <cell r="AA4457">
            <v>0</v>
          </cell>
          <cell r="AB4457">
            <v>0</v>
          </cell>
          <cell r="AC4457">
            <v>0</v>
          </cell>
        </row>
        <row r="4458">
          <cell r="V4458">
            <v>0</v>
          </cell>
          <cell r="W4458">
            <v>0</v>
          </cell>
          <cell r="X4458">
            <v>0</v>
          </cell>
          <cell r="Y4458">
            <v>0</v>
          </cell>
          <cell r="AA4458">
            <v>0</v>
          </cell>
          <cell r="AB4458">
            <v>0</v>
          </cell>
          <cell r="AC4458">
            <v>0</v>
          </cell>
        </row>
        <row r="4459">
          <cell r="V4459">
            <v>0</v>
          </cell>
          <cell r="W4459">
            <v>0</v>
          </cell>
          <cell r="X4459">
            <v>0</v>
          </cell>
          <cell r="Y4459">
            <v>0</v>
          </cell>
          <cell r="AA4459">
            <v>0</v>
          </cell>
          <cell r="AB4459">
            <v>0</v>
          </cell>
          <cell r="AC4459">
            <v>0</v>
          </cell>
        </row>
        <row r="4460">
          <cell r="V4460">
            <v>0</v>
          </cell>
          <cell r="W4460">
            <v>0</v>
          </cell>
          <cell r="X4460">
            <v>0</v>
          </cell>
          <cell r="Y4460">
            <v>0</v>
          </cell>
          <cell r="AA4460">
            <v>0</v>
          </cell>
          <cell r="AB4460">
            <v>0</v>
          </cell>
          <cell r="AC4460">
            <v>0</v>
          </cell>
        </row>
        <row r="4461">
          <cell r="V4461">
            <v>0</v>
          </cell>
          <cell r="W4461">
            <v>0</v>
          </cell>
          <cell r="X4461">
            <v>0</v>
          </cell>
          <cell r="Y4461">
            <v>0</v>
          </cell>
          <cell r="AA4461">
            <v>0</v>
          </cell>
          <cell r="AB4461">
            <v>0</v>
          </cell>
          <cell r="AC4461">
            <v>0</v>
          </cell>
        </row>
        <row r="4462">
          <cell r="V4462">
            <v>0</v>
          </cell>
          <cell r="W4462">
            <v>0</v>
          </cell>
          <cell r="X4462">
            <v>0</v>
          </cell>
          <cell r="Y4462">
            <v>0</v>
          </cell>
          <cell r="AA4462">
            <v>0</v>
          </cell>
          <cell r="AB4462">
            <v>0</v>
          </cell>
          <cell r="AC4462">
            <v>0</v>
          </cell>
        </row>
        <row r="4463">
          <cell r="V4463">
            <v>0</v>
          </cell>
          <cell r="W4463">
            <v>0</v>
          </cell>
          <cell r="X4463">
            <v>0</v>
          </cell>
          <cell r="Y4463">
            <v>0</v>
          </cell>
          <cell r="AA4463">
            <v>0</v>
          </cell>
          <cell r="AB4463">
            <v>0</v>
          </cell>
          <cell r="AC4463">
            <v>0</v>
          </cell>
        </row>
        <row r="4464">
          <cell r="V4464">
            <v>0</v>
          </cell>
          <cell r="W4464">
            <v>0</v>
          </cell>
          <cell r="X4464">
            <v>0</v>
          </cell>
          <cell r="Y4464">
            <v>0</v>
          </cell>
          <cell r="AA4464">
            <v>0</v>
          </cell>
          <cell r="AB4464">
            <v>0</v>
          </cell>
          <cell r="AC4464">
            <v>0</v>
          </cell>
        </row>
        <row r="4465">
          <cell r="V4465">
            <v>0</v>
          </cell>
          <cell r="W4465">
            <v>0</v>
          </cell>
          <cell r="X4465">
            <v>0</v>
          </cell>
          <cell r="Y4465">
            <v>0</v>
          </cell>
          <cell r="AA4465">
            <v>0</v>
          </cell>
          <cell r="AB4465">
            <v>0</v>
          </cell>
          <cell r="AC4465">
            <v>0</v>
          </cell>
        </row>
        <row r="4466">
          <cell r="V4466">
            <v>0</v>
          </cell>
          <cell r="W4466">
            <v>0</v>
          </cell>
          <cell r="X4466">
            <v>0</v>
          </cell>
          <cell r="Y4466">
            <v>0</v>
          </cell>
          <cell r="AA4466">
            <v>0</v>
          </cell>
          <cell r="AB4466">
            <v>0</v>
          </cell>
          <cell r="AC4466">
            <v>0</v>
          </cell>
        </row>
        <row r="4467">
          <cell r="V4467">
            <v>30000</v>
          </cell>
          <cell r="W4467">
            <v>0</v>
          </cell>
          <cell r="X4467">
            <v>0</v>
          </cell>
          <cell r="Y4467">
            <v>0</v>
          </cell>
          <cell r="AA4467">
            <v>85000</v>
          </cell>
          <cell r="AB4467">
            <v>85000</v>
          </cell>
          <cell r="AC4467">
            <v>30000</v>
          </cell>
        </row>
        <row r="4468">
          <cell r="V4468">
            <v>0</v>
          </cell>
          <cell r="W4468">
            <v>0</v>
          </cell>
          <cell r="X4468">
            <v>0</v>
          </cell>
          <cell r="Y4468">
            <v>0</v>
          </cell>
          <cell r="AA4468">
            <v>0</v>
          </cell>
          <cell r="AB4468">
            <v>0</v>
          </cell>
          <cell r="AC4468">
            <v>0</v>
          </cell>
        </row>
        <row r="4469">
          <cell r="V4469">
            <v>0</v>
          </cell>
          <cell r="W4469">
            <v>0</v>
          </cell>
          <cell r="X4469">
            <v>0</v>
          </cell>
          <cell r="Y4469">
            <v>0</v>
          </cell>
          <cell r="AA4469">
            <v>0</v>
          </cell>
          <cell r="AB4469">
            <v>0</v>
          </cell>
          <cell r="AC4469">
            <v>0</v>
          </cell>
        </row>
        <row r="4470">
          <cell r="V4470">
            <v>0</v>
          </cell>
          <cell r="W4470">
            <v>0</v>
          </cell>
          <cell r="X4470">
            <v>0</v>
          </cell>
          <cell r="Y4470">
            <v>0</v>
          </cell>
          <cell r="AA4470">
            <v>0</v>
          </cell>
          <cell r="AB4470">
            <v>0</v>
          </cell>
          <cell r="AC4470">
            <v>0</v>
          </cell>
        </row>
        <row r="4471">
          <cell r="V4471">
            <v>0</v>
          </cell>
          <cell r="W4471">
            <v>0</v>
          </cell>
          <cell r="X4471">
            <v>0</v>
          </cell>
          <cell r="Y4471">
            <v>0</v>
          </cell>
          <cell r="AA4471">
            <v>0</v>
          </cell>
          <cell r="AB4471">
            <v>0</v>
          </cell>
          <cell r="AC4471">
            <v>0</v>
          </cell>
        </row>
        <row r="4472">
          <cell r="V4472">
            <v>0</v>
          </cell>
          <cell r="W4472">
            <v>0</v>
          </cell>
          <cell r="X4472">
            <v>0</v>
          </cell>
          <cell r="Y4472">
            <v>0</v>
          </cell>
          <cell r="AA4472">
            <v>0</v>
          </cell>
          <cell r="AB4472">
            <v>0</v>
          </cell>
          <cell r="AC4472">
            <v>0</v>
          </cell>
        </row>
        <row r="4473">
          <cell r="V4473">
            <v>0</v>
          </cell>
          <cell r="W4473">
            <v>0</v>
          </cell>
          <cell r="X4473">
            <v>0</v>
          </cell>
          <cell r="Y4473">
            <v>0</v>
          </cell>
          <cell r="AA4473">
            <v>0</v>
          </cell>
          <cell r="AB4473">
            <v>0</v>
          </cell>
          <cell r="AC4473">
            <v>0</v>
          </cell>
        </row>
        <row r="4474">
          <cell r="V4474">
            <v>0</v>
          </cell>
          <cell r="W4474">
            <v>0</v>
          </cell>
          <cell r="X4474">
            <v>0</v>
          </cell>
          <cell r="Y4474">
            <v>0</v>
          </cell>
          <cell r="AA4474">
            <v>0</v>
          </cell>
          <cell r="AB4474">
            <v>0</v>
          </cell>
          <cell r="AC4474">
            <v>0</v>
          </cell>
        </row>
        <row r="4475">
          <cell r="V4475">
            <v>0</v>
          </cell>
          <cell r="W4475">
            <v>5000</v>
          </cell>
          <cell r="X4475">
            <v>0</v>
          </cell>
          <cell r="Y4475">
            <v>0</v>
          </cell>
          <cell r="AA4475">
            <v>30000</v>
          </cell>
          <cell r="AB4475">
            <v>5000</v>
          </cell>
          <cell r="AC4475">
            <v>5000</v>
          </cell>
        </row>
        <row r="4476">
          <cell r="V4476">
            <v>0</v>
          </cell>
          <cell r="W4476">
            <v>0</v>
          </cell>
          <cell r="X4476">
            <v>0</v>
          </cell>
          <cell r="Y4476">
            <v>0</v>
          </cell>
          <cell r="AA4476">
            <v>0</v>
          </cell>
          <cell r="AB4476">
            <v>0</v>
          </cell>
          <cell r="AC4476">
            <v>0</v>
          </cell>
        </row>
        <row r="4477">
          <cell r="V4477">
            <v>0</v>
          </cell>
          <cell r="W4477">
            <v>0</v>
          </cell>
          <cell r="X4477">
            <v>0</v>
          </cell>
          <cell r="Y4477">
            <v>0</v>
          </cell>
          <cell r="AA4477">
            <v>0</v>
          </cell>
          <cell r="AB4477">
            <v>0</v>
          </cell>
          <cell r="AC4477">
            <v>0</v>
          </cell>
        </row>
        <row r="4478">
          <cell r="V4478">
            <v>0</v>
          </cell>
          <cell r="W4478">
            <v>0</v>
          </cell>
          <cell r="X4478">
            <v>0</v>
          </cell>
          <cell r="Y4478">
            <v>0</v>
          </cell>
          <cell r="AA4478">
            <v>0</v>
          </cell>
          <cell r="AB4478">
            <v>0</v>
          </cell>
          <cell r="AC4478">
            <v>0</v>
          </cell>
        </row>
        <row r="4479">
          <cell r="V4479">
            <v>-456836.53749999998</v>
          </cell>
          <cell r="W4479">
            <v>-236836.53750000001</v>
          </cell>
          <cell r="X4479">
            <v>-236836.53750000001</v>
          </cell>
          <cell r="Y4479">
            <v>-236836.53750000001</v>
          </cell>
          <cell r="AA4479">
            <v>-996433.65</v>
          </cell>
          <cell r="AB4479">
            <v>-1027989.9</v>
          </cell>
          <cell r="AC4479">
            <v>-1308489.8999999999</v>
          </cell>
        </row>
        <row r="4480">
          <cell r="V4480">
            <v>0</v>
          </cell>
          <cell r="W4480">
            <v>0</v>
          </cell>
          <cell r="X4480">
            <v>0</v>
          </cell>
          <cell r="Y4480">
            <v>0</v>
          </cell>
          <cell r="AA4480">
            <v>0</v>
          </cell>
          <cell r="AB4480">
            <v>0</v>
          </cell>
          <cell r="AC4480">
            <v>0</v>
          </cell>
        </row>
        <row r="4481">
          <cell r="V4481">
            <v>0</v>
          </cell>
          <cell r="W4481">
            <v>0</v>
          </cell>
          <cell r="X4481">
            <v>0</v>
          </cell>
          <cell r="Y4481">
            <v>0</v>
          </cell>
          <cell r="AA4481">
            <v>0</v>
          </cell>
          <cell r="AB4481">
            <v>0</v>
          </cell>
          <cell r="AC4481">
            <v>0</v>
          </cell>
        </row>
        <row r="4482">
          <cell r="V4482">
            <v>0</v>
          </cell>
          <cell r="W4482">
            <v>0</v>
          </cell>
          <cell r="X4482">
            <v>0</v>
          </cell>
          <cell r="Y4482">
            <v>0</v>
          </cell>
          <cell r="AA4482">
            <v>0</v>
          </cell>
          <cell r="AB4482">
            <v>0</v>
          </cell>
          <cell r="AC4482">
            <v>0</v>
          </cell>
        </row>
        <row r="4483">
          <cell r="V4483">
            <v>0</v>
          </cell>
          <cell r="W4483">
            <v>0</v>
          </cell>
          <cell r="X4483">
            <v>0</v>
          </cell>
          <cell r="Y4483">
            <v>0</v>
          </cell>
          <cell r="AA4483">
            <v>0</v>
          </cell>
          <cell r="AB4483">
            <v>0</v>
          </cell>
          <cell r="AC4483">
            <v>0</v>
          </cell>
        </row>
        <row r="4484">
          <cell r="V4484">
            <v>0</v>
          </cell>
          <cell r="W4484">
            <v>0</v>
          </cell>
          <cell r="X4484">
            <v>0</v>
          </cell>
          <cell r="Y4484">
            <v>0</v>
          </cell>
          <cell r="AA4484">
            <v>0</v>
          </cell>
          <cell r="AB4484">
            <v>0</v>
          </cell>
          <cell r="AC4484">
            <v>0</v>
          </cell>
        </row>
        <row r="4485">
          <cell r="V4485">
            <v>0</v>
          </cell>
          <cell r="W4485">
            <v>0</v>
          </cell>
          <cell r="X4485">
            <v>0</v>
          </cell>
          <cell r="Y4485">
            <v>0</v>
          </cell>
          <cell r="AA4485">
            <v>0</v>
          </cell>
          <cell r="AB4485">
            <v>0</v>
          </cell>
          <cell r="AC4485">
            <v>0</v>
          </cell>
        </row>
        <row r="4486">
          <cell r="V4486">
            <v>0</v>
          </cell>
          <cell r="W4486">
            <v>0</v>
          </cell>
          <cell r="X4486">
            <v>0</v>
          </cell>
          <cell r="Y4486">
            <v>0</v>
          </cell>
          <cell r="AA4486">
            <v>0</v>
          </cell>
          <cell r="AB4486">
            <v>0</v>
          </cell>
          <cell r="AC4486">
            <v>0</v>
          </cell>
        </row>
        <row r="4487">
          <cell r="V4487">
            <v>0</v>
          </cell>
          <cell r="W4487">
            <v>0</v>
          </cell>
          <cell r="X4487">
            <v>0</v>
          </cell>
          <cell r="Y4487">
            <v>0</v>
          </cell>
          <cell r="AA4487">
            <v>0</v>
          </cell>
          <cell r="AB4487">
            <v>0</v>
          </cell>
          <cell r="AC4487">
            <v>0</v>
          </cell>
        </row>
        <row r="4488">
          <cell r="V4488">
            <v>0</v>
          </cell>
          <cell r="W4488">
            <v>0</v>
          </cell>
          <cell r="X4488">
            <v>0</v>
          </cell>
          <cell r="Y4488">
            <v>0</v>
          </cell>
          <cell r="AA4488">
            <v>0</v>
          </cell>
          <cell r="AB4488">
            <v>0</v>
          </cell>
          <cell r="AC4488">
            <v>0</v>
          </cell>
        </row>
        <row r="4489">
          <cell r="V4489">
            <v>0</v>
          </cell>
          <cell r="W4489">
            <v>0</v>
          </cell>
          <cell r="X4489">
            <v>0</v>
          </cell>
          <cell r="Y4489">
            <v>0</v>
          </cell>
          <cell r="AA4489">
            <v>0</v>
          </cell>
          <cell r="AB4489">
            <v>0</v>
          </cell>
          <cell r="AC4489">
            <v>0</v>
          </cell>
        </row>
        <row r="4490">
          <cell r="V4490">
            <v>0</v>
          </cell>
          <cell r="W4490">
            <v>0</v>
          </cell>
          <cell r="X4490">
            <v>0</v>
          </cell>
          <cell r="Y4490">
            <v>0</v>
          </cell>
          <cell r="AA4490">
            <v>0</v>
          </cell>
          <cell r="AB4490">
            <v>0</v>
          </cell>
          <cell r="AC4490">
            <v>0</v>
          </cell>
        </row>
        <row r="4491">
          <cell r="V4491">
            <v>0</v>
          </cell>
          <cell r="W4491">
            <v>0</v>
          </cell>
          <cell r="X4491">
            <v>0</v>
          </cell>
          <cell r="Y4491">
            <v>0</v>
          </cell>
          <cell r="AA4491">
            <v>0</v>
          </cell>
          <cell r="AB4491">
            <v>0</v>
          </cell>
          <cell r="AC4491">
            <v>0</v>
          </cell>
        </row>
        <row r="4492">
          <cell r="V4492">
            <v>0</v>
          </cell>
          <cell r="W4492">
            <v>0</v>
          </cell>
          <cell r="X4492">
            <v>0</v>
          </cell>
          <cell r="Y4492">
            <v>0</v>
          </cell>
          <cell r="AA4492">
            <v>0</v>
          </cell>
          <cell r="AB4492">
            <v>0</v>
          </cell>
          <cell r="AC4492">
            <v>0</v>
          </cell>
        </row>
        <row r="4493">
          <cell r="V4493">
            <v>0</v>
          </cell>
          <cell r="W4493">
            <v>0</v>
          </cell>
          <cell r="X4493">
            <v>0</v>
          </cell>
          <cell r="Y4493">
            <v>0</v>
          </cell>
          <cell r="AA4493">
            <v>0</v>
          </cell>
          <cell r="AB4493">
            <v>0</v>
          </cell>
          <cell r="AC4493">
            <v>0</v>
          </cell>
        </row>
        <row r="4494">
          <cell r="V4494">
            <v>0</v>
          </cell>
          <cell r="W4494">
            <v>0</v>
          </cell>
          <cell r="X4494">
            <v>0</v>
          </cell>
          <cell r="Y4494">
            <v>0</v>
          </cell>
          <cell r="AA4494">
            <v>0</v>
          </cell>
          <cell r="AB4494">
            <v>0</v>
          </cell>
          <cell r="AC4494">
            <v>0</v>
          </cell>
        </row>
        <row r="4495">
          <cell r="V4495">
            <v>0</v>
          </cell>
          <cell r="W4495">
            <v>0</v>
          </cell>
          <cell r="X4495">
            <v>0</v>
          </cell>
          <cell r="Y4495">
            <v>0</v>
          </cell>
          <cell r="AA4495">
            <v>0</v>
          </cell>
          <cell r="AB4495">
            <v>0</v>
          </cell>
          <cell r="AC4495">
            <v>0</v>
          </cell>
        </row>
        <row r="4496">
          <cell r="V4496">
            <v>0</v>
          </cell>
          <cell r="W4496">
            <v>0</v>
          </cell>
          <cell r="X4496">
            <v>0</v>
          </cell>
          <cell r="Y4496">
            <v>0</v>
          </cell>
          <cell r="AA4496">
            <v>0</v>
          </cell>
          <cell r="AB4496">
            <v>0</v>
          </cell>
          <cell r="AC4496">
            <v>0</v>
          </cell>
        </row>
        <row r="4497">
          <cell r="V4497">
            <v>0</v>
          </cell>
          <cell r="W4497">
            <v>0</v>
          </cell>
          <cell r="X4497">
            <v>0</v>
          </cell>
          <cell r="Y4497">
            <v>0</v>
          </cell>
          <cell r="AA4497">
            <v>0</v>
          </cell>
          <cell r="AB4497">
            <v>0</v>
          </cell>
          <cell r="AC4497">
            <v>0</v>
          </cell>
        </row>
        <row r="4498">
          <cell r="V4498">
            <v>0</v>
          </cell>
          <cell r="W4498">
            <v>0</v>
          </cell>
          <cell r="X4498">
            <v>0</v>
          </cell>
          <cell r="Y4498">
            <v>0</v>
          </cell>
          <cell r="AA4498">
            <v>0</v>
          </cell>
          <cell r="AB4498">
            <v>0</v>
          </cell>
          <cell r="AC4498">
            <v>0</v>
          </cell>
        </row>
        <row r="4499">
          <cell r="V4499">
            <v>0</v>
          </cell>
          <cell r="W4499">
            <v>0</v>
          </cell>
          <cell r="X4499">
            <v>0</v>
          </cell>
          <cell r="Y4499">
            <v>0</v>
          </cell>
          <cell r="AA4499">
            <v>0</v>
          </cell>
          <cell r="AB4499">
            <v>0</v>
          </cell>
          <cell r="AC4499">
            <v>0</v>
          </cell>
        </row>
        <row r="4500">
          <cell r="V4500">
            <v>0</v>
          </cell>
          <cell r="W4500">
            <v>0</v>
          </cell>
          <cell r="X4500">
            <v>0</v>
          </cell>
          <cell r="Y4500">
            <v>0</v>
          </cell>
          <cell r="AA4500">
            <v>0</v>
          </cell>
          <cell r="AB4500">
            <v>0</v>
          </cell>
          <cell r="AC4500">
            <v>0</v>
          </cell>
        </row>
        <row r="4501">
          <cell r="V4501">
            <v>0</v>
          </cell>
          <cell r="W4501">
            <v>0</v>
          </cell>
          <cell r="X4501">
            <v>0</v>
          </cell>
          <cell r="Y4501">
            <v>0</v>
          </cell>
          <cell r="AA4501">
            <v>0</v>
          </cell>
          <cell r="AB4501">
            <v>0</v>
          </cell>
          <cell r="AC4501">
            <v>0</v>
          </cell>
        </row>
        <row r="4502">
          <cell r="V4502">
            <v>0</v>
          </cell>
          <cell r="W4502">
            <v>0</v>
          </cell>
          <cell r="X4502">
            <v>0</v>
          </cell>
          <cell r="Y4502">
            <v>0</v>
          </cell>
          <cell r="AA4502">
            <v>0</v>
          </cell>
          <cell r="AB4502">
            <v>0</v>
          </cell>
          <cell r="AC4502">
            <v>0</v>
          </cell>
        </row>
        <row r="4503">
          <cell r="V4503">
            <v>0</v>
          </cell>
          <cell r="W4503">
            <v>0</v>
          </cell>
          <cell r="X4503">
            <v>0</v>
          </cell>
          <cell r="Y4503">
            <v>0</v>
          </cell>
          <cell r="AA4503">
            <v>0</v>
          </cell>
          <cell r="AB4503">
            <v>0</v>
          </cell>
          <cell r="AC4503">
            <v>0</v>
          </cell>
        </row>
        <row r="4504">
          <cell r="V4504">
            <v>0</v>
          </cell>
          <cell r="W4504">
            <v>0</v>
          </cell>
          <cell r="X4504">
            <v>0</v>
          </cell>
          <cell r="Y4504">
            <v>0</v>
          </cell>
          <cell r="AA4504">
            <v>0</v>
          </cell>
          <cell r="AB4504">
            <v>0</v>
          </cell>
          <cell r="AC4504">
            <v>0</v>
          </cell>
        </row>
        <row r="4505">
          <cell r="V4505">
            <v>0</v>
          </cell>
          <cell r="W4505">
            <v>0</v>
          </cell>
          <cell r="X4505">
            <v>0</v>
          </cell>
          <cell r="Y4505">
            <v>0</v>
          </cell>
          <cell r="AA4505">
            <v>0</v>
          </cell>
          <cell r="AB4505">
            <v>0</v>
          </cell>
          <cell r="AC4505">
            <v>0</v>
          </cell>
        </row>
        <row r="4506">
          <cell r="V4506">
            <v>0</v>
          </cell>
          <cell r="W4506">
            <v>0</v>
          </cell>
          <cell r="X4506">
            <v>0</v>
          </cell>
          <cell r="Y4506">
            <v>0</v>
          </cell>
          <cell r="AA4506">
            <v>0</v>
          </cell>
          <cell r="AB4506">
            <v>0</v>
          </cell>
          <cell r="AC4506">
            <v>0</v>
          </cell>
        </row>
        <row r="4507">
          <cell r="V4507">
            <v>0</v>
          </cell>
          <cell r="W4507">
            <v>0</v>
          </cell>
          <cell r="X4507">
            <v>0</v>
          </cell>
          <cell r="Y4507">
            <v>0</v>
          </cell>
          <cell r="AA4507">
            <v>0</v>
          </cell>
          <cell r="AB4507">
            <v>0</v>
          </cell>
          <cell r="AC4507">
            <v>0</v>
          </cell>
        </row>
        <row r="4508">
          <cell r="V4508">
            <v>0</v>
          </cell>
          <cell r="W4508">
            <v>0</v>
          </cell>
          <cell r="X4508">
            <v>0</v>
          </cell>
          <cell r="Y4508">
            <v>0</v>
          </cell>
          <cell r="AA4508">
            <v>0</v>
          </cell>
          <cell r="AB4508">
            <v>0</v>
          </cell>
          <cell r="AC4508">
            <v>0</v>
          </cell>
        </row>
        <row r="4509">
          <cell r="V4509">
            <v>0</v>
          </cell>
          <cell r="W4509">
            <v>0</v>
          </cell>
          <cell r="X4509">
            <v>0</v>
          </cell>
          <cell r="Y4509">
            <v>0</v>
          </cell>
          <cell r="AA4509">
            <v>0</v>
          </cell>
          <cell r="AB4509">
            <v>0</v>
          </cell>
          <cell r="AC4509">
            <v>0</v>
          </cell>
        </row>
        <row r="4510">
          <cell r="V4510">
            <v>0</v>
          </cell>
          <cell r="W4510">
            <v>0</v>
          </cell>
          <cell r="X4510">
            <v>0</v>
          </cell>
          <cell r="Y4510">
            <v>0</v>
          </cell>
          <cell r="AA4510">
            <v>0</v>
          </cell>
          <cell r="AB4510">
            <v>0</v>
          </cell>
          <cell r="AC4510">
            <v>0</v>
          </cell>
        </row>
        <row r="4511">
          <cell r="V4511">
            <v>0</v>
          </cell>
          <cell r="W4511">
            <v>0</v>
          </cell>
          <cell r="X4511">
            <v>0</v>
          </cell>
          <cell r="Y4511">
            <v>0</v>
          </cell>
          <cell r="AA4511">
            <v>0</v>
          </cell>
          <cell r="AB4511">
            <v>0</v>
          </cell>
          <cell r="AC4511">
            <v>0</v>
          </cell>
        </row>
        <row r="4512">
          <cell r="V4512">
            <v>0</v>
          </cell>
          <cell r="W4512">
            <v>0</v>
          </cell>
          <cell r="X4512">
            <v>0</v>
          </cell>
          <cell r="Y4512">
            <v>0</v>
          </cell>
          <cell r="AA4512">
            <v>0</v>
          </cell>
          <cell r="AB4512">
            <v>0</v>
          </cell>
          <cell r="AC4512">
            <v>0</v>
          </cell>
        </row>
        <row r="4513">
          <cell r="V4513">
            <v>0</v>
          </cell>
          <cell r="W4513">
            <v>0</v>
          </cell>
          <cell r="X4513">
            <v>0</v>
          </cell>
          <cell r="Y4513">
            <v>0</v>
          </cell>
          <cell r="AA4513">
            <v>0</v>
          </cell>
          <cell r="AB4513">
            <v>0</v>
          </cell>
          <cell r="AC4513">
            <v>0</v>
          </cell>
        </row>
        <row r="4514">
          <cell r="V4514">
            <v>0</v>
          </cell>
          <cell r="W4514">
            <v>0</v>
          </cell>
          <cell r="X4514">
            <v>0</v>
          </cell>
          <cell r="Y4514">
            <v>0</v>
          </cell>
          <cell r="AA4514">
            <v>0</v>
          </cell>
          <cell r="AB4514">
            <v>0</v>
          </cell>
          <cell r="AC4514">
            <v>0</v>
          </cell>
        </row>
        <row r="4515">
          <cell r="V4515">
            <v>0</v>
          </cell>
          <cell r="W4515">
            <v>0</v>
          </cell>
          <cell r="X4515">
            <v>0</v>
          </cell>
          <cell r="Y4515">
            <v>0</v>
          </cell>
          <cell r="AA4515">
            <v>0</v>
          </cell>
          <cell r="AB4515">
            <v>0</v>
          </cell>
          <cell r="AC4515">
            <v>0</v>
          </cell>
        </row>
        <row r="4516">
          <cell r="V4516">
            <v>0</v>
          </cell>
          <cell r="W4516">
            <v>0</v>
          </cell>
          <cell r="X4516">
            <v>0</v>
          </cell>
          <cell r="Y4516">
            <v>0</v>
          </cell>
          <cell r="AA4516">
            <v>0</v>
          </cell>
          <cell r="AB4516">
            <v>0</v>
          </cell>
          <cell r="AC4516">
            <v>0</v>
          </cell>
        </row>
        <row r="4517">
          <cell r="V4517">
            <v>0</v>
          </cell>
          <cell r="W4517">
            <v>0</v>
          </cell>
          <cell r="X4517">
            <v>0</v>
          </cell>
          <cell r="Y4517">
            <v>0</v>
          </cell>
          <cell r="AA4517">
            <v>0</v>
          </cell>
          <cell r="AB4517">
            <v>0</v>
          </cell>
          <cell r="AC4517">
            <v>0</v>
          </cell>
        </row>
        <row r="4518">
          <cell r="V4518">
            <v>0</v>
          </cell>
          <cell r="W4518">
            <v>0</v>
          </cell>
          <cell r="X4518">
            <v>0</v>
          </cell>
          <cell r="Y4518">
            <v>0</v>
          </cell>
          <cell r="AA4518">
            <v>0</v>
          </cell>
          <cell r="AB4518">
            <v>0</v>
          </cell>
          <cell r="AC4518">
            <v>0</v>
          </cell>
        </row>
        <row r="4519">
          <cell r="V4519">
            <v>0</v>
          </cell>
          <cell r="W4519">
            <v>0</v>
          </cell>
          <cell r="X4519">
            <v>0</v>
          </cell>
          <cell r="Y4519">
            <v>0</v>
          </cell>
          <cell r="AA4519">
            <v>0</v>
          </cell>
          <cell r="AB4519">
            <v>0</v>
          </cell>
          <cell r="AC4519">
            <v>0</v>
          </cell>
        </row>
        <row r="4520">
          <cell r="V4520">
            <v>0</v>
          </cell>
          <cell r="W4520">
            <v>0</v>
          </cell>
          <cell r="X4520">
            <v>0</v>
          </cell>
          <cell r="Y4520">
            <v>0</v>
          </cell>
          <cell r="AA4520">
            <v>0</v>
          </cell>
          <cell r="AB4520">
            <v>0</v>
          </cell>
          <cell r="AC4520">
            <v>0</v>
          </cell>
        </row>
        <row r="4521">
          <cell r="V4521">
            <v>0</v>
          </cell>
          <cell r="W4521">
            <v>0</v>
          </cell>
          <cell r="X4521">
            <v>0</v>
          </cell>
          <cell r="Y4521">
            <v>0</v>
          </cell>
          <cell r="AA4521">
            <v>0</v>
          </cell>
          <cell r="AB4521">
            <v>0</v>
          </cell>
          <cell r="AC4521">
            <v>0</v>
          </cell>
        </row>
        <row r="4522">
          <cell r="V4522">
            <v>0</v>
          </cell>
          <cell r="W4522">
            <v>0</v>
          </cell>
          <cell r="X4522">
            <v>0</v>
          </cell>
          <cell r="Y4522">
            <v>0</v>
          </cell>
          <cell r="AA4522">
            <v>0</v>
          </cell>
          <cell r="AB4522">
            <v>0</v>
          </cell>
          <cell r="AC4522">
            <v>0</v>
          </cell>
        </row>
        <row r="4523">
          <cell r="V4523">
            <v>0</v>
          </cell>
          <cell r="W4523">
            <v>0</v>
          </cell>
          <cell r="X4523">
            <v>0</v>
          </cell>
          <cell r="Y4523">
            <v>0</v>
          </cell>
          <cell r="AA4523">
            <v>0</v>
          </cell>
          <cell r="AB4523">
            <v>0</v>
          </cell>
          <cell r="AC4523">
            <v>0</v>
          </cell>
        </row>
        <row r="4524">
          <cell r="V4524">
            <v>0</v>
          </cell>
          <cell r="W4524">
            <v>0</v>
          </cell>
          <cell r="X4524">
            <v>0</v>
          </cell>
          <cell r="Y4524">
            <v>0</v>
          </cell>
          <cell r="AA4524">
            <v>0</v>
          </cell>
          <cell r="AB4524">
            <v>0</v>
          </cell>
          <cell r="AC4524">
            <v>0</v>
          </cell>
        </row>
        <row r="4525">
          <cell r="V4525">
            <v>0</v>
          </cell>
          <cell r="W4525">
            <v>0</v>
          </cell>
          <cell r="X4525">
            <v>0</v>
          </cell>
          <cell r="Y4525">
            <v>0</v>
          </cell>
          <cell r="AA4525">
            <v>0</v>
          </cell>
          <cell r="AB4525">
            <v>0</v>
          </cell>
          <cell r="AC4525">
            <v>0</v>
          </cell>
        </row>
        <row r="4526">
          <cell r="V4526">
            <v>0</v>
          </cell>
          <cell r="W4526">
            <v>0</v>
          </cell>
          <cell r="X4526">
            <v>0</v>
          </cell>
          <cell r="Y4526">
            <v>0</v>
          </cell>
          <cell r="AA4526">
            <v>0</v>
          </cell>
          <cell r="AB4526">
            <v>0</v>
          </cell>
          <cell r="AC4526">
            <v>0</v>
          </cell>
        </row>
        <row r="4527">
          <cell r="V4527">
            <v>0</v>
          </cell>
          <cell r="W4527">
            <v>0</v>
          </cell>
          <cell r="X4527">
            <v>0</v>
          </cell>
          <cell r="Y4527">
            <v>0</v>
          </cell>
          <cell r="AA4527">
            <v>0</v>
          </cell>
          <cell r="AB4527">
            <v>0</v>
          </cell>
          <cell r="AC4527">
            <v>0</v>
          </cell>
        </row>
        <row r="4528">
          <cell r="V4528">
            <v>0</v>
          </cell>
          <cell r="W4528">
            <v>0</v>
          </cell>
          <cell r="X4528">
            <v>0</v>
          </cell>
          <cell r="Y4528">
            <v>0</v>
          </cell>
          <cell r="AA4528">
            <v>0</v>
          </cell>
          <cell r="AB4528">
            <v>0</v>
          </cell>
          <cell r="AC4528">
            <v>0</v>
          </cell>
        </row>
        <row r="4529">
          <cell r="V4529">
            <v>0</v>
          </cell>
          <cell r="W4529">
            <v>0</v>
          </cell>
          <cell r="X4529">
            <v>0</v>
          </cell>
          <cell r="Y4529">
            <v>0</v>
          </cell>
          <cell r="AA4529">
            <v>0</v>
          </cell>
          <cell r="AB4529">
            <v>0</v>
          </cell>
          <cell r="AC4529">
            <v>0</v>
          </cell>
        </row>
        <row r="4530">
          <cell r="V4530">
            <v>0</v>
          </cell>
          <cell r="W4530">
            <v>0</v>
          </cell>
          <cell r="X4530">
            <v>0</v>
          </cell>
          <cell r="Y4530">
            <v>0</v>
          </cell>
          <cell r="AA4530">
            <v>0</v>
          </cell>
          <cell r="AB4530">
            <v>0</v>
          </cell>
          <cell r="AC4530">
            <v>0</v>
          </cell>
        </row>
        <row r="4531">
          <cell r="V4531">
            <v>0</v>
          </cell>
          <cell r="W4531">
            <v>0</v>
          </cell>
          <cell r="X4531">
            <v>0</v>
          </cell>
          <cell r="Y4531">
            <v>0</v>
          </cell>
          <cell r="AA4531">
            <v>0</v>
          </cell>
          <cell r="AB4531">
            <v>0</v>
          </cell>
          <cell r="AC4531">
            <v>0</v>
          </cell>
        </row>
        <row r="4532">
          <cell r="V4532">
            <v>0</v>
          </cell>
          <cell r="W4532">
            <v>0</v>
          </cell>
          <cell r="X4532">
            <v>0</v>
          </cell>
          <cell r="Y4532">
            <v>0</v>
          </cell>
          <cell r="AA4532">
            <v>0</v>
          </cell>
          <cell r="AB4532">
            <v>0</v>
          </cell>
          <cell r="AC4532">
            <v>0</v>
          </cell>
        </row>
        <row r="4533">
          <cell r="V4533">
            <v>0</v>
          </cell>
          <cell r="W4533">
            <v>0</v>
          </cell>
          <cell r="X4533">
            <v>0</v>
          </cell>
          <cell r="Y4533">
            <v>0</v>
          </cell>
          <cell r="AA4533">
            <v>0</v>
          </cell>
          <cell r="AB4533">
            <v>0</v>
          </cell>
          <cell r="AC4533">
            <v>0</v>
          </cell>
        </row>
        <row r="4534">
          <cell r="V4534">
            <v>0</v>
          </cell>
          <cell r="W4534">
            <v>0</v>
          </cell>
          <cell r="X4534">
            <v>0</v>
          </cell>
          <cell r="Y4534">
            <v>0</v>
          </cell>
          <cell r="AA4534">
            <v>0</v>
          </cell>
          <cell r="AB4534">
            <v>0</v>
          </cell>
          <cell r="AC4534">
            <v>0</v>
          </cell>
        </row>
        <row r="4535">
          <cell r="V4535">
            <v>0</v>
          </cell>
          <cell r="W4535">
            <v>0</v>
          </cell>
          <cell r="X4535">
            <v>0</v>
          </cell>
          <cell r="Y4535">
            <v>0</v>
          </cell>
          <cell r="AA4535">
            <v>0</v>
          </cell>
          <cell r="AB4535">
            <v>0</v>
          </cell>
          <cell r="AC4535">
            <v>0</v>
          </cell>
        </row>
        <row r="4536">
          <cell r="V4536">
            <v>0</v>
          </cell>
          <cell r="W4536">
            <v>0</v>
          </cell>
          <cell r="X4536">
            <v>0</v>
          </cell>
          <cell r="Y4536">
            <v>0</v>
          </cell>
          <cell r="AA4536">
            <v>0</v>
          </cell>
          <cell r="AB4536">
            <v>0</v>
          </cell>
          <cell r="AC4536">
            <v>0</v>
          </cell>
        </row>
        <row r="4537">
          <cell r="V4537">
            <v>0</v>
          </cell>
          <cell r="W4537">
            <v>0</v>
          </cell>
          <cell r="X4537">
            <v>0</v>
          </cell>
          <cell r="Y4537">
            <v>0</v>
          </cell>
          <cell r="AA4537">
            <v>0</v>
          </cell>
          <cell r="AB4537">
            <v>0</v>
          </cell>
          <cell r="AC4537">
            <v>0</v>
          </cell>
        </row>
        <row r="4538">
          <cell r="V4538">
            <v>0</v>
          </cell>
          <cell r="W4538">
            <v>0</v>
          </cell>
          <cell r="X4538">
            <v>0</v>
          </cell>
          <cell r="Y4538">
            <v>0</v>
          </cell>
          <cell r="AA4538">
            <v>0</v>
          </cell>
          <cell r="AB4538">
            <v>0</v>
          </cell>
          <cell r="AC4538">
            <v>0</v>
          </cell>
        </row>
        <row r="4539">
          <cell r="V4539">
            <v>0</v>
          </cell>
          <cell r="W4539">
            <v>0</v>
          </cell>
          <cell r="X4539">
            <v>0</v>
          </cell>
          <cell r="Y4539">
            <v>0</v>
          </cell>
          <cell r="AA4539">
            <v>0</v>
          </cell>
          <cell r="AB4539">
            <v>0</v>
          </cell>
          <cell r="AC4539">
            <v>0</v>
          </cell>
        </row>
        <row r="4540">
          <cell r="V4540">
            <v>0</v>
          </cell>
          <cell r="W4540">
            <v>0</v>
          </cell>
          <cell r="X4540">
            <v>0</v>
          </cell>
          <cell r="Y4540">
            <v>0</v>
          </cell>
          <cell r="AA4540">
            <v>0</v>
          </cell>
          <cell r="AB4540">
            <v>0</v>
          </cell>
          <cell r="AC4540">
            <v>0</v>
          </cell>
        </row>
        <row r="4541">
          <cell r="V4541">
            <v>0</v>
          </cell>
          <cell r="W4541">
            <v>0</v>
          </cell>
          <cell r="X4541">
            <v>0</v>
          </cell>
          <cell r="Y4541">
            <v>0</v>
          </cell>
          <cell r="AA4541">
            <v>0</v>
          </cell>
          <cell r="AB4541">
            <v>0</v>
          </cell>
          <cell r="AC4541">
            <v>0</v>
          </cell>
        </row>
        <row r="4542">
          <cell r="V4542">
            <v>0</v>
          </cell>
          <cell r="W4542">
            <v>0</v>
          </cell>
          <cell r="X4542">
            <v>0</v>
          </cell>
          <cell r="Y4542">
            <v>0</v>
          </cell>
          <cell r="AA4542">
            <v>0</v>
          </cell>
          <cell r="AB4542">
            <v>0</v>
          </cell>
          <cell r="AC4542">
            <v>0</v>
          </cell>
        </row>
        <row r="4543">
          <cell r="V4543">
            <v>0</v>
          </cell>
          <cell r="W4543">
            <v>0</v>
          </cell>
          <cell r="X4543">
            <v>0</v>
          </cell>
          <cell r="Y4543">
            <v>0</v>
          </cell>
          <cell r="AA4543">
            <v>0</v>
          </cell>
          <cell r="AB4543">
            <v>0</v>
          </cell>
          <cell r="AC4543">
            <v>0</v>
          </cell>
        </row>
        <row r="4544">
          <cell r="V4544">
            <v>0</v>
          </cell>
          <cell r="W4544">
            <v>0</v>
          </cell>
          <cell r="X4544">
            <v>0</v>
          </cell>
          <cell r="Y4544">
            <v>0</v>
          </cell>
          <cell r="AA4544">
            <v>0</v>
          </cell>
          <cell r="AB4544">
            <v>0</v>
          </cell>
          <cell r="AC4544">
            <v>0</v>
          </cell>
        </row>
        <row r="4545">
          <cell r="V4545">
            <v>0</v>
          </cell>
          <cell r="W4545">
            <v>0</v>
          </cell>
          <cell r="X4545">
            <v>0</v>
          </cell>
          <cell r="Y4545">
            <v>0</v>
          </cell>
          <cell r="AA4545">
            <v>0</v>
          </cell>
          <cell r="AB4545">
            <v>0</v>
          </cell>
          <cell r="AC4545">
            <v>0</v>
          </cell>
        </row>
        <row r="4546">
          <cell r="V4546">
            <v>0</v>
          </cell>
          <cell r="W4546">
            <v>0</v>
          </cell>
          <cell r="X4546">
            <v>0</v>
          </cell>
          <cell r="Y4546">
            <v>0</v>
          </cell>
          <cell r="AA4546">
            <v>0</v>
          </cell>
          <cell r="AB4546">
            <v>0</v>
          </cell>
          <cell r="AC4546">
            <v>0</v>
          </cell>
        </row>
        <row r="4547">
          <cell r="V4547">
            <v>0</v>
          </cell>
          <cell r="W4547">
            <v>0</v>
          </cell>
          <cell r="X4547">
            <v>0</v>
          </cell>
          <cell r="Y4547">
            <v>0</v>
          </cell>
          <cell r="AA4547">
            <v>0</v>
          </cell>
          <cell r="AB4547">
            <v>0</v>
          </cell>
          <cell r="AC4547">
            <v>0</v>
          </cell>
        </row>
        <row r="4548">
          <cell r="V4548">
            <v>0</v>
          </cell>
          <cell r="W4548">
            <v>0</v>
          </cell>
          <cell r="X4548">
            <v>0</v>
          </cell>
          <cell r="Y4548">
            <v>0</v>
          </cell>
          <cell r="AA4548">
            <v>0</v>
          </cell>
          <cell r="AB4548">
            <v>0</v>
          </cell>
          <cell r="AC4548">
            <v>0</v>
          </cell>
        </row>
        <row r="4549">
          <cell r="V4549">
            <v>0</v>
          </cell>
          <cell r="W4549">
            <v>0</v>
          </cell>
          <cell r="X4549">
            <v>0</v>
          </cell>
          <cell r="Y4549">
            <v>0</v>
          </cell>
          <cell r="AA4549">
            <v>0</v>
          </cell>
          <cell r="AB4549">
            <v>0</v>
          </cell>
          <cell r="AC4549">
            <v>0</v>
          </cell>
        </row>
        <row r="4550">
          <cell r="V4550">
            <v>0</v>
          </cell>
          <cell r="W4550">
            <v>0</v>
          </cell>
          <cell r="X4550">
            <v>0</v>
          </cell>
          <cell r="Y4550">
            <v>0</v>
          </cell>
          <cell r="AA4550">
            <v>0</v>
          </cell>
          <cell r="AB4550">
            <v>0</v>
          </cell>
          <cell r="AC4550">
            <v>0</v>
          </cell>
        </row>
        <row r="4551">
          <cell r="V4551">
            <v>0</v>
          </cell>
          <cell r="W4551">
            <v>0</v>
          </cell>
          <cell r="X4551">
            <v>0</v>
          </cell>
          <cell r="Y4551">
            <v>0</v>
          </cell>
          <cell r="AA4551">
            <v>0</v>
          </cell>
          <cell r="AB4551">
            <v>0</v>
          </cell>
          <cell r="AC4551">
            <v>0</v>
          </cell>
        </row>
        <row r="4552">
          <cell r="V4552">
            <v>0</v>
          </cell>
          <cell r="W4552">
            <v>0</v>
          </cell>
          <cell r="X4552">
            <v>0</v>
          </cell>
          <cell r="Y4552">
            <v>0</v>
          </cell>
          <cell r="AA4552">
            <v>0</v>
          </cell>
          <cell r="AB4552">
            <v>0</v>
          </cell>
          <cell r="AC4552">
            <v>0</v>
          </cell>
        </row>
        <row r="4553">
          <cell r="V4553">
            <v>0</v>
          </cell>
          <cell r="W4553">
            <v>0</v>
          </cell>
          <cell r="X4553">
            <v>0</v>
          </cell>
          <cell r="Y4553">
            <v>0</v>
          </cell>
          <cell r="AA4553">
            <v>0</v>
          </cell>
          <cell r="AB4553">
            <v>0</v>
          </cell>
          <cell r="AC4553">
            <v>0</v>
          </cell>
        </row>
        <row r="4554">
          <cell r="V4554">
            <v>0</v>
          </cell>
          <cell r="W4554">
            <v>0</v>
          </cell>
          <cell r="X4554">
            <v>0</v>
          </cell>
          <cell r="Y4554">
            <v>0</v>
          </cell>
          <cell r="AA4554">
            <v>0</v>
          </cell>
          <cell r="AB4554">
            <v>0</v>
          </cell>
          <cell r="AC4554">
            <v>0</v>
          </cell>
        </row>
        <row r="4555">
          <cell r="V4555">
            <v>0</v>
          </cell>
          <cell r="W4555">
            <v>0</v>
          </cell>
          <cell r="X4555">
            <v>0</v>
          </cell>
          <cell r="Y4555">
            <v>0</v>
          </cell>
          <cell r="AA4555">
            <v>0</v>
          </cell>
          <cell r="AB4555">
            <v>0</v>
          </cell>
          <cell r="AC4555">
            <v>0</v>
          </cell>
        </row>
        <row r="4556">
          <cell r="V4556">
            <v>0</v>
          </cell>
          <cell r="W4556">
            <v>0</v>
          </cell>
          <cell r="X4556">
            <v>0</v>
          </cell>
          <cell r="Y4556">
            <v>0</v>
          </cell>
          <cell r="AA4556">
            <v>0</v>
          </cell>
          <cell r="AB4556">
            <v>0</v>
          </cell>
          <cell r="AC4556">
            <v>0</v>
          </cell>
        </row>
        <row r="4557">
          <cell r="V4557">
            <v>0</v>
          </cell>
          <cell r="W4557">
            <v>0</v>
          </cell>
          <cell r="X4557">
            <v>0</v>
          </cell>
          <cell r="Y4557">
            <v>0</v>
          </cell>
          <cell r="AA4557">
            <v>0</v>
          </cell>
          <cell r="AB4557">
            <v>0</v>
          </cell>
          <cell r="AC4557">
            <v>0</v>
          </cell>
        </row>
        <row r="4558">
          <cell r="V4558">
            <v>0</v>
          </cell>
          <cell r="W4558">
            <v>0</v>
          </cell>
          <cell r="X4558">
            <v>0</v>
          </cell>
          <cell r="Y4558">
            <v>0</v>
          </cell>
          <cell r="AA4558">
            <v>0</v>
          </cell>
          <cell r="AB4558">
            <v>0</v>
          </cell>
          <cell r="AC4558">
            <v>0</v>
          </cell>
        </row>
        <row r="4559">
          <cell r="V4559">
            <v>0</v>
          </cell>
          <cell r="W4559">
            <v>0</v>
          </cell>
          <cell r="X4559">
            <v>0</v>
          </cell>
          <cell r="Y4559">
            <v>0</v>
          </cell>
          <cell r="AA4559">
            <v>0</v>
          </cell>
          <cell r="AB4559">
            <v>0</v>
          </cell>
          <cell r="AC4559">
            <v>0</v>
          </cell>
        </row>
        <row r="4560">
          <cell r="V4560">
            <v>0</v>
          </cell>
          <cell r="W4560">
            <v>0</v>
          </cell>
          <cell r="X4560">
            <v>0</v>
          </cell>
          <cell r="Y4560">
            <v>0</v>
          </cell>
          <cell r="AA4560">
            <v>0</v>
          </cell>
          <cell r="AB4560">
            <v>0</v>
          </cell>
          <cell r="AC4560">
            <v>0</v>
          </cell>
        </row>
        <row r="4561">
          <cell r="V4561">
            <v>0</v>
          </cell>
          <cell r="W4561">
            <v>0</v>
          </cell>
          <cell r="X4561">
            <v>0</v>
          </cell>
          <cell r="Y4561">
            <v>0</v>
          </cell>
          <cell r="AA4561">
            <v>0</v>
          </cell>
          <cell r="AB4561">
            <v>0</v>
          </cell>
          <cell r="AC4561">
            <v>0</v>
          </cell>
        </row>
        <row r="4562">
          <cell r="V4562">
            <v>0</v>
          </cell>
          <cell r="W4562">
            <v>0</v>
          </cell>
          <cell r="X4562">
            <v>0</v>
          </cell>
          <cell r="Y4562">
            <v>0</v>
          </cell>
          <cell r="AA4562">
            <v>0</v>
          </cell>
          <cell r="AB4562">
            <v>0</v>
          </cell>
          <cell r="AC4562">
            <v>0</v>
          </cell>
        </row>
        <row r="4563">
          <cell r="V4563">
            <v>0</v>
          </cell>
          <cell r="W4563">
            <v>0</v>
          </cell>
          <cell r="X4563">
            <v>0</v>
          </cell>
          <cell r="Y4563">
            <v>0</v>
          </cell>
          <cell r="AA4563">
            <v>0</v>
          </cell>
          <cell r="AB4563">
            <v>0</v>
          </cell>
          <cell r="AC4563">
            <v>0</v>
          </cell>
        </row>
        <row r="4564">
          <cell r="V4564">
            <v>0</v>
          </cell>
          <cell r="W4564">
            <v>0</v>
          </cell>
          <cell r="X4564">
            <v>0</v>
          </cell>
          <cell r="Y4564">
            <v>0</v>
          </cell>
          <cell r="AA4564">
            <v>0</v>
          </cell>
          <cell r="AB4564">
            <v>0</v>
          </cell>
          <cell r="AC4564">
            <v>0</v>
          </cell>
        </row>
        <row r="4565">
          <cell r="V4565">
            <v>0</v>
          </cell>
          <cell r="W4565">
            <v>0</v>
          </cell>
          <cell r="X4565">
            <v>0</v>
          </cell>
          <cell r="Y4565">
            <v>0</v>
          </cell>
          <cell r="AA4565">
            <v>0</v>
          </cell>
          <cell r="AB4565">
            <v>0</v>
          </cell>
          <cell r="AC4565">
            <v>0</v>
          </cell>
        </row>
        <row r="4566">
          <cell r="V4566">
            <v>0</v>
          </cell>
          <cell r="W4566">
            <v>0</v>
          </cell>
          <cell r="X4566">
            <v>0</v>
          </cell>
          <cell r="Y4566">
            <v>0</v>
          </cell>
          <cell r="AA4566">
            <v>0</v>
          </cell>
          <cell r="AB4566">
            <v>0</v>
          </cell>
          <cell r="AC4566">
            <v>0</v>
          </cell>
        </row>
        <row r="4567">
          <cell r="V4567">
            <v>0</v>
          </cell>
          <cell r="W4567">
            <v>0</v>
          </cell>
          <cell r="X4567">
            <v>0</v>
          </cell>
          <cell r="Y4567">
            <v>0</v>
          </cell>
          <cell r="AA4567">
            <v>0</v>
          </cell>
          <cell r="AB4567">
            <v>0</v>
          </cell>
          <cell r="AC4567">
            <v>0</v>
          </cell>
        </row>
        <row r="4568">
          <cell r="V4568">
            <v>0</v>
          </cell>
          <cell r="W4568">
            <v>0</v>
          </cell>
          <cell r="X4568">
            <v>0</v>
          </cell>
          <cell r="Y4568">
            <v>0</v>
          </cell>
          <cell r="AA4568">
            <v>0</v>
          </cell>
          <cell r="AB4568">
            <v>0</v>
          </cell>
          <cell r="AC4568">
            <v>0</v>
          </cell>
        </row>
        <row r="4569">
          <cell r="V4569">
            <v>0</v>
          </cell>
          <cell r="W4569">
            <v>0</v>
          </cell>
          <cell r="X4569">
            <v>0</v>
          </cell>
          <cell r="Y4569">
            <v>0</v>
          </cell>
          <cell r="AA4569">
            <v>0</v>
          </cell>
          <cell r="AB4569">
            <v>0</v>
          </cell>
          <cell r="AC4569">
            <v>0</v>
          </cell>
        </row>
        <row r="4570">
          <cell r="V4570">
            <v>0</v>
          </cell>
          <cell r="W4570">
            <v>0</v>
          </cell>
          <cell r="X4570">
            <v>0</v>
          </cell>
          <cell r="Y4570">
            <v>0</v>
          </cell>
          <cell r="AA4570">
            <v>0</v>
          </cell>
          <cell r="AB4570">
            <v>0</v>
          </cell>
          <cell r="AC4570">
            <v>0</v>
          </cell>
        </row>
        <row r="4571">
          <cell r="V4571">
            <v>0</v>
          </cell>
          <cell r="W4571">
            <v>0</v>
          </cell>
          <cell r="X4571">
            <v>0</v>
          </cell>
          <cell r="Y4571">
            <v>0</v>
          </cell>
          <cell r="AA4571">
            <v>0</v>
          </cell>
          <cell r="AB4571">
            <v>0</v>
          </cell>
          <cell r="AC4571">
            <v>0</v>
          </cell>
        </row>
        <row r="4572">
          <cell r="V4572">
            <v>0</v>
          </cell>
          <cell r="W4572">
            <v>0</v>
          </cell>
          <cell r="X4572">
            <v>0</v>
          </cell>
          <cell r="Y4572">
            <v>0</v>
          </cell>
          <cell r="AA4572">
            <v>0</v>
          </cell>
          <cell r="AB4572">
            <v>0</v>
          </cell>
          <cell r="AC4572">
            <v>0</v>
          </cell>
        </row>
        <row r="4573">
          <cell r="V4573">
            <v>0</v>
          </cell>
          <cell r="W4573">
            <v>0</v>
          </cell>
          <cell r="X4573">
            <v>0</v>
          </cell>
          <cell r="Y4573">
            <v>0</v>
          </cell>
          <cell r="AA4573">
            <v>0</v>
          </cell>
          <cell r="AB4573">
            <v>0</v>
          </cell>
          <cell r="AC4573">
            <v>0</v>
          </cell>
        </row>
        <row r="4574">
          <cell r="V4574">
            <v>0</v>
          </cell>
          <cell r="W4574">
            <v>0</v>
          </cell>
          <cell r="X4574">
            <v>0</v>
          </cell>
          <cell r="Y4574">
            <v>0</v>
          </cell>
          <cell r="AA4574">
            <v>0</v>
          </cell>
          <cell r="AB4574">
            <v>0</v>
          </cell>
          <cell r="AC4574">
            <v>0</v>
          </cell>
        </row>
        <row r="4575">
          <cell r="V4575">
            <v>0</v>
          </cell>
          <cell r="W4575">
            <v>0</v>
          </cell>
          <cell r="X4575">
            <v>0</v>
          </cell>
          <cell r="Y4575">
            <v>0</v>
          </cell>
          <cell r="AA4575">
            <v>0</v>
          </cell>
          <cell r="AB4575">
            <v>0</v>
          </cell>
          <cell r="AC4575">
            <v>0</v>
          </cell>
        </row>
        <row r="4576">
          <cell r="V4576">
            <v>0</v>
          </cell>
          <cell r="W4576">
            <v>0</v>
          </cell>
          <cell r="X4576">
            <v>0</v>
          </cell>
          <cell r="Y4576">
            <v>0</v>
          </cell>
          <cell r="AA4576">
            <v>0</v>
          </cell>
          <cell r="AB4576">
            <v>0</v>
          </cell>
          <cell r="AC4576">
            <v>0</v>
          </cell>
        </row>
        <row r="4577">
          <cell r="V4577">
            <v>0</v>
          </cell>
          <cell r="W4577">
            <v>0</v>
          </cell>
          <cell r="X4577">
            <v>0</v>
          </cell>
          <cell r="Y4577">
            <v>0</v>
          </cell>
          <cell r="AA4577">
            <v>0</v>
          </cell>
          <cell r="AB4577">
            <v>0</v>
          </cell>
          <cell r="AC4577">
            <v>0</v>
          </cell>
        </row>
        <row r="4578">
          <cell r="V4578">
            <v>0</v>
          </cell>
          <cell r="W4578">
            <v>0</v>
          </cell>
          <cell r="X4578">
            <v>0</v>
          </cell>
          <cell r="Y4578">
            <v>0</v>
          </cell>
          <cell r="AA4578">
            <v>0</v>
          </cell>
          <cell r="AB4578">
            <v>0</v>
          </cell>
          <cell r="AC4578">
            <v>0</v>
          </cell>
        </row>
        <row r="4579">
          <cell r="V4579">
            <v>0</v>
          </cell>
          <cell r="W4579">
            <v>0</v>
          </cell>
          <cell r="X4579">
            <v>0</v>
          </cell>
          <cell r="Y4579">
            <v>0</v>
          </cell>
          <cell r="AA4579">
            <v>0</v>
          </cell>
          <cell r="AB4579">
            <v>0</v>
          </cell>
          <cell r="AC4579">
            <v>0</v>
          </cell>
        </row>
        <row r="4580">
          <cell r="V4580">
            <v>0</v>
          </cell>
          <cell r="W4580">
            <v>0</v>
          </cell>
          <cell r="X4580">
            <v>0</v>
          </cell>
          <cell r="Y4580">
            <v>0</v>
          </cell>
          <cell r="AA4580">
            <v>0</v>
          </cell>
          <cell r="AB4580">
            <v>0</v>
          </cell>
          <cell r="AC4580">
            <v>0</v>
          </cell>
        </row>
        <row r="4581">
          <cell r="V4581">
            <v>0</v>
          </cell>
          <cell r="W4581">
            <v>0</v>
          </cell>
          <cell r="X4581">
            <v>0</v>
          </cell>
          <cell r="Y4581">
            <v>0</v>
          </cell>
          <cell r="AA4581">
            <v>0</v>
          </cell>
          <cell r="AB4581">
            <v>0</v>
          </cell>
          <cell r="AC4581">
            <v>0</v>
          </cell>
        </row>
        <row r="4582">
          <cell r="V4582">
            <v>0</v>
          </cell>
          <cell r="W4582">
            <v>0</v>
          </cell>
          <cell r="X4582">
            <v>0</v>
          </cell>
          <cell r="Y4582">
            <v>0</v>
          </cell>
          <cell r="AA4582">
            <v>0</v>
          </cell>
          <cell r="AB4582">
            <v>0</v>
          </cell>
          <cell r="AC4582">
            <v>0</v>
          </cell>
        </row>
        <row r="4583">
          <cell r="V4583">
            <v>0</v>
          </cell>
          <cell r="W4583">
            <v>0</v>
          </cell>
          <cell r="X4583">
            <v>0</v>
          </cell>
          <cell r="Y4583">
            <v>0</v>
          </cell>
          <cell r="AA4583">
            <v>0</v>
          </cell>
          <cell r="AB4583">
            <v>0</v>
          </cell>
          <cell r="AC4583">
            <v>0</v>
          </cell>
        </row>
        <row r="4584">
          <cell r="V4584">
            <v>0</v>
          </cell>
          <cell r="W4584">
            <v>0</v>
          </cell>
          <cell r="X4584">
            <v>0</v>
          </cell>
          <cell r="Y4584">
            <v>0</v>
          </cell>
          <cell r="AA4584">
            <v>0</v>
          </cell>
          <cell r="AB4584">
            <v>0</v>
          </cell>
          <cell r="AC4584">
            <v>0</v>
          </cell>
        </row>
        <row r="4585">
          <cell r="V4585">
            <v>0</v>
          </cell>
          <cell r="W4585">
            <v>0</v>
          </cell>
          <cell r="X4585">
            <v>0</v>
          </cell>
          <cell r="Y4585">
            <v>0</v>
          </cell>
          <cell r="AA4585">
            <v>0</v>
          </cell>
          <cell r="AB4585">
            <v>0</v>
          </cell>
          <cell r="AC4585">
            <v>0</v>
          </cell>
        </row>
        <row r="4586">
          <cell r="V4586">
            <v>0</v>
          </cell>
          <cell r="W4586">
            <v>0</v>
          </cell>
          <cell r="X4586">
            <v>0</v>
          </cell>
          <cell r="Y4586">
            <v>0</v>
          </cell>
          <cell r="AA4586">
            <v>0</v>
          </cell>
          <cell r="AB4586">
            <v>0</v>
          </cell>
          <cell r="AC4586">
            <v>0</v>
          </cell>
        </row>
        <row r="4587">
          <cell r="V4587">
            <v>0</v>
          </cell>
          <cell r="W4587">
            <v>0</v>
          </cell>
          <cell r="X4587">
            <v>0</v>
          </cell>
          <cell r="Y4587">
            <v>0</v>
          </cell>
          <cell r="AA4587">
            <v>0</v>
          </cell>
          <cell r="AB4587">
            <v>0</v>
          </cell>
          <cell r="AC4587">
            <v>0</v>
          </cell>
        </row>
        <row r="4588">
          <cell r="V4588">
            <v>0</v>
          </cell>
          <cell r="W4588">
            <v>0</v>
          </cell>
          <cell r="X4588">
            <v>0</v>
          </cell>
          <cell r="Y4588">
            <v>0</v>
          </cell>
          <cell r="AA4588">
            <v>0</v>
          </cell>
          <cell r="AB4588">
            <v>0</v>
          </cell>
          <cell r="AC4588">
            <v>0</v>
          </cell>
        </row>
        <row r="4589">
          <cell r="V4589">
            <v>0</v>
          </cell>
          <cell r="W4589">
            <v>0</v>
          </cell>
          <cell r="X4589">
            <v>0</v>
          </cell>
          <cell r="Y4589">
            <v>0</v>
          </cell>
          <cell r="AA4589">
            <v>0</v>
          </cell>
          <cell r="AB4589">
            <v>0</v>
          </cell>
          <cell r="AC4589">
            <v>0</v>
          </cell>
        </row>
        <row r="4590">
          <cell r="V4590">
            <v>0</v>
          </cell>
          <cell r="W4590">
            <v>0</v>
          </cell>
          <cell r="X4590">
            <v>0</v>
          </cell>
          <cell r="Y4590">
            <v>0</v>
          </cell>
          <cell r="AA4590">
            <v>0</v>
          </cell>
          <cell r="AB4590">
            <v>0</v>
          </cell>
          <cell r="AC4590">
            <v>0</v>
          </cell>
        </row>
        <row r="4591">
          <cell r="V4591">
            <v>0</v>
          </cell>
          <cell r="W4591">
            <v>0</v>
          </cell>
          <cell r="X4591">
            <v>0</v>
          </cell>
          <cell r="Y4591">
            <v>0</v>
          </cell>
          <cell r="AA4591">
            <v>0</v>
          </cell>
          <cell r="AB4591">
            <v>0</v>
          </cell>
          <cell r="AC4591">
            <v>0</v>
          </cell>
        </row>
        <row r="4592">
          <cell r="V4592">
            <v>0</v>
          </cell>
          <cell r="W4592">
            <v>0</v>
          </cell>
          <cell r="X4592">
            <v>0</v>
          </cell>
          <cell r="Y4592">
            <v>0</v>
          </cell>
          <cell r="AA4592">
            <v>0</v>
          </cell>
          <cell r="AB4592">
            <v>0</v>
          </cell>
          <cell r="AC4592">
            <v>0</v>
          </cell>
        </row>
        <row r="4593">
          <cell r="V4593">
            <v>0</v>
          </cell>
          <cell r="W4593">
            <v>0</v>
          </cell>
          <cell r="X4593">
            <v>0</v>
          </cell>
          <cell r="Y4593">
            <v>0</v>
          </cell>
          <cell r="AA4593">
            <v>0</v>
          </cell>
          <cell r="AB4593">
            <v>0</v>
          </cell>
          <cell r="AC4593">
            <v>0</v>
          </cell>
        </row>
        <row r="4594">
          <cell r="V4594">
            <v>0</v>
          </cell>
          <cell r="W4594">
            <v>0</v>
          </cell>
          <cell r="X4594">
            <v>0</v>
          </cell>
          <cell r="Y4594">
            <v>0</v>
          </cell>
          <cell r="AA4594">
            <v>0</v>
          </cell>
          <cell r="AB4594">
            <v>0</v>
          </cell>
          <cell r="AC4594">
            <v>0</v>
          </cell>
        </row>
        <row r="4595">
          <cell r="V4595">
            <v>0</v>
          </cell>
          <cell r="W4595">
            <v>0</v>
          </cell>
          <cell r="X4595">
            <v>0</v>
          </cell>
          <cell r="Y4595">
            <v>0</v>
          </cell>
          <cell r="AA4595">
            <v>0</v>
          </cell>
          <cell r="AB4595">
            <v>0</v>
          </cell>
          <cell r="AC4595">
            <v>0</v>
          </cell>
        </row>
        <row r="4596">
          <cell r="V4596">
            <v>0</v>
          </cell>
          <cell r="W4596">
            <v>0</v>
          </cell>
          <cell r="X4596">
            <v>0</v>
          </cell>
          <cell r="Y4596">
            <v>0</v>
          </cell>
          <cell r="AA4596">
            <v>0</v>
          </cell>
          <cell r="AB4596">
            <v>0</v>
          </cell>
          <cell r="AC4596">
            <v>0</v>
          </cell>
        </row>
        <row r="4597">
          <cell r="V4597">
            <v>0</v>
          </cell>
          <cell r="W4597">
            <v>0</v>
          </cell>
          <cell r="X4597">
            <v>0</v>
          </cell>
          <cell r="Y4597">
            <v>0</v>
          </cell>
          <cell r="AA4597">
            <v>0</v>
          </cell>
          <cell r="AB4597">
            <v>0</v>
          </cell>
          <cell r="AC4597">
            <v>0</v>
          </cell>
        </row>
        <row r="4598">
          <cell r="V4598">
            <v>0</v>
          </cell>
          <cell r="W4598">
            <v>0</v>
          </cell>
          <cell r="X4598">
            <v>0</v>
          </cell>
          <cell r="Y4598">
            <v>0</v>
          </cell>
          <cell r="AA4598">
            <v>0</v>
          </cell>
          <cell r="AB4598">
            <v>0</v>
          </cell>
          <cell r="AC4598">
            <v>0</v>
          </cell>
        </row>
        <row r="4599">
          <cell r="V4599">
            <v>0</v>
          </cell>
          <cell r="W4599">
            <v>0</v>
          </cell>
          <cell r="X4599">
            <v>0</v>
          </cell>
          <cell r="Y4599">
            <v>0</v>
          </cell>
          <cell r="AA4599">
            <v>0</v>
          </cell>
          <cell r="AB4599">
            <v>0</v>
          </cell>
          <cell r="AC4599">
            <v>0</v>
          </cell>
        </row>
        <row r="4600">
          <cell r="V4600">
            <v>0</v>
          </cell>
          <cell r="W4600">
            <v>0</v>
          </cell>
          <cell r="X4600">
            <v>0</v>
          </cell>
          <cell r="Y4600">
            <v>0</v>
          </cell>
          <cell r="AA4600">
            <v>0</v>
          </cell>
          <cell r="AB4600">
            <v>0</v>
          </cell>
          <cell r="AC4600">
            <v>0</v>
          </cell>
        </row>
        <row r="4601">
          <cell r="V4601">
            <v>0</v>
          </cell>
          <cell r="W4601">
            <v>0</v>
          </cell>
          <cell r="X4601">
            <v>0</v>
          </cell>
          <cell r="Y4601">
            <v>0</v>
          </cell>
          <cell r="AA4601">
            <v>0</v>
          </cell>
          <cell r="AB4601">
            <v>0</v>
          </cell>
          <cell r="AC4601">
            <v>0</v>
          </cell>
        </row>
        <row r="4602">
          <cell r="V4602">
            <v>0</v>
          </cell>
          <cell r="W4602">
            <v>0</v>
          </cell>
          <cell r="X4602">
            <v>0</v>
          </cell>
          <cell r="Y4602">
            <v>0</v>
          </cell>
          <cell r="AA4602">
            <v>0</v>
          </cell>
          <cell r="AB4602">
            <v>0</v>
          </cell>
          <cell r="AC4602">
            <v>0</v>
          </cell>
        </row>
        <row r="4603">
          <cell r="V4603">
            <v>0</v>
          </cell>
          <cell r="W4603">
            <v>0</v>
          </cell>
          <cell r="X4603">
            <v>0</v>
          </cell>
          <cell r="Y4603">
            <v>0</v>
          </cell>
          <cell r="AA4603">
            <v>0</v>
          </cell>
          <cell r="AB4603">
            <v>0</v>
          </cell>
          <cell r="AC4603">
            <v>0</v>
          </cell>
        </row>
        <row r="4604">
          <cell r="V4604">
            <v>0</v>
          </cell>
          <cell r="W4604">
            <v>0</v>
          </cell>
          <cell r="X4604">
            <v>0</v>
          </cell>
          <cell r="Y4604">
            <v>0</v>
          </cell>
          <cell r="AA4604">
            <v>0</v>
          </cell>
          <cell r="AB4604">
            <v>0</v>
          </cell>
          <cell r="AC4604">
            <v>0</v>
          </cell>
        </row>
        <row r="4605">
          <cell r="V4605">
            <v>0</v>
          </cell>
          <cell r="W4605">
            <v>0</v>
          </cell>
          <cell r="X4605">
            <v>0</v>
          </cell>
          <cell r="Y4605">
            <v>0</v>
          </cell>
          <cell r="AA4605">
            <v>0</v>
          </cell>
          <cell r="AB4605">
            <v>0</v>
          </cell>
          <cell r="AC4605">
            <v>0</v>
          </cell>
        </row>
        <row r="4606">
          <cell r="V4606">
            <v>0</v>
          </cell>
          <cell r="W4606">
            <v>0</v>
          </cell>
          <cell r="X4606">
            <v>0</v>
          </cell>
          <cell r="Y4606">
            <v>0</v>
          </cell>
          <cell r="AA4606">
            <v>0</v>
          </cell>
          <cell r="AB4606">
            <v>0</v>
          </cell>
          <cell r="AC4606">
            <v>0</v>
          </cell>
        </row>
        <row r="4607">
          <cell r="V4607">
            <v>0</v>
          </cell>
          <cell r="W4607">
            <v>0</v>
          </cell>
          <cell r="X4607">
            <v>0</v>
          </cell>
          <cell r="Y4607">
            <v>0</v>
          </cell>
          <cell r="AA4607">
            <v>0</v>
          </cell>
          <cell r="AB4607">
            <v>0</v>
          </cell>
          <cell r="AC4607">
            <v>0</v>
          </cell>
        </row>
        <row r="4608">
          <cell r="V4608">
            <v>0</v>
          </cell>
          <cell r="W4608">
            <v>0</v>
          </cell>
          <cell r="X4608">
            <v>0</v>
          </cell>
          <cell r="Y4608">
            <v>0</v>
          </cell>
          <cell r="AA4608">
            <v>0</v>
          </cell>
          <cell r="AB4608">
            <v>0</v>
          </cell>
          <cell r="AC4608">
            <v>0</v>
          </cell>
        </row>
        <row r="4609">
          <cell r="V4609">
            <v>0</v>
          </cell>
          <cell r="W4609">
            <v>0</v>
          </cell>
          <cell r="X4609">
            <v>0</v>
          </cell>
          <cell r="Y4609">
            <v>0</v>
          </cell>
          <cell r="AA4609">
            <v>0</v>
          </cell>
          <cell r="AB4609">
            <v>0</v>
          </cell>
          <cell r="AC4609">
            <v>0</v>
          </cell>
        </row>
        <row r="4610">
          <cell r="V4610">
            <v>0</v>
          </cell>
          <cell r="W4610">
            <v>0</v>
          </cell>
          <cell r="X4610">
            <v>0</v>
          </cell>
          <cell r="Y4610">
            <v>0</v>
          </cell>
          <cell r="AA4610">
            <v>0</v>
          </cell>
          <cell r="AB4610">
            <v>0</v>
          </cell>
          <cell r="AC4610">
            <v>0</v>
          </cell>
        </row>
        <row r="4611">
          <cell r="V4611">
            <v>0</v>
          </cell>
          <cell r="W4611">
            <v>0</v>
          </cell>
          <cell r="X4611">
            <v>0</v>
          </cell>
          <cell r="Y4611">
            <v>0</v>
          </cell>
          <cell r="AA4611">
            <v>0</v>
          </cell>
          <cell r="AB4611">
            <v>0</v>
          </cell>
          <cell r="AC4611">
            <v>0</v>
          </cell>
        </row>
        <row r="4612">
          <cell r="V4612">
            <v>0</v>
          </cell>
          <cell r="W4612">
            <v>0</v>
          </cell>
          <cell r="X4612">
            <v>0</v>
          </cell>
          <cell r="Y4612">
            <v>0</v>
          </cell>
          <cell r="AA4612">
            <v>0</v>
          </cell>
          <cell r="AB4612">
            <v>0</v>
          </cell>
          <cell r="AC4612">
            <v>0</v>
          </cell>
        </row>
        <row r="4613">
          <cell r="V4613">
            <v>0</v>
          </cell>
          <cell r="W4613">
            <v>0</v>
          </cell>
          <cell r="X4613">
            <v>0</v>
          </cell>
          <cell r="Y4613">
            <v>0</v>
          </cell>
          <cell r="AA4613">
            <v>0</v>
          </cell>
          <cell r="AB4613">
            <v>0</v>
          </cell>
          <cell r="AC4613">
            <v>0</v>
          </cell>
        </row>
        <row r="4614">
          <cell r="V4614">
            <v>0</v>
          </cell>
          <cell r="W4614">
            <v>0</v>
          </cell>
          <cell r="X4614">
            <v>0</v>
          </cell>
          <cell r="Y4614">
            <v>0</v>
          </cell>
          <cell r="AA4614">
            <v>0</v>
          </cell>
          <cell r="AB4614">
            <v>0</v>
          </cell>
          <cell r="AC4614">
            <v>0</v>
          </cell>
        </row>
        <row r="4615">
          <cell r="V4615">
            <v>0</v>
          </cell>
          <cell r="W4615">
            <v>0</v>
          </cell>
          <cell r="X4615">
            <v>0</v>
          </cell>
          <cell r="Y4615">
            <v>0</v>
          </cell>
          <cell r="AA4615">
            <v>0</v>
          </cell>
          <cell r="AB4615">
            <v>0</v>
          </cell>
          <cell r="AC4615">
            <v>0</v>
          </cell>
        </row>
        <row r="4616">
          <cell r="V4616">
            <v>0</v>
          </cell>
          <cell r="W4616">
            <v>0</v>
          </cell>
          <cell r="X4616">
            <v>0</v>
          </cell>
          <cell r="Y4616">
            <v>0</v>
          </cell>
          <cell r="AA4616">
            <v>0</v>
          </cell>
          <cell r="AB4616">
            <v>0</v>
          </cell>
          <cell r="AC4616">
            <v>0</v>
          </cell>
        </row>
        <row r="4617">
          <cell r="V4617">
            <v>0</v>
          </cell>
          <cell r="W4617">
            <v>0</v>
          </cell>
          <cell r="X4617">
            <v>0</v>
          </cell>
          <cell r="Y4617">
            <v>0</v>
          </cell>
          <cell r="AA4617">
            <v>0</v>
          </cell>
          <cell r="AB4617">
            <v>0</v>
          </cell>
          <cell r="AC4617">
            <v>0</v>
          </cell>
        </row>
        <row r="4618">
          <cell r="V4618">
            <v>0</v>
          </cell>
          <cell r="W4618">
            <v>0</v>
          </cell>
          <cell r="X4618">
            <v>0</v>
          </cell>
          <cell r="Y4618">
            <v>0</v>
          </cell>
          <cell r="AA4618">
            <v>0</v>
          </cell>
          <cell r="AB4618">
            <v>0</v>
          </cell>
          <cell r="AC4618">
            <v>0</v>
          </cell>
        </row>
        <row r="4619">
          <cell r="V4619">
            <v>0</v>
          </cell>
          <cell r="W4619">
            <v>0</v>
          </cell>
          <cell r="X4619">
            <v>0</v>
          </cell>
          <cell r="Y4619">
            <v>0</v>
          </cell>
          <cell r="AA4619">
            <v>0</v>
          </cell>
          <cell r="AB4619">
            <v>0</v>
          </cell>
          <cell r="AC4619">
            <v>0</v>
          </cell>
        </row>
        <row r="4620">
          <cell r="V4620">
            <v>0</v>
          </cell>
          <cell r="W4620">
            <v>0</v>
          </cell>
          <cell r="X4620">
            <v>0</v>
          </cell>
          <cell r="Y4620">
            <v>0</v>
          </cell>
          <cell r="AA4620">
            <v>0</v>
          </cell>
          <cell r="AB4620">
            <v>0</v>
          </cell>
          <cell r="AC4620">
            <v>0</v>
          </cell>
        </row>
        <row r="4621">
          <cell r="V4621">
            <v>0</v>
          </cell>
          <cell r="W4621">
            <v>0</v>
          </cell>
          <cell r="X4621">
            <v>0</v>
          </cell>
          <cell r="Y4621">
            <v>0</v>
          </cell>
          <cell r="AA4621">
            <v>0</v>
          </cell>
          <cell r="AB4621">
            <v>0</v>
          </cell>
          <cell r="AC4621">
            <v>0</v>
          </cell>
        </row>
        <row r="4622">
          <cell r="V4622">
            <v>0</v>
          </cell>
          <cell r="W4622">
            <v>0</v>
          </cell>
          <cell r="X4622">
            <v>0</v>
          </cell>
          <cell r="Y4622">
            <v>0</v>
          </cell>
          <cell r="AA4622">
            <v>0</v>
          </cell>
          <cell r="AB4622">
            <v>0</v>
          </cell>
          <cell r="AC4622">
            <v>0</v>
          </cell>
        </row>
        <row r="4623">
          <cell r="V4623">
            <v>0</v>
          </cell>
          <cell r="W4623">
            <v>0</v>
          </cell>
          <cell r="X4623">
            <v>0</v>
          </cell>
          <cell r="Y4623">
            <v>0</v>
          </cell>
          <cell r="AA4623">
            <v>0</v>
          </cell>
          <cell r="AB4623">
            <v>0</v>
          </cell>
          <cell r="AC4623">
            <v>0</v>
          </cell>
        </row>
        <row r="4624">
          <cell r="V4624">
            <v>0</v>
          </cell>
          <cell r="W4624">
            <v>0</v>
          </cell>
          <cell r="X4624">
            <v>0</v>
          </cell>
          <cell r="Y4624">
            <v>0</v>
          </cell>
          <cell r="AA4624">
            <v>0</v>
          </cell>
          <cell r="AB4624">
            <v>0</v>
          </cell>
          <cell r="AC4624">
            <v>0</v>
          </cell>
        </row>
        <row r="4625">
          <cell r="V4625">
            <v>0</v>
          </cell>
          <cell r="W4625">
            <v>0</v>
          </cell>
          <cell r="X4625">
            <v>0</v>
          </cell>
          <cell r="Y4625">
            <v>0</v>
          </cell>
          <cell r="AA4625">
            <v>0</v>
          </cell>
          <cell r="AB4625">
            <v>0</v>
          </cell>
          <cell r="AC4625">
            <v>0</v>
          </cell>
        </row>
        <row r="4626">
          <cell r="V4626">
            <v>0</v>
          </cell>
          <cell r="W4626">
            <v>0</v>
          </cell>
          <cell r="X4626">
            <v>0</v>
          </cell>
          <cell r="Y4626">
            <v>0</v>
          </cell>
          <cell r="AA4626">
            <v>0</v>
          </cell>
          <cell r="AB4626">
            <v>0</v>
          </cell>
          <cell r="AC4626">
            <v>0</v>
          </cell>
        </row>
        <row r="4627">
          <cell r="V4627">
            <v>0</v>
          </cell>
          <cell r="W4627">
            <v>0</v>
          </cell>
          <cell r="X4627">
            <v>0</v>
          </cell>
          <cell r="Y4627">
            <v>0</v>
          </cell>
          <cell r="AA4627">
            <v>0</v>
          </cell>
          <cell r="AB4627">
            <v>0</v>
          </cell>
          <cell r="AC4627">
            <v>0</v>
          </cell>
        </row>
        <row r="4628">
          <cell r="V4628">
            <v>0</v>
          </cell>
          <cell r="W4628">
            <v>0</v>
          </cell>
          <cell r="X4628">
            <v>0</v>
          </cell>
          <cell r="Y4628">
            <v>0</v>
          </cell>
          <cell r="AA4628">
            <v>0</v>
          </cell>
          <cell r="AB4628">
            <v>0</v>
          </cell>
          <cell r="AC4628">
            <v>0</v>
          </cell>
        </row>
        <row r="4629">
          <cell r="V4629">
            <v>0</v>
          </cell>
          <cell r="W4629">
            <v>0</v>
          </cell>
          <cell r="X4629">
            <v>0</v>
          </cell>
          <cell r="Y4629">
            <v>0</v>
          </cell>
          <cell r="AA4629">
            <v>0</v>
          </cell>
          <cell r="AB4629">
            <v>0</v>
          </cell>
          <cell r="AC4629">
            <v>0</v>
          </cell>
        </row>
        <row r="4630">
          <cell r="V4630">
            <v>0</v>
          </cell>
          <cell r="W4630">
            <v>0</v>
          </cell>
          <cell r="X4630">
            <v>0</v>
          </cell>
          <cell r="Y4630">
            <v>0</v>
          </cell>
          <cell r="AA4630">
            <v>0</v>
          </cell>
          <cell r="AB4630">
            <v>0</v>
          </cell>
          <cell r="AC4630">
            <v>0</v>
          </cell>
        </row>
        <row r="4631">
          <cell r="V4631">
            <v>0</v>
          </cell>
          <cell r="W4631">
            <v>0</v>
          </cell>
          <cell r="X4631">
            <v>0</v>
          </cell>
          <cell r="Y4631">
            <v>0</v>
          </cell>
          <cell r="AA4631">
            <v>0</v>
          </cell>
          <cell r="AB4631">
            <v>0</v>
          </cell>
          <cell r="AC4631">
            <v>0</v>
          </cell>
        </row>
        <row r="4632">
          <cell r="V4632">
            <v>0</v>
          </cell>
          <cell r="W4632">
            <v>0</v>
          </cell>
          <cell r="X4632">
            <v>0</v>
          </cell>
          <cell r="Y4632">
            <v>0</v>
          </cell>
          <cell r="AA4632">
            <v>0</v>
          </cell>
          <cell r="AB4632">
            <v>0</v>
          </cell>
          <cell r="AC4632">
            <v>0</v>
          </cell>
        </row>
        <row r="4633">
          <cell r="V4633">
            <v>0</v>
          </cell>
          <cell r="W4633">
            <v>0</v>
          </cell>
          <cell r="X4633">
            <v>0</v>
          </cell>
          <cell r="Y4633">
            <v>0</v>
          </cell>
          <cell r="AA4633">
            <v>0</v>
          </cell>
          <cell r="AB4633">
            <v>0</v>
          </cell>
          <cell r="AC4633">
            <v>0</v>
          </cell>
        </row>
        <row r="4634">
          <cell r="V4634">
            <v>0</v>
          </cell>
          <cell r="W4634">
            <v>0</v>
          </cell>
          <cell r="X4634">
            <v>0</v>
          </cell>
          <cell r="Y4634">
            <v>0</v>
          </cell>
          <cell r="AA4634">
            <v>0</v>
          </cell>
          <cell r="AB4634">
            <v>0</v>
          </cell>
          <cell r="AC4634">
            <v>0</v>
          </cell>
        </row>
        <row r="4635">
          <cell r="V4635">
            <v>0</v>
          </cell>
          <cell r="W4635">
            <v>0</v>
          </cell>
          <cell r="X4635">
            <v>0</v>
          </cell>
          <cell r="Y4635">
            <v>0</v>
          </cell>
          <cell r="AA4635">
            <v>0</v>
          </cell>
          <cell r="AB4635">
            <v>0</v>
          </cell>
          <cell r="AC4635">
            <v>0</v>
          </cell>
        </row>
        <row r="4636">
          <cell r="V4636">
            <v>0</v>
          </cell>
          <cell r="W4636">
            <v>0</v>
          </cell>
          <cell r="X4636">
            <v>0</v>
          </cell>
          <cell r="Y4636">
            <v>0</v>
          </cell>
          <cell r="AA4636">
            <v>0</v>
          </cell>
          <cell r="AB4636">
            <v>0</v>
          </cell>
          <cell r="AC4636">
            <v>0</v>
          </cell>
        </row>
        <row r="4637">
          <cell r="V4637">
            <v>0</v>
          </cell>
          <cell r="W4637">
            <v>0</v>
          </cell>
          <cell r="X4637">
            <v>0</v>
          </cell>
          <cell r="Y4637">
            <v>0</v>
          </cell>
          <cell r="AA4637">
            <v>0</v>
          </cell>
          <cell r="AB4637">
            <v>0</v>
          </cell>
          <cell r="AC4637">
            <v>0</v>
          </cell>
        </row>
        <row r="4638">
          <cell r="V4638">
            <v>0</v>
          </cell>
          <cell r="W4638">
            <v>0</v>
          </cell>
          <cell r="X4638">
            <v>0</v>
          </cell>
          <cell r="Y4638">
            <v>0</v>
          </cell>
          <cell r="AA4638">
            <v>0</v>
          </cell>
          <cell r="AB4638">
            <v>0</v>
          </cell>
          <cell r="AC4638">
            <v>0</v>
          </cell>
        </row>
        <row r="4639">
          <cell r="V4639">
            <v>0</v>
          </cell>
          <cell r="W4639">
            <v>0</v>
          </cell>
          <cell r="X4639">
            <v>0</v>
          </cell>
          <cell r="Y4639">
            <v>0</v>
          </cell>
          <cell r="AA4639">
            <v>0</v>
          </cell>
          <cell r="AB4639">
            <v>0</v>
          </cell>
          <cell r="AC4639">
            <v>0</v>
          </cell>
        </row>
        <row r="4640">
          <cell r="V4640">
            <v>0</v>
          </cell>
          <cell r="W4640">
            <v>0</v>
          </cell>
          <cell r="X4640">
            <v>0</v>
          </cell>
          <cell r="Y4640">
            <v>0</v>
          </cell>
          <cell r="AA4640">
            <v>0</v>
          </cell>
          <cell r="AB4640">
            <v>0</v>
          </cell>
          <cell r="AC4640">
            <v>0</v>
          </cell>
        </row>
        <row r="4641">
          <cell r="V4641">
            <v>0</v>
          </cell>
          <cell r="W4641">
            <v>0</v>
          </cell>
          <cell r="X4641">
            <v>0</v>
          </cell>
          <cell r="Y4641">
            <v>0</v>
          </cell>
          <cell r="AA4641">
            <v>0</v>
          </cell>
          <cell r="AB4641">
            <v>0</v>
          </cell>
          <cell r="AC4641">
            <v>0</v>
          </cell>
        </row>
        <row r="4642">
          <cell r="V4642">
            <v>0</v>
          </cell>
          <cell r="W4642">
            <v>0</v>
          </cell>
          <cell r="X4642">
            <v>0</v>
          </cell>
          <cell r="Y4642">
            <v>0</v>
          </cell>
          <cell r="AA4642">
            <v>0</v>
          </cell>
          <cell r="AB4642">
            <v>0</v>
          </cell>
          <cell r="AC4642">
            <v>0</v>
          </cell>
        </row>
        <row r="4643">
          <cell r="V4643">
            <v>0</v>
          </cell>
          <cell r="W4643">
            <v>0</v>
          </cell>
          <cell r="X4643">
            <v>0</v>
          </cell>
          <cell r="Y4643">
            <v>0</v>
          </cell>
          <cell r="AA4643">
            <v>0</v>
          </cell>
          <cell r="AB4643">
            <v>0</v>
          </cell>
          <cell r="AC4643">
            <v>0</v>
          </cell>
        </row>
        <row r="4644">
          <cell r="V4644">
            <v>0</v>
          </cell>
          <cell r="W4644">
            <v>0</v>
          </cell>
          <cell r="X4644">
            <v>0</v>
          </cell>
          <cell r="Y4644">
            <v>0</v>
          </cell>
          <cell r="AA4644">
            <v>0</v>
          </cell>
          <cell r="AB4644">
            <v>0</v>
          </cell>
          <cell r="AC4644">
            <v>0</v>
          </cell>
        </row>
        <row r="4645">
          <cell r="V4645">
            <v>0</v>
          </cell>
          <cell r="W4645">
            <v>0</v>
          </cell>
          <cell r="X4645">
            <v>0</v>
          </cell>
          <cell r="Y4645">
            <v>0</v>
          </cell>
          <cell r="AA4645">
            <v>0</v>
          </cell>
          <cell r="AB4645">
            <v>0</v>
          </cell>
          <cell r="AC4645">
            <v>0</v>
          </cell>
        </row>
        <row r="4646">
          <cell r="V4646">
            <v>0</v>
          </cell>
          <cell r="W4646">
            <v>0</v>
          </cell>
          <cell r="X4646">
            <v>0</v>
          </cell>
          <cell r="Y4646">
            <v>0</v>
          </cell>
          <cell r="AA4646">
            <v>0</v>
          </cell>
          <cell r="AB4646">
            <v>0</v>
          </cell>
          <cell r="AC4646">
            <v>0</v>
          </cell>
        </row>
        <row r="4647">
          <cell r="V4647">
            <v>0</v>
          </cell>
          <cell r="W4647">
            <v>0</v>
          </cell>
          <cell r="X4647">
            <v>0</v>
          </cell>
          <cell r="Y4647">
            <v>0</v>
          </cell>
          <cell r="AA4647">
            <v>0</v>
          </cell>
          <cell r="AB4647">
            <v>0</v>
          </cell>
          <cell r="AC4647">
            <v>0</v>
          </cell>
        </row>
        <row r="4648">
          <cell r="V4648">
            <v>0</v>
          </cell>
          <cell r="W4648">
            <v>0</v>
          </cell>
          <cell r="X4648">
            <v>0</v>
          </cell>
          <cell r="Y4648">
            <v>0</v>
          </cell>
          <cell r="AA4648">
            <v>0</v>
          </cell>
          <cell r="AB4648">
            <v>0</v>
          </cell>
          <cell r="AC4648">
            <v>0</v>
          </cell>
        </row>
        <row r="4649">
          <cell r="V4649">
            <v>0</v>
          </cell>
          <cell r="W4649">
            <v>0</v>
          </cell>
          <cell r="X4649">
            <v>0</v>
          </cell>
          <cell r="Y4649">
            <v>0</v>
          </cell>
          <cell r="AA4649">
            <v>0</v>
          </cell>
          <cell r="AB4649">
            <v>0</v>
          </cell>
          <cell r="AC4649">
            <v>0</v>
          </cell>
        </row>
        <row r="4650">
          <cell r="V4650">
            <v>0</v>
          </cell>
          <cell r="W4650">
            <v>0</v>
          </cell>
          <cell r="X4650">
            <v>0</v>
          </cell>
          <cell r="Y4650">
            <v>0</v>
          </cell>
          <cell r="AA4650">
            <v>0</v>
          </cell>
          <cell r="AB4650">
            <v>0</v>
          </cell>
          <cell r="AC4650">
            <v>0</v>
          </cell>
        </row>
        <row r="4651">
          <cell r="V4651">
            <v>0</v>
          </cell>
          <cell r="W4651">
            <v>0</v>
          </cell>
          <cell r="X4651">
            <v>0</v>
          </cell>
          <cell r="Y4651">
            <v>0</v>
          </cell>
          <cell r="AA4651">
            <v>0</v>
          </cell>
          <cell r="AB4651">
            <v>0</v>
          </cell>
          <cell r="AC4651">
            <v>0</v>
          </cell>
        </row>
        <row r="4652">
          <cell r="V4652">
            <v>0</v>
          </cell>
          <cell r="W4652">
            <v>0</v>
          </cell>
          <cell r="X4652">
            <v>0</v>
          </cell>
          <cell r="Y4652">
            <v>0</v>
          </cell>
          <cell r="AA4652">
            <v>0</v>
          </cell>
          <cell r="AB4652">
            <v>0</v>
          </cell>
          <cell r="AC4652">
            <v>0</v>
          </cell>
        </row>
        <row r="4653">
          <cell r="V4653">
            <v>0</v>
          </cell>
          <cell r="W4653">
            <v>0</v>
          </cell>
          <cell r="X4653">
            <v>0</v>
          </cell>
          <cell r="Y4653">
            <v>0</v>
          </cell>
          <cell r="AA4653">
            <v>0</v>
          </cell>
          <cell r="AB4653">
            <v>0</v>
          </cell>
          <cell r="AC4653">
            <v>0</v>
          </cell>
        </row>
        <row r="4654">
          <cell r="V4654">
            <v>0</v>
          </cell>
          <cell r="W4654">
            <v>0</v>
          </cell>
          <cell r="X4654">
            <v>0</v>
          </cell>
          <cell r="Y4654">
            <v>0</v>
          </cell>
          <cell r="AA4654">
            <v>0</v>
          </cell>
          <cell r="AB4654">
            <v>0</v>
          </cell>
          <cell r="AC4654">
            <v>0</v>
          </cell>
        </row>
        <row r="4655">
          <cell r="V4655">
            <v>0</v>
          </cell>
          <cell r="W4655">
            <v>0</v>
          </cell>
          <cell r="X4655">
            <v>0</v>
          </cell>
          <cell r="Y4655">
            <v>0</v>
          </cell>
          <cell r="AA4655">
            <v>0</v>
          </cell>
          <cell r="AB4655">
            <v>0</v>
          </cell>
          <cell r="AC4655">
            <v>0</v>
          </cell>
        </row>
        <row r="4656">
          <cell r="V4656">
            <v>0</v>
          </cell>
          <cell r="W4656">
            <v>0</v>
          </cell>
          <cell r="X4656">
            <v>0</v>
          </cell>
          <cell r="Y4656">
            <v>0</v>
          </cell>
          <cell r="AA4656">
            <v>0</v>
          </cell>
          <cell r="AB4656">
            <v>0</v>
          </cell>
          <cell r="AC4656">
            <v>0</v>
          </cell>
        </row>
        <row r="4657">
          <cell r="V4657">
            <v>0</v>
          </cell>
          <cell r="W4657">
            <v>0</v>
          </cell>
          <cell r="X4657">
            <v>0</v>
          </cell>
          <cell r="Y4657">
            <v>0</v>
          </cell>
          <cell r="AA4657">
            <v>0</v>
          </cell>
          <cell r="AB4657">
            <v>0</v>
          </cell>
          <cell r="AC4657">
            <v>0</v>
          </cell>
        </row>
        <row r="4658">
          <cell r="V4658">
            <v>0</v>
          </cell>
          <cell r="W4658">
            <v>0</v>
          </cell>
          <cell r="X4658">
            <v>0</v>
          </cell>
          <cell r="Y4658">
            <v>0</v>
          </cell>
          <cell r="AA4658">
            <v>0</v>
          </cell>
          <cell r="AB4658">
            <v>0</v>
          </cell>
          <cell r="AC4658">
            <v>0</v>
          </cell>
        </row>
        <row r="4659">
          <cell r="V4659">
            <v>0</v>
          </cell>
          <cell r="W4659">
            <v>0</v>
          </cell>
          <cell r="X4659">
            <v>0</v>
          </cell>
          <cell r="Y4659">
            <v>0</v>
          </cell>
          <cell r="AA4659">
            <v>0</v>
          </cell>
          <cell r="AB4659">
            <v>0</v>
          </cell>
          <cell r="AC4659">
            <v>0</v>
          </cell>
        </row>
        <row r="4660">
          <cell r="V4660">
            <v>0</v>
          </cell>
          <cell r="W4660">
            <v>0</v>
          </cell>
          <cell r="X4660">
            <v>0</v>
          </cell>
          <cell r="Y4660">
            <v>0</v>
          </cell>
          <cell r="AA4660">
            <v>0</v>
          </cell>
          <cell r="AB4660">
            <v>0</v>
          </cell>
          <cell r="AC4660">
            <v>0</v>
          </cell>
        </row>
        <row r="4661">
          <cell r="V4661">
            <v>0</v>
          </cell>
          <cell r="W4661">
            <v>0</v>
          </cell>
          <cell r="X4661">
            <v>0</v>
          </cell>
          <cell r="Y4661">
            <v>0</v>
          </cell>
          <cell r="AA4661">
            <v>0</v>
          </cell>
          <cell r="AB4661">
            <v>0</v>
          </cell>
          <cell r="AC4661">
            <v>0</v>
          </cell>
        </row>
        <row r="4662">
          <cell r="V4662">
            <v>0</v>
          </cell>
          <cell r="W4662">
            <v>0</v>
          </cell>
          <cell r="X4662">
            <v>0</v>
          </cell>
          <cell r="Y4662">
            <v>0</v>
          </cell>
          <cell r="AA4662">
            <v>0</v>
          </cell>
          <cell r="AB4662">
            <v>0</v>
          </cell>
          <cell r="AC4662">
            <v>0</v>
          </cell>
        </row>
        <row r="4663">
          <cell r="V4663">
            <v>0</v>
          </cell>
          <cell r="W4663">
            <v>0</v>
          </cell>
          <cell r="X4663">
            <v>0</v>
          </cell>
          <cell r="Y4663">
            <v>0</v>
          </cell>
          <cell r="AA4663">
            <v>0</v>
          </cell>
          <cell r="AB4663">
            <v>0</v>
          </cell>
          <cell r="AC4663">
            <v>0</v>
          </cell>
        </row>
        <row r="4664">
          <cell r="V4664">
            <v>0</v>
          </cell>
          <cell r="W4664">
            <v>0</v>
          </cell>
          <cell r="X4664">
            <v>0</v>
          </cell>
          <cell r="Y4664">
            <v>0</v>
          </cell>
          <cell r="AA4664">
            <v>0</v>
          </cell>
          <cell r="AB4664">
            <v>0</v>
          </cell>
          <cell r="AC4664">
            <v>0</v>
          </cell>
        </row>
        <row r="4665">
          <cell r="V4665">
            <v>0</v>
          </cell>
          <cell r="W4665">
            <v>0</v>
          </cell>
          <cell r="X4665">
            <v>0</v>
          </cell>
          <cell r="Y4665">
            <v>0</v>
          </cell>
          <cell r="AA4665">
            <v>0</v>
          </cell>
          <cell r="AB4665">
            <v>0</v>
          </cell>
          <cell r="AC4665">
            <v>0</v>
          </cell>
        </row>
        <row r="4666">
          <cell r="V4666">
            <v>0</v>
          </cell>
          <cell r="W4666">
            <v>0</v>
          </cell>
          <cell r="X4666">
            <v>0</v>
          </cell>
          <cell r="Y4666">
            <v>0</v>
          </cell>
          <cell r="AA4666">
            <v>0</v>
          </cell>
          <cell r="AB4666">
            <v>0</v>
          </cell>
          <cell r="AC4666">
            <v>0</v>
          </cell>
        </row>
        <row r="4667">
          <cell r="V4667">
            <v>0</v>
          </cell>
          <cell r="W4667">
            <v>0</v>
          </cell>
          <cell r="X4667">
            <v>0</v>
          </cell>
          <cell r="Y4667">
            <v>0</v>
          </cell>
          <cell r="AA4667">
            <v>0</v>
          </cell>
          <cell r="AB4667">
            <v>0</v>
          </cell>
          <cell r="AC4667">
            <v>0</v>
          </cell>
        </row>
        <row r="4668">
          <cell r="V4668">
            <v>0</v>
          </cell>
          <cell r="W4668">
            <v>0</v>
          </cell>
          <cell r="X4668">
            <v>0</v>
          </cell>
          <cell r="Y4668">
            <v>0</v>
          </cell>
          <cell r="AA4668">
            <v>0</v>
          </cell>
          <cell r="AB4668">
            <v>0</v>
          </cell>
          <cell r="AC4668">
            <v>0</v>
          </cell>
        </row>
        <row r="4669">
          <cell r="V4669">
            <v>0</v>
          </cell>
          <cell r="W4669">
            <v>0</v>
          </cell>
          <cell r="X4669">
            <v>0</v>
          </cell>
          <cell r="Y4669">
            <v>0</v>
          </cell>
          <cell r="AA4669">
            <v>0</v>
          </cell>
          <cell r="AB4669">
            <v>0</v>
          </cell>
          <cell r="AC4669">
            <v>0</v>
          </cell>
        </row>
        <row r="4670">
          <cell r="V4670">
            <v>0</v>
          </cell>
          <cell r="W4670">
            <v>0</v>
          </cell>
          <cell r="X4670">
            <v>0</v>
          </cell>
          <cell r="Y4670">
            <v>0</v>
          </cell>
          <cell r="AA4670">
            <v>0</v>
          </cell>
          <cell r="AB4670">
            <v>0</v>
          </cell>
          <cell r="AC4670">
            <v>0</v>
          </cell>
        </row>
        <row r="4671">
          <cell r="V4671">
            <v>0</v>
          </cell>
          <cell r="W4671">
            <v>0</v>
          </cell>
          <cell r="X4671">
            <v>0</v>
          </cell>
          <cell r="Y4671">
            <v>0</v>
          </cell>
          <cell r="AA4671">
            <v>0</v>
          </cell>
          <cell r="AB4671">
            <v>0</v>
          </cell>
          <cell r="AC4671">
            <v>0</v>
          </cell>
        </row>
        <row r="4672">
          <cell r="V4672">
            <v>0</v>
          </cell>
          <cell r="W4672">
            <v>0</v>
          </cell>
          <cell r="X4672">
            <v>0</v>
          </cell>
          <cell r="Y4672">
            <v>0</v>
          </cell>
          <cell r="AA4672">
            <v>0</v>
          </cell>
          <cell r="AB4672">
            <v>0</v>
          </cell>
          <cell r="AC4672">
            <v>0</v>
          </cell>
        </row>
        <row r="4673">
          <cell r="V4673">
            <v>0</v>
          </cell>
          <cell r="W4673">
            <v>0</v>
          </cell>
          <cell r="X4673">
            <v>0</v>
          </cell>
          <cell r="Y4673">
            <v>0</v>
          </cell>
          <cell r="AA4673">
            <v>0</v>
          </cell>
          <cell r="AB4673">
            <v>0</v>
          </cell>
          <cell r="AC4673">
            <v>0</v>
          </cell>
        </row>
        <row r="4674">
          <cell r="V4674">
            <v>0</v>
          </cell>
          <cell r="W4674">
            <v>0</v>
          </cell>
          <cell r="X4674">
            <v>0</v>
          </cell>
          <cell r="Y4674">
            <v>0</v>
          </cell>
          <cell r="AA4674">
            <v>0</v>
          </cell>
          <cell r="AB4674">
            <v>0</v>
          </cell>
          <cell r="AC4674">
            <v>0</v>
          </cell>
        </row>
        <row r="4675">
          <cell r="V4675">
            <v>0</v>
          </cell>
          <cell r="W4675">
            <v>0</v>
          </cell>
          <cell r="X4675">
            <v>0</v>
          </cell>
          <cell r="Y4675">
            <v>0</v>
          </cell>
          <cell r="AA4675">
            <v>0</v>
          </cell>
          <cell r="AB4675">
            <v>0</v>
          </cell>
          <cell r="AC4675">
            <v>0</v>
          </cell>
        </row>
        <row r="4676">
          <cell r="V4676">
            <v>0</v>
          </cell>
          <cell r="W4676">
            <v>0</v>
          </cell>
          <cell r="X4676">
            <v>0</v>
          </cell>
          <cell r="Y4676">
            <v>0</v>
          </cell>
          <cell r="AA4676">
            <v>0</v>
          </cell>
          <cell r="AB4676">
            <v>0</v>
          </cell>
          <cell r="AC4676">
            <v>0</v>
          </cell>
        </row>
        <row r="4677">
          <cell r="V4677">
            <v>0</v>
          </cell>
          <cell r="W4677">
            <v>0</v>
          </cell>
          <cell r="X4677">
            <v>0</v>
          </cell>
          <cell r="Y4677">
            <v>0</v>
          </cell>
          <cell r="AA4677">
            <v>0</v>
          </cell>
          <cell r="AB4677">
            <v>0</v>
          </cell>
          <cell r="AC4677">
            <v>0</v>
          </cell>
        </row>
        <row r="4678">
          <cell r="V4678">
            <v>0</v>
          </cell>
          <cell r="W4678">
            <v>0</v>
          </cell>
          <cell r="X4678">
            <v>0</v>
          </cell>
          <cell r="Y4678">
            <v>0</v>
          </cell>
          <cell r="AA4678">
            <v>0</v>
          </cell>
          <cell r="AB4678">
            <v>0</v>
          </cell>
          <cell r="AC4678">
            <v>0</v>
          </cell>
        </row>
        <row r="4679">
          <cell r="V4679">
            <v>0</v>
          </cell>
          <cell r="W4679">
            <v>0</v>
          </cell>
          <cell r="X4679">
            <v>0</v>
          </cell>
          <cell r="Y4679">
            <v>0</v>
          </cell>
          <cell r="AA4679">
            <v>0</v>
          </cell>
          <cell r="AB4679">
            <v>0</v>
          </cell>
          <cell r="AC4679">
            <v>0</v>
          </cell>
        </row>
        <row r="4680">
          <cell r="V4680">
            <v>0</v>
          </cell>
          <cell r="W4680">
            <v>0</v>
          </cell>
          <cell r="X4680">
            <v>0</v>
          </cell>
          <cell r="Y4680">
            <v>0</v>
          </cell>
          <cell r="AA4680">
            <v>0</v>
          </cell>
          <cell r="AB4680">
            <v>0</v>
          </cell>
          <cell r="AC4680">
            <v>0</v>
          </cell>
        </row>
        <row r="4681">
          <cell r="V4681">
            <v>0</v>
          </cell>
          <cell r="W4681">
            <v>0</v>
          </cell>
          <cell r="X4681">
            <v>0</v>
          </cell>
          <cell r="Y4681">
            <v>0</v>
          </cell>
          <cell r="AA4681">
            <v>0</v>
          </cell>
          <cell r="AB4681">
            <v>0</v>
          </cell>
          <cell r="AC4681">
            <v>0</v>
          </cell>
        </row>
        <row r="4682">
          <cell r="V4682">
            <v>0</v>
          </cell>
          <cell r="W4682">
            <v>0</v>
          </cell>
          <cell r="X4682">
            <v>0</v>
          </cell>
          <cell r="Y4682">
            <v>0</v>
          </cell>
          <cell r="AA4682">
            <v>0</v>
          </cell>
          <cell r="AB4682">
            <v>0</v>
          </cell>
          <cell r="AC4682">
            <v>0</v>
          </cell>
        </row>
        <row r="4683">
          <cell r="V4683">
            <v>0</v>
          </cell>
          <cell r="W4683">
            <v>0</v>
          </cell>
          <cell r="X4683">
            <v>0</v>
          </cell>
          <cell r="Y4683">
            <v>0</v>
          </cell>
          <cell r="AA4683">
            <v>0</v>
          </cell>
          <cell r="AB4683">
            <v>0</v>
          </cell>
          <cell r="AC4683">
            <v>0</v>
          </cell>
        </row>
        <row r="4684">
          <cell r="V4684">
            <v>0</v>
          </cell>
          <cell r="W4684">
            <v>0</v>
          </cell>
          <cell r="X4684">
            <v>0</v>
          </cell>
          <cell r="Y4684">
            <v>0</v>
          </cell>
          <cell r="AA4684">
            <v>0</v>
          </cell>
          <cell r="AB4684">
            <v>0</v>
          </cell>
          <cell r="AC4684">
            <v>0</v>
          </cell>
        </row>
        <row r="4685">
          <cell r="V4685">
            <v>0</v>
          </cell>
          <cell r="W4685">
            <v>0</v>
          </cell>
          <cell r="X4685">
            <v>0</v>
          </cell>
          <cell r="Y4685">
            <v>0</v>
          </cell>
          <cell r="AA4685">
            <v>0</v>
          </cell>
          <cell r="AB4685">
            <v>0</v>
          </cell>
          <cell r="AC4685">
            <v>0</v>
          </cell>
        </row>
        <row r="4686">
          <cell r="V4686">
            <v>0</v>
          </cell>
          <cell r="W4686">
            <v>0</v>
          </cell>
          <cell r="X4686">
            <v>0</v>
          </cell>
          <cell r="Y4686">
            <v>0</v>
          </cell>
          <cell r="AA4686">
            <v>0</v>
          </cell>
          <cell r="AB4686">
            <v>0</v>
          </cell>
          <cell r="AC4686">
            <v>0</v>
          </cell>
        </row>
        <row r="4687">
          <cell r="V4687">
            <v>0</v>
          </cell>
          <cell r="W4687">
            <v>0</v>
          </cell>
          <cell r="X4687">
            <v>0</v>
          </cell>
          <cell r="Y4687">
            <v>0</v>
          </cell>
          <cell r="AA4687">
            <v>0</v>
          </cell>
          <cell r="AB4687">
            <v>0</v>
          </cell>
          <cell r="AC4687">
            <v>0</v>
          </cell>
        </row>
        <row r="4688">
          <cell r="V4688">
            <v>0</v>
          </cell>
          <cell r="W4688">
            <v>0</v>
          </cell>
          <cell r="X4688">
            <v>0</v>
          </cell>
          <cell r="Y4688">
            <v>0</v>
          </cell>
          <cell r="AA4688">
            <v>0</v>
          </cell>
          <cell r="AB4688">
            <v>0</v>
          </cell>
          <cell r="AC4688">
            <v>0</v>
          </cell>
        </row>
        <row r="4689">
          <cell r="V4689">
            <v>0</v>
          </cell>
          <cell r="W4689">
            <v>0</v>
          </cell>
          <cell r="X4689">
            <v>0</v>
          </cell>
          <cell r="Y4689">
            <v>0</v>
          </cell>
          <cell r="AA4689">
            <v>0</v>
          </cell>
          <cell r="AB4689">
            <v>0</v>
          </cell>
          <cell r="AC4689">
            <v>0</v>
          </cell>
        </row>
        <row r="4690">
          <cell r="V4690">
            <v>0</v>
          </cell>
          <cell r="W4690">
            <v>0</v>
          </cell>
          <cell r="X4690">
            <v>0</v>
          </cell>
          <cell r="Y4690">
            <v>0</v>
          </cell>
          <cell r="AA4690">
            <v>0</v>
          </cell>
          <cell r="AB4690">
            <v>0</v>
          </cell>
          <cell r="AC4690">
            <v>0</v>
          </cell>
        </row>
        <row r="4691">
          <cell r="V4691">
            <v>0</v>
          </cell>
          <cell r="W4691">
            <v>0</v>
          </cell>
          <cell r="X4691">
            <v>0</v>
          </cell>
          <cell r="Y4691">
            <v>0</v>
          </cell>
          <cell r="AA4691">
            <v>0</v>
          </cell>
          <cell r="AB4691">
            <v>0</v>
          </cell>
          <cell r="AC4691">
            <v>0</v>
          </cell>
        </row>
        <row r="4692">
          <cell r="V4692">
            <v>0</v>
          </cell>
          <cell r="W4692">
            <v>0</v>
          </cell>
          <cell r="X4692">
            <v>0</v>
          </cell>
          <cell r="Y4692">
            <v>0</v>
          </cell>
          <cell r="AA4692">
            <v>0</v>
          </cell>
          <cell r="AB4692">
            <v>0</v>
          </cell>
          <cell r="AC4692">
            <v>0</v>
          </cell>
        </row>
        <row r="4693">
          <cell r="V4693">
            <v>0</v>
          </cell>
          <cell r="W4693">
            <v>0</v>
          </cell>
          <cell r="X4693">
            <v>0</v>
          </cell>
          <cell r="Y4693">
            <v>0</v>
          </cell>
          <cell r="AA4693">
            <v>0</v>
          </cell>
          <cell r="AB4693">
            <v>0</v>
          </cell>
          <cell r="AC4693">
            <v>0</v>
          </cell>
        </row>
        <row r="4694">
          <cell r="V4694">
            <v>0</v>
          </cell>
          <cell r="W4694">
            <v>0</v>
          </cell>
          <cell r="X4694">
            <v>0</v>
          </cell>
          <cell r="Y4694">
            <v>0</v>
          </cell>
          <cell r="AA4694">
            <v>0</v>
          </cell>
          <cell r="AB4694">
            <v>0</v>
          </cell>
          <cell r="AC4694">
            <v>0</v>
          </cell>
        </row>
        <row r="4695">
          <cell r="V4695">
            <v>0</v>
          </cell>
          <cell r="W4695">
            <v>0</v>
          </cell>
          <cell r="X4695">
            <v>0</v>
          </cell>
          <cell r="Y4695">
            <v>0</v>
          </cell>
          <cell r="AA4695">
            <v>0</v>
          </cell>
          <cell r="AB4695">
            <v>0</v>
          </cell>
          <cell r="AC4695">
            <v>0</v>
          </cell>
        </row>
        <row r="4696">
          <cell r="V4696">
            <v>0</v>
          </cell>
          <cell r="W4696">
            <v>0</v>
          </cell>
          <cell r="X4696">
            <v>0</v>
          </cell>
          <cell r="Y4696">
            <v>0</v>
          </cell>
          <cell r="AA4696">
            <v>0</v>
          </cell>
          <cell r="AB4696">
            <v>0</v>
          </cell>
          <cell r="AC4696">
            <v>0</v>
          </cell>
        </row>
        <row r="4697">
          <cell r="V4697">
            <v>0</v>
          </cell>
          <cell r="W4697">
            <v>0</v>
          </cell>
          <cell r="X4697">
            <v>0</v>
          </cell>
          <cell r="Y4697">
            <v>0</v>
          </cell>
          <cell r="AA4697">
            <v>0</v>
          </cell>
          <cell r="AB4697">
            <v>0</v>
          </cell>
          <cell r="AC4697">
            <v>0</v>
          </cell>
        </row>
        <row r="4698">
          <cell r="V4698">
            <v>0</v>
          </cell>
          <cell r="W4698">
            <v>0</v>
          </cell>
          <cell r="X4698">
            <v>0</v>
          </cell>
          <cell r="Y4698">
            <v>0</v>
          </cell>
          <cell r="AA4698">
            <v>0</v>
          </cell>
          <cell r="AB4698">
            <v>0</v>
          </cell>
          <cell r="AC4698">
            <v>0</v>
          </cell>
        </row>
        <row r="4699">
          <cell r="V4699">
            <v>0</v>
          </cell>
          <cell r="W4699">
            <v>0</v>
          </cell>
          <cell r="X4699">
            <v>0</v>
          </cell>
          <cell r="Y4699">
            <v>0</v>
          </cell>
          <cell r="AA4699">
            <v>0</v>
          </cell>
          <cell r="AB4699">
            <v>0</v>
          </cell>
          <cell r="AC4699">
            <v>0</v>
          </cell>
        </row>
        <row r="4700">
          <cell r="V4700">
            <v>0</v>
          </cell>
          <cell r="W4700">
            <v>0</v>
          </cell>
          <cell r="X4700">
            <v>0</v>
          </cell>
          <cell r="Y4700">
            <v>0</v>
          </cell>
          <cell r="AA4700">
            <v>0</v>
          </cell>
          <cell r="AB4700">
            <v>0</v>
          </cell>
          <cell r="AC4700">
            <v>0</v>
          </cell>
        </row>
        <row r="4701">
          <cell r="V4701">
            <v>0</v>
          </cell>
          <cell r="W4701">
            <v>0</v>
          </cell>
          <cell r="X4701">
            <v>0</v>
          </cell>
          <cell r="Y4701">
            <v>0</v>
          </cell>
          <cell r="AA4701">
            <v>0</v>
          </cell>
          <cell r="AB4701">
            <v>0</v>
          </cell>
          <cell r="AC4701">
            <v>0</v>
          </cell>
        </row>
        <row r="4702">
          <cell r="V4702">
            <v>0</v>
          </cell>
          <cell r="W4702">
            <v>0</v>
          </cell>
          <cell r="X4702">
            <v>0</v>
          </cell>
          <cell r="Y4702">
            <v>0</v>
          </cell>
          <cell r="AA4702">
            <v>0</v>
          </cell>
          <cell r="AB4702">
            <v>0</v>
          </cell>
          <cell r="AC4702">
            <v>0</v>
          </cell>
        </row>
        <row r="4703">
          <cell r="V4703">
            <v>0</v>
          </cell>
          <cell r="W4703">
            <v>0</v>
          </cell>
          <cell r="X4703">
            <v>0</v>
          </cell>
          <cell r="Y4703">
            <v>0</v>
          </cell>
          <cell r="AA4703">
            <v>0</v>
          </cell>
          <cell r="AB4703">
            <v>0</v>
          </cell>
          <cell r="AC4703">
            <v>0</v>
          </cell>
        </row>
        <row r="4704">
          <cell r="V4704">
            <v>0</v>
          </cell>
          <cell r="W4704">
            <v>0</v>
          </cell>
          <cell r="X4704">
            <v>0</v>
          </cell>
          <cell r="Y4704">
            <v>0</v>
          </cell>
          <cell r="AA4704">
            <v>0</v>
          </cell>
          <cell r="AB4704">
            <v>0</v>
          </cell>
          <cell r="AC4704">
            <v>0</v>
          </cell>
        </row>
        <row r="4705">
          <cell r="V4705">
            <v>0</v>
          </cell>
          <cell r="W4705">
            <v>0</v>
          </cell>
          <cell r="X4705">
            <v>0</v>
          </cell>
          <cell r="Y4705">
            <v>0</v>
          </cell>
          <cell r="AA4705">
            <v>0</v>
          </cell>
          <cell r="AB4705">
            <v>0</v>
          </cell>
          <cell r="AC4705">
            <v>0</v>
          </cell>
        </row>
        <row r="4706">
          <cell r="V4706">
            <v>0</v>
          </cell>
          <cell r="W4706">
            <v>0</v>
          </cell>
          <cell r="X4706">
            <v>0</v>
          </cell>
          <cell r="Y4706">
            <v>0</v>
          </cell>
          <cell r="AA4706">
            <v>0</v>
          </cell>
          <cell r="AB4706">
            <v>0</v>
          </cell>
          <cell r="AC4706">
            <v>0</v>
          </cell>
        </row>
        <row r="4707">
          <cell r="V4707">
            <v>0</v>
          </cell>
          <cell r="W4707">
            <v>0</v>
          </cell>
          <cell r="X4707">
            <v>0</v>
          </cell>
          <cell r="Y4707">
            <v>0</v>
          </cell>
          <cell r="AA4707">
            <v>0</v>
          </cell>
          <cell r="AB4707">
            <v>0</v>
          </cell>
          <cell r="AC4707">
            <v>0</v>
          </cell>
        </row>
        <row r="4708">
          <cell r="V4708">
            <v>0</v>
          </cell>
          <cell r="W4708">
            <v>0</v>
          </cell>
          <cell r="X4708">
            <v>0</v>
          </cell>
          <cell r="Y4708">
            <v>0</v>
          </cell>
          <cell r="AA4708">
            <v>0</v>
          </cell>
          <cell r="AB4708">
            <v>0</v>
          </cell>
          <cell r="AC4708">
            <v>0</v>
          </cell>
        </row>
        <row r="4709">
          <cell r="V4709">
            <v>0</v>
          </cell>
          <cell r="W4709">
            <v>0</v>
          </cell>
          <cell r="X4709">
            <v>0</v>
          </cell>
          <cell r="Y4709">
            <v>0</v>
          </cell>
          <cell r="AA4709">
            <v>0</v>
          </cell>
          <cell r="AB4709">
            <v>0</v>
          </cell>
          <cell r="AC4709">
            <v>0</v>
          </cell>
        </row>
        <row r="4710">
          <cell r="V4710">
            <v>0</v>
          </cell>
          <cell r="W4710">
            <v>0</v>
          </cell>
          <cell r="X4710">
            <v>0</v>
          </cell>
          <cell r="Y4710">
            <v>0</v>
          </cell>
          <cell r="AA4710">
            <v>0</v>
          </cell>
          <cell r="AB4710">
            <v>0</v>
          </cell>
          <cell r="AC4710">
            <v>0</v>
          </cell>
        </row>
        <row r="4711">
          <cell r="V4711">
            <v>0</v>
          </cell>
          <cell r="W4711">
            <v>0</v>
          </cell>
          <cell r="X4711">
            <v>0</v>
          </cell>
          <cell r="Y4711">
            <v>0</v>
          </cell>
          <cell r="AA4711">
            <v>0</v>
          </cell>
          <cell r="AB4711">
            <v>0</v>
          </cell>
          <cell r="AC4711">
            <v>0</v>
          </cell>
        </row>
        <row r="4712">
          <cell r="V4712">
            <v>0</v>
          </cell>
          <cell r="W4712">
            <v>0</v>
          </cell>
          <cell r="X4712">
            <v>0</v>
          </cell>
          <cell r="Y4712">
            <v>0</v>
          </cell>
          <cell r="AA4712">
            <v>0</v>
          </cell>
          <cell r="AB4712">
            <v>0</v>
          </cell>
          <cell r="AC4712">
            <v>0</v>
          </cell>
        </row>
        <row r="4713">
          <cell r="V4713">
            <v>0</v>
          </cell>
          <cell r="W4713">
            <v>0</v>
          </cell>
          <cell r="X4713">
            <v>0</v>
          </cell>
          <cell r="Y4713">
            <v>0</v>
          </cell>
          <cell r="AA4713">
            <v>0</v>
          </cell>
          <cell r="AB4713">
            <v>0</v>
          </cell>
          <cell r="AC4713">
            <v>0</v>
          </cell>
        </row>
        <row r="4714">
          <cell r="V4714">
            <v>0</v>
          </cell>
          <cell r="W4714">
            <v>0</v>
          </cell>
          <cell r="X4714">
            <v>0</v>
          </cell>
          <cell r="Y4714">
            <v>0</v>
          </cell>
          <cell r="AA4714">
            <v>0</v>
          </cell>
          <cell r="AB4714">
            <v>0</v>
          </cell>
          <cell r="AC4714">
            <v>0</v>
          </cell>
        </row>
        <row r="4715">
          <cell r="V4715">
            <v>0</v>
          </cell>
          <cell r="W4715">
            <v>0</v>
          </cell>
          <cell r="X4715">
            <v>0</v>
          </cell>
          <cell r="Y4715">
            <v>0</v>
          </cell>
          <cell r="AA4715">
            <v>0</v>
          </cell>
          <cell r="AB4715">
            <v>0</v>
          </cell>
          <cell r="AC4715">
            <v>0</v>
          </cell>
        </row>
        <row r="4716">
          <cell r="V4716">
            <v>0</v>
          </cell>
          <cell r="W4716">
            <v>0</v>
          </cell>
          <cell r="X4716">
            <v>0</v>
          </cell>
          <cell r="Y4716">
            <v>0</v>
          </cell>
          <cell r="AA4716">
            <v>0</v>
          </cell>
          <cell r="AB4716">
            <v>0</v>
          </cell>
          <cell r="AC4716">
            <v>0</v>
          </cell>
        </row>
        <row r="4717">
          <cell r="V4717">
            <v>0</v>
          </cell>
          <cell r="W4717">
            <v>0</v>
          </cell>
          <cell r="X4717">
            <v>0</v>
          </cell>
          <cell r="Y4717">
            <v>0</v>
          </cell>
          <cell r="AA4717">
            <v>0</v>
          </cell>
          <cell r="AB4717">
            <v>0</v>
          </cell>
          <cell r="AC4717">
            <v>0</v>
          </cell>
        </row>
        <row r="4718">
          <cell r="V4718">
            <v>0</v>
          </cell>
          <cell r="W4718">
            <v>0</v>
          </cell>
          <cell r="X4718">
            <v>0</v>
          </cell>
          <cell r="Y4718">
            <v>0</v>
          </cell>
          <cell r="AA4718">
            <v>0</v>
          </cell>
          <cell r="AB4718">
            <v>0</v>
          </cell>
          <cell r="AC4718">
            <v>0</v>
          </cell>
        </row>
        <row r="4719">
          <cell r="V4719">
            <v>0</v>
          </cell>
          <cell r="W4719">
            <v>0</v>
          </cell>
          <cell r="X4719">
            <v>0</v>
          </cell>
          <cell r="Y4719">
            <v>0</v>
          </cell>
          <cell r="AA4719">
            <v>0</v>
          </cell>
          <cell r="AB4719">
            <v>0</v>
          </cell>
          <cell r="AC4719">
            <v>0</v>
          </cell>
        </row>
        <row r="4720">
          <cell r="V4720">
            <v>0</v>
          </cell>
          <cell r="W4720">
            <v>0</v>
          </cell>
          <cell r="X4720">
            <v>0</v>
          </cell>
          <cell r="Y4720">
            <v>0</v>
          </cell>
          <cell r="AA4720">
            <v>0</v>
          </cell>
          <cell r="AB4720">
            <v>0</v>
          </cell>
          <cell r="AC4720">
            <v>0</v>
          </cell>
        </row>
        <row r="4721">
          <cell r="V4721">
            <v>0</v>
          </cell>
          <cell r="W4721">
            <v>0</v>
          </cell>
          <cell r="X4721">
            <v>0</v>
          </cell>
          <cell r="Y4721">
            <v>0</v>
          </cell>
          <cell r="AA4721">
            <v>0</v>
          </cell>
          <cell r="AB4721">
            <v>0</v>
          </cell>
          <cell r="AC4721">
            <v>0</v>
          </cell>
        </row>
        <row r="4722">
          <cell r="V4722">
            <v>0</v>
          </cell>
          <cell r="W4722">
            <v>0</v>
          </cell>
          <cell r="X4722">
            <v>0</v>
          </cell>
          <cell r="Y4722">
            <v>0</v>
          </cell>
          <cell r="AA4722">
            <v>0</v>
          </cell>
          <cell r="AB4722">
            <v>0</v>
          </cell>
          <cell r="AC4722">
            <v>0</v>
          </cell>
        </row>
        <row r="4723">
          <cell r="V4723">
            <v>0</v>
          </cell>
          <cell r="W4723">
            <v>0</v>
          </cell>
          <cell r="X4723">
            <v>0</v>
          </cell>
          <cell r="Y4723">
            <v>0</v>
          </cell>
          <cell r="AA4723">
            <v>0</v>
          </cell>
          <cell r="AB4723">
            <v>0</v>
          </cell>
          <cell r="AC4723">
            <v>0</v>
          </cell>
        </row>
        <row r="4724">
          <cell r="V4724">
            <v>0</v>
          </cell>
          <cell r="W4724">
            <v>0</v>
          </cell>
          <cell r="X4724">
            <v>0</v>
          </cell>
          <cell r="Y4724">
            <v>0</v>
          </cell>
          <cell r="AA4724">
            <v>0</v>
          </cell>
          <cell r="AB4724">
            <v>0</v>
          </cell>
          <cell r="AC4724">
            <v>0</v>
          </cell>
        </row>
        <row r="4725">
          <cell r="V4725">
            <v>0</v>
          </cell>
          <cell r="W4725">
            <v>0</v>
          </cell>
          <cell r="X4725">
            <v>0</v>
          </cell>
          <cell r="Y4725">
            <v>0</v>
          </cell>
          <cell r="AA4725">
            <v>0</v>
          </cell>
          <cell r="AB4725">
            <v>0</v>
          </cell>
          <cell r="AC4725">
            <v>0</v>
          </cell>
        </row>
        <row r="4726">
          <cell r="V4726">
            <v>0</v>
          </cell>
          <cell r="W4726">
            <v>0</v>
          </cell>
          <cell r="X4726">
            <v>0</v>
          </cell>
          <cell r="Y4726">
            <v>0</v>
          </cell>
          <cell r="AA4726">
            <v>0</v>
          </cell>
          <cell r="AB4726">
            <v>0</v>
          </cell>
          <cell r="AC4726">
            <v>0</v>
          </cell>
        </row>
        <row r="4727">
          <cell r="V4727">
            <v>0</v>
          </cell>
          <cell r="W4727">
            <v>0</v>
          </cell>
          <cell r="X4727">
            <v>0</v>
          </cell>
          <cell r="Y4727">
            <v>0</v>
          </cell>
          <cell r="AA4727">
            <v>0</v>
          </cell>
          <cell r="AB4727">
            <v>0</v>
          </cell>
          <cell r="AC4727">
            <v>0</v>
          </cell>
        </row>
        <row r="4728">
          <cell r="V4728">
            <v>0</v>
          </cell>
          <cell r="W4728">
            <v>0</v>
          </cell>
          <cell r="X4728">
            <v>0</v>
          </cell>
          <cell r="Y4728">
            <v>0</v>
          </cell>
          <cell r="AA4728">
            <v>0</v>
          </cell>
          <cell r="AB4728">
            <v>0</v>
          </cell>
          <cell r="AC4728">
            <v>0</v>
          </cell>
        </row>
        <row r="4729">
          <cell r="V4729">
            <v>0</v>
          </cell>
          <cell r="W4729">
            <v>0</v>
          </cell>
          <cell r="X4729">
            <v>0</v>
          </cell>
          <cell r="Y4729">
            <v>0</v>
          </cell>
          <cell r="AA4729">
            <v>0</v>
          </cell>
          <cell r="AB4729">
            <v>0</v>
          </cell>
          <cell r="AC4729">
            <v>0</v>
          </cell>
        </row>
        <row r="4730">
          <cell r="V4730">
            <v>0</v>
          </cell>
          <cell r="W4730">
            <v>0</v>
          </cell>
          <cell r="X4730">
            <v>0</v>
          </cell>
          <cell r="Y4730">
            <v>0</v>
          </cell>
          <cell r="AA4730">
            <v>0</v>
          </cell>
          <cell r="AB4730">
            <v>0</v>
          </cell>
          <cell r="AC4730">
            <v>0</v>
          </cell>
        </row>
        <row r="4731">
          <cell r="V4731">
            <v>0</v>
          </cell>
          <cell r="W4731">
            <v>0</v>
          </cell>
          <cell r="X4731">
            <v>0</v>
          </cell>
          <cell r="Y4731">
            <v>0</v>
          </cell>
          <cell r="AA4731">
            <v>0</v>
          </cell>
          <cell r="AB4731">
            <v>0</v>
          </cell>
          <cell r="AC4731">
            <v>0</v>
          </cell>
        </row>
        <row r="4732">
          <cell r="V4732">
            <v>0</v>
          </cell>
          <cell r="W4732">
            <v>0</v>
          </cell>
          <cell r="X4732">
            <v>0</v>
          </cell>
          <cell r="Y4732">
            <v>0</v>
          </cell>
          <cell r="AA4732">
            <v>0</v>
          </cell>
          <cell r="AB4732">
            <v>0</v>
          </cell>
          <cell r="AC4732">
            <v>0</v>
          </cell>
        </row>
        <row r="4733">
          <cell r="V4733">
            <v>0</v>
          </cell>
          <cell r="W4733">
            <v>0</v>
          </cell>
          <cell r="X4733">
            <v>0</v>
          </cell>
          <cell r="Y4733">
            <v>0</v>
          </cell>
          <cell r="AA4733">
            <v>0</v>
          </cell>
          <cell r="AB4733">
            <v>0</v>
          </cell>
          <cell r="AC4733">
            <v>0</v>
          </cell>
        </row>
        <row r="4734">
          <cell r="V4734">
            <v>0</v>
          </cell>
          <cell r="W4734">
            <v>0</v>
          </cell>
          <cell r="X4734">
            <v>0</v>
          </cell>
          <cell r="Y4734">
            <v>0</v>
          </cell>
          <cell r="AA4734">
            <v>0</v>
          </cell>
          <cell r="AB4734">
            <v>0</v>
          </cell>
          <cell r="AC4734">
            <v>0</v>
          </cell>
        </row>
        <row r="4735">
          <cell r="V4735">
            <v>0</v>
          </cell>
          <cell r="W4735">
            <v>0</v>
          </cell>
          <cell r="X4735">
            <v>0</v>
          </cell>
          <cell r="Y4735">
            <v>0</v>
          </cell>
          <cell r="AA4735">
            <v>0</v>
          </cell>
          <cell r="AB4735">
            <v>0</v>
          </cell>
          <cell r="AC4735">
            <v>0</v>
          </cell>
        </row>
        <row r="4736">
          <cell r="V4736">
            <v>0</v>
          </cell>
          <cell r="W4736">
            <v>0</v>
          </cell>
          <cell r="X4736">
            <v>0</v>
          </cell>
          <cell r="Y4736">
            <v>0</v>
          </cell>
          <cell r="AA4736">
            <v>0</v>
          </cell>
          <cell r="AB4736">
            <v>0</v>
          </cell>
          <cell r="AC4736">
            <v>0</v>
          </cell>
        </row>
        <row r="4737">
          <cell r="V4737">
            <v>0</v>
          </cell>
          <cell r="W4737">
            <v>0</v>
          </cell>
          <cell r="X4737">
            <v>0</v>
          </cell>
          <cell r="Y4737">
            <v>0</v>
          </cell>
          <cell r="AA4737">
            <v>0</v>
          </cell>
          <cell r="AB4737">
            <v>0</v>
          </cell>
          <cell r="AC4737">
            <v>0</v>
          </cell>
        </row>
        <row r="4738">
          <cell r="V4738">
            <v>0</v>
          </cell>
          <cell r="W4738">
            <v>0</v>
          </cell>
          <cell r="X4738">
            <v>0</v>
          </cell>
          <cell r="Y4738">
            <v>0</v>
          </cell>
          <cell r="AA4738">
            <v>0</v>
          </cell>
          <cell r="AB4738">
            <v>0</v>
          </cell>
          <cell r="AC4738">
            <v>0</v>
          </cell>
        </row>
        <row r="4739">
          <cell r="V4739">
            <v>0</v>
          </cell>
          <cell r="W4739">
            <v>0</v>
          </cell>
          <cell r="X4739">
            <v>0</v>
          </cell>
          <cell r="Y4739">
            <v>0</v>
          </cell>
          <cell r="AA4739">
            <v>0</v>
          </cell>
          <cell r="AB4739">
            <v>0</v>
          </cell>
          <cell r="AC4739">
            <v>0</v>
          </cell>
        </row>
        <row r="4740">
          <cell r="V4740">
            <v>0</v>
          </cell>
          <cell r="W4740">
            <v>0</v>
          </cell>
          <cell r="X4740">
            <v>0</v>
          </cell>
          <cell r="Y4740">
            <v>0</v>
          </cell>
          <cell r="AA4740">
            <v>0</v>
          </cell>
          <cell r="AB4740">
            <v>0</v>
          </cell>
          <cell r="AC4740">
            <v>0</v>
          </cell>
        </row>
        <row r="4741">
          <cell r="V4741">
            <v>0</v>
          </cell>
          <cell r="W4741">
            <v>0</v>
          </cell>
          <cell r="X4741">
            <v>0</v>
          </cell>
          <cell r="Y4741">
            <v>0</v>
          </cell>
          <cell r="AA4741">
            <v>0</v>
          </cell>
          <cell r="AB4741">
            <v>0</v>
          </cell>
          <cell r="AC4741">
            <v>0</v>
          </cell>
        </row>
        <row r="4742">
          <cell r="V4742">
            <v>0</v>
          </cell>
          <cell r="W4742">
            <v>0</v>
          </cell>
          <cell r="X4742">
            <v>0</v>
          </cell>
          <cell r="Y4742">
            <v>0</v>
          </cell>
          <cell r="AA4742">
            <v>0</v>
          </cell>
          <cell r="AB4742">
            <v>0</v>
          </cell>
          <cell r="AC4742">
            <v>0</v>
          </cell>
        </row>
        <row r="4743">
          <cell r="V4743">
            <v>0</v>
          </cell>
          <cell r="W4743">
            <v>0</v>
          </cell>
          <cell r="X4743">
            <v>0</v>
          </cell>
          <cell r="Y4743">
            <v>0</v>
          </cell>
          <cell r="AA4743">
            <v>0</v>
          </cell>
          <cell r="AB4743">
            <v>0</v>
          </cell>
          <cell r="AC4743">
            <v>0</v>
          </cell>
        </row>
        <row r="4744">
          <cell r="V4744">
            <v>0</v>
          </cell>
          <cell r="W4744">
            <v>0</v>
          </cell>
          <cell r="X4744">
            <v>0</v>
          </cell>
          <cell r="Y4744">
            <v>0</v>
          </cell>
          <cell r="AA4744">
            <v>0</v>
          </cell>
          <cell r="AB4744">
            <v>0</v>
          </cell>
          <cell r="AC4744">
            <v>0</v>
          </cell>
        </row>
        <row r="4745">
          <cell r="V4745">
            <v>0</v>
          </cell>
          <cell r="W4745">
            <v>0</v>
          </cell>
          <cell r="X4745">
            <v>0</v>
          </cell>
          <cell r="Y4745">
            <v>0</v>
          </cell>
          <cell r="AA4745">
            <v>0</v>
          </cell>
          <cell r="AB4745">
            <v>0</v>
          </cell>
          <cell r="AC4745">
            <v>0</v>
          </cell>
        </row>
        <row r="4746">
          <cell r="V4746">
            <v>0</v>
          </cell>
          <cell r="W4746">
            <v>0</v>
          </cell>
          <cell r="X4746">
            <v>0</v>
          </cell>
          <cell r="Y4746">
            <v>0</v>
          </cell>
          <cell r="AA4746">
            <v>0</v>
          </cell>
          <cell r="AB4746">
            <v>0</v>
          </cell>
          <cell r="AC4746">
            <v>0</v>
          </cell>
        </row>
        <row r="4747">
          <cell r="V4747">
            <v>0</v>
          </cell>
          <cell r="W4747">
            <v>0</v>
          </cell>
          <cell r="X4747">
            <v>0</v>
          </cell>
          <cell r="Y4747">
            <v>0</v>
          </cell>
          <cell r="AA4747">
            <v>0</v>
          </cell>
          <cell r="AB4747">
            <v>0</v>
          </cell>
          <cell r="AC4747">
            <v>0</v>
          </cell>
        </row>
        <row r="4748">
          <cell r="V4748">
            <v>0</v>
          </cell>
          <cell r="W4748">
            <v>0</v>
          </cell>
          <cell r="X4748">
            <v>0</v>
          </cell>
          <cell r="Y4748">
            <v>0</v>
          </cell>
          <cell r="AA4748">
            <v>0</v>
          </cell>
          <cell r="AB4748">
            <v>0</v>
          </cell>
          <cell r="AC4748">
            <v>0</v>
          </cell>
        </row>
        <row r="4749">
          <cell r="V4749">
            <v>0</v>
          </cell>
          <cell r="W4749">
            <v>0</v>
          </cell>
          <cell r="X4749">
            <v>0</v>
          </cell>
          <cell r="Y4749">
            <v>0</v>
          </cell>
          <cell r="AA4749">
            <v>0</v>
          </cell>
          <cell r="AB4749">
            <v>0</v>
          </cell>
          <cell r="AC4749">
            <v>0</v>
          </cell>
        </row>
        <row r="4750">
          <cell r="V4750">
            <v>0</v>
          </cell>
          <cell r="W4750">
            <v>0</v>
          </cell>
          <cell r="X4750">
            <v>0</v>
          </cell>
          <cell r="Y4750">
            <v>0</v>
          </cell>
          <cell r="AA4750">
            <v>0</v>
          </cell>
          <cell r="AB4750">
            <v>0</v>
          </cell>
          <cell r="AC4750">
            <v>0</v>
          </cell>
        </row>
        <row r="4751">
          <cell r="V4751">
            <v>0</v>
          </cell>
          <cell r="W4751">
            <v>0</v>
          </cell>
          <cell r="X4751">
            <v>0</v>
          </cell>
          <cell r="Y4751">
            <v>0</v>
          </cell>
          <cell r="AA4751">
            <v>0</v>
          </cell>
          <cell r="AB4751">
            <v>0</v>
          </cell>
          <cell r="AC4751">
            <v>0</v>
          </cell>
        </row>
        <row r="4752">
          <cell r="V4752">
            <v>0</v>
          </cell>
          <cell r="W4752">
            <v>0</v>
          </cell>
          <cell r="X4752">
            <v>0</v>
          </cell>
          <cell r="Y4752">
            <v>0</v>
          </cell>
          <cell r="AA4752">
            <v>0</v>
          </cell>
          <cell r="AB4752">
            <v>0</v>
          </cell>
          <cell r="AC4752">
            <v>0</v>
          </cell>
        </row>
        <row r="4753">
          <cell r="V4753">
            <v>0</v>
          </cell>
          <cell r="W4753">
            <v>0</v>
          </cell>
          <cell r="X4753">
            <v>0</v>
          </cell>
          <cell r="Y4753">
            <v>0</v>
          </cell>
          <cell r="AA4753">
            <v>0</v>
          </cell>
          <cell r="AB4753">
            <v>0</v>
          </cell>
          <cell r="AC4753">
            <v>0</v>
          </cell>
        </row>
        <row r="4754">
          <cell r="V4754">
            <v>0</v>
          </cell>
          <cell r="W4754">
            <v>0</v>
          </cell>
          <cell r="X4754">
            <v>0</v>
          </cell>
          <cell r="Y4754">
            <v>0</v>
          </cell>
          <cell r="AA4754">
            <v>0</v>
          </cell>
          <cell r="AB4754">
            <v>0</v>
          </cell>
          <cell r="AC4754">
            <v>0</v>
          </cell>
        </row>
        <row r="4755">
          <cell r="V4755">
            <v>0</v>
          </cell>
          <cell r="W4755">
            <v>0</v>
          </cell>
          <cell r="X4755">
            <v>0</v>
          </cell>
          <cell r="Y4755">
            <v>0</v>
          </cell>
          <cell r="AA4755">
            <v>0</v>
          </cell>
          <cell r="AB4755">
            <v>0</v>
          </cell>
          <cell r="AC4755">
            <v>0</v>
          </cell>
        </row>
        <row r="4756">
          <cell r="V4756">
            <v>0</v>
          </cell>
          <cell r="W4756">
            <v>0</v>
          </cell>
          <cell r="X4756">
            <v>0</v>
          </cell>
          <cell r="Y4756">
            <v>0</v>
          </cell>
          <cell r="AA4756">
            <v>0</v>
          </cell>
          <cell r="AB4756">
            <v>0</v>
          </cell>
          <cell r="AC4756">
            <v>0</v>
          </cell>
        </row>
        <row r="4757">
          <cell r="V4757">
            <v>0</v>
          </cell>
          <cell r="W4757">
            <v>0</v>
          </cell>
          <cell r="X4757">
            <v>0</v>
          </cell>
          <cell r="Y4757">
            <v>0</v>
          </cell>
          <cell r="AA4757">
            <v>0</v>
          </cell>
          <cell r="AB4757">
            <v>0</v>
          </cell>
          <cell r="AC4757">
            <v>0</v>
          </cell>
        </row>
        <row r="4758">
          <cell r="V4758">
            <v>0</v>
          </cell>
          <cell r="W4758">
            <v>0</v>
          </cell>
          <cell r="X4758">
            <v>0</v>
          </cell>
          <cell r="Y4758">
            <v>0</v>
          </cell>
          <cell r="AA4758">
            <v>0</v>
          </cell>
          <cell r="AB4758">
            <v>0</v>
          </cell>
          <cell r="AC4758">
            <v>0</v>
          </cell>
        </row>
        <row r="4759">
          <cell r="V4759">
            <v>0</v>
          </cell>
          <cell r="W4759">
            <v>0</v>
          </cell>
          <cell r="X4759">
            <v>0</v>
          </cell>
          <cell r="Y4759">
            <v>0</v>
          </cell>
          <cell r="AA4759">
            <v>0</v>
          </cell>
          <cell r="AB4759">
            <v>0</v>
          </cell>
          <cell r="AC4759">
            <v>0</v>
          </cell>
        </row>
        <row r="4760">
          <cell r="V4760">
            <v>0</v>
          </cell>
          <cell r="W4760">
            <v>0</v>
          </cell>
          <cell r="X4760">
            <v>0</v>
          </cell>
          <cell r="Y4760">
            <v>0</v>
          </cell>
          <cell r="AA4760">
            <v>0</v>
          </cell>
          <cell r="AB4760">
            <v>0</v>
          </cell>
          <cell r="AC4760">
            <v>0</v>
          </cell>
        </row>
        <row r="4761">
          <cell r="V4761">
            <v>0</v>
          </cell>
          <cell r="W4761">
            <v>0</v>
          </cell>
          <cell r="X4761">
            <v>0</v>
          </cell>
          <cell r="Y4761">
            <v>0</v>
          </cell>
          <cell r="AA4761">
            <v>0</v>
          </cell>
          <cell r="AB4761">
            <v>0</v>
          </cell>
          <cell r="AC4761">
            <v>0</v>
          </cell>
        </row>
        <row r="4762">
          <cell r="V4762">
            <v>0</v>
          </cell>
          <cell r="W4762">
            <v>0</v>
          </cell>
          <cell r="X4762">
            <v>0</v>
          </cell>
          <cell r="Y4762">
            <v>0</v>
          </cell>
          <cell r="AA4762">
            <v>0</v>
          </cell>
          <cell r="AB4762">
            <v>0</v>
          </cell>
          <cell r="AC4762">
            <v>0</v>
          </cell>
        </row>
        <row r="4763">
          <cell r="V4763">
            <v>0</v>
          </cell>
          <cell r="W4763">
            <v>0</v>
          </cell>
          <cell r="X4763">
            <v>0</v>
          </cell>
          <cell r="Y4763">
            <v>0</v>
          </cell>
          <cell r="AA4763">
            <v>0</v>
          </cell>
          <cell r="AB4763">
            <v>0</v>
          </cell>
          <cell r="AC4763">
            <v>0</v>
          </cell>
        </row>
        <row r="4764">
          <cell r="V4764">
            <v>0</v>
          </cell>
          <cell r="W4764">
            <v>0</v>
          </cell>
          <cell r="X4764">
            <v>0</v>
          </cell>
          <cell r="Y4764">
            <v>0</v>
          </cell>
          <cell r="AA4764">
            <v>0</v>
          </cell>
          <cell r="AB4764">
            <v>0</v>
          </cell>
          <cell r="AC4764">
            <v>0</v>
          </cell>
        </row>
        <row r="4765">
          <cell r="V4765">
            <v>0</v>
          </cell>
          <cell r="W4765">
            <v>0</v>
          </cell>
          <cell r="X4765">
            <v>0</v>
          </cell>
          <cell r="Y4765">
            <v>0</v>
          </cell>
          <cell r="AA4765">
            <v>0</v>
          </cell>
          <cell r="AB4765">
            <v>0</v>
          </cell>
          <cell r="AC4765">
            <v>0</v>
          </cell>
        </row>
        <row r="4766">
          <cell r="V4766">
            <v>0</v>
          </cell>
          <cell r="W4766">
            <v>0</v>
          </cell>
          <cell r="X4766">
            <v>0</v>
          </cell>
          <cell r="Y4766">
            <v>0</v>
          </cell>
          <cell r="AA4766">
            <v>0</v>
          </cell>
          <cell r="AB4766">
            <v>0</v>
          </cell>
          <cell r="AC4766">
            <v>0</v>
          </cell>
        </row>
        <row r="4767">
          <cell r="V4767">
            <v>0</v>
          </cell>
          <cell r="W4767">
            <v>0</v>
          </cell>
          <cell r="X4767">
            <v>0</v>
          </cell>
          <cell r="Y4767">
            <v>0</v>
          </cell>
          <cell r="AA4767">
            <v>0</v>
          </cell>
          <cell r="AB4767">
            <v>0</v>
          </cell>
          <cell r="AC4767">
            <v>0</v>
          </cell>
        </row>
        <row r="4768">
          <cell r="V4768">
            <v>0</v>
          </cell>
          <cell r="W4768">
            <v>0</v>
          </cell>
          <cell r="X4768">
            <v>0</v>
          </cell>
          <cell r="Y4768">
            <v>0</v>
          </cell>
          <cell r="AA4768">
            <v>0</v>
          </cell>
          <cell r="AB4768">
            <v>0</v>
          </cell>
          <cell r="AC4768">
            <v>0</v>
          </cell>
        </row>
        <row r="4769">
          <cell r="V4769">
            <v>0</v>
          </cell>
          <cell r="W4769">
            <v>0</v>
          </cell>
          <cell r="X4769">
            <v>0</v>
          </cell>
          <cell r="Y4769">
            <v>0</v>
          </cell>
          <cell r="AA4769">
            <v>0</v>
          </cell>
          <cell r="AB4769">
            <v>0</v>
          </cell>
          <cell r="AC4769">
            <v>0</v>
          </cell>
        </row>
        <row r="4770">
          <cell r="V4770">
            <v>0</v>
          </cell>
          <cell r="W4770">
            <v>0</v>
          </cell>
          <cell r="X4770">
            <v>0</v>
          </cell>
          <cell r="Y4770">
            <v>0</v>
          </cell>
          <cell r="AA4770">
            <v>0</v>
          </cell>
          <cell r="AB4770">
            <v>0</v>
          </cell>
          <cell r="AC4770">
            <v>0</v>
          </cell>
        </row>
        <row r="4771">
          <cell r="V4771">
            <v>0</v>
          </cell>
          <cell r="W4771">
            <v>0</v>
          </cell>
          <cell r="X4771">
            <v>0</v>
          </cell>
          <cell r="Y4771">
            <v>0</v>
          </cell>
          <cell r="AA4771">
            <v>0</v>
          </cell>
          <cell r="AB4771">
            <v>0</v>
          </cell>
          <cell r="AC4771">
            <v>0</v>
          </cell>
        </row>
        <row r="4772">
          <cell r="V4772">
            <v>0</v>
          </cell>
          <cell r="W4772">
            <v>0</v>
          </cell>
          <cell r="X4772">
            <v>0</v>
          </cell>
          <cell r="Y4772">
            <v>0</v>
          </cell>
          <cell r="AA4772">
            <v>0</v>
          </cell>
          <cell r="AB4772">
            <v>0</v>
          </cell>
          <cell r="AC4772">
            <v>0</v>
          </cell>
        </row>
        <row r="4773">
          <cell r="V4773">
            <v>0</v>
          </cell>
          <cell r="W4773">
            <v>0</v>
          </cell>
          <cell r="X4773">
            <v>0</v>
          </cell>
          <cell r="Y4773">
            <v>0</v>
          </cell>
          <cell r="AA4773">
            <v>0</v>
          </cell>
          <cell r="AB4773">
            <v>0</v>
          </cell>
          <cell r="AC4773">
            <v>0</v>
          </cell>
        </row>
        <row r="4774">
          <cell r="V4774">
            <v>0</v>
          </cell>
          <cell r="W4774">
            <v>0</v>
          </cell>
          <cell r="X4774">
            <v>0</v>
          </cell>
          <cell r="Y4774">
            <v>0</v>
          </cell>
          <cell r="AA4774">
            <v>0</v>
          </cell>
          <cell r="AB4774">
            <v>0</v>
          </cell>
          <cell r="AC4774">
            <v>0</v>
          </cell>
        </row>
        <row r="4775">
          <cell r="V4775">
            <v>0</v>
          </cell>
          <cell r="W4775">
            <v>0</v>
          </cell>
          <cell r="X4775">
            <v>0</v>
          </cell>
          <cell r="Y4775">
            <v>0</v>
          </cell>
          <cell r="AA4775">
            <v>0</v>
          </cell>
          <cell r="AB4775">
            <v>0</v>
          </cell>
          <cell r="AC4775">
            <v>0</v>
          </cell>
        </row>
        <row r="4776">
          <cell r="V4776">
            <v>0</v>
          </cell>
          <cell r="W4776">
            <v>0</v>
          </cell>
          <cell r="X4776">
            <v>0</v>
          </cell>
          <cell r="Y4776">
            <v>0</v>
          </cell>
          <cell r="AA4776">
            <v>0</v>
          </cell>
          <cell r="AB4776">
            <v>0</v>
          </cell>
          <cell r="AC4776">
            <v>0</v>
          </cell>
        </row>
        <row r="4777">
          <cell r="V4777">
            <v>1</v>
          </cell>
          <cell r="W4777">
            <v>0.66666666666666663</v>
          </cell>
          <cell r="X4777">
            <v>1</v>
          </cell>
          <cell r="Y4777">
            <v>1.25</v>
          </cell>
          <cell r="AA4777">
            <v>2.9166666666666665</v>
          </cell>
          <cell r="AB4777">
            <v>0</v>
          </cell>
          <cell r="AC4777">
            <v>0</v>
          </cell>
        </row>
        <row r="4778">
          <cell r="V4778">
            <v>0.625</v>
          </cell>
          <cell r="W4778">
            <v>0.625</v>
          </cell>
          <cell r="X4778">
            <v>0.625</v>
          </cell>
          <cell r="Y4778">
            <v>0.625</v>
          </cell>
          <cell r="AA4778">
            <v>1.125</v>
          </cell>
          <cell r="AB4778">
            <v>0</v>
          </cell>
          <cell r="AC4778">
            <v>0</v>
          </cell>
        </row>
        <row r="4779">
          <cell r="V4779">
            <v>962.50000000000011</v>
          </cell>
          <cell r="W4779">
            <v>1237.5</v>
          </cell>
          <cell r="X4779">
            <v>1237.5</v>
          </cell>
          <cell r="Y4779">
            <v>1237.5</v>
          </cell>
          <cell r="AA4779">
            <v>2475</v>
          </cell>
          <cell r="AB4779">
            <v>0</v>
          </cell>
          <cell r="AC4779">
            <v>0</v>
          </cell>
        </row>
        <row r="4780">
          <cell r="V4780">
            <v>2417.2499999999995</v>
          </cell>
          <cell r="W4780">
            <v>2920.5000000000005</v>
          </cell>
          <cell r="X4780">
            <v>2920.5000000000005</v>
          </cell>
          <cell r="Y4780">
            <v>2920.5000000000005</v>
          </cell>
          <cell r="AA4780">
            <v>4661.25</v>
          </cell>
          <cell r="AB4780">
            <v>0</v>
          </cell>
          <cell r="AC4780">
            <v>0</v>
          </cell>
        </row>
        <row r="4781">
          <cell r="V4781">
            <v>0</v>
          </cell>
          <cell r="W4781">
            <v>0</v>
          </cell>
          <cell r="X4781">
            <v>0</v>
          </cell>
          <cell r="Y4781">
            <v>0</v>
          </cell>
          <cell r="AA4781">
            <v>0</v>
          </cell>
          <cell r="AB4781">
            <v>0</v>
          </cell>
          <cell r="AC4781">
            <v>0</v>
          </cell>
        </row>
        <row r="4782">
          <cell r="V4782">
            <v>754.875</v>
          </cell>
          <cell r="W4782">
            <v>754.875</v>
          </cell>
          <cell r="X4782">
            <v>754.875</v>
          </cell>
          <cell r="Y4782">
            <v>754.875</v>
          </cell>
          <cell r="AA4782">
            <v>2264.6249999999995</v>
          </cell>
          <cell r="AB4782">
            <v>0</v>
          </cell>
          <cell r="AC4782">
            <v>0</v>
          </cell>
        </row>
        <row r="4783">
          <cell r="V4783">
            <v>2062.5</v>
          </cell>
          <cell r="W4783">
            <v>2062.5</v>
          </cell>
          <cell r="X4783">
            <v>2062.5</v>
          </cell>
          <cell r="Y4783">
            <v>1650</v>
          </cell>
          <cell r="AA4783">
            <v>4950</v>
          </cell>
          <cell r="AB4783">
            <v>0</v>
          </cell>
          <cell r="AC4783">
            <v>0</v>
          </cell>
        </row>
        <row r="4784">
          <cell r="V4784">
            <v>1613.0624999999995</v>
          </cell>
          <cell r="W4784">
            <v>1984.4999999999998</v>
          </cell>
          <cell r="X4784">
            <v>1984.4999999999998</v>
          </cell>
          <cell r="Y4784">
            <v>1984.4999999999998</v>
          </cell>
          <cell r="AA4784">
            <v>3405.9375000000005</v>
          </cell>
          <cell r="AB4784">
            <v>0</v>
          </cell>
          <cell r="AC4784">
            <v>0</v>
          </cell>
        </row>
        <row r="4785">
          <cell r="V4785">
            <v>2611.6249999999991</v>
          </cell>
          <cell r="W4785">
            <v>3213</v>
          </cell>
          <cell r="X4785">
            <v>3213</v>
          </cell>
          <cell r="Y4785">
            <v>3213</v>
          </cell>
          <cell r="AA4785">
            <v>5514.375</v>
          </cell>
          <cell r="AB4785">
            <v>0</v>
          </cell>
          <cell r="AC4785">
            <v>0</v>
          </cell>
        </row>
        <row r="4786">
          <cell r="V4786">
            <v>859.37500000000011</v>
          </cell>
          <cell r="W4786">
            <v>859.37500000000011</v>
          </cell>
          <cell r="X4786">
            <v>859.37500000000011</v>
          </cell>
          <cell r="Y4786">
            <v>859.37500000000011</v>
          </cell>
          <cell r="AA4786">
            <v>1546.875</v>
          </cell>
          <cell r="AB4786">
            <v>0</v>
          </cell>
          <cell r="AC4786">
            <v>0</v>
          </cell>
        </row>
        <row r="4787">
          <cell r="V4787">
            <v>600</v>
          </cell>
          <cell r="W4787">
            <v>400</v>
          </cell>
          <cell r="X4787">
            <v>600</v>
          </cell>
          <cell r="Y4787">
            <v>750.00000000000011</v>
          </cell>
          <cell r="AA4787">
            <v>1750</v>
          </cell>
          <cell r="AB4787">
            <v>0</v>
          </cell>
          <cell r="AC4787">
            <v>0</v>
          </cell>
        </row>
        <row r="4788">
          <cell r="V4788">
            <v>0</v>
          </cell>
          <cell r="W4788">
            <v>0</v>
          </cell>
          <cell r="X4788">
            <v>0</v>
          </cell>
          <cell r="Y4788">
            <v>0</v>
          </cell>
          <cell r="AA4788">
            <v>0</v>
          </cell>
          <cell r="AB4788">
            <v>0</v>
          </cell>
          <cell r="AC4788">
            <v>0</v>
          </cell>
        </row>
        <row r="4789">
          <cell r="V4789">
            <v>11881.1875</v>
          </cell>
          <cell r="W4789">
            <v>13432.25</v>
          </cell>
          <cell r="X4789">
            <v>13632.25</v>
          </cell>
          <cell r="Y4789">
            <v>13369.75</v>
          </cell>
          <cell r="AA4789">
            <v>26568.0625</v>
          </cell>
          <cell r="AB4789">
            <v>0</v>
          </cell>
          <cell r="AC4789">
            <v>0</v>
          </cell>
        </row>
        <row r="4790">
          <cell r="V4790">
            <v>0</v>
          </cell>
          <cell r="W4790">
            <v>0</v>
          </cell>
          <cell r="X4790">
            <v>0</v>
          </cell>
          <cell r="Y4790">
            <v>0</v>
          </cell>
          <cell r="AA4790">
            <v>0</v>
          </cell>
          <cell r="AB4790">
            <v>0</v>
          </cell>
          <cell r="AC4790">
            <v>0</v>
          </cell>
        </row>
        <row r="4791">
          <cell r="V4791">
            <v>0</v>
          </cell>
          <cell r="W4791">
            <v>0</v>
          </cell>
          <cell r="X4791">
            <v>0</v>
          </cell>
          <cell r="Y4791">
            <v>0</v>
          </cell>
          <cell r="AA4791">
            <v>0</v>
          </cell>
          <cell r="AB4791">
            <v>0</v>
          </cell>
          <cell r="AC4791">
            <v>0</v>
          </cell>
        </row>
        <row r="4792">
          <cell r="V4792">
            <v>0</v>
          </cell>
          <cell r="W4792">
            <v>0</v>
          </cell>
          <cell r="X4792">
            <v>0</v>
          </cell>
          <cell r="Y4792">
            <v>0</v>
          </cell>
          <cell r="AA4792">
            <v>0</v>
          </cell>
          <cell r="AB4792">
            <v>0</v>
          </cell>
          <cell r="AC4792">
            <v>0</v>
          </cell>
        </row>
        <row r="4793">
          <cell r="V4793">
            <v>0</v>
          </cell>
          <cell r="W4793">
            <v>0</v>
          </cell>
          <cell r="X4793">
            <v>0</v>
          </cell>
          <cell r="Y4793">
            <v>0</v>
          </cell>
          <cell r="AA4793">
            <v>0</v>
          </cell>
          <cell r="AB4793">
            <v>0</v>
          </cell>
          <cell r="AC4793">
            <v>0</v>
          </cell>
        </row>
        <row r="4794">
          <cell r="V4794">
            <v>0</v>
          </cell>
          <cell r="W4794">
            <v>0</v>
          </cell>
          <cell r="X4794">
            <v>0</v>
          </cell>
          <cell r="Y4794">
            <v>0</v>
          </cell>
          <cell r="AA4794">
            <v>0</v>
          </cell>
          <cell r="AB4794">
            <v>0</v>
          </cell>
          <cell r="AC4794">
            <v>0</v>
          </cell>
        </row>
        <row r="4795">
          <cell r="V4795">
            <v>0</v>
          </cell>
          <cell r="W4795">
            <v>0</v>
          </cell>
          <cell r="X4795">
            <v>0</v>
          </cell>
          <cell r="Y4795">
            <v>0</v>
          </cell>
          <cell r="AA4795">
            <v>0</v>
          </cell>
          <cell r="AB4795">
            <v>0</v>
          </cell>
          <cell r="AC4795">
            <v>0</v>
          </cell>
        </row>
        <row r="4796">
          <cell r="V4796">
            <v>0</v>
          </cell>
          <cell r="W4796">
            <v>0</v>
          </cell>
          <cell r="X4796">
            <v>0</v>
          </cell>
          <cell r="Y4796">
            <v>0</v>
          </cell>
          <cell r="AA4796">
            <v>0</v>
          </cell>
          <cell r="AB4796">
            <v>0</v>
          </cell>
          <cell r="AC4796">
            <v>0</v>
          </cell>
        </row>
        <row r="4797">
          <cell r="V4797">
            <v>0</v>
          </cell>
          <cell r="W4797">
            <v>0</v>
          </cell>
          <cell r="X4797">
            <v>0</v>
          </cell>
          <cell r="Y4797">
            <v>0</v>
          </cell>
          <cell r="AA4797">
            <v>0</v>
          </cell>
          <cell r="AB4797">
            <v>0</v>
          </cell>
          <cell r="AC4797">
            <v>0</v>
          </cell>
        </row>
        <row r="4798">
          <cell r="V4798">
            <v>0</v>
          </cell>
          <cell r="W4798">
            <v>0</v>
          </cell>
          <cell r="X4798">
            <v>0</v>
          </cell>
          <cell r="Y4798">
            <v>0</v>
          </cell>
          <cell r="AA4798">
            <v>0</v>
          </cell>
          <cell r="AB4798">
            <v>0</v>
          </cell>
          <cell r="AC4798">
            <v>0</v>
          </cell>
        </row>
        <row r="4799">
          <cell r="V4799">
            <v>0</v>
          </cell>
          <cell r="W4799">
            <v>0</v>
          </cell>
          <cell r="X4799">
            <v>0</v>
          </cell>
          <cell r="Y4799">
            <v>0</v>
          </cell>
          <cell r="AA4799">
            <v>0</v>
          </cell>
          <cell r="AB4799">
            <v>0</v>
          </cell>
          <cell r="AC4799">
            <v>0</v>
          </cell>
        </row>
        <row r="4800">
          <cell r="V4800">
            <v>0</v>
          </cell>
          <cell r="W4800">
            <v>0</v>
          </cell>
          <cell r="X4800">
            <v>0</v>
          </cell>
          <cell r="Y4800">
            <v>0</v>
          </cell>
          <cell r="AA4800">
            <v>0</v>
          </cell>
          <cell r="AB4800">
            <v>0</v>
          </cell>
          <cell r="AC4800">
            <v>0</v>
          </cell>
        </row>
        <row r="4801">
          <cell r="V4801">
            <v>0</v>
          </cell>
          <cell r="W4801">
            <v>0</v>
          </cell>
          <cell r="X4801">
            <v>0</v>
          </cell>
          <cell r="Y4801">
            <v>0</v>
          </cell>
          <cell r="AA4801">
            <v>0</v>
          </cell>
          <cell r="AB4801">
            <v>0</v>
          </cell>
          <cell r="AC4801">
            <v>0</v>
          </cell>
        </row>
        <row r="4802">
          <cell r="V4802">
            <v>0</v>
          </cell>
          <cell r="W4802">
            <v>0</v>
          </cell>
          <cell r="X4802">
            <v>0</v>
          </cell>
          <cell r="Y4802">
            <v>0</v>
          </cell>
          <cell r="AA4802">
            <v>0</v>
          </cell>
          <cell r="AB4802">
            <v>0</v>
          </cell>
          <cell r="AC4802">
            <v>0</v>
          </cell>
        </row>
        <row r="4803">
          <cell r="V4803">
            <v>1780000</v>
          </cell>
          <cell r="W4803">
            <v>30000</v>
          </cell>
          <cell r="X4803">
            <v>280000</v>
          </cell>
          <cell r="Y4803">
            <v>30000</v>
          </cell>
          <cell r="AA4803">
            <v>525000</v>
          </cell>
          <cell r="AB4803">
            <v>0</v>
          </cell>
          <cell r="AC4803">
            <v>0</v>
          </cell>
        </row>
        <row r="4804">
          <cell r="V4804">
            <v>0</v>
          </cell>
          <cell r="W4804">
            <v>0</v>
          </cell>
          <cell r="X4804">
            <v>150000</v>
          </cell>
          <cell r="Y4804">
            <v>0</v>
          </cell>
          <cell r="AA4804">
            <v>100000</v>
          </cell>
          <cell r="AB4804">
            <v>0</v>
          </cell>
          <cell r="AC4804">
            <v>0</v>
          </cell>
        </row>
        <row r="4805">
          <cell r="V4805">
            <v>0</v>
          </cell>
          <cell r="W4805">
            <v>0</v>
          </cell>
          <cell r="X4805">
            <v>0</v>
          </cell>
          <cell r="Y4805">
            <v>0</v>
          </cell>
          <cell r="AA4805">
            <v>0</v>
          </cell>
          <cell r="AB4805">
            <v>0</v>
          </cell>
          <cell r="AC4805">
            <v>0</v>
          </cell>
        </row>
        <row r="4806">
          <cell r="V4806">
            <v>0</v>
          </cell>
          <cell r="W4806">
            <v>0</v>
          </cell>
          <cell r="X4806">
            <v>0</v>
          </cell>
          <cell r="Y4806">
            <v>0</v>
          </cell>
          <cell r="AA4806">
            <v>0</v>
          </cell>
          <cell r="AB4806">
            <v>0</v>
          </cell>
          <cell r="AC4806">
            <v>0</v>
          </cell>
        </row>
        <row r="4807">
          <cell r="V4807">
            <v>0</v>
          </cell>
          <cell r="W4807">
            <v>0</v>
          </cell>
          <cell r="X4807">
            <v>0</v>
          </cell>
          <cell r="Y4807">
            <v>0</v>
          </cell>
          <cell r="AA4807">
            <v>0</v>
          </cell>
          <cell r="AB4807">
            <v>0</v>
          </cell>
          <cell r="AC4807">
            <v>0</v>
          </cell>
        </row>
        <row r="4808">
          <cell r="V4808">
            <v>0</v>
          </cell>
          <cell r="W4808">
            <v>0</v>
          </cell>
          <cell r="X4808">
            <v>0</v>
          </cell>
          <cell r="Y4808">
            <v>0</v>
          </cell>
          <cell r="AA4808">
            <v>0</v>
          </cell>
          <cell r="AB4808">
            <v>0</v>
          </cell>
          <cell r="AC4808">
            <v>0</v>
          </cell>
        </row>
        <row r="4809">
          <cell r="V4809">
            <v>0</v>
          </cell>
          <cell r="W4809">
            <v>0</v>
          </cell>
          <cell r="X4809">
            <v>0</v>
          </cell>
          <cell r="Y4809">
            <v>0</v>
          </cell>
          <cell r="AA4809">
            <v>0</v>
          </cell>
          <cell r="AB4809">
            <v>0</v>
          </cell>
          <cell r="AC4809">
            <v>0</v>
          </cell>
        </row>
        <row r="4810">
          <cell r="V4810">
            <v>0</v>
          </cell>
          <cell r="W4810">
            <v>0</v>
          </cell>
          <cell r="X4810">
            <v>0</v>
          </cell>
          <cell r="Y4810">
            <v>0</v>
          </cell>
          <cell r="AA4810">
            <v>0</v>
          </cell>
          <cell r="AB4810">
            <v>0</v>
          </cell>
          <cell r="AC4810">
            <v>0</v>
          </cell>
        </row>
        <row r="4811">
          <cell r="V4811">
            <v>0</v>
          </cell>
          <cell r="W4811">
            <v>25000</v>
          </cell>
          <cell r="X4811">
            <v>25000</v>
          </cell>
          <cell r="Y4811">
            <v>0</v>
          </cell>
          <cell r="AA4811">
            <v>50000</v>
          </cell>
          <cell r="AB4811">
            <v>0</v>
          </cell>
          <cell r="AC4811">
            <v>0</v>
          </cell>
        </row>
        <row r="4812">
          <cell r="V4812">
            <v>0</v>
          </cell>
          <cell r="W4812">
            <v>0</v>
          </cell>
          <cell r="X4812">
            <v>0</v>
          </cell>
          <cell r="Y4812">
            <v>0</v>
          </cell>
          <cell r="AA4812">
            <v>0</v>
          </cell>
          <cell r="AB4812">
            <v>0</v>
          </cell>
          <cell r="AC4812">
            <v>0</v>
          </cell>
        </row>
        <row r="4813">
          <cell r="V4813">
            <v>0</v>
          </cell>
          <cell r="W4813">
            <v>0</v>
          </cell>
          <cell r="X4813">
            <v>0</v>
          </cell>
          <cell r="Y4813">
            <v>0</v>
          </cell>
          <cell r="AA4813">
            <v>0</v>
          </cell>
          <cell r="AB4813">
            <v>0</v>
          </cell>
          <cell r="AC4813">
            <v>0</v>
          </cell>
        </row>
        <row r="4814">
          <cell r="V4814">
            <v>0</v>
          </cell>
          <cell r="W4814">
            <v>0</v>
          </cell>
          <cell r="X4814">
            <v>0</v>
          </cell>
          <cell r="Y4814">
            <v>0</v>
          </cell>
          <cell r="AA4814">
            <v>0</v>
          </cell>
          <cell r="AB4814">
            <v>0</v>
          </cell>
          <cell r="AC4814">
            <v>0</v>
          </cell>
        </row>
        <row r="4815">
          <cell r="V4815">
            <v>0</v>
          </cell>
          <cell r="W4815">
            <v>0</v>
          </cell>
          <cell r="X4815">
            <v>0</v>
          </cell>
          <cell r="Y4815">
            <v>0</v>
          </cell>
          <cell r="AA4815">
            <v>0</v>
          </cell>
          <cell r="AB4815">
            <v>0</v>
          </cell>
          <cell r="AC4815">
            <v>0</v>
          </cell>
        </row>
        <row r="4816">
          <cell r="V4816">
            <v>0</v>
          </cell>
          <cell r="W4816">
            <v>0</v>
          </cell>
          <cell r="X4816">
            <v>0</v>
          </cell>
          <cell r="Y4816">
            <v>0</v>
          </cell>
          <cell r="AA4816">
            <v>0</v>
          </cell>
          <cell r="AB4816">
            <v>0</v>
          </cell>
          <cell r="AC4816">
            <v>0</v>
          </cell>
        </row>
        <row r="4817">
          <cell r="V4817">
            <v>0</v>
          </cell>
          <cell r="W4817">
            <v>0</v>
          </cell>
          <cell r="X4817">
            <v>0</v>
          </cell>
          <cell r="Y4817">
            <v>0</v>
          </cell>
          <cell r="AA4817">
            <v>0</v>
          </cell>
          <cell r="AB4817">
            <v>0</v>
          </cell>
          <cell r="AC4817">
            <v>0</v>
          </cell>
        </row>
        <row r="4818">
          <cell r="V4818">
            <v>12750</v>
          </cell>
          <cell r="W4818">
            <v>13750</v>
          </cell>
          <cell r="X4818">
            <v>17750</v>
          </cell>
          <cell r="Y4818">
            <v>13750</v>
          </cell>
          <cell r="AA4818">
            <v>57500</v>
          </cell>
          <cell r="AB4818">
            <v>0</v>
          </cell>
          <cell r="AC4818">
            <v>0</v>
          </cell>
        </row>
        <row r="4819">
          <cell r="V4819">
            <v>0</v>
          </cell>
          <cell r="W4819">
            <v>0</v>
          </cell>
          <cell r="X4819">
            <v>0</v>
          </cell>
          <cell r="Y4819">
            <v>0</v>
          </cell>
          <cell r="AA4819">
            <v>0</v>
          </cell>
          <cell r="AB4819">
            <v>0</v>
          </cell>
          <cell r="AC4819">
            <v>0</v>
          </cell>
        </row>
        <row r="4820">
          <cell r="V4820">
            <v>0</v>
          </cell>
          <cell r="W4820">
            <v>0</v>
          </cell>
          <cell r="X4820">
            <v>0</v>
          </cell>
          <cell r="Y4820">
            <v>0</v>
          </cell>
          <cell r="AA4820">
            <v>0</v>
          </cell>
          <cell r="AB4820">
            <v>0</v>
          </cell>
          <cell r="AC4820">
            <v>0</v>
          </cell>
        </row>
        <row r="4821">
          <cell r="V4821">
            <v>0</v>
          </cell>
          <cell r="W4821">
            <v>0</v>
          </cell>
          <cell r="X4821">
            <v>0</v>
          </cell>
          <cell r="Y4821">
            <v>0</v>
          </cell>
          <cell r="AA4821">
            <v>0</v>
          </cell>
          <cell r="AB4821">
            <v>0</v>
          </cell>
          <cell r="AC4821">
            <v>0</v>
          </cell>
        </row>
        <row r="4822">
          <cell r="V4822">
            <v>0</v>
          </cell>
          <cell r="W4822">
            <v>0</v>
          </cell>
          <cell r="X4822">
            <v>0</v>
          </cell>
          <cell r="Y4822">
            <v>0</v>
          </cell>
          <cell r="AA4822">
            <v>0</v>
          </cell>
          <cell r="AB4822">
            <v>0</v>
          </cell>
          <cell r="AC4822">
            <v>0</v>
          </cell>
        </row>
        <row r="4823">
          <cell r="V4823">
            <v>0</v>
          </cell>
          <cell r="W4823">
            <v>0</v>
          </cell>
          <cell r="X4823">
            <v>0</v>
          </cell>
          <cell r="Y4823">
            <v>0</v>
          </cell>
          <cell r="AA4823">
            <v>0</v>
          </cell>
          <cell r="AB4823">
            <v>0</v>
          </cell>
          <cell r="AC4823">
            <v>0</v>
          </cell>
        </row>
        <row r="4824">
          <cell r="V4824">
            <v>0</v>
          </cell>
          <cell r="W4824">
            <v>0</v>
          </cell>
          <cell r="X4824">
            <v>0</v>
          </cell>
          <cell r="Y4824">
            <v>0</v>
          </cell>
          <cell r="AA4824">
            <v>0</v>
          </cell>
          <cell r="AB4824">
            <v>0</v>
          </cell>
          <cell r="AC4824">
            <v>0</v>
          </cell>
        </row>
        <row r="4825">
          <cell r="V4825">
            <v>0</v>
          </cell>
          <cell r="W4825">
            <v>0</v>
          </cell>
          <cell r="X4825">
            <v>0</v>
          </cell>
          <cell r="Y4825">
            <v>0</v>
          </cell>
          <cell r="AA4825">
            <v>0</v>
          </cell>
          <cell r="AB4825">
            <v>0</v>
          </cell>
          <cell r="AC4825">
            <v>0</v>
          </cell>
        </row>
        <row r="4826">
          <cell r="V4826">
            <v>0</v>
          </cell>
          <cell r="W4826">
            <v>0</v>
          </cell>
          <cell r="X4826">
            <v>0</v>
          </cell>
          <cell r="Y4826">
            <v>0</v>
          </cell>
          <cell r="AA4826">
            <v>0</v>
          </cell>
          <cell r="AB4826">
            <v>0</v>
          </cell>
          <cell r="AC4826">
            <v>0</v>
          </cell>
        </row>
        <row r="4827">
          <cell r="V4827">
            <v>0</v>
          </cell>
          <cell r="W4827">
            <v>0</v>
          </cell>
          <cell r="X4827">
            <v>0</v>
          </cell>
          <cell r="Y4827">
            <v>0</v>
          </cell>
          <cell r="AA4827">
            <v>0</v>
          </cell>
          <cell r="AB4827">
            <v>0</v>
          </cell>
          <cell r="AC4827">
            <v>0</v>
          </cell>
        </row>
        <row r="4828">
          <cell r="V4828">
            <v>0</v>
          </cell>
          <cell r="W4828">
            <v>0</v>
          </cell>
          <cell r="X4828">
            <v>0</v>
          </cell>
          <cell r="Y4828">
            <v>0</v>
          </cell>
          <cell r="AA4828">
            <v>0</v>
          </cell>
          <cell r="AB4828">
            <v>0</v>
          </cell>
          <cell r="AC4828">
            <v>0</v>
          </cell>
        </row>
        <row r="4829">
          <cell r="V4829">
            <v>0</v>
          </cell>
          <cell r="W4829">
            <v>0</v>
          </cell>
          <cell r="X4829">
            <v>0</v>
          </cell>
          <cell r="Y4829">
            <v>0</v>
          </cell>
          <cell r="AA4829">
            <v>0</v>
          </cell>
          <cell r="AB4829">
            <v>0</v>
          </cell>
          <cell r="AC4829">
            <v>0</v>
          </cell>
        </row>
        <row r="4830">
          <cell r="V4830">
            <v>0</v>
          </cell>
          <cell r="W4830">
            <v>0</v>
          </cell>
          <cell r="X4830">
            <v>0</v>
          </cell>
          <cell r="Y4830">
            <v>0</v>
          </cell>
          <cell r="AA4830">
            <v>0</v>
          </cell>
          <cell r="AB4830">
            <v>0</v>
          </cell>
          <cell r="AC4830">
            <v>0</v>
          </cell>
        </row>
        <row r="4831">
          <cell r="V4831">
            <v>0</v>
          </cell>
          <cell r="W4831">
            <v>0</v>
          </cell>
          <cell r="X4831">
            <v>0</v>
          </cell>
          <cell r="Y4831">
            <v>0</v>
          </cell>
          <cell r="AA4831">
            <v>0</v>
          </cell>
          <cell r="AB4831">
            <v>0</v>
          </cell>
          <cell r="AC4831">
            <v>0</v>
          </cell>
        </row>
        <row r="4832">
          <cell r="V4832">
            <v>0</v>
          </cell>
          <cell r="W4832">
            <v>0</v>
          </cell>
          <cell r="X4832">
            <v>0</v>
          </cell>
          <cell r="Y4832">
            <v>0</v>
          </cell>
          <cell r="AA4832">
            <v>0</v>
          </cell>
          <cell r="AB4832">
            <v>0</v>
          </cell>
          <cell r="AC4832">
            <v>0</v>
          </cell>
        </row>
        <row r="4833">
          <cell r="V4833">
            <v>0</v>
          </cell>
          <cell r="W4833">
            <v>0</v>
          </cell>
          <cell r="X4833">
            <v>0</v>
          </cell>
          <cell r="Y4833">
            <v>0</v>
          </cell>
          <cell r="AA4833">
            <v>0</v>
          </cell>
          <cell r="AB4833">
            <v>0</v>
          </cell>
          <cell r="AC4833">
            <v>0</v>
          </cell>
        </row>
        <row r="4834">
          <cell r="V4834">
            <v>0</v>
          </cell>
          <cell r="W4834">
            <v>0</v>
          </cell>
          <cell r="X4834">
            <v>0</v>
          </cell>
          <cell r="Y4834">
            <v>0</v>
          </cell>
          <cell r="AA4834">
            <v>0</v>
          </cell>
          <cell r="AB4834">
            <v>0</v>
          </cell>
          <cell r="AC4834">
            <v>0</v>
          </cell>
        </row>
        <row r="4835">
          <cell r="V4835">
            <v>0</v>
          </cell>
          <cell r="W4835">
            <v>0</v>
          </cell>
          <cell r="X4835">
            <v>0</v>
          </cell>
          <cell r="Y4835">
            <v>0</v>
          </cell>
          <cell r="AA4835">
            <v>0</v>
          </cell>
          <cell r="AB4835">
            <v>0</v>
          </cell>
          <cell r="AC4835">
            <v>0</v>
          </cell>
        </row>
        <row r="4836">
          <cell r="V4836">
            <v>0</v>
          </cell>
          <cell r="W4836">
            <v>0</v>
          </cell>
          <cell r="X4836">
            <v>0</v>
          </cell>
          <cell r="Y4836">
            <v>0</v>
          </cell>
          <cell r="AA4836">
            <v>0</v>
          </cell>
          <cell r="AB4836">
            <v>0</v>
          </cell>
          <cell r="AC4836">
            <v>0</v>
          </cell>
        </row>
        <row r="4837">
          <cell r="V4837">
            <v>0</v>
          </cell>
          <cell r="W4837">
            <v>0</v>
          </cell>
          <cell r="X4837">
            <v>0</v>
          </cell>
          <cell r="Y4837">
            <v>0</v>
          </cell>
          <cell r="AA4837">
            <v>0</v>
          </cell>
          <cell r="AB4837">
            <v>0</v>
          </cell>
          <cell r="AC4837">
            <v>0</v>
          </cell>
        </row>
        <row r="4838">
          <cell r="V4838">
            <v>0</v>
          </cell>
          <cell r="W4838">
            <v>0</v>
          </cell>
          <cell r="X4838">
            <v>0</v>
          </cell>
          <cell r="Y4838">
            <v>0</v>
          </cell>
          <cell r="AA4838">
            <v>100000</v>
          </cell>
          <cell r="AB4838">
            <v>0</v>
          </cell>
          <cell r="AC4838">
            <v>0</v>
          </cell>
        </row>
        <row r="4839">
          <cell r="V4839">
            <v>0</v>
          </cell>
          <cell r="W4839">
            <v>0</v>
          </cell>
          <cell r="X4839">
            <v>0</v>
          </cell>
          <cell r="Y4839">
            <v>0</v>
          </cell>
          <cell r="AA4839">
            <v>0</v>
          </cell>
          <cell r="AB4839">
            <v>0</v>
          </cell>
          <cell r="AC4839">
            <v>0</v>
          </cell>
        </row>
        <row r="4840">
          <cell r="V4840">
            <v>0</v>
          </cell>
          <cell r="W4840">
            <v>0</v>
          </cell>
          <cell r="X4840">
            <v>0</v>
          </cell>
          <cell r="Y4840">
            <v>0</v>
          </cell>
          <cell r="AA4840">
            <v>0</v>
          </cell>
          <cell r="AB4840">
            <v>0</v>
          </cell>
          <cell r="AC4840">
            <v>0</v>
          </cell>
        </row>
        <row r="4841">
          <cell r="V4841">
            <v>0</v>
          </cell>
          <cell r="W4841">
            <v>0</v>
          </cell>
          <cell r="X4841">
            <v>0</v>
          </cell>
          <cell r="Y4841">
            <v>0</v>
          </cell>
          <cell r="AA4841">
            <v>0</v>
          </cell>
          <cell r="AB4841">
            <v>0</v>
          </cell>
          <cell r="AC4841">
            <v>0</v>
          </cell>
        </row>
        <row r="4842">
          <cell r="V4842">
            <v>0</v>
          </cell>
          <cell r="W4842">
            <v>0</v>
          </cell>
          <cell r="X4842">
            <v>0</v>
          </cell>
          <cell r="Y4842">
            <v>0</v>
          </cell>
          <cell r="AA4842">
            <v>0</v>
          </cell>
          <cell r="AB4842">
            <v>0</v>
          </cell>
          <cell r="AC4842">
            <v>0</v>
          </cell>
        </row>
        <row r="4843">
          <cell r="V4843">
            <v>0</v>
          </cell>
          <cell r="W4843">
            <v>0</v>
          </cell>
          <cell r="X4843">
            <v>0</v>
          </cell>
          <cell r="Y4843">
            <v>0</v>
          </cell>
          <cell r="AA4843">
            <v>0</v>
          </cell>
          <cell r="AB4843">
            <v>0</v>
          </cell>
          <cell r="AC4843">
            <v>0</v>
          </cell>
        </row>
        <row r="4844">
          <cell r="V4844">
            <v>0</v>
          </cell>
          <cell r="W4844">
            <v>0</v>
          </cell>
          <cell r="X4844">
            <v>0</v>
          </cell>
          <cell r="Y4844">
            <v>0</v>
          </cell>
          <cell r="AA4844">
            <v>0</v>
          </cell>
          <cell r="AB4844">
            <v>0</v>
          </cell>
          <cell r="AC4844">
            <v>0</v>
          </cell>
        </row>
        <row r="4845">
          <cell r="V4845">
            <v>0</v>
          </cell>
          <cell r="W4845">
            <v>0</v>
          </cell>
          <cell r="X4845">
            <v>0</v>
          </cell>
          <cell r="Y4845">
            <v>0</v>
          </cell>
          <cell r="AA4845">
            <v>0</v>
          </cell>
          <cell r="AB4845">
            <v>0</v>
          </cell>
          <cell r="AC4845">
            <v>0</v>
          </cell>
        </row>
        <row r="4846">
          <cell r="V4846">
            <v>0</v>
          </cell>
          <cell r="W4846">
            <v>0</v>
          </cell>
          <cell r="X4846">
            <v>0</v>
          </cell>
          <cell r="Y4846">
            <v>0</v>
          </cell>
          <cell r="AA4846">
            <v>0</v>
          </cell>
          <cell r="AB4846">
            <v>0</v>
          </cell>
          <cell r="AC4846">
            <v>0</v>
          </cell>
        </row>
        <row r="4847">
          <cell r="V4847">
            <v>0</v>
          </cell>
          <cell r="W4847">
            <v>0</v>
          </cell>
          <cell r="X4847">
            <v>0</v>
          </cell>
          <cell r="Y4847">
            <v>0</v>
          </cell>
          <cell r="AA4847">
            <v>0</v>
          </cell>
          <cell r="AB4847">
            <v>0</v>
          </cell>
          <cell r="AC4847">
            <v>0</v>
          </cell>
        </row>
        <row r="4848">
          <cell r="V4848">
            <v>0</v>
          </cell>
          <cell r="W4848">
            <v>0</v>
          </cell>
          <cell r="X4848">
            <v>0</v>
          </cell>
          <cell r="Y4848">
            <v>0</v>
          </cell>
          <cell r="AA4848">
            <v>0</v>
          </cell>
          <cell r="AB4848">
            <v>0</v>
          </cell>
          <cell r="AC4848">
            <v>0</v>
          </cell>
        </row>
        <row r="4849">
          <cell r="V4849">
            <v>0</v>
          </cell>
          <cell r="W4849">
            <v>0</v>
          </cell>
          <cell r="X4849">
            <v>0</v>
          </cell>
          <cell r="Y4849">
            <v>0</v>
          </cell>
          <cell r="AA4849">
            <v>0</v>
          </cell>
          <cell r="AB4849">
            <v>0</v>
          </cell>
          <cell r="AC4849">
            <v>0</v>
          </cell>
        </row>
        <row r="4850">
          <cell r="V4850">
            <v>0</v>
          </cell>
          <cell r="W4850">
            <v>0</v>
          </cell>
          <cell r="X4850">
            <v>0</v>
          </cell>
          <cell r="Y4850">
            <v>0</v>
          </cell>
          <cell r="AA4850">
            <v>0</v>
          </cell>
          <cell r="AB4850">
            <v>0</v>
          </cell>
          <cell r="AC4850">
            <v>0</v>
          </cell>
        </row>
        <row r="4851">
          <cell r="V4851">
            <v>0.25</v>
          </cell>
          <cell r="W4851">
            <v>0.25</v>
          </cell>
          <cell r="X4851">
            <v>0.25</v>
          </cell>
          <cell r="Y4851">
            <v>0.25</v>
          </cell>
          <cell r="AA4851">
            <v>1.75</v>
          </cell>
          <cell r="AB4851">
            <v>2</v>
          </cell>
          <cell r="AC4851">
            <v>0</v>
          </cell>
        </row>
        <row r="4852">
          <cell r="V4852">
            <v>0.25</v>
          </cell>
          <cell r="W4852">
            <v>0.25</v>
          </cell>
          <cell r="X4852">
            <v>0.25</v>
          </cell>
          <cell r="Y4852">
            <v>0.25</v>
          </cell>
          <cell r="AA4852">
            <v>1.3333333333333333</v>
          </cell>
          <cell r="AB4852">
            <v>2.25</v>
          </cell>
          <cell r="AC4852">
            <v>0</v>
          </cell>
        </row>
        <row r="4853">
          <cell r="V4853">
            <v>412.5</v>
          </cell>
          <cell r="W4853">
            <v>412.5</v>
          </cell>
          <cell r="X4853">
            <v>412.5</v>
          </cell>
          <cell r="Y4853">
            <v>412.5</v>
          </cell>
          <cell r="AA4853">
            <v>2612.5</v>
          </cell>
          <cell r="AB4853">
            <v>4125</v>
          </cell>
          <cell r="AC4853">
            <v>0</v>
          </cell>
        </row>
        <row r="4854">
          <cell r="V4854">
            <v>412.5</v>
          </cell>
          <cell r="W4854">
            <v>412.5</v>
          </cell>
          <cell r="X4854">
            <v>412.5</v>
          </cell>
          <cell r="Y4854">
            <v>412.5</v>
          </cell>
          <cell r="AA4854">
            <v>3159.7499999999995</v>
          </cell>
          <cell r="AB4854">
            <v>5564.6249999999982</v>
          </cell>
          <cell r="AC4854">
            <v>0</v>
          </cell>
        </row>
        <row r="4855">
          <cell r="V4855">
            <v>412.5</v>
          </cell>
          <cell r="W4855">
            <v>412.5</v>
          </cell>
          <cell r="X4855">
            <v>412.5</v>
          </cell>
          <cell r="Y4855">
            <v>412.5</v>
          </cell>
          <cell r="AA4855">
            <v>0</v>
          </cell>
          <cell r="AB4855">
            <v>0</v>
          </cell>
          <cell r="AC4855">
            <v>0</v>
          </cell>
        </row>
        <row r="4856">
          <cell r="V4856">
            <v>206.25</v>
          </cell>
          <cell r="W4856">
            <v>206.25</v>
          </cell>
          <cell r="X4856">
            <v>206.25</v>
          </cell>
          <cell r="Y4856">
            <v>206.25</v>
          </cell>
          <cell r="AA4856">
            <v>754.875</v>
          </cell>
          <cell r="AB4856">
            <v>3019.4999999999991</v>
          </cell>
          <cell r="AC4856">
            <v>0</v>
          </cell>
        </row>
        <row r="4857">
          <cell r="V4857">
            <v>825</v>
          </cell>
          <cell r="W4857">
            <v>825</v>
          </cell>
          <cell r="X4857">
            <v>825</v>
          </cell>
          <cell r="Y4857">
            <v>825</v>
          </cell>
          <cell r="AA4857">
            <v>3300</v>
          </cell>
          <cell r="AB4857">
            <v>2062.5</v>
          </cell>
          <cell r="AC4857">
            <v>0</v>
          </cell>
        </row>
        <row r="4858">
          <cell r="V4858">
            <v>393.75</v>
          </cell>
          <cell r="W4858">
            <v>393.75</v>
          </cell>
          <cell r="X4858">
            <v>393.75</v>
          </cell>
          <cell r="Y4858">
            <v>393.75</v>
          </cell>
          <cell r="AA4858">
            <v>2754.9375</v>
          </cell>
          <cell r="AB4858">
            <v>4624.5937499999982</v>
          </cell>
          <cell r="AC4858">
            <v>0</v>
          </cell>
        </row>
        <row r="4859">
          <cell r="V4859">
            <v>637.5</v>
          </cell>
          <cell r="W4859">
            <v>637.5</v>
          </cell>
          <cell r="X4859">
            <v>637.5</v>
          </cell>
          <cell r="Y4859">
            <v>637.5</v>
          </cell>
          <cell r="AA4859">
            <v>4460.3750000000009</v>
          </cell>
          <cell r="AB4859">
            <v>7487.4374999999973</v>
          </cell>
          <cell r="AC4859">
            <v>0</v>
          </cell>
        </row>
        <row r="4860">
          <cell r="V4860">
            <v>343.75</v>
          </cell>
          <cell r="W4860">
            <v>343.75</v>
          </cell>
          <cell r="X4860">
            <v>343.75</v>
          </cell>
          <cell r="Y4860">
            <v>343.75</v>
          </cell>
          <cell r="AA4860">
            <v>1833.3333333333335</v>
          </cell>
          <cell r="AB4860">
            <v>3093.75</v>
          </cell>
          <cell r="AC4860">
            <v>0</v>
          </cell>
        </row>
        <row r="4861">
          <cell r="V4861">
            <v>150</v>
          </cell>
          <cell r="W4861">
            <v>150</v>
          </cell>
          <cell r="X4861">
            <v>150</v>
          </cell>
          <cell r="Y4861">
            <v>150</v>
          </cell>
          <cell r="AA4861">
            <v>1050</v>
          </cell>
          <cell r="AB4861">
            <v>1200</v>
          </cell>
          <cell r="AC4861">
            <v>0</v>
          </cell>
        </row>
        <row r="4862">
          <cell r="V4862">
            <v>0</v>
          </cell>
          <cell r="W4862">
            <v>0</v>
          </cell>
          <cell r="X4862">
            <v>0</v>
          </cell>
          <cell r="Y4862">
            <v>0</v>
          </cell>
          <cell r="AA4862">
            <v>0</v>
          </cell>
          <cell r="AB4862">
            <v>0</v>
          </cell>
          <cell r="AC4862">
            <v>0</v>
          </cell>
        </row>
        <row r="4863">
          <cell r="V4863">
            <v>3793.75</v>
          </cell>
          <cell r="W4863">
            <v>3793.75</v>
          </cell>
          <cell r="X4863">
            <v>3793.75</v>
          </cell>
          <cell r="Y4863">
            <v>3793.75</v>
          </cell>
          <cell r="AA4863">
            <v>19925.770833333332</v>
          </cell>
          <cell r="AB4863">
            <v>31177.406249999989</v>
          </cell>
          <cell r="AC4863">
            <v>0</v>
          </cell>
        </row>
        <row r="4864">
          <cell r="V4864">
            <v>0</v>
          </cell>
          <cell r="W4864">
            <v>0</v>
          </cell>
          <cell r="X4864">
            <v>0</v>
          </cell>
          <cell r="Y4864">
            <v>0</v>
          </cell>
          <cell r="AA4864">
            <v>0</v>
          </cell>
          <cell r="AB4864">
            <v>0</v>
          </cell>
          <cell r="AC4864">
            <v>0</v>
          </cell>
        </row>
        <row r="4865">
          <cell r="V4865">
            <v>0</v>
          </cell>
          <cell r="W4865">
            <v>0</v>
          </cell>
          <cell r="X4865">
            <v>0</v>
          </cell>
          <cell r="Y4865">
            <v>0</v>
          </cell>
          <cell r="AA4865">
            <v>0</v>
          </cell>
          <cell r="AB4865">
            <v>0</v>
          </cell>
          <cell r="AC4865">
            <v>0</v>
          </cell>
        </row>
        <row r="4866">
          <cell r="V4866">
            <v>0</v>
          </cell>
          <cell r="W4866">
            <v>0</v>
          </cell>
          <cell r="X4866">
            <v>0</v>
          </cell>
          <cell r="Y4866">
            <v>0</v>
          </cell>
          <cell r="AA4866">
            <v>0</v>
          </cell>
          <cell r="AB4866">
            <v>0</v>
          </cell>
          <cell r="AC4866">
            <v>0</v>
          </cell>
        </row>
        <row r="4867">
          <cell r="V4867">
            <v>0</v>
          </cell>
          <cell r="W4867">
            <v>0</v>
          </cell>
          <cell r="X4867">
            <v>0</v>
          </cell>
          <cell r="Y4867">
            <v>0</v>
          </cell>
          <cell r="AA4867">
            <v>0</v>
          </cell>
          <cell r="AB4867">
            <v>0</v>
          </cell>
          <cell r="AC4867">
            <v>0</v>
          </cell>
        </row>
        <row r="4868">
          <cell r="V4868">
            <v>0</v>
          </cell>
          <cell r="W4868">
            <v>0</v>
          </cell>
          <cell r="X4868">
            <v>0</v>
          </cell>
          <cell r="Y4868">
            <v>0</v>
          </cell>
          <cell r="AA4868">
            <v>0</v>
          </cell>
          <cell r="AB4868">
            <v>0</v>
          </cell>
          <cell r="AC4868">
            <v>0</v>
          </cell>
        </row>
        <row r="4869">
          <cell r="V4869">
            <v>0</v>
          </cell>
          <cell r="W4869">
            <v>0</v>
          </cell>
          <cell r="X4869">
            <v>0</v>
          </cell>
          <cell r="Y4869">
            <v>0</v>
          </cell>
          <cell r="AA4869">
            <v>0</v>
          </cell>
          <cell r="AB4869">
            <v>0</v>
          </cell>
          <cell r="AC4869">
            <v>0</v>
          </cell>
        </row>
        <row r="4870">
          <cell r="V4870">
            <v>0</v>
          </cell>
          <cell r="W4870">
            <v>0</v>
          </cell>
          <cell r="X4870">
            <v>0</v>
          </cell>
          <cell r="Y4870">
            <v>0</v>
          </cell>
          <cell r="AA4870">
            <v>0</v>
          </cell>
          <cell r="AB4870">
            <v>0</v>
          </cell>
          <cell r="AC4870">
            <v>0</v>
          </cell>
        </row>
        <row r="4871">
          <cell r="V4871">
            <v>0</v>
          </cell>
          <cell r="W4871">
            <v>0</v>
          </cell>
          <cell r="X4871">
            <v>0</v>
          </cell>
          <cell r="Y4871">
            <v>0</v>
          </cell>
          <cell r="AA4871">
            <v>0</v>
          </cell>
          <cell r="AB4871">
            <v>0</v>
          </cell>
          <cell r="AC4871">
            <v>0</v>
          </cell>
        </row>
        <row r="4872">
          <cell r="V4872">
            <v>0</v>
          </cell>
          <cell r="W4872">
            <v>0</v>
          </cell>
          <cell r="X4872">
            <v>0</v>
          </cell>
          <cell r="Y4872">
            <v>0</v>
          </cell>
          <cell r="AA4872">
            <v>0</v>
          </cell>
          <cell r="AB4872">
            <v>0</v>
          </cell>
          <cell r="AC4872">
            <v>0</v>
          </cell>
        </row>
        <row r="4873">
          <cell r="V4873">
            <v>0</v>
          </cell>
          <cell r="W4873">
            <v>0</v>
          </cell>
          <cell r="X4873">
            <v>0</v>
          </cell>
          <cell r="Y4873">
            <v>0</v>
          </cell>
          <cell r="AA4873">
            <v>0</v>
          </cell>
          <cell r="AB4873">
            <v>0</v>
          </cell>
          <cell r="AC4873">
            <v>0</v>
          </cell>
        </row>
        <row r="4874">
          <cell r="V4874">
            <v>0</v>
          </cell>
          <cell r="W4874">
            <v>0</v>
          </cell>
          <cell r="X4874">
            <v>0</v>
          </cell>
          <cell r="Y4874">
            <v>0</v>
          </cell>
          <cell r="AA4874">
            <v>0</v>
          </cell>
          <cell r="AB4874">
            <v>0</v>
          </cell>
          <cell r="AC4874">
            <v>0</v>
          </cell>
        </row>
        <row r="4875">
          <cell r="V4875">
            <v>0</v>
          </cell>
          <cell r="W4875">
            <v>0</v>
          </cell>
          <cell r="X4875">
            <v>0</v>
          </cell>
          <cell r="Y4875">
            <v>0</v>
          </cell>
          <cell r="AA4875">
            <v>0</v>
          </cell>
          <cell r="AB4875">
            <v>0</v>
          </cell>
          <cell r="AC4875">
            <v>0</v>
          </cell>
        </row>
        <row r="4876">
          <cell r="V4876">
            <v>0</v>
          </cell>
          <cell r="W4876">
            <v>0</v>
          </cell>
          <cell r="X4876">
            <v>0</v>
          </cell>
          <cell r="Y4876">
            <v>0</v>
          </cell>
          <cell r="AA4876">
            <v>0</v>
          </cell>
          <cell r="AB4876">
            <v>0</v>
          </cell>
          <cell r="AC4876">
            <v>0</v>
          </cell>
        </row>
        <row r="4877">
          <cell r="V4877">
            <v>180000</v>
          </cell>
          <cell r="W4877">
            <v>30000</v>
          </cell>
          <cell r="X4877">
            <v>30000</v>
          </cell>
          <cell r="Y4877">
            <v>30000</v>
          </cell>
          <cell r="AA4877">
            <v>630000</v>
          </cell>
          <cell r="AB4877">
            <v>375000</v>
          </cell>
          <cell r="AC4877">
            <v>0</v>
          </cell>
        </row>
        <row r="4878">
          <cell r="V4878">
            <v>10000</v>
          </cell>
          <cell r="W4878">
            <v>10000</v>
          </cell>
          <cell r="X4878">
            <v>10000</v>
          </cell>
          <cell r="Y4878">
            <v>0</v>
          </cell>
          <cell r="AA4878">
            <v>75000</v>
          </cell>
          <cell r="AB4878">
            <v>100000</v>
          </cell>
          <cell r="AC4878">
            <v>0</v>
          </cell>
        </row>
        <row r="4879">
          <cell r="V4879">
            <v>0</v>
          </cell>
          <cell r="W4879">
            <v>0</v>
          </cell>
          <cell r="X4879">
            <v>0</v>
          </cell>
          <cell r="Y4879">
            <v>0</v>
          </cell>
          <cell r="AA4879">
            <v>0</v>
          </cell>
          <cell r="AB4879">
            <v>0</v>
          </cell>
          <cell r="AC4879">
            <v>0</v>
          </cell>
        </row>
        <row r="4880">
          <cell r="V4880">
            <v>0</v>
          </cell>
          <cell r="W4880">
            <v>0</v>
          </cell>
          <cell r="X4880">
            <v>0</v>
          </cell>
          <cell r="Y4880">
            <v>0</v>
          </cell>
          <cell r="AA4880">
            <v>0</v>
          </cell>
          <cell r="AB4880">
            <v>0</v>
          </cell>
          <cell r="AC4880">
            <v>0</v>
          </cell>
        </row>
        <row r="4881">
          <cell r="V4881">
            <v>0</v>
          </cell>
          <cell r="W4881">
            <v>0</v>
          </cell>
          <cell r="X4881">
            <v>0</v>
          </cell>
          <cell r="Y4881">
            <v>0</v>
          </cell>
          <cell r="AA4881">
            <v>0</v>
          </cell>
          <cell r="AB4881">
            <v>0</v>
          </cell>
          <cell r="AC4881">
            <v>0</v>
          </cell>
        </row>
        <row r="4882">
          <cell r="V4882">
            <v>0</v>
          </cell>
          <cell r="W4882">
            <v>0</v>
          </cell>
          <cell r="X4882">
            <v>0</v>
          </cell>
          <cell r="Y4882">
            <v>0</v>
          </cell>
          <cell r="AA4882">
            <v>0</v>
          </cell>
          <cell r="AB4882">
            <v>0</v>
          </cell>
          <cell r="AC4882">
            <v>0</v>
          </cell>
        </row>
        <row r="4883">
          <cell r="V4883">
            <v>0</v>
          </cell>
          <cell r="W4883">
            <v>0</v>
          </cell>
          <cell r="X4883">
            <v>0</v>
          </cell>
          <cell r="Y4883">
            <v>0</v>
          </cell>
          <cell r="AA4883">
            <v>0</v>
          </cell>
          <cell r="AB4883">
            <v>0</v>
          </cell>
          <cell r="AC4883">
            <v>0</v>
          </cell>
        </row>
        <row r="4884">
          <cell r="V4884">
            <v>0</v>
          </cell>
          <cell r="W4884">
            <v>0</v>
          </cell>
          <cell r="X4884">
            <v>0</v>
          </cell>
          <cell r="Y4884">
            <v>0</v>
          </cell>
          <cell r="AA4884">
            <v>0</v>
          </cell>
          <cell r="AB4884">
            <v>0</v>
          </cell>
          <cell r="AC4884">
            <v>0</v>
          </cell>
        </row>
        <row r="4885">
          <cell r="V4885">
            <v>15000</v>
          </cell>
          <cell r="W4885">
            <v>15000</v>
          </cell>
          <cell r="X4885">
            <v>15000</v>
          </cell>
          <cell r="Y4885">
            <v>15000</v>
          </cell>
          <cell r="AA4885">
            <v>50000</v>
          </cell>
          <cell r="AB4885">
            <v>50000</v>
          </cell>
          <cell r="AC4885">
            <v>0</v>
          </cell>
        </row>
        <row r="4886">
          <cell r="V4886">
            <v>0</v>
          </cell>
          <cell r="W4886">
            <v>0</v>
          </cell>
          <cell r="X4886">
            <v>0</v>
          </cell>
          <cell r="Y4886">
            <v>0</v>
          </cell>
          <cell r="AA4886">
            <v>0</v>
          </cell>
          <cell r="AB4886">
            <v>0</v>
          </cell>
          <cell r="AC4886">
            <v>0</v>
          </cell>
        </row>
        <row r="4887">
          <cell r="V4887">
            <v>0</v>
          </cell>
          <cell r="W4887">
            <v>0</v>
          </cell>
          <cell r="X4887">
            <v>0</v>
          </cell>
          <cell r="Y4887">
            <v>0</v>
          </cell>
          <cell r="AA4887">
            <v>0</v>
          </cell>
          <cell r="AB4887">
            <v>0</v>
          </cell>
          <cell r="AC4887">
            <v>0</v>
          </cell>
        </row>
        <row r="4888">
          <cell r="V4888">
            <v>0</v>
          </cell>
          <cell r="W4888">
            <v>0</v>
          </cell>
          <cell r="X4888">
            <v>0</v>
          </cell>
          <cell r="Y4888">
            <v>0</v>
          </cell>
          <cell r="AA4888">
            <v>0</v>
          </cell>
          <cell r="AB4888">
            <v>0</v>
          </cell>
          <cell r="AC4888">
            <v>0</v>
          </cell>
        </row>
        <row r="4889">
          <cell r="V4889">
            <v>0</v>
          </cell>
          <cell r="W4889">
            <v>0</v>
          </cell>
          <cell r="X4889">
            <v>0</v>
          </cell>
          <cell r="Y4889">
            <v>0</v>
          </cell>
          <cell r="AA4889">
            <v>0</v>
          </cell>
          <cell r="AB4889">
            <v>0</v>
          </cell>
          <cell r="AC4889">
            <v>0</v>
          </cell>
        </row>
        <row r="4890">
          <cell r="V4890">
            <v>0</v>
          </cell>
          <cell r="W4890">
            <v>0</v>
          </cell>
          <cell r="X4890">
            <v>0</v>
          </cell>
          <cell r="Y4890">
            <v>0</v>
          </cell>
          <cell r="AA4890">
            <v>0</v>
          </cell>
          <cell r="AB4890">
            <v>0</v>
          </cell>
          <cell r="AC4890">
            <v>0</v>
          </cell>
        </row>
        <row r="4891">
          <cell r="V4891">
            <v>0</v>
          </cell>
          <cell r="W4891">
            <v>0</v>
          </cell>
          <cell r="X4891">
            <v>0</v>
          </cell>
          <cell r="Y4891">
            <v>0</v>
          </cell>
          <cell r="AA4891">
            <v>0</v>
          </cell>
          <cell r="AB4891">
            <v>0</v>
          </cell>
          <cell r="AC4891">
            <v>0</v>
          </cell>
        </row>
        <row r="4892">
          <cell r="V4892">
            <v>5000</v>
          </cell>
          <cell r="W4892">
            <v>5000</v>
          </cell>
          <cell r="X4892">
            <v>5000</v>
          </cell>
          <cell r="Y4892">
            <v>5000</v>
          </cell>
          <cell r="AA4892">
            <v>16500</v>
          </cell>
          <cell r="AB4892">
            <v>45500</v>
          </cell>
          <cell r="AC4892">
            <v>0</v>
          </cell>
        </row>
        <row r="4893">
          <cell r="V4893">
            <v>0</v>
          </cell>
          <cell r="W4893">
            <v>0</v>
          </cell>
          <cell r="X4893">
            <v>0</v>
          </cell>
          <cell r="Y4893">
            <v>0</v>
          </cell>
          <cell r="AA4893">
            <v>0</v>
          </cell>
          <cell r="AB4893">
            <v>0</v>
          </cell>
          <cell r="AC4893">
            <v>0</v>
          </cell>
        </row>
        <row r="4894">
          <cell r="V4894">
            <v>0</v>
          </cell>
          <cell r="W4894">
            <v>0</v>
          </cell>
          <cell r="X4894">
            <v>0</v>
          </cell>
          <cell r="Y4894">
            <v>0</v>
          </cell>
          <cell r="AA4894">
            <v>0</v>
          </cell>
          <cell r="AB4894">
            <v>0</v>
          </cell>
          <cell r="AC4894">
            <v>0</v>
          </cell>
        </row>
        <row r="4895">
          <cell r="V4895">
            <v>0</v>
          </cell>
          <cell r="W4895">
            <v>0</v>
          </cell>
          <cell r="X4895">
            <v>0</v>
          </cell>
          <cell r="Y4895">
            <v>0</v>
          </cell>
          <cell r="AA4895">
            <v>0</v>
          </cell>
          <cell r="AB4895">
            <v>0</v>
          </cell>
          <cell r="AC4895">
            <v>0</v>
          </cell>
        </row>
        <row r="4896">
          <cell r="V4896">
            <v>0</v>
          </cell>
          <cell r="W4896">
            <v>0</v>
          </cell>
          <cell r="X4896">
            <v>0</v>
          </cell>
          <cell r="Y4896">
            <v>0</v>
          </cell>
          <cell r="AA4896">
            <v>0</v>
          </cell>
          <cell r="AB4896">
            <v>0</v>
          </cell>
          <cell r="AC4896">
            <v>0</v>
          </cell>
        </row>
        <row r="4897">
          <cell r="V4897">
            <v>0</v>
          </cell>
          <cell r="W4897">
            <v>0</v>
          </cell>
          <cell r="X4897">
            <v>0</v>
          </cell>
          <cell r="Y4897">
            <v>0</v>
          </cell>
          <cell r="AA4897">
            <v>0</v>
          </cell>
          <cell r="AB4897">
            <v>0</v>
          </cell>
          <cell r="AC4897">
            <v>0</v>
          </cell>
        </row>
        <row r="4898">
          <cell r="V4898">
            <v>0</v>
          </cell>
          <cell r="W4898">
            <v>0</v>
          </cell>
          <cell r="X4898">
            <v>0</v>
          </cell>
          <cell r="Y4898">
            <v>0</v>
          </cell>
          <cell r="AA4898">
            <v>0</v>
          </cell>
          <cell r="AB4898">
            <v>0</v>
          </cell>
          <cell r="AC4898">
            <v>0</v>
          </cell>
        </row>
        <row r="4899">
          <cell r="V4899">
            <v>0</v>
          </cell>
          <cell r="W4899">
            <v>0</v>
          </cell>
          <cell r="X4899">
            <v>0</v>
          </cell>
          <cell r="Y4899">
            <v>0</v>
          </cell>
          <cell r="AA4899">
            <v>0</v>
          </cell>
          <cell r="AB4899">
            <v>0</v>
          </cell>
          <cell r="AC4899">
            <v>0</v>
          </cell>
        </row>
        <row r="4900">
          <cell r="V4900">
            <v>0</v>
          </cell>
          <cell r="W4900">
            <v>0</v>
          </cell>
          <cell r="X4900">
            <v>0</v>
          </cell>
          <cell r="Y4900">
            <v>0</v>
          </cell>
          <cell r="AA4900">
            <v>0</v>
          </cell>
          <cell r="AB4900">
            <v>0</v>
          </cell>
          <cell r="AC4900">
            <v>0</v>
          </cell>
        </row>
        <row r="4901">
          <cell r="V4901">
            <v>0</v>
          </cell>
          <cell r="W4901">
            <v>0</v>
          </cell>
          <cell r="X4901">
            <v>0</v>
          </cell>
          <cell r="Y4901">
            <v>0</v>
          </cell>
          <cell r="AA4901">
            <v>0</v>
          </cell>
          <cell r="AB4901">
            <v>0</v>
          </cell>
          <cell r="AC4901">
            <v>0</v>
          </cell>
        </row>
        <row r="4902">
          <cell r="V4902">
            <v>0</v>
          </cell>
          <cell r="W4902">
            <v>0</v>
          </cell>
          <cell r="X4902">
            <v>0</v>
          </cell>
          <cell r="Y4902">
            <v>0</v>
          </cell>
          <cell r="AA4902">
            <v>0</v>
          </cell>
          <cell r="AB4902">
            <v>0</v>
          </cell>
          <cell r="AC4902">
            <v>0</v>
          </cell>
        </row>
        <row r="4903">
          <cell r="V4903">
            <v>0</v>
          </cell>
          <cell r="W4903">
            <v>0</v>
          </cell>
          <cell r="X4903">
            <v>0</v>
          </cell>
          <cell r="Y4903">
            <v>0</v>
          </cell>
          <cell r="AA4903">
            <v>0</v>
          </cell>
          <cell r="AB4903">
            <v>0</v>
          </cell>
          <cell r="AC4903">
            <v>0</v>
          </cell>
        </row>
        <row r="4904">
          <cell r="V4904">
            <v>0</v>
          </cell>
          <cell r="W4904">
            <v>0</v>
          </cell>
          <cell r="X4904">
            <v>0</v>
          </cell>
          <cell r="Y4904">
            <v>0</v>
          </cell>
          <cell r="AA4904">
            <v>0</v>
          </cell>
          <cell r="AB4904">
            <v>0</v>
          </cell>
          <cell r="AC4904">
            <v>0</v>
          </cell>
        </row>
        <row r="4905">
          <cell r="V4905">
            <v>0</v>
          </cell>
          <cell r="W4905">
            <v>0</v>
          </cell>
          <cell r="X4905">
            <v>0</v>
          </cell>
          <cell r="Y4905">
            <v>0</v>
          </cell>
          <cell r="AA4905">
            <v>0</v>
          </cell>
          <cell r="AB4905">
            <v>0</v>
          </cell>
          <cell r="AC4905">
            <v>0</v>
          </cell>
        </row>
        <row r="4906">
          <cell r="V4906">
            <v>0</v>
          </cell>
          <cell r="W4906">
            <v>0</v>
          </cell>
          <cell r="X4906">
            <v>0</v>
          </cell>
          <cell r="Y4906">
            <v>0</v>
          </cell>
          <cell r="AA4906">
            <v>0</v>
          </cell>
          <cell r="AB4906">
            <v>0</v>
          </cell>
          <cell r="AC4906">
            <v>0</v>
          </cell>
        </row>
        <row r="4907">
          <cell r="V4907">
            <v>0</v>
          </cell>
          <cell r="W4907">
            <v>0</v>
          </cell>
          <cell r="X4907">
            <v>0</v>
          </cell>
          <cell r="Y4907">
            <v>0</v>
          </cell>
          <cell r="AA4907">
            <v>0</v>
          </cell>
          <cell r="AB4907">
            <v>0</v>
          </cell>
          <cell r="AC4907">
            <v>0</v>
          </cell>
        </row>
        <row r="4908">
          <cell r="V4908">
            <v>0</v>
          </cell>
          <cell r="W4908">
            <v>0</v>
          </cell>
          <cell r="X4908">
            <v>0</v>
          </cell>
          <cell r="Y4908">
            <v>0</v>
          </cell>
          <cell r="AA4908">
            <v>0</v>
          </cell>
          <cell r="AB4908">
            <v>0</v>
          </cell>
          <cell r="AC4908">
            <v>0</v>
          </cell>
        </row>
        <row r="4909">
          <cell r="V4909">
            <v>0</v>
          </cell>
          <cell r="W4909">
            <v>0</v>
          </cell>
          <cell r="X4909">
            <v>0</v>
          </cell>
          <cell r="Y4909">
            <v>0</v>
          </cell>
          <cell r="AA4909">
            <v>0</v>
          </cell>
          <cell r="AB4909">
            <v>0</v>
          </cell>
          <cell r="AC4909">
            <v>0</v>
          </cell>
        </row>
        <row r="4910">
          <cell r="V4910">
            <v>0</v>
          </cell>
          <cell r="W4910">
            <v>0</v>
          </cell>
          <cell r="X4910">
            <v>0</v>
          </cell>
          <cell r="Y4910">
            <v>0</v>
          </cell>
          <cell r="AA4910">
            <v>0</v>
          </cell>
          <cell r="AB4910">
            <v>0</v>
          </cell>
          <cell r="AC4910">
            <v>0</v>
          </cell>
        </row>
        <row r="4911">
          <cell r="V4911">
            <v>0</v>
          </cell>
          <cell r="W4911">
            <v>0</v>
          </cell>
          <cell r="X4911">
            <v>0</v>
          </cell>
          <cell r="Y4911">
            <v>0</v>
          </cell>
          <cell r="AA4911">
            <v>0</v>
          </cell>
          <cell r="AB4911">
            <v>0</v>
          </cell>
          <cell r="AC4911">
            <v>0</v>
          </cell>
        </row>
        <row r="4912">
          <cell r="V4912">
            <v>0</v>
          </cell>
          <cell r="W4912">
            <v>0</v>
          </cell>
          <cell r="X4912">
            <v>0</v>
          </cell>
          <cell r="Y4912">
            <v>0</v>
          </cell>
          <cell r="AA4912">
            <v>0</v>
          </cell>
          <cell r="AB4912">
            <v>100000</v>
          </cell>
          <cell r="AC4912">
            <v>0</v>
          </cell>
        </row>
        <row r="4913">
          <cell r="V4913">
            <v>0</v>
          </cell>
          <cell r="W4913">
            <v>0</v>
          </cell>
          <cell r="X4913">
            <v>0</v>
          </cell>
          <cell r="Y4913">
            <v>0</v>
          </cell>
          <cell r="AA4913">
            <v>0</v>
          </cell>
          <cell r="AB4913">
            <v>0</v>
          </cell>
          <cell r="AC4913">
            <v>0</v>
          </cell>
        </row>
        <row r="4914">
          <cell r="V4914">
            <v>0</v>
          </cell>
          <cell r="W4914">
            <v>0</v>
          </cell>
          <cell r="X4914">
            <v>0</v>
          </cell>
          <cell r="Y4914">
            <v>0</v>
          </cell>
          <cell r="AA4914">
            <v>0</v>
          </cell>
          <cell r="AB4914">
            <v>0</v>
          </cell>
          <cell r="AC4914">
            <v>0</v>
          </cell>
        </row>
        <row r="4915">
          <cell r="V4915">
            <v>0</v>
          </cell>
          <cell r="W4915">
            <v>0</v>
          </cell>
          <cell r="X4915">
            <v>0</v>
          </cell>
          <cell r="Y4915">
            <v>0</v>
          </cell>
          <cell r="AA4915">
            <v>0</v>
          </cell>
          <cell r="AB4915">
            <v>0</v>
          </cell>
          <cell r="AC4915">
            <v>0</v>
          </cell>
        </row>
        <row r="4916">
          <cell r="V4916">
            <v>0</v>
          </cell>
          <cell r="W4916">
            <v>0</v>
          </cell>
          <cell r="X4916">
            <v>0</v>
          </cell>
          <cell r="Y4916">
            <v>0</v>
          </cell>
          <cell r="AA4916">
            <v>0</v>
          </cell>
          <cell r="AB4916">
            <v>0</v>
          </cell>
          <cell r="AC4916">
            <v>0</v>
          </cell>
        </row>
        <row r="4917">
          <cell r="V4917">
            <v>0</v>
          </cell>
          <cell r="W4917">
            <v>0</v>
          </cell>
          <cell r="X4917">
            <v>0</v>
          </cell>
          <cell r="Y4917">
            <v>0</v>
          </cell>
          <cell r="AA4917">
            <v>0</v>
          </cell>
          <cell r="AB4917">
            <v>0</v>
          </cell>
          <cell r="AC4917">
            <v>0</v>
          </cell>
        </row>
        <row r="4918">
          <cell r="V4918">
            <v>0</v>
          </cell>
          <cell r="W4918">
            <v>0</v>
          </cell>
          <cell r="X4918">
            <v>0</v>
          </cell>
          <cell r="Y4918">
            <v>0</v>
          </cell>
          <cell r="AA4918">
            <v>0</v>
          </cell>
          <cell r="AB4918">
            <v>0</v>
          </cell>
          <cell r="AC4918">
            <v>0</v>
          </cell>
        </row>
        <row r="4919">
          <cell r="V4919">
            <v>0</v>
          </cell>
          <cell r="W4919">
            <v>0</v>
          </cell>
          <cell r="X4919">
            <v>0</v>
          </cell>
          <cell r="Y4919">
            <v>0</v>
          </cell>
          <cell r="AA4919">
            <v>0</v>
          </cell>
          <cell r="AB4919">
            <v>0</v>
          </cell>
          <cell r="AC4919">
            <v>0</v>
          </cell>
        </row>
        <row r="4920">
          <cell r="V4920">
            <v>0</v>
          </cell>
          <cell r="W4920">
            <v>0</v>
          </cell>
          <cell r="X4920">
            <v>0</v>
          </cell>
          <cell r="Y4920">
            <v>0</v>
          </cell>
          <cell r="AA4920">
            <v>0</v>
          </cell>
          <cell r="AB4920">
            <v>0</v>
          </cell>
          <cell r="AC4920">
            <v>0</v>
          </cell>
        </row>
        <row r="4921">
          <cell r="V4921">
            <v>0</v>
          </cell>
          <cell r="W4921">
            <v>0</v>
          </cell>
          <cell r="X4921">
            <v>0</v>
          </cell>
          <cell r="Y4921">
            <v>0</v>
          </cell>
          <cell r="AA4921">
            <v>0</v>
          </cell>
          <cell r="AB4921">
            <v>0</v>
          </cell>
          <cell r="AC4921">
            <v>0</v>
          </cell>
        </row>
        <row r="4922">
          <cell r="V4922">
            <v>0</v>
          </cell>
          <cell r="W4922">
            <v>0</v>
          </cell>
          <cell r="X4922">
            <v>0</v>
          </cell>
          <cell r="Y4922">
            <v>0</v>
          </cell>
          <cell r="AA4922">
            <v>0</v>
          </cell>
          <cell r="AB4922">
            <v>0</v>
          </cell>
          <cell r="AC4922">
            <v>0</v>
          </cell>
        </row>
        <row r="4923">
          <cell r="V4923">
            <v>0</v>
          </cell>
          <cell r="W4923">
            <v>0</v>
          </cell>
          <cell r="X4923">
            <v>0</v>
          </cell>
          <cell r="Y4923">
            <v>0</v>
          </cell>
          <cell r="AA4923">
            <v>0</v>
          </cell>
          <cell r="AB4923">
            <v>0</v>
          </cell>
          <cell r="AC4923">
            <v>0</v>
          </cell>
        </row>
        <row r="4924">
          <cell r="V4924">
            <v>0</v>
          </cell>
          <cell r="W4924">
            <v>0</v>
          </cell>
          <cell r="X4924">
            <v>0</v>
          </cell>
          <cell r="Y4924">
            <v>0</v>
          </cell>
          <cell r="AA4924">
            <v>0</v>
          </cell>
          <cell r="AB4924">
            <v>0</v>
          </cell>
          <cell r="AC4924">
            <v>0</v>
          </cell>
        </row>
        <row r="4925">
          <cell r="V4925">
            <v>0</v>
          </cell>
          <cell r="W4925">
            <v>0</v>
          </cell>
          <cell r="X4925">
            <v>0</v>
          </cell>
          <cell r="Y4925">
            <v>0</v>
          </cell>
          <cell r="AA4925">
            <v>1.5</v>
          </cell>
          <cell r="AB4925">
            <v>2</v>
          </cell>
          <cell r="AC4925">
            <v>2</v>
          </cell>
        </row>
        <row r="4926">
          <cell r="V4926">
            <v>0</v>
          </cell>
          <cell r="W4926">
            <v>0</v>
          </cell>
          <cell r="X4926">
            <v>0</v>
          </cell>
          <cell r="Y4926">
            <v>0</v>
          </cell>
          <cell r="AA4926">
            <v>0</v>
          </cell>
          <cell r="AB4926">
            <v>0</v>
          </cell>
          <cell r="AC4926">
            <v>2</v>
          </cell>
        </row>
        <row r="4927">
          <cell r="V4927">
            <v>0</v>
          </cell>
          <cell r="W4927">
            <v>0</v>
          </cell>
          <cell r="X4927">
            <v>0</v>
          </cell>
          <cell r="Y4927">
            <v>0</v>
          </cell>
          <cell r="AA4927">
            <v>0</v>
          </cell>
          <cell r="AB4927">
            <v>0</v>
          </cell>
          <cell r="AC4927">
            <v>3300</v>
          </cell>
        </row>
        <row r="4928">
          <cell r="V4928">
            <v>0</v>
          </cell>
          <cell r="W4928">
            <v>0</v>
          </cell>
          <cell r="X4928">
            <v>0</v>
          </cell>
          <cell r="Y4928">
            <v>0</v>
          </cell>
          <cell r="AA4928">
            <v>4125</v>
          </cell>
          <cell r="AB4928">
            <v>6600</v>
          </cell>
          <cell r="AC4928">
            <v>3300</v>
          </cell>
        </row>
        <row r="4929">
          <cell r="V4929">
            <v>0</v>
          </cell>
          <cell r="W4929">
            <v>0</v>
          </cell>
          <cell r="X4929">
            <v>0</v>
          </cell>
          <cell r="Y4929">
            <v>0</v>
          </cell>
          <cell r="AA4929">
            <v>0</v>
          </cell>
          <cell r="AB4929">
            <v>0</v>
          </cell>
          <cell r="AC4929">
            <v>0</v>
          </cell>
        </row>
        <row r="4930">
          <cell r="V4930">
            <v>0</v>
          </cell>
          <cell r="W4930">
            <v>0</v>
          </cell>
          <cell r="X4930">
            <v>0</v>
          </cell>
          <cell r="Y4930">
            <v>0</v>
          </cell>
          <cell r="AA4930">
            <v>206.25</v>
          </cell>
          <cell r="AB4930">
            <v>825</v>
          </cell>
          <cell r="AC4930">
            <v>3019.4999999999991</v>
          </cell>
        </row>
        <row r="4931">
          <cell r="V4931">
            <v>0</v>
          </cell>
          <cell r="W4931">
            <v>0</v>
          </cell>
          <cell r="X4931">
            <v>0</v>
          </cell>
          <cell r="Y4931">
            <v>0</v>
          </cell>
          <cell r="AA4931">
            <v>825</v>
          </cell>
          <cell r="AB4931">
            <v>3300</v>
          </cell>
          <cell r="AC4931">
            <v>3300</v>
          </cell>
        </row>
        <row r="4932">
          <cell r="V4932">
            <v>0</v>
          </cell>
          <cell r="W4932">
            <v>0</v>
          </cell>
          <cell r="X4932">
            <v>0</v>
          </cell>
          <cell r="Y4932">
            <v>0</v>
          </cell>
          <cell r="AA4932">
            <v>1968.75</v>
          </cell>
          <cell r="AB4932">
            <v>3150</v>
          </cell>
          <cell r="AC4932">
            <v>3150</v>
          </cell>
        </row>
        <row r="4933">
          <cell r="V4933">
            <v>0</v>
          </cell>
          <cell r="W4933">
            <v>0</v>
          </cell>
          <cell r="X4933">
            <v>0</v>
          </cell>
          <cell r="Y4933">
            <v>0</v>
          </cell>
          <cell r="AA4933">
            <v>3187.4999999999995</v>
          </cell>
          <cell r="AB4933">
            <v>5100</v>
          </cell>
          <cell r="AC4933">
            <v>5100</v>
          </cell>
        </row>
        <row r="4934">
          <cell r="V4934">
            <v>0</v>
          </cell>
          <cell r="W4934">
            <v>0</v>
          </cell>
          <cell r="X4934">
            <v>0</v>
          </cell>
          <cell r="Y4934">
            <v>0</v>
          </cell>
          <cell r="AA4934">
            <v>0</v>
          </cell>
          <cell r="AB4934">
            <v>0</v>
          </cell>
          <cell r="AC4934">
            <v>2750</v>
          </cell>
        </row>
        <row r="4935">
          <cell r="V4935">
            <v>0</v>
          </cell>
          <cell r="W4935">
            <v>0</v>
          </cell>
          <cell r="X4935">
            <v>0</v>
          </cell>
          <cell r="Y4935">
            <v>0</v>
          </cell>
          <cell r="AA4935">
            <v>899.99999999999989</v>
          </cell>
          <cell r="AB4935">
            <v>1200</v>
          </cell>
          <cell r="AC4935">
            <v>1200</v>
          </cell>
        </row>
        <row r="4936">
          <cell r="V4936">
            <v>0</v>
          </cell>
          <cell r="W4936">
            <v>0</v>
          </cell>
          <cell r="X4936">
            <v>0</v>
          </cell>
          <cell r="Y4936">
            <v>0</v>
          </cell>
          <cell r="AA4936">
            <v>0</v>
          </cell>
          <cell r="AB4936">
            <v>0</v>
          </cell>
          <cell r="AC4936">
            <v>0</v>
          </cell>
        </row>
        <row r="4937">
          <cell r="V4937">
            <v>0</v>
          </cell>
          <cell r="W4937">
            <v>0</v>
          </cell>
          <cell r="X4937">
            <v>0</v>
          </cell>
          <cell r="Y4937">
            <v>0</v>
          </cell>
          <cell r="AA4937">
            <v>11212.5</v>
          </cell>
          <cell r="AB4937">
            <v>20175</v>
          </cell>
          <cell r="AC4937">
            <v>25119.5</v>
          </cell>
        </row>
        <row r="4938">
          <cell r="V4938">
            <v>0</v>
          </cell>
          <cell r="W4938">
            <v>0</v>
          </cell>
          <cell r="X4938">
            <v>0</v>
          </cell>
          <cell r="Y4938">
            <v>0</v>
          </cell>
          <cell r="AA4938">
            <v>0</v>
          </cell>
          <cell r="AB4938">
            <v>0</v>
          </cell>
          <cell r="AC4938">
            <v>0</v>
          </cell>
        </row>
        <row r="4939">
          <cell r="V4939">
            <v>0</v>
          </cell>
          <cell r="W4939">
            <v>0</v>
          </cell>
          <cell r="X4939">
            <v>0</v>
          </cell>
          <cell r="Y4939">
            <v>0</v>
          </cell>
          <cell r="AA4939">
            <v>0</v>
          </cell>
          <cell r="AB4939">
            <v>0</v>
          </cell>
          <cell r="AC4939">
            <v>0</v>
          </cell>
        </row>
        <row r="4940">
          <cell r="V4940">
            <v>0</v>
          </cell>
          <cell r="W4940">
            <v>0</v>
          </cell>
          <cell r="X4940">
            <v>0</v>
          </cell>
          <cell r="Y4940">
            <v>0</v>
          </cell>
          <cell r="AA4940">
            <v>0</v>
          </cell>
          <cell r="AB4940">
            <v>0</v>
          </cell>
          <cell r="AC4940">
            <v>0</v>
          </cell>
        </row>
        <row r="4941">
          <cell r="V4941">
            <v>0</v>
          </cell>
          <cell r="W4941">
            <v>0</v>
          </cell>
          <cell r="X4941">
            <v>0</v>
          </cell>
          <cell r="Y4941">
            <v>0</v>
          </cell>
          <cell r="AA4941">
            <v>0</v>
          </cell>
          <cell r="AB4941">
            <v>0</v>
          </cell>
          <cell r="AC4941">
            <v>0</v>
          </cell>
        </row>
        <row r="4942">
          <cell r="V4942">
            <v>0</v>
          </cell>
          <cell r="W4942">
            <v>0</v>
          </cell>
          <cell r="X4942">
            <v>0</v>
          </cell>
          <cell r="Y4942">
            <v>0</v>
          </cell>
          <cell r="AA4942">
            <v>0</v>
          </cell>
          <cell r="AB4942">
            <v>0</v>
          </cell>
          <cell r="AC4942">
            <v>0</v>
          </cell>
        </row>
        <row r="4943">
          <cell r="V4943">
            <v>0</v>
          </cell>
          <cell r="W4943">
            <v>0</v>
          </cell>
          <cell r="X4943">
            <v>0</v>
          </cell>
          <cell r="Y4943">
            <v>0</v>
          </cell>
          <cell r="AA4943">
            <v>0</v>
          </cell>
          <cell r="AB4943">
            <v>0</v>
          </cell>
          <cell r="AC4943">
            <v>0</v>
          </cell>
        </row>
        <row r="4944">
          <cell r="V4944">
            <v>0</v>
          </cell>
          <cell r="W4944">
            <v>0</v>
          </cell>
          <cell r="X4944">
            <v>0</v>
          </cell>
          <cell r="Y4944">
            <v>0</v>
          </cell>
          <cell r="AA4944">
            <v>0</v>
          </cell>
          <cell r="AB4944">
            <v>0</v>
          </cell>
          <cell r="AC4944">
            <v>0</v>
          </cell>
        </row>
        <row r="4945">
          <cell r="V4945">
            <v>0</v>
          </cell>
          <cell r="W4945">
            <v>0</v>
          </cell>
          <cell r="X4945">
            <v>0</v>
          </cell>
          <cell r="Y4945">
            <v>0</v>
          </cell>
          <cell r="AA4945">
            <v>0</v>
          </cell>
          <cell r="AB4945">
            <v>0</v>
          </cell>
          <cell r="AC4945">
            <v>0</v>
          </cell>
        </row>
        <row r="4946">
          <cell r="V4946">
            <v>0</v>
          </cell>
          <cell r="W4946">
            <v>0</v>
          </cell>
          <cell r="X4946">
            <v>0</v>
          </cell>
          <cell r="Y4946">
            <v>0</v>
          </cell>
          <cell r="AA4946">
            <v>0</v>
          </cell>
          <cell r="AB4946">
            <v>0</v>
          </cell>
          <cell r="AC4946">
            <v>0</v>
          </cell>
        </row>
        <row r="4947">
          <cell r="V4947">
            <v>0</v>
          </cell>
          <cell r="W4947">
            <v>0</v>
          </cell>
          <cell r="X4947">
            <v>0</v>
          </cell>
          <cell r="Y4947">
            <v>0</v>
          </cell>
          <cell r="AA4947">
            <v>0</v>
          </cell>
          <cell r="AB4947">
            <v>0</v>
          </cell>
          <cell r="AC4947">
            <v>0</v>
          </cell>
        </row>
        <row r="4948">
          <cell r="V4948">
            <v>0</v>
          </cell>
          <cell r="W4948">
            <v>0</v>
          </cell>
          <cell r="X4948">
            <v>0</v>
          </cell>
          <cell r="Y4948">
            <v>0</v>
          </cell>
          <cell r="AA4948">
            <v>0</v>
          </cell>
          <cell r="AB4948">
            <v>0</v>
          </cell>
          <cell r="AC4948">
            <v>0</v>
          </cell>
        </row>
        <row r="4949">
          <cell r="V4949">
            <v>0</v>
          </cell>
          <cell r="W4949">
            <v>0</v>
          </cell>
          <cell r="X4949">
            <v>0</v>
          </cell>
          <cell r="Y4949">
            <v>0</v>
          </cell>
          <cell r="AA4949">
            <v>0</v>
          </cell>
          <cell r="AB4949">
            <v>0</v>
          </cell>
          <cell r="AC4949">
            <v>0</v>
          </cell>
        </row>
        <row r="4950">
          <cell r="V4950">
            <v>0</v>
          </cell>
          <cell r="W4950">
            <v>0</v>
          </cell>
          <cell r="X4950">
            <v>0</v>
          </cell>
          <cell r="Y4950">
            <v>0</v>
          </cell>
          <cell r="AA4950">
            <v>0</v>
          </cell>
          <cell r="AB4950">
            <v>0</v>
          </cell>
          <cell r="AC4950">
            <v>0</v>
          </cell>
        </row>
        <row r="4951">
          <cell r="V4951">
            <v>0</v>
          </cell>
          <cell r="W4951">
            <v>0</v>
          </cell>
          <cell r="X4951">
            <v>0</v>
          </cell>
          <cell r="Y4951">
            <v>0</v>
          </cell>
          <cell r="AA4951">
            <v>45000</v>
          </cell>
          <cell r="AB4951">
            <v>300000</v>
          </cell>
          <cell r="AC4951">
            <v>360000</v>
          </cell>
        </row>
        <row r="4952">
          <cell r="V4952">
            <v>0</v>
          </cell>
          <cell r="W4952">
            <v>0</v>
          </cell>
          <cell r="X4952">
            <v>0</v>
          </cell>
          <cell r="Y4952">
            <v>0</v>
          </cell>
          <cell r="AA4952">
            <v>15000</v>
          </cell>
          <cell r="AB4952">
            <v>60000</v>
          </cell>
          <cell r="AC4952">
            <v>60000</v>
          </cell>
        </row>
        <row r="4953">
          <cell r="V4953">
            <v>0</v>
          </cell>
          <cell r="W4953">
            <v>0</v>
          </cell>
          <cell r="X4953">
            <v>0</v>
          </cell>
          <cell r="Y4953">
            <v>0</v>
          </cell>
          <cell r="AA4953">
            <v>0</v>
          </cell>
          <cell r="AB4953">
            <v>0</v>
          </cell>
          <cell r="AC4953">
            <v>0</v>
          </cell>
        </row>
        <row r="4954">
          <cell r="V4954">
            <v>0</v>
          </cell>
          <cell r="W4954">
            <v>0</v>
          </cell>
          <cell r="X4954">
            <v>0</v>
          </cell>
          <cell r="Y4954">
            <v>0</v>
          </cell>
          <cell r="AA4954">
            <v>0</v>
          </cell>
          <cell r="AB4954">
            <v>0</v>
          </cell>
          <cell r="AC4954">
            <v>0</v>
          </cell>
        </row>
        <row r="4955">
          <cell r="V4955">
            <v>0</v>
          </cell>
          <cell r="W4955">
            <v>0</v>
          </cell>
          <cell r="X4955">
            <v>0</v>
          </cell>
          <cell r="Y4955">
            <v>0</v>
          </cell>
          <cell r="AA4955">
            <v>0</v>
          </cell>
          <cell r="AB4955">
            <v>0</v>
          </cell>
          <cell r="AC4955">
            <v>0</v>
          </cell>
        </row>
        <row r="4956">
          <cell r="V4956">
            <v>0</v>
          </cell>
          <cell r="W4956">
            <v>0</v>
          </cell>
          <cell r="X4956">
            <v>0</v>
          </cell>
          <cell r="Y4956">
            <v>0</v>
          </cell>
          <cell r="AA4956">
            <v>0</v>
          </cell>
          <cell r="AB4956">
            <v>0</v>
          </cell>
          <cell r="AC4956">
            <v>0</v>
          </cell>
        </row>
        <row r="4957">
          <cell r="V4957">
            <v>0</v>
          </cell>
          <cell r="W4957">
            <v>0</v>
          </cell>
          <cell r="X4957">
            <v>0</v>
          </cell>
          <cell r="Y4957">
            <v>0</v>
          </cell>
          <cell r="AA4957">
            <v>0</v>
          </cell>
          <cell r="AB4957">
            <v>0</v>
          </cell>
          <cell r="AC4957">
            <v>0</v>
          </cell>
        </row>
        <row r="4958">
          <cell r="V4958">
            <v>0</v>
          </cell>
          <cell r="W4958">
            <v>0</v>
          </cell>
          <cell r="X4958">
            <v>0</v>
          </cell>
          <cell r="Y4958">
            <v>0</v>
          </cell>
          <cell r="AA4958">
            <v>0</v>
          </cell>
          <cell r="AB4958">
            <v>0</v>
          </cell>
          <cell r="AC4958">
            <v>0</v>
          </cell>
        </row>
        <row r="4959">
          <cell r="V4959">
            <v>0</v>
          </cell>
          <cell r="W4959">
            <v>0</v>
          </cell>
          <cell r="X4959">
            <v>0</v>
          </cell>
          <cell r="Y4959">
            <v>0</v>
          </cell>
          <cell r="AA4959">
            <v>0</v>
          </cell>
          <cell r="AB4959">
            <v>50000</v>
          </cell>
          <cell r="AC4959">
            <v>50000</v>
          </cell>
        </row>
        <row r="4960">
          <cell r="V4960">
            <v>0</v>
          </cell>
          <cell r="W4960">
            <v>0</v>
          </cell>
          <cell r="X4960">
            <v>0</v>
          </cell>
          <cell r="Y4960">
            <v>0</v>
          </cell>
          <cell r="AA4960">
            <v>0</v>
          </cell>
          <cell r="AB4960">
            <v>0</v>
          </cell>
          <cell r="AC4960">
            <v>0</v>
          </cell>
        </row>
        <row r="4961">
          <cell r="V4961">
            <v>0</v>
          </cell>
          <cell r="W4961">
            <v>0</v>
          </cell>
          <cell r="X4961">
            <v>0</v>
          </cell>
          <cell r="Y4961">
            <v>0</v>
          </cell>
          <cell r="AA4961">
            <v>0</v>
          </cell>
          <cell r="AB4961">
            <v>0</v>
          </cell>
          <cell r="AC4961">
            <v>0</v>
          </cell>
        </row>
        <row r="4962">
          <cell r="V4962">
            <v>0</v>
          </cell>
          <cell r="W4962">
            <v>0</v>
          </cell>
          <cell r="X4962">
            <v>0</v>
          </cell>
          <cell r="Y4962">
            <v>0</v>
          </cell>
          <cell r="AA4962">
            <v>0</v>
          </cell>
          <cell r="AB4962">
            <v>0</v>
          </cell>
          <cell r="AC4962">
            <v>0</v>
          </cell>
        </row>
        <row r="4963">
          <cell r="V4963">
            <v>0</v>
          </cell>
          <cell r="W4963">
            <v>0</v>
          </cell>
          <cell r="X4963">
            <v>0</v>
          </cell>
          <cell r="Y4963">
            <v>0</v>
          </cell>
          <cell r="AA4963">
            <v>0</v>
          </cell>
          <cell r="AB4963">
            <v>0</v>
          </cell>
          <cell r="AC4963">
            <v>0</v>
          </cell>
        </row>
        <row r="4964">
          <cell r="V4964">
            <v>0</v>
          </cell>
          <cell r="W4964">
            <v>0</v>
          </cell>
          <cell r="X4964">
            <v>0</v>
          </cell>
          <cell r="Y4964">
            <v>0</v>
          </cell>
          <cell r="AA4964">
            <v>0</v>
          </cell>
          <cell r="AB4964">
            <v>0</v>
          </cell>
          <cell r="AC4964">
            <v>0</v>
          </cell>
        </row>
        <row r="4965">
          <cell r="V4965">
            <v>0</v>
          </cell>
          <cell r="W4965">
            <v>0</v>
          </cell>
          <cell r="X4965">
            <v>0</v>
          </cell>
          <cell r="Y4965">
            <v>0</v>
          </cell>
          <cell r="AA4965">
            <v>0</v>
          </cell>
          <cell r="AB4965">
            <v>0</v>
          </cell>
          <cell r="AC4965">
            <v>0</v>
          </cell>
        </row>
        <row r="4966">
          <cell r="V4966">
            <v>0</v>
          </cell>
          <cell r="W4966">
            <v>0</v>
          </cell>
          <cell r="X4966">
            <v>0</v>
          </cell>
          <cell r="Y4966">
            <v>0</v>
          </cell>
          <cell r="AA4966">
            <v>0</v>
          </cell>
          <cell r="AB4966">
            <v>0</v>
          </cell>
          <cell r="AC4966">
            <v>25000</v>
          </cell>
        </row>
        <row r="4967">
          <cell r="V4967">
            <v>0</v>
          </cell>
          <cell r="W4967">
            <v>0</v>
          </cell>
          <cell r="X4967">
            <v>0</v>
          </cell>
          <cell r="Y4967">
            <v>0</v>
          </cell>
          <cell r="AA4967">
            <v>0</v>
          </cell>
          <cell r="AB4967">
            <v>0</v>
          </cell>
          <cell r="AC4967">
            <v>0</v>
          </cell>
        </row>
        <row r="4968">
          <cell r="V4968">
            <v>0</v>
          </cell>
          <cell r="W4968">
            <v>0</v>
          </cell>
          <cell r="X4968">
            <v>0</v>
          </cell>
          <cell r="Y4968">
            <v>0</v>
          </cell>
          <cell r="AA4968">
            <v>0</v>
          </cell>
          <cell r="AB4968">
            <v>0</v>
          </cell>
          <cell r="AC4968">
            <v>0</v>
          </cell>
        </row>
        <row r="4969">
          <cell r="V4969">
            <v>0</v>
          </cell>
          <cell r="W4969">
            <v>0</v>
          </cell>
          <cell r="X4969">
            <v>0</v>
          </cell>
          <cell r="Y4969">
            <v>0</v>
          </cell>
          <cell r="AA4969">
            <v>0</v>
          </cell>
          <cell r="AB4969">
            <v>0</v>
          </cell>
          <cell r="AC4969">
            <v>0</v>
          </cell>
        </row>
        <row r="4970">
          <cell r="V4970">
            <v>0</v>
          </cell>
          <cell r="W4970">
            <v>0</v>
          </cell>
          <cell r="X4970">
            <v>0</v>
          </cell>
          <cell r="Y4970">
            <v>0</v>
          </cell>
          <cell r="AA4970">
            <v>0</v>
          </cell>
          <cell r="AB4970">
            <v>0</v>
          </cell>
          <cell r="AC4970">
            <v>0</v>
          </cell>
        </row>
        <row r="4971">
          <cell r="V4971">
            <v>0</v>
          </cell>
          <cell r="W4971">
            <v>0</v>
          </cell>
          <cell r="X4971">
            <v>0</v>
          </cell>
          <cell r="Y4971">
            <v>0</v>
          </cell>
          <cell r="AA4971">
            <v>0</v>
          </cell>
          <cell r="AB4971">
            <v>0</v>
          </cell>
          <cell r="AC4971">
            <v>0</v>
          </cell>
        </row>
        <row r="4972">
          <cell r="V4972">
            <v>0</v>
          </cell>
          <cell r="W4972">
            <v>0</v>
          </cell>
          <cell r="X4972">
            <v>0</v>
          </cell>
          <cell r="Y4972">
            <v>0</v>
          </cell>
          <cell r="AA4972">
            <v>0</v>
          </cell>
          <cell r="AB4972">
            <v>0</v>
          </cell>
          <cell r="AC4972">
            <v>0</v>
          </cell>
        </row>
        <row r="4973">
          <cell r="V4973">
            <v>0</v>
          </cell>
          <cell r="W4973">
            <v>0</v>
          </cell>
          <cell r="X4973">
            <v>0</v>
          </cell>
          <cell r="Y4973">
            <v>0</v>
          </cell>
          <cell r="AA4973">
            <v>0</v>
          </cell>
          <cell r="AB4973">
            <v>0</v>
          </cell>
          <cell r="AC4973">
            <v>0</v>
          </cell>
        </row>
        <row r="4974">
          <cell r="V4974">
            <v>0</v>
          </cell>
          <cell r="W4974">
            <v>0</v>
          </cell>
          <cell r="X4974">
            <v>0</v>
          </cell>
          <cell r="Y4974">
            <v>0</v>
          </cell>
          <cell r="AA4974">
            <v>0</v>
          </cell>
          <cell r="AB4974">
            <v>0</v>
          </cell>
          <cell r="AC4974">
            <v>0</v>
          </cell>
        </row>
        <row r="4975">
          <cell r="V4975">
            <v>0</v>
          </cell>
          <cell r="W4975">
            <v>0</v>
          </cell>
          <cell r="X4975">
            <v>0</v>
          </cell>
          <cell r="Y4975">
            <v>0</v>
          </cell>
          <cell r="AA4975">
            <v>0</v>
          </cell>
          <cell r="AB4975">
            <v>0</v>
          </cell>
          <cell r="AC4975">
            <v>0</v>
          </cell>
        </row>
        <row r="4976">
          <cell r="V4976">
            <v>0</v>
          </cell>
          <cell r="W4976">
            <v>0</v>
          </cell>
          <cell r="X4976">
            <v>0</v>
          </cell>
          <cell r="Y4976">
            <v>0</v>
          </cell>
          <cell r="AA4976">
            <v>0</v>
          </cell>
          <cell r="AB4976">
            <v>0</v>
          </cell>
          <cell r="AC4976">
            <v>0</v>
          </cell>
        </row>
        <row r="4977">
          <cell r="V4977">
            <v>0</v>
          </cell>
          <cell r="W4977">
            <v>0</v>
          </cell>
          <cell r="X4977">
            <v>0</v>
          </cell>
          <cell r="Y4977">
            <v>0</v>
          </cell>
          <cell r="AA4977">
            <v>0</v>
          </cell>
          <cell r="AB4977">
            <v>0</v>
          </cell>
          <cell r="AC4977">
            <v>0</v>
          </cell>
        </row>
        <row r="4978">
          <cell r="V4978">
            <v>0</v>
          </cell>
          <cell r="W4978">
            <v>0</v>
          </cell>
          <cell r="X4978">
            <v>0</v>
          </cell>
          <cell r="Y4978">
            <v>0</v>
          </cell>
          <cell r="AA4978">
            <v>0</v>
          </cell>
          <cell r="AB4978">
            <v>0</v>
          </cell>
          <cell r="AC4978">
            <v>0</v>
          </cell>
        </row>
        <row r="4979">
          <cell r="V4979">
            <v>0</v>
          </cell>
          <cell r="W4979">
            <v>0</v>
          </cell>
          <cell r="X4979">
            <v>0</v>
          </cell>
          <cell r="Y4979">
            <v>0</v>
          </cell>
          <cell r="AA4979">
            <v>0</v>
          </cell>
          <cell r="AB4979">
            <v>0</v>
          </cell>
          <cell r="AC4979">
            <v>0</v>
          </cell>
        </row>
        <row r="4980">
          <cell r="V4980">
            <v>0</v>
          </cell>
          <cell r="W4980">
            <v>0</v>
          </cell>
          <cell r="X4980">
            <v>0</v>
          </cell>
          <cell r="Y4980">
            <v>0</v>
          </cell>
          <cell r="AA4980">
            <v>0</v>
          </cell>
          <cell r="AB4980">
            <v>0</v>
          </cell>
          <cell r="AC4980">
            <v>0</v>
          </cell>
        </row>
        <row r="4981">
          <cell r="V4981">
            <v>0</v>
          </cell>
          <cell r="W4981">
            <v>0</v>
          </cell>
          <cell r="X4981">
            <v>0</v>
          </cell>
          <cell r="Y4981">
            <v>0</v>
          </cell>
          <cell r="AA4981">
            <v>0</v>
          </cell>
          <cell r="AB4981">
            <v>0</v>
          </cell>
          <cell r="AC4981">
            <v>0</v>
          </cell>
        </row>
        <row r="4982">
          <cell r="V4982">
            <v>0</v>
          </cell>
          <cell r="W4982">
            <v>0</v>
          </cell>
          <cell r="X4982">
            <v>0</v>
          </cell>
          <cell r="Y4982">
            <v>0</v>
          </cell>
          <cell r="AA4982">
            <v>0</v>
          </cell>
          <cell r="AB4982">
            <v>0</v>
          </cell>
          <cell r="AC4982">
            <v>0</v>
          </cell>
        </row>
        <row r="4983">
          <cell r="V4983">
            <v>0</v>
          </cell>
          <cell r="W4983">
            <v>0</v>
          </cell>
          <cell r="X4983">
            <v>0</v>
          </cell>
          <cell r="Y4983">
            <v>0</v>
          </cell>
          <cell r="AA4983">
            <v>0</v>
          </cell>
          <cell r="AB4983">
            <v>0</v>
          </cell>
          <cell r="AC4983">
            <v>0</v>
          </cell>
        </row>
        <row r="4984">
          <cell r="V4984">
            <v>0</v>
          </cell>
          <cell r="W4984">
            <v>0</v>
          </cell>
          <cell r="X4984">
            <v>0</v>
          </cell>
          <cell r="Y4984">
            <v>0</v>
          </cell>
          <cell r="AA4984">
            <v>0</v>
          </cell>
          <cell r="AB4984">
            <v>0</v>
          </cell>
          <cell r="AC4984">
            <v>0</v>
          </cell>
        </row>
        <row r="4985">
          <cell r="V4985">
            <v>0</v>
          </cell>
          <cell r="W4985">
            <v>0</v>
          </cell>
          <cell r="X4985">
            <v>0</v>
          </cell>
          <cell r="Y4985">
            <v>0</v>
          </cell>
          <cell r="AA4985">
            <v>0</v>
          </cell>
          <cell r="AB4985">
            <v>0</v>
          </cell>
          <cell r="AC4985">
            <v>0</v>
          </cell>
        </row>
        <row r="4986">
          <cell r="V4986">
            <v>0</v>
          </cell>
          <cell r="W4986">
            <v>0</v>
          </cell>
          <cell r="X4986">
            <v>0</v>
          </cell>
          <cell r="Y4986">
            <v>0</v>
          </cell>
          <cell r="AA4986">
            <v>0</v>
          </cell>
          <cell r="AB4986">
            <v>0</v>
          </cell>
          <cell r="AC4986">
            <v>100000</v>
          </cell>
        </row>
        <row r="4987">
          <cell r="V4987">
            <v>0</v>
          </cell>
          <cell r="W4987">
            <v>0</v>
          </cell>
          <cell r="X4987">
            <v>0</v>
          </cell>
          <cell r="Y4987">
            <v>0</v>
          </cell>
          <cell r="AA4987">
            <v>0</v>
          </cell>
          <cell r="AB4987">
            <v>0</v>
          </cell>
          <cell r="AC4987">
            <v>0</v>
          </cell>
        </row>
        <row r="4988">
          <cell r="V4988">
            <v>0</v>
          </cell>
          <cell r="W4988">
            <v>0</v>
          </cell>
          <cell r="X4988">
            <v>0</v>
          </cell>
          <cell r="Y4988">
            <v>0</v>
          </cell>
          <cell r="AA4988">
            <v>0</v>
          </cell>
          <cell r="AB4988">
            <v>0</v>
          </cell>
          <cell r="AC4988">
            <v>0</v>
          </cell>
        </row>
        <row r="4989">
          <cell r="V4989">
            <v>0</v>
          </cell>
          <cell r="W4989">
            <v>0</v>
          </cell>
          <cell r="X4989">
            <v>0</v>
          </cell>
          <cell r="Y4989">
            <v>0</v>
          </cell>
          <cell r="AA4989">
            <v>0</v>
          </cell>
          <cell r="AB4989">
            <v>0</v>
          </cell>
          <cell r="AC4989">
            <v>0</v>
          </cell>
        </row>
        <row r="4990">
          <cell r="V4990">
            <v>0</v>
          </cell>
          <cell r="W4990">
            <v>0</v>
          </cell>
          <cell r="X4990">
            <v>0</v>
          </cell>
          <cell r="Y4990">
            <v>0</v>
          </cell>
          <cell r="AA4990">
            <v>0</v>
          </cell>
          <cell r="AB4990">
            <v>0</v>
          </cell>
          <cell r="AC4990">
            <v>0</v>
          </cell>
        </row>
        <row r="4991">
          <cell r="V4991">
            <v>0</v>
          </cell>
          <cell r="W4991">
            <v>0</v>
          </cell>
          <cell r="X4991">
            <v>0</v>
          </cell>
          <cell r="Y4991">
            <v>0</v>
          </cell>
          <cell r="AA4991">
            <v>0</v>
          </cell>
          <cell r="AB4991">
            <v>0</v>
          </cell>
          <cell r="AC4991">
            <v>0</v>
          </cell>
        </row>
        <row r="4992">
          <cell r="V4992">
            <v>0</v>
          </cell>
          <cell r="W4992">
            <v>0</v>
          </cell>
          <cell r="X4992">
            <v>0</v>
          </cell>
          <cell r="Y4992">
            <v>0</v>
          </cell>
          <cell r="AA4992">
            <v>0</v>
          </cell>
          <cell r="AB4992">
            <v>0</v>
          </cell>
          <cell r="AC4992">
            <v>0</v>
          </cell>
        </row>
        <row r="4993">
          <cell r="V4993">
            <v>0</v>
          </cell>
          <cell r="W4993">
            <v>0</v>
          </cell>
          <cell r="X4993">
            <v>0</v>
          </cell>
          <cell r="Y4993">
            <v>0</v>
          </cell>
          <cell r="AA4993">
            <v>0</v>
          </cell>
          <cell r="AB4993">
            <v>0</v>
          </cell>
          <cell r="AC4993">
            <v>0</v>
          </cell>
        </row>
        <row r="4994">
          <cell r="V4994">
            <v>0</v>
          </cell>
          <cell r="W4994">
            <v>0</v>
          </cell>
          <cell r="X4994">
            <v>0</v>
          </cell>
          <cell r="Y4994">
            <v>0</v>
          </cell>
          <cell r="AA4994">
            <v>0</v>
          </cell>
          <cell r="AB4994">
            <v>0</v>
          </cell>
          <cell r="AC4994">
            <v>0</v>
          </cell>
        </row>
        <row r="4995">
          <cell r="V4995">
            <v>0</v>
          </cell>
          <cell r="W4995">
            <v>0</v>
          </cell>
          <cell r="X4995">
            <v>0</v>
          </cell>
          <cell r="Y4995">
            <v>0</v>
          </cell>
          <cell r="AA4995">
            <v>0</v>
          </cell>
          <cell r="AB4995">
            <v>0</v>
          </cell>
          <cell r="AC4995">
            <v>0</v>
          </cell>
        </row>
        <row r="4996">
          <cell r="V4996">
            <v>0</v>
          </cell>
          <cell r="W4996">
            <v>0</v>
          </cell>
          <cell r="X4996">
            <v>0</v>
          </cell>
          <cell r="Y4996">
            <v>0</v>
          </cell>
          <cell r="AA4996">
            <v>0</v>
          </cell>
          <cell r="AB4996">
            <v>0</v>
          </cell>
          <cell r="AC4996">
            <v>0</v>
          </cell>
        </row>
        <row r="4997">
          <cell r="V4997">
            <v>0</v>
          </cell>
          <cell r="W4997">
            <v>0</v>
          </cell>
          <cell r="X4997">
            <v>0</v>
          </cell>
          <cell r="Y4997">
            <v>0</v>
          </cell>
          <cell r="AA4997">
            <v>0</v>
          </cell>
          <cell r="AB4997">
            <v>0</v>
          </cell>
          <cell r="AC4997">
            <v>0</v>
          </cell>
        </row>
        <row r="4998">
          <cell r="V4998">
            <v>0</v>
          </cell>
          <cell r="W4998">
            <v>0</v>
          </cell>
          <cell r="X4998">
            <v>0</v>
          </cell>
          <cell r="Y4998">
            <v>0</v>
          </cell>
          <cell r="AA4998">
            <v>0</v>
          </cell>
          <cell r="AB4998">
            <v>0</v>
          </cell>
          <cell r="AC4998">
            <v>0</v>
          </cell>
        </row>
        <row r="4999">
          <cell r="V4999">
            <v>0.75</v>
          </cell>
          <cell r="W4999">
            <v>0.75</v>
          </cell>
          <cell r="X4999">
            <v>0.75</v>
          </cell>
          <cell r="Y4999">
            <v>0.75</v>
          </cell>
          <cell r="AA4999">
            <v>0.75</v>
          </cell>
          <cell r="AB4999">
            <v>0</v>
          </cell>
          <cell r="AC4999">
            <v>0</v>
          </cell>
        </row>
        <row r="5000">
          <cell r="V5000">
            <v>0.625</v>
          </cell>
          <cell r="W5000">
            <v>0.625</v>
          </cell>
          <cell r="X5000">
            <v>0.625</v>
          </cell>
          <cell r="Y5000">
            <v>0.625</v>
          </cell>
          <cell r="AA5000">
            <v>1.125</v>
          </cell>
          <cell r="AB5000">
            <v>0</v>
          </cell>
          <cell r="AC5000">
            <v>0</v>
          </cell>
        </row>
        <row r="5001">
          <cell r="V5001">
            <v>962.50000000000011</v>
          </cell>
          <cell r="W5001">
            <v>1237.5</v>
          </cell>
          <cell r="X5001">
            <v>1237.5</v>
          </cell>
          <cell r="Y5001">
            <v>1237.5</v>
          </cell>
          <cell r="AA5001">
            <v>2475</v>
          </cell>
          <cell r="AB5001">
            <v>0</v>
          </cell>
          <cell r="AC5001">
            <v>0</v>
          </cell>
        </row>
        <row r="5002">
          <cell r="V5002">
            <v>1949.75</v>
          </cell>
          <cell r="W5002">
            <v>2343</v>
          </cell>
          <cell r="X5002">
            <v>2343</v>
          </cell>
          <cell r="Y5002">
            <v>2343</v>
          </cell>
          <cell r="AA5002">
            <v>7480</v>
          </cell>
          <cell r="AB5002">
            <v>0</v>
          </cell>
          <cell r="AC5002">
            <v>0</v>
          </cell>
        </row>
        <row r="5003">
          <cell r="V5003">
            <v>0</v>
          </cell>
          <cell r="W5003">
            <v>0</v>
          </cell>
          <cell r="X5003">
            <v>0</v>
          </cell>
          <cell r="Y5003">
            <v>0</v>
          </cell>
          <cell r="AA5003">
            <v>0</v>
          </cell>
          <cell r="AB5003">
            <v>0</v>
          </cell>
          <cell r="AC5003">
            <v>0</v>
          </cell>
        </row>
        <row r="5004">
          <cell r="V5004">
            <v>754.875</v>
          </cell>
          <cell r="W5004">
            <v>754.875</v>
          </cell>
          <cell r="X5004">
            <v>754.875</v>
          </cell>
          <cell r="Y5004">
            <v>754.875</v>
          </cell>
          <cell r="AA5004">
            <v>2264.6249999999995</v>
          </cell>
          <cell r="AB5004">
            <v>0</v>
          </cell>
          <cell r="AC5004">
            <v>0</v>
          </cell>
        </row>
        <row r="5005">
          <cell r="V5005">
            <v>2062.5</v>
          </cell>
          <cell r="W5005">
            <v>2062.5</v>
          </cell>
          <cell r="X5005">
            <v>2062.5</v>
          </cell>
          <cell r="Y5005">
            <v>1650</v>
          </cell>
          <cell r="AA5005">
            <v>4125</v>
          </cell>
          <cell r="AB5005">
            <v>0</v>
          </cell>
          <cell r="AC5005">
            <v>0</v>
          </cell>
        </row>
        <row r="5006">
          <cell r="V5006">
            <v>1389.9374999999998</v>
          </cell>
          <cell r="W5006">
            <v>1708.875</v>
          </cell>
          <cell r="X5006">
            <v>1708.875</v>
          </cell>
          <cell r="Y5006">
            <v>1708.875</v>
          </cell>
          <cell r="AA5006">
            <v>4751.25</v>
          </cell>
          <cell r="AB5006">
            <v>0</v>
          </cell>
          <cell r="AC5006">
            <v>0</v>
          </cell>
        </row>
        <row r="5007">
          <cell r="V5007">
            <v>2250.375</v>
          </cell>
          <cell r="W5007">
            <v>2766.75</v>
          </cell>
          <cell r="X5007">
            <v>2766.75</v>
          </cell>
          <cell r="Y5007">
            <v>2766.75</v>
          </cell>
          <cell r="AA5007">
            <v>7692.5</v>
          </cell>
          <cell r="AB5007">
            <v>0</v>
          </cell>
          <cell r="AC5007">
            <v>0</v>
          </cell>
        </row>
        <row r="5008">
          <cell r="V5008">
            <v>859.37500000000011</v>
          </cell>
          <cell r="W5008">
            <v>859.37500000000011</v>
          </cell>
          <cell r="X5008">
            <v>859.37500000000011</v>
          </cell>
          <cell r="Y5008">
            <v>859.37500000000011</v>
          </cell>
          <cell r="AA5008">
            <v>1546.875</v>
          </cell>
          <cell r="AB5008">
            <v>0</v>
          </cell>
          <cell r="AC5008">
            <v>0</v>
          </cell>
        </row>
        <row r="5009">
          <cell r="V5009">
            <v>449.99999999999994</v>
          </cell>
          <cell r="W5009">
            <v>449.99999999999994</v>
          </cell>
          <cell r="X5009">
            <v>449.99999999999994</v>
          </cell>
          <cell r="Y5009">
            <v>449.99999999999994</v>
          </cell>
          <cell r="AA5009">
            <v>449.99999999999994</v>
          </cell>
          <cell r="AB5009">
            <v>0</v>
          </cell>
          <cell r="AC5009">
            <v>0</v>
          </cell>
        </row>
        <row r="5010">
          <cell r="V5010">
            <v>0</v>
          </cell>
          <cell r="W5010">
            <v>0</v>
          </cell>
          <cell r="X5010">
            <v>0</v>
          </cell>
          <cell r="Y5010">
            <v>0</v>
          </cell>
          <cell r="AA5010">
            <v>0</v>
          </cell>
          <cell r="AB5010">
            <v>0</v>
          </cell>
          <cell r="AC5010">
            <v>0</v>
          </cell>
        </row>
        <row r="5011">
          <cell r="V5011">
            <v>10679.3125</v>
          </cell>
          <cell r="W5011">
            <v>12182.875</v>
          </cell>
          <cell r="X5011">
            <v>12182.875</v>
          </cell>
          <cell r="Y5011">
            <v>11770.375</v>
          </cell>
          <cell r="AA5011">
            <v>30785.25</v>
          </cell>
          <cell r="AB5011">
            <v>0</v>
          </cell>
          <cell r="AC5011">
            <v>0</v>
          </cell>
        </row>
        <row r="5012">
          <cell r="V5012">
            <v>0</v>
          </cell>
          <cell r="W5012">
            <v>0</v>
          </cell>
          <cell r="X5012">
            <v>0</v>
          </cell>
          <cell r="Y5012">
            <v>0</v>
          </cell>
          <cell r="AA5012">
            <v>0</v>
          </cell>
          <cell r="AB5012">
            <v>0</v>
          </cell>
          <cell r="AC5012">
            <v>0</v>
          </cell>
        </row>
        <row r="5013">
          <cell r="V5013">
            <v>0</v>
          </cell>
          <cell r="W5013">
            <v>0</v>
          </cell>
          <cell r="X5013">
            <v>0</v>
          </cell>
          <cell r="Y5013">
            <v>0</v>
          </cell>
          <cell r="AA5013">
            <v>0</v>
          </cell>
          <cell r="AB5013">
            <v>0</v>
          </cell>
          <cell r="AC5013">
            <v>0</v>
          </cell>
        </row>
        <row r="5014">
          <cell r="V5014">
            <v>0</v>
          </cell>
          <cell r="W5014">
            <v>0</v>
          </cell>
          <cell r="X5014">
            <v>0</v>
          </cell>
          <cell r="Y5014">
            <v>0</v>
          </cell>
          <cell r="AA5014">
            <v>0</v>
          </cell>
          <cell r="AB5014">
            <v>0</v>
          </cell>
          <cell r="AC5014">
            <v>0</v>
          </cell>
        </row>
        <row r="5015">
          <cell r="V5015">
            <v>0</v>
          </cell>
          <cell r="W5015">
            <v>0</v>
          </cell>
          <cell r="X5015">
            <v>0</v>
          </cell>
          <cell r="Y5015">
            <v>0</v>
          </cell>
          <cell r="AA5015">
            <v>0</v>
          </cell>
          <cell r="AB5015">
            <v>0</v>
          </cell>
          <cell r="AC5015">
            <v>0</v>
          </cell>
        </row>
        <row r="5016">
          <cell r="V5016">
            <v>0</v>
          </cell>
          <cell r="W5016">
            <v>0</v>
          </cell>
          <cell r="X5016">
            <v>0</v>
          </cell>
          <cell r="Y5016">
            <v>0</v>
          </cell>
          <cell r="AA5016">
            <v>0</v>
          </cell>
          <cell r="AB5016">
            <v>0</v>
          </cell>
          <cell r="AC5016">
            <v>0</v>
          </cell>
        </row>
        <row r="5017">
          <cell r="V5017">
            <v>0</v>
          </cell>
          <cell r="W5017">
            <v>0</v>
          </cell>
          <cell r="X5017">
            <v>0</v>
          </cell>
          <cell r="Y5017">
            <v>0</v>
          </cell>
          <cell r="AA5017">
            <v>0</v>
          </cell>
          <cell r="AB5017">
            <v>0</v>
          </cell>
          <cell r="AC5017">
            <v>0</v>
          </cell>
        </row>
        <row r="5018">
          <cell r="V5018">
            <v>0</v>
          </cell>
          <cell r="W5018">
            <v>0</v>
          </cell>
          <cell r="X5018">
            <v>0</v>
          </cell>
          <cell r="Y5018">
            <v>0</v>
          </cell>
          <cell r="AA5018">
            <v>0</v>
          </cell>
          <cell r="AB5018">
            <v>0</v>
          </cell>
          <cell r="AC5018">
            <v>0</v>
          </cell>
        </row>
        <row r="5019">
          <cell r="V5019">
            <v>0</v>
          </cell>
          <cell r="W5019">
            <v>0</v>
          </cell>
          <cell r="X5019">
            <v>0</v>
          </cell>
          <cell r="Y5019">
            <v>0</v>
          </cell>
          <cell r="AA5019">
            <v>0</v>
          </cell>
          <cell r="AB5019">
            <v>0</v>
          </cell>
          <cell r="AC5019">
            <v>0</v>
          </cell>
        </row>
        <row r="5020">
          <cell r="V5020">
            <v>0</v>
          </cell>
          <cell r="W5020">
            <v>0</v>
          </cell>
          <cell r="X5020">
            <v>0</v>
          </cell>
          <cell r="Y5020">
            <v>0</v>
          </cell>
          <cell r="AA5020">
            <v>0</v>
          </cell>
          <cell r="AB5020">
            <v>0</v>
          </cell>
          <cell r="AC5020">
            <v>0</v>
          </cell>
        </row>
        <row r="5021">
          <cell r="V5021">
            <v>0</v>
          </cell>
          <cell r="W5021">
            <v>0</v>
          </cell>
          <cell r="X5021">
            <v>0</v>
          </cell>
          <cell r="Y5021">
            <v>0</v>
          </cell>
          <cell r="AA5021">
            <v>0</v>
          </cell>
          <cell r="AB5021">
            <v>0</v>
          </cell>
          <cell r="AC5021">
            <v>0</v>
          </cell>
        </row>
        <row r="5022">
          <cell r="V5022">
            <v>0</v>
          </cell>
          <cell r="W5022">
            <v>0</v>
          </cell>
          <cell r="X5022">
            <v>0</v>
          </cell>
          <cell r="Y5022">
            <v>0</v>
          </cell>
          <cell r="AA5022">
            <v>0</v>
          </cell>
          <cell r="AB5022">
            <v>0</v>
          </cell>
          <cell r="AC5022">
            <v>0</v>
          </cell>
        </row>
        <row r="5023">
          <cell r="V5023">
            <v>0</v>
          </cell>
          <cell r="W5023">
            <v>0</v>
          </cell>
          <cell r="X5023">
            <v>0</v>
          </cell>
          <cell r="Y5023">
            <v>0</v>
          </cell>
          <cell r="AA5023">
            <v>0</v>
          </cell>
          <cell r="AB5023">
            <v>0</v>
          </cell>
          <cell r="AC5023">
            <v>0</v>
          </cell>
        </row>
        <row r="5024">
          <cell r="V5024">
            <v>0</v>
          </cell>
          <cell r="W5024">
            <v>0</v>
          </cell>
          <cell r="X5024">
            <v>0</v>
          </cell>
          <cell r="Y5024">
            <v>0</v>
          </cell>
          <cell r="AA5024">
            <v>0</v>
          </cell>
          <cell r="AB5024">
            <v>0</v>
          </cell>
          <cell r="AC5024">
            <v>0</v>
          </cell>
        </row>
        <row r="5025">
          <cell r="V5025">
            <v>1430000</v>
          </cell>
          <cell r="W5025">
            <v>30000</v>
          </cell>
          <cell r="X5025">
            <v>30000</v>
          </cell>
          <cell r="Y5025">
            <v>255000</v>
          </cell>
          <cell r="AA5025">
            <v>285000</v>
          </cell>
          <cell r="AB5025">
            <v>0</v>
          </cell>
          <cell r="AC5025">
            <v>0</v>
          </cell>
        </row>
        <row r="5026">
          <cell r="V5026">
            <v>0</v>
          </cell>
          <cell r="W5026">
            <v>0</v>
          </cell>
          <cell r="X5026">
            <v>150000</v>
          </cell>
          <cell r="Y5026">
            <v>0</v>
          </cell>
          <cell r="AA5026">
            <v>0</v>
          </cell>
          <cell r="AB5026">
            <v>0</v>
          </cell>
          <cell r="AC5026">
            <v>0</v>
          </cell>
        </row>
        <row r="5027">
          <cell r="V5027">
            <v>0</v>
          </cell>
          <cell r="W5027">
            <v>0</v>
          </cell>
          <cell r="X5027">
            <v>0</v>
          </cell>
          <cell r="Y5027">
            <v>0</v>
          </cell>
          <cell r="AA5027">
            <v>0</v>
          </cell>
          <cell r="AB5027">
            <v>0</v>
          </cell>
          <cell r="AC5027">
            <v>0</v>
          </cell>
        </row>
        <row r="5028">
          <cell r="V5028">
            <v>0</v>
          </cell>
          <cell r="W5028">
            <v>0</v>
          </cell>
          <cell r="X5028">
            <v>0</v>
          </cell>
          <cell r="Y5028">
            <v>0</v>
          </cell>
          <cell r="AA5028">
            <v>0</v>
          </cell>
          <cell r="AB5028">
            <v>0</v>
          </cell>
          <cell r="AC5028">
            <v>0</v>
          </cell>
        </row>
        <row r="5029">
          <cell r="V5029">
            <v>0</v>
          </cell>
          <cell r="W5029">
            <v>0</v>
          </cell>
          <cell r="X5029">
            <v>0</v>
          </cell>
          <cell r="Y5029">
            <v>0</v>
          </cell>
          <cell r="AA5029">
            <v>0</v>
          </cell>
          <cell r="AB5029">
            <v>0</v>
          </cell>
          <cell r="AC5029">
            <v>0</v>
          </cell>
        </row>
        <row r="5030">
          <cell r="V5030">
            <v>0</v>
          </cell>
          <cell r="W5030">
            <v>0</v>
          </cell>
          <cell r="X5030">
            <v>0</v>
          </cell>
          <cell r="Y5030">
            <v>0</v>
          </cell>
          <cell r="AA5030">
            <v>0</v>
          </cell>
          <cell r="AB5030">
            <v>0</v>
          </cell>
          <cell r="AC5030">
            <v>0</v>
          </cell>
        </row>
        <row r="5031">
          <cell r="V5031">
            <v>0</v>
          </cell>
          <cell r="W5031">
            <v>0</v>
          </cell>
          <cell r="X5031">
            <v>0</v>
          </cell>
          <cell r="Y5031">
            <v>0</v>
          </cell>
          <cell r="AA5031">
            <v>0</v>
          </cell>
          <cell r="AB5031">
            <v>0</v>
          </cell>
          <cell r="AC5031">
            <v>0</v>
          </cell>
        </row>
        <row r="5032">
          <cell r="V5032">
            <v>0</v>
          </cell>
          <cell r="W5032">
            <v>0</v>
          </cell>
          <cell r="X5032">
            <v>0</v>
          </cell>
          <cell r="Y5032">
            <v>0</v>
          </cell>
          <cell r="AA5032">
            <v>0</v>
          </cell>
          <cell r="AB5032">
            <v>0</v>
          </cell>
          <cell r="AC5032">
            <v>0</v>
          </cell>
        </row>
        <row r="5033">
          <cell r="V5033">
            <v>0</v>
          </cell>
          <cell r="W5033">
            <v>25000</v>
          </cell>
          <cell r="X5033">
            <v>25000</v>
          </cell>
          <cell r="Y5033">
            <v>0</v>
          </cell>
          <cell r="AA5033">
            <v>50000</v>
          </cell>
          <cell r="AB5033">
            <v>0</v>
          </cell>
          <cell r="AC5033">
            <v>0</v>
          </cell>
        </row>
        <row r="5034">
          <cell r="V5034">
            <v>0</v>
          </cell>
          <cell r="W5034">
            <v>0</v>
          </cell>
          <cell r="X5034">
            <v>0</v>
          </cell>
          <cell r="Y5034">
            <v>0</v>
          </cell>
          <cell r="AA5034">
            <v>0</v>
          </cell>
          <cell r="AB5034">
            <v>0</v>
          </cell>
          <cell r="AC5034">
            <v>0</v>
          </cell>
        </row>
        <row r="5035">
          <cell r="V5035">
            <v>0</v>
          </cell>
          <cell r="W5035">
            <v>0</v>
          </cell>
          <cell r="X5035">
            <v>0</v>
          </cell>
          <cell r="Y5035">
            <v>0</v>
          </cell>
          <cell r="AA5035">
            <v>0</v>
          </cell>
          <cell r="AB5035">
            <v>0</v>
          </cell>
          <cell r="AC5035">
            <v>0</v>
          </cell>
        </row>
        <row r="5036">
          <cell r="V5036">
            <v>0</v>
          </cell>
          <cell r="W5036">
            <v>0</v>
          </cell>
          <cell r="X5036">
            <v>0</v>
          </cell>
          <cell r="Y5036">
            <v>0</v>
          </cell>
          <cell r="AA5036">
            <v>0</v>
          </cell>
          <cell r="AB5036">
            <v>0</v>
          </cell>
          <cell r="AC5036">
            <v>0</v>
          </cell>
        </row>
        <row r="5037">
          <cell r="V5037">
            <v>0</v>
          </cell>
          <cell r="W5037">
            <v>0</v>
          </cell>
          <cell r="X5037">
            <v>0</v>
          </cell>
          <cell r="Y5037">
            <v>0</v>
          </cell>
          <cell r="AA5037">
            <v>0</v>
          </cell>
          <cell r="AB5037">
            <v>0</v>
          </cell>
          <cell r="AC5037">
            <v>0</v>
          </cell>
        </row>
        <row r="5038">
          <cell r="V5038">
            <v>0</v>
          </cell>
          <cell r="W5038">
            <v>0</v>
          </cell>
          <cell r="X5038">
            <v>0</v>
          </cell>
          <cell r="Y5038">
            <v>0</v>
          </cell>
          <cell r="AA5038">
            <v>0</v>
          </cell>
          <cell r="AB5038">
            <v>0</v>
          </cell>
          <cell r="AC5038">
            <v>0</v>
          </cell>
        </row>
        <row r="5039">
          <cell r="V5039">
            <v>0</v>
          </cell>
          <cell r="W5039">
            <v>0</v>
          </cell>
          <cell r="X5039">
            <v>0</v>
          </cell>
          <cell r="Y5039">
            <v>0</v>
          </cell>
          <cell r="AA5039">
            <v>0</v>
          </cell>
          <cell r="AB5039">
            <v>0</v>
          </cell>
          <cell r="AC5039">
            <v>0</v>
          </cell>
        </row>
        <row r="5040">
          <cell r="V5040">
            <v>12300</v>
          </cell>
          <cell r="W5040">
            <v>12300</v>
          </cell>
          <cell r="X5040">
            <v>16300</v>
          </cell>
          <cell r="Y5040">
            <v>12300</v>
          </cell>
          <cell r="AA5040">
            <v>45400</v>
          </cell>
          <cell r="AB5040">
            <v>0</v>
          </cell>
          <cell r="AC5040">
            <v>0</v>
          </cell>
        </row>
        <row r="5041">
          <cell r="V5041">
            <v>0</v>
          </cell>
          <cell r="W5041">
            <v>0</v>
          </cell>
          <cell r="X5041">
            <v>0</v>
          </cell>
          <cell r="Y5041">
            <v>0</v>
          </cell>
          <cell r="AA5041">
            <v>0</v>
          </cell>
          <cell r="AB5041">
            <v>0</v>
          </cell>
          <cell r="AC5041">
            <v>0</v>
          </cell>
        </row>
        <row r="5042">
          <cell r="V5042">
            <v>0</v>
          </cell>
          <cell r="W5042">
            <v>0</v>
          </cell>
          <cell r="X5042">
            <v>0</v>
          </cell>
          <cell r="Y5042">
            <v>0</v>
          </cell>
          <cell r="AA5042">
            <v>0</v>
          </cell>
          <cell r="AB5042">
            <v>0</v>
          </cell>
          <cell r="AC5042">
            <v>0</v>
          </cell>
        </row>
        <row r="5043">
          <cell r="V5043">
            <v>0</v>
          </cell>
          <cell r="W5043">
            <v>0</v>
          </cell>
          <cell r="X5043">
            <v>0</v>
          </cell>
          <cell r="Y5043">
            <v>0</v>
          </cell>
          <cell r="AA5043">
            <v>0</v>
          </cell>
          <cell r="AB5043">
            <v>0</v>
          </cell>
          <cell r="AC5043">
            <v>0</v>
          </cell>
        </row>
        <row r="5044">
          <cell r="V5044">
            <v>0</v>
          </cell>
          <cell r="W5044">
            <v>0</v>
          </cell>
          <cell r="X5044">
            <v>0</v>
          </cell>
          <cell r="Y5044">
            <v>0</v>
          </cell>
          <cell r="AA5044">
            <v>0</v>
          </cell>
          <cell r="AB5044">
            <v>0</v>
          </cell>
          <cell r="AC5044">
            <v>0</v>
          </cell>
        </row>
        <row r="5045">
          <cell r="V5045">
            <v>0</v>
          </cell>
          <cell r="W5045">
            <v>0</v>
          </cell>
          <cell r="X5045">
            <v>0</v>
          </cell>
          <cell r="Y5045">
            <v>0</v>
          </cell>
          <cell r="AA5045">
            <v>0</v>
          </cell>
          <cell r="AB5045">
            <v>0</v>
          </cell>
          <cell r="AC5045">
            <v>0</v>
          </cell>
        </row>
        <row r="5046">
          <cell r="V5046">
            <v>0</v>
          </cell>
          <cell r="W5046">
            <v>0</v>
          </cell>
          <cell r="X5046">
            <v>0</v>
          </cell>
          <cell r="Y5046">
            <v>0</v>
          </cell>
          <cell r="AA5046">
            <v>0</v>
          </cell>
          <cell r="AB5046">
            <v>0</v>
          </cell>
          <cell r="AC5046">
            <v>0</v>
          </cell>
        </row>
        <row r="5047">
          <cell r="V5047">
            <v>0</v>
          </cell>
          <cell r="W5047">
            <v>0</v>
          </cell>
          <cell r="X5047">
            <v>0</v>
          </cell>
          <cell r="Y5047">
            <v>0</v>
          </cell>
          <cell r="AA5047">
            <v>0</v>
          </cell>
          <cell r="AB5047">
            <v>0</v>
          </cell>
          <cell r="AC5047">
            <v>0</v>
          </cell>
        </row>
        <row r="5048">
          <cell r="V5048">
            <v>0</v>
          </cell>
          <cell r="W5048">
            <v>0</v>
          </cell>
          <cell r="X5048">
            <v>0</v>
          </cell>
          <cell r="Y5048">
            <v>0</v>
          </cell>
          <cell r="AA5048">
            <v>0</v>
          </cell>
          <cell r="AB5048">
            <v>0</v>
          </cell>
          <cell r="AC5048">
            <v>0</v>
          </cell>
        </row>
        <row r="5049">
          <cell r="V5049">
            <v>0</v>
          </cell>
          <cell r="W5049">
            <v>0</v>
          </cell>
          <cell r="X5049">
            <v>0</v>
          </cell>
          <cell r="Y5049">
            <v>0</v>
          </cell>
          <cell r="AA5049">
            <v>0</v>
          </cell>
          <cell r="AB5049">
            <v>0</v>
          </cell>
          <cell r="AC5049">
            <v>0</v>
          </cell>
        </row>
        <row r="5050">
          <cell r="V5050">
            <v>0</v>
          </cell>
          <cell r="W5050">
            <v>0</v>
          </cell>
          <cell r="X5050">
            <v>0</v>
          </cell>
          <cell r="Y5050">
            <v>0</v>
          </cell>
          <cell r="AA5050">
            <v>0</v>
          </cell>
          <cell r="AB5050">
            <v>0</v>
          </cell>
          <cell r="AC5050">
            <v>0</v>
          </cell>
        </row>
        <row r="5051">
          <cell r="V5051">
            <v>0</v>
          </cell>
          <cell r="W5051">
            <v>0</v>
          </cell>
          <cell r="X5051">
            <v>0</v>
          </cell>
          <cell r="Y5051">
            <v>0</v>
          </cell>
          <cell r="AA5051">
            <v>0</v>
          </cell>
          <cell r="AB5051">
            <v>0</v>
          </cell>
          <cell r="AC5051">
            <v>0</v>
          </cell>
        </row>
        <row r="5052">
          <cell r="V5052">
            <v>0</v>
          </cell>
          <cell r="W5052">
            <v>0</v>
          </cell>
          <cell r="X5052">
            <v>0</v>
          </cell>
          <cell r="Y5052">
            <v>0</v>
          </cell>
          <cell r="AA5052">
            <v>0</v>
          </cell>
          <cell r="AB5052">
            <v>0</v>
          </cell>
          <cell r="AC5052">
            <v>0</v>
          </cell>
        </row>
        <row r="5053">
          <cell r="V5053">
            <v>0</v>
          </cell>
          <cell r="W5053">
            <v>0</v>
          </cell>
          <cell r="X5053">
            <v>0</v>
          </cell>
          <cell r="Y5053">
            <v>0</v>
          </cell>
          <cell r="AA5053">
            <v>0</v>
          </cell>
          <cell r="AB5053">
            <v>0</v>
          </cell>
          <cell r="AC5053">
            <v>0</v>
          </cell>
        </row>
        <row r="5054">
          <cell r="V5054">
            <v>0</v>
          </cell>
          <cell r="W5054">
            <v>0</v>
          </cell>
          <cell r="X5054">
            <v>0</v>
          </cell>
          <cell r="Y5054">
            <v>0</v>
          </cell>
          <cell r="AA5054">
            <v>0</v>
          </cell>
          <cell r="AB5054">
            <v>0</v>
          </cell>
          <cell r="AC5054">
            <v>0</v>
          </cell>
        </row>
        <row r="5055">
          <cell r="V5055">
            <v>0</v>
          </cell>
          <cell r="W5055">
            <v>0</v>
          </cell>
          <cell r="X5055">
            <v>0</v>
          </cell>
          <cell r="Y5055">
            <v>0</v>
          </cell>
          <cell r="AA5055">
            <v>0</v>
          </cell>
          <cell r="AB5055">
            <v>0</v>
          </cell>
          <cell r="AC5055">
            <v>0</v>
          </cell>
        </row>
        <row r="5056">
          <cell r="V5056">
            <v>0</v>
          </cell>
          <cell r="W5056">
            <v>0</v>
          </cell>
          <cell r="X5056">
            <v>0</v>
          </cell>
          <cell r="Y5056">
            <v>0</v>
          </cell>
          <cell r="AA5056">
            <v>0</v>
          </cell>
          <cell r="AB5056">
            <v>0</v>
          </cell>
          <cell r="AC5056">
            <v>0</v>
          </cell>
        </row>
        <row r="5057">
          <cell r="V5057">
            <v>0</v>
          </cell>
          <cell r="W5057">
            <v>0</v>
          </cell>
          <cell r="X5057">
            <v>0</v>
          </cell>
          <cell r="Y5057">
            <v>0</v>
          </cell>
          <cell r="AA5057">
            <v>0</v>
          </cell>
          <cell r="AB5057">
            <v>0</v>
          </cell>
          <cell r="AC5057">
            <v>0</v>
          </cell>
        </row>
        <row r="5058">
          <cell r="V5058">
            <v>0</v>
          </cell>
          <cell r="W5058">
            <v>0</v>
          </cell>
          <cell r="X5058">
            <v>0</v>
          </cell>
          <cell r="Y5058">
            <v>0</v>
          </cell>
          <cell r="AA5058">
            <v>0</v>
          </cell>
          <cell r="AB5058">
            <v>0</v>
          </cell>
          <cell r="AC5058">
            <v>0</v>
          </cell>
        </row>
        <row r="5059">
          <cell r="V5059">
            <v>0</v>
          </cell>
          <cell r="W5059">
            <v>0</v>
          </cell>
          <cell r="X5059">
            <v>0</v>
          </cell>
          <cell r="Y5059">
            <v>0</v>
          </cell>
          <cell r="AA5059">
            <v>0</v>
          </cell>
          <cell r="AB5059">
            <v>0</v>
          </cell>
          <cell r="AC5059">
            <v>0</v>
          </cell>
        </row>
        <row r="5060">
          <cell r="V5060">
            <v>0</v>
          </cell>
          <cell r="W5060">
            <v>0</v>
          </cell>
          <cell r="X5060">
            <v>0</v>
          </cell>
          <cell r="Y5060">
            <v>0</v>
          </cell>
          <cell r="AA5060">
            <v>100000</v>
          </cell>
          <cell r="AB5060">
            <v>0</v>
          </cell>
          <cell r="AC5060">
            <v>0</v>
          </cell>
        </row>
        <row r="5061">
          <cell r="V5061">
            <v>0</v>
          </cell>
          <cell r="W5061">
            <v>0</v>
          </cell>
          <cell r="X5061">
            <v>0</v>
          </cell>
          <cell r="Y5061">
            <v>0</v>
          </cell>
          <cell r="AA5061">
            <v>0</v>
          </cell>
          <cell r="AB5061">
            <v>0</v>
          </cell>
          <cell r="AC5061">
            <v>0</v>
          </cell>
        </row>
        <row r="5062">
          <cell r="V5062">
            <v>0</v>
          </cell>
          <cell r="W5062">
            <v>0</v>
          </cell>
          <cell r="X5062">
            <v>0</v>
          </cell>
          <cell r="Y5062">
            <v>0</v>
          </cell>
          <cell r="AA5062">
            <v>0</v>
          </cell>
          <cell r="AB5062">
            <v>0</v>
          </cell>
          <cell r="AC5062">
            <v>0</v>
          </cell>
        </row>
        <row r="5063">
          <cell r="V5063">
            <v>0</v>
          </cell>
          <cell r="W5063">
            <v>0</v>
          </cell>
          <cell r="X5063">
            <v>0</v>
          </cell>
          <cell r="Y5063">
            <v>0</v>
          </cell>
          <cell r="AA5063">
            <v>0</v>
          </cell>
          <cell r="AB5063">
            <v>0</v>
          </cell>
          <cell r="AC5063">
            <v>0</v>
          </cell>
        </row>
        <row r="5064">
          <cell r="V5064">
            <v>0</v>
          </cell>
          <cell r="W5064">
            <v>0</v>
          </cell>
          <cell r="X5064">
            <v>0</v>
          </cell>
          <cell r="Y5064">
            <v>0</v>
          </cell>
          <cell r="AA5064">
            <v>0</v>
          </cell>
          <cell r="AB5064">
            <v>0</v>
          </cell>
          <cell r="AC5064">
            <v>0</v>
          </cell>
        </row>
        <row r="5065">
          <cell r="V5065">
            <v>0</v>
          </cell>
          <cell r="W5065">
            <v>0</v>
          </cell>
          <cell r="X5065">
            <v>0</v>
          </cell>
          <cell r="Y5065">
            <v>0</v>
          </cell>
          <cell r="AA5065">
            <v>0</v>
          </cell>
          <cell r="AB5065">
            <v>0</v>
          </cell>
          <cell r="AC5065">
            <v>0</v>
          </cell>
        </row>
        <row r="5066">
          <cell r="V5066">
            <v>0</v>
          </cell>
          <cell r="W5066">
            <v>0</v>
          </cell>
          <cell r="X5066">
            <v>0</v>
          </cell>
          <cell r="Y5066">
            <v>0</v>
          </cell>
          <cell r="AA5066">
            <v>0</v>
          </cell>
          <cell r="AB5066">
            <v>0</v>
          </cell>
          <cell r="AC5066">
            <v>0</v>
          </cell>
        </row>
        <row r="5067">
          <cell r="V5067">
            <v>0</v>
          </cell>
          <cell r="W5067">
            <v>0</v>
          </cell>
          <cell r="X5067">
            <v>0</v>
          </cell>
          <cell r="Y5067">
            <v>0</v>
          </cell>
          <cell r="AA5067">
            <v>0</v>
          </cell>
          <cell r="AB5067">
            <v>0</v>
          </cell>
          <cell r="AC5067">
            <v>0</v>
          </cell>
        </row>
        <row r="5068">
          <cell r="V5068">
            <v>0</v>
          </cell>
          <cell r="W5068">
            <v>0</v>
          </cell>
          <cell r="X5068">
            <v>0</v>
          </cell>
          <cell r="Y5068">
            <v>0</v>
          </cell>
          <cell r="AA5068">
            <v>0</v>
          </cell>
          <cell r="AB5068">
            <v>0</v>
          </cell>
          <cell r="AC5068">
            <v>0</v>
          </cell>
        </row>
        <row r="5069">
          <cell r="V5069">
            <v>0</v>
          </cell>
          <cell r="W5069">
            <v>0</v>
          </cell>
          <cell r="X5069">
            <v>0</v>
          </cell>
          <cell r="Y5069">
            <v>0</v>
          </cell>
          <cell r="AA5069">
            <v>0</v>
          </cell>
          <cell r="AB5069">
            <v>0</v>
          </cell>
          <cell r="AC5069">
            <v>0</v>
          </cell>
        </row>
        <row r="5070">
          <cell r="V5070">
            <v>0</v>
          </cell>
          <cell r="W5070">
            <v>0</v>
          </cell>
          <cell r="X5070">
            <v>0</v>
          </cell>
          <cell r="Y5070">
            <v>0</v>
          </cell>
          <cell r="AA5070">
            <v>0</v>
          </cell>
          <cell r="AB5070">
            <v>0</v>
          </cell>
          <cell r="AC5070">
            <v>0</v>
          </cell>
        </row>
        <row r="5071">
          <cell r="V5071">
            <v>0</v>
          </cell>
          <cell r="W5071">
            <v>0</v>
          </cell>
          <cell r="X5071">
            <v>0</v>
          </cell>
          <cell r="Y5071">
            <v>0</v>
          </cell>
          <cell r="AA5071">
            <v>0</v>
          </cell>
          <cell r="AB5071">
            <v>0</v>
          </cell>
          <cell r="AC5071">
            <v>0</v>
          </cell>
        </row>
        <row r="5072">
          <cell r="V5072">
            <v>0</v>
          </cell>
          <cell r="W5072">
            <v>0</v>
          </cell>
          <cell r="X5072">
            <v>0</v>
          </cell>
          <cell r="Y5072">
            <v>0</v>
          </cell>
          <cell r="AA5072">
            <v>0</v>
          </cell>
          <cell r="AB5072">
            <v>0</v>
          </cell>
          <cell r="AC5072">
            <v>0</v>
          </cell>
        </row>
        <row r="5073">
          <cell r="V5073">
            <v>0</v>
          </cell>
          <cell r="W5073">
            <v>0</v>
          </cell>
          <cell r="X5073">
            <v>0</v>
          </cell>
          <cell r="Y5073">
            <v>0</v>
          </cell>
          <cell r="AA5073">
            <v>0.5</v>
          </cell>
          <cell r="AB5073">
            <v>2</v>
          </cell>
          <cell r="AC5073">
            <v>0</v>
          </cell>
        </row>
        <row r="5074">
          <cell r="V5074">
            <v>0</v>
          </cell>
          <cell r="W5074">
            <v>0</v>
          </cell>
          <cell r="X5074">
            <v>0</v>
          </cell>
          <cell r="Y5074">
            <v>0</v>
          </cell>
          <cell r="AA5074">
            <v>1.0833333333333333</v>
          </cell>
          <cell r="AB5074">
            <v>2.25</v>
          </cell>
          <cell r="AC5074">
            <v>0</v>
          </cell>
        </row>
        <row r="5075">
          <cell r="V5075">
            <v>0</v>
          </cell>
          <cell r="W5075">
            <v>0</v>
          </cell>
          <cell r="X5075">
            <v>0</v>
          </cell>
          <cell r="Y5075">
            <v>0</v>
          </cell>
          <cell r="AA5075">
            <v>2200</v>
          </cell>
          <cell r="AB5075">
            <v>4125</v>
          </cell>
          <cell r="AC5075">
            <v>0</v>
          </cell>
        </row>
        <row r="5076">
          <cell r="V5076">
            <v>0</v>
          </cell>
          <cell r="W5076">
            <v>0</v>
          </cell>
          <cell r="X5076">
            <v>0</v>
          </cell>
          <cell r="Y5076">
            <v>0</v>
          </cell>
          <cell r="AA5076">
            <v>4809.7499999999991</v>
          </cell>
          <cell r="AB5076">
            <v>7214.6249999999991</v>
          </cell>
          <cell r="AC5076">
            <v>0</v>
          </cell>
        </row>
        <row r="5077">
          <cell r="V5077">
            <v>0</v>
          </cell>
          <cell r="W5077">
            <v>0</v>
          </cell>
          <cell r="X5077">
            <v>0</v>
          </cell>
          <cell r="Y5077">
            <v>0</v>
          </cell>
          <cell r="AA5077">
            <v>0</v>
          </cell>
          <cell r="AB5077">
            <v>0</v>
          </cell>
          <cell r="AC5077">
            <v>0</v>
          </cell>
        </row>
        <row r="5078">
          <cell r="V5078">
            <v>0</v>
          </cell>
          <cell r="W5078">
            <v>0</v>
          </cell>
          <cell r="X5078">
            <v>0</v>
          </cell>
          <cell r="Y5078">
            <v>0</v>
          </cell>
          <cell r="AA5078">
            <v>2264.6249999999995</v>
          </cell>
          <cell r="AB5078">
            <v>3019.4999999999991</v>
          </cell>
          <cell r="AC5078">
            <v>0</v>
          </cell>
        </row>
        <row r="5079">
          <cell r="V5079">
            <v>0</v>
          </cell>
          <cell r="W5079">
            <v>0</v>
          </cell>
          <cell r="X5079">
            <v>0</v>
          </cell>
          <cell r="Y5079">
            <v>0</v>
          </cell>
          <cell r="AA5079">
            <v>2475</v>
          </cell>
          <cell r="AB5079">
            <v>4262.5</v>
          </cell>
          <cell r="AC5079">
            <v>0</v>
          </cell>
        </row>
        <row r="5080">
          <cell r="V5080">
            <v>0</v>
          </cell>
          <cell r="W5080">
            <v>0</v>
          </cell>
          <cell r="X5080">
            <v>0</v>
          </cell>
          <cell r="Y5080">
            <v>0</v>
          </cell>
          <cell r="AA5080">
            <v>3345.5624999999995</v>
          </cell>
          <cell r="AB5080">
            <v>5412.09375</v>
          </cell>
          <cell r="AC5080">
            <v>0</v>
          </cell>
        </row>
        <row r="5081">
          <cell r="V5081">
            <v>0</v>
          </cell>
          <cell r="W5081">
            <v>0</v>
          </cell>
          <cell r="X5081">
            <v>0</v>
          </cell>
          <cell r="Y5081">
            <v>0</v>
          </cell>
          <cell r="AA5081">
            <v>5416.6249999999991</v>
          </cell>
          <cell r="AB5081">
            <v>8762.4375</v>
          </cell>
          <cell r="AC5081">
            <v>0</v>
          </cell>
        </row>
        <row r="5082">
          <cell r="V5082">
            <v>0</v>
          </cell>
          <cell r="W5082">
            <v>0</v>
          </cell>
          <cell r="X5082">
            <v>0</v>
          </cell>
          <cell r="Y5082">
            <v>0</v>
          </cell>
          <cell r="AA5082">
            <v>1489.5833333333333</v>
          </cell>
          <cell r="AB5082">
            <v>3093.75</v>
          </cell>
          <cell r="AC5082">
            <v>0</v>
          </cell>
        </row>
        <row r="5083">
          <cell r="V5083">
            <v>0</v>
          </cell>
          <cell r="W5083">
            <v>0</v>
          </cell>
          <cell r="X5083">
            <v>0</v>
          </cell>
          <cell r="Y5083">
            <v>0</v>
          </cell>
          <cell r="AA5083">
            <v>300</v>
          </cell>
          <cell r="AB5083">
            <v>1200</v>
          </cell>
          <cell r="AC5083">
            <v>0</v>
          </cell>
        </row>
        <row r="5084">
          <cell r="V5084">
            <v>0</v>
          </cell>
          <cell r="W5084">
            <v>0</v>
          </cell>
          <cell r="X5084">
            <v>0</v>
          </cell>
          <cell r="Y5084">
            <v>0</v>
          </cell>
          <cell r="AA5084">
            <v>0</v>
          </cell>
          <cell r="AB5084">
            <v>0</v>
          </cell>
          <cell r="AC5084">
            <v>0</v>
          </cell>
        </row>
        <row r="5085">
          <cell r="V5085">
            <v>0</v>
          </cell>
          <cell r="W5085">
            <v>0</v>
          </cell>
          <cell r="X5085">
            <v>0</v>
          </cell>
          <cell r="Y5085">
            <v>0</v>
          </cell>
          <cell r="AA5085">
            <v>22301.145833333328</v>
          </cell>
          <cell r="AB5085">
            <v>37089.90625</v>
          </cell>
          <cell r="AC5085">
            <v>0</v>
          </cell>
        </row>
        <row r="5086">
          <cell r="V5086">
            <v>0</v>
          </cell>
          <cell r="W5086">
            <v>0</v>
          </cell>
          <cell r="X5086">
            <v>0</v>
          </cell>
          <cell r="Y5086">
            <v>0</v>
          </cell>
          <cell r="AA5086">
            <v>0</v>
          </cell>
          <cell r="AB5086">
            <v>0</v>
          </cell>
          <cell r="AC5086">
            <v>0</v>
          </cell>
        </row>
        <row r="5087">
          <cell r="V5087">
            <v>0</v>
          </cell>
          <cell r="W5087">
            <v>0</v>
          </cell>
          <cell r="X5087">
            <v>0</v>
          </cell>
          <cell r="Y5087">
            <v>0</v>
          </cell>
          <cell r="AA5087">
            <v>0</v>
          </cell>
          <cell r="AB5087">
            <v>0</v>
          </cell>
          <cell r="AC5087">
            <v>0</v>
          </cell>
        </row>
        <row r="5088">
          <cell r="V5088">
            <v>0</v>
          </cell>
          <cell r="W5088">
            <v>0</v>
          </cell>
          <cell r="X5088">
            <v>0</v>
          </cell>
          <cell r="Y5088">
            <v>0</v>
          </cell>
          <cell r="AA5088">
            <v>0</v>
          </cell>
          <cell r="AB5088">
            <v>0</v>
          </cell>
          <cell r="AC5088">
            <v>0</v>
          </cell>
        </row>
        <row r="5089">
          <cell r="V5089">
            <v>0</v>
          </cell>
          <cell r="W5089">
            <v>0</v>
          </cell>
          <cell r="X5089">
            <v>0</v>
          </cell>
          <cell r="Y5089">
            <v>0</v>
          </cell>
          <cell r="AA5089">
            <v>0</v>
          </cell>
          <cell r="AB5089">
            <v>0</v>
          </cell>
          <cell r="AC5089">
            <v>0</v>
          </cell>
        </row>
        <row r="5090">
          <cell r="V5090">
            <v>0</v>
          </cell>
          <cell r="W5090">
            <v>0</v>
          </cell>
          <cell r="X5090">
            <v>0</v>
          </cell>
          <cell r="Y5090">
            <v>0</v>
          </cell>
          <cell r="AA5090">
            <v>0</v>
          </cell>
          <cell r="AB5090">
            <v>0</v>
          </cell>
          <cell r="AC5090">
            <v>0</v>
          </cell>
        </row>
        <row r="5091">
          <cell r="V5091">
            <v>0</v>
          </cell>
          <cell r="W5091">
            <v>0</v>
          </cell>
          <cell r="X5091">
            <v>0</v>
          </cell>
          <cell r="Y5091">
            <v>0</v>
          </cell>
          <cell r="AA5091">
            <v>0</v>
          </cell>
          <cell r="AB5091">
            <v>0</v>
          </cell>
          <cell r="AC5091">
            <v>0</v>
          </cell>
        </row>
        <row r="5092">
          <cell r="V5092">
            <v>0</v>
          </cell>
          <cell r="W5092">
            <v>0</v>
          </cell>
          <cell r="X5092">
            <v>0</v>
          </cell>
          <cell r="Y5092">
            <v>0</v>
          </cell>
          <cell r="AA5092">
            <v>0</v>
          </cell>
          <cell r="AB5092">
            <v>0</v>
          </cell>
          <cell r="AC5092">
            <v>0</v>
          </cell>
        </row>
        <row r="5093">
          <cell r="V5093">
            <v>0</v>
          </cell>
          <cell r="W5093">
            <v>0</v>
          </cell>
          <cell r="X5093">
            <v>0</v>
          </cell>
          <cell r="Y5093">
            <v>0</v>
          </cell>
          <cell r="AA5093">
            <v>0</v>
          </cell>
          <cell r="AB5093">
            <v>0</v>
          </cell>
          <cell r="AC5093">
            <v>0</v>
          </cell>
        </row>
        <row r="5094">
          <cell r="V5094">
            <v>0</v>
          </cell>
          <cell r="W5094">
            <v>0</v>
          </cell>
          <cell r="X5094">
            <v>0</v>
          </cell>
          <cell r="Y5094">
            <v>0</v>
          </cell>
          <cell r="AA5094">
            <v>0</v>
          </cell>
          <cell r="AB5094">
            <v>0</v>
          </cell>
          <cell r="AC5094">
            <v>0</v>
          </cell>
        </row>
        <row r="5095">
          <cell r="V5095">
            <v>0</v>
          </cell>
          <cell r="W5095">
            <v>0</v>
          </cell>
          <cell r="X5095">
            <v>0</v>
          </cell>
          <cell r="Y5095">
            <v>0</v>
          </cell>
          <cell r="AA5095">
            <v>0</v>
          </cell>
          <cell r="AB5095">
            <v>0</v>
          </cell>
          <cell r="AC5095">
            <v>0</v>
          </cell>
        </row>
        <row r="5096">
          <cell r="V5096">
            <v>0</v>
          </cell>
          <cell r="W5096">
            <v>0</v>
          </cell>
          <cell r="X5096">
            <v>0</v>
          </cell>
          <cell r="Y5096">
            <v>0</v>
          </cell>
          <cell r="AA5096">
            <v>0</v>
          </cell>
          <cell r="AB5096">
            <v>0</v>
          </cell>
          <cell r="AC5096">
            <v>0</v>
          </cell>
        </row>
        <row r="5097">
          <cell r="V5097">
            <v>0</v>
          </cell>
          <cell r="W5097">
            <v>0</v>
          </cell>
          <cell r="X5097">
            <v>0</v>
          </cell>
          <cell r="Y5097">
            <v>0</v>
          </cell>
          <cell r="AA5097">
            <v>0</v>
          </cell>
          <cell r="AB5097">
            <v>0</v>
          </cell>
          <cell r="AC5097">
            <v>0</v>
          </cell>
        </row>
        <row r="5098">
          <cell r="V5098">
            <v>0</v>
          </cell>
          <cell r="W5098">
            <v>0</v>
          </cell>
          <cell r="X5098">
            <v>0</v>
          </cell>
          <cell r="Y5098">
            <v>0</v>
          </cell>
          <cell r="AA5098">
            <v>0</v>
          </cell>
          <cell r="AB5098">
            <v>0</v>
          </cell>
          <cell r="AC5098">
            <v>0</v>
          </cell>
        </row>
        <row r="5099">
          <cell r="V5099">
            <v>0</v>
          </cell>
          <cell r="W5099">
            <v>0</v>
          </cell>
          <cell r="X5099">
            <v>0</v>
          </cell>
          <cell r="Y5099">
            <v>0</v>
          </cell>
          <cell r="AA5099">
            <v>615000</v>
          </cell>
          <cell r="AB5099">
            <v>355000</v>
          </cell>
          <cell r="AC5099">
            <v>0</v>
          </cell>
        </row>
        <row r="5100">
          <cell r="V5100">
            <v>0</v>
          </cell>
          <cell r="W5100">
            <v>0</v>
          </cell>
          <cell r="X5100">
            <v>0</v>
          </cell>
          <cell r="Y5100">
            <v>0</v>
          </cell>
          <cell r="AA5100">
            <v>50000</v>
          </cell>
          <cell r="AB5100">
            <v>100000</v>
          </cell>
          <cell r="AC5100">
            <v>0</v>
          </cell>
        </row>
        <row r="5101">
          <cell r="V5101">
            <v>0</v>
          </cell>
          <cell r="W5101">
            <v>0</v>
          </cell>
          <cell r="X5101">
            <v>0</v>
          </cell>
          <cell r="Y5101">
            <v>0</v>
          </cell>
          <cell r="AA5101">
            <v>0</v>
          </cell>
          <cell r="AB5101">
            <v>0</v>
          </cell>
          <cell r="AC5101">
            <v>0</v>
          </cell>
        </row>
        <row r="5102">
          <cell r="V5102">
            <v>0</v>
          </cell>
          <cell r="W5102">
            <v>0</v>
          </cell>
          <cell r="X5102">
            <v>0</v>
          </cell>
          <cell r="Y5102">
            <v>0</v>
          </cell>
          <cell r="AA5102">
            <v>0</v>
          </cell>
          <cell r="AB5102">
            <v>0</v>
          </cell>
          <cell r="AC5102">
            <v>0</v>
          </cell>
        </row>
        <row r="5103">
          <cell r="V5103">
            <v>0</v>
          </cell>
          <cell r="W5103">
            <v>0</v>
          </cell>
          <cell r="X5103">
            <v>0</v>
          </cell>
          <cell r="Y5103">
            <v>0</v>
          </cell>
          <cell r="AA5103">
            <v>0</v>
          </cell>
          <cell r="AB5103">
            <v>0</v>
          </cell>
          <cell r="AC5103">
            <v>0</v>
          </cell>
        </row>
        <row r="5104">
          <cell r="V5104">
            <v>0</v>
          </cell>
          <cell r="W5104">
            <v>0</v>
          </cell>
          <cell r="X5104">
            <v>0</v>
          </cell>
          <cell r="Y5104">
            <v>0</v>
          </cell>
          <cell r="AA5104">
            <v>0</v>
          </cell>
          <cell r="AB5104">
            <v>0</v>
          </cell>
          <cell r="AC5104">
            <v>0</v>
          </cell>
        </row>
        <row r="5105">
          <cell r="V5105">
            <v>0</v>
          </cell>
          <cell r="W5105">
            <v>0</v>
          </cell>
          <cell r="X5105">
            <v>0</v>
          </cell>
          <cell r="Y5105">
            <v>0</v>
          </cell>
          <cell r="AA5105">
            <v>0</v>
          </cell>
          <cell r="AB5105">
            <v>0</v>
          </cell>
          <cell r="AC5105">
            <v>0</v>
          </cell>
        </row>
        <row r="5106">
          <cell r="V5106">
            <v>0</v>
          </cell>
          <cell r="W5106">
            <v>0</v>
          </cell>
          <cell r="X5106">
            <v>0</v>
          </cell>
          <cell r="Y5106">
            <v>0</v>
          </cell>
          <cell r="AA5106">
            <v>0</v>
          </cell>
          <cell r="AB5106">
            <v>0</v>
          </cell>
          <cell r="AC5106">
            <v>0</v>
          </cell>
        </row>
        <row r="5107">
          <cell r="V5107">
            <v>0</v>
          </cell>
          <cell r="W5107">
            <v>0</v>
          </cell>
          <cell r="X5107">
            <v>0</v>
          </cell>
          <cell r="Y5107">
            <v>0</v>
          </cell>
          <cell r="AA5107">
            <v>25000</v>
          </cell>
          <cell r="AB5107">
            <v>50000</v>
          </cell>
          <cell r="AC5107">
            <v>0</v>
          </cell>
        </row>
        <row r="5108">
          <cell r="V5108">
            <v>0</v>
          </cell>
          <cell r="W5108">
            <v>0</v>
          </cell>
          <cell r="X5108">
            <v>0</v>
          </cell>
          <cell r="Y5108">
            <v>0</v>
          </cell>
          <cell r="AA5108">
            <v>0</v>
          </cell>
          <cell r="AB5108">
            <v>0</v>
          </cell>
          <cell r="AC5108">
            <v>0</v>
          </cell>
        </row>
        <row r="5109">
          <cell r="V5109">
            <v>0</v>
          </cell>
          <cell r="W5109">
            <v>0</v>
          </cell>
          <cell r="X5109">
            <v>0</v>
          </cell>
          <cell r="Y5109">
            <v>0</v>
          </cell>
          <cell r="AA5109">
            <v>0</v>
          </cell>
          <cell r="AB5109">
            <v>0</v>
          </cell>
          <cell r="AC5109">
            <v>0</v>
          </cell>
        </row>
        <row r="5110">
          <cell r="V5110">
            <v>0</v>
          </cell>
          <cell r="W5110">
            <v>0</v>
          </cell>
          <cell r="X5110">
            <v>0</v>
          </cell>
          <cell r="Y5110">
            <v>0</v>
          </cell>
          <cell r="AA5110">
            <v>0</v>
          </cell>
          <cell r="AB5110">
            <v>0</v>
          </cell>
          <cell r="AC5110">
            <v>0</v>
          </cell>
        </row>
        <row r="5111">
          <cell r="V5111">
            <v>0</v>
          </cell>
          <cell r="W5111">
            <v>0</v>
          </cell>
          <cell r="X5111">
            <v>0</v>
          </cell>
          <cell r="Y5111">
            <v>0</v>
          </cell>
          <cell r="AA5111">
            <v>0</v>
          </cell>
          <cell r="AB5111">
            <v>0</v>
          </cell>
          <cell r="AC5111">
            <v>0</v>
          </cell>
        </row>
        <row r="5112">
          <cell r="V5112">
            <v>0</v>
          </cell>
          <cell r="W5112">
            <v>0</v>
          </cell>
          <cell r="X5112">
            <v>0</v>
          </cell>
          <cell r="Y5112">
            <v>0</v>
          </cell>
          <cell r="AA5112">
            <v>0</v>
          </cell>
          <cell r="AB5112">
            <v>0</v>
          </cell>
          <cell r="AC5112">
            <v>0</v>
          </cell>
        </row>
        <row r="5113">
          <cell r="V5113">
            <v>0</v>
          </cell>
          <cell r="W5113">
            <v>0</v>
          </cell>
          <cell r="X5113">
            <v>0</v>
          </cell>
          <cell r="Y5113">
            <v>0</v>
          </cell>
          <cell r="AA5113">
            <v>0</v>
          </cell>
          <cell r="AB5113">
            <v>0</v>
          </cell>
          <cell r="AC5113">
            <v>0</v>
          </cell>
        </row>
        <row r="5114">
          <cell r="V5114">
            <v>0</v>
          </cell>
          <cell r="W5114">
            <v>0</v>
          </cell>
          <cell r="X5114">
            <v>0</v>
          </cell>
          <cell r="Y5114">
            <v>0</v>
          </cell>
          <cell r="AA5114">
            <v>22600</v>
          </cell>
          <cell r="AB5114">
            <v>43200</v>
          </cell>
          <cell r="AC5114">
            <v>0</v>
          </cell>
        </row>
        <row r="5115">
          <cell r="V5115">
            <v>0</v>
          </cell>
          <cell r="W5115">
            <v>0</v>
          </cell>
          <cell r="X5115">
            <v>0</v>
          </cell>
          <cell r="Y5115">
            <v>0</v>
          </cell>
          <cell r="AA5115">
            <v>0</v>
          </cell>
          <cell r="AB5115">
            <v>0</v>
          </cell>
          <cell r="AC5115">
            <v>0</v>
          </cell>
        </row>
        <row r="5116">
          <cell r="V5116">
            <v>0</v>
          </cell>
          <cell r="W5116">
            <v>0</v>
          </cell>
          <cell r="X5116">
            <v>0</v>
          </cell>
          <cell r="Y5116">
            <v>0</v>
          </cell>
          <cell r="AA5116">
            <v>0</v>
          </cell>
          <cell r="AB5116">
            <v>0</v>
          </cell>
          <cell r="AC5116">
            <v>0</v>
          </cell>
        </row>
        <row r="5117">
          <cell r="V5117">
            <v>0</v>
          </cell>
          <cell r="W5117">
            <v>0</v>
          </cell>
          <cell r="X5117">
            <v>0</v>
          </cell>
          <cell r="Y5117">
            <v>0</v>
          </cell>
          <cell r="AA5117">
            <v>0</v>
          </cell>
          <cell r="AB5117">
            <v>0</v>
          </cell>
          <cell r="AC5117">
            <v>0</v>
          </cell>
        </row>
        <row r="5118">
          <cell r="V5118">
            <v>0</v>
          </cell>
          <cell r="W5118">
            <v>0</v>
          </cell>
          <cell r="X5118">
            <v>0</v>
          </cell>
          <cell r="Y5118">
            <v>0</v>
          </cell>
          <cell r="AA5118">
            <v>0</v>
          </cell>
          <cell r="AB5118">
            <v>0</v>
          </cell>
          <cell r="AC5118">
            <v>0</v>
          </cell>
        </row>
        <row r="5119">
          <cell r="V5119">
            <v>0</v>
          </cell>
          <cell r="W5119">
            <v>0</v>
          </cell>
          <cell r="X5119">
            <v>0</v>
          </cell>
          <cell r="Y5119">
            <v>0</v>
          </cell>
          <cell r="AA5119">
            <v>0</v>
          </cell>
          <cell r="AB5119">
            <v>0</v>
          </cell>
          <cell r="AC5119">
            <v>0</v>
          </cell>
        </row>
        <row r="5120">
          <cell r="V5120">
            <v>0</v>
          </cell>
          <cell r="W5120">
            <v>0</v>
          </cell>
          <cell r="X5120">
            <v>0</v>
          </cell>
          <cell r="Y5120">
            <v>0</v>
          </cell>
          <cell r="AA5120">
            <v>0</v>
          </cell>
          <cell r="AB5120">
            <v>0</v>
          </cell>
          <cell r="AC5120">
            <v>0</v>
          </cell>
        </row>
        <row r="5121">
          <cell r="V5121">
            <v>0</v>
          </cell>
          <cell r="W5121">
            <v>0</v>
          </cell>
          <cell r="X5121">
            <v>0</v>
          </cell>
          <cell r="Y5121">
            <v>0</v>
          </cell>
          <cell r="AA5121">
            <v>0</v>
          </cell>
          <cell r="AB5121">
            <v>0</v>
          </cell>
          <cell r="AC5121">
            <v>0</v>
          </cell>
        </row>
        <row r="5122">
          <cell r="V5122">
            <v>0</v>
          </cell>
          <cell r="W5122">
            <v>0</v>
          </cell>
          <cell r="X5122">
            <v>0</v>
          </cell>
          <cell r="Y5122">
            <v>0</v>
          </cell>
          <cell r="AA5122">
            <v>0</v>
          </cell>
          <cell r="AB5122">
            <v>0</v>
          </cell>
          <cell r="AC5122">
            <v>0</v>
          </cell>
        </row>
        <row r="5123">
          <cell r="V5123">
            <v>0</v>
          </cell>
          <cell r="W5123">
            <v>0</v>
          </cell>
          <cell r="X5123">
            <v>0</v>
          </cell>
          <cell r="Y5123">
            <v>0</v>
          </cell>
          <cell r="AA5123">
            <v>0</v>
          </cell>
          <cell r="AB5123">
            <v>0</v>
          </cell>
          <cell r="AC5123">
            <v>0</v>
          </cell>
        </row>
        <row r="5124">
          <cell r="V5124">
            <v>0</v>
          </cell>
          <cell r="W5124">
            <v>0</v>
          </cell>
          <cell r="X5124">
            <v>0</v>
          </cell>
          <cell r="Y5124">
            <v>0</v>
          </cell>
          <cell r="AA5124">
            <v>0</v>
          </cell>
          <cell r="AB5124">
            <v>0</v>
          </cell>
          <cell r="AC5124">
            <v>0</v>
          </cell>
        </row>
        <row r="5125">
          <cell r="V5125">
            <v>0</v>
          </cell>
          <cell r="W5125">
            <v>0</v>
          </cell>
          <cell r="X5125">
            <v>0</v>
          </cell>
          <cell r="Y5125">
            <v>0</v>
          </cell>
          <cell r="AA5125">
            <v>0</v>
          </cell>
          <cell r="AB5125">
            <v>0</v>
          </cell>
          <cell r="AC5125">
            <v>0</v>
          </cell>
        </row>
        <row r="5126">
          <cell r="V5126">
            <v>0</v>
          </cell>
          <cell r="W5126">
            <v>0</v>
          </cell>
          <cell r="X5126">
            <v>0</v>
          </cell>
          <cell r="Y5126">
            <v>0</v>
          </cell>
          <cell r="AA5126">
            <v>0</v>
          </cell>
          <cell r="AB5126">
            <v>0</v>
          </cell>
          <cell r="AC5126">
            <v>0</v>
          </cell>
        </row>
        <row r="5127">
          <cell r="V5127">
            <v>0</v>
          </cell>
          <cell r="W5127">
            <v>0</v>
          </cell>
          <cell r="X5127">
            <v>0</v>
          </cell>
          <cell r="Y5127">
            <v>0</v>
          </cell>
          <cell r="AA5127">
            <v>0</v>
          </cell>
          <cell r="AB5127">
            <v>0</v>
          </cell>
          <cell r="AC5127">
            <v>0</v>
          </cell>
        </row>
        <row r="5128">
          <cell r="V5128">
            <v>0</v>
          </cell>
          <cell r="W5128">
            <v>0</v>
          </cell>
          <cell r="X5128">
            <v>0</v>
          </cell>
          <cell r="Y5128">
            <v>0</v>
          </cell>
          <cell r="AA5128">
            <v>0</v>
          </cell>
          <cell r="AB5128">
            <v>0</v>
          </cell>
          <cell r="AC5128">
            <v>0</v>
          </cell>
        </row>
        <row r="5129">
          <cell r="V5129">
            <v>0</v>
          </cell>
          <cell r="W5129">
            <v>0</v>
          </cell>
          <cell r="X5129">
            <v>0</v>
          </cell>
          <cell r="Y5129">
            <v>0</v>
          </cell>
          <cell r="AA5129">
            <v>0</v>
          </cell>
          <cell r="AB5129">
            <v>0</v>
          </cell>
          <cell r="AC5129">
            <v>0</v>
          </cell>
        </row>
        <row r="5130">
          <cell r="V5130">
            <v>0</v>
          </cell>
          <cell r="W5130">
            <v>0</v>
          </cell>
          <cell r="X5130">
            <v>0</v>
          </cell>
          <cell r="Y5130">
            <v>0</v>
          </cell>
          <cell r="AA5130">
            <v>0</v>
          </cell>
          <cell r="AB5130">
            <v>0</v>
          </cell>
          <cell r="AC5130">
            <v>0</v>
          </cell>
        </row>
        <row r="5131">
          <cell r="V5131">
            <v>0</v>
          </cell>
          <cell r="W5131">
            <v>0</v>
          </cell>
          <cell r="X5131">
            <v>0</v>
          </cell>
          <cell r="Y5131">
            <v>0</v>
          </cell>
          <cell r="AA5131">
            <v>0</v>
          </cell>
          <cell r="AB5131">
            <v>0</v>
          </cell>
          <cell r="AC5131">
            <v>0</v>
          </cell>
        </row>
        <row r="5132">
          <cell r="V5132">
            <v>0</v>
          </cell>
          <cell r="W5132">
            <v>0</v>
          </cell>
          <cell r="X5132">
            <v>0</v>
          </cell>
          <cell r="Y5132">
            <v>0</v>
          </cell>
          <cell r="AA5132">
            <v>0</v>
          </cell>
          <cell r="AB5132">
            <v>0</v>
          </cell>
          <cell r="AC5132">
            <v>0</v>
          </cell>
        </row>
        <row r="5133">
          <cell r="V5133">
            <v>0</v>
          </cell>
          <cell r="W5133">
            <v>0</v>
          </cell>
          <cell r="X5133">
            <v>0</v>
          </cell>
          <cell r="Y5133">
            <v>0</v>
          </cell>
          <cell r="AA5133">
            <v>0</v>
          </cell>
          <cell r="AB5133">
            <v>0</v>
          </cell>
          <cell r="AC5133">
            <v>0</v>
          </cell>
        </row>
        <row r="5134">
          <cell r="V5134">
            <v>0</v>
          </cell>
          <cell r="W5134">
            <v>0</v>
          </cell>
          <cell r="X5134">
            <v>0</v>
          </cell>
          <cell r="Y5134">
            <v>0</v>
          </cell>
          <cell r="AA5134">
            <v>0</v>
          </cell>
          <cell r="AB5134">
            <v>100000</v>
          </cell>
          <cell r="AC5134">
            <v>0</v>
          </cell>
        </row>
        <row r="5135">
          <cell r="V5135">
            <v>0</v>
          </cell>
          <cell r="W5135">
            <v>0</v>
          </cell>
          <cell r="X5135">
            <v>0</v>
          </cell>
          <cell r="Y5135">
            <v>0</v>
          </cell>
          <cell r="AA5135">
            <v>0</v>
          </cell>
          <cell r="AB5135">
            <v>0</v>
          </cell>
          <cell r="AC5135">
            <v>0</v>
          </cell>
        </row>
        <row r="5136">
          <cell r="V5136">
            <v>0</v>
          </cell>
          <cell r="W5136">
            <v>0</v>
          </cell>
          <cell r="X5136">
            <v>0</v>
          </cell>
          <cell r="Y5136">
            <v>0</v>
          </cell>
          <cell r="AA5136">
            <v>0</v>
          </cell>
          <cell r="AB5136">
            <v>0</v>
          </cell>
          <cell r="AC5136">
            <v>0</v>
          </cell>
        </row>
        <row r="5137">
          <cell r="V5137">
            <v>0</v>
          </cell>
          <cell r="W5137">
            <v>0</v>
          </cell>
          <cell r="X5137">
            <v>0</v>
          </cell>
          <cell r="Y5137">
            <v>0</v>
          </cell>
          <cell r="AA5137">
            <v>0</v>
          </cell>
          <cell r="AB5137">
            <v>0</v>
          </cell>
          <cell r="AC5137">
            <v>0</v>
          </cell>
        </row>
        <row r="5138">
          <cell r="V5138">
            <v>0</v>
          </cell>
          <cell r="W5138">
            <v>0</v>
          </cell>
          <cell r="X5138">
            <v>0</v>
          </cell>
          <cell r="Y5138">
            <v>0</v>
          </cell>
          <cell r="AA5138">
            <v>0</v>
          </cell>
          <cell r="AB5138">
            <v>0</v>
          </cell>
          <cell r="AC5138">
            <v>0</v>
          </cell>
        </row>
        <row r="5139">
          <cell r="V5139">
            <v>0</v>
          </cell>
          <cell r="W5139">
            <v>0</v>
          </cell>
          <cell r="X5139">
            <v>0</v>
          </cell>
          <cell r="Y5139">
            <v>0</v>
          </cell>
          <cell r="AA5139">
            <v>0</v>
          </cell>
          <cell r="AB5139">
            <v>0</v>
          </cell>
          <cell r="AC5139">
            <v>0</v>
          </cell>
        </row>
        <row r="5140">
          <cell r="V5140">
            <v>0</v>
          </cell>
          <cell r="W5140">
            <v>0</v>
          </cell>
          <cell r="X5140">
            <v>0</v>
          </cell>
          <cell r="Y5140">
            <v>0</v>
          </cell>
          <cell r="AA5140">
            <v>0</v>
          </cell>
          <cell r="AB5140">
            <v>0</v>
          </cell>
          <cell r="AC5140">
            <v>0</v>
          </cell>
        </row>
        <row r="5141">
          <cell r="V5141">
            <v>0</v>
          </cell>
          <cell r="W5141">
            <v>0</v>
          </cell>
          <cell r="X5141">
            <v>0</v>
          </cell>
          <cell r="Y5141">
            <v>0</v>
          </cell>
          <cell r="AA5141">
            <v>0</v>
          </cell>
          <cell r="AB5141">
            <v>0</v>
          </cell>
          <cell r="AC5141">
            <v>0</v>
          </cell>
        </row>
        <row r="5142">
          <cell r="V5142">
            <v>0</v>
          </cell>
          <cell r="W5142">
            <v>0</v>
          </cell>
          <cell r="X5142">
            <v>0</v>
          </cell>
          <cell r="Y5142">
            <v>0</v>
          </cell>
          <cell r="AA5142">
            <v>0</v>
          </cell>
          <cell r="AB5142">
            <v>0</v>
          </cell>
          <cell r="AC5142">
            <v>0</v>
          </cell>
        </row>
        <row r="5143">
          <cell r="V5143">
            <v>0</v>
          </cell>
          <cell r="W5143">
            <v>0</v>
          </cell>
          <cell r="X5143">
            <v>0</v>
          </cell>
          <cell r="Y5143">
            <v>0</v>
          </cell>
          <cell r="AA5143">
            <v>0</v>
          </cell>
          <cell r="AB5143">
            <v>0</v>
          </cell>
          <cell r="AC5143">
            <v>0</v>
          </cell>
        </row>
        <row r="5144">
          <cell r="V5144">
            <v>0</v>
          </cell>
          <cell r="W5144">
            <v>0</v>
          </cell>
          <cell r="X5144">
            <v>0</v>
          </cell>
          <cell r="Y5144">
            <v>0</v>
          </cell>
          <cell r="AA5144">
            <v>0</v>
          </cell>
          <cell r="AB5144">
            <v>0</v>
          </cell>
          <cell r="AC5144">
            <v>0</v>
          </cell>
        </row>
        <row r="5145">
          <cell r="V5145">
            <v>0</v>
          </cell>
          <cell r="W5145">
            <v>0</v>
          </cell>
          <cell r="X5145">
            <v>0</v>
          </cell>
          <cell r="Y5145">
            <v>0</v>
          </cell>
          <cell r="AA5145">
            <v>0</v>
          </cell>
          <cell r="AB5145">
            <v>0</v>
          </cell>
          <cell r="AC5145">
            <v>0</v>
          </cell>
        </row>
        <row r="5146">
          <cell r="V5146">
            <v>0</v>
          </cell>
          <cell r="W5146">
            <v>0</v>
          </cell>
          <cell r="X5146">
            <v>0</v>
          </cell>
          <cell r="Y5146">
            <v>0</v>
          </cell>
          <cell r="AA5146">
            <v>0</v>
          </cell>
          <cell r="AB5146">
            <v>0</v>
          </cell>
          <cell r="AC5146">
            <v>0</v>
          </cell>
        </row>
        <row r="5147">
          <cell r="V5147">
            <v>0</v>
          </cell>
          <cell r="W5147">
            <v>0</v>
          </cell>
          <cell r="X5147">
            <v>0</v>
          </cell>
          <cell r="Y5147">
            <v>0</v>
          </cell>
          <cell r="AA5147">
            <v>0.5</v>
          </cell>
          <cell r="AB5147">
            <v>2</v>
          </cell>
          <cell r="AC5147">
            <v>2</v>
          </cell>
        </row>
        <row r="5148">
          <cell r="V5148">
            <v>0</v>
          </cell>
          <cell r="W5148">
            <v>0</v>
          </cell>
          <cell r="X5148">
            <v>0</v>
          </cell>
          <cell r="Y5148">
            <v>0</v>
          </cell>
          <cell r="AA5148">
            <v>0</v>
          </cell>
          <cell r="AB5148">
            <v>0</v>
          </cell>
          <cell r="AC5148">
            <v>2</v>
          </cell>
        </row>
        <row r="5149">
          <cell r="V5149">
            <v>0</v>
          </cell>
          <cell r="W5149">
            <v>0</v>
          </cell>
          <cell r="X5149">
            <v>0</v>
          </cell>
          <cell r="Y5149">
            <v>0</v>
          </cell>
          <cell r="AA5149">
            <v>0</v>
          </cell>
          <cell r="AB5149">
            <v>0</v>
          </cell>
          <cell r="AC5149">
            <v>3300</v>
          </cell>
        </row>
        <row r="5150">
          <cell r="V5150">
            <v>0</v>
          </cell>
          <cell r="W5150">
            <v>0</v>
          </cell>
          <cell r="X5150">
            <v>0</v>
          </cell>
          <cell r="Y5150">
            <v>0</v>
          </cell>
          <cell r="AA5150">
            <v>1237.5</v>
          </cell>
          <cell r="AB5150">
            <v>4950</v>
          </cell>
          <cell r="AC5150">
            <v>4950</v>
          </cell>
        </row>
        <row r="5151">
          <cell r="V5151">
            <v>0</v>
          </cell>
          <cell r="W5151">
            <v>0</v>
          </cell>
          <cell r="X5151">
            <v>0</v>
          </cell>
          <cell r="Y5151">
            <v>0</v>
          </cell>
          <cell r="AA5151">
            <v>0</v>
          </cell>
          <cell r="AB5151">
            <v>0</v>
          </cell>
          <cell r="AC5151">
            <v>0</v>
          </cell>
        </row>
        <row r="5152">
          <cell r="V5152">
            <v>0</v>
          </cell>
          <cell r="W5152">
            <v>0</v>
          </cell>
          <cell r="X5152">
            <v>0</v>
          </cell>
          <cell r="Y5152">
            <v>0</v>
          </cell>
          <cell r="AA5152">
            <v>239.25000000000003</v>
          </cell>
          <cell r="AB5152">
            <v>825</v>
          </cell>
          <cell r="AC5152">
            <v>2337.5</v>
          </cell>
        </row>
        <row r="5153">
          <cell r="V5153">
            <v>0</v>
          </cell>
          <cell r="W5153">
            <v>0</v>
          </cell>
          <cell r="X5153">
            <v>0</v>
          </cell>
          <cell r="Y5153">
            <v>0</v>
          </cell>
          <cell r="AA5153">
            <v>825</v>
          </cell>
          <cell r="AB5153">
            <v>3300</v>
          </cell>
          <cell r="AC5153">
            <v>3300</v>
          </cell>
        </row>
        <row r="5154">
          <cell r="V5154">
            <v>0</v>
          </cell>
          <cell r="W5154">
            <v>0</v>
          </cell>
          <cell r="X5154">
            <v>0</v>
          </cell>
          <cell r="Y5154">
            <v>0</v>
          </cell>
          <cell r="AA5154">
            <v>590.62499999999989</v>
          </cell>
          <cell r="AB5154">
            <v>2362.4999999999995</v>
          </cell>
          <cell r="AC5154">
            <v>3937.5</v>
          </cell>
        </row>
        <row r="5155">
          <cell r="V5155">
            <v>0</v>
          </cell>
          <cell r="W5155">
            <v>0</v>
          </cell>
          <cell r="X5155">
            <v>0</v>
          </cell>
          <cell r="Y5155">
            <v>0</v>
          </cell>
          <cell r="AA5155">
            <v>956.24999999999989</v>
          </cell>
          <cell r="AB5155">
            <v>3824.9999999999995</v>
          </cell>
          <cell r="AC5155">
            <v>6374.9999999999991</v>
          </cell>
        </row>
        <row r="5156">
          <cell r="V5156">
            <v>0</v>
          </cell>
          <cell r="W5156">
            <v>0</v>
          </cell>
          <cell r="X5156">
            <v>0</v>
          </cell>
          <cell r="Y5156">
            <v>0</v>
          </cell>
          <cell r="AA5156">
            <v>0</v>
          </cell>
          <cell r="AB5156">
            <v>0</v>
          </cell>
          <cell r="AC5156">
            <v>2750</v>
          </cell>
        </row>
        <row r="5157">
          <cell r="V5157">
            <v>0</v>
          </cell>
          <cell r="W5157">
            <v>0</v>
          </cell>
          <cell r="X5157">
            <v>0</v>
          </cell>
          <cell r="Y5157">
            <v>0</v>
          </cell>
          <cell r="AA5157">
            <v>300</v>
          </cell>
          <cell r="AB5157">
            <v>1200</v>
          </cell>
          <cell r="AC5157">
            <v>1200</v>
          </cell>
        </row>
        <row r="5158">
          <cell r="V5158">
            <v>0</v>
          </cell>
          <cell r="W5158">
            <v>0</v>
          </cell>
          <cell r="X5158">
            <v>0</v>
          </cell>
          <cell r="Y5158">
            <v>0</v>
          </cell>
          <cell r="AA5158">
            <v>0</v>
          </cell>
          <cell r="AB5158">
            <v>0</v>
          </cell>
          <cell r="AC5158">
            <v>0</v>
          </cell>
        </row>
        <row r="5159">
          <cell r="V5159">
            <v>0</v>
          </cell>
          <cell r="W5159">
            <v>0</v>
          </cell>
          <cell r="X5159">
            <v>0</v>
          </cell>
          <cell r="Y5159">
            <v>0</v>
          </cell>
          <cell r="AA5159">
            <v>4148.625</v>
          </cell>
          <cell r="AB5159">
            <v>16462.5</v>
          </cell>
          <cell r="AC5159">
            <v>28150</v>
          </cell>
        </row>
        <row r="5160">
          <cell r="V5160">
            <v>0</v>
          </cell>
          <cell r="W5160">
            <v>0</v>
          </cell>
          <cell r="X5160">
            <v>0</v>
          </cell>
          <cell r="Y5160">
            <v>0</v>
          </cell>
          <cell r="AA5160">
            <v>0</v>
          </cell>
          <cell r="AB5160">
            <v>0</v>
          </cell>
          <cell r="AC5160">
            <v>0</v>
          </cell>
        </row>
        <row r="5161">
          <cell r="V5161">
            <v>0</v>
          </cell>
          <cell r="W5161">
            <v>0</v>
          </cell>
          <cell r="X5161">
            <v>0</v>
          </cell>
          <cell r="Y5161">
            <v>0</v>
          </cell>
          <cell r="AA5161">
            <v>0</v>
          </cell>
          <cell r="AB5161">
            <v>0</v>
          </cell>
          <cell r="AC5161">
            <v>0</v>
          </cell>
        </row>
        <row r="5162">
          <cell r="V5162">
            <v>0</v>
          </cell>
          <cell r="W5162">
            <v>0</v>
          </cell>
          <cell r="X5162">
            <v>0</v>
          </cell>
          <cell r="Y5162">
            <v>0</v>
          </cell>
          <cell r="AA5162">
            <v>0</v>
          </cell>
          <cell r="AB5162">
            <v>0</v>
          </cell>
          <cell r="AC5162">
            <v>0</v>
          </cell>
        </row>
        <row r="5163">
          <cell r="V5163">
            <v>0</v>
          </cell>
          <cell r="W5163">
            <v>0</v>
          </cell>
          <cell r="X5163">
            <v>0</v>
          </cell>
          <cell r="Y5163">
            <v>0</v>
          </cell>
          <cell r="AA5163">
            <v>0</v>
          </cell>
          <cell r="AB5163">
            <v>0</v>
          </cell>
          <cell r="AC5163">
            <v>0</v>
          </cell>
        </row>
        <row r="5164">
          <cell r="V5164">
            <v>0</v>
          </cell>
          <cell r="W5164">
            <v>0</v>
          </cell>
          <cell r="X5164">
            <v>0</v>
          </cell>
          <cell r="Y5164">
            <v>0</v>
          </cell>
          <cell r="AA5164">
            <v>0</v>
          </cell>
          <cell r="AB5164">
            <v>0</v>
          </cell>
          <cell r="AC5164">
            <v>0</v>
          </cell>
        </row>
        <row r="5165">
          <cell r="V5165">
            <v>0</v>
          </cell>
          <cell r="W5165">
            <v>0</v>
          </cell>
          <cell r="X5165">
            <v>0</v>
          </cell>
          <cell r="Y5165">
            <v>0</v>
          </cell>
          <cell r="AA5165">
            <v>0</v>
          </cell>
          <cell r="AB5165">
            <v>0</v>
          </cell>
          <cell r="AC5165">
            <v>0</v>
          </cell>
        </row>
        <row r="5166">
          <cell r="V5166">
            <v>0</v>
          </cell>
          <cell r="W5166">
            <v>0</v>
          </cell>
          <cell r="X5166">
            <v>0</v>
          </cell>
          <cell r="Y5166">
            <v>0</v>
          </cell>
          <cell r="AA5166">
            <v>0</v>
          </cell>
          <cell r="AB5166">
            <v>0</v>
          </cell>
          <cell r="AC5166">
            <v>0</v>
          </cell>
        </row>
        <row r="5167">
          <cell r="V5167">
            <v>0</v>
          </cell>
          <cell r="W5167">
            <v>0</v>
          </cell>
          <cell r="X5167">
            <v>0</v>
          </cell>
          <cell r="Y5167">
            <v>0</v>
          </cell>
          <cell r="AA5167">
            <v>0</v>
          </cell>
          <cell r="AB5167">
            <v>0</v>
          </cell>
          <cell r="AC5167">
            <v>0</v>
          </cell>
        </row>
        <row r="5168">
          <cell r="V5168">
            <v>0</v>
          </cell>
          <cell r="W5168">
            <v>0</v>
          </cell>
          <cell r="X5168">
            <v>0</v>
          </cell>
          <cell r="Y5168">
            <v>0</v>
          </cell>
          <cell r="AA5168">
            <v>0</v>
          </cell>
          <cell r="AB5168">
            <v>0</v>
          </cell>
          <cell r="AC5168">
            <v>0</v>
          </cell>
        </row>
        <row r="5169">
          <cell r="V5169">
            <v>0</v>
          </cell>
          <cell r="W5169">
            <v>0</v>
          </cell>
          <cell r="X5169">
            <v>0</v>
          </cell>
          <cell r="Y5169">
            <v>0</v>
          </cell>
          <cell r="AA5169">
            <v>0</v>
          </cell>
          <cell r="AB5169">
            <v>0</v>
          </cell>
          <cell r="AC5169">
            <v>0</v>
          </cell>
        </row>
        <row r="5170">
          <cell r="V5170">
            <v>0</v>
          </cell>
          <cell r="W5170">
            <v>0</v>
          </cell>
          <cell r="X5170">
            <v>0</v>
          </cell>
          <cell r="Y5170">
            <v>0</v>
          </cell>
          <cell r="AA5170">
            <v>0</v>
          </cell>
          <cell r="AB5170">
            <v>0</v>
          </cell>
          <cell r="AC5170">
            <v>0</v>
          </cell>
        </row>
        <row r="5171">
          <cell r="V5171">
            <v>0</v>
          </cell>
          <cell r="W5171">
            <v>0</v>
          </cell>
          <cell r="X5171">
            <v>0</v>
          </cell>
          <cell r="Y5171">
            <v>0</v>
          </cell>
          <cell r="AA5171">
            <v>0</v>
          </cell>
          <cell r="AB5171">
            <v>0</v>
          </cell>
          <cell r="AC5171">
            <v>0</v>
          </cell>
        </row>
        <row r="5172">
          <cell r="V5172">
            <v>0</v>
          </cell>
          <cell r="W5172">
            <v>0</v>
          </cell>
          <cell r="X5172">
            <v>0</v>
          </cell>
          <cell r="Y5172">
            <v>0</v>
          </cell>
          <cell r="AA5172">
            <v>0</v>
          </cell>
          <cell r="AB5172">
            <v>0</v>
          </cell>
          <cell r="AC5172">
            <v>0</v>
          </cell>
        </row>
        <row r="5173">
          <cell r="V5173">
            <v>0</v>
          </cell>
          <cell r="W5173">
            <v>0</v>
          </cell>
          <cell r="X5173">
            <v>0</v>
          </cell>
          <cell r="Y5173">
            <v>0</v>
          </cell>
          <cell r="AA5173">
            <v>30000</v>
          </cell>
          <cell r="AB5173">
            <v>180000</v>
          </cell>
          <cell r="AC5173">
            <v>300000</v>
          </cell>
        </row>
        <row r="5174">
          <cell r="V5174">
            <v>0</v>
          </cell>
          <cell r="W5174">
            <v>0</v>
          </cell>
          <cell r="X5174">
            <v>0</v>
          </cell>
          <cell r="Y5174">
            <v>0</v>
          </cell>
          <cell r="AA5174">
            <v>25000</v>
          </cell>
          <cell r="AB5174">
            <v>100000</v>
          </cell>
          <cell r="AC5174">
            <v>60000</v>
          </cell>
        </row>
        <row r="5175">
          <cell r="V5175">
            <v>0</v>
          </cell>
          <cell r="W5175">
            <v>0</v>
          </cell>
          <cell r="X5175">
            <v>0</v>
          </cell>
          <cell r="Y5175">
            <v>0</v>
          </cell>
          <cell r="AA5175">
            <v>0</v>
          </cell>
          <cell r="AB5175">
            <v>0</v>
          </cell>
          <cell r="AC5175">
            <v>0</v>
          </cell>
        </row>
        <row r="5176">
          <cell r="V5176">
            <v>0</v>
          </cell>
          <cell r="W5176">
            <v>0</v>
          </cell>
          <cell r="X5176">
            <v>0</v>
          </cell>
          <cell r="Y5176">
            <v>0</v>
          </cell>
          <cell r="AA5176">
            <v>0</v>
          </cell>
          <cell r="AB5176">
            <v>0</v>
          </cell>
          <cell r="AC5176">
            <v>0</v>
          </cell>
        </row>
        <row r="5177">
          <cell r="V5177">
            <v>0</v>
          </cell>
          <cell r="W5177">
            <v>0</v>
          </cell>
          <cell r="X5177">
            <v>0</v>
          </cell>
          <cell r="Y5177">
            <v>0</v>
          </cell>
          <cell r="AA5177">
            <v>0</v>
          </cell>
          <cell r="AB5177">
            <v>0</v>
          </cell>
          <cell r="AC5177">
            <v>0</v>
          </cell>
        </row>
        <row r="5178">
          <cell r="V5178">
            <v>0</v>
          </cell>
          <cell r="W5178">
            <v>0</v>
          </cell>
          <cell r="X5178">
            <v>0</v>
          </cell>
          <cell r="Y5178">
            <v>0</v>
          </cell>
          <cell r="AA5178">
            <v>0</v>
          </cell>
          <cell r="AB5178">
            <v>0</v>
          </cell>
          <cell r="AC5178">
            <v>0</v>
          </cell>
        </row>
        <row r="5179">
          <cell r="V5179">
            <v>0</v>
          </cell>
          <cell r="W5179">
            <v>0</v>
          </cell>
          <cell r="X5179">
            <v>0</v>
          </cell>
          <cell r="Y5179">
            <v>0</v>
          </cell>
          <cell r="AA5179">
            <v>0</v>
          </cell>
          <cell r="AB5179">
            <v>0</v>
          </cell>
          <cell r="AC5179">
            <v>0</v>
          </cell>
        </row>
        <row r="5180">
          <cell r="V5180">
            <v>0</v>
          </cell>
          <cell r="W5180">
            <v>0</v>
          </cell>
          <cell r="X5180">
            <v>0</v>
          </cell>
          <cell r="Y5180">
            <v>0</v>
          </cell>
          <cell r="AA5180">
            <v>0</v>
          </cell>
          <cell r="AB5180">
            <v>0</v>
          </cell>
          <cell r="AC5180">
            <v>0</v>
          </cell>
        </row>
        <row r="5181">
          <cell r="V5181">
            <v>0</v>
          </cell>
          <cell r="W5181">
            <v>0</v>
          </cell>
          <cell r="X5181">
            <v>0</v>
          </cell>
          <cell r="Y5181">
            <v>0</v>
          </cell>
          <cell r="AA5181">
            <v>0</v>
          </cell>
          <cell r="AB5181">
            <v>50000</v>
          </cell>
          <cell r="AC5181">
            <v>50000</v>
          </cell>
        </row>
        <row r="5182">
          <cell r="V5182">
            <v>0</v>
          </cell>
          <cell r="W5182">
            <v>0</v>
          </cell>
          <cell r="X5182">
            <v>0</v>
          </cell>
          <cell r="Y5182">
            <v>0</v>
          </cell>
          <cell r="AA5182">
            <v>0</v>
          </cell>
          <cell r="AB5182">
            <v>0</v>
          </cell>
          <cell r="AC5182">
            <v>0</v>
          </cell>
        </row>
        <row r="5183">
          <cell r="V5183">
            <v>0</v>
          </cell>
          <cell r="W5183">
            <v>0</v>
          </cell>
          <cell r="X5183">
            <v>0</v>
          </cell>
          <cell r="Y5183">
            <v>0</v>
          </cell>
          <cell r="AA5183">
            <v>0</v>
          </cell>
          <cell r="AB5183">
            <v>0</v>
          </cell>
          <cell r="AC5183">
            <v>0</v>
          </cell>
        </row>
        <row r="5184">
          <cell r="V5184">
            <v>0</v>
          </cell>
          <cell r="W5184">
            <v>0</v>
          </cell>
          <cell r="X5184">
            <v>0</v>
          </cell>
          <cell r="Y5184">
            <v>0</v>
          </cell>
          <cell r="AA5184">
            <v>0</v>
          </cell>
          <cell r="AB5184">
            <v>0</v>
          </cell>
          <cell r="AC5184">
            <v>0</v>
          </cell>
        </row>
        <row r="5185">
          <cell r="V5185">
            <v>0</v>
          </cell>
          <cell r="W5185">
            <v>0</v>
          </cell>
          <cell r="X5185">
            <v>0</v>
          </cell>
          <cell r="Y5185">
            <v>0</v>
          </cell>
          <cell r="AA5185">
            <v>0</v>
          </cell>
          <cell r="AB5185">
            <v>0</v>
          </cell>
          <cell r="AC5185">
            <v>0</v>
          </cell>
        </row>
        <row r="5186">
          <cell r="V5186">
            <v>0</v>
          </cell>
          <cell r="W5186">
            <v>0</v>
          </cell>
          <cell r="X5186">
            <v>0</v>
          </cell>
          <cell r="Y5186">
            <v>0</v>
          </cell>
          <cell r="AA5186">
            <v>0</v>
          </cell>
          <cell r="AB5186">
            <v>0</v>
          </cell>
          <cell r="AC5186">
            <v>0</v>
          </cell>
        </row>
        <row r="5187">
          <cell r="V5187">
            <v>0</v>
          </cell>
          <cell r="W5187">
            <v>0</v>
          </cell>
          <cell r="X5187">
            <v>0</v>
          </cell>
          <cell r="Y5187">
            <v>0</v>
          </cell>
          <cell r="AA5187">
            <v>0</v>
          </cell>
          <cell r="AB5187">
            <v>0</v>
          </cell>
          <cell r="AC5187">
            <v>0</v>
          </cell>
        </row>
        <row r="5188">
          <cell r="V5188">
            <v>0</v>
          </cell>
          <cell r="W5188">
            <v>0</v>
          </cell>
          <cell r="X5188">
            <v>0</v>
          </cell>
          <cell r="Y5188">
            <v>0</v>
          </cell>
          <cell r="AA5188">
            <v>6300</v>
          </cell>
          <cell r="AB5188">
            <v>33200</v>
          </cell>
          <cell r="AC5188">
            <v>33200</v>
          </cell>
        </row>
        <row r="5189">
          <cell r="V5189">
            <v>0</v>
          </cell>
          <cell r="W5189">
            <v>0</v>
          </cell>
          <cell r="X5189">
            <v>0</v>
          </cell>
          <cell r="Y5189">
            <v>0</v>
          </cell>
          <cell r="AA5189">
            <v>0</v>
          </cell>
          <cell r="AB5189">
            <v>0</v>
          </cell>
          <cell r="AC5189">
            <v>0</v>
          </cell>
        </row>
        <row r="5190">
          <cell r="V5190">
            <v>0</v>
          </cell>
          <cell r="W5190">
            <v>0</v>
          </cell>
          <cell r="X5190">
            <v>0</v>
          </cell>
          <cell r="Y5190">
            <v>0</v>
          </cell>
          <cell r="AA5190">
            <v>0</v>
          </cell>
          <cell r="AB5190">
            <v>0</v>
          </cell>
          <cell r="AC5190">
            <v>0</v>
          </cell>
        </row>
        <row r="5191">
          <cell r="V5191">
            <v>0</v>
          </cell>
          <cell r="W5191">
            <v>0</v>
          </cell>
          <cell r="X5191">
            <v>0</v>
          </cell>
          <cell r="Y5191">
            <v>0</v>
          </cell>
          <cell r="AA5191">
            <v>0</v>
          </cell>
          <cell r="AB5191">
            <v>0</v>
          </cell>
          <cell r="AC5191">
            <v>0</v>
          </cell>
        </row>
        <row r="5192">
          <cell r="V5192">
            <v>0</v>
          </cell>
          <cell r="W5192">
            <v>0</v>
          </cell>
          <cell r="X5192">
            <v>0</v>
          </cell>
          <cell r="Y5192">
            <v>0</v>
          </cell>
          <cell r="AA5192">
            <v>0</v>
          </cell>
          <cell r="AB5192">
            <v>0</v>
          </cell>
          <cell r="AC5192">
            <v>0</v>
          </cell>
        </row>
        <row r="5193">
          <cell r="V5193">
            <v>0</v>
          </cell>
          <cell r="W5193">
            <v>0</v>
          </cell>
          <cell r="X5193">
            <v>0</v>
          </cell>
          <cell r="Y5193">
            <v>0</v>
          </cell>
          <cell r="AA5193">
            <v>0</v>
          </cell>
          <cell r="AB5193">
            <v>0</v>
          </cell>
          <cell r="AC5193">
            <v>0</v>
          </cell>
        </row>
        <row r="5194">
          <cell r="V5194">
            <v>0</v>
          </cell>
          <cell r="W5194">
            <v>0</v>
          </cell>
          <cell r="X5194">
            <v>0</v>
          </cell>
          <cell r="Y5194">
            <v>0</v>
          </cell>
          <cell r="AA5194">
            <v>0</v>
          </cell>
          <cell r="AB5194">
            <v>0</v>
          </cell>
          <cell r="AC5194">
            <v>0</v>
          </cell>
        </row>
        <row r="5195">
          <cell r="V5195">
            <v>0</v>
          </cell>
          <cell r="W5195">
            <v>0</v>
          </cell>
          <cell r="X5195">
            <v>0</v>
          </cell>
          <cell r="Y5195">
            <v>0</v>
          </cell>
          <cell r="AA5195">
            <v>0</v>
          </cell>
          <cell r="AB5195">
            <v>0</v>
          </cell>
          <cell r="AC5195">
            <v>0</v>
          </cell>
        </row>
        <row r="5196">
          <cell r="V5196">
            <v>0</v>
          </cell>
          <cell r="W5196">
            <v>0</v>
          </cell>
          <cell r="X5196">
            <v>0</v>
          </cell>
          <cell r="Y5196">
            <v>0</v>
          </cell>
          <cell r="AA5196">
            <v>0</v>
          </cell>
          <cell r="AB5196">
            <v>0</v>
          </cell>
          <cell r="AC5196">
            <v>0</v>
          </cell>
        </row>
        <row r="5197">
          <cell r="V5197">
            <v>0</v>
          </cell>
          <cell r="W5197">
            <v>0</v>
          </cell>
          <cell r="X5197">
            <v>0</v>
          </cell>
          <cell r="Y5197">
            <v>0</v>
          </cell>
          <cell r="AA5197">
            <v>0</v>
          </cell>
          <cell r="AB5197">
            <v>0</v>
          </cell>
          <cell r="AC5197">
            <v>0</v>
          </cell>
        </row>
        <row r="5198">
          <cell r="V5198">
            <v>0</v>
          </cell>
          <cell r="W5198">
            <v>0</v>
          </cell>
          <cell r="X5198">
            <v>0</v>
          </cell>
          <cell r="Y5198">
            <v>0</v>
          </cell>
          <cell r="AA5198">
            <v>0</v>
          </cell>
          <cell r="AB5198">
            <v>0</v>
          </cell>
          <cell r="AC5198">
            <v>0</v>
          </cell>
        </row>
        <row r="5199">
          <cell r="V5199">
            <v>0</v>
          </cell>
          <cell r="W5199">
            <v>0</v>
          </cell>
          <cell r="X5199">
            <v>0</v>
          </cell>
          <cell r="Y5199">
            <v>0</v>
          </cell>
          <cell r="AA5199">
            <v>0</v>
          </cell>
          <cell r="AB5199">
            <v>0</v>
          </cell>
          <cell r="AC5199">
            <v>0</v>
          </cell>
        </row>
        <row r="5200">
          <cell r="V5200">
            <v>0</v>
          </cell>
          <cell r="W5200">
            <v>0</v>
          </cell>
          <cell r="X5200">
            <v>0</v>
          </cell>
          <cell r="Y5200">
            <v>0</v>
          </cell>
          <cell r="AA5200">
            <v>0</v>
          </cell>
          <cell r="AB5200">
            <v>0</v>
          </cell>
          <cell r="AC5200">
            <v>0</v>
          </cell>
        </row>
        <row r="5201">
          <cell r="V5201">
            <v>0</v>
          </cell>
          <cell r="W5201">
            <v>0</v>
          </cell>
          <cell r="X5201">
            <v>0</v>
          </cell>
          <cell r="Y5201">
            <v>0</v>
          </cell>
          <cell r="AA5201">
            <v>0</v>
          </cell>
          <cell r="AB5201">
            <v>0</v>
          </cell>
          <cell r="AC5201">
            <v>0</v>
          </cell>
        </row>
        <row r="5202">
          <cell r="V5202">
            <v>0</v>
          </cell>
          <cell r="W5202">
            <v>0</v>
          </cell>
          <cell r="X5202">
            <v>0</v>
          </cell>
          <cell r="Y5202">
            <v>0</v>
          </cell>
          <cell r="AA5202">
            <v>0</v>
          </cell>
          <cell r="AB5202">
            <v>0</v>
          </cell>
          <cell r="AC5202">
            <v>0</v>
          </cell>
        </row>
        <row r="5203">
          <cell r="V5203">
            <v>0</v>
          </cell>
          <cell r="W5203">
            <v>0</v>
          </cell>
          <cell r="X5203">
            <v>0</v>
          </cell>
          <cell r="Y5203">
            <v>0</v>
          </cell>
          <cell r="AA5203">
            <v>0</v>
          </cell>
          <cell r="AB5203">
            <v>0</v>
          </cell>
          <cell r="AC5203">
            <v>0</v>
          </cell>
        </row>
        <row r="5204">
          <cell r="V5204">
            <v>0</v>
          </cell>
          <cell r="W5204">
            <v>0</v>
          </cell>
          <cell r="X5204">
            <v>0</v>
          </cell>
          <cell r="Y5204">
            <v>0</v>
          </cell>
          <cell r="AA5204">
            <v>0</v>
          </cell>
          <cell r="AB5204">
            <v>0</v>
          </cell>
          <cell r="AC5204">
            <v>0</v>
          </cell>
        </row>
        <row r="5205">
          <cell r="V5205">
            <v>0</v>
          </cell>
          <cell r="W5205">
            <v>0</v>
          </cell>
          <cell r="X5205">
            <v>0</v>
          </cell>
          <cell r="Y5205">
            <v>0</v>
          </cell>
          <cell r="AA5205">
            <v>0</v>
          </cell>
          <cell r="AB5205">
            <v>0</v>
          </cell>
          <cell r="AC5205">
            <v>0</v>
          </cell>
        </row>
        <row r="5206">
          <cell r="V5206">
            <v>0</v>
          </cell>
          <cell r="W5206">
            <v>0</v>
          </cell>
          <cell r="X5206">
            <v>0</v>
          </cell>
          <cell r="Y5206">
            <v>0</v>
          </cell>
          <cell r="AA5206">
            <v>0</v>
          </cell>
          <cell r="AB5206">
            <v>0</v>
          </cell>
          <cell r="AC5206">
            <v>0</v>
          </cell>
        </row>
        <row r="5207">
          <cell r="V5207">
            <v>0</v>
          </cell>
          <cell r="W5207">
            <v>0</v>
          </cell>
          <cell r="X5207">
            <v>0</v>
          </cell>
          <cell r="Y5207">
            <v>0</v>
          </cell>
          <cell r="AA5207">
            <v>0</v>
          </cell>
          <cell r="AB5207">
            <v>0</v>
          </cell>
          <cell r="AC5207">
            <v>0</v>
          </cell>
        </row>
        <row r="5208">
          <cell r="V5208">
            <v>0</v>
          </cell>
          <cell r="W5208">
            <v>0</v>
          </cell>
          <cell r="X5208">
            <v>0</v>
          </cell>
          <cell r="Y5208">
            <v>0</v>
          </cell>
          <cell r="AA5208">
            <v>0</v>
          </cell>
          <cell r="AB5208">
            <v>0</v>
          </cell>
          <cell r="AC5208">
            <v>100000</v>
          </cell>
        </row>
        <row r="5209">
          <cell r="V5209">
            <v>0</v>
          </cell>
          <cell r="W5209">
            <v>0</v>
          </cell>
          <cell r="X5209">
            <v>0</v>
          </cell>
          <cell r="Y5209">
            <v>0</v>
          </cell>
          <cell r="AA5209">
            <v>0</v>
          </cell>
          <cell r="AB5209">
            <v>0</v>
          </cell>
          <cell r="AC5209">
            <v>0</v>
          </cell>
        </row>
        <row r="5210">
          <cell r="V5210">
            <v>0</v>
          </cell>
          <cell r="W5210">
            <v>0</v>
          </cell>
          <cell r="X5210">
            <v>0</v>
          </cell>
          <cell r="Y5210">
            <v>0</v>
          </cell>
          <cell r="AA5210">
            <v>0</v>
          </cell>
          <cell r="AB5210">
            <v>0</v>
          </cell>
          <cell r="AC5210">
            <v>0</v>
          </cell>
        </row>
        <row r="5211">
          <cell r="V5211">
            <v>0</v>
          </cell>
          <cell r="W5211">
            <v>0</v>
          </cell>
          <cell r="X5211">
            <v>0</v>
          </cell>
          <cell r="Y5211">
            <v>0</v>
          </cell>
          <cell r="AA5211">
            <v>0</v>
          </cell>
          <cell r="AB5211">
            <v>0</v>
          </cell>
          <cell r="AC5211">
            <v>0</v>
          </cell>
        </row>
        <row r="5212">
          <cell r="V5212">
            <v>0</v>
          </cell>
          <cell r="W5212">
            <v>0</v>
          </cell>
          <cell r="X5212">
            <v>0</v>
          </cell>
          <cell r="Y5212">
            <v>0</v>
          </cell>
          <cell r="AA5212">
            <v>0</v>
          </cell>
          <cell r="AB5212">
            <v>0</v>
          </cell>
          <cell r="AC5212">
            <v>0</v>
          </cell>
        </row>
        <row r="5213">
          <cell r="V5213">
            <v>0</v>
          </cell>
          <cell r="W5213">
            <v>0</v>
          </cell>
          <cell r="X5213">
            <v>0</v>
          </cell>
          <cell r="Y5213">
            <v>0</v>
          </cell>
          <cell r="AA5213">
            <v>0</v>
          </cell>
          <cell r="AB5213">
            <v>0</v>
          </cell>
          <cell r="AC5213">
            <v>0</v>
          </cell>
        </row>
        <row r="5214">
          <cell r="V5214">
            <v>0</v>
          </cell>
          <cell r="W5214">
            <v>0</v>
          </cell>
          <cell r="X5214">
            <v>0</v>
          </cell>
          <cell r="Y5214">
            <v>0</v>
          </cell>
          <cell r="AA5214">
            <v>0</v>
          </cell>
          <cell r="AB5214">
            <v>0</v>
          </cell>
          <cell r="AC5214">
            <v>0</v>
          </cell>
        </row>
        <row r="5215">
          <cell r="V5215">
            <v>0</v>
          </cell>
          <cell r="W5215">
            <v>0</v>
          </cell>
          <cell r="X5215">
            <v>0</v>
          </cell>
          <cell r="Y5215">
            <v>0</v>
          </cell>
          <cell r="AA5215">
            <v>0</v>
          </cell>
          <cell r="AB5215">
            <v>0</v>
          </cell>
          <cell r="AC5215">
            <v>0</v>
          </cell>
        </row>
        <row r="5216">
          <cell r="V5216">
            <v>0</v>
          </cell>
          <cell r="W5216">
            <v>0</v>
          </cell>
          <cell r="X5216">
            <v>0</v>
          </cell>
          <cell r="Y5216">
            <v>0</v>
          </cell>
          <cell r="AA5216">
            <v>0</v>
          </cell>
          <cell r="AB5216">
            <v>0</v>
          </cell>
          <cell r="AC5216">
            <v>0</v>
          </cell>
        </row>
        <row r="5217">
          <cell r="V5217">
            <v>0</v>
          </cell>
          <cell r="W5217">
            <v>0</v>
          </cell>
          <cell r="X5217">
            <v>0</v>
          </cell>
          <cell r="Y5217">
            <v>0</v>
          </cell>
          <cell r="AA5217">
            <v>0</v>
          </cell>
          <cell r="AB5217">
            <v>0</v>
          </cell>
          <cell r="AC5217">
            <v>0</v>
          </cell>
        </row>
        <row r="5218">
          <cell r="V5218">
            <v>0</v>
          </cell>
          <cell r="W5218">
            <v>0</v>
          </cell>
          <cell r="X5218">
            <v>0</v>
          </cell>
          <cell r="Y5218">
            <v>0</v>
          </cell>
          <cell r="AA5218">
            <v>0</v>
          </cell>
          <cell r="AB5218">
            <v>0</v>
          </cell>
          <cell r="AC5218">
            <v>0</v>
          </cell>
        </row>
        <row r="5219">
          <cell r="V5219">
            <v>0</v>
          </cell>
          <cell r="W5219">
            <v>0</v>
          </cell>
          <cell r="X5219">
            <v>0</v>
          </cell>
          <cell r="Y5219">
            <v>0</v>
          </cell>
          <cell r="AA5219">
            <v>0</v>
          </cell>
          <cell r="AB5219">
            <v>0</v>
          </cell>
          <cell r="AC5219">
            <v>0</v>
          </cell>
        </row>
        <row r="5220">
          <cell r="V5220">
            <v>0</v>
          </cell>
          <cell r="W5220">
            <v>0</v>
          </cell>
          <cell r="X5220">
            <v>0</v>
          </cell>
          <cell r="Y5220">
            <v>0</v>
          </cell>
          <cell r="AA5220">
            <v>0</v>
          </cell>
          <cell r="AB5220">
            <v>0</v>
          </cell>
          <cell r="AC5220">
            <v>0</v>
          </cell>
        </row>
        <row r="5221">
          <cell r="V5221">
            <v>0</v>
          </cell>
          <cell r="W5221">
            <v>0</v>
          </cell>
          <cell r="X5221">
            <v>0</v>
          </cell>
          <cell r="Y5221">
            <v>0</v>
          </cell>
          <cell r="AA5221">
            <v>0</v>
          </cell>
          <cell r="AB5221">
            <v>0</v>
          </cell>
          <cell r="AC5221">
            <v>0</v>
          </cell>
        </row>
        <row r="5222">
          <cell r="V5222">
            <v>0</v>
          </cell>
          <cell r="W5222">
            <v>0</v>
          </cell>
          <cell r="X5222">
            <v>0</v>
          </cell>
          <cell r="Y5222">
            <v>0</v>
          </cell>
          <cell r="AA5222">
            <v>0</v>
          </cell>
          <cell r="AB5222">
            <v>0</v>
          </cell>
          <cell r="AC5222">
            <v>0</v>
          </cell>
        </row>
        <row r="5223">
          <cell r="V5223">
            <v>0</v>
          </cell>
          <cell r="W5223">
            <v>0</v>
          </cell>
          <cell r="X5223">
            <v>0</v>
          </cell>
          <cell r="Y5223">
            <v>0</v>
          </cell>
          <cell r="AA5223">
            <v>0</v>
          </cell>
          <cell r="AB5223">
            <v>0</v>
          </cell>
          <cell r="AC5223">
            <v>0</v>
          </cell>
        </row>
        <row r="5224">
          <cell r="V5224">
            <v>0</v>
          </cell>
          <cell r="W5224">
            <v>0</v>
          </cell>
          <cell r="X5224">
            <v>0</v>
          </cell>
          <cell r="Y5224">
            <v>0</v>
          </cell>
          <cell r="AA5224">
            <v>0</v>
          </cell>
          <cell r="AB5224">
            <v>0</v>
          </cell>
          <cell r="AC5224">
            <v>0</v>
          </cell>
        </row>
        <row r="5225">
          <cell r="V5225">
            <v>0</v>
          </cell>
          <cell r="W5225">
            <v>0</v>
          </cell>
          <cell r="X5225">
            <v>0</v>
          </cell>
          <cell r="Y5225">
            <v>0</v>
          </cell>
          <cell r="AA5225">
            <v>0</v>
          </cell>
          <cell r="AB5225">
            <v>0</v>
          </cell>
          <cell r="AC5225">
            <v>0</v>
          </cell>
        </row>
        <row r="5226">
          <cell r="V5226">
            <v>0</v>
          </cell>
          <cell r="W5226">
            <v>0</v>
          </cell>
          <cell r="X5226">
            <v>0</v>
          </cell>
          <cell r="Y5226">
            <v>0</v>
          </cell>
          <cell r="AA5226">
            <v>0</v>
          </cell>
          <cell r="AB5226">
            <v>0</v>
          </cell>
          <cell r="AC5226">
            <v>0</v>
          </cell>
        </row>
        <row r="5227">
          <cell r="V5227">
            <v>0</v>
          </cell>
          <cell r="W5227">
            <v>0</v>
          </cell>
          <cell r="X5227">
            <v>0</v>
          </cell>
          <cell r="Y5227">
            <v>0</v>
          </cell>
          <cell r="AA5227">
            <v>0</v>
          </cell>
          <cell r="AB5227">
            <v>0</v>
          </cell>
          <cell r="AC5227">
            <v>0</v>
          </cell>
        </row>
        <row r="5228">
          <cell r="V5228">
            <v>0</v>
          </cell>
          <cell r="W5228">
            <v>0</v>
          </cell>
          <cell r="X5228">
            <v>0</v>
          </cell>
          <cell r="Y5228">
            <v>0</v>
          </cell>
          <cell r="AA5228">
            <v>0</v>
          </cell>
          <cell r="AB5228">
            <v>0</v>
          </cell>
          <cell r="AC5228">
            <v>0</v>
          </cell>
        </row>
        <row r="5229">
          <cell r="V5229">
            <v>0</v>
          </cell>
          <cell r="W5229">
            <v>0</v>
          </cell>
          <cell r="X5229">
            <v>0</v>
          </cell>
          <cell r="Y5229">
            <v>0</v>
          </cell>
          <cell r="AA5229">
            <v>0</v>
          </cell>
          <cell r="AB5229">
            <v>0</v>
          </cell>
          <cell r="AC5229">
            <v>0</v>
          </cell>
        </row>
        <row r="5230">
          <cell r="V5230">
            <v>0</v>
          </cell>
          <cell r="W5230">
            <v>0</v>
          </cell>
          <cell r="X5230">
            <v>0</v>
          </cell>
          <cell r="Y5230">
            <v>0</v>
          </cell>
          <cell r="AA5230">
            <v>0</v>
          </cell>
          <cell r="AB5230">
            <v>0</v>
          </cell>
          <cell r="AC5230">
            <v>0</v>
          </cell>
        </row>
        <row r="5231">
          <cell r="V5231">
            <v>0</v>
          </cell>
          <cell r="W5231">
            <v>0</v>
          </cell>
          <cell r="X5231">
            <v>0</v>
          </cell>
          <cell r="Y5231">
            <v>0</v>
          </cell>
          <cell r="AA5231">
            <v>0</v>
          </cell>
          <cell r="AB5231">
            <v>0</v>
          </cell>
          <cell r="AC5231">
            <v>0</v>
          </cell>
        </row>
        <row r="5232">
          <cell r="V5232">
            <v>0</v>
          </cell>
          <cell r="W5232">
            <v>0</v>
          </cell>
          <cell r="X5232">
            <v>0</v>
          </cell>
          <cell r="Y5232">
            <v>0</v>
          </cell>
          <cell r="AA5232">
            <v>0</v>
          </cell>
          <cell r="AB5232">
            <v>0</v>
          </cell>
          <cell r="AC5232">
            <v>0</v>
          </cell>
        </row>
        <row r="5233">
          <cell r="V5233">
            <v>0</v>
          </cell>
          <cell r="W5233">
            <v>0</v>
          </cell>
          <cell r="X5233">
            <v>0</v>
          </cell>
          <cell r="Y5233">
            <v>0</v>
          </cell>
          <cell r="AA5233">
            <v>0</v>
          </cell>
          <cell r="AB5233">
            <v>0</v>
          </cell>
          <cell r="AC5233">
            <v>0</v>
          </cell>
        </row>
        <row r="5234">
          <cell r="V5234">
            <v>0</v>
          </cell>
          <cell r="W5234">
            <v>0</v>
          </cell>
          <cell r="X5234">
            <v>0</v>
          </cell>
          <cell r="Y5234">
            <v>0</v>
          </cell>
          <cell r="AA5234">
            <v>0</v>
          </cell>
          <cell r="AB5234">
            <v>0</v>
          </cell>
          <cell r="AC5234">
            <v>0</v>
          </cell>
        </row>
        <row r="5235">
          <cell r="V5235">
            <v>0</v>
          </cell>
          <cell r="W5235">
            <v>0</v>
          </cell>
          <cell r="X5235">
            <v>0</v>
          </cell>
          <cell r="Y5235">
            <v>0</v>
          </cell>
          <cell r="AA5235">
            <v>0</v>
          </cell>
          <cell r="AB5235">
            <v>0</v>
          </cell>
          <cell r="AC5235">
            <v>0</v>
          </cell>
        </row>
        <row r="5236">
          <cell r="V5236">
            <v>0</v>
          </cell>
          <cell r="W5236">
            <v>0</v>
          </cell>
          <cell r="X5236">
            <v>0</v>
          </cell>
          <cell r="Y5236">
            <v>0</v>
          </cell>
          <cell r="AA5236">
            <v>0</v>
          </cell>
          <cell r="AB5236">
            <v>0</v>
          </cell>
          <cell r="AC5236">
            <v>0</v>
          </cell>
        </row>
        <row r="5237">
          <cell r="V5237">
            <v>0</v>
          </cell>
          <cell r="W5237">
            <v>0</v>
          </cell>
          <cell r="X5237">
            <v>0</v>
          </cell>
          <cell r="Y5237">
            <v>0</v>
          </cell>
          <cell r="AA5237">
            <v>0</v>
          </cell>
          <cell r="AB5237">
            <v>0</v>
          </cell>
          <cell r="AC5237">
            <v>0</v>
          </cell>
        </row>
        <row r="5238">
          <cell r="V5238">
            <v>0</v>
          </cell>
          <cell r="W5238">
            <v>0</v>
          </cell>
          <cell r="X5238">
            <v>0</v>
          </cell>
          <cell r="Y5238">
            <v>0</v>
          </cell>
          <cell r="AA5238">
            <v>0</v>
          </cell>
          <cell r="AB5238">
            <v>0</v>
          </cell>
          <cell r="AC5238">
            <v>0</v>
          </cell>
        </row>
        <row r="5239">
          <cell r="V5239">
            <v>0</v>
          </cell>
          <cell r="W5239">
            <v>0</v>
          </cell>
          <cell r="X5239">
            <v>0</v>
          </cell>
          <cell r="Y5239">
            <v>0</v>
          </cell>
          <cell r="AA5239">
            <v>0</v>
          </cell>
          <cell r="AB5239">
            <v>0</v>
          </cell>
          <cell r="AC5239">
            <v>0</v>
          </cell>
        </row>
        <row r="5240">
          <cell r="V5240">
            <v>0</v>
          </cell>
          <cell r="W5240">
            <v>0</v>
          </cell>
          <cell r="X5240">
            <v>0</v>
          </cell>
          <cell r="Y5240">
            <v>0</v>
          </cell>
          <cell r="AA5240">
            <v>0</v>
          </cell>
          <cell r="AB5240">
            <v>0</v>
          </cell>
          <cell r="AC5240">
            <v>0</v>
          </cell>
        </row>
        <row r="5241">
          <cell r="V5241">
            <v>0</v>
          </cell>
          <cell r="W5241">
            <v>0</v>
          </cell>
          <cell r="X5241">
            <v>0</v>
          </cell>
          <cell r="Y5241">
            <v>0</v>
          </cell>
          <cell r="AA5241">
            <v>0</v>
          </cell>
          <cell r="AB5241">
            <v>0</v>
          </cell>
          <cell r="AC5241">
            <v>0</v>
          </cell>
        </row>
        <row r="5242">
          <cell r="V5242">
            <v>0</v>
          </cell>
          <cell r="W5242">
            <v>0</v>
          </cell>
          <cell r="X5242">
            <v>0</v>
          </cell>
          <cell r="Y5242">
            <v>0</v>
          </cell>
          <cell r="AA5242">
            <v>0</v>
          </cell>
          <cell r="AB5242">
            <v>0</v>
          </cell>
          <cell r="AC5242">
            <v>0</v>
          </cell>
        </row>
        <row r="5243">
          <cell r="V5243">
            <v>0</v>
          </cell>
          <cell r="W5243">
            <v>0</v>
          </cell>
          <cell r="X5243">
            <v>0</v>
          </cell>
          <cell r="Y5243">
            <v>0</v>
          </cell>
          <cell r="AA5243">
            <v>0</v>
          </cell>
          <cell r="AB5243">
            <v>0</v>
          </cell>
          <cell r="AC5243">
            <v>0</v>
          </cell>
        </row>
        <row r="5244">
          <cell r="V5244">
            <v>0</v>
          </cell>
          <cell r="W5244">
            <v>0</v>
          </cell>
          <cell r="X5244">
            <v>0</v>
          </cell>
          <cell r="Y5244">
            <v>0</v>
          </cell>
          <cell r="AA5244">
            <v>0</v>
          </cell>
          <cell r="AB5244">
            <v>0</v>
          </cell>
          <cell r="AC5244">
            <v>0</v>
          </cell>
        </row>
        <row r="5245">
          <cell r="V5245">
            <v>0</v>
          </cell>
          <cell r="W5245">
            <v>0</v>
          </cell>
          <cell r="X5245">
            <v>0</v>
          </cell>
          <cell r="Y5245">
            <v>0</v>
          </cell>
          <cell r="AA5245">
            <v>0</v>
          </cell>
          <cell r="AB5245">
            <v>0</v>
          </cell>
          <cell r="AC5245">
            <v>0</v>
          </cell>
        </row>
        <row r="5246">
          <cell r="V5246">
            <v>0</v>
          </cell>
          <cell r="W5246">
            <v>0</v>
          </cell>
          <cell r="X5246">
            <v>0</v>
          </cell>
          <cell r="Y5246">
            <v>0</v>
          </cell>
          <cell r="AA5246">
            <v>0</v>
          </cell>
          <cell r="AB5246">
            <v>0</v>
          </cell>
          <cell r="AC5246">
            <v>0</v>
          </cell>
        </row>
        <row r="5247">
          <cell r="V5247">
            <v>0</v>
          </cell>
          <cell r="W5247">
            <v>0</v>
          </cell>
          <cell r="X5247">
            <v>0</v>
          </cell>
          <cell r="Y5247">
            <v>0</v>
          </cell>
          <cell r="AA5247">
            <v>0</v>
          </cell>
          <cell r="AB5247">
            <v>0</v>
          </cell>
          <cell r="AC5247">
            <v>0</v>
          </cell>
        </row>
        <row r="5248">
          <cell r="V5248">
            <v>0</v>
          </cell>
          <cell r="W5248">
            <v>0</v>
          </cell>
          <cell r="X5248">
            <v>0</v>
          </cell>
          <cell r="Y5248">
            <v>0</v>
          </cell>
          <cell r="AA5248">
            <v>0</v>
          </cell>
          <cell r="AB5248">
            <v>0</v>
          </cell>
          <cell r="AC5248">
            <v>0</v>
          </cell>
        </row>
        <row r="5249">
          <cell r="V5249">
            <v>0</v>
          </cell>
          <cell r="W5249">
            <v>0</v>
          </cell>
          <cell r="X5249">
            <v>0</v>
          </cell>
          <cell r="Y5249">
            <v>0</v>
          </cell>
          <cell r="AA5249">
            <v>0</v>
          </cell>
          <cell r="AB5249">
            <v>0</v>
          </cell>
          <cell r="AC5249">
            <v>0</v>
          </cell>
        </row>
        <row r="5250">
          <cell r="V5250">
            <v>0</v>
          </cell>
          <cell r="W5250">
            <v>0</v>
          </cell>
          <cell r="X5250">
            <v>0</v>
          </cell>
          <cell r="Y5250">
            <v>0</v>
          </cell>
          <cell r="AA5250">
            <v>0</v>
          </cell>
          <cell r="AB5250">
            <v>0</v>
          </cell>
          <cell r="AC5250">
            <v>0</v>
          </cell>
        </row>
        <row r="5251">
          <cell r="V5251">
            <v>0</v>
          </cell>
          <cell r="W5251">
            <v>0</v>
          </cell>
          <cell r="X5251">
            <v>0</v>
          </cell>
          <cell r="Y5251">
            <v>0</v>
          </cell>
          <cell r="AA5251">
            <v>0</v>
          </cell>
          <cell r="AB5251">
            <v>0</v>
          </cell>
          <cell r="AC5251">
            <v>0</v>
          </cell>
        </row>
        <row r="5252">
          <cell r="V5252">
            <v>0</v>
          </cell>
          <cell r="W5252">
            <v>0</v>
          </cell>
          <cell r="X5252">
            <v>0</v>
          </cell>
          <cell r="Y5252">
            <v>0</v>
          </cell>
          <cell r="AA5252">
            <v>0</v>
          </cell>
          <cell r="AB5252">
            <v>0</v>
          </cell>
          <cell r="AC5252">
            <v>0</v>
          </cell>
        </row>
        <row r="5253">
          <cell r="V5253">
            <v>0</v>
          </cell>
          <cell r="W5253">
            <v>0</v>
          </cell>
          <cell r="X5253">
            <v>0</v>
          </cell>
          <cell r="Y5253">
            <v>0</v>
          </cell>
          <cell r="AA5253">
            <v>0</v>
          </cell>
          <cell r="AB5253">
            <v>0</v>
          </cell>
          <cell r="AC5253">
            <v>0</v>
          </cell>
        </row>
        <row r="5254">
          <cell r="V5254">
            <v>0</v>
          </cell>
          <cell r="W5254">
            <v>0</v>
          </cell>
          <cell r="X5254">
            <v>0</v>
          </cell>
          <cell r="Y5254">
            <v>0</v>
          </cell>
          <cell r="AA5254">
            <v>0</v>
          </cell>
          <cell r="AB5254">
            <v>0</v>
          </cell>
          <cell r="AC5254">
            <v>0</v>
          </cell>
        </row>
        <row r="5255">
          <cell r="V5255">
            <v>0</v>
          </cell>
          <cell r="W5255">
            <v>0</v>
          </cell>
          <cell r="X5255">
            <v>0</v>
          </cell>
          <cell r="Y5255">
            <v>0</v>
          </cell>
          <cell r="AA5255">
            <v>0</v>
          </cell>
          <cell r="AB5255">
            <v>0</v>
          </cell>
          <cell r="AC5255">
            <v>0</v>
          </cell>
        </row>
        <row r="5256">
          <cell r="V5256">
            <v>0</v>
          </cell>
          <cell r="W5256">
            <v>0</v>
          </cell>
          <cell r="X5256">
            <v>0</v>
          </cell>
          <cell r="Y5256">
            <v>0</v>
          </cell>
          <cell r="AA5256">
            <v>0</v>
          </cell>
          <cell r="AB5256">
            <v>0</v>
          </cell>
          <cell r="AC5256">
            <v>0</v>
          </cell>
        </row>
        <row r="5257">
          <cell r="V5257">
            <v>0</v>
          </cell>
          <cell r="W5257">
            <v>0</v>
          </cell>
          <cell r="X5257">
            <v>0</v>
          </cell>
          <cell r="Y5257">
            <v>0</v>
          </cell>
          <cell r="AA5257">
            <v>0</v>
          </cell>
          <cell r="AB5257">
            <v>0</v>
          </cell>
          <cell r="AC5257">
            <v>0</v>
          </cell>
        </row>
        <row r="5258">
          <cell r="V5258">
            <v>0</v>
          </cell>
          <cell r="W5258">
            <v>0</v>
          </cell>
          <cell r="X5258">
            <v>0</v>
          </cell>
          <cell r="Y5258">
            <v>0</v>
          </cell>
          <cell r="AA5258">
            <v>0</v>
          </cell>
          <cell r="AB5258">
            <v>0</v>
          </cell>
          <cell r="AC5258">
            <v>0</v>
          </cell>
        </row>
        <row r="5259">
          <cell r="V5259">
            <v>0</v>
          </cell>
          <cell r="W5259">
            <v>0</v>
          </cell>
          <cell r="X5259">
            <v>0</v>
          </cell>
          <cell r="Y5259">
            <v>0</v>
          </cell>
          <cell r="AA5259">
            <v>0</v>
          </cell>
          <cell r="AB5259">
            <v>0</v>
          </cell>
          <cell r="AC5259">
            <v>0</v>
          </cell>
        </row>
        <row r="5260">
          <cell r="V5260">
            <v>0</v>
          </cell>
          <cell r="W5260">
            <v>0</v>
          </cell>
          <cell r="X5260">
            <v>0</v>
          </cell>
          <cell r="Y5260">
            <v>0</v>
          </cell>
          <cell r="AA5260">
            <v>0</v>
          </cell>
          <cell r="AB5260">
            <v>0</v>
          </cell>
          <cell r="AC5260">
            <v>0</v>
          </cell>
        </row>
        <row r="5261">
          <cell r="V5261">
            <v>0</v>
          </cell>
          <cell r="W5261">
            <v>0</v>
          </cell>
          <cell r="X5261">
            <v>0</v>
          </cell>
          <cell r="Y5261">
            <v>0</v>
          </cell>
          <cell r="AA5261">
            <v>0</v>
          </cell>
          <cell r="AB5261">
            <v>0</v>
          </cell>
          <cell r="AC5261">
            <v>0</v>
          </cell>
        </row>
        <row r="5262">
          <cell r="V5262">
            <v>0</v>
          </cell>
          <cell r="W5262">
            <v>0</v>
          </cell>
          <cell r="X5262">
            <v>0</v>
          </cell>
          <cell r="Y5262">
            <v>0</v>
          </cell>
          <cell r="AA5262">
            <v>0</v>
          </cell>
          <cell r="AB5262">
            <v>0</v>
          </cell>
          <cell r="AC5262">
            <v>0</v>
          </cell>
        </row>
        <row r="5263">
          <cell r="V5263">
            <v>0</v>
          </cell>
          <cell r="W5263">
            <v>0</v>
          </cell>
          <cell r="X5263">
            <v>0</v>
          </cell>
          <cell r="Y5263">
            <v>0</v>
          </cell>
          <cell r="AA5263">
            <v>0</v>
          </cell>
          <cell r="AB5263">
            <v>0</v>
          </cell>
          <cell r="AC5263">
            <v>0</v>
          </cell>
        </row>
        <row r="5264">
          <cell r="V5264">
            <v>0</v>
          </cell>
          <cell r="W5264">
            <v>0</v>
          </cell>
          <cell r="X5264">
            <v>0</v>
          </cell>
          <cell r="Y5264">
            <v>0</v>
          </cell>
          <cell r="AA5264">
            <v>0</v>
          </cell>
          <cell r="AB5264">
            <v>0</v>
          </cell>
          <cell r="AC5264">
            <v>0</v>
          </cell>
        </row>
        <row r="5265">
          <cell r="V5265">
            <v>0</v>
          </cell>
          <cell r="W5265">
            <v>0</v>
          </cell>
          <cell r="X5265">
            <v>0</v>
          </cell>
          <cell r="Y5265">
            <v>0</v>
          </cell>
          <cell r="AA5265">
            <v>0</v>
          </cell>
          <cell r="AB5265">
            <v>0</v>
          </cell>
          <cell r="AC5265">
            <v>0</v>
          </cell>
        </row>
        <row r="5266">
          <cell r="V5266">
            <v>0</v>
          </cell>
          <cell r="W5266">
            <v>0</v>
          </cell>
          <cell r="X5266">
            <v>0</v>
          </cell>
          <cell r="Y5266">
            <v>0</v>
          </cell>
          <cell r="AA5266">
            <v>0</v>
          </cell>
          <cell r="AB5266">
            <v>0</v>
          </cell>
          <cell r="AC5266">
            <v>0</v>
          </cell>
        </row>
        <row r="5267">
          <cell r="V5267">
            <v>0</v>
          </cell>
          <cell r="W5267">
            <v>0</v>
          </cell>
          <cell r="X5267">
            <v>0</v>
          </cell>
          <cell r="Y5267">
            <v>0</v>
          </cell>
          <cell r="AA5267">
            <v>0</v>
          </cell>
          <cell r="AB5267">
            <v>0</v>
          </cell>
          <cell r="AC5267">
            <v>0</v>
          </cell>
        </row>
        <row r="5268">
          <cell r="V5268">
            <v>0</v>
          </cell>
          <cell r="W5268">
            <v>0</v>
          </cell>
          <cell r="X5268">
            <v>0</v>
          </cell>
          <cell r="Y5268">
            <v>0</v>
          </cell>
          <cell r="AA5268">
            <v>0</v>
          </cell>
          <cell r="AB5268">
            <v>0</v>
          </cell>
          <cell r="AC5268">
            <v>0</v>
          </cell>
        </row>
        <row r="5269">
          <cell r="V5269">
            <v>0</v>
          </cell>
          <cell r="W5269">
            <v>0</v>
          </cell>
          <cell r="X5269">
            <v>0</v>
          </cell>
          <cell r="Y5269">
            <v>0</v>
          </cell>
          <cell r="AA5269">
            <v>0</v>
          </cell>
          <cell r="AB5269">
            <v>0</v>
          </cell>
          <cell r="AC5269">
            <v>0</v>
          </cell>
        </row>
        <row r="5270">
          <cell r="V5270">
            <v>0</v>
          </cell>
          <cell r="W5270">
            <v>0</v>
          </cell>
          <cell r="X5270">
            <v>0</v>
          </cell>
          <cell r="Y5270">
            <v>0</v>
          </cell>
          <cell r="AA5270">
            <v>0</v>
          </cell>
          <cell r="AB5270">
            <v>0</v>
          </cell>
          <cell r="AC5270">
            <v>0</v>
          </cell>
        </row>
        <row r="5271">
          <cell r="V5271">
            <v>0</v>
          </cell>
          <cell r="W5271">
            <v>0</v>
          </cell>
          <cell r="X5271">
            <v>0</v>
          </cell>
          <cell r="Y5271">
            <v>0</v>
          </cell>
          <cell r="AA5271">
            <v>0</v>
          </cell>
          <cell r="AB5271">
            <v>0</v>
          </cell>
          <cell r="AC5271">
            <v>0</v>
          </cell>
        </row>
        <row r="5272">
          <cell r="V5272">
            <v>0</v>
          </cell>
          <cell r="W5272">
            <v>0</v>
          </cell>
          <cell r="X5272">
            <v>0</v>
          </cell>
          <cell r="Y5272">
            <v>0</v>
          </cell>
          <cell r="AA5272">
            <v>0</v>
          </cell>
          <cell r="AB5272">
            <v>0</v>
          </cell>
          <cell r="AC5272">
            <v>0</v>
          </cell>
        </row>
        <row r="5273">
          <cell r="V5273">
            <v>0</v>
          </cell>
          <cell r="W5273">
            <v>0</v>
          </cell>
          <cell r="X5273">
            <v>0</v>
          </cell>
          <cell r="Y5273">
            <v>0</v>
          </cell>
          <cell r="AA5273">
            <v>0</v>
          </cell>
          <cell r="AB5273">
            <v>0</v>
          </cell>
          <cell r="AC5273">
            <v>0</v>
          </cell>
        </row>
        <row r="5274">
          <cell r="V5274">
            <v>0</v>
          </cell>
          <cell r="W5274">
            <v>0</v>
          </cell>
          <cell r="X5274">
            <v>0</v>
          </cell>
          <cell r="Y5274">
            <v>0</v>
          </cell>
          <cell r="AA5274">
            <v>0</v>
          </cell>
          <cell r="AB5274">
            <v>0</v>
          </cell>
          <cell r="AC5274">
            <v>0</v>
          </cell>
        </row>
        <row r="5275">
          <cell r="V5275">
            <v>0</v>
          </cell>
          <cell r="W5275">
            <v>0</v>
          </cell>
          <cell r="X5275">
            <v>0</v>
          </cell>
          <cell r="Y5275">
            <v>0</v>
          </cell>
          <cell r="AA5275">
            <v>0</v>
          </cell>
          <cell r="AB5275">
            <v>0</v>
          </cell>
          <cell r="AC5275">
            <v>0</v>
          </cell>
        </row>
        <row r="5276">
          <cell r="V5276">
            <v>0</v>
          </cell>
          <cell r="W5276">
            <v>0</v>
          </cell>
          <cell r="X5276">
            <v>0</v>
          </cell>
          <cell r="Y5276">
            <v>0</v>
          </cell>
          <cell r="AA5276">
            <v>0</v>
          </cell>
          <cell r="AB5276">
            <v>0</v>
          </cell>
          <cell r="AC5276">
            <v>0</v>
          </cell>
        </row>
        <row r="5277">
          <cell r="V5277">
            <v>0</v>
          </cell>
          <cell r="W5277">
            <v>0</v>
          </cell>
          <cell r="X5277">
            <v>0</v>
          </cell>
          <cell r="Y5277">
            <v>0</v>
          </cell>
          <cell r="AA5277">
            <v>0</v>
          </cell>
          <cell r="AB5277">
            <v>0</v>
          </cell>
          <cell r="AC5277">
            <v>0</v>
          </cell>
        </row>
        <row r="5278">
          <cell r="V5278">
            <v>0</v>
          </cell>
          <cell r="W5278">
            <v>0</v>
          </cell>
          <cell r="X5278">
            <v>0</v>
          </cell>
          <cell r="Y5278">
            <v>0</v>
          </cell>
          <cell r="AA5278">
            <v>0</v>
          </cell>
          <cell r="AB5278">
            <v>0</v>
          </cell>
          <cell r="AC5278">
            <v>0</v>
          </cell>
        </row>
        <row r="5279">
          <cell r="V5279">
            <v>0</v>
          </cell>
          <cell r="W5279">
            <v>0</v>
          </cell>
          <cell r="X5279">
            <v>0</v>
          </cell>
          <cell r="Y5279">
            <v>0</v>
          </cell>
          <cell r="AA5279">
            <v>0</v>
          </cell>
          <cell r="AB5279">
            <v>0</v>
          </cell>
          <cell r="AC5279">
            <v>0</v>
          </cell>
        </row>
        <row r="5280">
          <cell r="V5280">
            <v>0</v>
          </cell>
          <cell r="W5280">
            <v>0</v>
          </cell>
          <cell r="X5280">
            <v>0</v>
          </cell>
          <cell r="Y5280">
            <v>0</v>
          </cell>
          <cell r="AA5280">
            <v>0</v>
          </cell>
          <cell r="AB5280">
            <v>0</v>
          </cell>
          <cell r="AC5280">
            <v>0</v>
          </cell>
        </row>
        <row r="5281">
          <cell r="V5281">
            <v>0</v>
          </cell>
          <cell r="W5281">
            <v>0</v>
          </cell>
          <cell r="X5281">
            <v>0</v>
          </cell>
          <cell r="Y5281">
            <v>0</v>
          </cell>
          <cell r="AA5281">
            <v>0</v>
          </cell>
          <cell r="AB5281">
            <v>0</v>
          </cell>
          <cell r="AC5281">
            <v>0</v>
          </cell>
        </row>
        <row r="5282">
          <cell r="V5282">
            <v>0</v>
          </cell>
          <cell r="W5282">
            <v>0</v>
          </cell>
          <cell r="X5282">
            <v>0</v>
          </cell>
          <cell r="Y5282">
            <v>0</v>
          </cell>
          <cell r="AA5282">
            <v>0</v>
          </cell>
          <cell r="AB5282">
            <v>0</v>
          </cell>
          <cell r="AC5282">
            <v>0</v>
          </cell>
        </row>
        <row r="5283">
          <cell r="V5283">
            <v>0</v>
          </cell>
          <cell r="W5283">
            <v>0</v>
          </cell>
          <cell r="X5283">
            <v>0</v>
          </cell>
          <cell r="Y5283">
            <v>0</v>
          </cell>
          <cell r="AA5283">
            <v>0</v>
          </cell>
          <cell r="AB5283">
            <v>0</v>
          </cell>
          <cell r="AC5283">
            <v>0</v>
          </cell>
        </row>
        <row r="5284">
          <cell r="V5284">
            <v>0</v>
          </cell>
          <cell r="W5284">
            <v>0</v>
          </cell>
          <cell r="X5284">
            <v>0</v>
          </cell>
          <cell r="Y5284">
            <v>0</v>
          </cell>
          <cell r="AA5284">
            <v>0</v>
          </cell>
          <cell r="AB5284">
            <v>0</v>
          </cell>
          <cell r="AC5284">
            <v>0</v>
          </cell>
        </row>
        <row r="5285">
          <cell r="V5285">
            <v>0</v>
          </cell>
          <cell r="W5285">
            <v>0</v>
          </cell>
          <cell r="X5285">
            <v>0</v>
          </cell>
          <cell r="Y5285">
            <v>0</v>
          </cell>
          <cell r="AA5285">
            <v>0</v>
          </cell>
          <cell r="AB5285">
            <v>0</v>
          </cell>
          <cell r="AC5285">
            <v>0</v>
          </cell>
        </row>
        <row r="5286">
          <cell r="V5286">
            <v>0</v>
          </cell>
          <cell r="W5286">
            <v>0</v>
          </cell>
          <cell r="X5286">
            <v>0</v>
          </cell>
          <cell r="Y5286">
            <v>0</v>
          </cell>
          <cell r="AA5286">
            <v>0</v>
          </cell>
          <cell r="AB5286">
            <v>0</v>
          </cell>
          <cell r="AC5286">
            <v>0</v>
          </cell>
        </row>
        <row r="5287">
          <cell r="V5287">
            <v>0</v>
          </cell>
          <cell r="W5287">
            <v>0</v>
          </cell>
          <cell r="X5287">
            <v>0</v>
          </cell>
          <cell r="Y5287">
            <v>0</v>
          </cell>
          <cell r="AA5287">
            <v>0</v>
          </cell>
          <cell r="AB5287">
            <v>0</v>
          </cell>
          <cell r="AC5287">
            <v>0</v>
          </cell>
        </row>
        <row r="5288">
          <cell r="V5288">
            <v>0</v>
          </cell>
          <cell r="W5288">
            <v>0</v>
          </cell>
          <cell r="X5288">
            <v>0</v>
          </cell>
          <cell r="Y5288">
            <v>0</v>
          </cell>
          <cell r="AA5288">
            <v>0</v>
          </cell>
          <cell r="AB5288">
            <v>0</v>
          </cell>
          <cell r="AC5288">
            <v>0</v>
          </cell>
        </row>
        <row r="5289">
          <cell r="V5289">
            <v>0</v>
          </cell>
          <cell r="W5289">
            <v>0</v>
          </cell>
          <cell r="X5289">
            <v>0</v>
          </cell>
          <cell r="Y5289">
            <v>0</v>
          </cell>
          <cell r="AA5289">
            <v>0</v>
          </cell>
          <cell r="AB5289">
            <v>0</v>
          </cell>
          <cell r="AC5289">
            <v>0</v>
          </cell>
        </row>
        <row r="5290">
          <cell r="V5290">
            <v>0</v>
          </cell>
          <cell r="W5290">
            <v>0</v>
          </cell>
          <cell r="X5290">
            <v>0</v>
          </cell>
          <cell r="Y5290">
            <v>0</v>
          </cell>
          <cell r="AA5290">
            <v>0</v>
          </cell>
          <cell r="AB5290">
            <v>0</v>
          </cell>
          <cell r="AC5290">
            <v>0</v>
          </cell>
        </row>
        <row r="5291">
          <cell r="V5291">
            <v>0</v>
          </cell>
          <cell r="W5291">
            <v>0</v>
          </cell>
          <cell r="X5291">
            <v>0</v>
          </cell>
          <cell r="Y5291">
            <v>0</v>
          </cell>
          <cell r="AA5291">
            <v>0</v>
          </cell>
          <cell r="AB5291">
            <v>0</v>
          </cell>
          <cell r="AC5291">
            <v>0</v>
          </cell>
        </row>
        <row r="5292">
          <cell r="V5292">
            <v>0</v>
          </cell>
          <cell r="W5292">
            <v>0</v>
          </cell>
          <cell r="X5292">
            <v>0</v>
          </cell>
          <cell r="Y5292">
            <v>0</v>
          </cell>
          <cell r="AA5292">
            <v>0</v>
          </cell>
          <cell r="AB5292">
            <v>0</v>
          </cell>
          <cell r="AC5292">
            <v>0</v>
          </cell>
        </row>
        <row r="5293">
          <cell r="V5293">
            <v>0</v>
          </cell>
          <cell r="W5293">
            <v>0</v>
          </cell>
          <cell r="X5293">
            <v>0</v>
          </cell>
          <cell r="Y5293">
            <v>0</v>
          </cell>
          <cell r="AA5293">
            <v>0</v>
          </cell>
          <cell r="AB5293">
            <v>0</v>
          </cell>
          <cell r="AC5293">
            <v>0</v>
          </cell>
        </row>
        <row r="5294">
          <cell r="V5294">
            <v>0</v>
          </cell>
          <cell r="W5294">
            <v>0</v>
          </cell>
          <cell r="X5294">
            <v>0</v>
          </cell>
          <cell r="Y5294">
            <v>0</v>
          </cell>
          <cell r="AA5294">
            <v>0</v>
          </cell>
          <cell r="AB5294">
            <v>0</v>
          </cell>
          <cell r="AC5294">
            <v>0</v>
          </cell>
        </row>
        <row r="5295">
          <cell r="V5295">
            <v>2</v>
          </cell>
          <cell r="W5295">
            <v>1.6666666666666665</v>
          </cell>
          <cell r="X5295">
            <v>2</v>
          </cell>
          <cell r="Y5295">
            <v>2.25</v>
          </cell>
          <cell r="AA5295">
            <v>7.9166666666666661</v>
          </cell>
          <cell r="AB5295">
            <v>8</v>
          </cell>
          <cell r="AC5295">
            <v>4</v>
          </cell>
        </row>
        <row r="5296">
          <cell r="V5296">
            <v>1.5</v>
          </cell>
          <cell r="W5296">
            <v>1.5</v>
          </cell>
          <cell r="X5296">
            <v>1.5</v>
          </cell>
          <cell r="Y5296">
            <v>1.5</v>
          </cell>
          <cell r="AA5296">
            <v>4.6666666666666661</v>
          </cell>
          <cell r="AB5296">
            <v>4.5</v>
          </cell>
          <cell r="AC5296">
            <v>4</v>
          </cell>
        </row>
        <row r="5297">
          <cell r="V5297">
            <v>2337.5</v>
          </cell>
          <cell r="W5297">
            <v>2887.5</v>
          </cell>
          <cell r="X5297">
            <v>2887.5</v>
          </cell>
          <cell r="Y5297">
            <v>2887.5</v>
          </cell>
          <cell r="AA5297">
            <v>9762.5</v>
          </cell>
          <cell r="AB5297">
            <v>8250</v>
          </cell>
          <cell r="AC5297">
            <v>6600</v>
          </cell>
        </row>
        <row r="5298">
          <cell r="V5298">
            <v>4779.5</v>
          </cell>
          <cell r="W5298">
            <v>5676</v>
          </cell>
          <cell r="X5298">
            <v>5676</v>
          </cell>
          <cell r="Y5298">
            <v>5676</v>
          </cell>
          <cell r="AA5298">
            <v>25473.25</v>
          </cell>
          <cell r="AB5298">
            <v>24329.249999999996</v>
          </cell>
          <cell r="AC5298">
            <v>8250</v>
          </cell>
        </row>
        <row r="5299">
          <cell r="V5299">
            <v>412.5</v>
          </cell>
          <cell r="W5299">
            <v>412.5</v>
          </cell>
          <cell r="X5299">
            <v>412.5</v>
          </cell>
          <cell r="Y5299">
            <v>412.5</v>
          </cell>
          <cell r="AA5299">
            <v>0</v>
          </cell>
          <cell r="AB5299">
            <v>0</v>
          </cell>
          <cell r="AC5299">
            <v>0</v>
          </cell>
        </row>
        <row r="5300">
          <cell r="V5300">
            <v>1716</v>
          </cell>
          <cell r="W5300">
            <v>1716</v>
          </cell>
          <cell r="X5300">
            <v>1716</v>
          </cell>
          <cell r="Y5300">
            <v>1716</v>
          </cell>
          <cell r="AA5300">
            <v>7994.2499999999982</v>
          </cell>
          <cell r="AB5300">
            <v>7688.9999999999982</v>
          </cell>
          <cell r="AC5300">
            <v>5356.9999999999991</v>
          </cell>
        </row>
        <row r="5301">
          <cell r="V5301">
            <v>4950</v>
          </cell>
          <cell r="W5301">
            <v>4950</v>
          </cell>
          <cell r="X5301">
            <v>4950</v>
          </cell>
          <cell r="Y5301">
            <v>4125</v>
          </cell>
          <cell r="AA5301">
            <v>16500</v>
          </cell>
          <cell r="AB5301">
            <v>12925</v>
          </cell>
          <cell r="AC5301">
            <v>6600</v>
          </cell>
        </row>
        <row r="5302">
          <cell r="V5302">
            <v>3396.7499999999991</v>
          </cell>
          <cell r="W5302">
            <v>4087.125</v>
          </cell>
          <cell r="X5302">
            <v>4087.125</v>
          </cell>
          <cell r="Y5302">
            <v>4087.125</v>
          </cell>
          <cell r="AA5302">
            <v>16817.0625</v>
          </cell>
          <cell r="AB5302">
            <v>15549.187499999998</v>
          </cell>
          <cell r="AC5302">
            <v>7087.5</v>
          </cell>
        </row>
        <row r="5303">
          <cell r="V5303">
            <v>5499.4999999999991</v>
          </cell>
          <cell r="W5303">
            <v>6617.25</v>
          </cell>
          <cell r="X5303">
            <v>6617.25</v>
          </cell>
          <cell r="Y5303">
            <v>6617.25</v>
          </cell>
          <cell r="AA5303">
            <v>27227.625</v>
          </cell>
          <cell r="AB5303">
            <v>25174.874999999996</v>
          </cell>
          <cell r="AC5303">
            <v>11475</v>
          </cell>
        </row>
        <row r="5304">
          <cell r="V5304">
            <v>2062.5</v>
          </cell>
          <cell r="W5304">
            <v>2062.5</v>
          </cell>
          <cell r="X5304">
            <v>2062.5</v>
          </cell>
          <cell r="Y5304">
            <v>2062.5</v>
          </cell>
          <cell r="AA5304">
            <v>6416.666666666667</v>
          </cell>
          <cell r="AB5304">
            <v>6187.5</v>
          </cell>
          <cell r="AC5304">
            <v>5500</v>
          </cell>
        </row>
        <row r="5305">
          <cell r="V5305">
            <v>1200</v>
          </cell>
          <cell r="W5305">
            <v>1000</v>
          </cell>
          <cell r="X5305">
            <v>1200</v>
          </cell>
          <cell r="Y5305">
            <v>1350</v>
          </cell>
          <cell r="AA5305">
            <v>4750</v>
          </cell>
          <cell r="AB5305">
            <v>4800</v>
          </cell>
          <cell r="AC5305">
            <v>2400</v>
          </cell>
        </row>
        <row r="5306">
          <cell r="V5306">
            <v>0</v>
          </cell>
          <cell r="W5306">
            <v>0</v>
          </cell>
          <cell r="X5306">
            <v>0</v>
          </cell>
          <cell r="Y5306">
            <v>0</v>
          </cell>
          <cell r="AA5306">
            <v>0</v>
          </cell>
          <cell r="AB5306">
            <v>0</v>
          </cell>
          <cell r="AC5306">
            <v>0</v>
          </cell>
        </row>
        <row r="5307">
          <cell r="V5307">
            <v>26354.25</v>
          </cell>
          <cell r="W5307">
            <v>29408.875</v>
          </cell>
          <cell r="X5307">
            <v>29608.875</v>
          </cell>
          <cell r="Y5307">
            <v>28933.875</v>
          </cell>
          <cell r="AA5307">
            <v>114941.35416666666</v>
          </cell>
          <cell r="AB5307">
            <v>104904.81249999999</v>
          </cell>
          <cell r="AC5307">
            <v>53269.5</v>
          </cell>
        </row>
        <row r="5308">
          <cell r="V5308">
            <v>0</v>
          </cell>
          <cell r="W5308">
            <v>0</v>
          </cell>
          <cell r="X5308">
            <v>0</v>
          </cell>
          <cell r="Y5308">
            <v>0</v>
          </cell>
          <cell r="AA5308">
            <v>0</v>
          </cell>
          <cell r="AB5308">
            <v>0</v>
          </cell>
          <cell r="AC5308">
            <v>0</v>
          </cell>
        </row>
        <row r="5309">
          <cell r="V5309">
            <v>0</v>
          </cell>
          <cell r="W5309">
            <v>0</v>
          </cell>
          <cell r="X5309">
            <v>0</v>
          </cell>
          <cell r="Y5309">
            <v>0</v>
          </cell>
          <cell r="AA5309">
            <v>0</v>
          </cell>
          <cell r="AB5309">
            <v>0</v>
          </cell>
          <cell r="AC5309">
            <v>0</v>
          </cell>
        </row>
        <row r="5310">
          <cell r="V5310">
            <v>0</v>
          </cell>
          <cell r="W5310">
            <v>0</v>
          </cell>
          <cell r="X5310">
            <v>0</v>
          </cell>
          <cell r="Y5310">
            <v>0</v>
          </cell>
          <cell r="AA5310">
            <v>0</v>
          </cell>
          <cell r="AB5310">
            <v>0</v>
          </cell>
          <cell r="AC5310">
            <v>0</v>
          </cell>
        </row>
        <row r="5311">
          <cell r="V5311">
            <v>0</v>
          </cell>
          <cell r="W5311">
            <v>0</v>
          </cell>
          <cell r="X5311">
            <v>0</v>
          </cell>
          <cell r="Y5311">
            <v>0</v>
          </cell>
          <cell r="AA5311">
            <v>0</v>
          </cell>
          <cell r="AB5311">
            <v>0</v>
          </cell>
          <cell r="AC5311">
            <v>0</v>
          </cell>
        </row>
        <row r="5312">
          <cell r="V5312">
            <v>0</v>
          </cell>
          <cell r="W5312">
            <v>0</v>
          </cell>
          <cell r="X5312">
            <v>0</v>
          </cell>
          <cell r="Y5312">
            <v>0</v>
          </cell>
          <cell r="AA5312">
            <v>0</v>
          </cell>
          <cell r="AB5312">
            <v>0</v>
          </cell>
          <cell r="AC5312">
            <v>0</v>
          </cell>
        </row>
        <row r="5313">
          <cell r="V5313">
            <v>0</v>
          </cell>
          <cell r="W5313">
            <v>0</v>
          </cell>
          <cell r="X5313">
            <v>0</v>
          </cell>
          <cell r="Y5313">
            <v>0</v>
          </cell>
          <cell r="AA5313">
            <v>0</v>
          </cell>
          <cell r="AB5313">
            <v>0</v>
          </cell>
          <cell r="AC5313">
            <v>0</v>
          </cell>
        </row>
        <row r="5314">
          <cell r="V5314">
            <v>0</v>
          </cell>
          <cell r="W5314">
            <v>0</v>
          </cell>
          <cell r="X5314">
            <v>0</v>
          </cell>
          <cell r="Y5314">
            <v>0</v>
          </cell>
          <cell r="AA5314">
            <v>0</v>
          </cell>
          <cell r="AB5314">
            <v>0</v>
          </cell>
          <cell r="AC5314">
            <v>0</v>
          </cell>
        </row>
        <row r="5315">
          <cell r="V5315">
            <v>0</v>
          </cell>
          <cell r="W5315">
            <v>0</v>
          </cell>
          <cell r="X5315">
            <v>0</v>
          </cell>
          <cell r="Y5315">
            <v>0</v>
          </cell>
          <cell r="AA5315">
            <v>0</v>
          </cell>
          <cell r="AB5315">
            <v>0</v>
          </cell>
          <cell r="AC5315">
            <v>0</v>
          </cell>
        </row>
        <row r="5316">
          <cell r="V5316">
            <v>0</v>
          </cell>
          <cell r="W5316">
            <v>0</v>
          </cell>
          <cell r="X5316">
            <v>0</v>
          </cell>
          <cell r="Y5316">
            <v>0</v>
          </cell>
          <cell r="AA5316">
            <v>0</v>
          </cell>
          <cell r="AB5316">
            <v>0</v>
          </cell>
          <cell r="AC5316">
            <v>0</v>
          </cell>
        </row>
        <row r="5317">
          <cell r="V5317">
            <v>0</v>
          </cell>
          <cell r="W5317">
            <v>0</v>
          </cell>
          <cell r="X5317">
            <v>0</v>
          </cell>
          <cell r="Y5317">
            <v>0</v>
          </cell>
          <cell r="AA5317">
            <v>0</v>
          </cell>
          <cell r="AB5317">
            <v>0</v>
          </cell>
          <cell r="AC5317">
            <v>0</v>
          </cell>
        </row>
        <row r="5318">
          <cell r="V5318">
            <v>0</v>
          </cell>
          <cell r="W5318">
            <v>0</v>
          </cell>
          <cell r="X5318">
            <v>0</v>
          </cell>
          <cell r="Y5318">
            <v>0</v>
          </cell>
          <cell r="AA5318">
            <v>0</v>
          </cell>
          <cell r="AB5318">
            <v>0</v>
          </cell>
          <cell r="AC5318">
            <v>0</v>
          </cell>
        </row>
        <row r="5319">
          <cell r="V5319">
            <v>0</v>
          </cell>
          <cell r="W5319">
            <v>0</v>
          </cell>
          <cell r="X5319">
            <v>0</v>
          </cell>
          <cell r="Y5319">
            <v>0</v>
          </cell>
          <cell r="AA5319">
            <v>0</v>
          </cell>
          <cell r="AB5319">
            <v>0</v>
          </cell>
          <cell r="AC5319">
            <v>0</v>
          </cell>
        </row>
        <row r="5320">
          <cell r="V5320">
            <v>0</v>
          </cell>
          <cell r="W5320">
            <v>0</v>
          </cell>
          <cell r="X5320">
            <v>0</v>
          </cell>
          <cell r="Y5320">
            <v>0</v>
          </cell>
          <cell r="AA5320">
            <v>0</v>
          </cell>
          <cell r="AB5320">
            <v>0</v>
          </cell>
          <cell r="AC5320">
            <v>0</v>
          </cell>
        </row>
        <row r="5321">
          <cell r="V5321">
            <v>3390000</v>
          </cell>
          <cell r="W5321">
            <v>90000</v>
          </cell>
          <cell r="X5321">
            <v>340000</v>
          </cell>
          <cell r="Y5321">
            <v>315000</v>
          </cell>
          <cell r="AA5321">
            <v>2130000</v>
          </cell>
          <cell r="AB5321">
            <v>1210000</v>
          </cell>
          <cell r="AC5321">
            <v>660000</v>
          </cell>
        </row>
        <row r="5322">
          <cell r="V5322">
            <v>10000</v>
          </cell>
          <cell r="W5322">
            <v>10000</v>
          </cell>
          <cell r="X5322">
            <v>310000</v>
          </cell>
          <cell r="Y5322">
            <v>0</v>
          </cell>
          <cell r="AA5322">
            <v>265000</v>
          </cell>
          <cell r="AB5322">
            <v>360000</v>
          </cell>
          <cell r="AC5322">
            <v>120000</v>
          </cell>
        </row>
        <row r="5323">
          <cell r="V5323">
            <v>0</v>
          </cell>
          <cell r="W5323">
            <v>0</v>
          </cell>
          <cell r="X5323">
            <v>0</v>
          </cell>
          <cell r="Y5323">
            <v>0</v>
          </cell>
          <cell r="AA5323">
            <v>0</v>
          </cell>
          <cell r="AB5323">
            <v>0</v>
          </cell>
          <cell r="AC5323">
            <v>0</v>
          </cell>
        </row>
        <row r="5324">
          <cell r="V5324">
            <v>0</v>
          </cell>
          <cell r="W5324">
            <v>0</v>
          </cell>
          <cell r="X5324">
            <v>0</v>
          </cell>
          <cell r="Y5324">
            <v>0</v>
          </cell>
          <cell r="AA5324">
            <v>0</v>
          </cell>
          <cell r="AB5324">
            <v>0</v>
          </cell>
          <cell r="AC5324">
            <v>0</v>
          </cell>
        </row>
        <row r="5325">
          <cell r="V5325">
            <v>0</v>
          </cell>
          <cell r="W5325">
            <v>0</v>
          </cell>
          <cell r="X5325">
            <v>0</v>
          </cell>
          <cell r="Y5325">
            <v>0</v>
          </cell>
          <cell r="AA5325">
            <v>0</v>
          </cell>
          <cell r="AB5325">
            <v>0</v>
          </cell>
          <cell r="AC5325">
            <v>0</v>
          </cell>
        </row>
        <row r="5326">
          <cell r="V5326">
            <v>0</v>
          </cell>
          <cell r="W5326">
            <v>0</v>
          </cell>
          <cell r="X5326">
            <v>0</v>
          </cell>
          <cell r="Y5326">
            <v>0</v>
          </cell>
          <cell r="AA5326">
            <v>0</v>
          </cell>
          <cell r="AB5326">
            <v>0</v>
          </cell>
          <cell r="AC5326">
            <v>0</v>
          </cell>
        </row>
        <row r="5327">
          <cell r="V5327">
            <v>0</v>
          </cell>
          <cell r="W5327">
            <v>0</v>
          </cell>
          <cell r="X5327">
            <v>0</v>
          </cell>
          <cell r="Y5327">
            <v>0</v>
          </cell>
          <cell r="AA5327">
            <v>0</v>
          </cell>
          <cell r="AB5327">
            <v>0</v>
          </cell>
          <cell r="AC5327">
            <v>0</v>
          </cell>
        </row>
        <row r="5328">
          <cell r="V5328">
            <v>0</v>
          </cell>
          <cell r="W5328">
            <v>0</v>
          </cell>
          <cell r="X5328">
            <v>0</v>
          </cell>
          <cell r="Y5328">
            <v>0</v>
          </cell>
          <cell r="AA5328">
            <v>0</v>
          </cell>
          <cell r="AB5328">
            <v>0</v>
          </cell>
          <cell r="AC5328">
            <v>0</v>
          </cell>
        </row>
        <row r="5329">
          <cell r="V5329">
            <v>15000</v>
          </cell>
          <cell r="W5329">
            <v>65000</v>
          </cell>
          <cell r="X5329">
            <v>65000</v>
          </cell>
          <cell r="Y5329">
            <v>15000</v>
          </cell>
          <cell r="AA5329">
            <v>175000</v>
          </cell>
          <cell r="AB5329">
            <v>200000</v>
          </cell>
          <cell r="AC5329">
            <v>100000</v>
          </cell>
        </row>
        <row r="5330">
          <cell r="V5330">
            <v>0</v>
          </cell>
          <cell r="W5330">
            <v>0</v>
          </cell>
          <cell r="X5330">
            <v>0</v>
          </cell>
          <cell r="Y5330">
            <v>0</v>
          </cell>
          <cell r="AA5330">
            <v>0</v>
          </cell>
          <cell r="AB5330">
            <v>0</v>
          </cell>
          <cell r="AC5330">
            <v>0</v>
          </cell>
        </row>
        <row r="5331">
          <cell r="V5331">
            <v>0</v>
          </cell>
          <cell r="W5331">
            <v>0</v>
          </cell>
          <cell r="X5331">
            <v>0</v>
          </cell>
          <cell r="Y5331">
            <v>0</v>
          </cell>
          <cell r="AA5331">
            <v>0</v>
          </cell>
          <cell r="AB5331">
            <v>0</v>
          </cell>
          <cell r="AC5331">
            <v>0</v>
          </cell>
        </row>
        <row r="5332">
          <cell r="V5332">
            <v>0</v>
          </cell>
          <cell r="W5332">
            <v>0</v>
          </cell>
          <cell r="X5332">
            <v>0</v>
          </cell>
          <cell r="Y5332">
            <v>0</v>
          </cell>
          <cell r="AA5332">
            <v>0</v>
          </cell>
          <cell r="AB5332">
            <v>0</v>
          </cell>
          <cell r="AC5332">
            <v>0</v>
          </cell>
        </row>
        <row r="5333">
          <cell r="V5333">
            <v>0</v>
          </cell>
          <cell r="W5333">
            <v>0</v>
          </cell>
          <cell r="X5333">
            <v>0</v>
          </cell>
          <cell r="Y5333">
            <v>0</v>
          </cell>
          <cell r="AA5333">
            <v>0</v>
          </cell>
          <cell r="AB5333">
            <v>0</v>
          </cell>
          <cell r="AC5333">
            <v>0</v>
          </cell>
        </row>
        <row r="5334">
          <cell r="V5334">
            <v>0</v>
          </cell>
          <cell r="W5334">
            <v>0</v>
          </cell>
          <cell r="X5334">
            <v>0</v>
          </cell>
          <cell r="Y5334">
            <v>0</v>
          </cell>
          <cell r="AA5334">
            <v>0</v>
          </cell>
          <cell r="AB5334">
            <v>0</v>
          </cell>
          <cell r="AC5334">
            <v>0</v>
          </cell>
        </row>
        <row r="5335">
          <cell r="V5335">
            <v>0</v>
          </cell>
          <cell r="W5335">
            <v>0</v>
          </cell>
          <cell r="X5335">
            <v>0</v>
          </cell>
          <cell r="Y5335">
            <v>0</v>
          </cell>
          <cell r="AA5335">
            <v>0</v>
          </cell>
          <cell r="AB5335">
            <v>0</v>
          </cell>
          <cell r="AC5335">
            <v>0</v>
          </cell>
        </row>
        <row r="5336">
          <cell r="V5336">
            <v>30050</v>
          </cell>
          <cell r="W5336">
            <v>31050</v>
          </cell>
          <cell r="X5336">
            <v>39050</v>
          </cell>
          <cell r="Y5336">
            <v>31050</v>
          </cell>
          <cell r="AA5336">
            <v>148300</v>
          </cell>
          <cell r="AB5336">
            <v>121900</v>
          </cell>
          <cell r="AC5336">
            <v>58200</v>
          </cell>
        </row>
        <row r="5337">
          <cell r="V5337">
            <v>0</v>
          </cell>
          <cell r="W5337">
            <v>0</v>
          </cell>
          <cell r="X5337">
            <v>0</v>
          </cell>
          <cell r="Y5337">
            <v>0</v>
          </cell>
          <cell r="AA5337">
            <v>0</v>
          </cell>
          <cell r="AB5337">
            <v>0</v>
          </cell>
          <cell r="AC5337">
            <v>0</v>
          </cell>
        </row>
        <row r="5338">
          <cell r="V5338">
            <v>0</v>
          </cell>
          <cell r="W5338">
            <v>0</v>
          </cell>
          <cell r="X5338">
            <v>0</v>
          </cell>
          <cell r="Y5338">
            <v>0</v>
          </cell>
          <cell r="AA5338">
            <v>0</v>
          </cell>
          <cell r="AB5338">
            <v>0</v>
          </cell>
          <cell r="AC5338">
            <v>0</v>
          </cell>
        </row>
        <row r="5339">
          <cell r="V5339">
            <v>0</v>
          </cell>
          <cell r="W5339">
            <v>0</v>
          </cell>
          <cell r="X5339">
            <v>0</v>
          </cell>
          <cell r="Y5339">
            <v>0</v>
          </cell>
          <cell r="AA5339">
            <v>0</v>
          </cell>
          <cell r="AB5339">
            <v>0</v>
          </cell>
          <cell r="AC5339">
            <v>0</v>
          </cell>
        </row>
        <row r="5340">
          <cell r="V5340">
            <v>0</v>
          </cell>
          <cell r="W5340">
            <v>0</v>
          </cell>
          <cell r="X5340">
            <v>0</v>
          </cell>
          <cell r="Y5340">
            <v>0</v>
          </cell>
          <cell r="AA5340">
            <v>0</v>
          </cell>
          <cell r="AB5340">
            <v>0</v>
          </cell>
          <cell r="AC5340">
            <v>0</v>
          </cell>
        </row>
        <row r="5341">
          <cell r="V5341">
            <v>0</v>
          </cell>
          <cell r="W5341">
            <v>0</v>
          </cell>
          <cell r="X5341">
            <v>0</v>
          </cell>
          <cell r="Y5341">
            <v>0</v>
          </cell>
          <cell r="AA5341">
            <v>0</v>
          </cell>
          <cell r="AB5341">
            <v>0</v>
          </cell>
          <cell r="AC5341">
            <v>0</v>
          </cell>
        </row>
        <row r="5342">
          <cell r="V5342">
            <v>0</v>
          </cell>
          <cell r="W5342">
            <v>0</v>
          </cell>
          <cell r="X5342">
            <v>0</v>
          </cell>
          <cell r="Y5342">
            <v>0</v>
          </cell>
          <cell r="AA5342">
            <v>0</v>
          </cell>
          <cell r="AB5342">
            <v>0</v>
          </cell>
          <cell r="AC5342">
            <v>0</v>
          </cell>
        </row>
        <row r="5343">
          <cell r="V5343">
            <v>0</v>
          </cell>
          <cell r="W5343">
            <v>0</v>
          </cell>
          <cell r="X5343">
            <v>0</v>
          </cell>
          <cell r="Y5343">
            <v>0</v>
          </cell>
          <cell r="AA5343">
            <v>0</v>
          </cell>
          <cell r="AB5343">
            <v>0</v>
          </cell>
          <cell r="AC5343">
            <v>0</v>
          </cell>
        </row>
        <row r="5344">
          <cell r="V5344">
            <v>0</v>
          </cell>
          <cell r="W5344">
            <v>0</v>
          </cell>
          <cell r="X5344">
            <v>0</v>
          </cell>
          <cell r="Y5344">
            <v>0</v>
          </cell>
          <cell r="AA5344">
            <v>0</v>
          </cell>
          <cell r="AB5344">
            <v>0</v>
          </cell>
          <cell r="AC5344">
            <v>0</v>
          </cell>
        </row>
        <row r="5345">
          <cell r="V5345">
            <v>0</v>
          </cell>
          <cell r="W5345">
            <v>0</v>
          </cell>
          <cell r="X5345">
            <v>0</v>
          </cell>
          <cell r="Y5345">
            <v>0</v>
          </cell>
          <cell r="AA5345">
            <v>0</v>
          </cell>
          <cell r="AB5345">
            <v>0</v>
          </cell>
          <cell r="AC5345">
            <v>0</v>
          </cell>
        </row>
        <row r="5346">
          <cell r="V5346">
            <v>0</v>
          </cell>
          <cell r="W5346">
            <v>0</v>
          </cell>
          <cell r="X5346">
            <v>0</v>
          </cell>
          <cell r="Y5346">
            <v>0</v>
          </cell>
          <cell r="AA5346">
            <v>0</v>
          </cell>
          <cell r="AB5346">
            <v>0</v>
          </cell>
          <cell r="AC5346">
            <v>0</v>
          </cell>
        </row>
        <row r="5347">
          <cell r="V5347">
            <v>0</v>
          </cell>
          <cell r="W5347">
            <v>0</v>
          </cell>
          <cell r="X5347">
            <v>0</v>
          </cell>
          <cell r="Y5347">
            <v>0</v>
          </cell>
          <cell r="AA5347">
            <v>0</v>
          </cell>
          <cell r="AB5347">
            <v>0</v>
          </cell>
          <cell r="AC5347">
            <v>0</v>
          </cell>
        </row>
        <row r="5348">
          <cell r="V5348">
            <v>0</v>
          </cell>
          <cell r="W5348">
            <v>0</v>
          </cell>
          <cell r="X5348">
            <v>0</v>
          </cell>
          <cell r="Y5348">
            <v>0</v>
          </cell>
          <cell r="AA5348">
            <v>0</v>
          </cell>
          <cell r="AB5348">
            <v>0</v>
          </cell>
          <cell r="AC5348">
            <v>0</v>
          </cell>
        </row>
        <row r="5349">
          <cell r="V5349">
            <v>0</v>
          </cell>
          <cell r="W5349">
            <v>0</v>
          </cell>
          <cell r="X5349">
            <v>0</v>
          </cell>
          <cell r="Y5349">
            <v>0</v>
          </cell>
          <cell r="AA5349">
            <v>0</v>
          </cell>
          <cell r="AB5349">
            <v>0</v>
          </cell>
          <cell r="AC5349">
            <v>0</v>
          </cell>
        </row>
        <row r="5350">
          <cell r="V5350">
            <v>0</v>
          </cell>
          <cell r="W5350">
            <v>0</v>
          </cell>
          <cell r="X5350">
            <v>0</v>
          </cell>
          <cell r="Y5350">
            <v>0</v>
          </cell>
          <cell r="AA5350">
            <v>0</v>
          </cell>
          <cell r="AB5350">
            <v>0</v>
          </cell>
          <cell r="AC5350">
            <v>0</v>
          </cell>
        </row>
        <row r="5351">
          <cell r="V5351">
            <v>0</v>
          </cell>
          <cell r="W5351">
            <v>0</v>
          </cell>
          <cell r="X5351">
            <v>0</v>
          </cell>
          <cell r="Y5351">
            <v>0</v>
          </cell>
          <cell r="AA5351">
            <v>0</v>
          </cell>
          <cell r="AB5351">
            <v>0</v>
          </cell>
          <cell r="AC5351">
            <v>0</v>
          </cell>
        </row>
        <row r="5352">
          <cell r="V5352">
            <v>0</v>
          </cell>
          <cell r="W5352">
            <v>0</v>
          </cell>
          <cell r="X5352">
            <v>0</v>
          </cell>
          <cell r="Y5352">
            <v>0</v>
          </cell>
          <cell r="AA5352">
            <v>0</v>
          </cell>
          <cell r="AB5352">
            <v>0</v>
          </cell>
          <cell r="AC5352">
            <v>0</v>
          </cell>
        </row>
        <row r="5353">
          <cell r="V5353">
            <v>0</v>
          </cell>
          <cell r="W5353">
            <v>0</v>
          </cell>
          <cell r="X5353">
            <v>0</v>
          </cell>
          <cell r="Y5353">
            <v>0</v>
          </cell>
          <cell r="AA5353">
            <v>0</v>
          </cell>
          <cell r="AB5353">
            <v>0</v>
          </cell>
          <cell r="AC5353">
            <v>0</v>
          </cell>
        </row>
        <row r="5354">
          <cell r="V5354">
            <v>0</v>
          </cell>
          <cell r="W5354">
            <v>0</v>
          </cell>
          <cell r="X5354">
            <v>0</v>
          </cell>
          <cell r="Y5354">
            <v>0</v>
          </cell>
          <cell r="AA5354">
            <v>0</v>
          </cell>
          <cell r="AB5354">
            <v>0</v>
          </cell>
          <cell r="AC5354">
            <v>0</v>
          </cell>
        </row>
        <row r="5355">
          <cell r="V5355">
            <v>0</v>
          </cell>
          <cell r="W5355">
            <v>0</v>
          </cell>
          <cell r="X5355">
            <v>0</v>
          </cell>
          <cell r="Y5355">
            <v>0</v>
          </cell>
          <cell r="AA5355">
            <v>0</v>
          </cell>
          <cell r="AB5355">
            <v>0</v>
          </cell>
          <cell r="AC5355">
            <v>0</v>
          </cell>
        </row>
        <row r="5356">
          <cell r="V5356">
            <v>0</v>
          </cell>
          <cell r="W5356">
            <v>0</v>
          </cell>
          <cell r="X5356">
            <v>0</v>
          </cell>
          <cell r="Y5356">
            <v>0</v>
          </cell>
          <cell r="AA5356">
            <v>200000</v>
          </cell>
          <cell r="AB5356">
            <v>200000</v>
          </cell>
          <cell r="AC5356">
            <v>200000</v>
          </cell>
        </row>
        <row r="5357">
          <cell r="V5357">
            <v>0</v>
          </cell>
          <cell r="W5357">
            <v>0</v>
          </cell>
          <cell r="X5357">
            <v>0</v>
          </cell>
          <cell r="Y5357">
            <v>0</v>
          </cell>
          <cell r="AA5357">
            <v>0</v>
          </cell>
          <cell r="AB5357">
            <v>0</v>
          </cell>
          <cell r="AC5357">
            <v>0</v>
          </cell>
        </row>
        <row r="5358">
          <cell r="V5358">
            <v>0</v>
          </cell>
          <cell r="W5358">
            <v>0</v>
          </cell>
          <cell r="X5358">
            <v>0</v>
          </cell>
          <cell r="Y5358">
            <v>0</v>
          </cell>
          <cell r="AA5358">
            <v>0</v>
          </cell>
          <cell r="AB5358">
            <v>0</v>
          </cell>
          <cell r="AC5358">
            <v>0</v>
          </cell>
        </row>
        <row r="5359">
          <cell r="V5359">
            <v>0</v>
          </cell>
          <cell r="W5359">
            <v>0</v>
          </cell>
          <cell r="X5359">
            <v>0</v>
          </cell>
          <cell r="Y5359">
            <v>0</v>
          </cell>
          <cell r="AA5359">
            <v>0</v>
          </cell>
          <cell r="AB5359">
            <v>0</v>
          </cell>
          <cell r="AC5359">
            <v>0</v>
          </cell>
        </row>
        <row r="5360">
          <cell r="V5360">
            <v>0</v>
          </cell>
          <cell r="W5360">
            <v>0</v>
          </cell>
          <cell r="X5360">
            <v>0</v>
          </cell>
          <cell r="Y5360">
            <v>0</v>
          </cell>
          <cell r="AA5360">
            <v>0</v>
          </cell>
          <cell r="AB5360">
            <v>0</v>
          </cell>
          <cell r="AC5360">
            <v>0</v>
          </cell>
        </row>
        <row r="5361">
          <cell r="V5361">
            <v>0</v>
          </cell>
          <cell r="W5361">
            <v>0</v>
          </cell>
          <cell r="X5361">
            <v>0</v>
          </cell>
          <cell r="Y5361">
            <v>0</v>
          </cell>
          <cell r="AA5361">
            <v>0</v>
          </cell>
          <cell r="AB5361">
            <v>0</v>
          </cell>
          <cell r="AC5361">
            <v>0</v>
          </cell>
        </row>
        <row r="5362">
          <cell r="V5362">
            <v>0</v>
          </cell>
          <cell r="W5362">
            <v>0</v>
          </cell>
          <cell r="X5362">
            <v>0</v>
          </cell>
          <cell r="Y5362">
            <v>0</v>
          </cell>
          <cell r="AA5362">
            <v>0</v>
          </cell>
          <cell r="AB5362">
            <v>0</v>
          </cell>
          <cell r="AC5362">
            <v>0</v>
          </cell>
        </row>
        <row r="5363">
          <cell r="V5363">
            <v>0</v>
          </cell>
          <cell r="W5363">
            <v>0</v>
          </cell>
          <cell r="X5363">
            <v>0</v>
          </cell>
          <cell r="Y5363">
            <v>0</v>
          </cell>
          <cell r="AA5363">
            <v>0</v>
          </cell>
          <cell r="AB5363">
            <v>0</v>
          </cell>
          <cell r="AC5363">
            <v>0</v>
          </cell>
        </row>
        <row r="5364">
          <cell r="V5364">
            <v>0</v>
          </cell>
          <cell r="W5364">
            <v>0</v>
          </cell>
          <cell r="X5364">
            <v>0</v>
          </cell>
          <cell r="Y5364">
            <v>0</v>
          </cell>
          <cell r="AA5364">
            <v>0</v>
          </cell>
          <cell r="AB5364">
            <v>0</v>
          </cell>
          <cell r="AC5364">
            <v>0</v>
          </cell>
        </row>
        <row r="5365">
          <cell r="V5365">
            <v>0</v>
          </cell>
          <cell r="W5365">
            <v>0</v>
          </cell>
          <cell r="X5365">
            <v>0</v>
          </cell>
          <cell r="Y5365">
            <v>0</v>
          </cell>
          <cell r="AA5365">
            <v>0</v>
          </cell>
          <cell r="AB5365">
            <v>0</v>
          </cell>
          <cell r="AC5365">
            <v>0</v>
          </cell>
        </row>
        <row r="5366">
          <cell r="V5366">
            <v>0</v>
          </cell>
          <cell r="W5366">
            <v>0</v>
          </cell>
          <cell r="X5366">
            <v>0</v>
          </cell>
          <cell r="Y5366">
            <v>0</v>
          </cell>
          <cell r="AA5366">
            <v>0</v>
          </cell>
          <cell r="AB5366">
            <v>0</v>
          </cell>
          <cell r="AC5366">
            <v>0</v>
          </cell>
        </row>
        <row r="5367">
          <cell r="V5367">
            <v>0</v>
          </cell>
          <cell r="W5367">
            <v>0</v>
          </cell>
          <cell r="X5367">
            <v>0</v>
          </cell>
          <cell r="Y5367">
            <v>0</v>
          </cell>
          <cell r="AA5367">
            <v>0</v>
          </cell>
          <cell r="AB5367">
            <v>0</v>
          </cell>
          <cell r="AC5367">
            <v>0</v>
          </cell>
        </row>
        <row r="5368">
          <cell r="V5368">
            <v>0</v>
          </cell>
          <cell r="W5368">
            <v>0</v>
          </cell>
          <cell r="X5368">
            <v>0</v>
          </cell>
          <cell r="Y5368">
            <v>0</v>
          </cell>
          <cell r="AA5368">
            <v>0</v>
          </cell>
          <cell r="AB5368">
            <v>0</v>
          </cell>
          <cell r="AC5368">
            <v>0</v>
          </cell>
        </row>
        <row r="5369">
          <cell r="V5369">
            <v>0</v>
          </cell>
          <cell r="W5369">
            <v>0</v>
          </cell>
          <cell r="X5369">
            <v>0</v>
          </cell>
          <cell r="Y5369">
            <v>0</v>
          </cell>
          <cell r="AA5369">
            <v>0</v>
          </cell>
          <cell r="AB5369">
            <v>0</v>
          </cell>
          <cell r="AC5369">
            <v>0</v>
          </cell>
        </row>
        <row r="5370">
          <cell r="V5370">
            <v>0</v>
          </cell>
          <cell r="W5370">
            <v>0</v>
          </cell>
          <cell r="X5370">
            <v>0</v>
          </cell>
          <cell r="Y5370">
            <v>0</v>
          </cell>
          <cell r="AA5370">
            <v>0</v>
          </cell>
          <cell r="AB5370">
            <v>0</v>
          </cell>
          <cell r="AC5370">
            <v>0</v>
          </cell>
        </row>
        <row r="5371">
          <cell r="V5371">
            <v>0</v>
          </cell>
          <cell r="W5371">
            <v>0</v>
          </cell>
          <cell r="X5371">
            <v>0</v>
          </cell>
          <cell r="Y5371">
            <v>0</v>
          </cell>
          <cell r="AA5371">
            <v>0</v>
          </cell>
          <cell r="AB5371">
            <v>0</v>
          </cell>
          <cell r="AC5371">
            <v>0</v>
          </cell>
        </row>
        <row r="5372">
          <cell r="V5372">
            <v>0</v>
          </cell>
          <cell r="W5372">
            <v>0</v>
          </cell>
          <cell r="X5372">
            <v>0</v>
          </cell>
          <cell r="Y5372">
            <v>0</v>
          </cell>
          <cell r="AA5372">
            <v>0</v>
          </cell>
          <cell r="AB5372">
            <v>0</v>
          </cell>
          <cell r="AC5372">
            <v>0</v>
          </cell>
        </row>
        <row r="5373">
          <cell r="V5373">
            <v>0</v>
          </cell>
          <cell r="W5373">
            <v>0</v>
          </cell>
          <cell r="X5373">
            <v>0</v>
          </cell>
          <cell r="Y5373">
            <v>0</v>
          </cell>
          <cell r="AA5373">
            <v>0</v>
          </cell>
          <cell r="AB5373">
            <v>0</v>
          </cell>
          <cell r="AC5373">
            <v>0</v>
          </cell>
        </row>
        <row r="5374">
          <cell r="V5374">
            <v>0</v>
          </cell>
          <cell r="W5374">
            <v>0</v>
          </cell>
          <cell r="X5374">
            <v>0</v>
          </cell>
          <cell r="Y5374">
            <v>0</v>
          </cell>
          <cell r="AA5374">
            <v>0</v>
          </cell>
          <cell r="AB5374">
            <v>0</v>
          </cell>
          <cell r="AC5374">
            <v>0</v>
          </cell>
        </row>
        <row r="5375">
          <cell r="V5375">
            <v>0</v>
          </cell>
          <cell r="W5375">
            <v>0</v>
          </cell>
          <cell r="X5375">
            <v>0</v>
          </cell>
          <cell r="Y5375">
            <v>0</v>
          </cell>
          <cell r="AA5375">
            <v>0</v>
          </cell>
          <cell r="AB5375">
            <v>0</v>
          </cell>
          <cell r="AC5375">
            <v>0</v>
          </cell>
        </row>
        <row r="5376">
          <cell r="V5376">
            <v>0</v>
          </cell>
          <cell r="W5376">
            <v>0</v>
          </cell>
          <cell r="X5376">
            <v>0</v>
          </cell>
          <cell r="Y5376">
            <v>0</v>
          </cell>
          <cell r="AA5376">
            <v>0</v>
          </cell>
          <cell r="AB5376">
            <v>0</v>
          </cell>
          <cell r="AC5376">
            <v>0</v>
          </cell>
        </row>
        <row r="5377">
          <cell r="V5377">
            <v>0</v>
          </cell>
          <cell r="W5377">
            <v>0</v>
          </cell>
          <cell r="X5377">
            <v>0</v>
          </cell>
          <cell r="Y5377">
            <v>0</v>
          </cell>
          <cell r="AA5377">
            <v>0</v>
          </cell>
          <cell r="AB5377">
            <v>0</v>
          </cell>
          <cell r="AC5377">
            <v>0</v>
          </cell>
        </row>
        <row r="5378">
          <cell r="V5378">
            <v>0</v>
          </cell>
          <cell r="W5378">
            <v>0</v>
          </cell>
          <cell r="X5378">
            <v>0</v>
          </cell>
          <cell r="Y5378">
            <v>0</v>
          </cell>
          <cell r="AA5378">
            <v>0</v>
          </cell>
          <cell r="AB5378">
            <v>0</v>
          </cell>
          <cell r="AC5378">
            <v>0</v>
          </cell>
        </row>
        <row r="5379">
          <cell r="V5379">
            <v>0</v>
          </cell>
          <cell r="W5379">
            <v>0</v>
          </cell>
          <cell r="X5379">
            <v>0</v>
          </cell>
          <cell r="Y5379">
            <v>0</v>
          </cell>
          <cell r="AA5379">
            <v>0</v>
          </cell>
          <cell r="AB5379">
            <v>0</v>
          </cell>
          <cell r="AC5379">
            <v>0</v>
          </cell>
        </row>
        <row r="5380">
          <cell r="V5380">
            <v>0</v>
          </cell>
          <cell r="W5380">
            <v>0</v>
          </cell>
          <cell r="X5380">
            <v>0</v>
          </cell>
          <cell r="Y5380">
            <v>0</v>
          </cell>
          <cell r="AA5380">
            <v>0</v>
          </cell>
          <cell r="AB5380">
            <v>0</v>
          </cell>
          <cell r="AC5380">
            <v>0</v>
          </cell>
        </row>
        <row r="5381">
          <cell r="V5381">
            <v>0</v>
          </cell>
          <cell r="W5381">
            <v>0</v>
          </cell>
          <cell r="X5381">
            <v>0</v>
          </cell>
          <cell r="Y5381">
            <v>0</v>
          </cell>
          <cell r="AA5381">
            <v>0</v>
          </cell>
          <cell r="AB5381">
            <v>0</v>
          </cell>
          <cell r="AC5381">
            <v>0</v>
          </cell>
        </row>
        <row r="5382">
          <cell r="V5382">
            <v>0</v>
          </cell>
          <cell r="W5382">
            <v>0</v>
          </cell>
          <cell r="X5382">
            <v>0</v>
          </cell>
          <cell r="Y5382">
            <v>0</v>
          </cell>
          <cell r="AA5382">
            <v>0</v>
          </cell>
          <cell r="AB5382">
            <v>0</v>
          </cell>
          <cell r="AC5382">
            <v>0</v>
          </cell>
        </row>
        <row r="5383">
          <cell r="V5383">
            <v>0</v>
          </cell>
          <cell r="W5383">
            <v>0</v>
          </cell>
          <cell r="X5383">
            <v>0</v>
          </cell>
          <cell r="Y5383">
            <v>0</v>
          </cell>
          <cell r="AA5383">
            <v>0</v>
          </cell>
          <cell r="AB5383">
            <v>0</v>
          </cell>
          <cell r="AC5383">
            <v>0</v>
          </cell>
        </row>
        <row r="5384">
          <cell r="V5384">
            <v>0</v>
          </cell>
          <cell r="W5384">
            <v>0</v>
          </cell>
          <cell r="X5384">
            <v>0</v>
          </cell>
          <cell r="Y5384">
            <v>0</v>
          </cell>
          <cell r="AA5384">
            <v>0</v>
          </cell>
          <cell r="AB5384">
            <v>0</v>
          </cell>
          <cell r="AC5384">
            <v>0</v>
          </cell>
        </row>
        <row r="5385">
          <cell r="V5385">
            <v>0</v>
          </cell>
          <cell r="W5385">
            <v>0</v>
          </cell>
          <cell r="X5385">
            <v>0</v>
          </cell>
          <cell r="Y5385">
            <v>0</v>
          </cell>
          <cell r="AA5385">
            <v>0</v>
          </cell>
          <cell r="AB5385">
            <v>0</v>
          </cell>
          <cell r="AC5385">
            <v>0</v>
          </cell>
        </row>
        <row r="5386">
          <cell r="V5386">
            <v>0</v>
          </cell>
          <cell r="W5386">
            <v>0</v>
          </cell>
          <cell r="X5386">
            <v>0</v>
          </cell>
          <cell r="Y5386">
            <v>0</v>
          </cell>
          <cell r="AA5386">
            <v>0</v>
          </cell>
          <cell r="AB5386">
            <v>0</v>
          </cell>
          <cell r="AC5386">
            <v>0</v>
          </cell>
        </row>
        <row r="5387">
          <cell r="V5387">
            <v>0</v>
          </cell>
          <cell r="W5387">
            <v>0</v>
          </cell>
          <cell r="X5387">
            <v>0</v>
          </cell>
          <cell r="Y5387">
            <v>0</v>
          </cell>
          <cell r="AA5387">
            <v>0</v>
          </cell>
          <cell r="AB5387">
            <v>0</v>
          </cell>
          <cell r="AC5387">
            <v>0</v>
          </cell>
        </row>
        <row r="5388">
          <cell r="V5388">
            <v>0</v>
          </cell>
          <cell r="W5388">
            <v>0</v>
          </cell>
          <cell r="X5388">
            <v>0</v>
          </cell>
          <cell r="Y5388">
            <v>0</v>
          </cell>
          <cell r="AA5388">
            <v>0</v>
          </cell>
          <cell r="AB5388">
            <v>0</v>
          </cell>
          <cell r="AC5388">
            <v>0</v>
          </cell>
        </row>
        <row r="5389">
          <cell r="V5389">
            <v>0</v>
          </cell>
          <cell r="W5389">
            <v>0</v>
          </cell>
          <cell r="X5389">
            <v>0</v>
          </cell>
          <cell r="Y5389">
            <v>0</v>
          </cell>
          <cell r="AA5389">
            <v>0</v>
          </cell>
          <cell r="AB5389">
            <v>0</v>
          </cell>
          <cell r="AC5389">
            <v>0</v>
          </cell>
        </row>
        <row r="5390">
          <cell r="V5390">
            <v>0</v>
          </cell>
          <cell r="W5390">
            <v>0</v>
          </cell>
          <cell r="X5390">
            <v>0</v>
          </cell>
          <cell r="Y5390">
            <v>0</v>
          </cell>
          <cell r="AA5390">
            <v>0</v>
          </cell>
          <cell r="AB5390">
            <v>0</v>
          </cell>
          <cell r="AC5390">
            <v>0</v>
          </cell>
        </row>
        <row r="5391">
          <cell r="V5391">
            <v>0</v>
          </cell>
          <cell r="W5391">
            <v>0</v>
          </cell>
          <cell r="X5391">
            <v>0</v>
          </cell>
          <cell r="Y5391">
            <v>0</v>
          </cell>
          <cell r="AA5391">
            <v>0</v>
          </cell>
          <cell r="AB5391">
            <v>0</v>
          </cell>
          <cell r="AC5391">
            <v>0</v>
          </cell>
        </row>
        <row r="5392">
          <cell r="V5392">
            <v>0</v>
          </cell>
          <cell r="W5392">
            <v>0</v>
          </cell>
          <cell r="X5392">
            <v>0</v>
          </cell>
          <cell r="Y5392">
            <v>0</v>
          </cell>
          <cell r="AA5392">
            <v>0</v>
          </cell>
          <cell r="AB5392">
            <v>0</v>
          </cell>
          <cell r="AC5392">
            <v>0</v>
          </cell>
        </row>
        <row r="5393">
          <cell r="V5393">
            <v>0</v>
          </cell>
          <cell r="W5393">
            <v>0</v>
          </cell>
          <cell r="X5393">
            <v>0</v>
          </cell>
          <cell r="Y5393">
            <v>0</v>
          </cell>
          <cell r="AA5393">
            <v>0</v>
          </cell>
          <cell r="AB5393">
            <v>0</v>
          </cell>
          <cell r="AC5393">
            <v>0</v>
          </cell>
        </row>
        <row r="5394">
          <cell r="V5394">
            <v>0</v>
          </cell>
          <cell r="W5394">
            <v>0</v>
          </cell>
          <cell r="X5394">
            <v>0</v>
          </cell>
          <cell r="Y5394">
            <v>0</v>
          </cell>
          <cell r="AA5394">
            <v>0</v>
          </cell>
          <cell r="AB5394">
            <v>0</v>
          </cell>
          <cell r="AC5394">
            <v>0</v>
          </cell>
        </row>
        <row r="5395">
          <cell r="V5395">
            <v>0</v>
          </cell>
          <cell r="W5395">
            <v>0</v>
          </cell>
          <cell r="X5395">
            <v>0</v>
          </cell>
          <cell r="Y5395">
            <v>0</v>
          </cell>
          <cell r="AA5395">
            <v>0</v>
          </cell>
          <cell r="AB5395">
            <v>0</v>
          </cell>
          <cell r="AC5395">
            <v>0</v>
          </cell>
        </row>
        <row r="5396">
          <cell r="V5396">
            <v>0</v>
          </cell>
          <cell r="W5396">
            <v>0</v>
          </cell>
          <cell r="X5396">
            <v>0</v>
          </cell>
          <cell r="Y5396">
            <v>0</v>
          </cell>
          <cell r="AA5396">
            <v>0</v>
          </cell>
          <cell r="AB5396">
            <v>0</v>
          </cell>
          <cell r="AC5396">
            <v>0</v>
          </cell>
        </row>
        <row r="5397">
          <cell r="V5397">
            <v>0</v>
          </cell>
          <cell r="W5397">
            <v>0</v>
          </cell>
          <cell r="X5397">
            <v>0</v>
          </cell>
          <cell r="Y5397">
            <v>0</v>
          </cell>
          <cell r="AA5397">
            <v>0</v>
          </cell>
          <cell r="AB5397">
            <v>0</v>
          </cell>
          <cell r="AC5397">
            <v>0</v>
          </cell>
        </row>
        <row r="5398">
          <cell r="V5398">
            <v>0</v>
          </cell>
          <cell r="W5398">
            <v>0</v>
          </cell>
          <cell r="X5398">
            <v>0</v>
          </cell>
          <cell r="Y5398">
            <v>0</v>
          </cell>
          <cell r="AA5398">
            <v>0</v>
          </cell>
          <cell r="AB5398">
            <v>0</v>
          </cell>
          <cell r="AC5398">
            <v>0</v>
          </cell>
        </row>
        <row r="5399">
          <cell r="V5399">
            <v>0</v>
          </cell>
          <cell r="W5399">
            <v>0</v>
          </cell>
          <cell r="X5399">
            <v>0</v>
          </cell>
          <cell r="Y5399">
            <v>0</v>
          </cell>
          <cell r="AA5399">
            <v>0</v>
          </cell>
          <cell r="AB5399">
            <v>0</v>
          </cell>
          <cell r="AC5399">
            <v>0</v>
          </cell>
        </row>
        <row r="5400">
          <cell r="V5400">
            <v>0</v>
          </cell>
          <cell r="W5400">
            <v>0</v>
          </cell>
          <cell r="X5400">
            <v>0</v>
          </cell>
          <cell r="Y5400">
            <v>0</v>
          </cell>
          <cell r="AA5400">
            <v>0</v>
          </cell>
          <cell r="AB5400">
            <v>0</v>
          </cell>
          <cell r="AC5400">
            <v>0</v>
          </cell>
        </row>
        <row r="5401">
          <cell r="V5401">
            <v>0</v>
          </cell>
          <cell r="W5401">
            <v>0</v>
          </cell>
          <cell r="X5401">
            <v>0</v>
          </cell>
          <cell r="Y5401">
            <v>0</v>
          </cell>
          <cell r="AA5401">
            <v>0</v>
          </cell>
          <cell r="AB5401">
            <v>0</v>
          </cell>
          <cell r="AC5401">
            <v>0</v>
          </cell>
        </row>
        <row r="5402">
          <cell r="V5402">
            <v>0</v>
          </cell>
          <cell r="W5402">
            <v>0</v>
          </cell>
          <cell r="X5402">
            <v>0</v>
          </cell>
          <cell r="Y5402">
            <v>0</v>
          </cell>
          <cell r="AA5402">
            <v>0</v>
          </cell>
          <cell r="AB5402">
            <v>0</v>
          </cell>
          <cell r="AC5402">
            <v>0</v>
          </cell>
        </row>
        <row r="5403">
          <cell r="V5403">
            <v>0</v>
          </cell>
          <cell r="W5403">
            <v>0</v>
          </cell>
          <cell r="X5403">
            <v>0</v>
          </cell>
          <cell r="Y5403">
            <v>0</v>
          </cell>
          <cell r="AA5403">
            <v>0</v>
          </cell>
          <cell r="AB5403">
            <v>0</v>
          </cell>
          <cell r="AC5403">
            <v>0</v>
          </cell>
        </row>
        <row r="5404">
          <cell r="V5404">
            <v>0</v>
          </cell>
          <cell r="W5404">
            <v>0</v>
          </cell>
          <cell r="X5404">
            <v>0</v>
          </cell>
          <cell r="Y5404">
            <v>0</v>
          </cell>
          <cell r="AA5404">
            <v>0</v>
          </cell>
          <cell r="AB5404">
            <v>0</v>
          </cell>
          <cell r="AC5404">
            <v>0</v>
          </cell>
        </row>
        <row r="5405">
          <cell r="V5405">
            <v>0</v>
          </cell>
          <cell r="W5405">
            <v>0</v>
          </cell>
          <cell r="X5405">
            <v>0</v>
          </cell>
          <cell r="Y5405">
            <v>0</v>
          </cell>
          <cell r="AA5405">
            <v>0</v>
          </cell>
          <cell r="AB5405">
            <v>0</v>
          </cell>
          <cell r="AC5405">
            <v>0</v>
          </cell>
        </row>
        <row r="5406">
          <cell r="V5406">
            <v>0</v>
          </cell>
          <cell r="W5406">
            <v>0</v>
          </cell>
          <cell r="X5406">
            <v>0</v>
          </cell>
          <cell r="Y5406">
            <v>0</v>
          </cell>
          <cell r="AA5406">
            <v>0</v>
          </cell>
          <cell r="AB5406">
            <v>0</v>
          </cell>
          <cell r="AC5406">
            <v>0</v>
          </cell>
        </row>
        <row r="5407">
          <cell r="V5407">
            <v>0</v>
          </cell>
          <cell r="W5407">
            <v>0</v>
          </cell>
          <cell r="X5407">
            <v>0</v>
          </cell>
          <cell r="Y5407">
            <v>0</v>
          </cell>
          <cell r="AA5407">
            <v>0</v>
          </cell>
          <cell r="AB5407">
            <v>0</v>
          </cell>
          <cell r="AC5407">
            <v>0</v>
          </cell>
        </row>
        <row r="5408">
          <cell r="V5408">
            <v>0</v>
          </cell>
          <cell r="W5408">
            <v>0</v>
          </cell>
          <cell r="X5408">
            <v>0</v>
          </cell>
          <cell r="Y5408">
            <v>0</v>
          </cell>
          <cell r="AA5408">
            <v>0</v>
          </cell>
          <cell r="AB5408">
            <v>0</v>
          </cell>
          <cell r="AC5408">
            <v>0</v>
          </cell>
        </row>
        <row r="5409">
          <cell r="V5409">
            <v>0</v>
          </cell>
          <cell r="W5409">
            <v>0</v>
          </cell>
          <cell r="X5409">
            <v>0</v>
          </cell>
          <cell r="Y5409">
            <v>0</v>
          </cell>
          <cell r="AA5409">
            <v>0</v>
          </cell>
          <cell r="AB5409">
            <v>0</v>
          </cell>
          <cell r="AC5409">
            <v>0</v>
          </cell>
        </row>
        <row r="5410">
          <cell r="V5410">
            <v>0</v>
          </cell>
          <cell r="W5410">
            <v>0</v>
          </cell>
          <cell r="X5410">
            <v>0</v>
          </cell>
          <cell r="Y5410">
            <v>0</v>
          </cell>
          <cell r="AA5410">
            <v>0</v>
          </cell>
          <cell r="AB5410">
            <v>0</v>
          </cell>
          <cell r="AC5410">
            <v>0</v>
          </cell>
        </row>
        <row r="5411">
          <cell r="V5411">
            <v>0</v>
          </cell>
          <cell r="W5411">
            <v>0</v>
          </cell>
          <cell r="X5411">
            <v>0</v>
          </cell>
          <cell r="Y5411">
            <v>0</v>
          </cell>
          <cell r="AA5411">
            <v>0</v>
          </cell>
          <cell r="AB5411">
            <v>0</v>
          </cell>
          <cell r="AC5411">
            <v>0</v>
          </cell>
        </row>
        <row r="5412">
          <cell r="V5412">
            <v>0</v>
          </cell>
          <cell r="W5412">
            <v>0</v>
          </cell>
          <cell r="X5412">
            <v>0</v>
          </cell>
          <cell r="Y5412">
            <v>0</v>
          </cell>
          <cell r="AA5412">
            <v>0</v>
          </cell>
          <cell r="AB5412">
            <v>0</v>
          </cell>
          <cell r="AC5412">
            <v>0</v>
          </cell>
        </row>
        <row r="5413">
          <cell r="V5413">
            <v>0</v>
          </cell>
          <cell r="W5413">
            <v>0</v>
          </cell>
          <cell r="X5413">
            <v>0</v>
          </cell>
          <cell r="Y5413">
            <v>0</v>
          </cell>
          <cell r="AA5413">
            <v>0</v>
          </cell>
          <cell r="AB5413">
            <v>0</v>
          </cell>
          <cell r="AC5413">
            <v>0</v>
          </cell>
        </row>
        <row r="5414">
          <cell r="V5414">
            <v>0</v>
          </cell>
          <cell r="W5414">
            <v>0</v>
          </cell>
          <cell r="X5414">
            <v>0</v>
          </cell>
          <cell r="Y5414">
            <v>0</v>
          </cell>
          <cell r="AA5414">
            <v>0</v>
          </cell>
          <cell r="AB5414">
            <v>0</v>
          </cell>
          <cell r="AC5414">
            <v>0</v>
          </cell>
        </row>
        <row r="5415">
          <cell r="V5415">
            <v>0</v>
          </cell>
          <cell r="W5415">
            <v>0</v>
          </cell>
          <cell r="X5415">
            <v>0</v>
          </cell>
          <cell r="Y5415">
            <v>0</v>
          </cell>
          <cell r="AA5415">
            <v>0</v>
          </cell>
          <cell r="AB5415">
            <v>0</v>
          </cell>
          <cell r="AC5415">
            <v>0</v>
          </cell>
        </row>
        <row r="5416">
          <cell r="V5416">
            <v>0</v>
          </cell>
          <cell r="W5416">
            <v>0</v>
          </cell>
          <cell r="X5416">
            <v>0</v>
          </cell>
          <cell r="Y5416">
            <v>0</v>
          </cell>
          <cell r="AA5416">
            <v>0</v>
          </cell>
          <cell r="AB5416">
            <v>0</v>
          </cell>
          <cell r="AC5416">
            <v>0</v>
          </cell>
        </row>
        <row r="5417">
          <cell r="V5417">
            <v>0</v>
          </cell>
          <cell r="W5417">
            <v>0</v>
          </cell>
          <cell r="X5417">
            <v>0</v>
          </cell>
          <cell r="Y5417">
            <v>0</v>
          </cell>
          <cell r="AA5417">
            <v>0</v>
          </cell>
          <cell r="AB5417">
            <v>0</v>
          </cell>
          <cell r="AC5417">
            <v>0</v>
          </cell>
        </row>
        <row r="5418">
          <cell r="V5418">
            <v>0</v>
          </cell>
          <cell r="W5418">
            <v>0</v>
          </cell>
          <cell r="X5418">
            <v>0</v>
          </cell>
          <cell r="Y5418">
            <v>0</v>
          </cell>
          <cell r="AA5418">
            <v>0</v>
          </cell>
          <cell r="AB5418">
            <v>0</v>
          </cell>
          <cell r="AC5418">
            <v>0</v>
          </cell>
        </row>
        <row r="5419">
          <cell r="V5419">
            <v>0</v>
          </cell>
          <cell r="W5419">
            <v>0</v>
          </cell>
          <cell r="X5419">
            <v>0</v>
          </cell>
          <cell r="Y5419">
            <v>0</v>
          </cell>
          <cell r="AA5419">
            <v>0</v>
          </cell>
          <cell r="AB5419">
            <v>0</v>
          </cell>
          <cell r="AC5419">
            <v>0</v>
          </cell>
        </row>
        <row r="5420">
          <cell r="V5420">
            <v>0</v>
          </cell>
          <cell r="W5420">
            <v>0</v>
          </cell>
          <cell r="X5420">
            <v>0</v>
          </cell>
          <cell r="Y5420">
            <v>0</v>
          </cell>
          <cell r="AA5420">
            <v>0</v>
          </cell>
          <cell r="AB5420">
            <v>0</v>
          </cell>
          <cell r="AC5420">
            <v>0</v>
          </cell>
        </row>
        <row r="5421">
          <cell r="V5421">
            <v>0</v>
          </cell>
          <cell r="W5421">
            <v>0</v>
          </cell>
          <cell r="X5421">
            <v>0</v>
          </cell>
          <cell r="Y5421">
            <v>0</v>
          </cell>
          <cell r="AA5421">
            <v>0</v>
          </cell>
          <cell r="AB5421">
            <v>0</v>
          </cell>
          <cell r="AC5421">
            <v>0</v>
          </cell>
        </row>
        <row r="5422">
          <cell r="V5422">
            <v>0</v>
          </cell>
          <cell r="W5422">
            <v>0</v>
          </cell>
          <cell r="X5422">
            <v>0</v>
          </cell>
          <cell r="Y5422">
            <v>0</v>
          </cell>
          <cell r="AA5422">
            <v>0</v>
          </cell>
          <cell r="AB5422">
            <v>0</v>
          </cell>
          <cell r="AC5422">
            <v>0</v>
          </cell>
        </row>
        <row r="5423">
          <cell r="V5423">
            <v>0</v>
          </cell>
          <cell r="W5423">
            <v>0</v>
          </cell>
          <cell r="X5423">
            <v>0</v>
          </cell>
          <cell r="Y5423">
            <v>0</v>
          </cell>
          <cell r="AA5423">
            <v>0</v>
          </cell>
          <cell r="AB5423">
            <v>0</v>
          </cell>
          <cell r="AC5423">
            <v>0</v>
          </cell>
        </row>
        <row r="5424">
          <cell r="V5424">
            <v>0</v>
          </cell>
          <cell r="W5424">
            <v>0</v>
          </cell>
          <cell r="X5424">
            <v>0</v>
          </cell>
          <cell r="Y5424">
            <v>0</v>
          </cell>
          <cell r="AA5424">
            <v>0</v>
          </cell>
          <cell r="AB5424">
            <v>0</v>
          </cell>
          <cell r="AC5424">
            <v>0</v>
          </cell>
        </row>
        <row r="5425">
          <cell r="V5425">
            <v>0</v>
          </cell>
          <cell r="W5425">
            <v>0</v>
          </cell>
          <cell r="X5425">
            <v>0</v>
          </cell>
          <cell r="Y5425">
            <v>0</v>
          </cell>
          <cell r="AA5425">
            <v>0</v>
          </cell>
          <cell r="AB5425">
            <v>0</v>
          </cell>
          <cell r="AC5425">
            <v>0</v>
          </cell>
        </row>
        <row r="5426">
          <cell r="V5426">
            <v>0</v>
          </cell>
          <cell r="W5426">
            <v>0</v>
          </cell>
          <cell r="X5426">
            <v>0</v>
          </cell>
          <cell r="Y5426">
            <v>0</v>
          </cell>
          <cell r="AA5426">
            <v>0</v>
          </cell>
          <cell r="AB5426">
            <v>0</v>
          </cell>
          <cell r="AC5426">
            <v>0</v>
          </cell>
        </row>
        <row r="5427">
          <cell r="V5427">
            <v>0</v>
          </cell>
          <cell r="W5427">
            <v>0</v>
          </cell>
          <cell r="X5427">
            <v>0</v>
          </cell>
          <cell r="Y5427">
            <v>0</v>
          </cell>
          <cell r="AA5427">
            <v>0</v>
          </cell>
          <cell r="AB5427">
            <v>0</v>
          </cell>
          <cell r="AC5427">
            <v>0</v>
          </cell>
        </row>
        <row r="5428">
          <cell r="V5428">
            <v>0</v>
          </cell>
          <cell r="W5428">
            <v>0</v>
          </cell>
          <cell r="X5428">
            <v>0</v>
          </cell>
          <cell r="Y5428">
            <v>0</v>
          </cell>
          <cell r="AA5428">
            <v>0</v>
          </cell>
          <cell r="AB5428">
            <v>0</v>
          </cell>
          <cell r="AC5428">
            <v>0</v>
          </cell>
        </row>
        <row r="5429">
          <cell r="V5429">
            <v>0</v>
          </cell>
          <cell r="W5429">
            <v>0</v>
          </cell>
          <cell r="X5429">
            <v>0</v>
          </cell>
          <cell r="Y5429">
            <v>0</v>
          </cell>
          <cell r="AA5429">
            <v>0</v>
          </cell>
          <cell r="AB5429">
            <v>0</v>
          </cell>
          <cell r="AC5429">
            <v>0</v>
          </cell>
        </row>
        <row r="5430">
          <cell r="V5430">
            <v>0</v>
          </cell>
          <cell r="W5430">
            <v>0</v>
          </cell>
          <cell r="X5430">
            <v>0</v>
          </cell>
          <cell r="Y5430">
            <v>0</v>
          </cell>
          <cell r="AA5430">
            <v>0</v>
          </cell>
          <cell r="AB5430">
            <v>0</v>
          </cell>
          <cell r="AC5430">
            <v>0</v>
          </cell>
        </row>
        <row r="5431">
          <cell r="V5431">
            <v>0</v>
          </cell>
          <cell r="W5431">
            <v>0</v>
          </cell>
          <cell r="X5431">
            <v>0</v>
          </cell>
          <cell r="Y5431">
            <v>0</v>
          </cell>
          <cell r="AA5431">
            <v>0</v>
          </cell>
          <cell r="AB5431">
            <v>0</v>
          </cell>
          <cell r="AC5431">
            <v>0</v>
          </cell>
        </row>
        <row r="5432">
          <cell r="V5432">
            <v>0</v>
          </cell>
          <cell r="W5432">
            <v>0</v>
          </cell>
          <cell r="X5432">
            <v>0</v>
          </cell>
          <cell r="Y5432">
            <v>0</v>
          </cell>
          <cell r="AA5432">
            <v>0</v>
          </cell>
          <cell r="AB5432">
            <v>0</v>
          </cell>
          <cell r="AC5432">
            <v>0</v>
          </cell>
        </row>
        <row r="5433">
          <cell r="V5433">
            <v>0</v>
          </cell>
          <cell r="W5433">
            <v>0</v>
          </cell>
          <cell r="X5433">
            <v>0</v>
          </cell>
          <cell r="Y5433">
            <v>0</v>
          </cell>
          <cell r="AA5433">
            <v>0</v>
          </cell>
          <cell r="AB5433">
            <v>0</v>
          </cell>
          <cell r="AC5433">
            <v>0</v>
          </cell>
        </row>
        <row r="5434">
          <cell r="V5434">
            <v>0</v>
          </cell>
          <cell r="W5434">
            <v>0</v>
          </cell>
          <cell r="X5434">
            <v>0</v>
          </cell>
          <cell r="Y5434">
            <v>0</v>
          </cell>
          <cell r="AA5434">
            <v>0</v>
          </cell>
          <cell r="AB5434">
            <v>0</v>
          </cell>
          <cell r="AC5434">
            <v>0</v>
          </cell>
        </row>
        <row r="5435">
          <cell r="V5435">
            <v>0</v>
          </cell>
          <cell r="W5435">
            <v>0</v>
          </cell>
          <cell r="X5435">
            <v>0</v>
          </cell>
          <cell r="Y5435">
            <v>0</v>
          </cell>
          <cell r="AA5435">
            <v>0</v>
          </cell>
          <cell r="AB5435">
            <v>0</v>
          </cell>
          <cell r="AC5435">
            <v>0</v>
          </cell>
        </row>
        <row r="5436">
          <cell r="V5436">
            <v>0</v>
          </cell>
          <cell r="W5436">
            <v>0</v>
          </cell>
          <cell r="X5436">
            <v>0</v>
          </cell>
          <cell r="Y5436">
            <v>0</v>
          </cell>
          <cell r="AA5436">
            <v>0</v>
          </cell>
          <cell r="AB5436">
            <v>0</v>
          </cell>
          <cell r="AC5436">
            <v>0</v>
          </cell>
        </row>
        <row r="5437">
          <cell r="V5437">
            <v>0</v>
          </cell>
          <cell r="W5437">
            <v>0</v>
          </cell>
          <cell r="X5437">
            <v>0</v>
          </cell>
          <cell r="Y5437">
            <v>0</v>
          </cell>
          <cell r="AA5437">
            <v>0</v>
          </cell>
          <cell r="AB5437">
            <v>0</v>
          </cell>
          <cell r="AC5437">
            <v>0</v>
          </cell>
        </row>
        <row r="5438">
          <cell r="V5438">
            <v>0</v>
          </cell>
          <cell r="W5438">
            <v>0</v>
          </cell>
          <cell r="X5438">
            <v>0</v>
          </cell>
          <cell r="Y5438">
            <v>0</v>
          </cell>
          <cell r="AA5438">
            <v>0</v>
          </cell>
          <cell r="AB5438">
            <v>0</v>
          </cell>
          <cell r="AC5438">
            <v>0</v>
          </cell>
        </row>
        <row r="5439">
          <cell r="V5439">
            <v>0</v>
          </cell>
          <cell r="W5439">
            <v>0</v>
          </cell>
          <cell r="X5439">
            <v>0</v>
          </cell>
          <cell r="Y5439">
            <v>0</v>
          </cell>
          <cell r="AA5439">
            <v>0</v>
          </cell>
          <cell r="AB5439">
            <v>0</v>
          </cell>
          <cell r="AC5439">
            <v>0</v>
          </cell>
        </row>
        <row r="5440">
          <cell r="V5440">
            <v>0</v>
          </cell>
          <cell r="W5440">
            <v>0</v>
          </cell>
          <cell r="X5440">
            <v>0</v>
          </cell>
          <cell r="Y5440">
            <v>0</v>
          </cell>
          <cell r="AA5440">
            <v>0</v>
          </cell>
          <cell r="AB5440">
            <v>0</v>
          </cell>
          <cell r="AC5440">
            <v>0</v>
          </cell>
        </row>
        <row r="5441">
          <cell r="V5441">
            <v>0</v>
          </cell>
          <cell r="W5441">
            <v>0</v>
          </cell>
          <cell r="X5441">
            <v>0</v>
          </cell>
          <cell r="Y5441">
            <v>0</v>
          </cell>
          <cell r="AA5441">
            <v>0</v>
          </cell>
          <cell r="AB5441">
            <v>0</v>
          </cell>
          <cell r="AC5441">
            <v>0</v>
          </cell>
        </row>
        <row r="5442">
          <cell r="V5442">
            <v>0</v>
          </cell>
          <cell r="W5442">
            <v>0</v>
          </cell>
          <cell r="X5442">
            <v>0</v>
          </cell>
          <cell r="Y5442">
            <v>0</v>
          </cell>
          <cell r="AA5442">
            <v>0</v>
          </cell>
          <cell r="AB5442">
            <v>0</v>
          </cell>
          <cell r="AC5442">
            <v>0</v>
          </cell>
        </row>
        <row r="5443">
          <cell r="V5443">
            <v>0</v>
          </cell>
          <cell r="W5443">
            <v>0</v>
          </cell>
          <cell r="X5443">
            <v>0</v>
          </cell>
          <cell r="Y5443">
            <v>0</v>
          </cell>
          <cell r="AA5443">
            <v>0</v>
          </cell>
          <cell r="AB5443">
            <v>0</v>
          </cell>
          <cell r="AC5443">
            <v>0</v>
          </cell>
        </row>
        <row r="5444">
          <cell r="V5444">
            <v>0</v>
          </cell>
          <cell r="W5444">
            <v>0</v>
          </cell>
          <cell r="X5444">
            <v>0</v>
          </cell>
          <cell r="Y5444">
            <v>0</v>
          </cell>
          <cell r="AA5444">
            <v>0</v>
          </cell>
          <cell r="AB5444">
            <v>0</v>
          </cell>
          <cell r="AC5444">
            <v>0</v>
          </cell>
        </row>
        <row r="5445">
          <cell r="V5445">
            <v>0</v>
          </cell>
          <cell r="W5445">
            <v>0</v>
          </cell>
          <cell r="X5445">
            <v>0</v>
          </cell>
          <cell r="Y5445">
            <v>0</v>
          </cell>
          <cell r="AA5445">
            <v>0</v>
          </cell>
          <cell r="AB5445">
            <v>0</v>
          </cell>
          <cell r="AC5445">
            <v>0</v>
          </cell>
        </row>
        <row r="5446">
          <cell r="V5446">
            <v>0</v>
          </cell>
          <cell r="W5446">
            <v>0</v>
          </cell>
          <cell r="X5446">
            <v>0</v>
          </cell>
          <cell r="Y5446">
            <v>0</v>
          </cell>
          <cell r="AA5446">
            <v>0</v>
          </cell>
          <cell r="AB5446">
            <v>0</v>
          </cell>
          <cell r="AC5446">
            <v>0</v>
          </cell>
        </row>
        <row r="5447">
          <cell r="V5447">
            <v>0</v>
          </cell>
          <cell r="W5447">
            <v>0</v>
          </cell>
          <cell r="X5447">
            <v>0</v>
          </cell>
          <cell r="Y5447">
            <v>0</v>
          </cell>
          <cell r="AA5447">
            <v>0</v>
          </cell>
          <cell r="AB5447">
            <v>0</v>
          </cell>
          <cell r="AC5447">
            <v>0</v>
          </cell>
        </row>
        <row r="5448">
          <cell r="V5448">
            <v>0</v>
          </cell>
          <cell r="W5448">
            <v>0</v>
          </cell>
          <cell r="X5448">
            <v>0</v>
          </cell>
          <cell r="Y5448">
            <v>0</v>
          </cell>
          <cell r="AA5448">
            <v>0</v>
          </cell>
          <cell r="AB5448">
            <v>0</v>
          </cell>
          <cell r="AC5448">
            <v>0</v>
          </cell>
        </row>
        <row r="5449">
          <cell r="V5449">
            <v>0</v>
          </cell>
          <cell r="W5449">
            <v>0</v>
          </cell>
          <cell r="X5449">
            <v>0</v>
          </cell>
          <cell r="Y5449">
            <v>0</v>
          </cell>
          <cell r="AA5449">
            <v>0</v>
          </cell>
          <cell r="AB5449">
            <v>0</v>
          </cell>
          <cell r="AC5449">
            <v>0</v>
          </cell>
        </row>
        <row r="5450">
          <cell r="V5450">
            <v>0</v>
          </cell>
          <cell r="W5450">
            <v>0</v>
          </cell>
          <cell r="X5450">
            <v>0</v>
          </cell>
          <cell r="Y5450">
            <v>0</v>
          </cell>
          <cell r="AA5450">
            <v>0</v>
          </cell>
          <cell r="AB5450">
            <v>0</v>
          </cell>
          <cell r="AC5450">
            <v>0</v>
          </cell>
        </row>
        <row r="5451">
          <cell r="V5451">
            <v>0</v>
          </cell>
          <cell r="W5451">
            <v>0</v>
          </cell>
          <cell r="X5451">
            <v>0</v>
          </cell>
          <cell r="Y5451">
            <v>0</v>
          </cell>
          <cell r="AA5451">
            <v>0</v>
          </cell>
          <cell r="AB5451">
            <v>0</v>
          </cell>
          <cell r="AC5451">
            <v>0</v>
          </cell>
        </row>
        <row r="5452">
          <cell r="V5452">
            <v>0</v>
          </cell>
          <cell r="W5452">
            <v>0</v>
          </cell>
          <cell r="X5452">
            <v>0</v>
          </cell>
          <cell r="Y5452">
            <v>0</v>
          </cell>
          <cell r="AA5452">
            <v>0</v>
          </cell>
          <cell r="AB5452">
            <v>0</v>
          </cell>
          <cell r="AC5452">
            <v>0</v>
          </cell>
        </row>
        <row r="5453">
          <cell r="V5453">
            <v>0</v>
          </cell>
          <cell r="W5453">
            <v>0</v>
          </cell>
          <cell r="X5453">
            <v>0</v>
          </cell>
          <cell r="Y5453">
            <v>0</v>
          </cell>
          <cell r="AA5453">
            <v>0</v>
          </cell>
          <cell r="AB5453">
            <v>0</v>
          </cell>
          <cell r="AC5453">
            <v>0</v>
          </cell>
        </row>
        <row r="5454">
          <cell r="V5454">
            <v>0</v>
          </cell>
          <cell r="W5454">
            <v>0</v>
          </cell>
          <cell r="X5454">
            <v>0</v>
          </cell>
          <cell r="Y5454">
            <v>0</v>
          </cell>
          <cell r="AA5454">
            <v>0</v>
          </cell>
          <cell r="AB5454">
            <v>0</v>
          </cell>
          <cell r="AC5454">
            <v>0</v>
          </cell>
        </row>
        <row r="5455">
          <cell r="V5455">
            <v>0</v>
          </cell>
          <cell r="W5455">
            <v>0</v>
          </cell>
          <cell r="X5455">
            <v>0</v>
          </cell>
          <cell r="Y5455">
            <v>0</v>
          </cell>
          <cell r="AA5455">
            <v>0</v>
          </cell>
          <cell r="AB5455">
            <v>0</v>
          </cell>
          <cell r="AC5455">
            <v>0</v>
          </cell>
        </row>
        <row r="5456">
          <cell r="V5456">
            <v>0</v>
          </cell>
          <cell r="W5456">
            <v>0</v>
          </cell>
          <cell r="X5456">
            <v>0</v>
          </cell>
          <cell r="Y5456">
            <v>0</v>
          </cell>
          <cell r="AA5456">
            <v>0</v>
          </cell>
          <cell r="AB5456">
            <v>0</v>
          </cell>
          <cell r="AC5456">
            <v>0</v>
          </cell>
        </row>
        <row r="5457">
          <cell r="V5457">
            <v>0</v>
          </cell>
          <cell r="W5457">
            <v>0</v>
          </cell>
          <cell r="X5457">
            <v>0</v>
          </cell>
          <cell r="Y5457">
            <v>0</v>
          </cell>
          <cell r="AA5457">
            <v>0</v>
          </cell>
          <cell r="AB5457">
            <v>0</v>
          </cell>
          <cell r="AC5457">
            <v>0</v>
          </cell>
        </row>
        <row r="5458">
          <cell r="V5458">
            <v>0</v>
          </cell>
          <cell r="W5458">
            <v>0</v>
          </cell>
          <cell r="X5458">
            <v>0</v>
          </cell>
          <cell r="Y5458">
            <v>0</v>
          </cell>
          <cell r="AA5458">
            <v>0</v>
          </cell>
          <cell r="AB5458">
            <v>0</v>
          </cell>
          <cell r="AC5458">
            <v>0</v>
          </cell>
        </row>
        <row r="5459">
          <cell r="V5459">
            <v>0</v>
          </cell>
          <cell r="W5459">
            <v>0</v>
          </cell>
          <cell r="X5459">
            <v>0</v>
          </cell>
          <cell r="Y5459">
            <v>0</v>
          </cell>
          <cell r="AA5459">
            <v>0</v>
          </cell>
          <cell r="AB5459">
            <v>0</v>
          </cell>
          <cell r="AC5459">
            <v>0</v>
          </cell>
        </row>
        <row r="5460">
          <cell r="V5460">
            <v>0</v>
          </cell>
          <cell r="W5460">
            <v>0</v>
          </cell>
          <cell r="X5460">
            <v>0</v>
          </cell>
          <cell r="Y5460">
            <v>0</v>
          </cell>
          <cell r="AA5460">
            <v>0</v>
          </cell>
          <cell r="AB5460">
            <v>0</v>
          </cell>
          <cell r="AC5460">
            <v>0</v>
          </cell>
        </row>
        <row r="5461">
          <cell r="V5461">
            <v>0</v>
          </cell>
          <cell r="W5461">
            <v>0</v>
          </cell>
          <cell r="X5461">
            <v>0</v>
          </cell>
          <cell r="Y5461">
            <v>0</v>
          </cell>
          <cell r="AA5461">
            <v>0</v>
          </cell>
          <cell r="AB5461">
            <v>0</v>
          </cell>
          <cell r="AC5461">
            <v>0</v>
          </cell>
        </row>
        <row r="5462">
          <cell r="V5462">
            <v>0</v>
          </cell>
          <cell r="W5462">
            <v>0</v>
          </cell>
          <cell r="X5462">
            <v>0</v>
          </cell>
          <cell r="Y5462">
            <v>0</v>
          </cell>
          <cell r="AA5462">
            <v>0</v>
          </cell>
          <cell r="AB5462">
            <v>0</v>
          </cell>
          <cell r="AC5462">
            <v>0</v>
          </cell>
        </row>
        <row r="5463">
          <cell r="V5463">
            <v>0</v>
          </cell>
          <cell r="W5463">
            <v>0</v>
          </cell>
          <cell r="X5463">
            <v>0</v>
          </cell>
          <cell r="Y5463">
            <v>0</v>
          </cell>
          <cell r="AA5463">
            <v>0</v>
          </cell>
          <cell r="AB5463">
            <v>0</v>
          </cell>
          <cell r="AC5463">
            <v>0</v>
          </cell>
        </row>
        <row r="5464">
          <cell r="V5464">
            <v>0</v>
          </cell>
          <cell r="W5464">
            <v>0</v>
          </cell>
          <cell r="X5464">
            <v>0</v>
          </cell>
          <cell r="Y5464">
            <v>0</v>
          </cell>
          <cell r="AA5464">
            <v>0</v>
          </cell>
          <cell r="AB5464">
            <v>0</v>
          </cell>
          <cell r="AC5464">
            <v>0</v>
          </cell>
        </row>
        <row r="5465">
          <cell r="V5465">
            <v>0</v>
          </cell>
          <cell r="W5465">
            <v>0</v>
          </cell>
          <cell r="X5465">
            <v>0</v>
          </cell>
          <cell r="Y5465">
            <v>0</v>
          </cell>
          <cell r="AA5465">
            <v>0</v>
          </cell>
          <cell r="AB5465">
            <v>0</v>
          </cell>
          <cell r="AC5465">
            <v>0</v>
          </cell>
        </row>
        <row r="5466">
          <cell r="V5466">
            <v>0</v>
          </cell>
          <cell r="W5466">
            <v>0</v>
          </cell>
          <cell r="X5466">
            <v>0</v>
          </cell>
          <cell r="Y5466">
            <v>0</v>
          </cell>
          <cell r="AA5466">
            <v>0</v>
          </cell>
          <cell r="AB5466">
            <v>0</v>
          </cell>
          <cell r="AC5466">
            <v>0</v>
          </cell>
        </row>
        <row r="5467">
          <cell r="V5467">
            <v>0</v>
          </cell>
          <cell r="W5467">
            <v>0</v>
          </cell>
          <cell r="X5467">
            <v>0</v>
          </cell>
          <cell r="Y5467">
            <v>0</v>
          </cell>
          <cell r="AA5467">
            <v>0</v>
          </cell>
          <cell r="AB5467">
            <v>0</v>
          </cell>
          <cell r="AC5467">
            <v>0</v>
          </cell>
        </row>
        <row r="5468">
          <cell r="V5468">
            <v>0</v>
          </cell>
          <cell r="W5468">
            <v>0</v>
          </cell>
          <cell r="X5468">
            <v>0</v>
          </cell>
          <cell r="Y5468">
            <v>0</v>
          </cell>
          <cell r="AA5468">
            <v>0</v>
          </cell>
          <cell r="AB5468">
            <v>0</v>
          </cell>
          <cell r="AC5468">
            <v>0</v>
          </cell>
        </row>
        <row r="5469">
          <cell r="V5469">
            <v>0</v>
          </cell>
          <cell r="W5469">
            <v>0</v>
          </cell>
          <cell r="X5469">
            <v>0</v>
          </cell>
          <cell r="Y5469">
            <v>0</v>
          </cell>
          <cell r="AA5469">
            <v>0</v>
          </cell>
          <cell r="AB5469">
            <v>0</v>
          </cell>
          <cell r="AC5469">
            <v>0</v>
          </cell>
        </row>
        <row r="5470">
          <cell r="V5470">
            <v>0</v>
          </cell>
          <cell r="W5470">
            <v>0</v>
          </cell>
          <cell r="X5470">
            <v>0</v>
          </cell>
          <cell r="Y5470">
            <v>0</v>
          </cell>
          <cell r="AA5470">
            <v>0</v>
          </cell>
          <cell r="AB5470">
            <v>0</v>
          </cell>
          <cell r="AC5470">
            <v>0</v>
          </cell>
        </row>
        <row r="5471">
          <cell r="V5471">
            <v>0</v>
          </cell>
          <cell r="W5471">
            <v>0</v>
          </cell>
          <cell r="X5471">
            <v>0</v>
          </cell>
          <cell r="Y5471">
            <v>0</v>
          </cell>
          <cell r="AA5471">
            <v>0</v>
          </cell>
          <cell r="AB5471">
            <v>0</v>
          </cell>
          <cell r="AC5471">
            <v>0</v>
          </cell>
        </row>
        <row r="5472">
          <cell r="V5472">
            <v>0</v>
          </cell>
          <cell r="W5472">
            <v>0</v>
          </cell>
          <cell r="X5472">
            <v>0</v>
          </cell>
          <cell r="Y5472">
            <v>0</v>
          </cell>
          <cell r="AA5472">
            <v>0</v>
          </cell>
          <cell r="AB5472">
            <v>0</v>
          </cell>
          <cell r="AC5472">
            <v>0</v>
          </cell>
        </row>
        <row r="5473">
          <cell r="V5473">
            <v>0</v>
          </cell>
          <cell r="W5473">
            <v>0</v>
          </cell>
          <cell r="X5473">
            <v>0</v>
          </cell>
          <cell r="Y5473">
            <v>0</v>
          </cell>
          <cell r="AA5473">
            <v>0</v>
          </cell>
          <cell r="AB5473">
            <v>0</v>
          </cell>
          <cell r="AC5473">
            <v>0</v>
          </cell>
        </row>
        <row r="5474">
          <cell r="V5474">
            <v>0</v>
          </cell>
          <cell r="W5474">
            <v>0</v>
          </cell>
          <cell r="X5474">
            <v>0</v>
          </cell>
          <cell r="Y5474">
            <v>0</v>
          </cell>
          <cell r="AA5474">
            <v>0</v>
          </cell>
          <cell r="AB5474">
            <v>0</v>
          </cell>
          <cell r="AC5474">
            <v>0</v>
          </cell>
        </row>
        <row r="5475">
          <cell r="V5475">
            <v>0</v>
          </cell>
          <cell r="W5475">
            <v>0</v>
          </cell>
          <cell r="X5475">
            <v>0</v>
          </cell>
          <cell r="Y5475">
            <v>0</v>
          </cell>
          <cell r="AA5475">
            <v>0</v>
          </cell>
          <cell r="AB5475">
            <v>0</v>
          </cell>
          <cell r="AC5475">
            <v>0</v>
          </cell>
        </row>
        <row r="5476">
          <cell r="V5476">
            <v>0</v>
          </cell>
          <cell r="W5476">
            <v>0</v>
          </cell>
          <cell r="X5476">
            <v>0</v>
          </cell>
          <cell r="Y5476">
            <v>0</v>
          </cell>
          <cell r="AA5476">
            <v>0</v>
          </cell>
          <cell r="AB5476">
            <v>0</v>
          </cell>
          <cell r="AC5476">
            <v>0</v>
          </cell>
        </row>
        <row r="5477">
          <cell r="V5477">
            <v>0</v>
          </cell>
          <cell r="W5477">
            <v>0</v>
          </cell>
          <cell r="X5477">
            <v>0</v>
          </cell>
          <cell r="Y5477">
            <v>0</v>
          </cell>
          <cell r="AA5477">
            <v>0</v>
          </cell>
          <cell r="AB5477">
            <v>0</v>
          </cell>
          <cell r="AC5477">
            <v>0</v>
          </cell>
        </row>
        <row r="5478">
          <cell r="V5478">
            <v>0</v>
          </cell>
          <cell r="W5478">
            <v>0</v>
          </cell>
          <cell r="X5478">
            <v>0</v>
          </cell>
          <cell r="Y5478">
            <v>0</v>
          </cell>
          <cell r="AA5478">
            <v>0</v>
          </cell>
          <cell r="AB5478">
            <v>0</v>
          </cell>
          <cell r="AC5478">
            <v>0</v>
          </cell>
        </row>
        <row r="5479">
          <cell r="V5479">
            <v>0</v>
          </cell>
          <cell r="W5479">
            <v>0</v>
          </cell>
          <cell r="X5479">
            <v>0</v>
          </cell>
          <cell r="Y5479">
            <v>0</v>
          </cell>
          <cell r="AA5479">
            <v>0</v>
          </cell>
          <cell r="AB5479">
            <v>0</v>
          </cell>
          <cell r="AC5479">
            <v>0</v>
          </cell>
        </row>
        <row r="5480">
          <cell r="V5480">
            <v>0</v>
          </cell>
          <cell r="W5480">
            <v>0</v>
          </cell>
          <cell r="X5480">
            <v>0</v>
          </cell>
          <cell r="Y5480">
            <v>0</v>
          </cell>
          <cell r="AA5480">
            <v>0</v>
          </cell>
          <cell r="AB5480">
            <v>0</v>
          </cell>
          <cell r="AC5480">
            <v>0</v>
          </cell>
        </row>
        <row r="5481">
          <cell r="V5481">
            <v>0</v>
          </cell>
          <cell r="W5481">
            <v>0</v>
          </cell>
          <cell r="X5481">
            <v>0</v>
          </cell>
          <cell r="Y5481">
            <v>0</v>
          </cell>
          <cell r="AA5481">
            <v>0</v>
          </cell>
          <cell r="AB5481">
            <v>0</v>
          </cell>
          <cell r="AC5481">
            <v>0</v>
          </cell>
        </row>
        <row r="5482">
          <cell r="V5482">
            <v>0</v>
          </cell>
          <cell r="W5482">
            <v>0</v>
          </cell>
          <cell r="X5482">
            <v>0</v>
          </cell>
          <cell r="Y5482">
            <v>0</v>
          </cell>
          <cell r="AA5482">
            <v>0</v>
          </cell>
          <cell r="AB5482">
            <v>0</v>
          </cell>
          <cell r="AC5482">
            <v>0</v>
          </cell>
        </row>
        <row r="5483">
          <cell r="V5483">
            <v>0</v>
          </cell>
          <cell r="W5483">
            <v>0</v>
          </cell>
          <cell r="X5483">
            <v>0</v>
          </cell>
          <cell r="Y5483">
            <v>0</v>
          </cell>
          <cell r="AA5483">
            <v>0</v>
          </cell>
          <cell r="AB5483">
            <v>0</v>
          </cell>
          <cell r="AC5483">
            <v>0</v>
          </cell>
        </row>
        <row r="5484">
          <cell r="V5484">
            <v>0</v>
          </cell>
          <cell r="W5484">
            <v>0</v>
          </cell>
          <cell r="X5484">
            <v>0</v>
          </cell>
          <cell r="Y5484">
            <v>0</v>
          </cell>
          <cell r="AA5484">
            <v>0</v>
          </cell>
          <cell r="AB5484">
            <v>0</v>
          </cell>
          <cell r="AC5484">
            <v>0</v>
          </cell>
        </row>
        <row r="5485">
          <cell r="V5485">
            <v>0</v>
          </cell>
          <cell r="W5485">
            <v>0</v>
          </cell>
          <cell r="X5485">
            <v>0</v>
          </cell>
          <cell r="Y5485">
            <v>0</v>
          </cell>
          <cell r="AA5485">
            <v>0</v>
          </cell>
          <cell r="AB5485">
            <v>0</v>
          </cell>
          <cell r="AC5485">
            <v>0</v>
          </cell>
        </row>
        <row r="5486">
          <cell r="V5486">
            <v>0</v>
          </cell>
          <cell r="W5486">
            <v>0</v>
          </cell>
          <cell r="X5486">
            <v>0</v>
          </cell>
          <cell r="Y5486">
            <v>0</v>
          </cell>
          <cell r="AA5486">
            <v>0</v>
          </cell>
          <cell r="AB5486">
            <v>0</v>
          </cell>
          <cell r="AC5486">
            <v>0</v>
          </cell>
        </row>
        <row r="5487">
          <cell r="V5487">
            <v>0</v>
          </cell>
          <cell r="W5487">
            <v>0</v>
          </cell>
          <cell r="X5487">
            <v>0</v>
          </cell>
          <cell r="Y5487">
            <v>0</v>
          </cell>
          <cell r="AA5487">
            <v>0</v>
          </cell>
          <cell r="AB5487">
            <v>0</v>
          </cell>
          <cell r="AC5487">
            <v>0</v>
          </cell>
        </row>
        <row r="5488">
          <cell r="V5488">
            <v>0</v>
          </cell>
          <cell r="W5488">
            <v>0</v>
          </cell>
          <cell r="X5488">
            <v>0</v>
          </cell>
          <cell r="Y5488">
            <v>0</v>
          </cell>
          <cell r="AA5488">
            <v>0</v>
          </cell>
          <cell r="AB5488">
            <v>0</v>
          </cell>
          <cell r="AC5488">
            <v>0</v>
          </cell>
        </row>
        <row r="5489">
          <cell r="V5489">
            <v>0</v>
          </cell>
          <cell r="W5489">
            <v>0</v>
          </cell>
          <cell r="X5489">
            <v>0</v>
          </cell>
          <cell r="Y5489">
            <v>0</v>
          </cell>
          <cell r="AA5489">
            <v>0</v>
          </cell>
          <cell r="AB5489">
            <v>0</v>
          </cell>
          <cell r="AC5489">
            <v>0</v>
          </cell>
        </row>
        <row r="5490">
          <cell r="V5490">
            <v>0</v>
          </cell>
          <cell r="W5490">
            <v>0</v>
          </cell>
          <cell r="X5490">
            <v>0</v>
          </cell>
          <cell r="Y5490">
            <v>0</v>
          </cell>
          <cell r="AA5490">
            <v>0</v>
          </cell>
          <cell r="AB5490">
            <v>0</v>
          </cell>
          <cell r="AC5490">
            <v>0</v>
          </cell>
        </row>
        <row r="5491">
          <cell r="V5491">
            <v>0</v>
          </cell>
          <cell r="W5491">
            <v>0</v>
          </cell>
          <cell r="X5491">
            <v>0</v>
          </cell>
          <cell r="Y5491">
            <v>0</v>
          </cell>
          <cell r="AA5491">
            <v>0</v>
          </cell>
          <cell r="AB5491">
            <v>0</v>
          </cell>
          <cell r="AC5491">
            <v>0</v>
          </cell>
        </row>
        <row r="5492">
          <cell r="V5492">
            <v>0</v>
          </cell>
          <cell r="W5492">
            <v>0</v>
          </cell>
          <cell r="X5492">
            <v>0</v>
          </cell>
          <cell r="Y5492">
            <v>0</v>
          </cell>
          <cell r="AA5492">
            <v>0</v>
          </cell>
          <cell r="AB5492">
            <v>0</v>
          </cell>
          <cell r="AC5492">
            <v>0</v>
          </cell>
        </row>
        <row r="5493">
          <cell r="V5493">
            <v>0</v>
          </cell>
          <cell r="W5493">
            <v>0</v>
          </cell>
          <cell r="X5493">
            <v>0</v>
          </cell>
          <cell r="Y5493">
            <v>0</v>
          </cell>
          <cell r="AA5493">
            <v>0</v>
          </cell>
          <cell r="AB5493">
            <v>0</v>
          </cell>
          <cell r="AC5493">
            <v>0</v>
          </cell>
        </row>
        <row r="5494">
          <cell r="V5494">
            <v>0</v>
          </cell>
          <cell r="W5494">
            <v>0</v>
          </cell>
          <cell r="X5494">
            <v>0</v>
          </cell>
          <cell r="Y5494">
            <v>0</v>
          </cell>
          <cell r="AA5494">
            <v>0</v>
          </cell>
          <cell r="AB5494">
            <v>0</v>
          </cell>
          <cell r="AC5494">
            <v>0</v>
          </cell>
        </row>
        <row r="5495">
          <cell r="V5495">
            <v>0</v>
          </cell>
          <cell r="W5495">
            <v>0</v>
          </cell>
          <cell r="X5495">
            <v>0</v>
          </cell>
          <cell r="Y5495">
            <v>0</v>
          </cell>
          <cell r="AA5495">
            <v>0</v>
          </cell>
          <cell r="AB5495">
            <v>0</v>
          </cell>
          <cell r="AC5495">
            <v>0</v>
          </cell>
        </row>
        <row r="5496">
          <cell r="V5496">
            <v>0</v>
          </cell>
          <cell r="W5496">
            <v>0</v>
          </cell>
          <cell r="X5496">
            <v>0</v>
          </cell>
          <cell r="Y5496">
            <v>0</v>
          </cell>
          <cell r="AA5496">
            <v>0</v>
          </cell>
          <cell r="AB5496">
            <v>0</v>
          </cell>
          <cell r="AC5496">
            <v>0</v>
          </cell>
        </row>
        <row r="5497">
          <cell r="V5497">
            <v>0</v>
          </cell>
          <cell r="W5497">
            <v>0</v>
          </cell>
          <cell r="X5497">
            <v>0</v>
          </cell>
          <cell r="Y5497">
            <v>0</v>
          </cell>
          <cell r="AA5497">
            <v>0</v>
          </cell>
          <cell r="AB5497">
            <v>0</v>
          </cell>
          <cell r="AC5497">
            <v>0</v>
          </cell>
        </row>
        <row r="5498">
          <cell r="V5498">
            <v>0</v>
          </cell>
          <cell r="W5498">
            <v>0</v>
          </cell>
          <cell r="X5498">
            <v>0</v>
          </cell>
          <cell r="Y5498">
            <v>0</v>
          </cell>
          <cell r="AA5498">
            <v>0</v>
          </cell>
          <cell r="AB5498">
            <v>0</v>
          </cell>
          <cell r="AC5498">
            <v>0</v>
          </cell>
        </row>
        <row r="5499">
          <cell r="V5499">
            <v>0</v>
          </cell>
          <cell r="W5499">
            <v>0</v>
          </cell>
          <cell r="X5499">
            <v>0</v>
          </cell>
          <cell r="Y5499">
            <v>0</v>
          </cell>
          <cell r="AA5499">
            <v>0</v>
          </cell>
          <cell r="AB5499">
            <v>0</v>
          </cell>
          <cell r="AC5499">
            <v>0</v>
          </cell>
        </row>
        <row r="5500">
          <cell r="V5500">
            <v>0</v>
          </cell>
          <cell r="W5500">
            <v>0</v>
          </cell>
          <cell r="X5500">
            <v>0</v>
          </cell>
          <cell r="Y5500">
            <v>0</v>
          </cell>
          <cell r="AA5500">
            <v>0</v>
          </cell>
          <cell r="AB5500">
            <v>0</v>
          </cell>
          <cell r="AC5500">
            <v>0</v>
          </cell>
        </row>
        <row r="5501">
          <cell r="V5501">
            <v>0</v>
          </cell>
          <cell r="W5501">
            <v>0</v>
          </cell>
          <cell r="X5501">
            <v>0</v>
          </cell>
          <cell r="Y5501">
            <v>0</v>
          </cell>
          <cell r="AA5501">
            <v>0</v>
          </cell>
          <cell r="AB5501">
            <v>0</v>
          </cell>
          <cell r="AC5501">
            <v>0</v>
          </cell>
        </row>
        <row r="5502">
          <cell r="V5502">
            <v>0</v>
          </cell>
          <cell r="W5502">
            <v>0</v>
          </cell>
          <cell r="X5502">
            <v>0</v>
          </cell>
          <cell r="Y5502">
            <v>0</v>
          </cell>
          <cell r="AA5502">
            <v>0</v>
          </cell>
          <cell r="AB5502">
            <v>0</v>
          </cell>
          <cell r="AC5502">
            <v>0</v>
          </cell>
        </row>
        <row r="5503">
          <cell r="V5503">
            <v>0</v>
          </cell>
          <cell r="W5503">
            <v>0</v>
          </cell>
          <cell r="X5503">
            <v>0</v>
          </cell>
          <cell r="Y5503">
            <v>0</v>
          </cell>
          <cell r="AA5503">
            <v>0</v>
          </cell>
          <cell r="AB5503">
            <v>0</v>
          </cell>
          <cell r="AC5503">
            <v>0</v>
          </cell>
        </row>
        <row r="5504">
          <cell r="V5504">
            <v>0</v>
          </cell>
          <cell r="W5504">
            <v>0</v>
          </cell>
          <cell r="X5504">
            <v>0</v>
          </cell>
          <cell r="Y5504">
            <v>0</v>
          </cell>
          <cell r="AA5504">
            <v>0</v>
          </cell>
          <cell r="AB5504">
            <v>0</v>
          </cell>
          <cell r="AC5504">
            <v>0</v>
          </cell>
        </row>
        <row r="5505">
          <cell r="V5505">
            <v>0</v>
          </cell>
          <cell r="W5505">
            <v>0</v>
          </cell>
          <cell r="X5505">
            <v>0</v>
          </cell>
          <cell r="Y5505">
            <v>0</v>
          </cell>
          <cell r="AA5505">
            <v>0</v>
          </cell>
          <cell r="AB5505">
            <v>0</v>
          </cell>
          <cell r="AC5505">
            <v>0</v>
          </cell>
        </row>
        <row r="5506">
          <cell r="V5506">
            <v>0</v>
          </cell>
          <cell r="W5506">
            <v>0</v>
          </cell>
          <cell r="X5506">
            <v>0</v>
          </cell>
          <cell r="Y5506">
            <v>0</v>
          </cell>
          <cell r="AA5506">
            <v>0</v>
          </cell>
          <cell r="AB5506">
            <v>0</v>
          </cell>
          <cell r="AC5506">
            <v>0</v>
          </cell>
        </row>
        <row r="5507">
          <cell r="V5507">
            <v>0</v>
          </cell>
          <cell r="W5507">
            <v>0</v>
          </cell>
          <cell r="X5507">
            <v>0</v>
          </cell>
          <cell r="Y5507">
            <v>0</v>
          </cell>
          <cell r="AA5507">
            <v>0</v>
          </cell>
          <cell r="AB5507">
            <v>0</v>
          </cell>
          <cell r="AC5507">
            <v>0</v>
          </cell>
        </row>
        <row r="5508">
          <cell r="V5508">
            <v>0</v>
          </cell>
          <cell r="W5508">
            <v>0</v>
          </cell>
          <cell r="X5508">
            <v>0</v>
          </cell>
          <cell r="Y5508">
            <v>0</v>
          </cell>
          <cell r="AA5508">
            <v>0</v>
          </cell>
          <cell r="AB5508">
            <v>0</v>
          </cell>
          <cell r="AC5508">
            <v>0</v>
          </cell>
        </row>
        <row r="5509">
          <cell r="V5509">
            <v>0</v>
          </cell>
          <cell r="W5509">
            <v>0</v>
          </cell>
          <cell r="X5509">
            <v>0</v>
          </cell>
          <cell r="Y5509">
            <v>0</v>
          </cell>
          <cell r="AA5509">
            <v>0</v>
          </cell>
          <cell r="AB5509">
            <v>0</v>
          </cell>
          <cell r="AC5509">
            <v>0</v>
          </cell>
        </row>
        <row r="5510">
          <cell r="V5510">
            <v>0</v>
          </cell>
          <cell r="W5510">
            <v>0</v>
          </cell>
          <cell r="X5510">
            <v>0</v>
          </cell>
          <cell r="Y5510">
            <v>0</v>
          </cell>
          <cell r="AA5510">
            <v>0</v>
          </cell>
          <cell r="AB5510">
            <v>0</v>
          </cell>
          <cell r="AC5510">
            <v>0</v>
          </cell>
        </row>
        <row r="5511">
          <cell r="V5511">
            <v>0</v>
          </cell>
          <cell r="W5511">
            <v>0</v>
          </cell>
          <cell r="X5511">
            <v>0</v>
          </cell>
          <cell r="Y5511">
            <v>0</v>
          </cell>
          <cell r="AA5511">
            <v>0</v>
          </cell>
          <cell r="AB5511">
            <v>0</v>
          </cell>
          <cell r="AC5511">
            <v>0</v>
          </cell>
        </row>
        <row r="5512">
          <cell r="V5512">
            <v>0</v>
          </cell>
          <cell r="W5512">
            <v>0</v>
          </cell>
          <cell r="X5512">
            <v>0</v>
          </cell>
          <cell r="Y5512">
            <v>0</v>
          </cell>
          <cell r="AA5512">
            <v>0</v>
          </cell>
          <cell r="AB5512">
            <v>0</v>
          </cell>
          <cell r="AC5512">
            <v>0</v>
          </cell>
        </row>
        <row r="5513">
          <cell r="V5513">
            <v>0</v>
          </cell>
          <cell r="W5513">
            <v>0</v>
          </cell>
          <cell r="X5513">
            <v>0</v>
          </cell>
          <cell r="Y5513">
            <v>0</v>
          </cell>
          <cell r="AA5513">
            <v>0</v>
          </cell>
          <cell r="AB5513">
            <v>0</v>
          </cell>
          <cell r="AC5513">
            <v>0</v>
          </cell>
        </row>
        <row r="5514">
          <cell r="V5514">
            <v>0</v>
          </cell>
          <cell r="W5514">
            <v>0</v>
          </cell>
          <cell r="X5514">
            <v>0</v>
          </cell>
          <cell r="Y5514">
            <v>0</v>
          </cell>
          <cell r="AA5514">
            <v>0</v>
          </cell>
          <cell r="AB5514">
            <v>0</v>
          </cell>
          <cell r="AC5514">
            <v>0</v>
          </cell>
        </row>
        <row r="5515">
          <cell r="V5515">
            <v>0</v>
          </cell>
          <cell r="W5515">
            <v>0</v>
          </cell>
          <cell r="X5515">
            <v>0</v>
          </cell>
          <cell r="Y5515">
            <v>0</v>
          </cell>
          <cell r="AA5515">
            <v>0</v>
          </cell>
          <cell r="AB5515">
            <v>0</v>
          </cell>
          <cell r="AC5515">
            <v>0</v>
          </cell>
        </row>
        <row r="5516">
          <cell r="V5516">
            <v>0</v>
          </cell>
          <cell r="W5516">
            <v>0</v>
          </cell>
          <cell r="X5516">
            <v>0</v>
          </cell>
          <cell r="Y5516">
            <v>0</v>
          </cell>
          <cell r="AA5516">
            <v>0</v>
          </cell>
          <cell r="AB5516">
            <v>0</v>
          </cell>
          <cell r="AC5516">
            <v>0</v>
          </cell>
        </row>
        <row r="5517">
          <cell r="V5517">
            <v>0</v>
          </cell>
          <cell r="W5517">
            <v>0</v>
          </cell>
          <cell r="X5517">
            <v>0</v>
          </cell>
          <cell r="Y5517">
            <v>0</v>
          </cell>
          <cell r="AA5517">
            <v>0</v>
          </cell>
          <cell r="AB5517">
            <v>0</v>
          </cell>
          <cell r="AC5517">
            <v>0</v>
          </cell>
        </row>
        <row r="5518">
          <cell r="V5518">
            <v>0</v>
          </cell>
          <cell r="W5518">
            <v>0</v>
          </cell>
          <cell r="X5518">
            <v>0</v>
          </cell>
          <cell r="Y5518">
            <v>0</v>
          </cell>
          <cell r="AA5518">
            <v>0</v>
          </cell>
          <cell r="AB5518">
            <v>0</v>
          </cell>
          <cell r="AC5518">
            <v>0</v>
          </cell>
        </row>
        <row r="5519">
          <cell r="V5519">
            <v>0</v>
          </cell>
          <cell r="W5519">
            <v>0</v>
          </cell>
          <cell r="X5519">
            <v>0</v>
          </cell>
          <cell r="Y5519">
            <v>0</v>
          </cell>
          <cell r="AA5519">
            <v>0</v>
          </cell>
          <cell r="AB5519">
            <v>0</v>
          </cell>
          <cell r="AC5519">
            <v>0</v>
          </cell>
        </row>
        <row r="5520">
          <cell r="V5520">
            <v>0</v>
          </cell>
          <cell r="W5520">
            <v>0</v>
          </cell>
          <cell r="X5520">
            <v>0</v>
          </cell>
          <cell r="Y5520">
            <v>0</v>
          </cell>
          <cell r="AA5520">
            <v>0</v>
          </cell>
          <cell r="AB5520">
            <v>0</v>
          </cell>
          <cell r="AC5520">
            <v>0</v>
          </cell>
        </row>
        <row r="5521">
          <cell r="V5521">
            <v>0</v>
          </cell>
          <cell r="W5521">
            <v>0</v>
          </cell>
          <cell r="X5521">
            <v>0</v>
          </cell>
          <cell r="Y5521">
            <v>0</v>
          </cell>
          <cell r="AA5521">
            <v>0</v>
          </cell>
          <cell r="AB5521">
            <v>0</v>
          </cell>
          <cell r="AC5521">
            <v>0</v>
          </cell>
        </row>
        <row r="5522">
          <cell r="V5522">
            <v>0</v>
          </cell>
          <cell r="W5522">
            <v>0</v>
          </cell>
          <cell r="X5522">
            <v>0</v>
          </cell>
          <cell r="Y5522">
            <v>0</v>
          </cell>
          <cell r="AA5522">
            <v>0</v>
          </cell>
          <cell r="AB5522">
            <v>0</v>
          </cell>
          <cell r="AC5522">
            <v>0</v>
          </cell>
        </row>
        <row r="5523">
          <cell r="V5523">
            <v>0</v>
          </cell>
          <cell r="W5523">
            <v>0</v>
          </cell>
          <cell r="X5523">
            <v>0</v>
          </cell>
          <cell r="Y5523">
            <v>0</v>
          </cell>
          <cell r="AA5523">
            <v>0</v>
          </cell>
          <cell r="AB5523">
            <v>0</v>
          </cell>
          <cell r="AC5523">
            <v>0</v>
          </cell>
        </row>
        <row r="5524">
          <cell r="V5524">
            <v>0</v>
          </cell>
          <cell r="W5524">
            <v>0</v>
          </cell>
          <cell r="X5524">
            <v>0</v>
          </cell>
          <cell r="Y5524">
            <v>0</v>
          </cell>
          <cell r="AA5524">
            <v>0</v>
          </cell>
          <cell r="AB5524">
            <v>0</v>
          </cell>
          <cell r="AC5524">
            <v>0</v>
          </cell>
        </row>
        <row r="5525">
          <cell r="V5525">
            <v>0</v>
          </cell>
          <cell r="W5525">
            <v>0</v>
          </cell>
          <cell r="X5525">
            <v>0</v>
          </cell>
          <cell r="Y5525">
            <v>0</v>
          </cell>
          <cell r="AA5525">
            <v>0</v>
          </cell>
          <cell r="AB5525">
            <v>0</v>
          </cell>
          <cell r="AC5525">
            <v>0</v>
          </cell>
        </row>
        <row r="5526">
          <cell r="V5526">
            <v>0</v>
          </cell>
          <cell r="W5526">
            <v>0</v>
          </cell>
          <cell r="X5526">
            <v>0</v>
          </cell>
          <cell r="Y5526">
            <v>0</v>
          </cell>
          <cell r="AA5526">
            <v>0</v>
          </cell>
          <cell r="AB5526">
            <v>0</v>
          </cell>
          <cell r="AC5526">
            <v>0</v>
          </cell>
        </row>
        <row r="5527">
          <cell r="V5527">
            <v>0</v>
          </cell>
          <cell r="W5527">
            <v>0</v>
          </cell>
          <cell r="X5527">
            <v>0</v>
          </cell>
          <cell r="Y5527">
            <v>0</v>
          </cell>
          <cell r="AA5527">
            <v>0</v>
          </cell>
          <cell r="AB5527">
            <v>0</v>
          </cell>
          <cell r="AC5527">
            <v>0</v>
          </cell>
        </row>
        <row r="5528">
          <cell r="V5528">
            <v>0</v>
          </cell>
          <cell r="W5528">
            <v>0</v>
          </cell>
          <cell r="X5528">
            <v>0</v>
          </cell>
          <cell r="Y5528">
            <v>0</v>
          </cell>
          <cell r="AA5528">
            <v>0</v>
          </cell>
          <cell r="AB5528">
            <v>0</v>
          </cell>
          <cell r="AC5528">
            <v>0</v>
          </cell>
        </row>
        <row r="5529">
          <cell r="V5529">
            <v>0</v>
          </cell>
          <cell r="W5529">
            <v>0</v>
          </cell>
          <cell r="X5529">
            <v>0</v>
          </cell>
          <cell r="Y5529">
            <v>0</v>
          </cell>
          <cell r="AA5529">
            <v>0</v>
          </cell>
          <cell r="AB5529">
            <v>0</v>
          </cell>
          <cell r="AC5529">
            <v>0</v>
          </cell>
        </row>
        <row r="5530">
          <cell r="V5530">
            <v>0</v>
          </cell>
          <cell r="W5530">
            <v>0</v>
          </cell>
          <cell r="X5530">
            <v>0</v>
          </cell>
          <cell r="Y5530">
            <v>0</v>
          </cell>
          <cell r="AA5530">
            <v>0</v>
          </cell>
          <cell r="AB5530">
            <v>0</v>
          </cell>
          <cell r="AC5530">
            <v>0</v>
          </cell>
        </row>
        <row r="5531">
          <cell r="V5531">
            <v>0</v>
          </cell>
          <cell r="W5531">
            <v>0</v>
          </cell>
          <cell r="X5531">
            <v>0</v>
          </cell>
          <cell r="Y5531">
            <v>0</v>
          </cell>
          <cell r="AA5531">
            <v>0</v>
          </cell>
          <cell r="AB5531">
            <v>0</v>
          </cell>
          <cell r="AC5531">
            <v>0</v>
          </cell>
        </row>
        <row r="5532">
          <cell r="V5532">
            <v>0</v>
          </cell>
          <cell r="W5532">
            <v>0</v>
          </cell>
          <cell r="X5532">
            <v>0</v>
          </cell>
          <cell r="Y5532">
            <v>0</v>
          </cell>
          <cell r="AA5532">
            <v>0</v>
          </cell>
          <cell r="AB5532">
            <v>0</v>
          </cell>
          <cell r="AC5532">
            <v>0</v>
          </cell>
        </row>
        <row r="5533">
          <cell r="V5533">
            <v>0</v>
          </cell>
          <cell r="W5533">
            <v>0</v>
          </cell>
          <cell r="X5533">
            <v>0</v>
          </cell>
          <cell r="Y5533">
            <v>0</v>
          </cell>
          <cell r="AA5533">
            <v>0</v>
          </cell>
          <cell r="AB5533">
            <v>0</v>
          </cell>
          <cell r="AC5533">
            <v>0</v>
          </cell>
        </row>
        <row r="5534">
          <cell r="V5534">
            <v>0</v>
          </cell>
          <cell r="W5534">
            <v>0</v>
          </cell>
          <cell r="X5534">
            <v>0</v>
          </cell>
          <cell r="Y5534">
            <v>0</v>
          </cell>
          <cell r="AA5534">
            <v>0</v>
          </cell>
          <cell r="AB5534">
            <v>0</v>
          </cell>
          <cell r="AC5534">
            <v>0</v>
          </cell>
        </row>
        <row r="5535">
          <cell r="V5535">
            <v>0</v>
          </cell>
          <cell r="W5535">
            <v>0</v>
          </cell>
          <cell r="X5535">
            <v>0</v>
          </cell>
          <cell r="Y5535">
            <v>0</v>
          </cell>
          <cell r="AA5535">
            <v>0</v>
          </cell>
          <cell r="AB5535">
            <v>0</v>
          </cell>
          <cell r="AC5535">
            <v>0</v>
          </cell>
        </row>
        <row r="5536">
          <cell r="V5536">
            <v>0</v>
          </cell>
          <cell r="W5536">
            <v>0</v>
          </cell>
          <cell r="X5536">
            <v>0</v>
          </cell>
          <cell r="Y5536">
            <v>0</v>
          </cell>
          <cell r="AA5536">
            <v>0</v>
          </cell>
          <cell r="AB5536">
            <v>0</v>
          </cell>
          <cell r="AC5536">
            <v>0</v>
          </cell>
        </row>
        <row r="5537">
          <cell r="V5537">
            <v>0</v>
          </cell>
          <cell r="W5537">
            <v>0</v>
          </cell>
          <cell r="X5537">
            <v>0</v>
          </cell>
          <cell r="Y5537">
            <v>0</v>
          </cell>
          <cell r="AA5537">
            <v>0</v>
          </cell>
          <cell r="AB5537">
            <v>0</v>
          </cell>
          <cell r="AC5537">
            <v>0</v>
          </cell>
        </row>
        <row r="5538">
          <cell r="V5538">
            <v>0</v>
          </cell>
          <cell r="W5538">
            <v>0</v>
          </cell>
          <cell r="X5538">
            <v>0</v>
          </cell>
          <cell r="Y5538">
            <v>0</v>
          </cell>
          <cell r="AA5538">
            <v>0</v>
          </cell>
          <cell r="AB5538">
            <v>0</v>
          </cell>
          <cell r="AC5538">
            <v>0</v>
          </cell>
        </row>
        <row r="5539">
          <cell r="V5539">
            <v>0</v>
          </cell>
          <cell r="W5539">
            <v>0</v>
          </cell>
          <cell r="X5539">
            <v>0</v>
          </cell>
          <cell r="Y5539">
            <v>0</v>
          </cell>
          <cell r="AA5539">
            <v>0</v>
          </cell>
          <cell r="AB5539">
            <v>0</v>
          </cell>
          <cell r="AC5539">
            <v>0</v>
          </cell>
        </row>
        <row r="5540">
          <cell r="V5540">
            <v>0</v>
          </cell>
          <cell r="W5540">
            <v>0</v>
          </cell>
          <cell r="X5540">
            <v>0</v>
          </cell>
          <cell r="Y5540">
            <v>0</v>
          </cell>
          <cell r="AA5540">
            <v>0</v>
          </cell>
          <cell r="AB5540">
            <v>0</v>
          </cell>
          <cell r="AC5540">
            <v>0</v>
          </cell>
        </row>
        <row r="5541">
          <cell r="V5541">
            <v>0</v>
          </cell>
          <cell r="W5541">
            <v>0</v>
          </cell>
          <cell r="X5541">
            <v>0</v>
          </cell>
          <cell r="Y5541">
            <v>0</v>
          </cell>
          <cell r="AA5541">
            <v>0</v>
          </cell>
          <cell r="AB5541">
            <v>0</v>
          </cell>
          <cell r="AC5541">
            <v>0</v>
          </cell>
        </row>
        <row r="5542">
          <cell r="V5542">
            <v>0</v>
          </cell>
          <cell r="W5542">
            <v>0</v>
          </cell>
          <cell r="X5542">
            <v>0</v>
          </cell>
          <cell r="Y5542">
            <v>0</v>
          </cell>
          <cell r="AA5542">
            <v>0</v>
          </cell>
          <cell r="AB5542">
            <v>0</v>
          </cell>
          <cell r="AC5542">
            <v>0</v>
          </cell>
        </row>
        <row r="5543">
          <cell r="V5543">
            <v>0</v>
          </cell>
          <cell r="W5543">
            <v>0</v>
          </cell>
          <cell r="X5543">
            <v>0</v>
          </cell>
          <cell r="Y5543">
            <v>0</v>
          </cell>
          <cell r="AA5543">
            <v>0</v>
          </cell>
          <cell r="AB5543">
            <v>0</v>
          </cell>
          <cell r="AC5543">
            <v>0</v>
          </cell>
        </row>
        <row r="5544">
          <cell r="V5544">
            <v>0</v>
          </cell>
          <cell r="W5544">
            <v>0</v>
          </cell>
          <cell r="X5544">
            <v>0</v>
          </cell>
          <cell r="Y5544">
            <v>0</v>
          </cell>
          <cell r="AA5544">
            <v>0</v>
          </cell>
          <cell r="AB5544">
            <v>0</v>
          </cell>
          <cell r="AC5544">
            <v>0</v>
          </cell>
        </row>
        <row r="5545">
          <cell r="V5545">
            <v>0</v>
          </cell>
          <cell r="W5545">
            <v>0</v>
          </cell>
          <cell r="X5545">
            <v>0</v>
          </cell>
          <cell r="Y5545">
            <v>0</v>
          </cell>
          <cell r="AA5545">
            <v>0</v>
          </cell>
          <cell r="AB5545">
            <v>0</v>
          </cell>
          <cell r="AC5545">
            <v>0</v>
          </cell>
        </row>
        <row r="5546">
          <cell r="V5546">
            <v>0</v>
          </cell>
          <cell r="W5546">
            <v>0</v>
          </cell>
          <cell r="X5546">
            <v>0</v>
          </cell>
          <cell r="Y5546">
            <v>0</v>
          </cell>
          <cell r="AA5546">
            <v>0</v>
          </cell>
          <cell r="AB5546">
            <v>0</v>
          </cell>
          <cell r="AC5546">
            <v>0</v>
          </cell>
        </row>
        <row r="5547">
          <cell r="V5547">
            <v>0</v>
          </cell>
          <cell r="W5547">
            <v>0</v>
          </cell>
          <cell r="X5547">
            <v>0</v>
          </cell>
          <cell r="Y5547">
            <v>0</v>
          </cell>
          <cell r="AA5547">
            <v>0</v>
          </cell>
          <cell r="AB5547">
            <v>0</v>
          </cell>
          <cell r="AC5547">
            <v>0</v>
          </cell>
        </row>
        <row r="5548">
          <cell r="V5548">
            <v>0</v>
          </cell>
          <cell r="W5548">
            <v>0</v>
          </cell>
          <cell r="X5548">
            <v>0</v>
          </cell>
          <cell r="Y5548">
            <v>0</v>
          </cell>
          <cell r="AA5548">
            <v>0</v>
          </cell>
          <cell r="AB5548">
            <v>0</v>
          </cell>
          <cell r="AC5548">
            <v>0</v>
          </cell>
        </row>
        <row r="5549">
          <cell r="V5549">
            <v>0</v>
          </cell>
          <cell r="W5549">
            <v>0</v>
          </cell>
          <cell r="X5549">
            <v>0</v>
          </cell>
          <cell r="Y5549">
            <v>0</v>
          </cell>
          <cell r="AA5549">
            <v>0</v>
          </cell>
          <cell r="AB5549">
            <v>0</v>
          </cell>
          <cell r="AC5549">
            <v>0</v>
          </cell>
        </row>
        <row r="5550">
          <cell r="V5550">
            <v>0</v>
          </cell>
          <cell r="W5550">
            <v>0</v>
          </cell>
          <cell r="X5550">
            <v>0</v>
          </cell>
          <cell r="Y5550">
            <v>0</v>
          </cell>
          <cell r="AA5550">
            <v>0</v>
          </cell>
          <cell r="AB5550">
            <v>0</v>
          </cell>
          <cell r="AC5550">
            <v>0</v>
          </cell>
        </row>
        <row r="5551">
          <cell r="V5551">
            <v>0</v>
          </cell>
          <cell r="W5551">
            <v>0</v>
          </cell>
          <cell r="X5551">
            <v>0</v>
          </cell>
          <cell r="Y5551">
            <v>0</v>
          </cell>
          <cell r="AA5551">
            <v>0</v>
          </cell>
          <cell r="AB5551">
            <v>0</v>
          </cell>
          <cell r="AC5551">
            <v>0</v>
          </cell>
        </row>
        <row r="5552">
          <cell r="V5552">
            <v>0</v>
          </cell>
          <cell r="W5552">
            <v>0</v>
          </cell>
          <cell r="X5552">
            <v>0</v>
          </cell>
          <cell r="Y5552">
            <v>0</v>
          </cell>
          <cell r="AA5552">
            <v>0</v>
          </cell>
          <cell r="AB5552">
            <v>0</v>
          </cell>
          <cell r="AC5552">
            <v>0</v>
          </cell>
        </row>
        <row r="5553">
          <cell r="V5553">
            <v>0</v>
          </cell>
          <cell r="W5553">
            <v>0</v>
          </cell>
          <cell r="X5553">
            <v>0</v>
          </cell>
          <cell r="Y5553">
            <v>0</v>
          </cell>
          <cell r="AA5553">
            <v>0</v>
          </cell>
          <cell r="AB5553">
            <v>0</v>
          </cell>
          <cell r="AC5553">
            <v>0</v>
          </cell>
        </row>
        <row r="5554">
          <cell r="V5554">
            <v>0</v>
          </cell>
          <cell r="W5554">
            <v>0</v>
          </cell>
          <cell r="X5554">
            <v>0</v>
          </cell>
          <cell r="Y5554">
            <v>0</v>
          </cell>
          <cell r="AA5554">
            <v>0</v>
          </cell>
          <cell r="AB5554">
            <v>0</v>
          </cell>
          <cell r="AC5554">
            <v>0</v>
          </cell>
        </row>
        <row r="5555">
          <cell r="V5555">
            <v>0</v>
          </cell>
          <cell r="W5555">
            <v>0</v>
          </cell>
          <cell r="X5555">
            <v>0</v>
          </cell>
          <cell r="Y5555">
            <v>0</v>
          </cell>
          <cell r="AA5555">
            <v>0</v>
          </cell>
          <cell r="AB5555">
            <v>0</v>
          </cell>
          <cell r="AC5555">
            <v>0</v>
          </cell>
        </row>
        <row r="5556">
          <cell r="V5556">
            <v>0</v>
          </cell>
          <cell r="W5556">
            <v>0</v>
          </cell>
          <cell r="X5556">
            <v>0</v>
          </cell>
          <cell r="Y5556">
            <v>0</v>
          </cell>
          <cell r="AA5556">
            <v>0</v>
          </cell>
          <cell r="AB5556">
            <v>0</v>
          </cell>
          <cell r="AC5556">
            <v>0</v>
          </cell>
        </row>
        <row r="5557">
          <cell r="V5557">
            <v>0</v>
          </cell>
          <cell r="W5557">
            <v>0</v>
          </cell>
          <cell r="X5557">
            <v>0</v>
          </cell>
          <cell r="Y5557">
            <v>0</v>
          </cell>
          <cell r="AA5557">
            <v>0</v>
          </cell>
          <cell r="AB5557">
            <v>0</v>
          </cell>
          <cell r="AC5557">
            <v>0</v>
          </cell>
        </row>
        <row r="5558">
          <cell r="V5558">
            <v>0</v>
          </cell>
          <cell r="W5558">
            <v>0</v>
          </cell>
          <cell r="X5558">
            <v>0</v>
          </cell>
          <cell r="Y5558">
            <v>0</v>
          </cell>
          <cell r="AA5558">
            <v>0</v>
          </cell>
          <cell r="AB5558">
            <v>0</v>
          </cell>
          <cell r="AC5558">
            <v>0</v>
          </cell>
        </row>
        <row r="5559">
          <cell r="V5559">
            <v>0</v>
          </cell>
          <cell r="W5559">
            <v>0</v>
          </cell>
          <cell r="X5559">
            <v>0</v>
          </cell>
          <cell r="Y5559">
            <v>0</v>
          </cell>
          <cell r="AA5559">
            <v>0</v>
          </cell>
          <cell r="AB5559">
            <v>0</v>
          </cell>
          <cell r="AC5559">
            <v>0</v>
          </cell>
        </row>
        <row r="5560">
          <cell r="V5560">
            <v>0</v>
          </cell>
          <cell r="W5560">
            <v>0</v>
          </cell>
          <cell r="X5560">
            <v>0</v>
          </cell>
          <cell r="Y5560">
            <v>0</v>
          </cell>
          <cell r="AA5560">
            <v>0</v>
          </cell>
          <cell r="AB5560">
            <v>0</v>
          </cell>
          <cell r="AC5560">
            <v>0</v>
          </cell>
        </row>
        <row r="5561">
          <cell r="V5561">
            <v>0</v>
          </cell>
          <cell r="W5561">
            <v>0</v>
          </cell>
          <cell r="X5561">
            <v>0</v>
          </cell>
          <cell r="Y5561">
            <v>0</v>
          </cell>
          <cell r="AA5561">
            <v>0</v>
          </cell>
          <cell r="AB5561">
            <v>0</v>
          </cell>
          <cell r="AC5561">
            <v>0</v>
          </cell>
        </row>
        <row r="5562">
          <cell r="V5562">
            <v>0</v>
          </cell>
          <cell r="W5562">
            <v>0</v>
          </cell>
          <cell r="X5562">
            <v>0</v>
          </cell>
          <cell r="Y5562">
            <v>0</v>
          </cell>
          <cell r="AA5562">
            <v>0</v>
          </cell>
          <cell r="AB5562">
            <v>0</v>
          </cell>
          <cell r="AC5562">
            <v>0</v>
          </cell>
        </row>
        <row r="5563">
          <cell r="V5563">
            <v>0</v>
          </cell>
          <cell r="W5563">
            <v>0</v>
          </cell>
          <cell r="X5563">
            <v>0</v>
          </cell>
          <cell r="Y5563">
            <v>0</v>
          </cell>
          <cell r="AA5563">
            <v>0</v>
          </cell>
          <cell r="AB5563">
            <v>0</v>
          </cell>
          <cell r="AC5563">
            <v>0</v>
          </cell>
        </row>
        <row r="5564">
          <cell r="V5564">
            <v>0</v>
          </cell>
          <cell r="W5564">
            <v>0</v>
          </cell>
          <cell r="X5564">
            <v>0</v>
          </cell>
          <cell r="Y5564">
            <v>0</v>
          </cell>
          <cell r="AA5564">
            <v>0</v>
          </cell>
          <cell r="AB5564">
            <v>0</v>
          </cell>
          <cell r="AC5564">
            <v>0</v>
          </cell>
        </row>
        <row r="5565">
          <cell r="V5565">
            <v>0</v>
          </cell>
          <cell r="W5565">
            <v>0</v>
          </cell>
          <cell r="X5565">
            <v>0</v>
          </cell>
          <cell r="Y5565">
            <v>0</v>
          </cell>
          <cell r="AA5565">
            <v>0</v>
          </cell>
          <cell r="AB5565">
            <v>0</v>
          </cell>
          <cell r="AC5565">
            <v>0</v>
          </cell>
        </row>
        <row r="5566">
          <cell r="V5566">
            <v>0</v>
          </cell>
          <cell r="W5566">
            <v>0</v>
          </cell>
          <cell r="X5566">
            <v>0</v>
          </cell>
          <cell r="Y5566">
            <v>0</v>
          </cell>
          <cell r="AA5566">
            <v>0</v>
          </cell>
          <cell r="AB5566">
            <v>0</v>
          </cell>
          <cell r="AC5566">
            <v>0</v>
          </cell>
        </row>
        <row r="5567">
          <cell r="V5567">
            <v>0</v>
          </cell>
          <cell r="W5567">
            <v>0</v>
          </cell>
          <cell r="X5567">
            <v>0</v>
          </cell>
          <cell r="Y5567">
            <v>0</v>
          </cell>
          <cell r="AA5567">
            <v>0</v>
          </cell>
          <cell r="AB5567">
            <v>0</v>
          </cell>
          <cell r="AC5567">
            <v>0</v>
          </cell>
        </row>
        <row r="5568">
          <cell r="V5568">
            <v>0</v>
          </cell>
          <cell r="W5568">
            <v>0</v>
          </cell>
          <cell r="X5568">
            <v>0</v>
          </cell>
          <cell r="Y5568">
            <v>0</v>
          </cell>
          <cell r="AA5568">
            <v>0</v>
          </cell>
          <cell r="AB5568">
            <v>0</v>
          </cell>
          <cell r="AC5568">
            <v>0</v>
          </cell>
        </row>
        <row r="5569">
          <cell r="V5569">
            <v>0</v>
          </cell>
          <cell r="W5569">
            <v>0</v>
          </cell>
          <cell r="X5569">
            <v>0</v>
          </cell>
          <cell r="Y5569">
            <v>0</v>
          </cell>
          <cell r="AA5569">
            <v>0</v>
          </cell>
          <cell r="AB5569">
            <v>0</v>
          </cell>
          <cell r="AC5569">
            <v>0</v>
          </cell>
        </row>
        <row r="5570">
          <cell r="V5570">
            <v>0</v>
          </cell>
          <cell r="W5570">
            <v>0</v>
          </cell>
          <cell r="X5570">
            <v>0</v>
          </cell>
          <cell r="Y5570">
            <v>0</v>
          </cell>
          <cell r="AA5570">
            <v>0</v>
          </cell>
          <cell r="AB5570">
            <v>0</v>
          </cell>
          <cell r="AC5570">
            <v>0</v>
          </cell>
        </row>
        <row r="5571">
          <cell r="V5571">
            <v>0</v>
          </cell>
          <cell r="W5571">
            <v>0</v>
          </cell>
          <cell r="X5571">
            <v>0</v>
          </cell>
          <cell r="Y5571">
            <v>0</v>
          </cell>
          <cell r="AA5571">
            <v>0</v>
          </cell>
          <cell r="AB5571">
            <v>0</v>
          </cell>
          <cell r="AC5571">
            <v>0</v>
          </cell>
        </row>
        <row r="5572">
          <cell r="V5572">
            <v>0</v>
          </cell>
          <cell r="W5572">
            <v>0</v>
          </cell>
          <cell r="X5572">
            <v>0</v>
          </cell>
          <cell r="Y5572">
            <v>0</v>
          </cell>
          <cell r="AA5572">
            <v>0</v>
          </cell>
          <cell r="AB5572">
            <v>0</v>
          </cell>
          <cell r="AC5572">
            <v>0</v>
          </cell>
        </row>
        <row r="5573">
          <cell r="V5573">
            <v>0</v>
          </cell>
          <cell r="W5573">
            <v>0</v>
          </cell>
          <cell r="X5573">
            <v>0</v>
          </cell>
          <cell r="Y5573">
            <v>0</v>
          </cell>
          <cell r="AA5573">
            <v>0</v>
          </cell>
          <cell r="AB5573">
            <v>0</v>
          </cell>
          <cell r="AC5573">
            <v>0</v>
          </cell>
        </row>
        <row r="5574">
          <cell r="V5574">
            <v>0</v>
          </cell>
          <cell r="W5574">
            <v>0</v>
          </cell>
          <cell r="X5574">
            <v>0</v>
          </cell>
          <cell r="Y5574">
            <v>0</v>
          </cell>
          <cell r="AA5574">
            <v>0</v>
          </cell>
          <cell r="AB5574">
            <v>0</v>
          </cell>
          <cell r="AC5574">
            <v>0</v>
          </cell>
        </row>
        <row r="5575">
          <cell r="V5575">
            <v>0</v>
          </cell>
          <cell r="W5575">
            <v>0</v>
          </cell>
          <cell r="X5575">
            <v>0</v>
          </cell>
          <cell r="Y5575">
            <v>0</v>
          </cell>
          <cell r="AA5575">
            <v>0</v>
          </cell>
          <cell r="AB5575">
            <v>0</v>
          </cell>
          <cell r="AC5575">
            <v>0</v>
          </cell>
        </row>
        <row r="5576">
          <cell r="V5576">
            <v>0</v>
          </cell>
          <cell r="W5576">
            <v>0</v>
          </cell>
          <cell r="X5576">
            <v>0</v>
          </cell>
          <cell r="Y5576">
            <v>0</v>
          </cell>
          <cell r="AA5576">
            <v>0</v>
          </cell>
          <cell r="AB5576">
            <v>0</v>
          </cell>
          <cell r="AC5576">
            <v>0</v>
          </cell>
        </row>
        <row r="5577">
          <cell r="V5577">
            <v>0</v>
          </cell>
          <cell r="W5577">
            <v>0</v>
          </cell>
          <cell r="X5577">
            <v>0</v>
          </cell>
          <cell r="Y5577">
            <v>0</v>
          </cell>
          <cell r="AA5577">
            <v>0</v>
          </cell>
          <cell r="AB5577">
            <v>0</v>
          </cell>
          <cell r="AC5577">
            <v>0</v>
          </cell>
        </row>
        <row r="5578">
          <cell r="V5578">
            <v>0</v>
          </cell>
          <cell r="W5578">
            <v>0</v>
          </cell>
          <cell r="X5578">
            <v>0</v>
          </cell>
          <cell r="Y5578">
            <v>0</v>
          </cell>
          <cell r="AA5578">
            <v>0</v>
          </cell>
          <cell r="AB5578">
            <v>0</v>
          </cell>
          <cell r="AC5578">
            <v>0</v>
          </cell>
        </row>
        <row r="5579">
          <cell r="V5579">
            <v>0</v>
          </cell>
          <cell r="W5579">
            <v>0</v>
          </cell>
          <cell r="X5579">
            <v>0</v>
          </cell>
          <cell r="Y5579">
            <v>0</v>
          </cell>
          <cell r="AA5579">
            <v>0</v>
          </cell>
          <cell r="AB5579">
            <v>0</v>
          </cell>
          <cell r="AC5579">
            <v>0</v>
          </cell>
        </row>
        <row r="5580">
          <cell r="V5580">
            <v>0</v>
          </cell>
          <cell r="W5580">
            <v>0</v>
          </cell>
          <cell r="X5580">
            <v>0</v>
          </cell>
          <cell r="Y5580">
            <v>0</v>
          </cell>
          <cell r="AA5580">
            <v>0</v>
          </cell>
          <cell r="AB5580">
            <v>0</v>
          </cell>
          <cell r="AC5580">
            <v>0</v>
          </cell>
        </row>
        <row r="5581">
          <cell r="V5581">
            <v>0</v>
          </cell>
          <cell r="W5581">
            <v>0</v>
          </cell>
          <cell r="X5581">
            <v>0</v>
          </cell>
          <cell r="Y5581">
            <v>0</v>
          </cell>
          <cell r="AA5581">
            <v>0</v>
          </cell>
          <cell r="AB5581">
            <v>0</v>
          </cell>
          <cell r="AC5581">
            <v>0</v>
          </cell>
        </row>
        <row r="5582">
          <cell r="V5582">
            <v>0</v>
          </cell>
          <cell r="W5582">
            <v>0</v>
          </cell>
          <cell r="X5582">
            <v>0</v>
          </cell>
          <cell r="Y5582">
            <v>0</v>
          </cell>
          <cell r="AA5582">
            <v>0</v>
          </cell>
          <cell r="AB5582">
            <v>0</v>
          </cell>
          <cell r="AC5582">
            <v>0</v>
          </cell>
        </row>
        <row r="5583">
          <cell r="V5583">
            <v>0</v>
          </cell>
          <cell r="W5583">
            <v>0</v>
          </cell>
          <cell r="X5583">
            <v>0</v>
          </cell>
          <cell r="Y5583">
            <v>0</v>
          </cell>
          <cell r="AA5583">
            <v>0</v>
          </cell>
          <cell r="AB5583">
            <v>0</v>
          </cell>
          <cell r="AC5583">
            <v>0</v>
          </cell>
        </row>
        <row r="5584">
          <cell r="V5584">
            <v>0</v>
          </cell>
          <cell r="W5584">
            <v>0</v>
          </cell>
          <cell r="X5584">
            <v>0</v>
          </cell>
          <cell r="Y5584">
            <v>0</v>
          </cell>
          <cell r="AA5584">
            <v>0</v>
          </cell>
          <cell r="AB5584">
            <v>0</v>
          </cell>
          <cell r="AC5584">
            <v>0</v>
          </cell>
        </row>
        <row r="5585">
          <cell r="V5585">
            <v>0</v>
          </cell>
          <cell r="W5585">
            <v>0</v>
          </cell>
          <cell r="X5585">
            <v>0</v>
          </cell>
          <cell r="Y5585">
            <v>0</v>
          </cell>
          <cell r="AA5585">
            <v>0</v>
          </cell>
          <cell r="AB5585">
            <v>0</v>
          </cell>
          <cell r="AC5585">
            <v>0</v>
          </cell>
        </row>
        <row r="5586">
          <cell r="V5586">
            <v>0</v>
          </cell>
          <cell r="W5586">
            <v>0</v>
          </cell>
          <cell r="X5586">
            <v>0</v>
          </cell>
          <cell r="Y5586">
            <v>0</v>
          </cell>
          <cell r="AA5586">
            <v>0</v>
          </cell>
          <cell r="AB5586">
            <v>0</v>
          </cell>
          <cell r="AC5586">
            <v>0</v>
          </cell>
        </row>
        <row r="5587">
          <cell r="V5587">
            <v>0</v>
          </cell>
          <cell r="W5587">
            <v>0</v>
          </cell>
          <cell r="X5587">
            <v>0</v>
          </cell>
          <cell r="Y5587">
            <v>0</v>
          </cell>
          <cell r="AA5587">
            <v>0</v>
          </cell>
          <cell r="AB5587">
            <v>0</v>
          </cell>
          <cell r="AC5587">
            <v>0</v>
          </cell>
        </row>
        <row r="5588">
          <cell r="V5588">
            <v>0</v>
          </cell>
          <cell r="W5588">
            <v>0</v>
          </cell>
          <cell r="X5588">
            <v>0</v>
          </cell>
          <cell r="Y5588">
            <v>0</v>
          </cell>
          <cell r="AA5588">
            <v>0</v>
          </cell>
          <cell r="AB5588">
            <v>0</v>
          </cell>
          <cell r="AC5588">
            <v>0</v>
          </cell>
        </row>
        <row r="5589">
          <cell r="V5589">
            <v>0</v>
          </cell>
          <cell r="W5589">
            <v>0</v>
          </cell>
          <cell r="X5589">
            <v>0</v>
          </cell>
          <cell r="Y5589">
            <v>0</v>
          </cell>
          <cell r="AA5589">
            <v>0</v>
          </cell>
          <cell r="AB5589">
            <v>0</v>
          </cell>
          <cell r="AC5589">
            <v>0</v>
          </cell>
        </row>
        <row r="5590">
          <cell r="V5590">
            <v>0</v>
          </cell>
          <cell r="W5590">
            <v>0</v>
          </cell>
          <cell r="X5590">
            <v>0</v>
          </cell>
          <cell r="Y5590">
            <v>0</v>
          </cell>
          <cell r="AA5590">
            <v>0</v>
          </cell>
          <cell r="AB5590">
            <v>0</v>
          </cell>
          <cell r="AC5590">
            <v>0</v>
          </cell>
        </row>
        <row r="5591">
          <cell r="V5591">
            <v>0</v>
          </cell>
          <cell r="W5591">
            <v>0</v>
          </cell>
          <cell r="X5591">
            <v>0</v>
          </cell>
          <cell r="Y5591">
            <v>0</v>
          </cell>
          <cell r="AA5591">
            <v>0</v>
          </cell>
          <cell r="AB5591">
            <v>0</v>
          </cell>
          <cell r="AC5591">
            <v>0</v>
          </cell>
        </row>
        <row r="5592">
          <cell r="V5592">
            <v>0</v>
          </cell>
          <cell r="W5592">
            <v>0</v>
          </cell>
          <cell r="X5592">
            <v>0</v>
          </cell>
          <cell r="Y5592">
            <v>0</v>
          </cell>
          <cell r="AA5592">
            <v>0</v>
          </cell>
          <cell r="AB5592">
            <v>0</v>
          </cell>
          <cell r="AC5592">
            <v>0</v>
          </cell>
        </row>
        <row r="5593">
          <cell r="V5593">
            <v>0</v>
          </cell>
          <cell r="W5593">
            <v>0</v>
          </cell>
          <cell r="X5593">
            <v>0</v>
          </cell>
          <cell r="Y5593">
            <v>0</v>
          </cell>
          <cell r="AA5593">
            <v>0</v>
          </cell>
          <cell r="AB5593">
            <v>0</v>
          </cell>
          <cell r="AC5593">
            <v>0</v>
          </cell>
        </row>
        <row r="5594">
          <cell r="V5594">
            <v>0</v>
          </cell>
          <cell r="W5594">
            <v>0</v>
          </cell>
          <cell r="X5594">
            <v>0</v>
          </cell>
          <cell r="Y5594">
            <v>0</v>
          </cell>
          <cell r="AA5594">
            <v>0</v>
          </cell>
          <cell r="AB5594">
            <v>0</v>
          </cell>
          <cell r="AC5594">
            <v>0</v>
          </cell>
        </row>
        <row r="5595">
          <cell r="V5595">
            <v>0</v>
          </cell>
          <cell r="W5595">
            <v>0</v>
          </cell>
          <cell r="X5595">
            <v>0</v>
          </cell>
          <cell r="Y5595">
            <v>0</v>
          </cell>
          <cell r="AA5595">
            <v>0</v>
          </cell>
          <cell r="AB5595">
            <v>0</v>
          </cell>
          <cell r="AC5595">
            <v>0</v>
          </cell>
        </row>
        <row r="5596">
          <cell r="V5596">
            <v>0</v>
          </cell>
          <cell r="W5596">
            <v>0</v>
          </cell>
          <cell r="X5596">
            <v>0</v>
          </cell>
          <cell r="Y5596">
            <v>0</v>
          </cell>
          <cell r="AA5596">
            <v>0</v>
          </cell>
          <cell r="AB5596">
            <v>0</v>
          </cell>
          <cell r="AC5596">
            <v>0</v>
          </cell>
        </row>
        <row r="5597">
          <cell r="V5597">
            <v>0</v>
          </cell>
          <cell r="W5597">
            <v>0</v>
          </cell>
          <cell r="X5597">
            <v>0</v>
          </cell>
          <cell r="Y5597">
            <v>0</v>
          </cell>
          <cell r="AA5597">
            <v>0</v>
          </cell>
          <cell r="AB5597">
            <v>0</v>
          </cell>
          <cell r="AC5597">
            <v>0</v>
          </cell>
        </row>
        <row r="5598">
          <cell r="V5598">
            <v>0</v>
          </cell>
          <cell r="W5598">
            <v>0</v>
          </cell>
          <cell r="X5598">
            <v>0</v>
          </cell>
          <cell r="Y5598">
            <v>0</v>
          </cell>
          <cell r="AA5598">
            <v>0</v>
          </cell>
          <cell r="AB5598">
            <v>0</v>
          </cell>
          <cell r="AC5598">
            <v>0</v>
          </cell>
        </row>
        <row r="5599">
          <cell r="V5599">
            <v>0</v>
          </cell>
          <cell r="W5599">
            <v>0</v>
          </cell>
          <cell r="X5599">
            <v>0</v>
          </cell>
          <cell r="Y5599">
            <v>0</v>
          </cell>
          <cell r="AA5599">
            <v>0</v>
          </cell>
          <cell r="AB5599">
            <v>0</v>
          </cell>
          <cell r="AC5599">
            <v>0</v>
          </cell>
        </row>
        <row r="5600">
          <cell r="V5600">
            <v>0</v>
          </cell>
          <cell r="W5600">
            <v>0</v>
          </cell>
          <cell r="X5600">
            <v>0</v>
          </cell>
          <cell r="Y5600">
            <v>0</v>
          </cell>
          <cell r="AA5600">
            <v>0</v>
          </cell>
          <cell r="AB5600">
            <v>0</v>
          </cell>
          <cell r="AC5600">
            <v>0</v>
          </cell>
        </row>
        <row r="5601">
          <cell r="V5601">
            <v>0</v>
          </cell>
          <cell r="W5601">
            <v>0</v>
          </cell>
          <cell r="X5601">
            <v>0</v>
          </cell>
          <cell r="Y5601">
            <v>0</v>
          </cell>
          <cell r="AA5601">
            <v>0</v>
          </cell>
          <cell r="AB5601">
            <v>0</v>
          </cell>
          <cell r="AC5601">
            <v>0</v>
          </cell>
        </row>
        <row r="5602">
          <cell r="V5602">
            <v>0</v>
          </cell>
          <cell r="W5602">
            <v>0</v>
          </cell>
          <cell r="X5602">
            <v>0</v>
          </cell>
          <cell r="Y5602">
            <v>0</v>
          </cell>
          <cell r="AA5602">
            <v>0</v>
          </cell>
          <cell r="AB5602">
            <v>0</v>
          </cell>
          <cell r="AC5602">
            <v>0</v>
          </cell>
        </row>
        <row r="5603">
          <cell r="V5603">
            <v>0</v>
          </cell>
          <cell r="W5603">
            <v>0</v>
          </cell>
          <cell r="X5603">
            <v>0</v>
          </cell>
          <cell r="Y5603">
            <v>0</v>
          </cell>
          <cell r="AA5603">
            <v>0</v>
          </cell>
          <cell r="AB5603">
            <v>0</v>
          </cell>
          <cell r="AC5603">
            <v>0</v>
          </cell>
        </row>
        <row r="5604">
          <cell r="V5604">
            <v>0</v>
          </cell>
          <cell r="W5604">
            <v>0</v>
          </cell>
          <cell r="X5604">
            <v>0</v>
          </cell>
          <cell r="Y5604">
            <v>0</v>
          </cell>
          <cell r="AA5604">
            <v>0</v>
          </cell>
          <cell r="AB5604">
            <v>0</v>
          </cell>
          <cell r="AC5604">
            <v>0</v>
          </cell>
        </row>
        <row r="5605">
          <cell r="V5605">
            <v>0</v>
          </cell>
          <cell r="W5605">
            <v>0</v>
          </cell>
          <cell r="X5605">
            <v>0</v>
          </cell>
          <cell r="Y5605">
            <v>0</v>
          </cell>
          <cell r="AA5605">
            <v>0</v>
          </cell>
          <cell r="AB5605">
            <v>0</v>
          </cell>
          <cell r="AC5605">
            <v>0</v>
          </cell>
        </row>
        <row r="5606">
          <cell r="V5606">
            <v>0</v>
          </cell>
          <cell r="W5606">
            <v>0</v>
          </cell>
          <cell r="X5606">
            <v>0</v>
          </cell>
          <cell r="Y5606">
            <v>0</v>
          </cell>
          <cell r="AA5606">
            <v>0</v>
          </cell>
          <cell r="AB5606">
            <v>0</v>
          </cell>
          <cell r="AC5606">
            <v>0</v>
          </cell>
        </row>
        <row r="5607">
          <cell r="V5607">
            <v>0</v>
          </cell>
          <cell r="W5607">
            <v>0</v>
          </cell>
          <cell r="X5607">
            <v>0</v>
          </cell>
          <cell r="Y5607">
            <v>0</v>
          </cell>
          <cell r="AA5607">
            <v>0</v>
          </cell>
          <cell r="AB5607">
            <v>0</v>
          </cell>
          <cell r="AC5607">
            <v>0</v>
          </cell>
        </row>
        <row r="5608">
          <cell r="V5608">
            <v>0</v>
          </cell>
          <cell r="W5608">
            <v>0</v>
          </cell>
          <cell r="X5608">
            <v>0</v>
          </cell>
          <cell r="Y5608">
            <v>0</v>
          </cell>
          <cell r="AA5608">
            <v>0</v>
          </cell>
          <cell r="AB5608">
            <v>0</v>
          </cell>
          <cell r="AC5608">
            <v>0</v>
          </cell>
        </row>
        <row r="5609">
          <cell r="V5609">
            <v>0</v>
          </cell>
          <cell r="W5609">
            <v>0</v>
          </cell>
          <cell r="X5609">
            <v>0</v>
          </cell>
          <cell r="Y5609">
            <v>0</v>
          </cell>
          <cell r="AA5609">
            <v>0</v>
          </cell>
          <cell r="AB5609">
            <v>0</v>
          </cell>
          <cell r="AC5609">
            <v>0</v>
          </cell>
        </row>
        <row r="5610">
          <cell r="V5610">
            <v>0</v>
          </cell>
          <cell r="W5610">
            <v>0</v>
          </cell>
          <cell r="X5610">
            <v>0</v>
          </cell>
          <cell r="Y5610">
            <v>0</v>
          </cell>
          <cell r="AA5610">
            <v>0</v>
          </cell>
          <cell r="AB5610">
            <v>0</v>
          </cell>
          <cell r="AC5610">
            <v>0</v>
          </cell>
        </row>
        <row r="5611">
          <cell r="V5611">
            <v>0</v>
          </cell>
          <cell r="W5611">
            <v>0</v>
          </cell>
          <cell r="X5611">
            <v>0</v>
          </cell>
          <cell r="Y5611">
            <v>0</v>
          </cell>
          <cell r="AA5611">
            <v>0</v>
          </cell>
          <cell r="AB5611">
            <v>0</v>
          </cell>
          <cell r="AC5611">
            <v>0</v>
          </cell>
        </row>
        <row r="5612">
          <cell r="V5612">
            <v>0</v>
          </cell>
          <cell r="W5612">
            <v>0</v>
          </cell>
          <cell r="X5612">
            <v>0</v>
          </cell>
          <cell r="Y5612">
            <v>0</v>
          </cell>
          <cell r="AA5612">
            <v>0</v>
          </cell>
          <cell r="AB5612">
            <v>0</v>
          </cell>
          <cell r="AC5612">
            <v>0</v>
          </cell>
        </row>
        <row r="5613">
          <cell r="V5613">
            <v>0</v>
          </cell>
          <cell r="W5613">
            <v>0</v>
          </cell>
          <cell r="X5613">
            <v>0</v>
          </cell>
          <cell r="Y5613">
            <v>0</v>
          </cell>
          <cell r="AA5613">
            <v>0</v>
          </cell>
          <cell r="AB5613">
            <v>0</v>
          </cell>
          <cell r="AC5613">
            <v>0</v>
          </cell>
        </row>
        <row r="5614">
          <cell r="V5614">
            <v>0</v>
          </cell>
          <cell r="W5614">
            <v>0</v>
          </cell>
          <cell r="X5614">
            <v>0</v>
          </cell>
          <cell r="Y5614">
            <v>0</v>
          </cell>
          <cell r="AA5614">
            <v>0</v>
          </cell>
          <cell r="AB5614">
            <v>0</v>
          </cell>
          <cell r="AC5614">
            <v>0</v>
          </cell>
        </row>
        <row r="5615">
          <cell r="V5615">
            <v>0</v>
          </cell>
          <cell r="W5615">
            <v>0</v>
          </cell>
          <cell r="X5615">
            <v>0</v>
          </cell>
          <cell r="Y5615">
            <v>0</v>
          </cell>
          <cell r="AA5615">
            <v>0</v>
          </cell>
          <cell r="AB5615">
            <v>0</v>
          </cell>
          <cell r="AC5615">
            <v>0</v>
          </cell>
        </row>
        <row r="5616">
          <cell r="V5616">
            <v>0</v>
          </cell>
          <cell r="W5616">
            <v>0</v>
          </cell>
          <cell r="X5616">
            <v>0</v>
          </cell>
          <cell r="Y5616">
            <v>0</v>
          </cell>
          <cell r="AA5616">
            <v>0</v>
          </cell>
          <cell r="AB5616">
            <v>0</v>
          </cell>
          <cell r="AC5616">
            <v>0</v>
          </cell>
        </row>
        <row r="5617">
          <cell r="V5617">
            <v>0</v>
          </cell>
          <cell r="W5617">
            <v>0</v>
          </cell>
          <cell r="X5617">
            <v>0</v>
          </cell>
          <cell r="Y5617">
            <v>0</v>
          </cell>
          <cell r="AA5617">
            <v>0</v>
          </cell>
          <cell r="AB5617">
            <v>0</v>
          </cell>
          <cell r="AC5617">
            <v>0</v>
          </cell>
        </row>
        <row r="5618">
          <cell r="V5618">
            <v>0</v>
          </cell>
          <cell r="W5618">
            <v>0</v>
          </cell>
          <cell r="X5618">
            <v>0</v>
          </cell>
          <cell r="Y5618">
            <v>0</v>
          </cell>
          <cell r="AA5618">
            <v>0</v>
          </cell>
          <cell r="AB5618">
            <v>0</v>
          </cell>
          <cell r="AC5618">
            <v>0</v>
          </cell>
        </row>
        <row r="5619">
          <cell r="V5619">
            <v>0</v>
          </cell>
          <cell r="W5619">
            <v>0</v>
          </cell>
          <cell r="X5619">
            <v>0</v>
          </cell>
          <cell r="Y5619">
            <v>0</v>
          </cell>
          <cell r="AA5619">
            <v>0</v>
          </cell>
          <cell r="AB5619">
            <v>0</v>
          </cell>
          <cell r="AC5619">
            <v>0</v>
          </cell>
        </row>
        <row r="5620">
          <cell r="V5620">
            <v>0</v>
          </cell>
          <cell r="W5620">
            <v>0</v>
          </cell>
          <cell r="X5620">
            <v>0</v>
          </cell>
          <cell r="Y5620">
            <v>0</v>
          </cell>
          <cell r="AA5620">
            <v>0</v>
          </cell>
          <cell r="AB5620">
            <v>0</v>
          </cell>
          <cell r="AC5620">
            <v>0</v>
          </cell>
        </row>
        <row r="5621">
          <cell r="V5621">
            <v>0</v>
          </cell>
          <cell r="W5621">
            <v>0</v>
          </cell>
          <cell r="X5621">
            <v>0</v>
          </cell>
          <cell r="Y5621">
            <v>0</v>
          </cell>
          <cell r="AA5621">
            <v>0</v>
          </cell>
          <cell r="AB5621">
            <v>0</v>
          </cell>
          <cell r="AC5621">
            <v>0</v>
          </cell>
        </row>
        <row r="5622">
          <cell r="V5622">
            <v>0</v>
          </cell>
          <cell r="W5622">
            <v>0</v>
          </cell>
          <cell r="X5622">
            <v>0</v>
          </cell>
          <cell r="Y5622">
            <v>0</v>
          </cell>
          <cell r="AA5622">
            <v>0</v>
          </cell>
          <cell r="AB5622">
            <v>0</v>
          </cell>
          <cell r="AC5622">
            <v>0</v>
          </cell>
        </row>
        <row r="5623">
          <cell r="V5623">
            <v>0</v>
          </cell>
          <cell r="W5623">
            <v>0</v>
          </cell>
          <cell r="X5623">
            <v>0</v>
          </cell>
          <cell r="Y5623">
            <v>0</v>
          </cell>
          <cell r="AA5623">
            <v>0</v>
          </cell>
          <cell r="AB5623">
            <v>0</v>
          </cell>
          <cell r="AC5623">
            <v>0</v>
          </cell>
        </row>
        <row r="5624">
          <cell r="V5624">
            <v>0</v>
          </cell>
          <cell r="W5624">
            <v>0</v>
          </cell>
          <cell r="X5624">
            <v>0</v>
          </cell>
          <cell r="Y5624">
            <v>0</v>
          </cell>
          <cell r="AA5624">
            <v>0</v>
          </cell>
          <cell r="AB5624">
            <v>0</v>
          </cell>
          <cell r="AC5624">
            <v>0</v>
          </cell>
        </row>
        <row r="5625">
          <cell r="V5625">
            <v>0</v>
          </cell>
          <cell r="W5625">
            <v>0</v>
          </cell>
          <cell r="X5625">
            <v>0</v>
          </cell>
          <cell r="Y5625">
            <v>0</v>
          </cell>
          <cell r="AA5625">
            <v>0</v>
          </cell>
          <cell r="AB5625">
            <v>0</v>
          </cell>
          <cell r="AC5625">
            <v>0</v>
          </cell>
        </row>
        <row r="5626">
          <cell r="V5626">
            <v>0</v>
          </cell>
          <cell r="W5626">
            <v>0</v>
          </cell>
          <cell r="X5626">
            <v>0</v>
          </cell>
          <cell r="Y5626">
            <v>0</v>
          </cell>
          <cell r="AA5626">
            <v>0</v>
          </cell>
          <cell r="AB5626">
            <v>0</v>
          </cell>
          <cell r="AC5626">
            <v>0</v>
          </cell>
        </row>
        <row r="5627">
          <cell r="V5627">
            <v>0</v>
          </cell>
          <cell r="W5627">
            <v>0</v>
          </cell>
          <cell r="X5627">
            <v>0</v>
          </cell>
          <cell r="Y5627">
            <v>0</v>
          </cell>
          <cell r="AA5627">
            <v>0</v>
          </cell>
          <cell r="AB5627">
            <v>0</v>
          </cell>
          <cell r="AC5627">
            <v>0</v>
          </cell>
        </row>
        <row r="5628">
          <cell r="V5628">
            <v>0</v>
          </cell>
          <cell r="W5628">
            <v>0</v>
          </cell>
          <cell r="X5628">
            <v>0</v>
          </cell>
          <cell r="Y5628">
            <v>0</v>
          </cell>
          <cell r="AA5628">
            <v>0</v>
          </cell>
          <cell r="AB5628">
            <v>0</v>
          </cell>
          <cell r="AC5628">
            <v>0</v>
          </cell>
        </row>
        <row r="5629">
          <cell r="V5629">
            <v>0</v>
          </cell>
          <cell r="W5629">
            <v>0</v>
          </cell>
          <cell r="X5629">
            <v>0</v>
          </cell>
          <cell r="Y5629">
            <v>0</v>
          </cell>
          <cell r="AA5629">
            <v>0</v>
          </cell>
          <cell r="AB5629">
            <v>0</v>
          </cell>
          <cell r="AC5629">
            <v>0</v>
          </cell>
        </row>
        <row r="5630">
          <cell r="V5630">
            <v>0</v>
          </cell>
          <cell r="W5630">
            <v>0</v>
          </cell>
          <cell r="X5630">
            <v>0</v>
          </cell>
          <cell r="Y5630">
            <v>0</v>
          </cell>
          <cell r="AA5630">
            <v>0</v>
          </cell>
          <cell r="AB5630">
            <v>0</v>
          </cell>
          <cell r="AC5630">
            <v>0</v>
          </cell>
        </row>
        <row r="5631">
          <cell r="V5631">
            <v>0</v>
          </cell>
          <cell r="W5631">
            <v>0</v>
          </cell>
          <cell r="X5631">
            <v>0</v>
          </cell>
          <cell r="Y5631">
            <v>0</v>
          </cell>
          <cell r="AA5631">
            <v>0</v>
          </cell>
          <cell r="AB5631">
            <v>0</v>
          </cell>
          <cell r="AC5631">
            <v>0</v>
          </cell>
        </row>
        <row r="5632">
          <cell r="V5632">
            <v>0</v>
          </cell>
          <cell r="W5632">
            <v>0</v>
          </cell>
          <cell r="X5632">
            <v>0</v>
          </cell>
          <cell r="Y5632">
            <v>0</v>
          </cell>
          <cell r="AA5632">
            <v>0</v>
          </cell>
          <cell r="AB5632">
            <v>0</v>
          </cell>
          <cell r="AC5632">
            <v>0</v>
          </cell>
        </row>
        <row r="5633">
          <cell r="V5633">
            <v>0</v>
          </cell>
          <cell r="W5633">
            <v>0</v>
          </cell>
          <cell r="X5633">
            <v>0</v>
          </cell>
          <cell r="Y5633">
            <v>0</v>
          </cell>
          <cell r="AA5633">
            <v>0</v>
          </cell>
          <cell r="AB5633">
            <v>0</v>
          </cell>
          <cell r="AC5633">
            <v>0</v>
          </cell>
        </row>
        <row r="5634">
          <cell r="V5634">
            <v>0</v>
          </cell>
          <cell r="W5634">
            <v>0</v>
          </cell>
          <cell r="X5634">
            <v>0</v>
          </cell>
          <cell r="Y5634">
            <v>0</v>
          </cell>
          <cell r="AA5634">
            <v>0</v>
          </cell>
          <cell r="AB5634">
            <v>0</v>
          </cell>
          <cell r="AC5634">
            <v>0</v>
          </cell>
        </row>
        <row r="5635">
          <cell r="V5635">
            <v>0</v>
          </cell>
          <cell r="W5635">
            <v>0</v>
          </cell>
          <cell r="X5635">
            <v>0</v>
          </cell>
          <cell r="Y5635">
            <v>0</v>
          </cell>
          <cell r="AA5635">
            <v>0</v>
          </cell>
          <cell r="AB5635">
            <v>0</v>
          </cell>
          <cell r="AC5635">
            <v>0</v>
          </cell>
        </row>
        <row r="5636">
          <cell r="V5636">
            <v>0</v>
          </cell>
          <cell r="W5636">
            <v>0</v>
          </cell>
          <cell r="X5636">
            <v>0</v>
          </cell>
          <cell r="Y5636">
            <v>0</v>
          </cell>
          <cell r="AA5636">
            <v>0</v>
          </cell>
          <cell r="AB5636">
            <v>0</v>
          </cell>
          <cell r="AC5636">
            <v>0</v>
          </cell>
        </row>
        <row r="5637">
          <cell r="V5637">
            <v>0</v>
          </cell>
          <cell r="W5637">
            <v>0</v>
          </cell>
          <cell r="X5637">
            <v>0</v>
          </cell>
          <cell r="Y5637">
            <v>0</v>
          </cell>
          <cell r="AA5637">
            <v>0</v>
          </cell>
          <cell r="AB5637">
            <v>0</v>
          </cell>
          <cell r="AC5637">
            <v>0</v>
          </cell>
        </row>
        <row r="5638">
          <cell r="V5638">
            <v>0</v>
          </cell>
          <cell r="W5638">
            <v>0</v>
          </cell>
          <cell r="X5638">
            <v>0</v>
          </cell>
          <cell r="Y5638">
            <v>0</v>
          </cell>
          <cell r="AA5638">
            <v>0</v>
          </cell>
          <cell r="AB5638">
            <v>0</v>
          </cell>
          <cell r="AC5638">
            <v>0</v>
          </cell>
        </row>
        <row r="5639">
          <cell r="V5639">
            <v>0</v>
          </cell>
          <cell r="W5639">
            <v>0</v>
          </cell>
          <cell r="X5639">
            <v>0</v>
          </cell>
          <cell r="Y5639">
            <v>0</v>
          </cell>
          <cell r="AA5639">
            <v>0</v>
          </cell>
          <cell r="AB5639">
            <v>0</v>
          </cell>
          <cell r="AC5639">
            <v>0</v>
          </cell>
        </row>
        <row r="5640">
          <cell r="V5640">
            <v>0</v>
          </cell>
          <cell r="W5640">
            <v>0</v>
          </cell>
          <cell r="X5640">
            <v>0</v>
          </cell>
          <cell r="Y5640">
            <v>0</v>
          </cell>
          <cell r="AA5640">
            <v>0</v>
          </cell>
          <cell r="AB5640">
            <v>0</v>
          </cell>
          <cell r="AC5640">
            <v>0</v>
          </cell>
        </row>
        <row r="5641">
          <cell r="V5641">
            <v>0</v>
          </cell>
          <cell r="W5641">
            <v>0</v>
          </cell>
          <cell r="X5641">
            <v>0</v>
          </cell>
          <cell r="Y5641">
            <v>0</v>
          </cell>
          <cell r="AA5641">
            <v>0</v>
          </cell>
          <cell r="AB5641">
            <v>0</v>
          </cell>
          <cell r="AC5641">
            <v>0</v>
          </cell>
        </row>
        <row r="5642">
          <cell r="V5642">
            <v>0</v>
          </cell>
          <cell r="W5642">
            <v>0</v>
          </cell>
          <cell r="X5642">
            <v>0</v>
          </cell>
          <cell r="Y5642">
            <v>0</v>
          </cell>
          <cell r="AA5642">
            <v>0</v>
          </cell>
          <cell r="AB5642">
            <v>0</v>
          </cell>
          <cell r="AC5642">
            <v>0</v>
          </cell>
        </row>
        <row r="5643">
          <cell r="V5643">
            <v>0</v>
          </cell>
          <cell r="W5643">
            <v>0</v>
          </cell>
          <cell r="X5643">
            <v>0</v>
          </cell>
          <cell r="Y5643">
            <v>0</v>
          </cell>
          <cell r="AA5643">
            <v>0</v>
          </cell>
          <cell r="AB5643">
            <v>0</v>
          </cell>
          <cell r="AC5643">
            <v>0</v>
          </cell>
        </row>
        <row r="5644">
          <cell r="V5644">
            <v>0</v>
          </cell>
          <cell r="W5644">
            <v>0</v>
          </cell>
          <cell r="X5644">
            <v>0</v>
          </cell>
          <cell r="Y5644">
            <v>0</v>
          </cell>
          <cell r="AA5644">
            <v>0</v>
          </cell>
          <cell r="AB5644">
            <v>0</v>
          </cell>
          <cell r="AC5644">
            <v>0</v>
          </cell>
        </row>
        <row r="5645">
          <cell r="V5645">
            <v>0</v>
          </cell>
          <cell r="W5645">
            <v>0</v>
          </cell>
          <cell r="X5645">
            <v>0</v>
          </cell>
          <cell r="Y5645">
            <v>0</v>
          </cell>
          <cell r="AA5645">
            <v>0</v>
          </cell>
          <cell r="AB5645">
            <v>0</v>
          </cell>
          <cell r="AC5645">
            <v>0</v>
          </cell>
        </row>
        <row r="5646">
          <cell r="V5646">
            <v>0</v>
          </cell>
          <cell r="W5646">
            <v>0</v>
          </cell>
          <cell r="X5646">
            <v>0</v>
          </cell>
          <cell r="Y5646">
            <v>0</v>
          </cell>
          <cell r="AA5646">
            <v>0</v>
          </cell>
          <cell r="AB5646">
            <v>0</v>
          </cell>
          <cell r="AC5646">
            <v>0</v>
          </cell>
        </row>
        <row r="5647">
          <cell r="V5647">
            <v>0</v>
          </cell>
          <cell r="W5647">
            <v>0</v>
          </cell>
          <cell r="X5647">
            <v>0</v>
          </cell>
          <cell r="Y5647">
            <v>0</v>
          </cell>
          <cell r="AA5647">
            <v>0</v>
          </cell>
          <cell r="AB5647">
            <v>0</v>
          </cell>
          <cell r="AC5647">
            <v>0</v>
          </cell>
        </row>
        <row r="5648">
          <cell r="V5648">
            <v>0</v>
          </cell>
          <cell r="W5648">
            <v>0</v>
          </cell>
          <cell r="X5648">
            <v>0</v>
          </cell>
          <cell r="Y5648">
            <v>0</v>
          </cell>
          <cell r="AA5648">
            <v>0</v>
          </cell>
          <cell r="AB5648">
            <v>0</v>
          </cell>
          <cell r="AC5648">
            <v>0</v>
          </cell>
        </row>
        <row r="5649">
          <cell r="V5649">
            <v>0</v>
          </cell>
          <cell r="W5649">
            <v>0</v>
          </cell>
          <cell r="X5649">
            <v>0</v>
          </cell>
          <cell r="Y5649">
            <v>0</v>
          </cell>
          <cell r="AA5649">
            <v>0</v>
          </cell>
          <cell r="AB5649">
            <v>0</v>
          </cell>
          <cell r="AC5649">
            <v>0</v>
          </cell>
        </row>
        <row r="5650">
          <cell r="V5650">
            <v>0</v>
          </cell>
          <cell r="W5650">
            <v>0</v>
          </cell>
          <cell r="X5650">
            <v>0</v>
          </cell>
          <cell r="Y5650">
            <v>0</v>
          </cell>
          <cell r="AA5650">
            <v>0</v>
          </cell>
          <cell r="AB5650">
            <v>0</v>
          </cell>
          <cell r="AC5650">
            <v>0</v>
          </cell>
        </row>
        <row r="5651">
          <cell r="V5651">
            <v>0</v>
          </cell>
          <cell r="W5651">
            <v>0</v>
          </cell>
          <cell r="X5651">
            <v>0</v>
          </cell>
          <cell r="Y5651">
            <v>0</v>
          </cell>
          <cell r="AA5651">
            <v>0</v>
          </cell>
          <cell r="AB5651">
            <v>0</v>
          </cell>
          <cell r="AC5651">
            <v>0</v>
          </cell>
        </row>
        <row r="5652">
          <cell r="V5652">
            <v>0</v>
          </cell>
          <cell r="W5652">
            <v>0</v>
          </cell>
          <cell r="X5652">
            <v>0</v>
          </cell>
          <cell r="Y5652">
            <v>0</v>
          </cell>
          <cell r="AA5652">
            <v>0</v>
          </cell>
          <cell r="AB5652">
            <v>0</v>
          </cell>
          <cell r="AC5652">
            <v>0</v>
          </cell>
        </row>
        <row r="5653">
          <cell r="V5653">
            <v>0</v>
          </cell>
          <cell r="W5653">
            <v>0</v>
          </cell>
          <cell r="X5653">
            <v>0</v>
          </cell>
          <cell r="Y5653">
            <v>0</v>
          </cell>
          <cell r="AA5653">
            <v>0</v>
          </cell>
          <cell r="AB5653">
            <v>0</v>
          </cell>
          <cell r="AC5653">
            <v>0</v>
          </cell>
        </row>
        <row r="5654">
          <cell r="V5654">
            <v>0</v>
          </cell>
          <cell r="W5654">
            <v>0</v>
          </cell>
          <cell r="X5654">
            <v>0</v>
          </cell>
          <cell r="Y5654">
            <v>0</v>
          </cell>
          <cell r="AA5654">
            <v>0</v>
          </cell>
          <cell r="AB5654">
            <v>0</v>
          </cell>
          <cell r="AC5654">
            <v>0</v>
          </cell>
        </row>
        <row r="5655">
          <cell r="V5655">
            <v>0</v>
          </cell>
          <cell r="W5655">
            <v>0</v>
          </cell>
          <cell r="X5655">
            <v>0</v>
          </cell>
          <cell r="Y5655">
            <v>0</v>
          </cell>
          <cell r="AA5655">
            <v>0</v>
          </cell>
          <cell r="AB5655">
            <v>0</v>
          </cell>
          <cell r="AC5655">
            <v>0</v>
          </cell>
        </row>
        <row r="5656">
          <cell r="V5656">
            <v>0</v>
          </cell>
          <cell r="W5656">
            <v>0</v>
          </cell>
          <cell r="X5656">
            <v>0</v>
          </cell>
          <cell r="Y5656">
            <v>0</v>
          </cell>
          <cell r="AA5656">
            <v>0</v>
          </cell>
          <cell r="AB5656">
            <v>0</v>
          </cell>
          <cell r="AC5656">
            <v>0</v>
          </cell>
        </row>
        <row r="5657">
          <cell r="V5657">
            <v>0</v>
          </cell>
          <cell r="W5657">
            <v>0</v>
          </cell>
          <cell r="X5657">
            <v>0</v>
          </cell>
          <cell r="Y5657">
            <v>0</v>
          </cell>
          <cell r="AA5657">
            <v>0</v>
          </cell>
          <cell r="AB5657">
            <v>0</v>
          </cell>
          <cell r="AC5657">
            <v>0</v>
          </cell>
        </row>
        <row r="5658">
          <cell r="V5658">
            <v>0</v>
          </cell>
          <cell r="W5658">
            <v>0</v>
          </cell>
          <cell r="X5658">
            <v>0</v>
          </cell>
          <cell r="Y5658">
            <v>0</v>
          </cell>
          <cell r="AA5658">
            <v>0</v>
          </cell>
          <cell r="AB5658">
            <v>0</v>
          </cell>
          <cell r="AC5658">
            <v>0</v>
          </cell>
        </row>
        <row r="5659">
          <cell r="V5659">
            <v>0</v>
          </cell>
          <cell r="W5659">
            <v>0</v>
          </cell>
          <cell r="X5659">
            <v>0</v>
          </cell>
          <cell r="Y5659">
            <v>0</v>
          </cell>
          <cell r="AA5659">
            <v>0</v>
          </cell>
          <cell r="AB5659">
            <v>0</v>
          </cell>
          <cell r="AC5659">
            <v>0</v>
          </cell>
        </row>
        <row r="5660">
          <cell r="V5660">
            <v>0</v>
          </cell>
          <cell r="W5660">
            <v>0</v>
          </cell>
          <cell r="X5660">
            <v>0</v>
          </cell>
          <cell r="Y5660">
            <v>0</v>
          </cell>
          <cell r="AA5660">
            <v>0</v>
          </cell>
          <cell r="AB5660">
            <v>0</v>
          </cell>
          <cell r="AC5660">
            <v>0</v>
          </cell>
        </row>
        <row r="5661">
          <cell r="V5661">
            <v>0</v>
          </cell>
          <cell r="W5661">
            <v>0</v>
          </cell>
          <cell r="X5661">
            <v>0</v>
          </cell>
          <cell r="Y5661">
            <v>0</v>
          </cell>
          <cell r="AA5661">
            <v>0</v>
          </cell>
          <cell r="AB5661">
            <v>0</v>
          </cell>
          <cell r="AC5661">
            <v>0</v>
          </cell>
        </row>
        <row r="5662">
          <cell r="V5662">
            <v>0</v>
          </cell>
          <cell r="W5662">
            <v>0</v>
          </cell>
          <cell r="X5662">
            <v>0</v>
          </cell>
          <cell r="Y5662">
            <v>0</v>
          </cell>
          <cell r="AA5662">
            <v>0</v>
          </cell>
          <cell r="AB5662">
            <v>0</v>
          </cell>
          <cell r="AC5662">
            <v>0</v>
          </cell>
        </row>
        <row r="5663">
          <cell r="V5663">
            <v>0</v>
          </cell>
          <cell r="W5663">
            <v>0</v>
          </cell>
          <cell r="X5663">
            <v>0</v>
          </cell>
          <cell r="Y5663">
            <v>0</v>
          </cell>
          <cell r="AA5663">
            <v>0</v>
          </cell>
          <cell r="AB5663">
            <v>0</v>
          </cell>
          <cell r="AC5663">
            <v>0</v>
          </cell>
        </row>
        <row r="5664">
          <cell r="V5664">
            <v>0</v>
          </cell>
          <cell r="W5664">
            <v>0</v>
          </cell>
          <cell r="X5664">
            <v>0</v>
          </cell>
          <cell r="Y5664">
            <v>0</v>
          </cell>
          <cell r="AA5664">
            <v>0</v>
          </cell>
          <cell r="AB5664">
            <v>0</v>
          </cell>
          <cell r="AC5664">
            <v>0</v>
          </cell>
        </row>
        <row r="5665">
          <cell r="V5665">
            <v>0</v>
          </cell>
          <cell r="W5665">
            <v>0</v>
          </cell>
          <cell r="X5665">
            <v>0</v>
          </cell>
          <cell r="Y5665">
            <v>0</v>
          </cell>
          <cell r="AA5665">
            <v>0</v>
          </cell>
          <cell r="AB5665">
            <v>0</v>
          </cell>
          <cell r="AC5665">
            <v>0</v>
          </cell>
        </row>
        <row r="5666">
          <cell r="V5666">
            <v>0</v>
          </cell>
          <cell r="W5666">
            <v>0</v>
          </cell>
          <cell r="X5666">
            <v>0</v>
          </cell>
          <cell r="Y5666">
            <v>0</v>
          </cell>
          <cell r="AA5666">
            <v>0</v>
          </cell>
          <cell r="AB5666">
            <v>0</v>
          </cell>
          <cell r="AC5666">
            <v>0</v>
          </cell>
        </row>
        <row r="5667">
          <cell r="V5667">
            <v>0</v>
          </cell>
          <cell r="W5667">
            <v>0</v>
          </cell>
          <cell r="X5667">
            <v>0</v>
          </cell>
          <cell r="Y5667">
            <v>0</v>
          </cell>
          <cell r="AA5667">
            <v>0</v>
          </cell>
          <cell r="AB5667">
            <v>0</v>
          </cell>
          <cell r="AC5667">
            <v>0</v>
          </cell>
        </row>
        <row r="5668">
          <cell r="V5668">
            <v>0</v>
          </cell>
          <cell r="W5668">
            <v>0</v>
          </cell>
          <cell r="X5668">
            <v>0</v>
          </cell>
          <cell r="Y5668">
            <v>0</v>
          </cell>
          <cell r="AA5668">
            <v>0</v>
          </cell>
          <cell r="AB5668">
            <v>0</v>
          </cell>
          <cell r="AC5668">
            <v>0</v>
          </cell>
        </row>
        <row r="5669">
          <cell r="V5669">
            <v>0</v>
          </cell>
          <cell r="W5669">
            <v>0</v>
          </cell>
          <cell r="X5669">
            <v>0</v>
          </cell>
          <cell r="Y5669">
            <v>0</v>
          </cell>
          <cell r="AA5669">
            <v>0</v>
          </cell>
          <cell r="AB5669">
            <v>0</v>
          </cell>
          <cell r="AC5669">
            <v>0</v>
          </cell>
        </row>
        <row r="5670">
          <cell r="V5670">
            <v>0</v>
          </cell>
          <cell r="W5670">
            <v>0</v>
          </cell>
          <cell r="X5670">
            <v>0</v>
          </cell>
          <cell r="Y5670">
            <v>0</v>
          </cell>
          <cell r="AA5670">
            <v>0</v>
          </cell>
          <cell r="AB5670">
            <v>0</v>
          </cell>
          <cell r="AC5670">
            <v>0</v>
          </cell>
        </row>
        <row r="5671">
          <cell r="V5671">
            <v>0</v>
          </cell>
          <cell r="W5671">
            <v>0</v>
          </cell>
          <cell r="X5671">
            <v>0</v>
          </cell>
          <cell r="Y5671">
            <v>0</v>
          </cell>
          <cell r="AA5671">
            <v>0</v>
          </cell>
          <cell r="AB5671">
            <v>0</v>
          </cell>
          <cell r="AC5671">
            <v>0</v>
          </cell>
        </row>
        <row r="5672">
          <cell r="V5672">
            <v>0</v>
          </cell>
          <cell r="W5672">
            <v>0</v>
          </cell>
          <cell r="X5672">
            <v>0</v>
          </cell>
          <cell r="Y5672">
            <v>0</v>
          </cell>
          <cell r="AA5672">
            <v>0</v>
          </cell>
          <cell r="AB5672">
            <v>0</v>
          </cell>
          <cell r="AC5672">
            <v>0</v>
          </cell>
        </row>
        <row r="5673">
          <cell r="V5673">
            <v>0</v>
          </cell>
          <cell r="W5673">
            <v>0</v>
          </cell>
          <cell r="X5673">
            <v>0</v>
          </cell>
          <cell r="Y5673">
            <v>0</v>
          </cell>
          <cell r="AA5673">
            <v>0</v>
          </cell>
          <cell r="AB5673">
            <v>0</v>
          </cell>
          <cell r="AC5673">
            <v>0</v>
          </cell>
        </row>
        <row r="5674">
          <cell r="V5674">
            <v>0</v>
          </cell>
          <cell r="W5674">
            <v>0</v>
          </cell>
          <cell r="X5674">
            <v>0</v>
          </cell>
          <cell r="Y5674">
            <v>0</v>
          </cell>
          <cell r="AA5674">
            <v>0</v>
          </cell>
          <cell r="AB5674">
            <v>0</v>
          </cell>
          <cell r="AC5674">
            <v>0</v>
          </cell>
        </row>
        <row r="5675">
          <cell r="V5675">
            <v>0</v>
          </cell>
          <cell r="W5675">
            <v>0</v>
          </cell>
          <cell r="X5675">
            <v>0</v>
          </cell>
          <cell r="Y5675">
            <v>0</v>
          </cell>
          <cell r="AA5675">
            <v>0</v>
          </cell>
          <cell r="AB5675">
            <v>0</v>
          </cell>
          <cell r="AC5675">
            <v>0</v>
          </cell>
        </row>
        <row r="5676">
          <cell r="V5676">
            <v>0</v>
          </cell>
          <cell r="W5676">
            <v>0</v>
          </cell>
          <cell r="X5676">
            <v>0</v>
          </cell>
          <cell r="Y5676">
            <v>0</v>
          </cell>
          <cell r="AA5676">
            <v>0</v>
          </cell>
          <cell r="AB5676">
            <v>0</v>
          </cell>
          <cell r="AC5676">
            <v>0</v>
          </cell>
        </row>
        <row r="5677">
          <cell r="V5677">
            <v>0</v>
          </cell>
          <cell r="W5677">
            <v>0</v>
          </cell>
          <cell r="X5677">
            <v>0</v>
          </cell>
          <cell r="Y5677">
            <v>0</v>
          </cell>
          <cell r="AA5677">
            <v>0</v>
          </cell>
          <cell r="AB5677">
            <v>0</v>
          </cell>
          <cell r="AC5677">
            <v>0</v>
          </cell>
        </row>
        <row r="5678">
          <cell r="V5678">
            <v>0</v>
          </cell>
          <cell r="W5678">
            <v>0</v>
          </cell>
          <cell r="X5678">
            <v>0</v>
          </cell>
          <cell r="Y5678">
            <v>0</v>
          </cell>
          <cell r="AA5678">
            <v>0</v>
          </cell>
          <cell r="AB5678">
            <v>0</v>
          </cell>
          <cell r="AC5678">
            <v>0</v>
          </cell>
        </row>
        <row r="5679">
          <cell r="V5679">
            <v>0</v>
          </cell>
          <cell r="W5679">
            <v>0</v>
          </cell>
          <cell r="X5679">
            <v>0</v>
          </cell>
          <cell r="Y5679">
            <v>0</v>
          </cell>
          <cell r="AA5679">
            <v>0</v>
          </cell>
          <cell r="AB5679">
            <v>0</v>
          </cell>
          <cell r="AC5679">
            <v>0</v>
          </cell>
        </row>
        <row r="5680">
          <cell r="V5680">
            <v>0</v>
          </cell>
          <cell r="W5680">
            <v>0</v>
          </cell>
          <cell r="X5680">
            <v>0</v>
          </cell>
          <cell r="Y5680">
            <v>0</v>
          </cell>
          <cell r="AA5680">
            <v>0</v>
          </cell>
          <cell r="AB5680">
            <v>0</v>
          </cell>
          <cell r="AC5680">
            <v>0</v>
          </cell>
        </row>
        <row r="5681">
          <cell r="V5681">
            <v>0</v>
          </cell>
          <cell r="W5681">
            <v>0</v>
          </cell>
          <cell r="X5681">
            <v>0</v>
          </cell>
          <cell r="Y5681">
            <v>0</v>
          </cell>
          <cell r="AA5681">
            <v>0</v>
          </cell>
          <cell r="AB5681">
            <v>0</v>
          </cell>
          <cell r="AC5681">
            <v>0</v>
          </cell>
        </row>
        <row r="5682">
          <cell r="V5682">
            <v>0</v>
          </cell>
          <cell r="W5682">
            <v>0</v>
          </cell>
          <cell r="X5682">
            <v>0</v>
          </cell>
          <cell r="Y5682">
            <v>0</v>
          </cell>
          <cell r="AA5682">
            <v>0</v>
          </cell>
          <cell r="AB5682">
            <v>0</v>
          </cell>
          <cell r="AC5682">
            <v>0</v>
          </cell>
        </row>
        <row r="5683">
          <cell r="V5683">
            <v>0</v>
          </cell>
          <cell r="W5683">
            <v>0</v>
          </cell>
          <cell r="X5683">
            <v>0</v>
          </cell>
          <cell r="Y5683">
            <v>0</v>
          </cell>
          <cell r="AA5683">
            <v>0</v>
          </cell>
          <cell r="AB5683">
            <v>0</v>
          </cell>
          <cell r="AC5683">
            <v>0</v>
          </cell>
        </row>
        <row r="5684">
          <cell r="V5684">
            <v>0</v>
          </cell>
          <cell r="W5684">
            <v>0</v>
          </cell>
          <cell r="X5684">
            <v>0</v>
          </cell>
          <cell r="Y5684">
            <v>0</v>
          </cell>
          <cell r="AA5684">
            <v>0</v>
          </cell>
          <cell r="AB5684">
            <v>0</v>
          </cell>
          <cell r="AC5684">
            <v>0</v>
          </cell>
        </row>
        <row r="5685">
          <cell r="V5685">
            <v>0</v>
          </cell>
          <cell r="W5685">
            <v>0</v>
          </cell>
          <cell r="X5685">
            <v>0</v>
          </cell>
          <cell r="Y5685">
            <v>0</v>
          </cell>
          <cell r="AA5685">
            <v>0</v>
          </cell>
          <cell r="AB5685">
            <v>0</v>
          </cell>
          <cell r="AC5685">
            <v>0</v>
          </cell>
        </row>
        <row r="5686">
          <cell r="V5686">
            <v>0</v>
          </cell>
          <cell r="W5686">
            <v>0</v>
          </cell>
          <cell r="X5686">
            <v>0</v>
          </cell>
          <cell r="Y5686">
            <v>0</v>
          </cell>
          <cell r="AA5686">
            <v>0</v>
          </cell>
          <cell r="AB5686">
            <v>0</v>
          </cell>
          <cell r="AC5686">
            <v>0</v>
          </cell>
        </row>
        <row r="5687">
          <cell r="V5687">
            <v>0</v>
          </cell>
          <cell r="W5687">
            <v>0</v>
          </cell>
          <cell r="X5687">
            <v>0</v>
          </cell>
          <cell r="Y5687">
            <v>0</v>
          </cell>
          <cell r="AA5687">
            <v>0</v>
          </cell>
          <cell r="AB5687">
            <v>0</v>
          </cell>
          <cell r="AC5687">
            <v>0</v>
          </cell>
        </row>
        <row r="5688">
          <cell r="V5688">
            <v>0</v>
          </cell>
          <cell r="W5688">
            <v>0</v>
          </cell>
          <cell r="X5688">
            <v>0</v>
          </cell>
          <cell r="Y5688">
            <v>0</v>
          </cell>
          <cell r="AA5688">
            <v>0</v>
          </cell>
          <cell r="AB5688">
            <v>0</v>
          </cell>
          <cell r="AC5688">
            <v>0</v>
          </cell>
        </row>
        <row r="5689">
          <cell r="V5689">
            <v>0</v>
          </cell>
          <cell r="W5689">
            <v>0</v>
          </cell>
          <cell r="X5689">
            <v>0</v>
          </cell>
          <cell r="Y5689">
            <v>0</v>
          </cell>
          <cell r="AA5689">
            <v>0</v>
          </cell>
          <cell r="AB5689">
            <v>0</v>
          </cell>
          <cell r="AC5689">
            <v>0</v>
          </cell>
        </row>
        <row r="5690">
          <cell r="V5690">
            <v>0</v>
          </cell>
          <cell r="W5690">
            <v>0</v>
          </cell>
          <cell r="X5690">
            <v>0</v>
          </cell>
          <cell r="Y5690">
            <v>0</v>
          </cell>
          <cell r="AA5690">
            <v>0</v>
          </cell>
          <cell r="AB5690">
            <v>0</v>
          </cell>
          <cell r="AC5690">
            <v>0</v>
          </cell>
        </row>
        <row r="5691">
          <cell r="V5691">
            <v>0</v>
          </cell>
          <cell r="W5691">
            <v>0</v>
          </cell>
          <cell r="X5691">
            <v>0</v>
          </cell>
          <cell r="Y5691">
            <v>0</v>
          </cell>
          <cell r="AA5691">
            <v>0</v>
          </cell>
          <cell r="AB5691">
            <v>0</v>
          </cell>
          <cell r="AC5691">
            <v>0</v>
          </cell>
        </row>
        <row r="5692">
          <cell r="V5692">
            <v>0</v>
          </cell>
          <cell r="W5692">
            <v>0</v>
          </cell>
          <cell r="X5692">
            <v>0</v>
          </cell>
          <cell r="Y5692">
            <v>0</v>
          </cell>
          <cell r="AA5692">
            <v>0</v>
          </cell>
          <cell r="AB5692">
            <v>0</v>
          </cell>
          <cell r="AC5692">
            <v>0</v>
          </cell>
        </row>
        <row r="5693">
          <cell r="V5693">
            <v>0</v>
          </cell>
          <cell r="W5693">
            <v>0</v>
          </cell>
          <cell r="X5693">
            <v>0</v>
          </cell>
          <cell r="Y5693">
            <v>0</v>
          </cell>
          <cell r="AA5693">
            <v>0</v>
          </cell>
          <cell r="AB5693">
            <v>0</v>
          </cell>
          <cell r="AC5693">
            <v>0</v>
          </cell>
        </row>
        <row r="5694">
          <cell r="V5694">
            <v>0</v>
          </cell>
          <cell r="W5694">
            <v>0</v>
          </cell>
          <cell r="X5694">
            <v>0</v>
          </cell>
          <cell r="Y5694">
            <v>0</v>
          </cell>
          <cell r="AA5694">
            <v>0</v>
          </cell>
          <cell r="AB5694">
            <v>0</v>
          </cell>
          <cell r="AC5694">
            <v>0</v>
          </cell>
        </row>
        <row r="5695">
          <cell r="V5695">
            <v>0</v>
          </cell>
          <cell r="W5695">
            <v>0</v>
          </cell>
          <cell r="X5695">
            <v>0</v>
          </cell>
          <cell r="Y5695">
            <v>0</v>
          </cell>
          <cell r="AA5695">
            <v>0</v>
          </cell>
          <cell r="AB5695">
            <v>0</v>
          </cell>
          <cell r="AC5695">
            <v>0</v>
          </cell>
        </row>
        <row r="5696">
          <cell r="V5696">
            <v>0</v>
          </cell>
          <cell r="W5696">
            <v>0</v>
          </cell>
          <cell r="X5696">
            <v>0</v>
          </cell>
          <cell r="Y5696">
            <v>0</v>
          </cell>
          <cell r="AA5696">
            <v>0</v>
          </cell>
          <cell r="AB5696">
            <v>0</v>
          </cell>
          <cell r="AC5696">
            <v>0</v>
          </cell>
        </row>
        <row r="5697">
          <cell r="V5697">
            <v>0</v>
          </cell>
          <cell r="W5697">
            <v>0</v>
          </cell>
          <cell r="X5697">
            <v>0</v>
          </cell>
          <cell r="Y5697">
            <v>0</v>
          </cell>
          <cell r="AA5697">
            <v>0</v>
          </cell>
          <cell r="AB5697">
            <v>0</v>
          </cell>
          <cell r="AC5697">
            <v>0</v>
          </cell>
        </row>
        <row r="5698">
          <cell r="V5698">
            <v>0</v>
          </cell>
          <cell r="W5698">
            <v>0</v>
          </cell>
          <cell r="X5698">
            <v>0</v>
          </cell>
          <cell r="Y5698">
            <v>0</v>
          </cell>
          <cell r="AA5698">
            <v>0</v>
          </cell>
          <cell r="AB5698">
            <v>0</v>
          </cell>
          <cell r="AC5698">
            <v>0</v>
          </cell>
        </row>
        <row r="5699">
          <cell r="V5699">
            <v>0</v>
          </cell>
          <cell r="W5699">
            <v>0</v>
          </cell>
          <cell r="X5699">
            <v>0</v>
          </cell>
          <cell r="Y5699">
            <v>0</v>
          </cell>
          <cell r="AA5699">
            <v>0</v>
          </cell>
          <cell r="AB5699">
            <v>0</v>
          </cell>
          <cell r="AC5699">
            <v>0</v>
          </cell>
        </row>
        <row r="5700">
          <cell r="V5700">
            <v>0</v>
          </cell>
          <cell r="W5700">
            <v>0</v>
          </cell>
          <cell r="X5700">
            <v>0</v>
          </cell>
          <cell r="Y5700">
            <v>0</v>
          </cell>
          <cell r="AA5700">
            <v>0</v>
          </cell>
          <cell r="AB5700">
            <v>0</v>
          </cell>
          <cell r="AC5700">
            <v>0</v>
          </cell>
        </row>
        <row r="5701">
          <cell r="V5701">
            <v>0</v>
          </cell>
          <cell r="W5701">
            <v>0</v>
          </cell>
          <cell r="X5701">
            <v>0</v>
          </cell>
          <cell r="Y5701">
            <v>0</v>
          </cell>
          <cell r="AA5701">
            <v>0</v>
          </cell>
          <cell r="AB5701">
            <v>0</v>
          </cell>
          <cell r="AC5701">
            <v>0</v>
          </cell>
        </row>
        <row r="5702">
          <cell r="V5702">
            <v>0</v>
          </cell>
          <cell r="W5702">
            <v>0</v>
          </cell>
          <cell r="X5702">
            <v>0</v>
          </cell>
          <cell r="Y5702">
            <v>0</v>
          </cell>
          <cell r="AA5702">
            <v>0</v>
          </cell>
          <cell r="AB5702">
            <v>0</v>
          </cell>
          <cell r="AC5702">
            <v>0</v>
          </cell>
        </row>
        <row r="5703">
          <cell r="V5703">
            <v>0</v>
          </cell>
          <cell r="W5703">
            <v>0</v>
          </cell>
          <cell r="X5703">
            <v>0</v>
          </cell>
          <cell r="Y5703">
            <v>0</v>
          </cell>
          <cell r="AA5703">
            <v>0</v>
          </cell>
          <cell r="AB5703">
            <v>0</v>
          </cell>
          <cell r="AC5703">
            <v>0</v>
          </cell>
        </row>
        <row r="5704">
          <cell r="V5704">
            <v>0</v>
          </cell>
          <cell r="W5704">
            <v>0</v>
          </cell>
          <cell r="X5704">
            <v>0</v>
          </cell>
          <cell r="Y5704">
            <v>0</v>
          </cell>
          <cell r="AA5704">
            <v>0</v>
          </cell>
          <cell r="AB5704">
            <v>0</v>
          </cell>
          <cell r="AC5704">
            <v>0</v>
          </cell>
        </row>
        <row r="5705">
          <cell r="V5705">
            <v>0</v>
          </cell>
          <cell r="W5705">
            <v>0</v>
          </cell>
          <cell r="X5705">
            <v>0</v>
          </cell>
          <cell r="Y5705">
            <v>0</v>
          </cell>
          <cell r="AA5705">
            <v>0</v>
          </cell>
          <cell r="AB5705">
            <v>0</v>
          </cell>
          <cell r="AC5705">
            <v>0</v>
          </cell>
        </row>
        <row r="5706">
          <cell r="V5706">
            <v>0</v>
          </cell>
          <cell r="W5706">
            <v>0</v>
          </cell>
          <cell r="X5706">
            <v>0</v>
          </cell>
          <cell r="Y5706">
            <v>0</v>
          </cell>
          <cell r="AA5706">
            <v>0</v>
          </cell>
          <cell r="AB5706">
            <v>0</v>
          </cell>
          <cell r="AC5706">
            <v>0</v>
          </cell>
        </row>
        <row r="5707">
          <cell r="V5707">
            <v>0</v>
          </cell>
          <cell r="W5707">
            <v>0</v>
          </cell>
          <cell r="X5707">
            <v>0</v>
          </cell>
          <cell r="Y5707">
            <v>0</v>
          </cell>
          <cell r="AA5707">
            <v>0</v>
          </cell>
          <cell r="AB5707">
            <v>0</v>
          </cell>
          <cell r="AC5707">
            <v>0</v>
          </cell>
        </row>
        <row r="5708">
          <cell r="V5708">
            <v>0</v>
          </cell>
          <cell r="W5708">
            <v>0</v>
          </cell>
          <cell r="X5708">
            <v>0</v>
          </cell>
          <cell r="Y5708">
            <v>0</v>
          </cell>
          <cell r="AA5708">
            <v>0</v>
          </cell>
          <cell r="AB5708">
            <v>0</v>
          </cell>
          <cell r="AC5708">
            <v>0</v>
          </cell>
        </row>
        <row r="5709">
          <cell r="V5709">
            <v>0</v>
          </cell>
          <cell r="W5709">
            <v>0</v>
          </cell>
          <cell r="X5709">
            <v>0</v>
          </cell>
          <cell r="Y5709">
            <v>0</v>
          </cell>
          <cell r="AA5709">
            <v>0</v>
          </cell>
          <cell r="AB5709">
            <v>0</v>
          </cell>
          <cell r="AC5709">
            <v>0</v>
          </cell>
        </row>
        <row r="5710">
          <cell r="V5710">
            <v>0</v>
          </cell>
          <cell r="W5710">
            <v>0</v>
          </cell>
          <cell r="X5710">
            <v>0</v>
          </cell>
          <cell r="Y5710">
            <v>0</v>
          </cell>
          <cell r="AA5710">
            <v>0</v>
          </cell>
          <cell r="AB5710">
            <v>0</v>
          </cell>
          <cell r="AC5710">
            <v>0</v>
          </cell>
        </row>
        <row r="5711">
          <cell r="V5711">
            <v>0</v>
          </cell>
          <cell r="W5711">
            <v>0</v>
          </cell>
          <cell r="X5711">
            <v>0</v>
          </cell>
          <cell r="Y5711">
            <v>0</v>
          </cell>
          <cell r="AA5711">
            <v>0</v>
          </cell>
          <cell r="AB5711">
            <v>0</v>
          </cell>
          <cell r="AC5711">
            <v>0</v>
          </cell>
        </row>
        <row r="5712">
          <cell r="V5712">
            <v>0</v>
          </cell>
          <cell r="W5712">
            <v>0</v>
          </cell>
          <cell r="X5712">
            <v>0</v>
          </cell>
          <cell r="Y5712">
            <v>0</v>
          </cell>
          <cell r="AA5712">
            <v>0</v>
          </cell>
          <cell r="AB5712">
            <v>0</v>
          </cell>
          <cell r="AC5712">
            <v>0</v>
          </cell>
        </row>
        <row r="5713">
          <cell r="V5713">
            <v>0</v>
          </cell>
          <cell r="W5713">
            <v>0</v>
          </cell>
          <cell r="X5713">
            <v>0</v>
          </cell>
          <cell r="Y5713">
            <v>0</v>
          </cell>
          <cell r="AA5713">
            <v>0</v>
          </cell>
          <cell r="AB5713">
            <v>0</v>
          </cell>
          <cell r="AC5713">
            <v>0</v>
          </cell>
        </row>
        <row r="5714">
          <cell r="V5714">
            <v>0</v>
          </cell>
          <cell r="W5714">
            <v>0</v>
          </cell>
          <cell r="X5714">
            <v>0</v>
          </cell>
          <cell r="Y5714">
            <v>0</v>
          </cell>
          <cell r="AA5714">
            <v>0</v>
          </cell>
          <cell r="AB5714">
            <v>0</v>
          </cell>
          <cell r="AC5714">
            <v>0</v>
          </cell>
        </row>
        <row r="5715">
          <cell r="V5715">
            <v>0</v>
          </cell>
          <cell r="W5715">
            <v>0</v>
          </cell>
          <cell r="X5715">
            <v>0</v>
          </cell>
          <cell r="Y5715">
            <v>0</v>
          </cell>
          <cell r="AA5715">
            <v>0</v>
          </cell>
          <cell r="AB5715">
            <v>0</v>
          </cell>
          <cell r="AC5715">
            <v>0</v>
          </cell>
        </row>
        <row r="5716">
          <cell r="V5716">
            <v>0</v>
          </cell>
          <cell r="W5716">
            <v>0</v>
          </cell>
          <cell r="X5716">
            <v>0</v>
          </cell>
          <cell r="Y5716">
            <v>0</v>
          </cell>
          <cell r="AA5716">
            <v>0</v>
          </cell>
          <cell r="AB5716">
            <v>0</v>
          </cell>
          <cell r="AC5716">
            <v>0</v>
          </cell>
        </row>
        <row r="5717">
          <cell r="V5717">
            <v>0</v>
          </cell>
          <cell r="W5717">
            <v>0</v>
          </cell>
          <cell r="X5717">
            <v>0</v>
          </cell>
          <cell r="Y5717">
            <v>0</v>
          </cell>
          <cell r="AA5717">
            <v>0</v>
          </cell>
          <cell r="AB5717">
            <v>0</v>
          </cell>
          <cell r="AC5717">
            <v>0</v>
          </cell>
        </row>
        <row r="5718">
          <cell r="V5718">
            <v>0</v>
          </cell>
          <cell r="W5718">
            <v>0</v>
          </cell>
          <cell r="X5718">
            <v>0</v>
          </cell>
          <cell r="Y5718">
            <v>0</v>
          </cell>
          <cell r="AA5718">
            <v>0</v>
          </cell>
          <cell r="AB5718">
            <v>0</v>
          </cell>
          <cell r="AC5718">
            <v>0</v>
          </cell>
        </row>
        <row r="5719">
          <cell r="V5719">
            <v>0</v>
          </cell>
          <cell r="W5719">
            <v>0</v>
          </cell>
          <cell r="X5719">
            <v>0</v>
          </cell>
          <cell r="Y5719">
            <v>0</v>
          </cell>
          <cell r="AA5719">
            <v>0</v>
          </cell>
          <cell r="AB5719">
            <v>0</v>
          </cell>
          <cell r="AC5719">
            <v>0</v>
          </cell>
        </row>
        <row r="5720">
          <cell r="V5720">
            <v>0</v>
          </cell>
          <cell r="W5720">
            <v>0</v>
          </cell>
          <cell r="X5720">
            <v>0</v>
          </cell>
          <cell r="Y5720">
            <v>0</v>
          </cell>
          <cell r="AA5720">
            <v>0</v>
          </cell>
          <cell r="AB5720">
            <v>0</v>
          </cell>
          <cell r="AC5720">
            <v>0</v>
          </cell>
        </row>
        <row r="5721">
          <cell r="V5721">
            <v>0</v>
          </cell>
          <cell r="W5721">
            <v>0</v>
          </cell>
          <cell r="X5721">
            <v>0</v>
          </cell>
          <cell r="Y5721">
            <v>0</v>
          </cell>
          <cell r="AA5721">
            <v>0</v>
          </cell>
          <cell r="AB5721">
            <v>0</v>
          </cell>
          <cell r="AC5721">
            <v>0</v>
          </cell>
        </row>
        <row r="5722">
          <cell r="V5722">
            <v>0</v>
          </cell>
          <cell r="W5722">
            <v>0</v>
          </cell>
          <cell r="X5722">
            <v>0</v>
          </cell>
          <cell r="Y5722">
            <v>0</v>
          </cell>
          <cell r="AA5722">
            <v>0</v>
          </cell>
          <cell r="AB5722">
            <v>0</v>
          </cell>
          <cell r="AC5722">
            <v>0</v>
          </cell>
        </row>
        <row r="5723">
          <cell r="V5723">
            <v>0</v>
          </cell>
          <cell r="W5723">
            <v>0</v>
          </cell>
          <cell r="X5723">
            <v>0</v>
          </cell>
          <cell r="Y5723">
            <v>0</v>
          </cell>
          <cell r="AA5723">
            <v>0</v>
          </cell>
          <cell r="AB5723">
            <v>0</v>
          </cell>
          <cell r="AC5723">
            <v>0</v>
          </cell>
        </row>
        <row r="5724">
          <cell r="V5724">
            <v>0</v>
          </cell>
          <cell r="W5724">
            <v>0</v>
          </cell>
          <cell r="X5724">
            <v>0</v>
          </cell>
          <cell r="Y5724">
            <v>0</v>
          </cell>
          <cell r="AA5724">
            <v>0</v>
          </cell>
          <cell r="AB5724">
            <v>0</v>
          </cell>
          <cell r="AC5724">
            <v>0</v>
          </cell>
        </row>
        <row r="5725">
          <cell r="V5725">
            <v>0</v>
          </cell>
          <cell r="W5725">
            <v>0</v>
          </cell>
          <cell r="X5725">
            <v>0</v>
          </cell>
          <cell r="Y5725">
            <v>0</v>
          </cell>
          <cell r="AA5725">
            <v>0</v>
          </cell>
          <cell r="AB5725">
            <v>0</v>
          </cell>
          <cell r="AC5725">
            <v>0</v>
          </cell>
        </row>
        <row r="5726">
          <cell r="V5726">
            <v>0</v>
          </cell>
          <cell r="W5726">
            <v>0</v>
          </cell>
          <cell r="X5726">
            <v>0</v>
          </cell>
          <cell r="Y5726">
            <v>0</v>
          </cell>
          <cell r="AA5726">
            <v>0</v>
          </cell>
          <cell r="AB5726">
            <v>0</v>
          </cell>
          <cell r="AC5726">
            <v>0</v>
          </cell>
        </row>
        <row r="5727">
          <cell r="V5727">
            <v>0</v>
          </cell>
          <cell r="W5727">
            <v>0</v>
          </cell>
          <cell r="X5727">
            <v>0</v>
          </cell>
          <cell r="Y5727">
            <v>0</v>
          </cell>
          <cell r="AA5727">
            <v>0</v>
          </cell>
          <cell r="AB5727">
            <v>0</v>
          </cell>
          <cell r="AC5727">
            <v>0</v>
          </cell>
        </row>
        <row r="5728">
          <cell r="V5728">
            <v>0</v>
          </cell>
          <cell r="W5728">
            <v>0</v>
          </cell>
          <cell r="X5728">
            <v>0</v>
          </cell>
          <cell r="Y5728">
            <v>0</v>
          </cell>
          <cell r="AA5728">
            <v>0</v>
          </cell>
          <cell r="AB5728">
            <v>0</v>
          </cell>
          <cell r="AC5728">
            <v>0</v>
          </cell>
        </row>
        <row r="5729">
          <cell r="V5729">
            <v>0</v>
          </cell>
          <cell r="W5729">
            <v>0</v>
          </cell>
          <cell r="X5729">
            <v>0</v>
          </cell>
          <cell r="Y5729">
            <v>0</v>
          </cell>
          <cell r="AA5729">
            <v>0</v>
          </cell>
          <cell r="AB5729">
            <v>0</v>
          </cell>
          <cell r="AC5729">
            <v>0</v>
          </cell>
        </row>
        <row r="5730">
          <cell r="V5730">
            <v>0</v>
          </cell>
          <cell r="W5730">
            <v>0</v>
          </cell>
          <cell r="X5730">
            <v>0</v>
          </cell>
          <cell r="Y5730">
            <v>0</v>
          </cell>
          <cell r="AA5730">
            <v>0</v>
          </cell>
          <cell r="AB5730">
            <v>0</v>
          </cell>
          <cell r="AC5730">
            <v>0</v>
          </cell>
        </row>
        <row r="5731">
          <cell r="V5731">
            <v>0</v>
          </cell>
          <cell r="W5731">
            <v>0</v>
          </cell>
          <cell r="X5731">
            <v>0</v>
          </cell>
          <cell r="Y5731">
            <v>0</v>
          </cell>
          <cell r="AA5731">
            <v>0</v>
          </cell>
          <cell r="AB5731">
            <v>0</v>
          </cell>
          <cell r="AC5731">
            <v>0</v>
          </cell>
        </row>
        <row r="5732">
          <cell r="V5732">
            <v>0</v>
          </cell>
          <cell r="W5732">
            <v>0</v>
          </cell>
          <cell r="X5732">
            <v>0</v>
          </cell>
          <cell r="Y5732">
            <v>0</v>
          </cell>
          <cell r="AA5732">
            <v>0</v>
          </cell>
          <cell r="AB5732">
            <v>0</v>
          </cell>
          <cell r="AC5732">
            <v>0</v>
          </cell>
        </row>
        <row r="5733">
          <cell r="V5733">
            <v>0</v>
          </cell>
          <cell r="W5733">
            <v>0</v>
          </cell>
          <cell r="X5733">
            <v>0</v>
          </cell>
          <cell r="Y5733">
            <v>0</v>
          </cell>
          <cell r="AA5733">
            <v>0</v>
          </cell>
          <cell r="AB5733">
            <v>0</v>
          </cell>
          <cell r="AC5733">
            <v>0</v>
          </cell>
        </row>
        <row r="5734">
          <cell r="V5734">
            <v>0</v>
          </cell>
          <cell r="W5734">
            <v>0</v>
          </cell>
          <cell r="X5734">
            <v>0</v>
          </cell>
          <cell r="Y5734">
            <v>0</v>
          </cell>
          <cell r="AA5734">
            <v>0</v>
          </cell>
          <cell r="AB5734">
            <v>0</v>
          </cell>
          <cell r="AC5734">
            <v>0</v>
          </cell>
        </row>
        <row r="5735">
          <cell r="V5735">
            <v>0</v>
          </cell>
          <cell r="W5735">
            <v>0</v>
          </cell>
          <cell r="X5735">
            <v>0</v>
          </cell>
          <cell r="Y5735">
            <v>0</v>
          </cell>
          <cell r="AA5735">
            <v>0</v>
          </cell>
          <cell r="AB5735">
            <v>0</v>
          </cell>
          <cell r="AC5735">
            <v>0</v>
          </cell>
        </row>
        <row r="5736">
          <cell r="V5736">
            <v>0</v>
          </cell>
          <cell r="W5736">
            <v>0</v>
          </cell>
          <cell r="X5736">
            <v>0</v>
          </cell>
          <cell r="Y5736">
            <v>0</v>
          </cell>
          <cell r="AA5736">
            <v>0</v>
          </cell>
          <cell r="AB5736">
            <v>0</v>
          </cell>
          <cell r="AC5736">
            <v>0</v>
          </cell>
        </row>
        <row r="5737">
          <cell r="V5737">
            <v>0</v>
          </cell>
          <cell r="W5737">
            <v>0</v>
          </cell>
          <cell r="X5737">
            <v>0</v>
          </cell>
          <cell r="Y5737">
            <v>0</v>
          </cell>
          <cell r="AA5737">
            <v>0</v>
          </cell>
          <cell r="AB5737">
            <v>0</v>
          </cell>
          <cell r="AC5737">
            <v>0</v>
          </cell>
        </row>
        <row r="5738">
          <cell r="V5738">
            <v>0</v>
          </cell>
          <cell r="W5738">
            <v>0</v>
          </cell>
          <cell r="X5738">
            <v>0</v>
          </cell>
          <cell r="Y5738">
            <v>0</v>
          </cell>
          <cell r="AA5738">
            <v>0</v>
          </cell>
          <cell r="AB5738">
            <v>0</v>
          </cell>
          <cell r="AC5738">
            <v>0</v>
          </cell>
        </row>
        <row r="5739">
          <cell r="V5739">
            <v>0</v>
          </cell>
          <cell r="W5739">
            <v>0</v>
          </cell>
          <cell r="X5739">
            <v>0</v>
          </cell>
          <cell r="Y5739">
            <v>0</v>
          </cell>
          <cell r="AA5739">
            <v>0</v>
          </cell>
          <cell r="AB5739">
            <v>0</v>
          </cell>
          <cell r="AC5739">
            <v>0</v>
          </cell>
        </row>
        <row r="5740">
          <cell r="V5740">
            <v>0</v>
          </cell>
          <cell r="W5740">
            <v>0</v>
          </cell>
          <cell r="X5740">
            <v>0</v>
          </cell>
          <cell r="Y5740">
            <v>0</v>
          </cell>
          <cell r="AA5740">
            <v>0</v>
          </cell>
          <cell r="AB5740">
            <v>0</v>
          </cell>
          <cell r="AC5740">
            <v>0</v>
          </cell>
        </row>
        <row r="5741">
          <cell r="V5741">
            <v>0</v>
          </cell>
          <cell r="W5741">
            <v>0</v>
          </cell>
          <cell r="X5741">
            <v>0</v>
          </cell>
          <cell r="Y5741">
            <v>0</v>
          </cell>
          <cell r="AA5741">
            <v>0</v>
          </cell>
          <cell r="AB5741">
            <v>0</v>
          </cell>
          <cell r="AC5741">
            <v>0</v>
          </cell>
        </row>
        <row r="5742">
          <cell r="V5742">
            <v>0</v>
          </cell>
          <cell r="W5742">
            <v>0</v>
          </cell>
          <cell r="X5742">
            <v>0</v>
          </cell>
          <cell r="Y5742">
            <v>0</v>
          </cell>
          <cell r="AA5742">
            <v>0</v>
          </cell>
          <cell r="AB5742">
            <v>0</v>
          </cell>
          <cell r="AC5742">
            <v>0</v>
          </cell>
        </row>
        <row r="5743">
          <cell r="V5743">
            <v>0</v>
          </cell>
          <cell r="W5743">
            <v>0</v>
          </cell>
          <cell r="X5743">
            <v>0</v>
          </cell>
          <cell r="Y5743">
            <v>0</v>
          </cell>
          <cell r="AA5743">
            <v>0</v>
          </cell>
          <cell r="AB5743">
            <v>0</v>
          </cell>
          <cell r="AC5743">
            <v>0</v>
          </cell>
        </row>
        <row r="5744">
          <cell r="V5744">
            <v>0</v>
          </cell>
          <cell r="W5744">
            <v>0</v>
          </cell>
          <cell r="X5744">
            <v>0</v>
          </cell>
          <cell r="Y5744">
            <v>0</v>
          </cell>
          <cell r="AA5744">
            <v>0</v>
          </cell>
          <cell r="AB5744">
            <v>0</v>
          </cell>
          <cell r="AC5744">
            <v>0</v>
          </cell>
        </row>
        <row r="5745">
          <cell r="V5745">
            <v>0</v>
          </cell>
          <cell r="W5745">
            <v>0</v>
          </cell>
          <cell r="X5745">
            <v>0</v>
          </cell>
          <cell r="Y5745">
            <v>0</v>
          </cell>
          <cell r="AA5745">
            <v>0</v>
          </cell>
          <cell r="AB5745">
            <v>0</v>
          </cell>
          <cell r="AC5745">
            <v>0</v>
          </cell>
        </row>
        <row r="5746">
          <cell r="V5746">
            <v>0</v>
          </cell>
          <cell r="W5746">
            <v>0</v>
          </cell>
          <cell r="X5746">
            <v>0</v>
          </cell>
          <cell r="Y5746">
            <v>0</v>
          </cell>
          <cell r="AA5746">
            <v>0</v>
          </cell>
          <cell r="AB5746">
            <v>0</v>
          </cell>
          <cell r="AC5746">
            <v>0</v>
          </cell>
        </row>
        <row r="5747">
          <cell r="V5747">
            <v>0</v>
          </cell>
          <cell r="W5747">
            <v>0</v>
          </cell>
          <cell r="X5747">
            <v>0</v>
          </cell>
          <cell r="Y5747">
            <v>0</v>
          </cell>
          <cell r="AA5747">
            <v>0</v>
          </cell>
          <cell r="AB5747">
            <v>0</v>
          </cell>
          <cell r="AC5747">
            <v>0</v>
          </cell>
        </row>
        <row r="5748">
          <cell r="V5748">
            <v>0</v>
          </cell>
          <cell r="W5748">
            <v>0</v>
          </cell>
          <cell r="X5748">
            <v>0</v>
          </cell>
          <cell r="Y5748">
            <v>0</v>
          </cell>
          <cell r="AA5748">
            <v>0</v>
          </cell>
          <cell r="AB5748">
            <v>0</v>
          </cell>
          <cell r="AC5748">
            <v>0</v>
          </cell>
        </row>
        <row r="5749">
          <cell r="V5749">
            <v>0</v>
          </cell>
          <cell r="W5749">
            <v>0</v>
          </cell>
          <cell r="X5749">
            <v>0</v>
          </cell>
          <cell r="Y5749">
            <v>0</v>
          </cell>
          <cell r="AA5749">
            <v>0</v>
          </cell>
          <cell r="AB5749">
            <v>0</v>
          </cell>
          <cell r="AC5749">
            <v>0</v>
          </cell>
        </row>
        <row r="5750">
          <cell r="V5750">
            <v>0</v>
          </cell>
          <cell r="W5750">
            <v>0</v>
          </cell>
          <cell r="X5750">
            <v>0</v>
          </cell>
          <cell r="Y5750">
            <v>0</v>
          </cell>
          <cell r="AA5750">
            <v>0</v>
          </cell>
          <cell r="AB5750">
            <v>0</v>
          </cell>
          <cell r="AC5750">
            <v>0</v>
          </cell>
        </row>
        <row r="5751">
          <cell r="V5751">
            <v>0</v>
          </cell>
          <cell r="W5751">
            <v>0</v>
          </cell>
          <cell r="X5751">
            <v>0</v>
          </cell>
          <cell r="Y5751">
            <v>0</v>
          </cell>
          <cell r="AA5751">
            <v>0</v>
          </cell>
          <cell r="AB5751">
            <v>0</v>
          </cell>
          <cell r="AC5751">
            <v>0</v>
          </cell>
        </row>
        <row r="5752">
          <cell r="V5752">
            <v>0</v>
          </cell>
          <cell r="W5752">
            <v>0</v>
          </cell>
          <cell r="X5752">
            <v>0</v>
          </cell>
          <cell r="Y5752">
            <v>0</v>
          </cell>
          <cell r="AA5752">
            <v>0</v>
          </cell>
          <cell r="AB5752">
            <v>0</v>
          </cell>
          <cell r="AC5752">
            <v>0</v>
          </cell>
        </row>
        <row r="5753">
          <cell r="V5753">
            <v>0</v>
          </cell>
          <cell r="W5753">
            <v>0</v>
          </cell>
          <cell r="X5753">
            <v>0</v>
          </cell>
          <cell r="Y5753">
            <v>0</v>
          </cell>
          <cell r="AA5753">
            <v>0</v>
          </cell>
          <cell r="AB5753">
            <v>0</v>
          </cell>
          <cell r="AC5753">
            <v>0</v>
          </cell>
        </row>
        <row r="5754">
          <cell r="V5754">
            <v>0</v>
          </cell>
          <cell r="W5754">
            <v>0</v>
          </cell>
          <cell r="X5754">
            <v>0</v>
          </cell>
          <cell r="Y5754">
            <v>0</v>
          </cell>
          <cell r="AA5754">
            <v>0</v>
          </cell>
          <cell r="AB5754">
            <v>0</v>
          </cell>
          <cell r="AC5754">
            <v>0</v>
          </cell>
        </row>
        <row r="5755">
          <cell r="V5755">
            <v>0</v>
          </cell>
          <cell r="W5755">
            <v>0</v>
          </cell>
          <cell r="X5755">
            <v>0</v>
          </cell>
          <cell r="Y5755">
            <v>0</v>
          </cell>
          <cell r="AA5755">
            <v>0</v>
          </cell>
          <cell r="AB5755">
            <v>0</v>
          </cell>
          <cell r="AC5755">
            <v>0</v>
          </cell>
        </row>
        <row r="5756">
          <cell r="V5756">
            <v>0</v>
          </cell>
          <cell r="W5756">
            <v>0</v>
          </cell>
          <cell r="X5756">
            <v>0</v>
          </cell>
          <cell r="Y5756">
            <v>0</v>
          </cell>
          <cell r="AA5756">
            <v>0</v>
          </cell>
          <cell r="AB5756">
            <v>0</v>
          </cell>
          <cell r="AC5756">
            <v>0</v>
          </cell>
        </row>
        <row r="5757">
          <cell r="V5757">
            <v>0</v>
          </cell>
          <cell r="W5757">
            <v>0</v>
          </cell>
          <cell r="X5757">
            <v>0</v>
          </cell>
          <cell r="Y5757">
            <v>0</v>
          </cell>
          <cell r="AA5757">
            <v>0</v>
          </cell>
          <cell r="AB5757">
            <v>0</v>
          </cell>
          <cell r="AC5757">
            <v>0</v>
          </cell>
        </row>
        <row r="5758">
          <cell r="V5758">
            <v>0</v>
          </cell>
          <cell r="W5758">
            <v>0</v>
          </cell>
          <cell r="X5758">
            <v>0</v>
          </cell>
          <cell r="Y5758">
            <v>0</v>
          </cell>
          <cell r="AA5758">
            <v>0</v>
          </cell>
          <cell r="AB5758">
            <v>0</v>
          </cell>
          <cell r="AC5758">
            <v>0</v>
          </cell>
        </row>
        <row r="5759">
          <cell r="V5759">
            <v>0</v>
          </cell>
          <cell r="W5759">
            <v>0</v>
          </cell>
          <cell r="X5759">
            <v>0</v>
          </cell>
          <cell r="Y5759">
            <v>0</v>
          </cell>
          <cell r="AA5759">
            <v>0</v>
          </cell>
          <cell r="AB5759">
            <v>0</v>
          </cell>
          <cell r="AC5759">
            <v>0</v>
          </cell>
        </row>
        <row r="5760">
          <cell r="V5760">
            <v>0</v>
          </cell>
          <cell r="W5760">
            <v>0</v>
          </cell>
          <cell r="X5760">
            <v>0</v>
          </cell>
          <cell r="Y5760">
            <v>0</v>
          </cell>
          <cell r="AA5760">
            <v>0</v>
          </cell>
          <cell r="AB5760">
            <v>0</v>
          </cell>
          <cell r="AC5760">
            <v>0</v>
          </cell>
        </row>
        <row r="5761">
          <cell r="V5761">
            <v>0</v>
          </cell>
          <cell r="W5761">
            <v>0</v>
          </cell>
          <cell r="X5761">
            <v>0</v>
          </cell>
          <cell r="Y5761">
            <v>0</v>
          </cell>
          <cell r="AA5761">
            <v>0</v>
          </cell>
          <cell r="AB5761">
            <v>0</v>
          </cell>
          <cell r="AC5761">
            <v>0</v>
          </cell>
        </row>
        <row r="5762">
          <cell r="V5762">
            <v>0</v>
          </cell>
          <cell r="W5762">
            <v>0</v>
          </cell>
          <cell r="X5762">
            <v>0</v>
          </cell>
          <cell r="Y5762">
            <v>0</v>
          </cell>
          <cell r="AA5762">
            <v>0</v>
          </cell>
          <cell r="AB5762">
            <v>0</v>
          </cell>
          <cell r="AC5762">
            <v>0</v>
          </cell>
        </row>
        <row r="5763">
          <cell r="V5763">
            <v>0</v>
          </cell>
          <cell r="W5763">
            <v>0</v>
          </cell>
          <cell r="X5763">
            <v>0</v>
          </cell>
          <cell r="Y5763">
            <v>0</v>
          </cell>
          <cell r="AA5763">
            <v>0</v>
          </cell>
          <cell r="AB5763">
            <v>0</v>
          </cell>
          <cell r="AC5763">
            <v>0</v>
          </cell>
        </row>
        <row r="5764">
          <cell r="V5764">
            <v>0</v>
          </cell>
          <cell r="W5764">
            <v>0</v>
          </cell>
          <cell r="X5764">
            <v>0</v>
          </cell>
          <cell r="Y5764">
            <v>0</v>
          </cell>
          <cell r="AA5764">
            <v>0</v>
          </cell>
          <cell r="AB5764">
            <v>0</v>
          </cell>
          <cell r="AC5764">
            <v>0</v>
          </cell>
        </row>
        <row r="5765">
          <cell r="V5765">
            <v>0</v>
          </cell>
          <cell r="W5765">
            <v>0</v>
          </cell>
          <cell r="X5765">
            <v>0</v>
          </cell>
          <cell r="Y5765">
            <v>0</v>
          </cell>
          <cell r="AA5765">
            <v>0</v>
          </cell>
          <cell r="AB5765">
            <v>0</v>
          </cell>
          <cell r="AC5765">
            <v>0</v>
          </cell>
        </row>
        <row r="5766">
          <cell r="V5766">
            <v>0</v>
          </cell>
          <cell r="W5766">
            <v>0</v>
          </cell>
          <cell r="X5766">
            <v>0</v>
          </cell>
          <cell r="Y5766">
            <v>0</v>
          </cell>
          <cell r="AA5766">
            <v>0</v>
          </cell>
          <cell r="AB5766">
            <v>0</v>
          </cell>
          <cell r="AC5766">
            <v>0</v>
          </cell>
        </row>
        <row r="5767">
          <cell r="V5767">
            <v>0</v>
          </cell>
          <cell r="W5767">
            <v>0</v>
          </cell>
          <cell r="X5767">
            <v>0</v>
          </cell>
          <cell r="Y5767">
            <v>0</v>
          </cell>
          <cell r="AA5767">
            <v>0</v>
          </cell>
          <cell r="AB5767">
            <v>0</v>
          </cell>
          <cell r="AC5767">
            <v>0</v>
          </cell>
        </row>
        <row r="5768">
          <cell r="V5768">
            <v>0</v>
          </cell>
          <cell r="W5768">
            <v>0</v>
          </cell>
          <cell r="X5768">
            <v>0</v>
          </cell>
          <cell r="Y5768">
            <v>0</v>
          </cell>
          <cell r="AA5768">
            <v>0</v>
          </cell>
          <cell r="AB5768">
            <v>0</v>
          </cell>
          <cell r="AC5768">
            <v>0</v>
          </cell>
        </row>
        <row r="5769">
          <cell r="V5769">
            <v>0</v>
          </cell>
          <cell r="W5769">
            <v>0</v>
          </cell>
          <cell r="X5769">
            <v>0</v>
          </cell>
          <cell r="Y5769">
            <v>0</v>
          </cell>
          <cell r="AA5769">
            <v>0</v>
          </cell>
          <cell r="AB5769">
            <v>0</v>
          </cell>
          <cell r="AC5769">
            <v>0</v>
          </cell>
        </row>
        <row r="5770">
          <cell r="V5770">
            <v>0</v>
          </cell>
          <cell r="W5770">
            <v>0</v>
          </cell>
          <cell r="X5770">
            <v>0</v>
          </cell>
          <cell r="Y5770">
            <v>0</v>
          </cell>
          <cell r="AA5770">
            <v>0</v>
          </cell>
          <cell r="AB5770">
            <v>0</v>
          </cell>
          <cell r="AC5770">
            <v>0</v>
          </cell>
        </row>
        <row r="5771">
          <cell r="V5771">
            <v>0</v>
          </cell>
          <cell r="W5771">
            <v>0</v>
          </cell>
          <cell r="X5771">
            <v>0</v>
          </cell>
          <cell r="Y5771">
            <v>0</v>
          </cell>
          <cell r="AA5771">
            <v>0</v>
          </cell>
          <cell r="AB5771">
            <v>0</v>
          </cell>
          <cell r="AC5771">
            <v>0</v>
          </cell>
        </row>
        <row r="5772">
          <cell r="V5772">
            <v>0</v>
          </cell>
          <cell r="W5772">
            <v>0</v>
          </cell>
          <cell r="X5772">
            <v>0</v>
          </cell>
          <cell r="Y5772">
            <v>0</v>
          </cell>
          <cell r="AA5772">
            <v>0</v>
          </cell>
          <cell r="AB5772">
            <v>0</v>
          </cell>
          <cell r="AC5772">
            <v>0</v>
          </cell>
        </row>
        <row r="5773">
          <cell r="V5773">
            <v>0</v>
          </cell>
          <cell r="W5773">
            <v>0</v>
          </cell>
          <cell r="X5773">
            <v>0</v>
          </cell>
          <cell r="Y5773">
            <v>0</v>
          </cell>
          <cell r="AA5773">
            <v>0</v>
          </cell>
          <cell r="AB5773">
            <v>0</v>
          </cell>
          <cell r="AC5773">
            <v>0</v>
          </cell>
        </row>
        <row r="5774">
          <cell r="V5774">
            <v>0</v>
          </cell>
          <cell r="W5774">
            <v>0</v>
          </cell>
          <cell r="X5774">
            <v>0</v>
          </cell>
          <cell r="Y5774">
            <v>0</v>
          </cell>
          <cell r="AA5774">
            <v>0</v>
          </cell>
          <cell r="AB5774">
            <v>0</v>
          </cell>
          <cell r="AC5774">
            <v>0</v>
          </cell>
        </row>
        <row r="5775">
          <cell r="V5775">
            <v>0</v>
          </cell>
          <cell r="W5775">
            <v>0</v>
          </cell>
          <cell r="X5775">
            <v>0</v>
          </cell>
          <cell r="Y5775">
            <v>0</v>
          </cell>
          <cell r="AA5775">
            <v>0</v>
          </cell>
          <cell r="AB5775">
            <v>0</v>
          </cell>
          <cell r="AC5775">
            <v>0</v>
          </cell>
        </row>
        <row r="5776">
          <cell r="V5776">
            <v>0</v>
          </cell>
          <cell r="W5776">
            <v>0</v>
          </cell>
          <cell r="X5776">
            <v>0</v>
          </cell>
          <cell r="Y5776">
            <v>0</v>
          </cell>
          <cell r="AA5776">
            <v>0</v>
          </cell>
          <cell r="AB5776">
            <v>0</v>
          </cell>
          <cell r="AC5776">
            <v>0</v>
          </cell>
        </row>
        <row r="5777">
          <cell r="V5777">
            <v>0</v>
          </cell>
          <cell r="W5777">
            <v>0</v>
          </cell>
          <cell r="X5777">
            <v>0</v>
          </cell>
          <cell r="Y5777">
            <v>0</v>
          </cell>
          <cell r="AA5777">
            <v>0</v>
          </cell>
          <cell r="AB5777">
            <v>0</v>
          </cell>
          <cell r="AC5777">
            <v>0</v>
          </cell>
        </row>
        <row r="5778">
          <cell r="V5778">
            <v>0</v>
          </cell>
          <cell r="W5778">
            <v>0</v>
          </cell>
          <cell r="X5778">
            <v>0</v>
          </cell>
          <cell r="Y5778">
            <v>0</v>
          </cell>
          <cell r="AA5778">
            <v>0</v>
          </cell>
          <cell r="AB5778">
            <v>0</v>
          </cell>
          <cell r="AC5778">
            <v>0</v>
          </cell>
        </row>
        <row r="5779">
          <cell r="V5779">
            <v>0</v>
          </cell>
          <cell r="W5779">
            <v>0</v>
          </cell>
          <cell r="X5779">
            <v>0</v>
          </cell>
          <cell r="Y5779">
            <v>0</v>
          </cell>
          <cell r="AA5779">
            <v>0</v>
          </cell>
          <cell r="AB5779">
            <v>0</v>
          </cell>
          <cell r="AC5779">
            <v>0</v>
          </cell>
        </row>
        <row r="5780">
          <cell r="V5780">
            <v>0</v>
          </cell>
          <cell r="W5780">
            <v>0</v>
          </cell>
          <cell r="X5780">
            <v>0</v>
          </cell>
          <cell r="Y5780">
            <v>0</v>
          </cell>
          <cell r="AA5780">
            <v>0</v>
          </cell>
          <cell r="AB5780">
            <v>0</v>
          </cell>
          <cell r="AC5780">
            <v>0</v>
          </cell>
        </row>
        <row r="5781">
          <cell r="V5781">
            <v>0</v>
          </cell>
          <cell r="W5781">
            <v>0</v>
          </cell>
          <cell r="X5781">
            <v>0</v>
          </cell>
          <cell r="Y5781">
            <v>0</v>
          </cell>
          <cell r="AA5781">
            <v>0</v>
          </cell>
          <cell r="AB5781">
            <v>0</v>
          </cell>
          <cell r="AC5781">
            <v>0</v>
          </cell>
        </row>
        <row r="5782">
          <cell r="V5782">
            <v>0</v>
          </cell>
          <cell r="W5782">
            <v>0</v>
          </cell>
          <cell r="X5782">
            <v>0</v>
          </cell>
          <cell r="Y5782">
            <v>0</v>
          </cell>
          <cell r="AA5782">
            <v>0</v>
          </cell>
          <cell r="AB5782">
            <v>0</v>
          </cell>
          <cell r="AC5782">
            <v>0</v>
          </cell>
        </row>
        <row r="5783">
          <cell r="V5783">
            <v>0</v>
          </cell>
          <cell r="W5783">
            <v>0</v>
          </cell>
          <cell r="X5783">
            <v>0</v>
          </cell>
          <cell r="Y5783">
            <v>0</v>
          </cell>
          <cell r="AA5783">
            <v>0</v>
          </cell>
          <cell r="AB5783">
            <v>0</v>
          </cell>
          <cell r="AC5783">
            <v>0</v>
          </cell>
        </row>
        <row r="5784">
          <cell r="V5784">
            <v>0</v>
          </cell>
          <cell r="W5784">
            <v>0</v>
          </cell>
          <cell r="X5784">
            <v>0</v>
          </cell>
          <cell r="Y5784">
            <v>0</v>
          </cell>
          <cell r="AA5784">
            <v>0</v>
          </cell>
          <cell r="AB5784">
            <v>0</v>
          </cell>
          <cell r="AC5784">
            <v>0</v>
          </cell>
        </row>
        <row r="5785">
          <cell r="V5785">
            <v>0</v>
          </cell>
          <cell r="W5785">
            <v>0</v>
          </cell>
          <cell r="X5785">
            <v>0</v>
          </cell>
          <cell r="Y5785">
            <v>0</v>
          </cell>
          <cell r="AA5785">
            <v>0</v>
          </cell>
          <cell r="AB5785">
            <v>0</v>
          </cell>
          <cell r="AC5785">
            <v>0</v>
          </cell>
        </row>
        <row r="5786">
          <cell r="V5786">
            <v>0</v>
          </cell>
          <cell r="W5786">
            <v>0</v>
          </cell>
          <cell r="X5786">
            <v>0</v>
          </cell>
          <cell r="Y5786">
            <v>0</v>
          </cell>
          <cell r="AA5786">
            <v>0</v>
          </cell>
          <cell r="AB5786">
            <v>0</v>
          </cell>
          <cell r="AC5786">
            <v>0</v>
          </cell>
        </row>
        <row r="5787">
          <cell r="V5787">
            <v>0</v>
          </cell>
          <cell r="W5787">
            <v>0</v>
          </cell>
          <cell r="X5787">
            <v>0</v>
          </cell>
          <cell r="Y5787">
            <v>0</v>
          </cell>
          <cell r="AA5787">
            <v>0</v>
          </cell>
          <cell r="AB5787">
            <v>0</v>
          </cell>
          <cell r="AC5787">
            <v>0</v>
          </cell>
        </row>
        <row r="5788">
          <cell r="V5788">
            <v>0</v>
          </cell>
          <cell r="W5788">
            <v>0</v>
          </cell>
          <cell r="X5788">
            <v>0</v>
          </cell>
          <cell r="Y5788">
            <v>0</v>
          </cell>
          <cell r="AA5788">
            <v>0</v>
          </cell>
          <cell r="AB5788">
            <v>0</v>
          </cell>
          <cell r="AC5788">
            <v>0</v>
          </cell>
        </row>
        <row r="5789">
          <cell r="V5789">
            <v>0</v>
          </cell>
          <cell r="W5789">
            <v>0</v>
          </cell>
          <cell r="X5789">
            <v>0</v>
          </cell>
          <cell r="Y5789">
            <v>0</v>
          </cell>
          <cell r="AA5789">
            <v>0</v>
          </cell>
          <cell r="AB5789">
            <v>0</v>
          </cell>
          <cell r="AC5789">
            <v>0</v>
          </cell>
        </row>
        <row r="5790">
          <cell r="V5790">
            <v>0</v>
          </cell>
          <cell r="W5790">
            <v>0</v>
          </cell>
          <cell r="X5790">
            <v>0</v>
          </cell>
          <cell r="Y5790">
            <v>0</v>
          </cell>
          <cell r="AA5790">
            <v>0</v>
          </cell>
          <cell r="AB5790">
            <v>0</v>
          </cell>
          <cell r="AC5790">
            <v>0</v>
          </cell>
        </row>
        <row r="5791">
          <cell r="V5791">
            <v>0</v>
          </cell>
          <cell r="W5791">
            <v>0</v>
          </cell>
          <cell r="X5791">
            <v>0</v>
          </cell>
          <cell r="Y5791">
            <v>0</v>
          </cell>
          <cell r="AA5791">
            <v>0</v>
          </cell>
          <cell r="AB5791">
            <v>0</v>
          </cell>
          <cell r="AC5791">
            <v>0</v>
          </cell>
        </row>
        <row r="5792">
          <cell r="V5792">
            <v>0</v>
          </cell>
          <cell r="W5792">
            <v>0</v>
          </cell>
          <cell r="X5792">
            <v>0</v>
          </cell>
          <cell r="Y5792">
            <v>0</v>
          </cell>
          <cell r="AA5792">
            <v>0</v>
          </cell>
          <cell r="AB5792">
            <v>0</v>
          </cell>
          <cell r="AC5792">
            <v>0</v>
          </cell>
        </row>
        <row r="5793">
          <cell r="V5793">
            <v>0</v>
          </cell>
          <cell r="W5793">
            <v>0</v>
          </cell>
          <cell r="X5793">
            <v>0</v>
          </cell>
          <cell r="Y5793">
            <v>0</v>
          </cell>
          <cell r="AA5793">
            <v>0</v>
          </cell>
          <cell r="AB5793">
            <v>0</v>
          </cell>
          <cell r="AC5793">
            <v>0</v>
          </cell>
        </row>
        <row r="5794">
          <cell r="V5794">
            <v>0</v>
          </cell>
          <cell r="W5794">
            <v>0</v>
          </cell>
          <cell r="X5794">
            <v>0</v>
          </cell>
          <cell r="Y5794">
            <v>0</v>
          </cell>
          <cell r="AA5794">
            <v>0</v>
          </cell>
          <cell r="AB5794">
            <v>0</v>
          </cell>
          <cell r="AC5794">
            <v>0</v>
          </cell>
        </row>
        <row r="5795">
          <cell r="V5795">
            <v>0</v>
          </cell>
          <cell r="W5795">
            <v>0</v>
          </cell>
          <cell r="X5795">
            <v>0</v>
          </cell>
          <cell r="Y5795">
            <v>0</v>
          </cell>
          <cell r="AA5795">
            <v>0</v>
          </cell>
          <cell r="AB5795">
            <v>0</v>
          </cell>
          <cell r="AC5795">
            <v>0</v>
          </cell>
        </row>
        <row r="5796">
          <cell r="V5796">
            <v>0</v>
          </cell>
          <cell r="W5796">
            <v>0</v>
          </cell>
          <cell r="X5796">
            <v>0</v>
          </cell>
          <cell r="Y5796">
            <v>0</v>
          </cell>
          <cell r="AA5796">
            <v>0</v>
          </cell>
          <cell r="AB5796">
            <v>0</v>
          </cell>
          <cell r="AC5796">
            <v>0</v>
          </cell>
        </row>
        <row r="5797">
          <cell r="V5797">
            <v>0</v>
          </cell>
          <cell r="W5797">
            <v>0</v>
          </cell>
          <cell r="X5797">
            <v>0</v>
          </cell>
          <cell r="Y5797">
            <v>0</v>
          </cell>
          <cell r="AA5797">
            <v>0</v>
          </cell>
          <cell r="AB5797">
            <v>0</v>
          </cell>
          <cell r="AC5797">
            <v>0</v>
          </cell>
        </row>
        <row r="5798">
          <cell r="V5798">
            <v>0</v>
          </cell>
          <cell r="W5798">
            <v>0</v>
          </cell>
          <cell r="X5798">
            <v>0</v>
          </cell>
          <cell r="Y5798">
            <v>0</v>
          </cell>
          <cell r="AA5798">
            <v>0</v>
          </cell>
          <cell r="AB5798">
            <v>0</v>
          </cell>
          <cell r="AC5798">
            <v>0</v>
          </cell>
        </row>
        <row r="5799">
          <cell r="V5799">
            <v>0</v>
          </cell>
          <cell r="W5799">
            <v>0</v>
          </cell>
          <cell r="X5799">
            <v>0</v>
          </cell>
          <cell r="Y5799">
            <v>0</v>
          </cell>
          <cell r="AA5799">
            <v>0</v>
          </cell>
          <cell r="AB5799">
            <v>0</v>
          </cell>
          <cell r="AC5799">
            <v>0</v>
          </cell>
        </row>
        <row r="5800">
          <cell r="V5800">
            <v>0</v>
          </cell>
          <cell r="W5800">
            <v>0</v>
          </cell>
          <cell r="X5800">
            <v>0</v>
          </cell>
          <cell r="Y5800">
            <v>0</v>
          </cell>
          <cell r="AA5800">
            <v>0</v>
          </cell>
          <cell r="AB5800">
            <v>0</v>
          </cell>
          <cell r="AC5800">
            <v>0</v>
          </cell>
        </row>
        <row r="5801">
          <cell r="V5801">
            <v>0</v>
          </cell>
          <cell r="W5801">
            <v>0</v>
          </cell>
          <cell r="X5801">
            <v>0</v>
          </cell>
          <cell r="Y5801">
            <v>0</v>
          </cell>
          <cell r="AA5801">
            <v>0</v>
          </cell>
          <cell r="AB5801">
            <v>0</v>
          </cell>
          <cell r="AC5801">
            <v>0</v>
          </cell>
        </row>
        <row r="5802">
          <cell r="V5802">
            <v>0</v>
          </cell>
          <cell r="W5802">
            <v>0</v>
          </cell>
          <cell r="X5802">
            <v>0</v>
          </cell>
          <cell r="Y5802">
            <v>0</v>
          </cell>
          <cell r="AA5802">
            <v>0</v>
          </cell>
          <cell r="AB5802">
            <v>0</v>
          </cell>
          <cell r="AC5802">
            <v>0</v>
          </cell>
        </row>
        <row r="5803">
          <cell r="V5803">
            <v>0</v>
          </cell>
          <cell r="W5803">
            <v>0</v>
          </cell>
          <cell r="X5803">
            <v>0</v>
          </cell>
          <cell r="Y5803">
            <v>0</v>
          </cell>
          <cell r="AA5803">
            <v>0</v>
          </cell>
          <cell r="AB5803">
            <v>0</v>
          </cell>
          <cell r="AC5803">
            <v>0</v>
          </cell>
        </row>
        <row r="5804">
          <cell r="V5804">
            <v>0</v>
          </cell>
          <cell r="W5804">
            <v>0</v>
          </cell>
          <cell r="X5804">
            <v>0</v>
          </cell>
          <cell r="Y5804">
            <v>0</v>
          </cell>
          <cell r="AA5804">
            <v>0</v>
          </cell>
          <cell r="AB5804">
            <v>0</v>
          </cell>
          <cell r="AC5804">
            <v>0</v>
          </cell>
        </row>
        <row r="5805">
          <cell r="V5805">
            <v>0</v>
          </cell>
          <cell r="W5805">
            <v>0</v>
          </cell>
          <cell r="X5805">
            <v>0</v>
          </cell>
          <cell r="Y5805">
            <v>0</v>
          </cell>
          <cell r="AA5805">
            <v>0</v>
          </cell>
          <cell r="AB5805">
            <v>0</v>
          </cell>
          <cell r="AC5805">
            <v>0</v>
          </cell>
        </row>
        <row r="5806">
          <cell r="V5806">
            <v>0</v>
          </cell>
          <cell r="W5806">
            <v>0</v>
          </cell>
          <cell r="X5806">
            <v>0</v>
          </cell>
          <cell r="Y5806">
            <v>0</v>
          </cell>
          <cell r="AA5806">
            <v>0</v>
          </cell>
          <cell r="AB5806">
            <v>0</v>
          </cell>
          <cell r="AC5806">
            <v>0</v>
          </cell>
        </row>
        <row r="5807">
          <cell r="V5807">
            <v>0</v>
          </cell>
          <cell r="W5807">
            <v>0</v>
          </cell>
          <cell r="X5807">
            <v>0</v>
          </cell>
          <cell r="Y5807">
            <v>0</v>
          </cell>
          <cell r="AA5807">
            <v>0</v>
          </cell>
          <cell r="AB5807">
            <v>0</v>
          </cell>
          <cell r="AC5807">
            <v>0</v>
          </cell>
        </row>
        <row r="5808">
          <cell r="V5808">
            <v>0</v>
          </cell>
          <cell r="W5808">
            <v>0</v>
          </cell>
          <cell r="X5808">
            <v>0</v>
          </cell>
          <cell r="Y5808">
            <v>0</v>
          </cell>
          <cell r="AA5808">
            <v>0</v>
          </cell>
          <cell r="AB5808">
            <v>0</v>
          </cell>
          <cell r="AC5808">
            <v>0</v>
          </cell>
        </row>
        <row r="5809">
          <cell r="V5809">
            <v>0</v>
          </cell>
          <cell r="W5809">
            <v>0</v>
          </cell>
          <cell r="X5809">
            <v>0</v>
          </cell>
          <cell r="Y5809">
            <v>0</v>
          </cell>
          <cell r="AA5809">
            <v>0</v>
          </cell>
          <cell r="AB5809">
            <v>0</v>
          </cell>
          <cell r="AC5809">
            <v>0</v>
          </cell>
        </row>
        <row r="5810">
          <cell r="V5810">
            <v>0</v>
          </cell>
          <cell r="W5810">
            <v>0</v>
          </cell>
          <cell r="X5810">
            <v>0</v>
          </cell>
          <cell r="Y5810">
            <v>0</v>
          </cell>
          <cell r="AA5810">
            <v>0</v>
          </cell>
          <cell r="AB5810">
            <v>0</v>
          </cell>
          <cell r="AC5810">
            <v>0</v>
          </cell>
        </row>
        <row r="5811">
          <cell r="V5811">
            <v>0</v>
          </cell>
          <cell r="W5811">
            <v>0</v>
          </cell>
          <cell r="X5811">
            <v>0</v>
          </cell>
          <cell r="Y5811">
            <v>0</v>
          </cell>
          <cell r="AA5811">
            <v>0</v>
          </cell>
          <cell r="AB5811">
            <v>0</v>
          </cell>
          <cell r="AC5811">
            <v>0</v>
          </cell>
        </row>
        <row r="5812">
          <cell r="V5812">
            <v>0</v>
          </cell>
          <cell r="W5812">
            <v>0</v>
          </cell>
          <cell r="X5812">
            <v>0</v>
          </cell>
          <cell r="Y5812">
            <v>0</v>
          </cell>
          <cell r="AA5812">
            <v>0</v>
          </cell>
          <cell r="AB5812">
            <v>0</v>
          </cell>
          <cell r="AC5812">
            <v>0</v>
          </cell>
        </row>
        <row r="5813">
          <cell r="V5813">
            <v>0</v>
          </cell>
          <cell r="W5813">
            <v>0</v>
          </cell>
          <cell r="X5813">
            <v>0</v>
          </cell>
          <cell r="Y5813">
            <v>0</v>
          </cell>
          <cell r="AA5813">
            <v>0</v>
          </cell>
          <cell r="AB5813">
            <v>0</v>
          </cell>
          <cell r="AC5813">
            <v>0</v>
          </cell>
        </row>
        <row r="5814">
          <cell r="V5814">
            <v>0</v>
          </cell>
          <cell r="W5814">
            <v>0</v>
          </cell>
          <cell r="X5814">
            <v>0</v>
          </cell>
          <cell r="Y5814">
            <v>0</v>
          </cell>
          <cell r="AA5814">
            <v>0</v>
          </cell>
          <cell r="AB5814">
            <v>0</v>
          </cell>
          <cell r="AC5814">
            <v>0</v>
          </cell>
        </row>
        <row r="5815">
          <cell r="V5815">
            <v>0</v>
          </cell>
          <cell r="W5815">
            <v>0</v>
          </cell>
          <cell r="X5815">
            <v>0</v>
          </cell>
          <cell r="Y5815">
            <v>0</v>
          </cell>
          <cell r="AA5815">
            <v>0</v>
          </cell>
          <cell r="AB5815">
            <v>0</v>
          </cell>
          <cell r="AC5815">
            <v>0</v>
          </cell>
        </row>
        <row r="5816">
          <cell r="V5816">
            <v>0</v>
          </cell>
          <cell r="W5816">
            <v>0</v>
          </cell>
          <cell r="X5816">
            <v>0</v>
          </cell>
          <cell r="Y5816">
            <v>0</v>
          </cell>
          <cell r="AA5816">
            <v>0</v>
          </cell>
          <cell r="AB5816">
            <v>0</v>
          </cell>
          <cell r="AC5816">
            <v>0</v>
          </cell>
        </row>
        <row r="5817">
          <cell r="V5817">
            <v>0</v>
          </cell>
          <cell r="W5817">
            <v>0</v>
          </cell>
          <cell r="X5817">
            <v>0</v>
          </cell>
          <cell r="Y5817">
            <v>0</v>
          </cell>
          <cell r="AA5817">
            <v>0</v>
          </cell>
          <cell r="AB5817">
            <v>0</v>
          </cell>
          <cell r="AC5817">
            <v>0</v>
          </cell>
        </row>
        <row r="5818">
          <cell r="V5818">
            <v>0</v>
          </cell>
          <cell r="W5818">
            <v>0</v>
          </cell>
          <cell r="X5818">
            <v>0</v>
          </cell>
          <cell r="Y5818">
            <v>0</v>
          </cell>
          <cell r="AA5818">
            <v>0</v>
          </cell>
          <cell r="AB5818">
            <v>0</v>
          </cell>
          <cell r="AC5818">
            <v>0</v>
          </cell>
        </row>
        <row r="5819">
          <cell r="V5819">
            <v>0</v>
          </cell>
          <cell r="W5819">
            <v>0</v>
          </cell>
          <cell r="X5819">
            <v>0</v>
          </cell>
          <cell r="Y5819">
            <v>0</v>
          </cell>
          <cell r="AA5819">
            <v>0</v>
          </cell>
          <cell r="AB5819">
            <v>0</v>
          </cell>
          <cell r="AC5819">
            <v>0</v>
          </cell>
        </row>
        <row r="5820">
          <cell r="V5820">
            <v>0</v>
          </cell>
          <cell r="W5820">
            <v>0</v>
          </cell>
          <cell r="X5820">
            <v>0</v>
          </cell>
          <cell r="Y5820">
            <v>0</v>
          </cell>
          <cell r="AA5820">
            <v>0</v>
          </cell>
          <cell r="AB5820">
            <v>0</v>
          </cell>
          <cell r="AC5820">
            <v>0</v>
          </cell>
        </row>
        <row r="5821">
          <cell r="V5821">
            <v>0</v>
          </cell>
          <cell r="W5821">
            <v>0</v>
          </cell>
          <cell r="X5821">
            <v>0</v>
          </cell>
          <cell r="Y5821">
            <v>0</v>
          </cell>
          <cell r="AA5821">
            <v>0</v>
          </cell>
          <cell r="AB5821">
            <v>0</v>
          </cell>
          <cell r="AC5821">
            <v>0</v>
          </cell>
        </row>
        <row r="5822">
          <cell r="V5822">
            <v>0</v>
          </cell>
          <cell r="W5822">
            <v>0</v>
          </cell>
          <cell r="X5822">
            <v>0</v>
          </cell>
          <cell r="Y5822">
            <v>0</v>
          </cell>
          <cell r="AA5822">
            <v>0</v>
          </cell>
          <cell r="AB5822">
            <v>0</v>
          </cell>
          <cell r="AC5822">
            <v>0</v>
          </cell>
        </row>
        <row r="5823">
          <cell r="V5823">
            <v>0</v>
          </cell>
          <cell r="W5823">
            <v>0</v>
          </cell>
          <cell r="X5823">
            <v>0</v>
          </cell>
          <cell r="Y5823">
            <v>0</v>
          </cell>
          <cell r="AA5823">
            <v>0</v>
          </cell>
          <cell r="AB5823">
            <v>0</v>
          </cell>
          <cell r="AC5823">
            <v>0</v>
          </cell>
        </row>
        <row r="5824">
          <cell r="V5824">
            <v>0</v>
          </cell>
          <cell r="W5824">
            <v>0</v>
          </cell>
          <cell r="X5824">
            <v>0</v>
          </cell>
          <cell r="Y5824">
            <v>0</v>
          </cell>
          <cell r="AA5824">
            <v>0</v>
          </cell>
          <cell r="AB5824">
            <v>0</v>
          </cell>
          <cell r="AC5824">
            <v>0</v>
          </cell>
        </row>
        <row r="5825">
          <cell r="V5825">
            <v>0</v>
          </cell>
          <cell r="W5825">
            <v>0</v>
          </cell>
          <cell r="X5825">
            <v>0</v>
          </cell>
          <cell r="Y5825">
            <v>0</v>
          </cell>
          <cell r="AA5825">
            <v>0</v>
          </cell>
          <cell r="AB5825">
            <v>0</v>
          </cell>
          <cell r="AC5825">
            <v>0</v>
          </cell>
        </row>
        <row r="5826">
          <cell r="V5826">
            <v>0</v>
          </cell>
          <cell r="W5826">
            <v>0</v>
          </cell>
          <cell r="X5826">
            <v>0</v>
          </cell>
          <cell r="Y5826">
            <v>0</v>
          </cell>
          <cell r="AA5826">
            <v>0</v>
          </cell>
          <cell r="AB5826">
            <v>0</v>
          </cell>
          <cell r="AC5826">
            <v>0</v>
          </cell>
        </row>
        <row r="5827">
          <cell r="V5827">
            <v>0</v>
          </cell>
          <cell r="W5827">
            <v>0</v>
          </cell>
          <cell r="X5827">
            <v>0</v>
          </cell>
          <cell r="Y5827">
            <v>0</v>
          </cell>
          <cell r="AA5827">
            <v>0</v>
          </cell>
          <cell r="AB5827">
            <v>0</v>
          </cell>
          <cell r="AC5827">
            <v>0</v>
          </cell>
        </row>
        <row r="5828">
          <cell r="V5828">
            <v>0</v>
          </cell>
          <cell r="W5828">
            <v>0</v>
          </cell>
          <cell r="X5828">
            <v>0</v>
          </cell>
          <cell r="Y5828">
            <v>0</v>
          </cell>
          <cell r="AA5828">
            <v>0</v>
          </cell>
          <cell r="AB5828">
            <v>0</v>
          </cell>
          <cell r="AC5828">
            <v>0</v>
          </cell>
        </row>
        <row r="5829">
          <cell r="V5829">
            <v>0</v>
          </cell>
          <cell r="W5829">
            <v>0</v>
          </cell>
          <cell r="X5829">
            <v>0</v>
          </cell>
          <cell r="Y5829">
            <v>0</v>
          </cell>
          <cell r="AA5829">
            <v>0</v>
          </cell>
          <cell r="AB5829">
            <v>0</v>
          </cell>
          <cell r="AC5829">
            <v>0</v>
          </cell>
        </row>
        <row r="5830">
          <cell r="V5830">
            <v>0</v>
          </cell>
          <cell r="W5830">
            <v>0</v>
          </cell>
          <cell r="X5830">
            <v>0</v>
          </cell>
          <cell r="Y5830">
            <v>0</v>
          </cell>
          <cell r="AA5830">
            <v>0</v>
          </cell>
          <cell r="AB5830">
            <v>0</v>
          </cell>
          <cell r="AC5830">
            <v>0</v>
          </cell>
        </row>
        <row r="5831">
          <cell r="V5831">
            <v>0</v>
          </cell>
          <cell r="W5831">
            <v>0</v>
          </cell>
          <cell r="X5831">
            <v>0</v>
          </cell>
          <cell r="Y5831">
            <v>0</v>
          </cell>
          <cell r="AA5831">
            <v>0</v>
          </cell>
          <cell r="AB5831">
            <v>0</v>
          </cell>
          <cell r="AC5831">
            <v>0</v>
          </cell>
        </row>
        <row r="5832">
          <cell r="V5832">
            <v>0</v>
          </cell>
          <cell r="W5832">
            <v>0</v>
          </cell>
          <cell r="X5832">
            <v>0</v>
          </cell>
          <cell r="Y5832">
            <v>0</v>
          </cell>
          <cell r="AA5832">
            <v>0</v>
          </cell>
          <cell r="AB5832">
            <v>0</v>
          </cell>
          <cell r="AC5832">
            <v>0</v>
          </cell>
        </row>
        <row r="5833">
          <cell r="V5833">
            <v>0</v>
          </cell>
          <cell r="W5833">
            <v>0</v>
          </cell>
          <cell r="X5833">
            <v>0</v>
          </cell>
          <cell r="Y5833">
            <v>0</v>
          </cell>
          <cell r="AA5833">
            <v>0</v>
          </cell>
          <cell r="AB5833">
            <v>0</v>
          </cell>
          <cell r="AC5833">
            <v>0</v>
          </cell>
        </row>
        <row r="5834">
          <cell r="V5834">
            <v>0</v>
          </cell>
          <cell r="W5834">
            <v>0</v>
          </cell>
          <cell r="X5834">
            <v>0</v>
          </cell>
          <cell r="Y5834">
            <v>0</v>
          </cell>
          <cell r="AA5834">
            <v>0</v>
          </cell>
          <cell r="AB5834">
            <v>0</v>
          </cell>
          <cell r="AC5834">
            <v>0</v>
          </cell>
        </row>
        <row r="5835">
          <cell r="V5835">
            <v>0</v>
          </cell>
          <cell r="W5835">
            <v>0</v>
          </cell>
          <cell r="X5835">
            <v>0</v>
          </cell>
          <cell r="Y5835">
            <v>0</v>
          </cell>
          <cell r="AA5835">
            <v>0</v>
          </cell>
          <cell r="AB5835">
            <v>0</v>
          </cell>
          <cell r="AC5835">
            <v>0</v>
          </cell>
        </row>
        <row r="5836">
          <cell r="V5836">
            <v>0</v>
          </cell>
          <cell r="W5836">
            <v>0</v>
          </cell>
          <cell r="X5836">
            <v>0</v>
          </cell>
          <cell r="Y5836">
            <v>0</v>
          </cell>
          <cell r="AA5836">
            <v>0</v>
          </cell>
          <cell r="AB5836">
            <v>0</v>
          </cell>
          <cell r="AC5836">
            <v>0</v>
          </cell>
        </row>
        <row r="5837">
          <cell r="V5837">
            <v>0</v>
          </cell>
          <cell r="W5837">
            <v>0</v>
          </cell>
          <cell r="X5837">
            <v>0</v>
          </cell>
          <cell r="Y5837">
            <v>0</v>
          </cell>
          <cell r="AA5837">
            <v>0</v>
          </cell>
          <cell r="AB5837">
            <v>0</v>
          </cell>
          <cell r="AC5837">
            <v>0</v>
          </cell>
        </row>
        <row r="5838">
          <cell r="V5838">
            <v>0</v>
          </cell>
          <cell r="W5838">
            <v>0</v>
          </cell>
          <cell r="X5838">
            <v>0</v>
          </cell>
          <cell r="Y5838">
            <v>0</v>
          </cell>
          <cell r="AA5838">
            <v>0</v>
          </cell>
          <cell r="AB5838">
            <v>0</v>
          </cell>
          <cell r="AC5838">
            <v>0</v>
          </cell>
        </row>
        <row r="5839">
          <cell r="V5839">
            <v>0</v>
          </cell>
          <cell r="W5839">
            <v>0</v>
          </cell>
          <cell r="X5839">
            <v>0</v>
          </cell>
          <cell r="Y5839">
            <v>0</v>
          </cell>
          <cell r="AA5839">
            <v>0</v>
          </cell>
          <cell r="AB5839">
            <v>0</v>
          </cell>
          <cell r="AC5839">
            <v>0</v>
          </cell>
        </row>
        <row r="5840">
          <cell r="V5840">
            <v>0</v>
          </cell>
          <cell r="W5840">
            <v>0</v>
          </cell>
          <cell r="X5840">
            <v>0</v>
          </cell>
          <cell r="Y5840">
            <v>0</v>
          </cell>
          <cell r="AA5840">
            <v>0</v>
          </cell>
          <cell r="AB5840">
            <v>0</v>
          </cell>
          <cell r="AC5840">
            <v>0</v>
          </cell>
        </row>
        <row r="5841">
          <cell r="V5841">
            <v>0</v>
          </cell>
          <cell r="W5841">
            <v>0</v>
          </cell>
          <cell r="X5841">
            <v>0</v>
          </cell>
          <cell r="Y5841">
            <v>0</v>
          </cell>
          <cell r="AA5841">
            <v>0</v>
          </cell>
          <cell r="AB5841">
            <v>0</v>
          </cell>
          <cell r="AC5841">
            <v>0</v>
          </cell>
        </row>
        <row r="5842">
          <cell r="V5842">
            <v>0</v>
          </cell>
          <cell r="W5842">
            <v>0</v>
          </cell>
          <cell r="X5842">
            <v>0</v>
          </cell>
          <cell r="Y5842">
            <v>0</v>
          </cell>
          <cell r="AA5842">
            <v>0</v>
          </cell>
          <cell r="AB5842">
            <v>0</v>
          </cell>
          <cell r="AC5842">
            <v>0</v>
          </cell>
        </row>
        <row r="5843">
          <cell r="V5843">
            <v>0</v>
          </cell>
          <cell r="W5843">
            <v>0</v>
          </cell>
          <cell r="X5843">
            <v>0</v>
          </cell>
          <cell r="Y5843">
            <v>0</v>
          </cell>
          <cell r="AA5843">
            <v>0</v>
          </cell>
          <cell r="AB5843">
            <v>0</v>
          </cell>
          <cell r="AC5843">
            <v>0</v>
          </cell>
        </row>
        <row r="5844">
          <cell r="V5844">
            <v>0</v>
          </cell>
          <cell r="W5844">
            <v>0</v>
          </cell>
          <cell r="X5844">
            <v>0</v>
          </cell>
          <cell r="Y5844">
            <v>0</v>
          </cell>
          <cell r="AA5844">
            <v>0</v>
          </cell>
          <cell r="AB5844">
            <v>0</v>
          </cell>
          <cell r="AC5844">
            <v>0</v>
          </cell>
        </row>
        <row r="5845">
          <cell r="V5845">
            <v>0</v>
          </cell>
          <cell r="W5845">
            <v>0</v>
          </cell>
          <cell r="X5845">
            <v>0</v>
          </cell>
          <cell r="Y5845">
            <v>0</v>
          </cell>
          <cell r="AA5845">
            <v>0</v>
          </cell>
          <cell r="AB5845">
            <v>0</v>
          </cell>
          <cell r="AC5845">
            <v>0</v>
          </cell>
        </row>
        <row r="5846">
          <cell r="V5846">
            <v>0</v>
          </cell>
          <cell r="W5846">
            <v>0</v>
          </cell>
          <cell r="X5846">
            <v>0</v>
          </cell>
          <cell r="Y5846">
            <v>0</v>
          </cell>
          <cell r="AA5846">
            <v>0</v>
          </cell>
          <cell r="AB5846">
            <v>0</v>
          </cell>
          <cell r="AC5846">
            <v>0</v>
          </cell>
        </row>
        <row r="5847">
          <cell r="V5847">
            <v>0</v>
          </cell>
          <cell r="W5847">
            <v>0</v>
          </cell>
          <cell r="X5847">
            <v>0</v>
          </cell>
          <cell r="Y5847">
            <v>0</v>
          </cell>
          <cell r="AA5847">
            <v>0</v>
          </cell>
          <cell r="AB5847">
            <v>0</v>
          </cell>
          <cell r="AC5847">
            <v>0</v>
          </cell>
        </row>
        <row r="5848">
          <cell r="V5848">
            <v>0</v>
          </cell>
          <cell r="W5848">
            <v>0</v>
          </cell>
          <cell r="X5848">
            <v>0</v>
          </cell>
          <cell r="Y5848">
            <v>0</v>
          </cell>
          <cell r="AA5848">
            <v>0</v>
          </cell>
          <cell r="AB5848">
            <v>0</v>
          </cell>
          <cell r="AC5848">
            <v>0</v>
          </cell>
        </row>
        <row r="5849">
          <cell r="V5849">
            <v>0</v>
          </cell>
          <cell r="W5849">
            <v>0</v>
          </cell>
          <cell r="X5849">
            <v>0</v>
          </cell>
          <cell r="Y5849">
            <v>0</v>
          </cell>
          <cell r="AA5849">
            <v>0</v>
          </cell>
          <cell r="AB5849">
            <v>0</v>
          </cell>
          <cell r="AC5849">
            <v>0</v>
          </cell>
        </row>
        <row r="5850">
          <cell r="V5850">
            <v>0</v>
          </cell>
          <cell r="W5850">
            <v>0</v>
          </cell>
          <cell r="X5850">
            <v>0</v>
          </cell>
          <cell r="Y5850">
            <v>0</v>
          </cell>
          <cell r="AA5850">
            <v>0</v>
          </cell>
          <cell r="AB5850">
            <v>0</v>
          </cell>
          <cell r="AC5850">
            <v>0</v>
          </cell>
        </row>
        <row r="5851">
          <cell r="V5851">
            <v>0</v>
          </cell>
          <cell r="W5851">
            <v>0</v>
          </cell>
          <cell r="X5851">
            <v>0</v>
          </cell>
          <cell r="Y5851">
            <v>0</v>
          </cell>
          <cell r="AA5851">
            <v>0</v>
          </cell>
          <cell r="AB5851">
            <v>0</v>
          </cell>
          <cell r="AC5851">
            <v>0</v>
          </cell>
        </row>
        <row r="5852">
          <cell r="V5852">
            <v>0</v>
          </cell>
          <cell r="W5852">
            <v>0</v>
          </cell>
          <cell r="X5852">
            <v>0</v>
          </cell>
          <cell r="Y5852">
            <v>0</v>
          </cell>
          <cell r="AA5852">
            <v>0</v>
          </cell>
          <cell r="AB5852">
            <v>0</v>
          </cell>
          <cell r="AC5852">
            <v>0</v>
          </cell>
        </row>
        <row r="5853">
          <cell r="V5853">
            <v>0</v>
          </cell>
          <cell r="W5853">
            <v>0</v>
          </cell>
          <cell r="X5853">
            <v>0</v>
          </cell>
          <cell r="Y5853">
            <v>0</v>
          </cell>
          <cell r="AA5853">
            <v>0</v>
          </cell>
          <cell r="AB5853">
            <v>0</v>
          </cell>
          <cell r="AC5853">
            <v>0</v>
          </cell>
        </row>
        <row r="5854">
          <cell r="V5854">
            <v>0</v>
          </cell>
          <cell r="W5854">
            <v>0</v>
          </cell>
          <cell r="X5854">
            <v>0</v>
          </cell>
          <cell r="Y5854">
            <v>0</v>
          </cell>
          <cell r="AA5854">
            <v>0</v>
          </cell>
          <cell r="AB5854">
            <v>0</v>
          </cell>
          <cell r="AC5854">
            <v>0</v>
          </cell>
        </row>
        <row r="5855">
          <cell r="V5855">
            <v>0</v>
          </cell>
          <cell r="W5855">
            <v>0</v>
          </cell>
          <cell r="X5855">
            <v>0</v>
          </cell>
          <cell r="Y5855">
            <v>0</v>
          </cell>
          <cell r="AA5855">
            <v>0</v>
          </cell>
          <cell r="AB5855">
            <v>0</v>
          </cell>
          <cell r="AC5855">
            <v>0</v>
          </cell>
        </row>
        <row r="5856">
          <cell r="V5856">
            <v>0</v>
          </cell>
          <cell r="W5856">
            <v>0</v>
          </cell>
          <cell r="X5856">
            <v>0</v>
          </cell>
          <cell r="Y5856">
            <v>0</v>
          </cell>
          <cell r="AA5856">
            <v>0</v>
          </cell>
          <cell r="AB5856">
            <v>0</v>
          </cell>
          <cell r="AC5856">
            <v>0</v>
          </cell>
        </row>
        <row r="5857">
          <cell r="V5857">
            <v>0</v>
          </cell>
          <cell r="W5857">
            <v>0</v>
          </cell>
          <cell r="X5857">
            <v>0</v>
          </cell>
          <cell r="Y5857">
            <v>0</v>
          </cell>
          <cell r="AA5857">
            <v>0</v>
          </cell>
          <cell r="AB5857">
            <v>0</v>
          </cell>
          <cell r="AC5857">
            <v>0</v>
          </cell>
        </row>
        <row r="5858">
          <cell r="V5858">
            <v>0</v>
          </cell>
          <cell r="W5858">
            <v>0</v>
          </cell>
          <cell r="X5858">
            <v>0</v>
          </cell>
          <cell r="Y5858">
            <v>0</v>
          </cell>
          <cell r="AA5858">
            <v>0</v>
          </cell>
          <cell r="AB5858">
            <v>0</v>
          </cell>
          <cell r="AC5858">
            <v>0</v>
          </cell>
        </row>
        <row r="5859">
          <cell r="V5859">
            <v>0</v>
          </cell>
          <cell r="W5859">
            <v>0</v>
          </cell>
          <cell r="X5859">
            <v>0</v>
          </cell>
          <cell r="Y5859">
            <v>0</v>
          </cell>
          <cell r="AA5859">
            <v>0</v>
          </cell>
          <cell r="AB5859">
            <v>0</v>
          </cell>
          <cell r="AC5859">
            <v>0</v>
          </cell>
        </row>
        <row r="5860">
          <cell r="V5860">
            <v>0</v>
          </cell>
          <cell r="W5860">
            <v>0</v>
          </cell>
          <cell r="X5860">
            <v>0</v>
          </cell>
          <cell r="Y5860">
            <v>0</v>
          </cell>
          <cell r="AA5860">
            <v>0</v>
          </cell>
          <cell r="AB5860">
            <v>0</v>
          </cell>
          <cell r="AC5860">
            <v>0</v>
          </cell>
        </row>
        <row r="5861">
          <cell r="V5861">
            <v>0</v>
          </cell>
          <cell r="W5861">
            <v>0</v>
          </cell>
          <cell r="X5861">
            <v>0</v>
          </cell>
          <cell r="Y5861">
            <v>0</v>
          </cell>
          <cell r="AA5861">
            <v>0</v>
          </cell>
          <cell r="AB5861">
            <v>0</v>
          </cell>
          <cell r="AC5861">
            <v>0</v>
          </cell>
        </row>
        <row r="5862">
          <cell r="V5862">
            <v>0</v>
          </cell>
          <cell r="W5862">
            <v>0</v>
          </cell>
          <cell r="X5862">
            <v>0</v>
          </cell>
          <cell r="Y5862">
            <v>0</v>
          </cell>
          <cell r="AA5862">
            <v>0</v>
          </cell>
          <cell r="AB5862">
            <v>0</v>
          </cell>
          <cell r="AC5862">
            <v>0</v>
          </cell>
        </row>
        <row r="5863">
          <cell r="V5863">
            <v>0</v>
          </cell>
          <cell r="W5863">
            <v>0</v>
          </cell>
          <cell r="X5863">
            <v>0</v>
          </cell>
          <cell r="Y5863">
            <v>0</v>
          </cell>
          <cell r="AA5863">
            <v>0</v>
          </cell>
          <cell r="AB5863">
            <v>0</v>
          </cell>
          <cell r="AC5863">
            <v>0</v>
          </cell>
        </row>
        <row r="5864">
          <cell r="V5864">
            <v>0</v>
          </cell>
          <cell r="W5864">
            <v>0</v>
          </cell>
          <cell r="X5864">
            <v>0</v>
          </cell>
          <cell r="Y5864">
            <v>0</v>
          </cell>
          <cell r="AA5864">
            <v>0</v>
          </cell>
          <cell r="AB5864">
            <v>0</v>
          </cell>
          <cell r="AC5864">
            <v>0</v>
          </cell>
        </row>
        <row r="5865">
          <cell r="V5865">
            <v>0</v>
          </cell>
          <cell r="W5865">
            <v>0</v>
          </cell>
          <cell r="X5865">
            <v>0</v>
          </cell>
          <cell r="Y5865">
            <v>0</v>
          </cell>
          <cell r="AA5865">
            <v>0</v>
          </cell>
          <cell r="AB5865">
            <v>0</v>
          </cell>
          <cell r="AC5865">
            <v>0</v>
          </cell>
        </row>
        <row r="5866">
          <cell r="V5866">
            <v>0</v>
          </cell>
          <cell r="W5866">
            <v>0</v>
          </cell>
          <cell r="X5866">
            <v>0</v>
          </cell>
          <cell r="Y5866">
            <v>0</v>
          </cell>
          <cell r="AA5866">
            <v>0</v>
          </cell>
          <cell r="AB5866">
            <v>0</v>
          </cell>
          <cell r="AC5866">
            <v>0</v>
          </cell>
        </row>
        <row r="5867">
          <cell r="V5867">
            <v>0</v>
          </cell>
          <cell r="W5867">
            <v>0</v>
          </cell>
          <cell r="X5867">
            <v>0</v>
          </cell>
          <cell r="Y5867">
            <v>0</v>
          </cell>
          <cell r="AA5867">
            <v>0</v>
          </cell>
          <cell r="AB5867">
            <v>0</v>
          </cell>
          <cell r="AC5867">
            <v>0</v>
          </cell>
        </row>
        <row r="5868">
          <cell r="V5868">
            <v>0</v>
          </cell>
          <cell r="W5868">
            <v>0</v>
          </cell>
          <cell r="X5868">
            <v>0</v>
          </cell>
          <cell r="Y5868">
            <v>0</v>
          </cell>
          <cell r="AA5868">
            <v>0</v>
          </cell>
          <cell r="AB5868">
            <v>0</v>
          </cell>
          <cell r="AC5868">
            <v>0</v>
          </cell>
        </row>
        <row r="5869">
          <cell r="V5869">
            <v>0</v>
          </cell>
          <cell r="W5869">
            <v>0</v>
          </cell>
          <cell r="X5869">
            <v>0</v>
          </cell>
          <cell r="Y5869">
            <v>0</v>
          </cell>
          <cell r="AA5869">
            <v>0</v>
          </cell>
          <cell r="AB5869">
            <v>0</v>
          </cell>
          <cell r="AC5869">
            <v>0</v>
          </cell>
        </row>
        <row r="5870">
          <cell r="V5870">
            <v>0</v>
          </cell>
          <cell r="W5870">
            <v>0</v>
          </cell>
          <cell r="X5870">
            <v>0</v>
          </cell>
          <cell r="Y5870">
            <v>0</v>
          </cell>
          <cell r="AA5870">
            <v>0</v>
          </cell>
          <cell r="AB5870">
            <v>0</v>
          </cell>
          <cell r="AC5870">
            <v>0</v>
          </cell>
        </row>
        <row r="5871">
          <cell r="V5871">
            <v>0</v>
          </cell>
          <cell r="W5871">
            <v>0</v>
          </cell>
          <cell r="X5871">
            <v>0</v>
          </cell>
          <cell r="Y5871">
            <v>0</v>
          </cell>
          <cell r="AA5871">
            <v>0</v>
          </cell>
          <cell r="AB5871">
            <v>0</v>
          </cell>
          <cell r="AC5871">
            <v>0</v>
          </cell>
        </row>
        <row r="5872">
          <cell r="V5872">
            <v>0</v>
          </cell>
          <cell r="W5872">
            <v>0</v>
          </cell>
          <cell r="X5872">
            <v>0</v>
          </cell>
          <cell r="Y5872">
            <v>0</v>
          </cell>
          <cell r="AA5872">
            <v>0</v>
          </cell>
          <cell r="AB5872">
            <v>0</v>
          </cell>
          <cell r="AC5872">
            <v>0</v>
          </cell>
        </row>
        <row r="5873">
          <cell r="V5873">
            <v>0</v>
          </cell>
          <cell r="W5873">
            <v>0</v>
          </cell>
          <cell r="X5873">
            <v>0</v>
          </cell>
          <cell r="Y5873">
            <v>0</v>
          </cell>
          <cell r="AA5873">
            <v>0</v>
          </cell>
          <cell r="AB5873">
            <v>0</v>
          </cell>
          <cell r="AC5873">
            <v>0</v>
          </cell>
        </row>
        <row r="5874">
          <cell r="V5874">
            <v>0</v>
          </cell>
          <cell r="W5874">
            <v>0</v>
          </cell>
          <cell r="X5874">
            <v>0</v>
          </cell>
          <cell r="Y5874">
            <v>0</v>
          </cell>
          <cell r="AA5874">
            <v>0</v>
          </cell>
          <cell r="AB5874">
            <v>0</v>
          </cell>
          <cell r="AC5874">
            <v>0</v>
          </cell>
        </row>
        <row r="5875">
          <cell r="V5875">
            <v>0</v>
          </cell>
          <cell r="W5875">
            <v>0</v>
          </cell>
          <cell r="X5875">
            <v>0</v>
          </cell>
          <cell r="Y5875">
            <v>0</v>
          </cell>
          <cell r="AA5875">
            <v>0</v>
          </cell>
          <cell r="AB5875">
            <v>0</v>
          </cell>
          <cell r="AC5875">
            <v>0</v>
          </cell>
        </row>
        <row r="5876">
          <cell r="V5876">
            <v>0</v>
          </cell>
          <cell r="W5876">
            <v>0</v>
          </cell>
          <cell r="X5876">
            <v>0</v>
          </cell>
          <cell r="Y5876">
            <v>0</v>
          </cell>
          <cell r="AA5876">
            <v>0</v>
          </cell>
          <cell r="AB5876">
            <v>0</v>
          </cell>
          <cell r="AC5876">
            <v>0</v>
          </cell>
        </row>
        <row r="5877">
          <cell r="V5877">
            <v>0</v>
          </cell>
          <cell r="W5877">
            <v>0</v>
          </cell>
          <cell r="X5877">
            <v>0</v>
          </cell>
          <cell r="Y5877">
            <v>0</v>
          </cell>
          <cell r="AA5877">
            <v>0</v>
          </cell>
          <cell r="AB5877">
            <v>0</v>
          </cell>
          <cell r="AC5877">
            <v>0</v>
          </cell>
        </row>
        <row r="5878">
          <cell r="V5878">
            <v>0</v>
          </cell>
          <cell r="W5878">
            <v>0</v>
          </cell>
          <cell r="X5878">
            <v>0</v>
          </cell>
          <cell r="Y5878">
            <v>0</v>
          </cell>
          <cell r="AA5878">
            <v>0</v>
          </cell>
          <cell r="AB5878">
            <v>0</v>
          </cell>
          <cell r="AC5878">
            <v>0</v>
          </cell>
        </row>
        <row r="5879">
          <cell r="V5879">
            <v>0</v>
          </cell>
          <cell r="W5879">
            <v>0</v>
          </cell>
          <cell r="X5879">
            <v>0</v>
          </cell>
          <cell r="Y5879">
            <v>0</v>
          </cell>
          <cell r="AA5879">
            <v>0</v>
          </cell>
          <cell r="AB5879">
            <v>0</v>
          </cell>
          <cell r="AC5879">
            <v>0</v>
          </cell>
        </row>
        <row r="5880">
          <cell r="V5880">
            <v>0</v>
          </cell>
          <cell r="W5880">
            <v>0</v>
          </cell>
          <cell r="X5880">
            <v>0</v>
          </cell>
          <cell r="Y5880">
            <v>0</v>
          </cell>
          <cell r="AA5880">
            <v>0</v>
          </cell>
          <cell r="AB5880">
            <v>0</v>
          </cell>
          <cell r="AC5880">
            <v>0</v>
          </cell>
        </row>
        <row r="5881">
          <cell r="V5881">
            <v>0</v>
          </cell>
          <cell r="W5881">
            <v>0</v>
          </cell>
          <cell r="X5881">
            <v>0</v>
          </cell>
          <cell r="Y5881">
            <v>0</v>
          </cell>
          <cell r="AA5881">
            <v>0</v>
          </cell>
          <cell r="AB5881">
            <v>0</v>
          </cell>
          <cell r="AC5881">
            <v>0</v>
          </cell>
        </row>
        <row r="5882">
          <cell r="V5882">
            <v>0</v>
          </cell>
          <cell r="W5882">
            <v>0</v>
          </cell>
          <cell r="X5882">
            <v>0</v>
          </cell>
          <cell r="Y5882">
            <v>0</v>
          </cell>
          <cell r="AA5882">
            <v>0</v>
          </cell>
          <cell r="AB5882">
            <v>0</v>
          </cell>
          <cell r="AC5882">
            <v>0</v>
          </cell>
        </row>
        <row r="5883">
          <cell r="V5883">
            <v>0</v>
          </cell>
          <cell r="W5883">
            <v>0</v>
          </cell>
          <cell r="X5883">
            <v>0</v>
          </cell>
          <cell r="Y5883">
            <v>0</v>
          </cell>
          <cell r="AA5883">
            <v>0</v>
          </cell>
          <cell r="AB5883">
            <v>0</v>
          </cell>
          <cell r="AC5883">
            <v>0</v>
          </cell>
        </row>
        <row r="5884">
          <cell r="V5884">
            <v>0</v>
          </cell>
          <cell r="W5884">
            <v>0</v>
          </cell>
          <cell r="X5884">
            <v>0</v>
          </cell>
          <cell r="Y5884">
            <v>0</v>
          </cell>
          <cell r="AA5884">
            <v>0</v>
          </cell>
          <cell r="AB5884">
            <v>0</v>
          </cell>
          <cell r="AC5884">
            <v>0</v>
          </cell>
        </row>
        <row r="5885">
          <cell r="V5885">
            <v>0</v>
          </cell>
          <cell r="W5885">
            <v>0</v>
          </cell>
          <cell r="X5885">
            <v>0</v>
          </cell>
          <cell r="Y5885">
            <v>0</v>
          </cell>
          <cell r="AA5885">
            <v>0</v>
          </cell>
          <cell r="AB5885">
            <v>0</v>
          </cell>
          <cell r="AC5885">
            <v>0</v>
          </cell>
        </row>
        <row r="5886">
          <cell r="V5886">
            <v>0</v>
          </cell>
          <cell r="W5886">
            <v>0</v>
          </cell>
          <cell r="X5886">
            <v>0</v>
          </cell>
          <cell r="Y5886">
            <v>0</v>
          </cell>
          <cell r="AA5886">
            <v>0</v>
          </cell>
          <cell r="AB5886">
            <v>0</v>
          </cell>
          <cell r="AC5886">
            <v>0</v>
          </cell>
        </row>
        <row r="5887">
          <cell r="V5887">
            <v>0</v>
          </cell>
          <cell r="W5887">
            <v>0</v>
          </cell>
          <cell r="X5887">
            <v>0</v>
          </cell>
          <cell r="Y5887">
            <v>0</v>
          </cell>
          <cell r="AA5887">
            <v>0</v>
          </cell>
          <cell r="AB5887">
            <v>0</v>
          </cell>
          <cell r="AC5887">
            <v>0</v>
          </cell>
        </row>
        <row r="5888">
          <cell r="V5888">
            <v>0</v>
          </cell>
          <cell r="W5888">
            <v>0</v>
          </cell>
          <cell r="X5888">
            <v>0</v>
          </cell>
          <cell r="Y5888">
            <v>0</v>
          </cell>
          <cell r="AA5888">
            <v>0</v>
          </cell>
          <cell r="AB5888">
            <v>0</v>
          </cell>
          <cell r="AC5888">
            <v>0</v>
          </cell>
        </row>
        <row r="5889">
          <cell r="V5889">
            <v>0</v>
          </cell>
          <cell r="W5889">
            <v>0</v>
          </cell>
          <cell r="X5889">
            <v>0</v>
          </cell>
          <cell r="Y5889">
            <v>0</v>
          </cell>
          <cell r="AA5889">
            <v>0</v>
          </cell>
          <cell r="AB5889">
            <v>0</v>
          </cell>
          <cell r="AC5889">
            <v>0</v>
          </cell>
        </row>
        <row r="5890">
          <cell r="V5890">
            <v>0</v>
          </cell>
          <cell r="W5890">
            <v>0</v>
          </cell>
          <cell r="X5890">
            <v>0</v>
          </cell>
          <cell r="Y5890">
            <v>0</v>
          </cell>
          <cell r="AA5890">
            <v>0</v>
          </cell>
          <cell r="AB5890">
            <v>0</v>
          </cell>
          <cell r="AC5890">
            <v>0</v>
          </cell>
        </row>
        <row r="5891">
          <cell r="V5891">
            <v>0</v>
          </cell>
          <cell r="W5891">
            <v>0</v>
          </cell>
          <cell r="X5891">
            <v>0</v>
          </cell>
          <cell r="Y5891">
            <v>0</v>
          </cell>
          <cell r="AA5891">
            <v>0</v>
          </cell>
          <cell r="AB5891">
            <v>0</v>
          </cell>
          <cell r="AC5891">
            <v>0</v>
          </cell>
        </row>
        <row r="5892">
          <cell r="V5892">
            <v>0</v>
          </cell>
          <cell r="W5892">
            <v>0</v>
          </cell>
          <cell r="X5892">
            <v>0</v>
          </cell>
          <cell r="Y5892">
            <v>0</v>
          </cell>
          <cell r="AA5892">
            <v>0</v>
          </cell>
          <cell r="AB5892">
            <v>0</v>
          </cell>
          <cell r="AC5892">
            <v>0</v>
          </cell>
        </row>
        <row r="5893">
          <cell r="V5893">
            <v>0</v>
          </cell>
          <cell r="W5893">
            <v>0</v>
          </cell>
          <cell r="X5893">
            <v>0</v>
          </cell>
          <cell r="Y5893">
            <v>0</v>
          </cell>
          <cell r="AA5893">
            <v>0</v>
          </cell>
          <cell r="AB5893">
            <v>0</v>
          </cell>
          <cell r="AC5893">
            <v>0</v>
          </cell>
        </row>
        <row r="5894">
          <cell r="V5894">
            <v>0</v>
          </cell>
          <cell r="W5894">
            <v>0</v>
          </cell>
          <cell r="X5894">
            <v>0</v>
          </cell>
          <cell r="Y5894">
            <v>0</v>
          </cell>
          <cell r="AA5894">
            <v>0</v>
          </cell>
          <cell r="AB5894">
            <v>0</v>
          </cell>
          <cell r="AC5894">
            <v>0</v>
          </cell>
        </row>
        <row r="5895">
          <cell r="V5895">
            <v>0</v>
          </cell>
          <cell r="W5895">
            <v>0</v>
          </cell>
          <cell r="X5895">
            <v>0</v>
          </cell>
          <cell r="Y5895">
            <v>0</v>
          </cell>
          <cell r="AA5895">
            <v>0</v>
          </cell>
          <cell r="AB5895">
            <v>0</v>
          </cell>
          <cell r="AC5895">
            <v>0</v>
          </cell>
        </row>
        <row r="5896">
          <cell r="V5896">
            <v>0</v>
          </cell>
          <cell r="W5896">
            <v>0</v>
          </cell>
          <cell r="X5896">
            <v>0</v>
          </cell>
          <cell r="Y5896">
            <v>0</v>
          </cell>
          <cell r="AA5896">
            <v>0</v>
          </cell>
          <cell r="AB5896">
            <v>0</v>
          </cell>
          <cell r="AC5896">
            <v>0</v>
          </cell>
        </row>
        <row r="5897">
          <cell r="V5897">
            <v>0</v>
          </cell>
          <cell r="W5897">
            <v>0</v>
          </cell>
          <cell r="X5897">
            <v>0</v>
          </cell>
          <cell r="Y5897">
            <v>0</v>
          </cell>
          <cell r="AA5897">
            <v>0</v>
          </cell>
          <cell r="AB5897">
            <v>0</v>
          </cell>
          <cell r="AC5897">
            <v>0</v>
          </cell>
        </row>
        <row r="5898">
          <cell r="V5898">
            <v>0</v>
          </cell>
          <cell r="W5898">
            <v>0</v>
          </cell>
          <cell r="X5898">
            <v>0</v>
          </cell>
          <cell r="Y5898">
            <v>0</v>
          </cell>
          <cell r="AA5898">
            <v>0</v>
          </cell>
          <cell r="AB5898">
            <v>0</v>
          </cell>
          <cell r="AC5898">
            <v>0</v>
          </cell>
        </row>
        <row r="5899">
          <cell r="V5899">
            <v>0</v>
          </cell>
          <cell r="W5899">
            <v>0</v>
          </cell>
          <cell r="X5899">
            <v>0</v>
          </cell>
          <cell r="Y5899">
            <v>0</v>
          </cell>
          <cell r="AA5899">
            <v>0</v>
          </cell>
          <cell r="AB5899">
            <v>0</v>
          </cell>
          <cell r="AC5899">
            <v>0</v>
          </cell>
        </row>
        <row r="5900">
          <cell r="V5900">
            <v>0</v>
          </cell>
          <cell r="W5900">
            <v>0</v>
          </cell>
          <cell r="X5900">
            <v>0</v>
          </cell>
          <cell r="Y5900">
            <v>0</v>
          </cell>
          <cell r="AA5900">
            <v>0</v>
          </cell>
          <cell r="AB5900">
            <v>0</v>
          </cell>
          <cell r="AC5900">
            <v>0</v>
          </cell>
        </row>
        <row r="5901">
          <cell r="V5901">
            <v>0</v>
          </cell>
          <cell r="W5901">
            <v>0</v>
          </cell>
          <cell r="X5901">
            <v>0</v>
          </cell>
          <cell r="Y5901">
            <v>0</v>
          </cell>
          <cell r="AA5901">
            <v>0</v>
          </cell>
          <cell r="AB5901">
            <v>0</v>
          </cell>
          <cell r="AC5901">
            <v>0</v>
          </cell>
        </row>
        <row r="5902">
          <cell r="V5902">
            <v>0</v>
          </cell>
          <cell r="W5902">
            <v>0</v>
          </cell>
          <cell r="X5902">
            <v>0</v>
          </cell>
          <cell r="Y5902">
            <v>0</v>
          </cell>
          <cell r="AA5902">
            <v>0</v>
          </cell>
          <cell r="AB5902">
            <v>0</v>
          </cell>
          <cell r="AC5902">
            <v>0</v>
          </cell>
        </row>
        <row r="5903">
          <cell r="V5903">
            <v>0</v>
          </cell>
          <cell r="W5903">
            <v>0</v>
          </cell>
          <cell r="X5903">
            <v>0</v>
          </cell>
          <cell r="Y5903">
            <v>0</v>
          </cell>
          <cell r="AA5903">
            <v>0</v>
          </cell>
          <cell r="AB5903">
            <v>0</v>
          </cell>
          <cell r="AC5903">
            <v>0</v>
          </cell>
        </row>
        <row r="5904">
          <cell r="V5904">
            <v>0</v>
          </cell>
          <cell r="W5904">
            <v>0</v>
          </cell>
          <cell r="X5904">
            <v>0</v>
          </cell>
          <cell r="Y5904">
            <v>0</v>
          </cell>
          <cell r="AA5904">
            <v>0</v>
          </cell>
          <cell r="AB5904">
            <v>0</v>
          </cell>
          <cell r="AC5904">
            <v>0</v>
          </cell>
        </row>
        <row r="5905">
          <cell r="V5905">
            <v>0</v>
          </cell>
          <cell r="W5905">
            <v>0</v>
          </cell>
          <cell r="X5905">
            <v>0</v>
          </cell>
          <cell r="Y5905">
            <v>0</v>
          </cell>
          <cell r="AA5905">
            <v>0</v>
          </cell>
          <cell r="AB5905">
            <v>0</v>
          </cell>
          <cell r="AC5905">
            <v>0</v>
          </cell>
        </row>
        <row r="5906">
          <cell r="V5906">
            <v>0</v>
          </cell>
          <cell r="W5906">
            <v>0</v>
          </cell>
          <cell r="X5906">
            <v>0</v>
          </cell>
          <cell r="Y5906">
            <v>0</v>
          </cell>
          <cell r="AA5906">
            <v>0</v>
          </cell>
          <cell r="AB5906">
            <v>0</v>
          </cell>
          <cell r="AC5906">
            <v>0</v>
          </cell>
        </row>
        <row r="5907">
          <cell r="V5907">
            <v>0</v>
          </cell>
          <cell r="W5907">
            <v>0</v>
          </cell>
          <cell r="X5907">
            <v>0</v>
          </cell>
          <cell r="Y5907">
            <v>0</v>
          </cell>
          <cell r="AA5907">
            <v>0</v>
          </cell>
          <cell r="AB5907">
            <v>0</v>
          </cell>
          <cell r="AC5907">
            <v>0</v>
          </cell>
        </row>
        <row r="5908">
          <cell r="V5908">
            <v>0</v>
          </cell>
          <cell r="W5908">
            <v>0</v>
          </cell>
          <cell r="X5908">
            <v>0</v>
          </cell>
          <cell r="Y5908">
            <v>0</v>
          </cell>
          <cell r="AA5908">
            <v>0</v>
          </cell>
          <cell r="AB5908">
            <v>0</v>
          </cell>
          <cell r="AC5908">
            <v>0</v>
          </cell>
        </row>
        <row r="5909">
          <cell r="V5909">
            <v>0</v>
          </cell>
          <cell r="W5909">
            <v>0</v>
          </cell>
          <cell r="X5909">
            <v>0</v>
          </cell>
          <cell r="Y5909">
            <v>0</v>
          </cell>
          <cell r="AA5909">
            <v>0</v>
          </cell>
          <cell r="AB5909">
            <v>0</v>
          </cell>
          <cell r="AC5909">
            <v>0</v>
          </cell>
        </row>
        <row r="5910">
          <cell r="V5910">
            <v>0</v>
          </cell>
          <cell r="W5910">
            <v>0</v>
          </cell>
          <cell r="X5910">
            <v>0</v>
          </cell>
          <cell r="Y5910">
            <v>0</v>
          </cell>
          <cell r="AA5910">
            <v>0</v>
          </cell>
          <cell r="AB5910">
            <v>0</v>
          </cell>
          <cell r="AC5910">
            <v>0</v>
          </cell>
        </row>
        <row r="5911">
          <cell r="V5911">
            <v>0</v>
          </cell>
          <cell r="W5911">
            <v>0</v>
          </cell>
          <cell r="X5911">
            <v>0</v>
          </cell>
          <cell r="Y5911">
            <v>0</v>
          </cell>
          <cell r="AA5911">
            <v>0</v>
          </cell>
          <cell r="AB5911">
            <v>0</v>
          </cell>
          <cell r="AC5911">
            <v>0</v>
          </cell>
        </row>
        <row r="5912">
          <cell r="V5912">
            <v>0</v>
          </cell>
          <cell r="W5912">
            <v>0</v>
          </cell>
          <cell r="X5912">
            <v>0</v>
          </cell>
          <cell r="Y5912">
            <v>0</v>
          </cell>
          <cell r="AA5912">
            <v>0</v>
          </cell>
          <cell r="AB5912">
            <v>0</v>
          </cell>
          <cell r="AC5912">
            <v>0</v>
          </cell>
        </row>
        <row r="5913">
          <cell r="V5913">
            <v>0</v>
          </cell>
          <cell r="W5913">
            <v>0</v>
          </cell>
          <cell r="X5913">
            <v>0</v>
          </cell>
          <cell r="Y5913">
            <v>0</v>
          </cell>
          <cell r="AA5913">
            <v>0</v>
          </cell>
          <cell r="AB5913">
            <v>0</v>
          </cell>
          <cell r="AC5913">
            <v>0</v>
          </cell>
        </row>
        <row r="5914">
          <cell r="V5914">
            <v>0</v>
          </cell>
          <cell r="W5914">
            <v>0</v>
          </cell>
          <cell r="X5914">
            <v>0</v>
          </cell>
          <cell r="Y5914">
            <v>0</v>
          </cell>
          <cell r="AA5914">
            <v>0</v>
          </cell>
          <cell r="AB5914">
            <v>0</v>
          </cell>
          <cell r="AC5914">
            <v>0</v>
          </cell>
        </row>
        <row r="5915">
          <cell r="V5915">
            <v>0</v>
          </cell>
          <cell r="W5915">
            <v>0</v>
          </cell>
          <cell r="X5915">
            <v>0</v>
          </cell>
          <cell r="Y5915">
            <v>0</v>
          </cell>
          <cell r="AA5915">
            <v>0</v>
          </cell>
          <cell r="AB5915">
            <v>0</v>
          </cell>
          <cell r="AC5915">
            <v>0</v>
          </cell>
        </row>
        <row r="5916">
          <cell r="V5916">
            <v>0</v>
          </cell>
          <cell r="W5916">
            <v>0</v>
          </cell>
          <cell r="X5916">
            <v>0</v>
          </cell>
          <cell r="Y5916">
            <v>0</v>
          </cell>
          <cell r="AA5916">
            <v>0</v>
          </cell>
          <cell r="AB5916">
            <v>0</v>
          </cell>
          <cell r="AC5916">
            <v>0</v>
          </cell>
        </row>
        <row r="5917">
          <cell r="V5917">
            <v>0</v>
          </cell>
          <cell r="W5917">
            <v>0</v>
          </cell>
          <cell r="X5917">
            <v>0</v>
          </cell>
          <cell r="Y5917">
            <v>0</v>
          </cell>
          <cell r="AA5917">
            <v>0</v>
          </cell>
          <cell r="AB5917">
            <v>0</v>
          </cell>
          <cell r="AC5917">
            <v>0</v>
          </cell>
        </row>
        <row r="5918">
          <cell r="V5918">
            <v>0</v>
          </cell>
          <cell r="W5918">
            <v>0</v>
          </cell>
          <cell r="X5918">
            <v>0</v>
          </cell>
          <cell r="Y5918">
            <v>0</v>
          </cell>
          <cell r="AA5918">
            <v>0</v>
          </cell>
          <cell r="AB5918">
            <v>0</v>
          </cell>
          <cell r="AC5918">
            <v>0</v>
          </cell>
        </row>
        <row r="5919">
          <cell r="V5919">
            <v>0</v>
          </cell>
          <cell r="W5919">
            <v>0</v>
          </cell>
          <cell r="X5919">
            <v>0</v>
          </cell>
          <cell r="Y5919">
            <v>0</v>
          </cell>
          <cell r="AA5919">
            <v>0</v>
          </cell>
          <cell r="AB5919">
            <v>0</v>
          </cell>
          <cell r="AC5919">
            <v>0</v>
          </cell>
        </row>
        <row r="5920">
          <cell r="V5920">
            <v>0</v>
          </cell>
          <cell r="W5920">
            <v>0</v>
          </cell>
          <cell r="X5920">
            <v>0</v>
          </cell>
          <cell r="Y5920">
            <v>0</v>
          </cell>
          <cell r="AA5920">
            <v>0</v>
          </cell>
          <cell r="AB5920">
            <v>0</v>
          </cell>
          <cell r="AC5920">
            <v>0</v>
          </cell>
        </row>
        <row r="5921">
          <cell r="V5921">
            <v>0</v>
          </cell>
          <cell r="W5921">
            <v>0</v>
          </cell>
          <cell r="X5921">
            <v>0</v>
          </cell>
          <cell r="Y5921">
            <v>0</v>
          </cell>
          <cell r="AA5921">
            <v>0</v>
          </cell>
          <cell r="AB5921">
            <v>0</v>
          </cell>
          <cell r="AC5921">
            <v>0</v>
          </cell>
        </row>
        <row r="5922">
          <cell r="V5922">
            <v>0</v>
          </cell>
          <cell r="W5922">
            <v>0</v>
          </cell>
          <cell r="X5922">
            <v>0</v>
          </cell>
          <cell r="Y5922">
            <v>0</v>
          </cell>
          <cell r="AA5922">
            <v>0</v>
          </cell>
          <cell r="AB5922">
            <v>0</v>
          </cell>
          <cell r="AC5922">
            <v>0</v>
          </cell>
        </row>
        <row r="5923">
          <cell r="V5923">
            <v>0</v>
          </cell>
          <cell r="W5923">
            <v>0</v>
          </cell>
          <cell r="X5923">
            <v>0</v>
          </cell>
          <cell r="Y5923">
            <v>0</v>
          </cell>
          <cell r="AA5923">
            <v>0</v>
          </cell>
          <cell r="AB5923">
            <v>0</v>
          </cell>
          <cell r="AC5923">
            <v>0</v>
          </cell>
        </row>
        <row r="5924">
          <cell r="V5924">
            <v>0</v>
          </cell>
          <cell r="W5924">
            <v>0</v>
          </cell>
          <cell r="X5924">
            <v>0</v>
          </cell>
          <cell r="Y5924">
            <v>0</v>
          </cell>
          <cell r="AA5924">
            <v>0</v>
          </cell>
          <cell r="AB5924">
            <v>0</v>
          </cell>
          <cell r="AC5924">
            <v>0</v>
          </cell>
        </row>
        <row r="5925">
          <cell r="V5925">
            <v>0</v>
          </cell>
          <cell r="W5925">
            <v>0</v>
          </cell>
          <cell r="X5925">
            <v>0</v>
          </cell>
          <cell r="Y5925">
            <v>0</v>
          </cell>
          <cell r="AA5925">
            <v>0</v>
          </cell>
          <cell r="AB5925">
            <v>0</v>
          </cell>
          <cell r="AC5925">
            <v>0</v>
          </cell>
        </row>
        <row r="5926">
          <cell r="V5926">
            <v>0</v>
          </cell>
          <cell r="W5926">
            <v>0</v>
          </cell>
          <cell r="X5926">
            <v>0</v>
          </cell>
          <cell r="Y5926">
            <v>0</v>
          </cell>
          <cell r="AA5926">
            <v>0</v>
          </cell>
          <cell r="AB5926">
            <v>0</v>
          </cell>
          <cell r="AC5926">
            <v>0</v>
          </cell>
        </row>
        <row r="5927">
          <cell r="V5927">
            <v>0</v>
          </cell>
          <cell r="W5927">
            <v>0</v>
          </cell>
          <cell r="X5927">
            <v>0</v>
          </cell>
          <cell r="Y5927">
            <v>0</v>
          </cell>
          <cell r="AA5927">
            <v>0</v>
          </cell>
          <cell r="AB5927">
            <v>0</v>
          </cell>
          <cell r="AC5927">
            <v>0</v>
          </cell>
        </row>
        <row r="5928">
          <cell r="V5928">
            <v>0</v>
          </cell>
          <cell r="W5928">
            <v>0</v>
          </cell>
          <cell r="X5928">
            <v>0</v>
          </cell>
          <cell r="Y5928">
            <v>0</v>
          </cell>
          <cell r="AA5928">
            <v>0</v>
          </cell>
          <cell r="AB5928">
            <v>0</v>
          </cell>
          <cell r="AC5928">
            <v>0</v>
          </cell>
        </row>
        <row r="5929">
          <cell r="V5929">
            <v>0</v>
          </cell>
          <cell r="W5929">
            <v>0</v>
          </cell>
          <cell r="X5929">
            <v>0</v>
          </cell>
          <cell r="Y5929">
            <v>0</v>
          </cell>
          <cell r="AA5929">
            <v>0</v>
          </cell>
          <cell r="AB5929">
            <v>0</v>
          </cell>
          <cell r="AC5929">
            <v>0</v>
          </cell>
        </row>
        <row r="5930">
          <cell r="V5930">
            <v>0</v>
          </cell>
          <cell r="W5930">
            <v>0</v>
          </cell>
          <cell r="X5930">
            <v>0</v>
          </cell>
          <cell r="Y5930">
            <v>0</v>
          </cell>
          <cell r="AA5930">
            <v>0</v>
          </cell>
          <cell r="AB5930">
            <v>0</v>
          </cell>
          <cell r="AC5930">
            <v>0</v>
          </cell>
        </row>
        <row r="5931">
          <cell r="V5931">
            <v>0</v>
          </cell>
          <cell r="W5931">
            <v>0</v>
          </cell>
          <cell r="X5931">
            <v>0</v>
          </cell>
          <cell r="Y5931">
            <v>0</v>
          </cell>
          <cell r="AA5931">
            <v>0</v>
          </cell>
          <cell r="AB5931">
            <v>0</v>
          </cell>
          <cell r="AC5931">
            <v>0</v>
          </cell>
        </row>
        <row r="5932">
          <cell r="V5932">
            <v>0</v>
          </cell>
          <cell r="W5932">
            <v>0</v>
          </cell>
          <cell r="X5932">
            <v>0</v>
          </cell>
          <cell r="Y5932">
            <v>0</v>
          </cell>
          <cell r="AA5932">
            <v>0</v>
          </cell>
          <cell r="AB5932">
            <v>0</v>
          </cell>
          <cell r="AC5932">
            <v>0</v>
          </cell>
        </row>
        <row r="5933">
          <cell r="V5933">
            <v>0</v>
          </cell>
          <cell r="W5933">
            <v>0</v>
          </cell>
          <cell r="X5933">
            <v>0</v>
          </cell>
          <cell r="Y5933">
            <v>0</v>
          </cell>
          <cell r="AA5933">
            <v>0</v>
          </cell>
          <cell r="AB5933">
            <v>0</v>
          </cell>
          <cell r="AC5933">
            <v>0</v>
          </cell>
        </row>
        <row r="5934">
          <cell r="V5934">
            <v>0</v>
          </cell>
          <cell r="W5934">
            <v>0</v>
          </cell>
          <cell r="X5934">
            <v>0</v>
          </cell>
          <cell r="Y5934">
            <v>0</v>
          </cell>
          <cell r="AA5934">
            <v>0</v>
          </cell>
          <cell r="AB5934">
            <v>0</v>
          </cell>
          <cell r="AC5934">
            <v>0</v>
          </cell>
        </row>
        <row r="5935">
          <cell r="V5935">
            <v>0</v>
          </cell>
          <cell r="W5935">
            <v>0</v>
          </cell>
          <cell r="X5935">
            <v>0</v>
          </cell>
          <cell r="Y5935">
            <v>0</v>
          </cell>
          <cell r="AA5935">
            <v>0</v>
          </cell>
          <cell r="AB5935">
            <v>0</v>
          </cell>
          <cell r="AC5935">
            <v>0</v>
          </cell>
        </row>
        <row r="5936">
          <cell r="V5936">
            <v>0</v>
          </cell>
          <cell r="W5936">
            <v>0</v>
          </cell>
          <cell r="X5936">
            <v>0</v>
          </cell>
          <cell r="Y5936">
            <v>0</v>
          </cell>
          <cell r="AA5936">
            <v>0</v>
          </cell>
          <cell r="AB5936">
            <v>0</v>
          </cell>
          <cell r="AC5936">
            <v>0</v>
          </cell>
        </row>
        <row r="5937">
          <cell r="V5937">
            <v>0</v>
          </cell>
          <cell r="W5937">
            <v>0</v>
          </cell>
          <cell r="X5937">
            <v>0</v>
          </cell>
          <cell r="Y5937">
            <v>0</v>
          </cell>
          <cell r="AA5937">
            <v>0</v>
          </cell>
          <cell r="AB5937">
            <v>0</v>
          </cell>
          <cell r="AC5937">
            <v>0</v>
          </cell>
        </row>
        <row r="5938">
          <cell r="V5938">
            <v>0</v>
          </cell>
          <cell r="W5938">
            <v>0</v>
          </cell>
          <cell r="X5938">
            <v>0</v>
          </cell>
          <cell r="Y5938">
            <v>0</v>
          </cell>
          <cell r="AA5938">
            <v>0</v>
          </cell>
          <cell r="AB5938">
            <v>0</v>
          </cell>
          <cell r="AC5938">
            <v>0</v>
          </cell>
        </row>
        <row r="5939">
          <cell r="V5939">
            <v>0</v>
          </cell>
          <cell r="W5939">
            <v>0</v>
          </cell>
          <cell r="X5939">
            <v>0</v>
          </cell>
          <cell r="Y5939">
            <v>0</v>
          </cell>
          <cell r="AA5939">
            <v>0</v>
          </cell>
          <cell r="AB5939">
            <v>0</v>
          </cell>
          <cell r="AC5939">
            <v>0</v>
          </cell>
        </row>
        <row r="5940">
          <cell r="V5940">
            <v>0</v>
          </cell>
          <cell r="W5940">
            <v>0</v>
          </cell>
          <cell r="X5940">
            <v>0</v>
          </cell>
          <cell r="Y5940">
            <v>0</v>
          </cell>
          <cell r="AA5940">
            <v>0</v>
          </cell>
          <cell r="AB5940">
            <v>0</v>
          </cell>
          <cell r="AC5940">
            <v>0</v>
          </cell>
        </row>
        <row r="5941">
          <cell r="V5941">
            <v>0</v>
          </cell>
          <cell r="W5941">
            <v>0</v>
          </cell>
          <cell r="X5941">
            <v>0</v>
          </cell>
          <cell r="Y5941">
            <v>0</v>
          </cell>
          <cell r="AA5941">
            <v>0</v>
          </cell>
          <cell r="AB5941">
            <v>0</v>
          </cell>
          <cell r="AC5941">
            <v>0</v>
          </cell>
        </row>
        <row r="5942">
          <cell r="V5942">
            <v>0</v>
          </cell>
          <cell r="W5942">
            <v>0</v>
          </cell>
          <cell r="X5942">
            <v>0</v>
          </cell>
          <cell r="Y5942">
            <v>0</v>
          </cell>
          <cell r="AA5942">
            <v>0</v>
          </cell>
          <cell r="AB5942">
            <v>0</v>
          </cell>
          <cell r="AC5942">
            <v>0</v>
          </cell>
        </row>
        <row r="5943">
          <cell r="V5943">
            <v>0</v>
          </cell>
          <cell r="W5943">
            <v>0</v>
          </cell>
          <cell r="X5943">
            <v>0</v>
          </cell>
          <cell r="Y5943">
            <v>0</v>
          </cell>
          <cell r="AA5943">
            <v>0</v>
          </cell>
          <cell r="AB5943">
            <v>0</v>
          </cell>
          <cell r="AC5943">
            <v>0</v>
          </cell>
        </row>
        <row r="5944">
          <cell r="V5944">
            <v>0</v>
          </cell>
          <cell r="W5944">
            <v>0</v>
          </cell>
          <cell r="X5944">
            <v>0</v>
          </cell>
          <cell r="Y5944">
            <v>0</v>
          </cell>
          <cell r="AA5944">
            <v>0</v>
          </cell>
          <cell r="AB5944">
            <v>0</v>
          </cell>
          <cell r="AC5944">
            <v>0</v>
          </cell>
        </row>
        <row r="5945">
          <cell r="V5945">
            <v>0</v>
          </cell>
          <cell r="W5945">
            <v>0</v>
          </cell>
          <cell r="X5945">
            <v>0</v>
          </cell>
          <cell r="Y5945">
            <v>0</v>
          </cell>
          <cell r="AA5945">
            <v>0</v>
          </cell>
          <cell r="AB5945">
            <v>0</v>
          </cell>
          <cell r="AC5945">
            <v>0</v>
          </cell>
        </row>
        <row r="5946">
          <cell r="V5946">
            <v>0</v>
          </cell>
          <cell r="W5946">
            <v>0</v>
          </cell>
          <cell r="X5946">
            <v>0</v>
          </cell>
          <cell r="Y5946">
            <v>0</v>
          </cell>
          <cell r="AA5946">
            <v>0</v>
          </cell>
          <cell r="AB5946">
            <v>0</v>
          </cell>
          <cell r="AC5946">
            <v>0</v>
          </cell>
        </row>
        <row r="5947">
          <cell r="V5947">
            <v>0</v>
          </cell>
          <cell r="W5947">
            <v>0</v>
          </cell>
          <cell r="X5947">
            <v>0</v>
          </cell>
          <cell r="Y5947">
            <v>0</v>
          </cell>
          <cell r="AA5947">
            <v>0</v>
          </cell>
          <cell r="AB5947">
            <v>0</v>
          </cell>
          <cell r="AC5947">
            <v>0</v>
          </cell>
        </row>
        <row r="5948">
          <cell r="V5948">
            <v>0</v>
          </cell>
          <cell r="W5948">
            <v>0</v>
          </cell>
          <cell r="X5948">
            <v>0</v>
          </cell>
          <cell r="Y5948">
            <v>0</v>
          </cell>
          <cell r="AA5948">
            <v>0</v>
          </cell>
          <cell r="AB5948">
            <v>0</v>
          </cell>
          <cell r="AC5948">
            <v>0</v>
          </cell>
        </row>
        <row r="5949">
          <cell r="V5949">
            <v>0</v>
          </cell>
          <cell r="W5949">
            <v>0</v>
          </cell>
          <cell r="X5949">
            <v>0</v>
          </cell>
          <cell r="Y5949">
            <v>0</v>
          </cell>
          <cell r="AA5949">
            <v>0</v>
          </cell>
          <cell r="AB5949">
            <v>0</v>
          </cell>
          <cell r="AC5949">
            <v>0</v>
          </cell>
        </row>
        <row r="5950">
          <cell r="V5950">
            <v>0</v>
          </cell>
          <cell r="W5950">
            <v>0</v>
          </cell>
          <cell r="X5950">
            <v>0</v>
          </cell>
          <cell r="Y5950">
            <v>0</v>
          </cell>
          <cell r="AA5950">
            <v>0</v>
          </cell>
          <cell r="AB5950">
            <v>0</v>
          </cell>
          <cell r="AC5950">
            <v>0</v>
          </cell>
        </row>
        <row r="5951">
          <cell r="V5951">
            <v>0</v>
          </cell>
          <cell r="W5951">
            <v>0</v>
          </cell>
          <cell r="X5951">
            <v>0</v>
          </cell>
          <cell r="Y5951">
            <v>0</v>
          </cell>
          <cell r="AA5951">
            <v>0</v>
          </cell>
          <cell r="AB5951">
            <v>0</v>
          </cell>
          <cell r="AC5951">
            <v>0</v>
          </cell>
        </row>
        <row r="5952">
          <cell r="V5952">
            <v>0</v>
          </cell>
          <cell r="W5952">
            <v>0</v>
          </cell>
          <cell r="X5952">
            <v>0</v>
          </cell>
          <cell r="Y5952">
            <v>0</v>
          </cell>
          <cell r="AA5952">
            <v>0</v>
          </cell>
          <cell r="AB5952">
            <v>0</v>
          </cell>
          <cell r="AC5952">
            <v>0</v>
          </cell>
        </row>
        <row r="5953">
          <cell r="V5953">
            <v>0</v>
          </cell>
          <cell r="W5953">
            <v>0</v>
          </cell>
          <cell r="X5953">
            <v>0</v>
          </cell>
          <cell r="Y5953">
            <v>0</v>
          </cell>
          <cell r="AA5953">
            <v>0</v>
          </cell>
          <cell r="AB5953">
            <v>0</v>
          </cell>
          <cell r="AC5953">
            <v>0</v>
          </cell>
        </row>
        <row r="5954">
          <cell r="V5954">
            <v>0</v>
          </cell>
          <cell r="W5954">
            <v>0</v>
          </cell>
          <cell r="X5954">
            <v>0</v>
          </cell>
          <cell r="Y5954">
            <v>0</v>
          </cell>
          <cell r="AA5954">
            <v>0</v>
          </cell>
          <cell r="AB5954">
            <v>0</v>
          </cell>
          <cell r="AC5954">
            <v>0</v>
          </cell>
        </row>
        <row r="5955">
          <cell r="V5955">
            <v>0</v>
          </cell>
          <cell r="W5955">
            <v>0</v>
          </cell>
          <cell r="X5955">
            <v>0</v>
          </cell>
          <cell r="Y5955">
            <v>0</v>
          </cell>
          <cell r="AA5955">
            <v>0</v>
          </cell>
          <cell r="AB5955">
            <v>0</v>
          </cell>
          <cell r="AC5955">
            <v>0</v>
          </cell>
        </row>
        <row r="5956">
          <cell r="V5956">
            <v>0</v>
          </cell>
          <cell r="W5956">
            <v>0</v>
          </cell>
          <cell r="X5956">
            <v>0</v>
          </cell>
          <cell r="Y5956">
            <v>0</v>
          </cell>
          <cell r="AA5956">
            <v>0</v>
          </cell>
          <cell r="AB5956">
            <v>0</v>
          </cell>
          <cell r="AC5956">
            <v>0</v>
          </cell>
        </row>
        <row r="5957">
          <cell r="V5957">
            <v>0</v>
          </cell>
          <cell r="W5957">
            <v>0</v>
          </cell>
          <cell r="X5957">
            <v>0</v>
          </cell>
          <cell r="Y5957">
            <v>0</v>
          </cell>
          <cell r="AA5957">
            <v>0</v>
          </cell>
          <cell r="AB5957">
            <v>0</v>
          </cell>
          <cell r="AC5957">
            <v>0</v>
          </cell>
        </row>
        <row r="5958">
          <cell r="V5958">
            <v>0</v>
          </cell>
          <cell r="W5958">
            <v>0</v>
          </cell>
          <cell r="X5958">
            <v>0</v>
          </cell>
          <cell r="Y5958">
            <v>0</v>
          </cell>
          <cell r="AA5958">
            <v>0</v>
          </cell>
          <cell r="AB5958">
            <v>0</v>
          </cell>
          <cell r="AC5958">
            <v>0</v>
          </cell>
        </row>
        <row r="5959">
          <cell r="V5959">
            <v>0</v>
          </cell>
          <cell r="W5959">
            <v>0</v>
          </cell>
          <cell r="X5959">
            <v>0</v>
          </cell>
          <cell r="Y5959">
            <v>0</v>
          </cell>
          <cell r="AA5959">
            <v>0</v>
          </cell>
          <cell r="AB5959">
            <v>0</v>
          </cell>
          <cell r="AC5959">
            <v>0</v>
          </cell>
        </row>
        <row r="5960">
          <cell r="V5960">
            <v>0</v>
          </cell>
          <cell r="W5960">
            <v>0</v>
          </cell>
          <cell r="X5960">
            <v>0</v>
          </cell>
          <cell r="Y5960">
            <v>0</v>
          </cell>
          <cell r="AA5960">
            <v>0</v>
          </cell>
          <cell r="AB5960">
            <v>0</v>
          </cell>
          <cell r="AC5960">
            <v>0</v>
          </cell>
        </row>
        <row r="5961">
          <cell r="V5961">
            <v>0</v>
          </cell>
          <cell r="W5961">
            <v>0</v>
          </cell>
          <cell r="X5961">
            <v>0</v>
          </cell>
          <cell r="Y5961">
            <v>0</v>
          </cell>
          <cell r="AA5961">
            <v>0</v>
          </cell>
          <cell r="AB5961">
            <v>0</v>
          </cell>
          <cell r="AC5961">
            <v>0</v>
          </cell>
        </row>
        <row r="5962">
          <cell r="V5962">
            <v>0</v>
          </cell>
          <cell r="W5962">
            <v>0</v>
          </cell>
          <cell r="X5962">
            <v>0</v>
          </cell>
          <cell r="Y5962">
            <v>0</v>
          </cell>
          <cell r="AA5962">
            <v>0</v>
          </cell>
          <cell r="AB5962">
            <v>0</v>
          </cell>
          <cell r="AC5962">
            <v>0</v>
          </cell>
        </row>
        <row r="5963">
          <cell r="V5963">
            <v>0</v>
          </cell>
          <cell r="W5963">
            <v>0</v>
          </cell>
          <cell r="X5963">
            <v>0</v>
          </cell>
          <cell r="Y5963">
            <v>0</v>
          </cell>
          <cell r="AA5963">
            <v>0</v>
          </cell>
          <cell r="AB5963">
            <v>0</v>
          </cell>
          <cell r="AC5963">
            <v>0</v>
          </cell>
        </row>
        <row r="5964">
          <cell r="V5964">
            <v>0</v>
          </cell>
          <cell r="W5964">
            <v>0</v>
          </cell>
          <cell r="X5964">
            <v>0</v>
          </cell>
          <cell r="Y5964">
            <v>0</v>
          </cell>
          <cell r="AA5964">
            <v>0</v>
          </cell>
          <cell r="AB5964">
            <v>0</v>
          </cell>
          <cell r="AC5964">
            <v>0</v>
          </cell>
        </row>
        <row r="5965">
          <cell r="V5965">
            <v>0</v>
          </cell>
          <cell r="W5965">
            <v>0</v>
          </cell>
          <cell r="X5965">
            <v>0</v>
          </cell>
          <cell r="Y5965">
            <v>0</v>
          </cell>
          <cell r="AA5965">
            <v>0</v>
          </cell>
          <cell r="AB5965">
            <v>0</v>
          </cell>
          <cell r="AC5965">
            <v>0</v>
          </cell>
        </row>
        <row r="5966">
          <cell r="V5966">
            <v>0</v>
          </cell>
          <cell r="W5966">
            <v>0</v>
          </cell>
          <cell r="X5966">
            <v>0</v>
          </cell>
          <cell r="Y5966">
            <v>0</v>
          </cell>
          <cell r="AA5966">
            <v>0</v>
          </cell>
          <cell r="AB5966">
            <v>0</v>
          </cell>
          <cell r="AC5966">
            <v>0</v>
          </cell>
        </row>
        <row r="5967">
          <cell r="V5967">
            <v>0</v>
          </cell>
          <cell r="W5967">
            <v>0</v>
          </cell>
          <cell r="X5967">
            <v>0</v>
          </cell>
          <cell r="Y5967">
            <v>0</v>
          </cell>
          <cell r="AA5967">
            <v>0</v>
          </cell>
          <cell r="AB5967">
            <v>0</v>
          </cell>
          <cell r="AC5967">
            <v>0</v>
          </cell>
        </row>
        <row r="5968">
          <cell r="V5968">
            <v>0</v>
          </cell>
          <cell r="W5968">
            <v>0</v>
          </cell>
          <cell r="X5968">
            <v>0</v>
          </cell>
          <cell r="Y5968">
            <v>0</v>
          </cell>
          <cell r="AA5968">
            <v>0</v>
          </cell>
          <cell r="AB5968">
            <v>0</v>
          </cell>
          <cell r="AC5968">
            <v>0</v>
          </cell>
        </row>
        <row r="5969">
          <cell r="V5969">
            <v>0</v>
          </cell>
          <cell r="W5969">
            <v>0</v>
          </cell>
          <cell r="X5969">
            <v>0</v>
          </cell>
          <cell r="Y5969">
            <v>0</v>
          </cell>
          <cell r="AA5969">
            <v>0</v>
          </cell>
          <cell r="AB5969">
            <v>0</v>
          </cell>
          <cell r="AC5969">
            <v>0</v>
          </cell>
        </row>
        <row r="5970">
          <cell r="V5970">
            <v>0</v>
          </cell>
          <cell r="W5970">
            <v>0</v>
          </cell>
          <cell r="X5970">
            <v>0</v>
          </cell>
          <cell r="Y5970">
            <v>0</v>
          </cell>
          <cell r="AA5970">
            <v>0</v>
          </cell>
          <cell r="AB5970">
            <v>0</v>
          </cell>
          <cell r="AC5970">
            <v>0</v>
          </cell>
        </row>
        <row r="5971">
          <cell r="V5971">
            <v>0</v>
          </cell>
          <cell r="W5971">
            <v>0</v>
          </cell>
          <cell r="X5971">
            <v>0</v>
          </cell>
          <cell r="Y5971">
            <v>0</v>
          </cell>
          <cell r="AA5971">
            <v>0</v>
          </cell>
          <cell r="AB5971">
            <v>0</v>
          </cell>
          <cell r="AC5971">
            <v>0</v>
          </cell>
        </row>
        <row r="5972">
          <cell r="V5972">
            <v>0</v>
          </cell>
          <cell r="W5972">
            <v>0</v>
          </cell>
          <cell r="X5972">
            <v>0</v>
          </cell>
          <cell r="Y5972">
            <v>0</v>
          </cell>
          <cell r="AA5972">
            <v>0</v>
          </cell>
          <cell r="AB5972">
            <v>0</v>
          </cell>
          <cell r="AC5972">
            <v>0</v>
          </cell>
        </row>
        <row r="5973">
          <cell r="V5973">
            <v>0</v>
          </cell>
          <cell r="W5973">
            <v>0</v>
          </cell>
          <cell r="X5973">
            <v>0</v>
          </cell>
          <cell r="Y5973">
            <v>0</v>
          </cell>
          <cell r="AA5973">
            <v>0</v>
          </cell>
          <cell r="AB5973">
            <v>0</v>
          </cell>
          <cell r="AC5973">
            <v>0</v>
          </cell>
        </row>
        <row r="5974">
          <cell r="V5974">
            <v>0</v>
          </cell>
          <cell r="W5974">
            <v>0</v>
          </cell>
          <cell r="X5974">
            <v>0</v>
          </cell>
          <cell r="Y5974">
            <v>0</v>
          </cell>
          <cell r="AA5974">
            <v>0</v>
          </cell>
          <cell r="AB5974">
            <v>0</v>
          </cell>
          <cell r="AC5974">
            <v>0</v>
          </cell>
        </row>
        <row r="5975">
          <cell r="V5975">
            <v>0</v>
          </cell>
          <cell r="W5975">
            <v>0</v>
          </cell>
          <cell r="X5975">
            <v>0</v>
          </cell>
          <cell r="Y5975">
            <v>0</v>
          </cell>
          <cell r="AA5975">
            <v>0</v>
          </cell>
          <cell r="AB5975">
            <v>0</v>
          </cell>
          <cell r="AC5975">
            <v>0</v>
          </cell>
        </row>
        <row r="5976">
          <cell r="V5976">
            <v>0</v>
          </cell>
          <cell r="W5976">
            <v>0</v>
          </cell>
          <cell r="X5976">
            <v>0</v>
          </cell>
          <cell r="Y5976">
            <v>0</v>
          </cell>
          <cell r="AA5976">
            <v>0</v>
          </cell>
          <cell r="AB5976">
            <v>0</v>
          </cell>
          <cell r="AC5976">
            <v>0</v>
          </cell>
        </row>
        <row r="5977">
          <cell r="V5977">
            <v>0</v>
          </cell>
          <cell r="W5977">
            <v>0</v>
          </cell>
          <cell r="X5977">
            <v>0</v>
          </cell>
          <cell r="Y5977">
            <v>0</v>
          </cell>
          <cell r="AA5977">
            <v>0</v>
          </cell>
          <cell r="AB5977">
            <v>0</v>
          </cell>
          <cell r="AC5977">
            <v>0</v>
          </cell>
        </row>
        <row r="5978">
          <cell r="V5978">
            <v>0</v>
          </cell>
          <cell r="W5978">
            <v>0</v>
          </cell>
          <cell r="X5978">
            <v>0</v>
          </cell>
          <cell r="Y5978">
            <v>0</v>
          </cell>
          <cell r="AA5978">
            <v>0</v>
          </cell>
          <cell r="AB5978">
            <v>0</v>
          </cell>
          <cell r="AC5978">
            <v>0</v>
          </cell>
        </row>
        <row r="5979">
          <cell r="V5979">
            <v>0</v>
          </cell>
          <cell r="W5979">
            <v>0</v>
          </cell>
          <cell r="X5979">
            <v>0</v>
          </cell>
          <cell r="Y5979">
            <v>0</v>
          </cell>
          <cell r="AA5979">
            <v>0</v>
          </cell>
          <cell r="AB5979">
            <v>0</v>
          </cell>
          <cell r="AC5979">
            <v>0</v>
          </cell>
        </row>
        <row r="5980">
          <cell r="V5980">
            <v>0</v>
          </cell>
          <cell r="W5980">
            <v>0</v>
          </cell>
          <cell r="X5980">
            <v>0</v>
          </cell>
          <cell r="Y5980">
            <v>0</v>
          </cell>
          <cell r="AA5980">
            <v>0</v>
          </cell>
          <cell r="AB5980">
            <v>0</v>
          </cell>
          <cell r="AC5980">
            <v>0</v>
          </cell>
        </row>
        <row r="5981">
          <cell r="V5981">
            <v>0</v>
          </cell>
          <cell r="W5981">
            <v>0</v>
          </cell>
          <cell r="X5981">
            <v>0</v>
          </cell>
          <cell r="Y5981">
            <v>0</v>
          </cell>
          <cell r="AA5981">
            <v>0</v>
          </cell>
          <cell r="AB5981">
            <v>0</v>
          </cell>
          <cell r="AC5981">
            <v>0</v>
          </cell>
        </row>
        <row r="5982">
          <cell r="V5982">
            <v>0</v>
          </cell>
          <cell r="W5982">
            <v>0</v>
          </cell>
          <cell r="X5982">
            <v>0</v>
          </cell>
          <cell r="Y5982">
            <v>0</v>
          </cell>
          <cell r="AA5982">
            <v>0</v>
          </cell>
          <cell r="AB5982">
            <v>0</v>
          </cell>
          <cell r="AC5982">
            <v>0</v>
          </cell>
        </row>
        <row r="5983">
          <cell r="V5983">
            <v>0</v>
          </cell>
          <cell r="W5983">
            <v>0</v>
          </cell>
          <cell r="X5983">
            <v>0</v>
          </cell>
          <cell r="Y5983">
            <v>0</v>
          </cell>
          <cell r="AA5983">
            <v>0</v>
          </cell>
          <cell r="AB5983">
            <v>0</v>
          </cell>
          <cell r="AC5983">
            <v>0</v>
          </cell>
        </row>
        <row r="5984">
          <cell r="V5984">
            <v>0</v>
          </cell>
          <cell r="W5984">
            <v>0</v>
          </cell>
          <cell r="X5984">
            <v>0</v>
          </cell>
          <cell r="Y5984">
            <v>0</v>
          </cell>
          <cell r="AA5984">
            <v>0</v>
          </cell>
          <cell r="AB5984">
            <v>0</v>
          </cell>
          <cell r="AC5984">
            <v>0</v>
          </cell>
        </row>
        <row r="5985">
          <cell r="V5985">
            <v>0</v>
          </cell>
          <cell r="W5985">
            <v>0</v>
          </cell>
          <cell r="X5985">
            <v>0</v>
          </cell>
          <cell r="Y5985">
            <v>0</v>
          </cell>
          <cell r="AA5985">
            <v>0</v>
          </cell>
          <cell r="AB5985">
            <v>0</v>
          </cell>
          <cell r="AC5985">
            <v>0</v>
          </cell>
        </row>
        <row r="5986">
          <cell r="V5986">
            <v>0</v>
          </cell>
          <cell r="W5986">
            <v>0</v>
          </cell>
          <cell r="X5986">
            <v>0</v>
          </cell>
          <cell r="Y5986">
            <v>0</v>
          </cell>
          <cell r="AA5986">
            <v>0</v>
          </cell>
          <cell r="AB5986">
            <v>0</v>
          </cell>
          <cell r="AC5986">
            <v>0</v>
          </cell>
        </row>
        <row r="5987">
          <cell r="V5987">
            <v>0</v>
          </cell>
          <cell r="W5987">
            <v>0</v>
          </cell>
          <cell r="X5987">
            <v>0</v>
          </cell>
          <cell r="Y5987">
            <v>0</v>
          </cell>
          <cell r="AA5987">
            <v>0</v>
          </cell>
          <cell r="AB5987">
            <v>0</v>
          </cell>
          <cell r="AC5987">
            <v>0</v>
          </cell>
        </row>
        <row r="5988">
          <cell r="V5988">
            <v>0</v>
          </cell>
          <cell r="W5988">
            <v>0</v>
          </cell>
          <cell r="X5988">
            <v>0</v>
          </cell>
          <cell r="Y5988">
            <v>0</v>
          </cell>
          <cell r="AA5988">
            <v>0</v>
          </cell>
          <cell r="AB5988">
            <v>0</v>
          </cell>
          <cell r="AC5988">
            <v>0</v>
          </cell>
        </row>
        <row r="5989">
          <cell r="V5989">
            <v>0</v>
          </cell>
          <cell r="W5989">
            <v>0</v>
          </cell>
          <cell r="X5989">
            <v>0</v>
          </cell>
          <cell r="Y5989">
            <v>0</v>
          </cell>
          <cell r="AA5989">
            <v>0</v>
          </cell>
          <cell r="AB5989">
            <v>0</v>
          </cell>
          <cell r="AC5989">
            <v>0</v>
          </cell>
        </row>
        <row r="5990">
          <cell r="V5990">
            <v>0</v>
          </cell>
          <cell r="W5990">
            <v>0</v>
          </cell>
          <cell r="X5990">
            <v>0</v>
          </cell>
          <cell r="Y5990">
            <v>0</v>
          </cell>
          <cell r="AA5990">
            <v>0</v>
          </cell>
          <cell r="AB5990">
            <v>0</v>
          </cell>
          <cell r="AC5990">
            <v>0</v>
          </cell>
        </row>
        <row r="5991">
          <cell r="V5991">
            <v>0</v>
          </cell>
          <cell r="W5991">
            <v>0</v>
          </cell>
          <cell r="X5991">
            <v>0</v>
          </cell>
          <cell r="Y5991">
            <v>0</v>
          </cell>
          <cell r="AA5991">
            <v>0</v>
          </cell>
          <cell r="AB5991">
            <v>0</v>
          </cell>
          <cell r="AC5991">
            <v>0</v>
          </cell>
        </row>
        <row r="5992">
          <cell r="V5992">
            <v>0</v>
          </cell>
          <cell r="W5992">
            <v>0</v>
          </cell>
          <cell r="X5992">
            <v>0</v>
          </cell>
          <cell r="Y5992">
            <v>0</v>
          </cell>
          <cell r="AA5992">
            <v>0</v>
          </cell>
          <cell r="AB5992">
            <v>0</v>
          </cell>
          <cell r="AC5992">
            <v>0</v>
          </cell>
        </row>
        <row r="5993">
          <cell r="V5993">
            <v>0</v>
          </cell>
          <cell r="W5993">
            <v>0</v>
          </cell>
          <cell r="X5993">
            <v>0</v>
          </cell>
          <cell r="Y5993">
            <v>0</v>
          </cell>
          <cell r="AA5993">
            <v>0</v>
          </cell>
          <cell r="AB5993">
            <v>0</v>
          </cell>
          <cell r="AC5993">
            <v>0</v>
          </cell>
        </row>
        <row r="5994">
          <cell r="V5994">
            <v>0</v>
          </cell>
          <cell r="W5994">
            <v>0</v>
          </cell>
          <cell r="X5994">
            <v>0</v>
          </cell>
          <cell r="Y5994">
            <v>0</v>
          </cell>
          <cell r="AA5994">
            <v>0</v>
          </cell>
          <cell r="AB5994">
            <v>0</v>
          </cell>
          <cell r="AC5994">
            <v>0</v>
          </cell>
        </row>
        <row r="5995">
          <cell r="V5995">
            <v>0</v>
          </cell>
          <cell r="W5995">
            <v>0</v>
          </cell>
          <cell r="X5995">
            <v>0</v>
          </cell>
          <cell r="Y5995">
            <v>0</v>
          </cell>
          <cell r="AA5995">
            <v>0</v>
          </cell>
          <cell r="AB5995">
            <v>0</v>
          </cell>
          <cell r="AC5995">
            <v>0</v>
          </cell>
        </row>
        <row r="5996">
          <cell r="V5996">
            <v>0</v>
          </cell>
          <cell r="W5996">
            <v>0</v>
          </cell>
          <cell r="X5996">
            <v>0</v>
          </cell>
          <cell r="Y5996">
            <v>0</v>
          </cell>
          <cell r="AA5996">
            <v>0</v>
          </cell>
          <cell r="AB5996">
            <v>0</v>
          </cell>
          <cell r="AC5996">
            <v>0</v>
          </cell>
        </row>
        <row r="5997">
          <cell r="V5997">
            <v>0</v>
          </cell>
          <cell r="W5997">
            <v>0</v>
          </cell>
          <cell r="X5997">
            <v>0</v>
          </cell>
          <cell r="Y5997">
            <v>0</v>
          </cell>
          <cell r="AA5997">
            <v>0</v>
          </cell>
          <cell r="AB5997">
            <v>0</v>
          </cell>
          <cell r="AC5997">
            <v>0</v>
          </cell>
        </row>
        <row r="5998">
          <cell r="V5998">
            <v>0</v>
          </cell>
          <cell r="W5998">
            <v>0</v>
          </cell>
          <cell r="X5998">
            <v>0</v>
          </cell>
          <cell r="Y5998">
            <v>0</v>
          </cell>
          <cell r="AA5998">
            <v>0</v>
          </cell>
          <cell r="AB5998">
            <v>0</v>
          </cell>
          <cell r="AC5998">
            <v>0</v>
          </cell>
        </row>
        <row r="5999">
          <cell r="V5999">
            <v>0</v>
          </cell>
          <cell r="W5999">
            <v>0</v>
          </cell>
          <cell r="X5999">
            <v>0</v>
          </cell>
          <cell r="Y5999">
            <v>0</v>
          </cell>
          <cell r="AA5999">
            <v>0</v>
          </cell>
          <cell r="AB5999">
            <v>0</v>
          </cell>
          <cell r="AC5999">
            <v>0</v>
          </cell>
        </row>
        <row r="6000">
          <cell r="V6000">
            <v>0</v>
          </cell>
          <cell r="W6000">
            <v>0</v>
          </cell>
          <cell r="X6000">
            <v>0</v>
          </cell>
          <cell r="Y6000">
            <v>0</v>
          </cell>
          <cell r="AA6000">
            <v>0</v>
          </cell>
          <cell r="AB6000">
            <v>0</v>
          </cell>
          <cell r="AC6000">
            <v>0</v>
          </cell>
        </row>
        <row r="6001">
          <cell r="V6001">
            <v>0</v>
          </cell>
          <cell r="W6001">
            <v>0</v>
          </cell>
          <cell r="X6001">
            <v>0</v>
          </cell>
          <cell r="Y6001">
            <v>0</v>
          </cell>
          <cell r="AA6001">
            <v>0</v>
          </cell>
          <cell r="AB6001">
            <v>0</v>
          </cell>
          <cell r="AC6001">
            <v>0</v>
          </cell>
        </row>
        <row r="6002">
          <cell r="V6002">
            <v>0</v>
          </cell>
          <cell r="W6002">
            <v>0</v>
          </cell>
          <cell r="X6002">
            <v>0</v>
          </cell>
          <cell r="Y6002">
            <v>0</v>
          </cell>
          <cell r="AA6002">
            <v>0</v>
          </cell>
          <cell r="AB6002">
            <v>0</v>
          </cell>
          <cell r="AC6002">
            <v>0</v>
          </cell>
        </row>
        <row r="6003">
          <cell r="V6003">
            <v>0</v>
          </cell>
          <cell r="W6003">
            <v>0</v>
          </cell>
          <cell r="X6003">
            <v>0</v>
          </cell>
          <cell r="Y6003">
            <v>0</v>
          </cell>
          <cell r="AA6003">
            <v>0</v>
          </cell>
          <cell r="AB6003">
            <v>0</v>
          </cell>
          <cell r="AC6003">
            <v>0</v>
          </cell>
        </row>
        <row r="6004">
          <cell r="V6004">
            <v>0</v>
          </cell>
          <cell r="W6004">
            <v>0</v>
          </cell>
          <cell r="X6004">
            <v>0</v>
          </cell>
          <cell r="Y6004">
            <v>0</v>
          </cell>
          <cell r="AA6004">
            <v>0</v>
          </cell>
          <cell r="AB6004">
            <v>0</v>
          </cell>
          <cell r="AC6004">
            <v>0</v>
          </cell>
        </row>
        <row r="6005">
          <cell r="V6005">
            <v>0</v>
          </cell>
          <cell r="W6005">
            <v>0</v>
          </cell>
          <cell r="X6005">
            <v>0</v>
          </cell>
          <cell r="Y6005">
            <v>0</v>
          </cell>
          <cell r="AA6005">
            <v>0</v>
          </cell>
          <cell r="AB6005">
            <v>0</v>
          </cell>
          <cell r="AC6005">
            <v>0</v>
          </cell>
        </row>
        <row r="6006">
          <cell r="V6006">
            <v>0</v>
          </cell>
          <cell r="W6006">
            <v>0</v>
          </cell>
          <cell r="X6006">
            <v>0</v>
          </cell>
          <cell r="Y6006">
            <v>0</v>
          </cell>
          <cell r="AA6006">
            <v>0</v>
          </cell>
          <cell r="AB6006">
            <v>0</v>
          </cell>
          <cell r="AC6006">
            <v>0</v>
          </cell>
        </row>
        <row r="6007">
          <cell r="V6007">
            <v>0</v>
          </cell>
          <cell r="W6007">
            <v>0</v>
          </cell>
          <cell r="X6007">
            <v>0</v>
          </cell>
          <cell r="Y6007">
            <v>0</v>
          </cell>
          <cell r="AA6007">
            <v>0</v>
          </cell>
          <cell r="AB6007">
            <v>0</v>
          </cell>
          <cell r="AC6007">
            <v>0</v>
          </cell>
        </row>
        <row r="6008">
          <cell r="V6008">
            <v>0</v>
          </cell>
          <cell r="W6008">
            <v>0</v>
          </cell>
          <cell r="X6008">
            <v>0</v>
          </cell>
          <cell r="Y6008">
            <v>0</v>
          </cell>
          <cell r="AA6008">
            <v>0</v>
          </cell>
          <cell r="AB6008">
            <v>0</v>
          </cell>
          <cell r="AC6008">
            <v>0</v>
          </cell>
        </row>
        <row r="6009">
          <cell r="V6009">
            <v>0</v>
          </cell>
          <cell r="W6009">
            <v>0</v>
          </cell>
          <cell r="X6009">
            <v>0</v>
          </cell>
          <cell r="Y6009">
            <v>0</v>
          </cell>
          <cell r="AA6009">
            <v>0</v>
          </cell>
          <cell r="AB6009">
            <v>0</v>
          </cell>
          <cell r="AC6009">
            <v>0</v>
          </cell>
        </row>
        <row r="6010">
          <cell r="V6010">
            <v>0</v>
          </cell>
          <cell r="W6010">
            <v>0</v>
          </cell>
          <cell r="X6010">
            <v>0</v>
          </cell>
          <cell r="Y6010">
            <v>0</v>
          </cell>
          <cell r="AA6010">
            <v>0</v>
          </cell>
          <cell r="AB6010">
            <v>0</v>
          </cell>
          <cell r="AC6010">
            <v>0</v>
          </cell>
        </row>
        <row r="6011">
          <cell r="V6011">
            <v>0</v>
          </cell>
          <cell r="W6011">
            <v>0</v>
          </cell>
          <cell r="X6011">
            <v>0</v>
          </cell>
          <cell r="Y6011">
            <v>0</v>
          </cell>
          <cell r="AA6011">
            <v>0</v>
          </cell>
          <cell r="AB6011">
            <v>0</v>
          </cell>
          <cell r="AC6011">
            <v>0</v>
          </cell>
        </row>
        <row r="6012">
          <cell r="V6012">
            <v>0</v>
          </cell>
          <cell r="W6012">
            <v>0</v>
          </cell>
          <cell r="X6012">
            <v>0</v>
          </cell>
          <cell r="Y6012">
            <v>0</v>
          </cell>
          <cell r="AA6012">
            <v>0</v>
          </cell>
          <cell r="AB6012">
            <v>0</v>
          </cell>
          <cell r="AC6012">
            <v>0</v>
          </cell>
        </row>
        <row r="6013">
          <cell r="V6013">
            <v>0</v>
          </cell>
          <cell r="W6013">
            <v>0</v>
          </cell>
          <cell r="X6013">
            <v>0</v>
          </cell>
          <cell r="Y6013">
            <v>0</v>
          </cell>
          <cell r="AA6013">
            <v>0</v>
          </cell>
          <cell r="AB6013">
            <v>0</v>
          </cell>
          <cell r="AC6013">
            <v>0</v>
          </cell>
        </row>
        <row r="6014">
          <cell r="V6014">
            <v>0</v>
          </cell>
          <cell r="W6014">
            <v>0</v>
          </cell>
          <cell r="X6014">
            <v>0</v>
          </cell>
          <cell r="Y6014">
            <v>0</v>
          </cell>
          <cell r="AA6014">
            <v>0</v>
          </cell>
          <cell r="AB6014">
            <v>0</v>
          </cell>
          <cell r="AC6014">
            <v>0</v>
          </cell>
        </row>
        <row r="6015">
          <cell r="V6015">
            <v>0</v>
          </cell>
          <cell r="W6015">
            <v>0</v>
          </cell>
          <cell r="X6015">
            <v>0</v>
          </cell>
          <cell r="Y6015">
            <v>0</v>
          </cell>
          <cell r="AA6015">
            <v>0</v>
          </cell>
          <cell r="AB6015">
            <v>0</v>
          </cell>
          <cell r="AC6015">
            <v>0</v>
          </cell>
        </row>
        <row r="6016">
          <cell r="V6016">
            <v>0</v>
          </cell>
          <cell r="W6016">
            <v>0</v>
          </cell>
          <cell r="X6016">
            <v>0</v>
          </cell>
          <cell r="Y6016">
            <v>0</v>
          </cell>
          <cell r="AA6016">
            <v>0</v>
          </cell>
          <cell r="AB6016">
            <v>0</v>
          </cell>
          <cell r="AC6016">
            <v>0</v>
          </cell>
        </row>
        <row r="6017">
          <cell r="V6017">
            <v>0</v>
          </cell>
          <cell r="W6017">
            <v>0</v>
          </cell>
          <cell r="X6017">
            <v>0</v>
          </cell>
          <cell r="Y6017">
            <v>0</v>
          </cell>
          <cell r="AA6017">
            <v>0</v>
          </cell>
          <cell r="AB6017">
            <v>0</v>
          </cell>
          <cell r="AC6017">
            <v>0</v>
          </cell>
        </row>
        <row r="6018">
          <cell r="V6018">
            <v>0</v>
          </cell>
          <cell r="W6018">
            <v>0</v>
          </cell>
          <cell r="X6018">
            <v>0</v>
          </cell>
          <cell r="Y6018">
            <v>0</v>
          </cell>
          <cell r="AA6018">
            <v>0</v>
          </cell>
          <cell r="AB6018">
            <v>0</v>
          </cell>
          <cell r="AC6018">
            <v>0</v>
          </cell>
        </row>
        <row r="6019">
          <cell r="V6019">
            <v>0</v>
          </cell>
          <cell r="W6019">
            <v>0</v>
          </cell>
          <cell r="X6019">
            <v>0</v>
          </cell>
          <cell r="Y6019">
            <v>0</v>
          </cell>
          <cell r="AA6019">
            <v>0</v>
          </cell>
          <cell r="AB6019">
            <v>0</v>
          </cell>
          <cell r="AC6019">
            <v>0</v>
          </cell>
        </row>
        <row r="6020">
          <cell r="V6020">
            <v>0</v>
          </cell>
          <cell r="W6020">
            <v>0</v>
          </cell>
          <cell r="X6020">
            <v>0</v>
          </cell>
          <cell r="Y6020">
            <v>0</v>
          </cell>
          <cell r="AA6020">
            <v>0</v>
          </cell>
          <cell r="AB6020">
            <v>0</v>
          </cell>
          <cell r="AC6020">
            <v>0</v>
          </cell>
        </row>
        <row r="6021">
          <cell r="V6021">
            <v>0</v>
          </cell>
          <cell r="W6021">
            <v>0</v>
          </cell>
          <cell r="X6021">
            <v>0</v>
          </cell>
          <cell r="Y6021">
            <v>0</v>
          </cell>
          <cell r="AA6021">
            <v>0</v>
          </cell>
          <cell r="AB6021">
            <v>0</v>
          </cell>
          <cell r="AC6021">
            <v>0</v>
          </cell>
        </row>
        <row r="6022">
          <cell r="V6022">
            <v>0</v>
          </cell>
          <cell r="W6022">
            <v>0</v>
          </cell>
          <cell r="X6022">
            <v>0</v>
          </cell>
          <cell r="Y6022">
            <v>0</v>
          </cell>
          <cell r="AA6022">
            <v>0</v>
          </cell>
          <cell r="AB6022">
            <v>0</v>
          </cell>
          <cell r="AC6022">
            <v>0</v>
          </cell>
        </row>
        <row r="6023">
          <cell r="V6023">
            <v>0</v>
          </cell>
          <cell r="W6023">
            <v>0</v>
          </cell>
          <cell r="X6023">
            <v>0</v>
          </cell>
          <cell r="Y6023">
            <v>0</v>
          </cell>
          <cell r="AA6023">
            <v>0</v>
          </cell>
          <cell r="AB6023">
            <v>0</v>
          </cell>
          <cell r="AC6023">
            <v>0</v>
          </cell>
        </row>
        <row r="6024">
          <cell r="V6024">
            <v>0</v>
          </cell>
          <cell r="W6024">
            <v>0</v>
          </cell>
          <cell r="X6024">
            <v>0</v>
          </cell>
          <cell r="Y6024">
            <v>0</v>
          </cell>
          <cell r="AA6024">
            <v>0</v>
          </cell>
          <cell r="AB6024">
            <v>0</v>
          </cell>
          <cell r="AC6024">
            <v>0</v>
          </cell>
        </row>
        <row r="6025">
          <cell r="V6025">
            <v>0</v>
          </cell>
          <cell r="W6025">
            <v>0</v>
          </cell>
          <cell r="X6025">
            <v>0</v>
          </cell>
          <cell r="Y6025">
            <v>0</v>
          </cell>
          <cell r="AA6025">
            <v>0</v>
          </cell>
          <cell r="AB6025">
            <v>0</v>
          </cell>
          <cell r="AC6025">
            <v>0</v>
          </cell>
        </row>
        <row r="6026">
          <cell r="V6026">
            <v>0</v>
          </cell>
          <cell r="W6026">
            <v>0</v>
          </cell>
          <cell r="X6026">
            <v>0</v>
          </cell>
          <cell r="Y6026">
            <v>0</v>
          </cell>
          <cell r="AA6026">
            <v>0</v>
          </cell>
          <cell r="AB6026">
            <v>0</v>
          </cell>
          <cell r="AC6026">
            <v>0</v>
          </cell>
        </row>
        <row r="6027">
          <cell r="V6027">
            <v>0</v>
          </cell>
          <cell r="W6027">
            <v>0</v>
          </cell>
          <cell r="X6027">
            <v>0</v>
          </cell>
          <cell r="Y6027">
            <v>0</v>
          </cell>
          <cell r="AA6027">
            <v>0</v>
          </cell>
          <cell r="AB6027">
            <v>0</v>
          </cell>
          <cell r="AC6027">
            <v>0</v>
          </cell>
        </row>
        <row r="6028">
          <cell r="V6028">
            <v>0</v>
          </cell>
          <cell r="W6028">
            <v>0</v>
          </cell>
          <cell r="X6028">
            <v>0</v>
          </cell>
          <cell r="Y6028">
            <v>0</v>
          </cell>
          <cell r="AA6028">
            <v>0</v>
          </cell>
          <cell r="AB6028">
            <v>0</v>
          </cell>
          <cell r="AC6028">
            <v>0</v>
          </cell>
        </row>
        <row r="6029">
          <cell r="V6029">
            <v>0</v>
          </cell>
          <cell r="W6029">
            <v>0</v>
          </cell>
          <cell r="X6029">
            <v>0</v>
          </cell>
          <cell r="Y6029">
            <v>0</v>
          </cell>
          <cell r="AA6029">
            <v>0</v>
          </cell>
          <cell r="AB6029">
            <v>0</v>
          </cell>
          <cell r="AC6029">
            <v>0</v>
          </cell>
        </row>
        <row r="6030">
          <cell r="V6030">
            <v>0</v>
          </cell>
          <cell r="W6030">
            <v>0</v>
          </cell>
          <cell r="X6030">
            <v>0</v>
          </cell>
          <cell r="Y6030">
            <v>0</v>
          </cell>
          <cell r="AA6030">
            <v>0</v>
          </cell>
          <cell r="AB6030">
            <v>0</v>
          </cell>
          <cell r="AC6030">
            <v>0</v>
          </cell>
        </row>
        <row r="6031">
          <cell r="V6031">
            <v>0</v>
          </cell>
          <cell r="W6031">
            <v>0</v>
          </cell>
          <cell r="X6031">
            <v>0</v>
          </cell>
          <cell r="Y6031">
            <v>0</v>
          </cell>
          <cell r="AA6031">
            <v>0</v>
          </cell>
          <cell r="AB6031">
            <v>0</v>
          </cell>
          <cell r="AC6031">
            <v>0</v>
          </cell>
        </row>
        <row r="6032">
          <cell r="V6032">
            <v>0</v>
          </cell>
          <cell r="W6032">
            <v>0</v>
          </cell>
          <cell r="X6032">
            <v>0</v>
          </cell>
          <cell r="Y6032">
            <v>0</v>
          </cell>
          <cell r="AA6032">
            <v>0</v>
          </cell>
          <cell r="AB6032">
            <v>0</v>
          </cell>
          <cell r="AC6032">
            <v>0</v>
          </cell>
        </row>
        <row r="6033">
          <cell r="V6033">
            <v>0</v>
          </cell>
          <cell r="W6033">
            <v>0</v>
          </cell>
          <cell r="X6033">
            <v>0</v>
          </cell>
          <cell r="Y6033">
            <v>0</v>
          </cell>
          <cell r="AA6033">
            <v>0</v>
          </cell>
          <cell r="AB6033">
            <v>0</v>
          </cell>
          <cell r="AC6033">
            <v>0</v>
          </cell>
        </row>
        <row r="6034">
          <cell r="V6034">
            <v>0</v>
          </cell>
          <cell r="W6034">
            <v>0</v>
          </cell>
          <cell r="X6034">
            <v>0</v>
          </cell>
          <cell r="Y6034">
            <v>0</v>
          </cell>
          <cell r="AA6034">
            <v>0</v>
          </cell>
          <cell r="AB6034">
            <v>0</v>
          </cell>
          <cell r="AC6034">
            <v>0</v>
          </cell>
        </row>
        <row r="6035">
          <cell r="V6035">
            <v>0</v>
          </cell>
          <cell r="W6035">
            <v>0</v>
          </cell>
          <cell r="X6035">
            <v>0</v>
          </cell>
          <cell r="Y6035">
            <v>0</v>
          </cell>
          <cell r="AA6035">
            <v>0</v>
          </cell>
          <cell r="AB6035">
            <v>0</v>
          </cell>
          <cell r="AC6035">
            <v>0</v>
          </cell>
        </row>
        <row r="6036">
          <cell r="V6036">
            <v>0</v>
          </cell>
          <cell r="W6036">
            <v>0</v>
          </cell>
          <cell r="X6036">
            <v>0</v>
          </cell>
          <cell r="Y6036">
            <v>0</v>
          </cell>
          <cell r="AA6036">
            <v>0</v>
          </cell>
          <cell r="AB6036">
            <v>0</v>
          </cell>
          <cell r="AC6036">
            <v>0</v>
          </cell>
        </row>
        <row r="6037">
          <cell r="V6037">
            <v>0</v>
          </cell>
          <cell r="W6037">
            <v>0</v>
          </cell>
          <cell r="X6037">
            <v>0</v>
          </cell>
          <cell r="Y6037">
            <v>0</v>
          </cell>
          <cell r="AA6037">
            <v>0</v>
          </cell>
          <cell r="AB6037">
            <v>0</v>
          </cell>
          <cell r="AC6037">
            <v>0</v>
          </cell>
        </row>
        <row r="6038">
          <cell r="V6038">
            <v>0</v>
          </cell>
          <cell r="W6038">
            <v>0</v>
          </cell>
          <cell r="X6038">
            <v>0</v>
          </cell>
          <cell r="Y6038">
            <v>0</v>
          </cell>
          <cell r="AA6038">
            <v>0</v>
          </cell>
          <cell r="AB6038">
            <v>0</v>
          </cell>
          <cell r="AC6038">
            <v>0</v>
          </cell>
        </row>
        <row r="6039">
          <cell r="V6039">
            <v>0</v>
          </cell>
          <cell r="W6039">
            <v>0</v>
          </cell>
          <cell r="X6039">
            <v>0</v>
          </cell>
          <cell r="Y6039">
            <v>0</v>
          </cell>
          <cell r="AA6039">
            <v>0</v>
          </cell>
          <cell r="AB6039">
            <v>0</v>
          </cell>
          <cell r="AC6039">
            <v>0</v>
          </cell>
        </row>
        <row r="6040">
          <cell r="V6040">
            <v>0</v>
          </cell>
          <cell r="W6040">
            <v>0</v>
          </cell>
          <cell r="X6040">
            <v>0</v>
          </cell>
          <cell r="Y6040">
            <v>0</v>
          </cell>
          <cell r="AA6040">
            <v>0</v>
          </cell>
          <cell r="AB6040">
            <v>0</v>
          </cell>
          <cell r="AC6040">
            <v>0</v>
          </cell>
        </row>
        <row r="6041">
          <cell r="V6041">
            <v>0</v>
          </cell>
          <cell r="W6041">
            <v>0</v>
          </cell>
          <cell r="X6041">
            <v>0</v>
          </cell>
          <cell r="Y6041">
            <v>0</v>
          </cell>
          <cell r="AA6041">
            <v>0</v>
          </cell>
          <cell r="AB6041">
            <v>0</v>
          </cell>
          <cell r="AC6041">
            <v>0</v>
          </cell>
        </row>
        <row r="6042">
          <cell r="V6042">
            <v>0</v>
          </cell>
          <cell r="W6042">
            <v>0</v>
          </cell>
          <cell r="X6042">
            <v>0</v>
          </cell>
          <cell r="Y6042">
            <v>0</v>
          </cell>
          <cell r="AA6042">
            <v>0</v>
          </cell>
          <cell r="AB6042">
            <v>0</v>
          </cell>
          <cell r="AC6042">
            <v>0</v>
          </cell>
        </row>
        <row r="6043">
          <cell r="V6043">
            <v>0</v>
          </cell>
          <cell r="W6043">
            <v>0</v>
          </cell>
          <cell r="X6043">
            <v>0</v>
          </cell>
          <cell r="Y6043">
            <v>0</v>
          </cell>
          <cell r="AA6043">
            <v>0</v>
          </cell>
          <cell r="AB6043">
            <v>0</v>
          </cell>
          <cell r="AC6043">
            <v>0</v>
          </cell>
        </row>
        <row r="6044">
          <cell r="V6044">
            <v>0</v>
          </cell>
          <cell r="W6044">
            <v>0</v>
          </cell>
          <cell r="X6044">
            <v>0</v>
          </cell>
          <cell r="Y6044">
            <v>0</v>
          </cell>
          <cell r="AA6044">
            <v>0</v>
          </cell>
          <cell r="AB6044">
            <v>0</v>
          </cell>
          <cell r="AC6044">
            <v>0</v>
          </cell>
        </row>
        <row r="6045">
          <cell r="V6045">
            <v>0</v>
          </cell>
          <cell r="W6045">
            <v>0</v>
          </cell>
          <cell r="X6045">
            <v>0</v>
          </cell>
          <cell r="Y6045">
            <v>0</v>
          </cell>
          <cell r="AA6045">
            <v>0</v>
          </cell>
          <cell r="AB6045">
            <v>0</v>
          </cell>
          <cell r="AC6045">
            <v>0</v>
          </cell>
        </row>
        <row r="6046">
          <cell r="V6046">
            <v>0</v>
          </cell>
          <cell r="W6046">
            <v>0</v>
          </cell>
          <cell r="X6046">
            <v>0</v>
          </cell>
          <cell r="Y6046">
            <v>0</v>
          </cell>
          <cell r="AA6046">
            <v>0</v>
          </cell>
          <cell r="AB6046">
            <v>0</v>
          </cell>
          <cell r="AC6046">
            <v>0</v>
          </cell>
        </row>
        <row r="6047">
          <cell r="V6047">
            <v>0</v>
          </cell>
          <cell r="W6047">
            <v>0</v>
          </cell>
          <cell r="X6047">
            <v>0</v>
          </cell>
          <cell r="Y6047">
            <v>0</v>
          </cell>
          <cell r="AA6047">
            <v>0</v>
          </cell>
          <cell r="AB6047">
            <v>0</v>
          </cell>
          <cell r="AC6047">
            <v>0</v>
          </cell>
        </row>
        <row r="6048">
          <cell r="V6048">
            <v>0</v>
          </cell>
          <cell r="W6048">
            <v>0</v>
          </cell>
          <cell r="X6048">
            <v>0</v>
          </cell>
          <cell r="Y6048">
            <v>0</v>
          </cell>
          <cell r="AA6048">
            <v>0</v>
          </cell>
          <cell r="AB6048">
            <v>0</v>
          </cell>
          <cell r="AC6048">
            <v>0</v>
          </cell>
        </row>
        <row r="6049">
          <cell r="V6049">
            <v>0</v>
          </cell>
          <cell r="W6049">
            <v>0</v>
          </cell>
          <cell r="X6049">
            <v>0</v>
          </cell>
          <cell r="Y6049">
            <v>0</v>
          </cell>
          <cell r="AA6049">
            <v>0</v>
          </cell>
          <cell r="AB6049">
            <v>0</v>
          </cell>
          <cell r="AC6049">
            <v>0</v>
          </cell>
        </row>
        <row r="6050">
          <cell r="V6050">
            <v>0</v>
          </cell>
          <cell r="W6050">
            <v>0</v>
          </cell>
          <cell r="X6050">
            <v>0</v>
          </cell>
          <cell r="Y6050">
            <v>0</v>
          </cell>
          <cell r="AA6050">
            <v>0</v>
          </cell>
          <cell r="AB6050">
            <v>0</v>
          </cell>
          <cell r="AC6050">
            <v>0</v>
          </cell>
        </row>
        <row r="6051">
          <cell r="V6051">
            <v>0</v>
          </cell>
          <cell r="W6051">
            <v>0</v>
          </cell>
          <cell r="X6051">
            <v>0</v>
          </cell>
          <cell r="Y6051">
            <v>0</v>
          </cell>
          <cell r="AA6051">
            <v>0</v>
          </cell>
          <cell r="AB6051">
            <v>0</v>
          </cell>
          <cell r="AC6051">
            <v>0</v>
          </cell>
        </row>
        <row r="6052">
          <cell r="V6052">
            <v>0</v>
          </cell>
          <cell r="W6052">
            <v>0</v>
          </cell>
          <cell r="X6052">
            <v>0</v>
          </cell>
          <cell r="Y6052">
            <v>0</v>
          </cell>
          <cell r="AA6052">
            <v>0</v>
          </cell>
          <cell r="AB6052">
            <v>0</v>
          </cell>
          <cell r="AC6052">
            <v>0</v>
          </cell>
        </row>
        <row r="6053">
          <cell r="V6053">
            <v>0</v>
          </cell>
          <cell r="W6053">
            <v>0</v>
          </cell>
          <cell r="X6053">
            <v>0</v>
          </cell>
          <cell r="Y6053">
            <v>0</v>
          </cell>
          <cell r="AA6053">
            <v>0</v>
          </cell>
          <cell r="AB6053">
            <v>0</v>
          </cell>
          <cell r="AC6053">
            <v>0</v>
          </cell>
        </row>
        <row r="6054">
          <cell r="V6054">
            <v>0</v>
          </cell>
          <cell r="W6054">
            <v>0</v>
          </cell>
          <cell r="X6054">
            <v>0</v>
          </cell>
          <cell r="Y6054">
            <v>0</v>
          </cell>
          <cell r="AA6054">
            <v>0</v>
          </cell>
          <cell r="AB6054">
            <v>0</v>
          </cell>
          <cell r="AC6054">
            <v>0</v>
          </cell>
        </row>
        <row r="6055">
          <cell r="V6055">
            <v>0</v>
          </cell>
          <cell r="W6055">
            <v>0</v>
          </cell>
          <cell r="X6055">
            <v>0</v>
          </cell>
          <cell r="Y6055">
            <v>0</v>
          </cell>
          <cell r="AA6055">
            <v>0</v>
          </cell>
          <cell r="AB6055">
            <v>0</v>
          </cell>
          <cell r="AC6055">
            <v>0</v>
          </cell>
        </row>
        <row r="6056">
          <cell r="V6056">
            <v>0</v>
          </cell>
          <cell r="W6056">
            <v>0</v>
          </cell>
          <cell r="X6056">
            <v>0</v>
          </cell>
          <cell r="Y6056">
            <v>0</v>
          </cell>
          <cell r="AA6056">
            <v>0</v>
          </cell>
          <cell r="AB6056">
            <v>0</v>
          </cell>
          <cell r="AC6056">
            <v>0</v>
          </cell>
        </row>
        <row r="6057">
          <cell r="V6057">
            <v>0</v>
          </cell>
          <cell r="W6057">
            <v>0</v>
          </cell>
          <cell r="X6057">
            <v>0</v>
          </cell>
          <cell r="Y6057">
            <v>0</v>
          </cell>
          <cell r="AA6057">
            <v>0</v>
          </cell>
          <cell r="AB6057">
            <v>0</v>
          </cell>
          <cell r="AC6057">
            <v>0</v>
          </cell>
        </row>
        <row r="6058">
          <cell r="V6058">
            <v>0</v>
          </cell>
          <cell r="W6058">
            <v>0</v>
          </cell>
          <cell r="X6058">
            <v>0</v>
          </cell>
          <cell r="Y6058">
            <v>0</v>
          </cell>
          <cell r="AA6058">
            <v>0</v>
          </cell>
          <cell r="AB6058">
            <v>0</v>
          </cell>
          <cell r="AC6058">
            <v>0</v>
          </cell>
        </row>
        <row r="6059">
          <cell r="V6059">
            <v>0</v>
          </cell>
          <cell r="W6059">
            <v>0</v>
          </cell>
          <cell r="X6059">
            <v>0</v>
          </cell>
          <cell r="Y6059">
            <v>0</v>
          </cell>
          <cell r="AA6059">
            <v>0</v>
          </cell>
          <cell r="AB6059">
            <v>0</v>
          </cell>
          <cell r="AC6059">
            <v>0</v>
          </cell>
        </row>
        <row r="6060">
          <cell r="V6060">
            <v>0</v>
          </cell>
          <cell r="W6060">
            <v>0</v>
          </cell>
          <cell r="X6060">
            <v>0</v>
          </cell>
          <cell r="Y6060">
            <v>0</v>
          </cell>
          <cell r="AA6060">
            <v>0</v>
          </cell>
          <cell r="AB6060">
            <v>0</v>
          </cell>
          <cell r="AC6060">
            <v>0</v>
          </cell>
        </row>
        <row r="6061">
          <cell r="V6061">
            <v>0</v>
          </cell>
          <cell r="W6061">
            <v>0</v>
          </cell>
          <cell r="X6061">
            <v>0</v>
          </cell>
          <cell r="Y6061">
            <v>0</v>
          </cell>
          <cell r="AA6061">
            <v>0</v>
          </cell>
          <cell r="AB6061">
            <v>0</v>
          </cell>
          <cell r="AC6061">
            <v>0</v>
          </cell>
        </row>
        <row r="6062">
          <cell r="V6062">
            <v>0</v>
          </cell>
          <cell r="W6062">
            <v>0</v>
          </cell>
          <cell r="X6062">
            <v>0</v>
          </cell>
          <cell r="Y6062">
            <v>0</v>
          </cell>
          <cell r="AA6062">
            <v>0</v>
          </cell>
          <cell r="AB6062">
            <v>0</v>
          </cell>
          <cell r="AC6062">
            <v>0</v>
          </cell>
        </row>
        <row r="6063">
          <cell r="V6063">
            <v>0</v>
          </cell>
          <cell r="W6063">
            <v>0</v>
          </cell>
          <cell r="X6063">
            <v>0</v>
          </cell>
          <cell r="Y6063">
            <v>0</v>
          </cell>
          <cell r="AA6063">
            <v>0</v>
          </cell>
          <cell r="AB6063">
            <v>0</v>
          </cell>
          <cell r="AC6063">
            <v>0</v>
          </cell>
        </row>
        <row r="6064">
          <cell r="V6064">
            <v>0</v>
          </cell>
          <cell r="W6064">
            <v>0</v>
          </cell>
          <cell r="X6064">
            <v>0</v>
          </cell>
          <cell r="Y6064">
            <v>0</v>
          </cell>
          <cell r="AA6064">
            <v>0</v>
          </cell>
          <cell r="AB6064">
            <v>0</v>
          </cell>
          <cell r="AC6064">
            <v>0</v>
          </cell>
        </row>
        <row r="6065">
          <cell r="V6065">
            <v>0</v>
          </cell>
          <cell r="W6065">
            <v>0</v>
          </cell>
          <cell r="X6065">
            <v>0</v>
          </cell>
          <cell r="Y6065">
            <v>0</v>
          </cell>
          <cell r="AA6065">
            <v>0</v>
          </cell>
          <cell r="AB6065">
            <v>0</v>
          </cell>
          <cell r="AC6065">
            <v>0</v>
          </cell>
        </row>
        <row r="6066">
          <cell r="V6066">
            <v>0</v>
          </cell>
          <cell r="W6066">
            <v>0</v>
          </cell>
          <cell r="X6066">
            <v>0</v>
          </cell>
          <cell r="Y6066">
            <v>0</v>
          </cell>
          <cell r="AA6066">
            <v>0</v>
          </cell>
          <cell r="AB6066">
            <v>0</v>
          </cell>
          <cell r="AC6066">
            <v>0</v>
          </cell>
        </row>
        <row r="6067">
          <cell r="V6067">
            <v>0</v>
          </cell>
          <cell r="W6067">
            <v>0</v>
          </cell>
          <cell r="X6067">
            <v>0</v>
          </cell>
          <cell r="Y6067">
            <v>0</v>
          </cell>
          <cell r="AA6067">
            <v>0</v>
          </cell>
          <cell r="AB6067">
            <v>0</v>
          </cell>
          <cell r="AC6067">
            <v>0</v>
          </cell>
        </row>
        <row r="6068">
          <cell r="V6068">
            <v>0</v>
          </cell>
          <cell r="W6068">
            <v>0</v>
          </cell>
          <cell r="X6068">
            <v>0</v>
          </cell>
          <cell r="Y6068">
            <v>0</v>
          </cell>
          <cell r="AA6068">
            <v>0</v>
          </cell>
          <cell r="AB6068">
            <v>0</v>
          </cell>
          <cell r="AC6068">
            <v>0</v>
          </cell>
        </row>
        <row r="6069">
          <cell r="V6069">
            <v>0</v>
          </cell>
          <cell r="W6069">
            <v>0</v>
          </cell>
          <cell r="X6069">
            <v>0</v>
          </cell>
          <cell r="Y6069">
            <v>0</v>
          </cell>
          <cell r="AA6069">
            <v>0</v>
          </cell>
          <cell r="AB6069">
            <v>0</v>
          </cell>
          <cell r="AC6069">
            <v>0</v>
          </cell>
        </row>
        <row r="6070">
          <cell r="V6070">
            <v>0</v>
          </cell>
          <cell r="W6070">
            <v>0</v>
          </cell>
          <cell r="X6070">
            <v>0</v>
          </cell>
          <cell r="Y6070">
            <v>0</v>
          </cell>
          <cell r="AA6070">
            <v>0</v>
          </cell>
          <cell r="AB6070">
            <v>0</v>
          </cell>
          <cell r="AC6070">
            <v>0</v>
          </cell>
        </row>
        <row r="6071">
          <cell r="V6071">
            <v>0</v>
          </cell>
          <cell r="W6071">
            <v>0</v>
          </cell>
          <cell r="X6071">
            <v>0</v>
          </cell>
          <cell r="Y6071">
            <v>0</v>
          </cell>
          <cell r="AA6071">
            <v>0</v>
          </cell>
          <cell r="AB6071">
            <v>0</v>
          </cell>
          <cell r="AC6071">
            <v>0</v>
          </cell>
        </row>
        <row r="6072">
          <cell r="V6072">
            <v>0</v>
          </cell>
          <cell r="W6072">
            <v>0</v>
          </cell>
          <cell r="X6072">
            <v>0</v>
          </cell>
          <cell r="Y6072">
            <v>0</v>
          </cell>
          <cell r="AA6072">
            <v>0</v>
          </cell>
          <cell r="AB6072">
            <v>0</v>
          </cell>
          <cell r="AC6072">
            <v>0</v>
          </cell>
        </row>
        <row r="6073">
          <cell r="V6073">
            <v>0</v>
          </cell>
          <cell r="W6073">
            <v>0</v>
          </cell>
          <cell r="X6073">
            <v>0</v>
          </cell>
          <cell r="Y6073">
            <v>0</v>
          </cell>
          <cell r="AA6073">
            <v>0</v>
          </cell>
          <cell r="AB6073">
            <v>0</v>
          </cell>
          <cell r="AC6073">
            <v>0</v>
          </cell>
        </row>
        <row r="6074">
          <cell r="V6074">
            <v>0</v>
          </cell>
          <cell r="W6074">
            <v>0</v>
          </cell>
          <cell r="X6074">
            <v>0</v>
          </cell>
          <cell r="Y6074">
            <v>0</v>
          </cell>
          <cell r="AA6074">
            <v>0</v>
          </cell>
          <cell r="AB6074">
            <v>0</v>
          </cell>
          <cell r="AC6074">
            <v>0</v>
          </cell>
        </row>
        <row r="6075">
          <cell r="V6075">
            <v>0</v>
          </cell>
          <cell r="W6075">
            <v>0</v>
          </cell>
          <cell r="X6075">
            <v>0</v>
          </cell>
          <cell r="Y6075">
            <v>0</v>
          </cell>
          <cell r="AA6075">
            <v>0</v>
          </cell>
          <cell r="AB6075">
            <v>0</v>
          </cell>
          <cell r="AC6075">
            <v>0</v>
          </cell>
        </row>
        <row r="6076">
          <cell r="V6076">
            <v>0</v>
          </cell>
          <cell r="W6076">
            <v>0</v>
          </cell>
          <cell r="X6076">
            <v>0</v>
          </cell>
          <cell r="Y6076">
            <v>0</v>
          </cell>
          <cell r="AA6076">
            <v>0</v>
          </cell>
          <cell r="AB6076">
            <v>0</v>
          </cell>
          <cell r="AC6076">
            <v>0</v>
          </cell>
        </row>
        <row r="6077">
          <cell r="V6077">
            <v>0</v>
          </cell>
          <cell r="W6077">
            <v>0</v>
          </cell>
          <cell r="X6077">
            <v>0</v>
          </cell>
          <cell r="Y6077">
            <v>0</v>
          </cell>
          <cell r="AA6077">
            <v>0</v>
          </cell>
          <cell r="AB6077">
            <v>0</v>
          </cell>
          <cell r="AC6077">
            <v>0</v>
          </cell>
        </row>
        <row r="6078">
          <cell r="V6078">
            <v>0</v>
          </cell>
          <cell r="W6078">
            <v>0</v>
          </cell>
          <cell r="X6078">
            <v>0</v>
          </cell>
          <cell r="Y6078">
            <v>0</v>
          </cell>
          <cell r="AA6078">
            <v>0</v>
          </cell>
          <cell r="AB6078">
            <v>0</v>
          </cell>
          <cell r="AC6078">
            <v>0</v>
          </cell>
        </row>
        <row r="6079">
          <cell r="V6079">
            <v>0</v>
          </cell>
          <cell r="W6079">
            <v>0</v>
          </cell>
          <cell r="X6079">
            <v>0</v>
          </cell>
          <cell r="Y6079">
            <v>0</v>
          </cell>
          <cell r="AA6079">
            <v>0</v>
          </cell>
          <cell r="AB6079">
            <v>0</v>
          </cell>
          <cell r="AC6079">
            <v>0</v>
          </cell>
        </row>
        <row r="6080">
          <cell r="V6080">
            <v>0</v>
          </cell>
          <cell r="W6080">
            <v>0</v>
          </cell>
          <cell r="X6080">
            <v>0</v>
          </cell>
          <cell r="Y6080">
            <v>0</v>
          </cell>
          <cell r="AA6080">
            <v>0</v>
          </cell>
          <cell r="AB6080">
            <v>0</v>
          </cell>
          <cell r="AC6080">
            <v>0</v>
          </cell>
        </row>
        <row r="6081">
          <cell r="V6081">
            <v>0</v>
          </cell>
          <cell r="W6081">
            <v>0</v>
          </cell>
          <cell r="X6081">
            <v>0</v>
          </cell>
          <cell r="Y6081">
            <v>0</v>
          </cell>
          <cell r="AA6081">
            <v>0</v>
          </cell>
          <cell r="AB6081">
            <v>0</v>
          </cell>
          <cell r="AC6081">
            <v>0</v>
          </cell>
        </row>
        <row r="6082">
          <cell r="V6082">
            <v>0</v>
          </cell>
          <cell r="W6082">
            <v>0</v>
          </cell>
          <cell r="X6082">
            <v>0</v>
          </cell>
          <cell r="Y6082">
            <v>0</v>
          </cell>
          <cell r="AA6082">
            <v>0</v>
          </cell>
          <cell r="AB6082">
            <v>0</v>
          </cell>
          <cell r="AC6082">
            <v>0</v>
          </cell>
        </row>
        <row r="6083">
          <cell r="V6083">
            <v>0</v>
          </cell>
          <cell r="W6083">
            <v>0</v>
          </cell>
          <cell r="X6083">
            <v>0</v>
          </cell>
          <cell r="Y6083">
            <v>0</v>
          </cell>
          <cell r="AA6083">
            <v>0</v>
          </cell>
          <cell r="AB6083">
            <v>0</v>
          </cell>
          <cell r="AC6083">
            <v>0</v>
          </cell>
        </row>
        <row r="6084">
          <cell r="V6084">
            <v>0</v>
          </cell>
          <cell r="W6084">
            <v>0</v>
          </cell>
          <cell r="X6084">
            <v>0</v>
          </cell>
          <cell r="Y6084">
            <v>0</v>
          </cell>
          <cell r="AA6084">
            <v>0</v>
          </cell>
          <cell r="AB6084">
            <v>0</v>
          </cell>
          <cell r="AC6084">
            <v>0</v>
          </cell>
        </row>
        <row r="6085">
          <cell r="V6085">
            <v>0</v>
          </cell>
          <cell r="W6085">
            <v>0</v>
          </cell>
          <cell r="X6085">
            <v>0</v>
          </cell>
          <cell r="Y6085">
            <v>0</v>
          </cell>
          <cell r="AA6085">
            <v>0</v>
          </cell>
          <cell r="AB6085">
            <v>0</v>
          </cell>
          <cell r="AC6085">
            <v>0</v>
          </cell>
        </row>
        <row r="6086">
          <cell r="V6086">
            <v>0</v>
          </cell>
          <cell r="W6086">
            <v>0</v>
          </cell>
          <cell r="X6086">
            <v>0</v>
          </cell>
          <cell r="Y6086">
            <v>0</v>
          </cell>
          <cell r="AA6086">
            <v>0</v>
          </cell>
          <cell r="AB6086">
            <v>0</v>
          </cell>
          <cell r="AC6086">
            <v>0</v>
          </cell>
        </row>
        <row r="6087">
          <cell r="V6087">
            <v>0</v>
          </cell>
          <cell r="W6087">
            <v>0</v>
          </cell>
          <cell r="X6087">
            <v>0</v>
          </cell>
          <cell r="Y6087">
            <v>0</v>
          </cell>
          <cell r="AA6087">
            <v>0</v>
          </cell>
          <cell r="AB6087">
            <v>0</v>
          </cell>
          <cell r="AC6087">
            <v>0</v>
          </cell>
        </row>
        <row r="6088">
          <cell r="V6088">
            <v>0</v>
          </cell>
          <cell r="W6088">
            <v>0</v>
          </cell>
          <cell r="X6088">
            <v>0</v>
          </cell>
          <cell r="Y6088">
            <v>0</v>
          </cell>
          <cell r="AA6088">
            <v>0</v>
          </cell>
          <cell r="AB6088">
            <v>0</v>
          </cell>
          <cell r="AC6088">
            <v>0</v>
          </cell>
        </row>
        <row r="6089">
          <cell r="V6089">
            <v>0</v>
          </cell>
          <cell r="W6089">
            <v>0</v>
          </cell>
          <cell r="X6089">
            <v>0</v>
          </cell>
          <cell r="Y6089">
            <v>0</v>
          </cell>
          <cell r="AA6089">
            <v>0</v>
          </cell>
          <cell r="AB6089">
            <v>0</v>
          </cell>
          <cell r="AC6089">
            <v>0</v>
          </cell>
        </row>
        <row r="6090">
          <cell r="V6090">
            <v>0</v>
          </cell>
          <cell r="W6090">
            <v>0</v>
          </cell>
          <cell r="X6090">
            <v>0</v>
          </cell>
          <cell r="Y6090">
            <v>0</v>
          </cell>
          <cell r="AA6090">
            <v>0</v>
          </cell>
          <cell r="AB6090">
            <v>0</v>
          </cell>
          <cell r="AC6090">
            <v>0</v>
          </cell>
        </row>
        <row r="6091">
          <cell r="V6091">
            <v>0</v>
          </cell>
          <cell r="W6091">
            <v>0</v>
          </cell>
          <cell r="X6091">
            <v>0</v>
          </cell>
          <cell r="Y6091">
            <v>0</v>
          </cell>
          <cell r="AA6091">
            <v>0</v>
          </cell>
          <cell r="AB6091">
            <v>0</v>
          </cell>
          <cell r="AC6091">
            <v>0</v>
          </cell>
        </row>
        <row r="6092">
          <cell r="V6092">
            <v>0</v>
          </cell>
          <cell r="W6092">
            <v>0</v>
          </cell>
          <cell r="X6092">
            <v>0</v>
          </cell>
          <cell r="Y6092">
            <v>0</v>
          </cell>
          <cell r="AA6092">
            <v>0</v>
          </cell>
          <cell r="AB6092">
            <v>0</v>
          </cell>
          <cell r="AC6092">
            <v>0</v>
          </cell>
        </row>
        <row r="6093">
          <cell r="V6093">
            <v>0</v>
          </cell>
          <cell r="W6093">
            <v>0</v>
          </cell>
          <cell r="X6093">
            <v>0</v>
          </cell>
          <cell r="Y6093">
            <v>0</v>
          </cell>
          <cell r="AA6093">
            <v>0</v>
          </cell>
          <cell r="AB6093">
            <v>0</v>
          </cell>
          <cell r="AC6093">
            <v>0</v>
          </cell>
        </row>
        <row r="6096">
          <cell r="V6096">
            <v>3.31</v>
          </cell>
          <cell r="W6096">
            <v>2.9791666666666665</v>
          </cell>
          <cell r="X6096">
            <v>3.28125</v>
          </cell>
          <cell r="Y6096">
            <v>3.53125</v>
          </cell>
          <cell r="AA6096">
            <v>10.527916666666666</v>
          </cell>
          <cell r="AB6096">
            <v>10.625</v>
          </cell>
          <cell r="AC6096">
            <v>4.5</v>
          </cell>
        </row>
        <row r="6097">
          <cell r="V6097">
            <v>3.5916666666666668</v>
          </cell>
          <cell r="W6097">
            <v>3.5916666666666668</v>
          </cell>
          <cell r="X6097">
            <v>3.4666666666666668</v>
          </cell>
          <cell r="Y6097">
            <v>3.4666666666666668</v>
          </cell>
          <cell r="AA6097">
            <v>13.333333333333336</v>
          </cell>
          <cell r="AB6097">
            <v>13.2</v>
          </cell>
          <cell r="AC6097">
            <v>8.1</v>
          </cell>
        </row>
        <row r="6098">
          <cell r="V6098">
            <v>7246.25</v>
          </cell>
          <cell r="W6098">
            <v>7590</v>
          </cell>
          <cell r="X6098">
            <v>8356.25</v>
          </cell>
          <cell r="Y6098">
            <v>8463.75</v>
          </cell>
          <cell r="AA6098">
            <v>28025</v>
          </cell>
          <cell r="AB6098">
            <v>28750</v>
          </cell>
          <cell r="AC6098">
            <v>19750</v>
          </cell>
        </row>
        <row r="6099">
          <cell r="V6099">
            <v>8389.5</v>
          </cell>
          <cell r="W6099">
            <v>9286</v>
          </cell>
          <cell r="X6099">
            <v>9303.8125</v>
          </cell>
          <cell r="Y6099">
            <v>9355.375</v>
          </cell>
          <cell r="AA6099">
            <v>37716.0625</v>
          </cell>
          <cell r="AB6099">
            <v>36669.25</v>
          </cell>
          <cell r="AC6099">
            <v>15002</v>
          </cell>
        </row>
        <row r="6100">
          <cell r="V6100">
            <v>8612.5</v>
          </cell>
          <cell r="W6100">
            <v>8532.5</v>
          </cell>
          <cell r="X6100">
            <v>8502.5</v>
          </cell>
          <cell r="Y6100">
            <v>8422.5</v>
          </cell>
          <cell r="AA6100">
            <v>31907.5</v>
          </cell>
          <cell r="AB6100">
            <v>32187.5</v>
          </cell>
          <cell r="AC6100">
            <v>26367</v>
          </cell>
        </row>
        <row r="6101">
          <cell r="V6101">
            <v>4266.9375</v>
          </cell>
          <cell r="W6101">
            <v>4266.9375</v>
          </cell>
          <cell r="X6101">
            <v>4105.6875</v>
          </cell>
          <cell r="Y6101">
            <v>4091.9375</v>
          </cell>
          <cell r="AA6101">
            <v>14816.75</v>
          </cell>
          <cell r="AB6101">
            <v>13959</v>
          </cell>
          <cell r="AC6101">
            <v>9647</v>
          </cell>
        </row>
        <row r="6102">
          <cell r="V6102">
            <v>7733.125</v>
          </cell>
          <cell r="W6102">
            <v>7733.125</v>
          </cell>
          <cell r="X6102">
            <v>7560.625</v>
          </cell>
          <cell r="Y6102">
            <v>6749.375</v>
          </cell>
          <cell r="AA6102">
            <v>26665</v>
          </cell>
          <cell r="AB6102">
            <v>23341.25</v>
          </cell>
          <cell r="AC6102">
            <v>14953.75</v>
          </cell>
        </row>
        <row r="6103">
          <cell r="V6103">
            <v>7467.174242424242</v>
          </cell>
          <cell r="W6103">
            <v>8059.111742424242</v>
          </cell>
          <cell r="X6103">
            <v>8417.346117424242</v>
          </cell>
          <cell r="Y6103">
            <v>8491.580492424242</v>
          </cell>
          <cell r="AA6103">
            <v>31237.5146780303</v>
          </cell>
          <cell r="AB6103">
            <v>31134.755681818177</v>
          </cell>
          <cell r="AC6103">
            <v>16586.181818181816</v>
          </cell>
        </row>
        <row r="6104">
          <cell r="V6104">
            <v>12452.179924242424</v>
          </cell>
          <cell r="W6104">
            <v>13410.554924242424</v>
          </cell>
          <cell r="X6104">
            <v>13856.648674242424</v>
          </cell>
          <cell r="Y6104">
            <v>13962.742424242424</v>
          </cell>
          <cell r="AA6104">
            <v>50704.646780303032</v>
          </cell>
          <cell r="AB6104">
            <v>50389.306818181809</v>
          </cell>
          <cell r="AC6104">
            <v>26853.81818181818</v>
          </cell>
        </row>
        <row r="6105">
          <cell r="V6105" t="e">
            <v>#N/A</v>
          </cell>
          <cell r="W6105">
            <v>4938.541666666667</v>
          </cell>
          <cell r="X6105">
            <v>4766.666666666667</v>
          </cell>
          <cell r="Y6105">
            <v>4766.666666666667</v>
          </cell>
          <cell r="AA6105">
            <v>18333.333333333332</v>
          </cell>
          <cell r="AB6105">
            <v>18150</v>
          </cell>
          <cell r="AC6105">
            <v>11137.5</v>
          </cell>
        </row>
        <row r="6106">
          <cell r="V6106">
            <v>1986</v>
          </cell>
          <cell r="W6106">
            <v>1787.5</v>
          </cell>
          <cell r="X6106">
            <v>1968.75</v>
          </cell>
          <cell r="Y6106">
            <v>2118.75</v>
          </cell>
          <cell r="AA6106">
            <v>6316.75</v>
          </cell>
          <cell r="AB6106">
            <v>6375</v>
          </cell>
          <cell r="AC6106">
            <v>2700</v>
          </cell>
        </row>
        <row r="6107">
          <cell r="V6107">
            <v>200</v>
          </cell>
          <cell r="W6107">
            <v>200</v>
          </cell>
          <cell r="X6107">
            <v>200</v>
          </cell>
          <cell r="Y6107">
            <v>200</v>
          </cell>
          <cell r="AA6107">
            <v>200</v>
          </cell>
          <cell r="AB6107">
            <v>200</v>
          </cell>
          <cell r="AC6107">
            <v>0</v>
          </cell>
        </row>
        <row r="6108">
          <cell r="V6108">
            <v>63292.208333333328</v>
          </cell>
          <cell r="W6108">
            <v>65804.270833333328</v>
          </cell>
          <cell r="X6108">
            <v>67038.286458333328</v>
          </cell>
          <cell r="Y6108">
            <v>66622.677083333328</v>
          </cell>
          <cell r="AA6108">
            <v>245922.55729166669</v>
          </cell>
          <cell r="AB6108">
            <v>241156.0625</v>
          </cell>
          <cell r="AC6108">
            <v>142997.25</v>
          </cell>
        </row>
        <row r="6109">
          <cell r="V6109">
            <v>1000000</v>
          </cell>
          <cell r="W6109">
            <v>0</v>
          </cell>
          <cell r="X6109">
            <v>0</v>
          </cell>
          <cell r="Y6109">
            <v>0</v>
          </cell>
          <cell r="AA6109">
            <v>0</v>
          </cell>
          <cell r="AB6109">
            <v>0</v>
          </cell>
          <cell r="AC6109">
            <v>0</v>
          </cell>
        </row>
        <row r="6110">
          <cell r="V6110">
            <v>0</v>
          </cell>
          <cell r="W6110">
            <v>0</v>
          </cell>
          <cell r="X6110">
            <v>0</v>
          </cell>
          <cell r="Y6110">
            <v>0</v>
          </cell>
          <cell r="AA6110">
            <v>0</v>
          </cell>
          <cell r="AB6110">
            <v>0</v>
          </cell>
          <cell r="AC6110">
            <v>0</v>
          </cell>
        </row>
        <row r="6111">
          <cell r="V6111">
            <v>0</v>
          </cell>
          <cell r="W6111">
            <v>0</v>
          </cell>
          <cell r="X6111">
            <v>0</v>
          </cell>
          <cell r="Y6111">
            <v>0</v>
          </cell>
          <cell r="AA6111">
            <v>0</v>
          </cell>
          <cell r="AB6111">
            <v>0</v>
          </cell>
          <cell r="AC6111">
            <v>0</v>
          </cell>
        </row>
        <row r="6112">
          <cell r="V6112">
            <v>0</v>
          </cell>
          <cell r="W6112">
            <v>0</v>
          </cell>
          <cell r="X6112">
            <v>0</v>
          </cell>
          <cell r="Y6112">
            <v>0</v>
          </cell>
          <cell r="AA6112">
            <v>0</v>
          </cell>
          <cell r="AB6112">
            <v>0</v>
          </cell>
          <cell r="AC6112">
            <v>0</v>
          </cell>
        </row>
        <row r="6113">
          <cell r="V6113">
            <v>0</v>
          </cell>
          <cell r="W6113">
            <v>0</v>
          </cell>
          <cell r="X6113">
            <v>0</v>
          </cell>
          <cell r="Y6113">
            <v>0</v>
          </cell>
          <cell r="AA6113">
            <v>0</v>
          </cell>
          <cell r="AB6113">
            <v>0</v>
          </cell>
          <cell r="AC6113">
            <v>0</v>
          </cell>
        </row>
        <row r="6114">
          <cell r="V6114">
            <v>0</v>
          </cell>
          <cell r="W6114">
            <v>0</v>
          </cell>
          <cell r="X6114">
            <v>0</v>
          </cell>
          <cell r="Y6114">
            <v>0</v>
          </cell>
          <cell r="AA6114">
            <v>0</v>
          </cell>
          <cell r="AB6114">
            <v>0</v>
          </cell>
          <cell r="AC6114">
            <v>0</v>
          </cell>
        </row>
        <row r="6115">
          <cell r="V6115">
            <v>0</v>
          </cell>
          <cell r="W6115">
            <v>0</v>
          </cell>
          <cell r="X6115">
            <v>0</v>
          </cell>
          <cell r="Y6115">
            <v>0</v>
          </cell>
          <cell r="AA6115">
            <v>0</v>
          </cell>
          <cell r="AB6115">
            <v>0</v>
          </cell>
          <cell r="AC6115">
            <v>0</v>
          </cell>
        </row>
        <row r="6116">
          <cell r="V6116">
            <v>0</v>
          </cell>
          <cell r="W6116">
            <v>0</v>
          </cell>
          <cell r="X6116">
            <v>0</v>
          </cell>
          <cell r="Y6116">
            <v>0</v>
          </cell>
          <cell r="AA6116">
            <v>0</v>
          </cell>
          <cell r="AB6116">
            <v>0</v>
          </cell>
          <cell r="AC6116">
            <v>0</v>
          </cell>
        </row>
        <row r="6117">
          <cell r="V6117">
            <v>0</v>
          </cell>
          <cell r="W6117">
            <v>0</v>
          </cell>
          <cell r="X6117">
            <v>0</v>
          </cell>
          <cell r="Y6117">
            <v>0</v>
          </cell>
          <cell r="AA6117">
            <v>0</v>
          </cell>
          <cell r="AB6117">
            <v>0</v>
          </cell>
          <cell r="AC6117">
            <v>0</v>
          </cell>
        </row>
        <row r="6118">
          <cell r="V6118">
            <v>0</v>
          </cell>
          <cell r="W6118">
            <v>0</v>
          </cell>
          <cell r="X6118">
            <v>0</v>
          </cell>
          <cell r="Y6118">
            <v>0</v>
          </cell>
          <cell r="AA6118">
            <v>0</v>
          </cell>
          <cell r="AB6118">
            <v>0</v>
          </cell>
          <cell r="AC6118">
            <v>0</v>
          </cell>
        </row>
        <row r="6119">
          <cell r="V6119">
            <v>0</v>
          </cell>
          <cell r="W6119">
            <v>0</v>
          </cell>
          <cell r="X6119">
            <v>0</v>
          </cell>
          <cell r="Y6119">
            <v>0</v>
          </cell>
          <cell r="AA6119">
            <v>0</v>
          </cell>
          <cell r="AB6119">
            <v>0</v>
          </cell>
          <cell r="AC6119">
            <v>0</v>
          </cell>
        </row>
        <row r="6120">
          <cell r="V6120">
            <v>0</v>
          </cell>
          <cell r="W6120">
            <v>0</v>
          </cell>
          <cell r="X6120">
            <v>0</v>
          </cell>
          <cell r="Y6120">
            <v>0</v>
          </cell>
          <cell r="AA6120">
            <v>0</v>
          </cell>
          <cell r="AB6120">
            <v>0</v>
          </cell>
          <cell r="AC6120">
            <v>0</v>
          </cell>
        </row>
        <row r="6121">
          <cell r="V6121">
            <v>0</v>
          </cell>
          <cell r="W6121">
            <v>0</v>
          </cell>
          <cell r="X6121">
            <v>0</v>
          </cell>
          <cell r="Y6121">
            <v>0</v>
          </cell>
          <cell r="AA6121">
            <v>0</v>
          </cell>
          <cell r="AB6121">
            <v>0</v>
          </cell>
          <cell r="AC6121">
            <v>0</v>
          </cell>
        </row>
        <row r="6122">
          <cell r="V6122">
            <v>4329918</v>
          </cell>
          <cell r="W6122">
            <v>389120</v>
          </cell>
          <cell r="X6122">
            <v>654120</v>
          </cell>
          <cell r="Y6122">
            <v>594120</v>
          </cell>
          <cell r="AA6122">
            <v>3937000</v>
          </cell>
          <cell r="AB6122">
            <v>2467000</v>
          </cell>
          <cell r="AC6122">
            <v>1414000</v>
          </cell>
        </row>
        <row r="6123">
          <cell r="V6123">
            <v>176250</v>
          </cell>
          <cell r="W6123">
            <v>16250</v>
          </cell>
          <cell r="X6123">
            <v>316250</v>
          </cell>
          <cell r="Y6123">
            <v>11250</v>
          </cell>
          <cell r="AA6123">
            <v>390000</v>
          </cell>
          <cell r="AB6123">
            <v>495000</v>
          </cell>
          <cell r="AC6123">
            <v>180000</v>
          </cell>
        </row>
        <row r="6124">
          <cell r="V6124">
            <v>0</v>
          </cell>
          <cell r="W6124">
            <v>0</v>
          </cell>
          <cell r="X6124">
            <v>0</v>
          </cell>
          <cell r="Y6124">
            <v>0</v>
          </cell>
          <cell r="AA6124">
            <v>0</v>
          </cell>
          <cell r="AB6124">
            <v>0</v>
          </cell>
          <cell r="AC6124">
            <v>0</v>
          </cell>
        </row>
        <row r="6125">
          <cell r="V6125">
            <v>0</v>
          </cell>
          <cell r="W6125">
            <v>0</v>
          </cell>
          <cell r="X6125">
            <v>0</v>
          </cell>
          <cell r="Y6125">
            <v>0</v>
          </cell>
          <cell r="AA6125">
            <v>0</v>
          </cell>
          <cell r="AB6125">
            <v>0</v>
          </cell>
          <cell r="AC6125">
            <v>0</v>
          </cell>
        </row>
        <row r="6126">
          <cell r="V6126">
            <v>0</v>
          </cell>
          <cell r="W6126">
            <v>0</v>
          </cell>
          <cell r="X6126">
            <v>0</v>
          </cell>
          <cell r="Y6126">
            <v>0</v>
          </cell>
          <cell r="AA6126">
            <v>0</v>
          </cell>
          <cell r="AB6126">
            <v>0</v>
          </cell>
          <cell r="AC6126">
            <v>0</v>
          </cell>
        </row>
        <row r="6127">
          <cell r="V6127">
            <v>0</v>
          </cell>
          <cell r="W6127">
            <v>0</v>
          </cell>
          <cell r="X6127">
            <v>0</v>
          </cell>
          <cell r="Y6127">
            <v>0</v>
          </cell>
          <cell r="AA6127">
            <v>0</v>
          </cell>
          <cell r="AB6127">
            <v>0</v>
          </cell>
          <cell r="AC6127">
            <v>0</v>
          </cell>
        </row>
        <row r="6128">
          <cell r="V6128">
            <v>0</v>
          </cell>
          <cell r="W6128">
            <v>0</v>
          </cell>
          <cell r="X6128">
            <v>0</v>
          </cell>
          <cell r="Y6128">
            <v>0</v>
          </cell>
          <cell r="AA6128">
            <v>0</v>
          </cell>
          <cell r="AB6128">
            <v>0</v>
          </cell>
          <cell r="AC6128">
            <v>0</v>
          </cell>
        </row>
        <row r="6129">
          <cell r="V6129">
            <v>0</v>
          </cell>
          <cell r="W6129">
            <v>0</v>
          </cell>
          <cell r="X6129">
            <v>0</v>
          </cell>
          <cell r="Y6129">
            <v>0</v>
          </cell>
          <cell r="AA6129">
            <v>0</v>
          </cell>
          <cell r="AB6129">
            <v>0</v>
          </cell>
          <cell r="AC6129">
            <v>0</v>
          </cell>
        </row>
        <row r="6130">
          <cell r="V6130">
            <v>1518780</v>
          </cell>
          <cell r="W6130">
            <v>1194850</v>
          </cell>
          <cell r="X6130">
            <v>1111250</v>
          </cell>
          <cell r="Y6130">
            <v>1011250</v>
          </cell>
          <cell r="AA6130">
            <v>3845000</v>
          </cell>
          <cell r="AB6130">
            <v>3560000</v>
          </cell>
          <cell r="AC6130">
            <v>1750000</v>
          </cell>
        </row>
        <row r="6131">
          <cell r="V6131">
            <v>0</v>
          </cell>
          <cell r="W6131">
            <v>0</v>
          </cell>
          <cell r="X6131">
            <v>0</v>
          </cell>
          <cell r="Y6131">
            <v>0</v>
          </cell>
          <cell r="AA6131">
            <v>0</v>
          </cell>
          <cell r="AB6131">
            <v>0</v>
          </cell>
          <cell r="AC6131">
            <v>0</v>
          </cell>
        </row>
        <row r="6132">
          <cell r="V6132">
            <v>0</v>
          </cell>
          <cell r="W6132">
            <v>0</v>
          </cell>
          <cell r="X6132">
            <v>0</v>
          </cell>
          <cell r="Y6132">
            <v>0</v>
          </cell>
          <cell r="AA6132">
            <v>0</v>
          </cell>
          <cell r="AB6132">
            <v>0</v>
          </cell>
          <cell r="AC6132">
            <v>0</v>
          </cell>
        </row>
        <row r="6133">
          <cell r="V6133">
            <v>0</v>
          </cell>
          <cell r="W6133">
            <v>0</v>
          </cell>
          <cell r="X6133">
            <v>0</v>
          </cell>
          <cell r="Y6133">
            <v>0</v>
          </cell>
          <cell r="AA6133">
            <v>0</v>
          </cell>
          <cell r="AB6133">
            <v>0</v>
          </cell>
          <cell r="AC6133">
            <v>0</v>
          </cell>
        </row>
        <row r="6134">
          <cell r="V6134">
            <v>0</v>
          </cell>
          <cell r="W6134">
            <v>0</v>
          </cell>
          <cell r="X6134">
            <v>0</v>
          </cell>
          <cell r="Y6134">
            <v>0</v>
          </cell>
          <cell r="AA6134">
            <v>0</v>
          </cell>
          <cell r="AB6134">
            <v>0</v>
          </cell>
          <cell r="AC6134">
            <v>0</v>
          </cell>
        </row>
        <row r="6135">
          <cell r="V6135">
            <v>0</v>
          </cell>
          <cell r="W6135">
            <v>0</v>
          </cell>
          <cell r="X6135">
            <v>0</v>
          </cell>
          <cell r="Y6135">
            <v>0</v>
          </cell>
          <cell r="AA6135">
            <v>0</v>
          </cell>
          <cell r="AB6135">
            <v>0</v>
          </cell>
          <cell r="AC6135">
            <v>0</v>
          </cell>
        </row>
        <row r="6136">
          <cell r="V6136">
            <v>3100</v>
          </cell>
          <cell r="W6136">
            <v>3100</v>
          </cell>
          <cell r="X6136">
            <v>3100</v>
          </cell>
          <cell r="Y6136">
            <v>3100</v>
          </cell>
          <cell r="AA6136">
            <v>12900</v>
          </cell>
          <cell r="AB6136">
            <v>12900</v>
          </cell>
          <cell r="AC6136">
            <v>12400</v>
          </cell>
        </row>
        <row r="6137">
          <cell r="V6137">
            <v>68700</v>
          </cell>
          <cell r="W6137">
            <v>71200</v>
          </cell>
          <cell r="X6137">
            <v>79700</v>
          </cell>
          <cell r="Y6137">
            <v>73700</v>
          </cell>
          <cell r="AA6137">
            <v>297900</v>
          </cell>
          <cell r="AB6137">
            <v>274500</v>
          </cell>
          <cell r="AC6137">
            <v>154300</v>
          </cell>
        </row>
        <row r="6138">
          <cell r="V6138">
            <v>0</v>
          </cell>
          <cell r="W6138">
            <v>0</v>
          </cell>
          <cell r="X6138">
            <v>0</v>
          </cell>
          <cell r="Y6138">
            <v>0</v>
          </cell>
          <cell r="AA6138">
            <v>0</v>
          </cell>
          <cell r="AB6138">
            <v>0</v>
          </cell>
          <cell r="AC6138">
            <v>0</v>
          </cell>
        </row>
        <row r="6139">
          <cell r="V6139">
            <v>0</v>
          </cell>
          <cell r="W6139">
            <v>0</v>
          </cell>
          <cell r="X6139">
            <v>0</v>
          </cell>
          <cell r="Y6139">
            <v>0</v>
          </cell>
          <cell r="AA6139">
            <v>0</v>
          </cell>
          <cell r="AB6139">
            <v>0</v>
          </cell>
          <cell r="AC6139">
            <v>0</v>
          </cell>
        </row>
        <row r="6140">
          <cell r="V6140">
            <v>0</v>
          </cell>
          <cell r="W6140">
            <v>0</v>
          </cell>
          <cell r="X6140">
            <v>0</v>
          </cell>
          <cell r="Y6140">
            <v>0</v>
          </cell>
          <cell r="AA6140">
            <v>0</v>
          </cell>
          <cell r="AB6140">
            <v>0</v>
          </cell>
          <cell r="AC6140">
            <v>0</v>
          </cell>
        </row>
        <row r="6141">
          <cell r="V6141">
            <v>0</v>
          </cell>
          <cell r="W6141">
            <v>0</v>
          </cell>
          <cell r="X6141">
            <v>0</v>
          </cell>
          <cell r="Y6141">
            <v>0</v>
          </cell>
          <cell r="AA6141">
            <v>0</v>
          </cell>
          <cell r="AB6141">
            <v>0</v>
          </cell>
          <cell r="AC6141">
            <v>0</v>
          </cell>
        </row>
        <row r="6142">
          <cell r="V6142">
            <v>0</v>
          </cell>
          <cell r="W6142">
            <v>0</v>
          </cell>
          <cell r="X6142">
            <v>0</v>
          </cell>
          <cell r="Y6142">
            <v>0</v>
          </cell>
          <cell r="AA6142">
            <v>0</v>
          </cell>
          <cell r="AB6142">
            <v>0</v>
          </cell>
          <cell r="AC6142">
            <v>0</v>
          </cell>
        </row>
        <row r="6143">
          <cell r="V6143">
            <v>0</v>
          </cell>
          <cell r="W6143">
            <v>0</v>
          </cell>
          <cell r="X6143">
            <v>0</v>
          </cell>
          <cell r="Y6143">
            <v>0</v>
          </cell>
          <cell r="AA6143">
            <v>0</v>
          </cell>
          <cell r="AB6143">
            <v>0</v>
          </cell>
          <cell r="AC6143">
            <v>0</v>
          </cell>
        </row>
        <row r="6144">
          <cell r="V6144">
            <v>0</v>
          </cell>
          <cell r="W6144">
            <v>0</v>
          </cell>
          <cell r="X6144">
            <v>0</v>
          </cell>
          <cell r="Y6144">
            <v>0</v>
          </cell>
          <cell r="AA6144">
            <v>0</v>
          </cell>
          <cell r="AB6144">
            <v>0</v>
          </cell>
          <cell r="AC6144">
            <v>0</v>
          </cell>
        </row>
        <row r="6145">
          <cell r="V6145">
            <v>0</v>
          </cell>
          <cell r="W6145">
            <v>0</v>
          </cell>
          <cell r="X6145">
            <v>0</v>
          </cell>
          <cell r="Y6145">
            <v>0</v>
          </cell>
          <cell r="AA6145">
            <v>0</v>
          </cell>
          <cell r="AB6145">
            <v>0</v>
          </cell>
          <cell r="AC6145">
            <v>0</v>
          </cell>
        </row>
        <row r="6146">
          <cell r="V6146">
            <v>0</v>
          </cell>
          <cell r="W6146">
            <v>0</v>
          </cell>
          <cell r="X6146">
            <v>0</v>
          </cell>
          <cell r="Y6146">
            <v>0</v>
          </cell>
          <cell r="AA6146">
            <v>0</v>
          </cell>
          <cell r="AB6146">
            <v>0</v>
          </cell>
          <cell r="AC6146">
            <v>0</v>
          </cell>
        </row>
        <row r="6147">
          <cell r="V6147">
            <v>0</v>
          </cell>
          <cell r="W6147">
            <v>0</v>
          </cell>
          <cell r="X6147">
            <v>0</v>
          </cell>
          <cell r="Y6147">
            <v>0</v>
          </cell>
          <cell r="AA6147">
            <v>0</v>
          </cell>
          <cell r="AB6147">
            <v>0</v>
          </cell>
          <cell r="AC6147">
            <v>0</v>
          </cell>
        </row>
        <row r="6148">
          <cell r="V6148">
            <v>0</v>
          </cell>
          <cell r="W6148">
            <v>0</v>
          </cell>
          <cell r="X6148">
            <v>0</v>
          </cell>
          <cell r="Y6148">
            <v>0</v>
          </cell>
          <cell r="AA6148">
            <v>0</v>
          </cell>
          <cell r="AB6148">
            <v>0</v>
          </cell>
          <cell r="AC6148">
            <v>0</v>
          </cell>
        </row>
        <row r="6149">
          <cell r="V6149">
            <v>0</v>
          </cell>
          <cell r="W6149">
            <v>0</v>
          </cell>
          <cell r="X6149">
            <v>0</v>
          </cell>
          <cell r="Y6149">
            <v>0</v>
          </cell>
          <cell r="AA6149">
            <v>0</v>
          </cell>
          <cell r="AB6149">
            <v>0</v>
          </cell>
          <cell r="AC6149">
            <v>0</v>
          </cell>
        </row>
        <row r="6150">
          <cell r="V6150">
            <v>0</v>
          </cell>
          <cell r="W6150">
            <v>0</v>
          </cell>
          <cell r="X6150">
            <v>0</v>
          </cell>
          <cell r="Y6150">
            <v>0</v>
          </cell>
          <cell r="AA6150">
            <v>0</v>
          </cell>
          <cell r="AB6150">
            <v>0</v>
          </cell>
          <cell r="AC6150">
            <v>0</v>
          </cell>
        </row>
        <row r="6151">
          <cell r="V6151">
            <v>0</v>
          </cell>
          <cell r="W6151">
            <v>0</v>
          </cell>
          <cell r="X6151">
            <v>0</v>
          </cell>
          <cell r="Y6151">
            <v>0</v>
          </cell>
          <cell r="AA6151">
            <v>0</v>
          </cell>
          <cell r="AB6151">
            <v>0</v>
          </cell>
          <cell r="AC6151">
            <v>0</v>
          </cell>
        </row>
        <row r="6152">
          <cell r="V6152">
            <v>0</v>
          </cell>
          <cell r="W6152">
            <v>0</v>
          </cell>
          <cell r="X6152">
            <v>0</v>
          </cell>
          <cell r="Y6152">
            <v>0</v>
          </cell>
          <cell r="AA6152">
            <v>0</v>
          </cell>
          <cell r="AB6152">
            <v>0</v>
          </cell>
          <cell r="AC6152">
            <v>0</v>
          </cell>
        </row>
        <row r="6153">
          <cell r="V6153">
            <v>0</v>
          </cell>
          <cell r="W6153">
            <v>0</v>
          </cell>
          <cell r="X6153">
            <v>0</v>
          </cell>
          <cell r="Y6153">
            <v>0</v>
          </cell>
          <cell r="AA6153">
            <v>0</v>
          </cell>
          <cell r="AB6153">
            <v>0</v>
          </cell>
          <cell r="AC6153">
            <v>0</v>
          </cell>
        </row>
        <row r="6154">
          <cell r="V6154">
            <v>0</v>
          </cell>
          <cell r="W6154">
            <v>0</v>
          </cell>
          <cell r="X6154">
            <v>0</v>
          </cell>
          <cell r="Y6154">
            <v>0</v>
          </cell>
          <cell r="AA6154">
            <v>0</v>
          </cell>
          <cell r="AB6154">
            <v>0</v>
          </cell>
          <cell r="AC6154">
            <v>0</v>
          </cell>
        </row>
        <row r="6155">
          <cell r="V6155">
            <v>0</v>
          </cell>
          <cell r="W6155">
            <v>0</v>
          </cell>
          <cell r="X6155">
            <v>0</v>
          </cell>
          <cell r="Y6155">
            <v>0</v>
          </cell>
          <cell r="AA6155">
            <v>0</v>
          </cell>
          <cell r="AB6155">
            <v>0</v>
          </cell>
          <cell r="AC6155">
            <v>0</v>
          </cell>
        </row>
        <row r="6156">
          <cell r="V6156">
            <v>0</v>
          </cell>
          <cell r="W6156">
            <v>0</v>
          </cell>
          <cell r="X6156">
            <v>0</v>
          </cell>
          <cell r="Y6156">
            <v>0</v>
          </cell>
          <cell r="AA6156">
            <v>0</v>
          </cell>
          <cell r="AB6156">
            <v>0</v>
          </cell>
          <cell r="AC6156">
            <v>0</v>
          </cell>
        </row>
        <row r="6157">
          <cell r="V6157">
            <v>30000</v>
          </cell>
          <cell r="W6157">
            <v>0</v>
          </cell>
          <cell r="X6157">
            <v>7500</v>
          </cell>
          <cell r="Y6157">
            <v>7500</v>
          </cell>
          <cell r="AA6157">
            <v>292500</v>
          </cell>
          <cell r="AB6157">
            <v>315000</v>
          </cell>
          <cell r="AC6157">
            <v>260000</v>
          </cell>
        </row>
        <row r="6158">
          <cell r="V6158">
            <v>0</v>
          </cell>
          <cell r="W6158">
            <v>0</v>
          </cell>
          <cell r="X6158">
            <v>0</v>
          </cell>
          <cell r="Y6158">
            <v>0</v>
          </cell>
          <cell r="AA6158">
            <v>0</v>
          </cell>
          <cell r="AB6158">
            <v>0</v>
          </cell>
          <cell r="AC6158">
            <v>0</v>
          </cell>
        </row>
        <row r="6159">
          <cell r="V6159">
            <v>0</v>
          </cell>
          <cell r="W6159">
            <v>0</v>
          </cell>
          <cell r="X6159">
            <v>0</v>
          </cell>
          <cell r="Y6159">
            <v>0</v>
          </cell>
          <cell r="AA6159">
            <v>0</v>
          </cell>
          <cell r="AB6159">
            <v>0</v>
          </cell>
          <cell r="AC6159">
            <v>0</v>
          </cell>
        </row>
        <row r="6160">
          <cell r="V6160">
            <v>0</v>
          </cell>
          <cell r="W6160">
            <v>0</v>
          </cell>
          <cell r="X6160">
            <v>0</v>
          </cell>
          <cell r="Y6160">
            <v>0</v>
          </cell>
          <cell r="AA6160">
            <v>0</v>
          </cell>
          <cell r="AB6160">
            <v>0</v>
          </cell>
          <cell r="AC6160">
            <v>0</v>
          </cell>
        </row>
        <row r="6161">
          <cell r="V6161">
            <v>0</v>
          </cell>
          <cell r="W6161">
            <v>0</v>
          </cell>
          <cell r="X6161">
            <v>0</v>
          </cell>
          <cell r="Y6161">
            <v>0</v>
          </cell>
          <cell r="AA6161">
            <v>0</v>
          </cell>
          <cell r="AB6161">
            <v>0</v>
          </cell>
          <cell r="AC6161">
            <v>0</v>
          </cell>
        </row>
        <row r="6162">
          <cell r="V6162">
            <v>0</v>
          </cell>
          <cell r="W6162">
            <v>0</v>
          </cell>
          <cell r="X6162">
            <v>0</v>
          </cell>
          <cell r="Y6162">
            <v>0</v>
          </cell>
          <cell r="AA6162">
            <v>0</v>
          </cell>
          <cell r="AB6162">
            <v>0</v>
          </cell>
          <cell r="AC6162">
            <v>0</v>
          </cell>
        </row>
        <row r="6163">
          <cell r="V6163">
            <v>0</v>
          </cell>
          <cell r="W6163">
            <v>0</v>
          </cell>
          <cell r="X6163">
            <v>0</v>
          </cell>
          <cell r="Y6163">
            <v>0</v>
          </cell>
          <cell r="AA6163">
            <v>0</v>
          </cell>
          <cell r="AB6163">
            <v>0</v>
          </cell>
          <cell r="AC6163">
            <v>0</v>
          </cell>
        </row>
        <row r="6164">
          <cell r="V6164">
            <v>0</v>
          </cell>
          <cell r="W6164">
            <v>0</v>
          </cell>
          <cell r="X6164">
            <v>0</v>
          </cell>
          <cell r="Y6164">
            <v>0</v>
          </cell>
          <cell r="AA6164">
            <v>0</v>
          </cell>
          <cell r="AB6164">
            <v>0</v>
          </cell>
          <cell r="AC6164">
            <v>0</v>
          </cell>
        </row>
        <row r="6165">
          <cell r="V6165">
            <v>0</v>
          </cell>
          <cell r="W6165">
            <v>5000</v>
          </cell>
          <cell r="X6165">
            <v>0</v>
          </cell>
          <cell r="Y6165">
            <v>0</v>
          </cell>
          <cell r="AA6165">
            <v>30000</v>
          </cell>
          <cell r="AB6165">
            <v>5000</v>
          </cell>
          <cell r="AC6165">
            <v>5000</v>
          </cell>
        </row>
        <row r="6166">
          <cell r="V6166">
            <v>0</v>
          </cell>
          <cell r="W6166">
            <v>0</v>
          </cell>
          <cell r="X6166">
            <v>0</v>
          </cell>
          <cell r="Y6166">
            <v>0</v>
          </cell>
          <cell r="AA6166">
            <v>0</v>
          </cell>
          <cell r="AB6166">
            <v>0</v>
          </cell>
          <cell r="AC6166">
            <v>0</v>
          </cell>
        </row>
        <row r="6167">
          <cell r="V6167">
            <v>0</v>
          </cell>
          <cell r="W6167">
            <v>0</v>
          </cell>
          <cell r="X6167">
            <v>0</v>
          </cell>
          <cell r="Y6167">
            <v>0</v>
          </cell>
          <cell r="AA6167">
            <v>0</v>
          </cell>
          <cell r="AB6167">
            <v>0</v>
          </cell>
          <cell r="AC6167">
            <v>0</v>
          </cell>
        </row>
        <row r="6168">
          <cell r="V6168">
            <v>0</v>
          </cell>
          <cell r="W6168">
            <v>0</v>
          </cell>
          <cell r="X6168">
            <v>0</v>
          </cell>
          <cell r="Y6168">
            <v>0</v>
          </cell>
          <cell r="AA6168">
            <v>0</v>
          </cell>
          <cell r="AB6168">
            <v>0</v>
          </cell>
          <cell r="AC6168">
            <v>0</v>
          </cell>
        </row>
        <row r="6169">
          <cell r="V6169">
            <v>-519336.53749999998</v>
          </cell>
          <cell r="W6169">
            <v>-299336.53749999998</v>
          </cell>
          <cell r="X6169">
            <v>-586567.66249999998</v>
          </cell>
          <cell r="Y6169">
            <v>-1333558.6625000001</v>
          </cell>
          <cell r="AA6169">
            <v>-1283664.7749999999</v>
          </cell>
          <cell r="AB6169">
            <v>-1376914.4</v>
          </cell>
          <cell r="AC6169">
            <v>-1457414.4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THODE"/>
      <sheetName val="Date_Corresp"/>
      <sheetName val="COURBES One Shot"/>
      <sheetName val="SYNTHESE One Shot"/>
      <sheetName val="SYNTHESE_TdB"/>
      <sheetName val="BASE_DONNEES"/>
      <sheetName val="COURBES"/>
      <sheetName val="SYNTHESE"/>
      <sheetName val="ECA1199"/>
    </sheetNames>
    <sheetDataSet>
      <sheetData sheetId="0" refreshError="1">
        <row r="10">
          <cell r="E10" t="str">
            <v>2004/04</v>
          </cell>
        </row>
        <row r="13">
          <cell r="E13" t="str">
            <v>2004/03</v>
          </cell>
        </row>
        <row r="16">
          <cell r="E16" t="str">
            <v>2004/03</v>
          </cell>
        </row>
        <row r="19">
          <cell r="E19" t="str">
            <v>2004/03</v>
          </cell>
        </row>
        <row r="22">
          <cell r="E22" t="str">
            <v>2004/03</v>
          </cell>
        </row>
        <row r="25">
          <cell r="E25" t="str">
            <v>2004/03</v>
          </cell>
        </row>
        <row r="28">
          <cell r="E28" t="str">
            <v>2004/03</v>
          </cell>
        </row>
      </sheetData>
      <sheetData sheetId="1"/>
      <sheetData sheetId="2" refreshError="1"/>
      <sheetData sheetId="3">
        <row r="1">
          <cell r="B1" t="str">
            <v>Range</v>
          </cell>
        </row>
      </sheetData>
      <sheetData sheetId="4" refreshError="1"/>
      <sheetData sheetId="5" refreshError="1">
        <row r="1">
          <cell r="B1" t="str">
            <v>Range</v>
          </cell>
        </row>
        <row r="3">
          <cell r="B3" t="str">
            <v>MAGNUM</v>
          </cell>
          <cell r="C3" t="str">
            <v>France</v>
          </cell>
          <cell r="D3" t="str">
            <v>2000/01</v>
          </cell>
          <cell r="G3">
            <v>651.70273176000001</v>
          </cell>
          <cell r="I3">
            <v>880.01006902999995</v>
          </cell>
          <cell r="N3">
            <v>750</v>
          </cell>
          <cell r="O3">
            <v>724</v>
          </cell>
          <cell r="Q3">
            <v>1000</v>
          </cell>
          <cell r="R3">
            <v>705</v>
          </cell>
          <cell r="S3">
            <v>651.70273176000001</v>
          </cell>
          <cell r="T3">
            <v>880.01006902999995</v>
          </cell>
          <cell r="U3">
            <v>1531.7128007900001</v>
          </cell>
        </row>
        <row r="4">
          <cell r="B4" t="str">
            <v>MAGNUM</v>
          </cell>
          <cell r="C4" t="str">
            <v>France</v>
          </cell>
          <cell r="D4" t="str">
            <v>2000/02</v>
          </cell>
          <cell r="G4">
            <v>688.96291270999996</v>
          </cell>
          <cell r="I4">
            <v>914.82792219999999</v>
          </cell>
          <cell r="N4">
            <v>750</v>
          </cell>
          <cell r="O4">
            <v>724</v>
          </cell>
          <cell r="Q4">
            <v>1000</v>
          </cell>
          <cell r="R4">
            <v>705</v>
          </cell>
          <cell r="S4">
            <v>688.96291270999996</v>
          </cell>
          <cell r="T4">
            <v>914.82792219999999</v>
          </cell>
          <cell r="U4">
            <v>1603.7908349099998</v>
          </cell>
        </row>
        <row r="5">
          <cell r="B5" t="str">
            <v>MAGNUM</v>
          </cell>
          <cell r="C5" t="str">
            <v>France</v>
          </cell>
          <cell r="D5" t="str">
            <v>2000/03</v>
          </cell>
          <cell r="G5">
            <v>664.12648880999996</v>
          </cell>
          <cell r="I5">
            <v>890.24514629999999</v>
          </cell>
          <cell r="N5">
            <v>750</v>
          </cell>
          <cell r="O5">
            <v>724</v>
          </cell>
          <cell r="Q5">
            <v>1000</v>
          </cell>
          <cell r="R5">
            <v>705</v>
          </cell>
          <cell r="S5">
            <v>664.12648880999996</v>
          </cell>
          <cell r="T5">
            <v>890.24514629999999</v>
          </cell>
          <cell r="U5">
            <v>1554.3716351099999</v>
          </cell>
        </row>
        <row r="6">
          <cell r="B6" t="str">
            <v>MAGNUM</v>
          </cell>
          <cell r="C6" t="str">
            <v>France</v>
          </cell>
          <cell r="D6" t="str">
            <v>2000/04</v>
          </cell>
          <cell r="G6">
            <v>716.7407485</v>
          </cell>
          <cell r="I6">
            <v>972.20498004000001</v>
          </cell>
          <cell r="N6">
            <v>750</v>
          </cell>
          <cell r="O6">
            <v>724</v>
          </cell>
          <cell r="Q6">
            <v>1000</v>
          </cell>
          <cell r="R6">
            <v>705</v>
          </cell>
          <cell r="S6">
            <v>716.7407485</v>
          </cell>
          <cell r="T6">
            <v>972.20498004000001</v>
          </cell>
          <cell r="U6">
            <v>1688.9457285399999</v>
          </cell>
        </row>
        <row r="7">
          <cell r="B7" t="str">
            <v>MAGNUM</v>
          </cell>
          <cell r="C7" t="str">
            <v>France</v>
          </cell>
          <cell r="D7" t="str">
            <v>2000/05</v>
          </cell>
          <cell r="G7">
            <v>845.95631373000003</v>
          </cell>
          <cell r="I7">
            <v>1262.0291078</v>
          </cell>
          <cell r="N7">
            <v>750</v>
          </cell>
          <cell r="O7">
            <v>724</v>
          </cell>
          <cell r="Q7">
            <v>1000</v>
          </cell>
          <cell r="R7">
            <v>705</v>
          </cell>
          <cell r="S7">
            <v>845.95631373000003</v>
          </cell>
          <cell r="T7">
            <v>1262.0291078</v>
          </cell>
          <cell r="U7">
            <v>2107.9854215300002</v>
          </cell>
        </row>
        <row r="8">
          <cell r="B8" t="str">
            <v>MAGNUM</v>
          </cell>
          <cell r="C8" t="str">
            <v>France</v>
          </cell>
          <cell r="D8" t="str">
            <v>2000/06</v>
          </cell>
          <cell r="G8">
            <v>1027.4407133</v>
          </cell>
          <cell r="I8">
            <v>1785.7269136</v>
          </cell>
          <cell r="N8">
            <v>1200</v>
          </cell>
          <cell r="O8">
            <v>724</v>
          </cell>
          <cell r="Q8">
            <v>1700</v>
          </cell>
          <cell r="R8">
            <v>705</v>
          </cell>
          <cell r="S8">
            <v>1027.4407133</v>
          </cell>
          <cell r="T8">
            <v>1785.7269136</v>
          </cell>
          <cell r="U8">
            <v>2813.1676269</v>
          </cell>
        </row>
        <row r="9">
          <cell r="B9" t="str">
            <v>MAGNUM</v>
          </cell>
          <cell r="C9" t="str">
            <v>France</v>
          </cell>
          <cell r="D9" t="str">
            <v>2000/07</v>
          </cell>
          <cell r="E9">
            <v>120</v>
          </cell>
          <cell r="F9">
            <v>4.6469696970000003</v>
          </cell>
          <cell r="G9">
            <v>1101.4530758000001</v>
          </cell>
          <cell r="H9">
            <v>5.8666666666999996</v>
          </cell>
          <cell r="I9">
            <v>1932.7126969999999</v>
          </cell>
          <cell r="J9">
            <v>10.513636364</v>
          </cell>
          <cell r="N9">
            <v>1200</v>
          </cell>
          <cell r="O9">
            <v>724</v>
          </cell>
          <cell r="Q9">
            <v>1700</v>
          </cell>
          <cell r="R9">
            <v>705</v>
          </cell>
          <cell r="S9">
            <v>1101.4530758000001</v>
          </cell>
          <cell r="T9">
            <v>1932.7126969999999</v>
          </cell>
          <cell r="U9">
            <v>3034.1657728</v>
          </cell>
        </row>
        <row r="10">
          <cell r="B10" t="str">
            <v>MAGNUM</v>
          </cell>
          <cell r="C10" t="str">
            <v>France</v>
          </cell>
          <cell r="D10" t="str">
            <v>2000/08</v>
          </cell>
          <cell r="E10">
            <v>208</v>
          </cell>
          <cell r="F10">
            <v>4.3956692912999999</v>
          </cell>
          <cell r="G10">
            <v>1200.9575787000001</v>
          </cell>
          <cell r="H10">
            <v>5.7893700787000002</v>
          </cell>
          <cell r="I10">
            <v>1879.1076181000001</v>
          </cell>
          <cell r="J10">
            <v>10.18503937</v>
          </cell>
          <cell r="N10">
            <v>1200</v>
          </cell>
          <cell r="O10">
            <v>724</v>
          </cell>
          <cell r="Q10">
            <v>1700</v>
          </cell>
          <cell r="R10">
            <v>705</v>
          </cell>
          <cell r="S10">
            <v>1200.9575787000001</v>
          </cell>
          <cell r="T10">
            <v>1879.1076181000001</v>
          </cell>
          <cell r="U10">
            <v>3080.0651968000002</v>
          </cell>
        </row>
        <row r="11">
          <cell r="B11" t="str">
            <v>MAGNUM</v>
          </cell>
          <cell r="C11" t="str">
            <v>France</v>
          </cell>
          <cell r="D11" t="str">
            <v>2000/09</v>
          </cell>
          <cell r="E11">
            <v>287</v>
          </cell>
          <cell r="F11">
            <v>4.3177419355</v>
          </cell>
          <cell r="G11">
            <v>1281.5365161</v>
          </cell>
          <cell r="H11">
            <v>5.3322580645000004</v>
          </cell>
          <cell r="I11">
            <v>1703.9812257999999</v>
          </cell>
          <cell r="J11">
            <v>9.65</v>
          </cell>
          <cell r="N11">
            <v>1200</v>
          </cell>
          <cell r="O11">
            <v>724</v>
          </cell>
          <cell r="Q11">
            <v>1700</v>
          </cell>
          <cell r="R11">
            <v>705</v>
          </cell>
          <cell r="S11">
            <v>1282.1764065</v>
          </cell>
          <cell r="T11">
            <v>1708.1908455</v>
          </cell>
          <cell r="U11">
            <v>2985.5177419000001</v>
          </cell>
        </row>
        <row r="12">
          <cell r="B12" t="str">
            <v>MAGNUM</v>
          </cell>
          <cell r="C12" t="str">
            <v>France</v>
          </cell>
          <cell r="D12" t="str">
            <v>2000/10</v>
          </cell>
          <cell r="E12">
            <v>295</v>
          </cell>
          <cell r="F12">
            <v>4.1493670886</v>
          </cell>
          <cell r="G12">
            <v>1277.9119114</v>
          </cell>
          <cell r="H12">
            <v>5.2443037974999998</v>
          </cell>
          <cell r="I12">
            <v>1719.6684304</v>
          </cell>
          <cell r="J12">
            <v>9.3936708861000007</v>
          </cell>
          <cell r="N12">
            <v>1200</v>
          </cell>
          <cell r="O12">
            <v>724</v>
          </cell>
          <cell r="Q12">
            <v>1700</v>
          </cell>
          <cell r="R12">
            <v>705</v>
          </cell>
          <cell r="S12">
            <v>1277.9119114</v>
          </cell>
          <cell r="T12">
            <v>1719.6684304</v>
          </cell>
          <cell r="U12">
            <v>2997.5803418</v>
          </cell>
        </row>
        <row r="13">
          <cell r="B13" t="str">
            <v>MAGNUM</v>
          </cell>
          <cell r="C13" t="str">
            <v>France</v>
          </cell>
          <cell r="D13" t="str">
            <v>2000/11</v>
          </cell>
          <cell r="E13">
            <v>270</v>
          </cell>
          <cell r="F13">
            <v>3.8791079812000002</v>
          </cell>
          <cell r="G13">
            <v>1180.624507</v>
          </cell>
          <cell r="H13">
            <v>5.0293427230000001</v>
          </cell>
          <cell r="I13">
            <v>1705.0294366000001</v>
          </cell>
          <cell r="J13">
            <v>8.9084507041999998</v>
          </cell>
          <cell r="N13">
            <v>1200</v>
          </cell>
          <cell r="O13">
            <v>724</v>
          </cell>
          <cell r="Q13">
            <v>1700</v>
          </cell>
          <cell r="R13">
            <v>705</v>
          </cell>
          <cell r="S13">
            <v>1182.3403294</v>
          </cell>
          <cell r="T13">
            <v>1707.3591529</v>
          </cell>
          <cell r="U13">
            <v>2885.6539436000003</v>
          </cell>
        </row>
        <row r="14">
          <cell r="B14" t="str">
            <v>MAGNUM</v>
          </cell>
          <cell r="C14" t="str">
            <v>France</v>
          </cell>
          <cell r="D14" t="str">
            <v>2000/12</v>
          </cell>
          <cell r="E14">
            <v>282</v>
          </cell>
          <cell r="F14">
            <v>3.5560802834</v>
          </cell>
          <cell r="G14">
            <v>1098.9276150999999</v>
          </cell>
          <cell r="H14">
            <v>4.8984651711999998</v>
          </cell>
          <cell r="I14">
            <v>1643.2152656000001</v>
          </cell>
          <cell r="J14">
            <v>8.4545454544999998</v>
          </cell>
          <cell r="N14">
            <v>1200</v>
          </cell>
          <cell r="O14">
            <v>724</v>
          </cell>
          <cell r="Q14">
            <v>1700</v>
          </cell>
          <cell r="R14">
            <v>705</v>
          </cell>
          <cell r="S14">
            <v>1100.7738389000001</v>
          </cell>
          <cell r="T14">
            <v>1645.0521209000001</v>
          </cell>
          <cell r="U14">
            <v>2742.1428807000002</v>
          </cell>
        </row>
        <row r="15">
          <cell r="B15" t="str">
            <v>MAGNUM</v>
          </cell>
          <cell r="C15" t="str">
            <v>France</v>
          </cell>
          <cell r="D15" t="str">
            <v>2001/01</v>
          </cell>
          <cell r="E15">
            <v>415</v>
          </cell>
          <cell r="F15">
            <v>3.3733195450000002</v>
          </cell>
          <cell r="G15">
            <v>1068.6537952000001</v>
          </cell>
          <cell r="H15">
            <v>4.7642192346999996</v>
          </cell>
          <cell r="I15">
            <v>1518.9339193000001</v>
          </cell>
          <cell r="J15">
            <v>8.1375387796999998</v>
          </cell>
          <cell r="N15">
            <v>900</v>
          </cell>
          <cell r="O15">
            <v>656</v>
          </cell>
          <cell r="Q15">
            <v>1300</v>
          </cell>
          <cell r="R15">
            <v>610</v>
          </cell>
          <cell r="S15">
            <v>1070.1759855</v>
          </cell>
          <cell r="T15">
            <v>1520.1553527000001</v>
          </cell>
          <cell r="U15">
            <v>2587.5877145000004</v>
          </cell>
        </row>
        <row r="16">
          <cell r="B16" t="str">
            <v>MAGNUM</v>
          </cell>
          <cell r="C16" t="str">
            <v>France</v>
          </cell>
          <cell r="D16" t="str">
            <v>2001/02</v>
          </cell>
          <cell r="E16">
            <v>316</v>
          </cell>
          <cell r="F16">
            <v>3.3089832181999999</v>
          </cell>
          <cell r="G16">
            <v>1025.8661698000001</v>
          </cell>
          <cell r="H16">
            <v>4.9417571569999996</v>
          </cell>
          <cell r="I16">
            <v>1489.8202962</v>
          </cell>
          <cell r="J16">
            <v>8.2507403750999995</v>
          </cell>
          <cell r="N16">
            <v>900</v>
          </cell>
          <cell r="O16">
            <v>656</v>
          </cell>
          <cell r="Q16">
            <v>1300</v>
          </cell>
          <cell r="R16">
            <v>610</v>
          </cell>
          <cell r="S16">
            <v>1026.0540119</v>
          </cell>
          <cell r="T16">
            <v>1489.3660276999999</v>
          </cell>
          <cell r="U16">
            <v>2515.6864660000001</v>
          </cell>
        </row>
        <row r="17">
          <cell r="B17" t="str">
            <v>MAGNUM</v>
          </cell>
          <cell r="C17" t="str">
            <v>France</v>
          </cell>
          <cell r="D17" t="str">
            <v>2001/03</v>
          </cell>
          <cell r="E17">
            <v>353</v>
          </cell>
          <cell r="F17">
            <v>3.0636531365000002</v>
          </cell>
          <cell r="G17">
            <v>931.48534132999998</v>
          </cell>
          <cell r="H17">
            <v>4.6623616235999998</v>
          </cell>
          <cell r="I17">
            <v>1376.1752122</v>
          </cell>
          <cell r="J17">
            <v>7.7260147601</v>
          </cell>
          <cell r="N17">
            <v>900</v>
          </cell>
          <cell r="O17">
            <v>656</v>
          </cell>
          <cell r="Q17">
            <v>1300</v>
          </cell>
          <cell r="R17">
            <v>610</v>
          </cell>
          <cell r="S17">
            <v>931.48534132999998</v>
          </cell>
          <cell r="T17">
            <v>1376.1752122</v>
          </cell>
          <cell r="U17">
            <v>2307.66055353</v>
          </cell>
        </row>
        <row r="18">
          <cell r="B18" t="str">
            <v>MAGNUM</v>
          </cell>
          <cell r="C18" t="str">
            <v>France</v>
          </cell>
          <cell r="D18" t="str">
            <v>2001/04</v>
          </cell>
          <cell r="E18">
            <v>198</v>
          </cell>
          <cell r="F18">
            <v>2.8696655133000002</v>
          </cell>
          <cell r="G18">
            <v>841.79863898999997</v>
          </cell>
          <cell r="H18">
            <v>4.4798154555999998</v>
          </cell>
          <cell r="I18">
            <v>1298.0953287</v>
          </cell>
          <cell r="J18">
            <v>7.3494809689</v>
          </cell>
          <cell r="N18">
            <v>900</v>
          </cell>
          <cell r="O18">
            <v>656</v>
          </cell>
          <cell r="Q18">
            <v>1300</v>
          </cell>
          <cell r="R18">
            <v>610</v>
          </cell>
          <cell r="S18">
            <v>841.79863898999997</v>
          </cell>
          <cell r="T18">
            <v>1298.0953287</v>
          </cell>
          <cell r="U18">
            <v>2139.89396769</v>
          </cell>
        </row>
        <row r="19">
          <cell r="B19" t="str">
            <v>MAGNUM</v>
          </cell>
          <cell r="C19" t="str">
            <v>France</v>
          </cell>
          <cell r="D19" t="str">
            <v>2001/05</v>
          </cell>
          <cell r="E19">
            <v>205</v>
          </cell>
          <cell r="F19">
            <v>2.7645502646</v>
          </cell>
          <cell r="G19">
            <v>861.84009259000004</v>
          </cell>
          <cell r="H19">
            <v>4.2751322750999998</v>
          </cell>
          <cell r="I19">
            <v>1218.028082</v>
          </cell>
          <cell r="J19">
            <v>7.0396825397000002</v>
          </cell>
          <cell r="N19">
            <v>900</v>
          </cell>
          <cell r="O19">
            <v>656</v>
          </cell>
          <cell r="Q19">
            <v>1300</v>
          </cell>
          <cell r="R19">
            <v>610</v>
          </cell>
          <cell r="S19">
            <v>861.84009259000004</v>
          </cell>
          <cell r="T19">
            <v>1217.7089286</v>
          </cell>
          <cell r="U19">
            <v>2079.8681745900003</v>
          </cell>
        </row>
        <row r="20">
          <cell r="B20" t="str">
            <v>MAGNUM</v>
          </cell>
          <cell r="C20" t="str">
            <v>France</v>
          </cell>
          <cell r="D20" t="str">
            <v>2001/06</v>
          </cell>
          <cell r="E20">
            <v>203</v>
          </cell>
          <cell r="F20">
            <v>2.9554455445999999</v>
          </cell>
          <cell r="G20">
            <v>908.21394389</v>
          </cell>
          <cell r="H20">
            <v>4.7524752474999996</v>
          </cell>
          <cell r="I20">
            <v>1374.5195874999999</v>
          </cell>
          <cell r="J20">
            <v>7.7079207921000004</v>
          </cell>
          <cell r="N20">
            <v>900</v>
          </cell>
          <cell r="O20">
            <v>656</v>
          </cell>
          <cell r="Q20">
            <v>1300</v>
          </cell>
          <cell r="R20">
            <v>610</v>
          </cell>
          <cell r="S20">
            <v>909.47928807999995</v>
          </cell>
          <cell r="T20">
            <v>1354.0790893999999</v>
          </cell>
          <cell r="U20">
            <v>2282.7335313899998</v>
          </cell>
        </row>
        <row r="21">
          <cell r="B21" t="str">
            <v>MAGNUM</v>
          </cell>
          <cell r="C21" t="str">
            <v>France</v>
          </cell>
          <cell r="D21" t="str">
            <v>2001/07</v>
          </cell>
          <cell r="E21">
            <v>191</v>
          </cell>
          <cell r="F21">
            <v>3.0116861436</v>
          </cell>
          <cell r="G21">
            <v>868.98517529000003</v>
          </cell>
          <cell r="H21">
            <v>4.6410684474000004</v>
          </cell>
          <cell r="I21">
            <v>1352.0036394000001</v>
          </cell>
          <cell r="J21">
            <v>7.6527545909999999</v>
          </cell>
          <cell r="N21">
            <v>900</v>
          </cell>
          <cell r="O21">
            <v>656</v>
          </cell>
          <cell r="Q21">
            <v>1300</v>
          </cell>
          <cell r="R21">
            <v>610</v>
          </cell>
          <cell r="S21">
            <v>870.65068676999999</v>
          </cell>
          <cell r="T21">
            <v>1329.7665996999999</v>
          </cell>
          <cell r="U21">
            <v>2220.9888146900003</v>
          </cell>
        </row>
        <row r="22">
          <cell r="B22" t="str">
            <v>MAGNUM</v>
          </cell>
          <cell r="C22" t="str">
            <v>France</v>
          </cell>
          <cell r="D22" t="str">
            <v>2001/08</v>
          </cell>
          <cell r="E22">
            <v>54</v>
          </cell>
          <cell r="F22">
            <v>3.0602678570999999</v>
          </cell>
          <cell r="G22">
            <v>807.31564732000004</v>
          </cell>
          <cell r="H22">
            <v>4.8147321428999996</v>
          </cell>
          <cell r="I22">
            <v>1424.0800893000001</v>
          </cell>
          <cell r="J22">
            <v>7.875</v>
          </cell>
          <cell r="N22">
            <v>900</v>
          </cell>
          <cell r="O22">
            <v>656</v>
          </cell>
          <cell r="Q22">
            <v>1300</v>
          </cell>
          <cell r="R22">
            <v>610</v>
          </cell>
          <cell r="S22">
            <v>809.26849775999995</v>
          </cell>
          <cell r="T22">
            <v>1393.0122197000001</v>
          </cell>
          <cell r="U22">
            <v>2231.3957366200002</v>
          </cell>
        </row>
        <row r="23">
          <cell r="B23" t="str">
            <v>MAGNUM</v>
          </cell>
          <cell r="C23" t="str">
            <v>France</v>
          </cell>
          <cell r="D23" t="str">
            <v>2001/09</v>
          </cell>
          <cell r="E23">
            <v>239</v>
          </cell>
          <cell r="F23">
            <v>3.0082644628000001</v>
          </cell>
          <cell r="G23">
            <v>811.44433884</v>
          </cell>
          <cell r="H23">
            <v>4.8471074380000001</v>
          </cell>
          <cell r="I23">
            <v>1406.4865288999999</v>
          </cell>
          <cell r="J23">
            <v>7.8553719007999998</v>
          </cell>
          <cell r="N23">
            <v>900</v>
          </cell>
          <cell r="O23">
            <v>656</v>
          </cell>
          <cell r="Q23">
            <v>1300</v>
          </cell>
          <cell r="R23">
            <v>610</v>
          </cell>
          <cell r="S23">
            <v>806.60679088999996</v>
          </cell>
          <cell r="T23">
            <v>1402.8571429000001</v>
          </cell>
          <cell r="U23">
            <v>2217.9308677399999</v>
          </cell>
        </row>
        <row r="24">
          <cell r="B24" t="str">
            <v>MAGNUM</v>
          </cell>
          <cell r="C24" t="str">
            <v>France</v>
          </cell>
          <cell r="D24" t="str">
            <v>2001/10</v>
          </cell>
          <cell r="E24">
            <v>365</v>
          </cell>
          <cell r="F24">
            <v>2.9726443768999999</v>
          </cell>
          <cell r="G24">
            <v>773.58846504999997</v>
          </cell>
          <cell r="H24">
            <v>4.8829787233999999</v>
          </cell>
          <cell r="I24">
            <v>1446.6018693000001</v>
          </cell>
          <cell r="J24">
            <v>7.8556231002999999</v>
          </cell>
          <cell r="N24">
            <v>900</v>
          </cell>
          <cell r="O24">
            <v>656</v>
          </cell>
          <cell r="P24">
            <v>1446.6018693000001</v>
          </cell>
          <cell r="Q24">
            <v>1300</v>
          </cell>
          <cell r="R24">
            <v>610</v>
          </cell>
          <cell r="S24">
            <v>853.51225757999998</v>
          </cell>
          <cell r="T24">
            <v>1461.0031818</v>
          </cell>
          <cell r="U24">
            <v>2314.5154393799999</v>
          </cell>
        </row>
        <row r="25">
          <cell r="B25" t="str">
            <v>MAGNUM</v>
          </cell>
          <cell r="C25" t="str">
            <v>France</v>
          </cell>
          <cell r="D25" t="str">
            <v>2001/11</v>
          </cell>
          <cell r="E25">
            <v>327</v>
          </cell>
          <cell r="F25">
            <v>3.0343716434000001</v>
          </cell>
          <cell r="G25">
            <v>833.81870031999995</v>
          </cell>
          <cell r="H25">
            <v>4.6616541353000001</v>
          </cell>
          <cell r="I25">
            <v>1440.9742105</v>
          </cell>
          <cell r="J25">
            <v>7.6960257787000002</v>
          </cell>
          <cell r="N25">
            <v>900</v>
          </cell>
          <cell r="O25">
            <v>656</v>
          </cell>
          <cell r="P25">
            <v>1440.9742105</v>
          </cell>
          <cell r="Q25">
            <v>1300</v>
          </cell>
          <cell r="R25">
            <v>610</v>
          </cell>
          <cell r="S25">
            <v>892.32614148000005</v>
          </cell>
          <cell r="T25">
            <v>1457.2648767000001</v>
          </cell>
          <cell r="U25">
            <v>2349.59101818</v>
          </cell>
        </row>
        <row r="26">
          <cell r="B26" t="str">
            <v>MAGNUM</v>
          </cell>
          <cell r="C26" t="str">
            <v>France</v>
          </cell>
          <cell r="D26" t="str">
            <v>2001/12</v>
          </cell>
          <cell r="E26">
            <v>230</v>
          </cell>
          <cell r="F26">
            <v>3.0444685466000001</v>
          </cell>
          <cell r="G26">
            <v>802.21107374999997</v>
          </cell>
          <cell r="H26">
            <v>4.4892217092999998</v>
          </cell>
          <cell r="I26">
            <v>1399.8719808999999</v>
          </cell>
          <cell r="J26">
            <v>7.5336902559999999</v>
          </cell>
          <cell r="N26">
            <v>835</v>
          </cell>
          <cell r="O26">
            <v>656</v>
          </cell>
          <cell r="P26">
            <v>1399.8719808999999</v>
          </cell>
          <cell r="Q26">
            <v>1300</v>
          </cell>
          <cell r="R26">
            <v>610</v>
          </cell>
          <cell r="S26">
            <v>835.48707476000004</v>
          </cell>
          <cell r="T26">
            <v>1410.7256771</v>
          </cell>
          <cell r="U26">
            <v>2246.21275186</v>
          </cell>
        </row>
        <row r="27">
          <cell r="B27" t="str">
            <v>MAGNUM</v>
          </cell>
          <cell r="C27" t="str">
            <v>France</v>
          </cell>
          <cell r="D27" t="str">
            <v>2002/01</v>
          </cell>
          <cell r="E27">
            <v>293</v>
          </cell>
          <cell r="F27">
            <v>3.2305882352999999</v>
          </cell>
          <cell r="G27">
            <v>839.83841175999999</v>
          </cell>
          <cell r="H27">
            <v>4.4695168585999996</v>
          </cell>
          <cell r="I27">
            <v>1339.0326560000001</v>
          </cell>
          <cell r="J27">
            <v>7.7001050939000004</v>
          </cell>
          <cell r="N27">
            <v>835</v>
          </cell>
          <cell r="O27">
            <v>835</v>
          </cell>
          <cell r="P27">
            <v>1339.0326560000001</v>
          </cell>
          <cell r="Q27">
            <v>1150</v>
          </cell>
          <cell r="R27">
            <v>686</v>
          </cell>
          <cell r="S27">
            <v>850.54138335000005</v>
          </cell>
          <cell r="T27">
            <v>1360.4505509999999</v>
          </cell>
          <cell r="U27">
            <v>2210.9919343500001</v>
          </cell>
        </row>
        <row r="28">
          <cell r="B28" t="str">
            <v>MAGNUM</v>
          </cell>
          <cell r="C28" t="str">
            <v>France</v>
          </cell>
          <cell r="D28" t="str">
            <v>2002/02</v>
          </cell>
          <cell r="E28">
            <v>294</v>
          </cell>
          <cell r="F28">
            <v>3.2668298654000001</v>
          </cell>
          <cell r="G28">
            <v>838.00254589999997</v>
          </cell>
          <cell r="H28">
            <v>4.5010762347000002</v>
          </cell>
          <cell r="I28">
            <v>1240.5421590000001</v>
          </cell>
          <cell r="J28">
            <v>7.7679061000000003</v>
          </cell>
          <cell r="N28">
            <v>835</v>
          </cell>
          <cell r="O28">
            <v>835</v>
          </cell>
          <cell r="P28">
            <v>1240.5421590000001</v>
          </cell>
          <cell r="Q28">
            <v>1150</v>
          </cell>
          <cell r="R28">
            <v>686</v>
          </cell>
          <cell r="S28">
            <v>848.61425790999999</v>
          </cell>
          <cell r="T28">
            <v>1247.1631872999999</v>
          </cell>
          <cell r="U28">
            <v>2095.7774452099998</v>
          </cell>
        </row>
        <row r="29">
          <cell r="B29" t="str">
            <v>MAGNUM</v>
          </cell>
          <cell r="C29" t="str">
            <v>France</v>
          </cell>
          <cell r="D29" t="str">
            <v>2002/03</v>
          </cell>
          <cell r="E29">
            <v>272</v>
          </cell>
          <cell r="F29">
            <v>3.3236321304000001</v>
          </cell>
          <cell r="G29">
            <v>817.63064027999997</v>
          </cell>
          <cell r="H29">
            <v>4.5294042397999998</v>
          </cell>
          <cell r="I29">
            <v>1168.7524453999999</v>
          </cell>
          <cell r="J29">
            <v>7.8530363701999999</v>
          </cell>
          <cell r="N29">
            <v>835</v>
          </cell>
          <cell r="O29">
            <v>835</v>
          </cell>
          <cell r="P29">
            <v>1168.7524453999999</v>
          </cell>
          <cell r="Q29">
            <v>1150</v>
          </cell>
          <cell r="R29">
            <v>686</v>
          </cell>
          <cell r="S29">
            <v>824.70099536999999</v>
          </cell>
          <cell r="T29">
            <v>1212.6758101999999</v>
          </cell>
          <cell r="U29">
            <v>2037.3768055699998</v>
          </cell>
        </row>
        <row r="30">
          <cell r="B30" t="str">
            <v>MAGNUM</v>
          </cell>
          <cell r="C30" t="str">
            <v>France</v>
          </cell>
          <cell r="D30" t="str">
            <v>2002/04</v>
          </cell>
          <cell r="E30">
            <v>378</v>
          </cell>
          <cell r="F30">
            <v>3.5773305084999998</v>
          </cell>
          <cell r="G30">
            <v>869.63275424000005</v>
          </cell>
          <cell r="H30">
            <v>4.9967142943000002</v>
          </cell>
          <cell r="I30">
            <v>1302.0564271000001</v>
          </cell>
          <cell r="J30">
            <v>8.5740448027999996</v>
          </cell>
          <cell r="N30">
            <v>835</v>
          </cell>
          <cell r="O30">
            <v>835</v>
          </cell>
          <cell r="P30">
            <v>1302.0564271000001</v>
          </cell>
          <cell r="Q30">
            <v>1150</v>
          </cell>
          <cell r="R30">
            <v>686</v>
          </cell>
          <cell r="S30">
            <v>873.38529535999999</v>
          </cell>
          <cell r="T30">
            <v>1405.4890823000001</v>
          </cell>
          <cell r="U30">
            <v>2278.8743776599999</v>
          </cell>
        </row>
        <row r="31">
          <cell r="B31" t="str">
            <v>MAGNUM</v>
          </cell>
          <cell r="C31" t="str">
            <v>France</v>
          </cell>
          <cell r="D31" t="str">
            <v>2002/05</v>
          </cell>
          <cell r="E31">
            <v>320</v>
          </cell>
          <cell r="F31">
            <v>3.5567010308999998</v>
          </cell>
          <cell r="G31">
            <v>896.00592784000003</v>
          </cell>
          <cell r="H31">
            <v>5.1479619248999997</v>
          </cell>
          <cell r="I31">
            <v>1475.7342143000001</v>
          </cell>
          <cell r="J31">
            <v>8.7046629557999999</v>
          </cell>
          <cell r="N31">
            <v>835</v>
          </cell>
          <cell r="O31">
            <v>835</v>
          </cell>
          <cell r="P31">
            <v>1475.7342143000001</v>
          </cell>
          <cell r="Q31">
            <v>1150</v>
          </cell>
          <cell r="R31">
            <v>686</v>
          </cell>
          <cell r="S31">
            <v>903.72034908000001</v>
          </cell>
          <cell r="T31">
            <v>1647.4195276999999</v>
          </cell>
          <cell r="U31">
            <v>2551.1398767800001</v>
          </cell>
        </row>
        <row r="32">
          <cell r="B32" t="str">
            <v>MAGNUM</v>
          </cell>
          <cell r="C32" t="str">
            <v>France</v>
          </cell>
          <cell r="D32" t="str">
            <v>2002/06</v>
          </cell>
          <cell r="E32">
            <v>189</v>
          </cell>
          <cell r="F32">
            <v>3.6369785795</v>
          </cell>
          <cell r="G32">
            <v>939.91406989999996</v>
          </cell>
          <cell r="H32">
            <v>5.3024827475</v>
          </cell>
          <cell r="I32">
            <v>1561.2580662</v>
          </cell>
          <cell r="J32">
            <v>8.9394613270000001</v>
          </cell>
          <cell r="N32">
            <v>835</v>
          </cell>
          <cell r="O32">
            <v>835</v>
          </cell>
          <cell r="P32">
            <v>1561.2580662</v>
          </cell>
          <cell r="Q32">
            <v>1150</v>
          </cell>
          <cell r="R32">
            <v>686</v>
          </cell>
          <cell r="S32">
            <v>951.14422646000003</v>
          </cell>
          <cell r="T32">
            <v>1789.1606951000001</v>
          </cell>
          <cell r="U32">
            <v>2740.3049215600004</v>
          </cell>
        </row>
        <row r="33">
          <cell r="B33" t="str">
            <v>MAGNUM</v>
          </cell>
          <cell r="C33" t="str">
            <v>France</v>
          </cell>
          <cell r="D33" t="str">
            <v>2002/07</v>
          </cell>
          <cell r="E33">
            <v>140</v>
          </cell>
          <cell r="F33">
            <v>3.4036979969000001</v>
          </cell>
          <cell r="G33">
            <v>931.61899845999994</v>
          </cell>
          <cell r="H33">
            <v>5.0501971881000003</v>
          </cell>
          <cell r="I33">
            <v>1519.3676972999999</v>
          </cell>
          <cell r="J33">
            <v>8.4538951850000004</v>
          </cell>
          <cell r="N33">
            <v>835</v>
          </cell>
          <cell r="O33">
            <v>835</v>
          </cell>
          <cell r="P33">
            <v>1519.3676972999999</v>
          </cell>
          <cell r="Q33">
            <v>1150</v>
          </cell>
          <cell r="R33">
            <v>686</v>
          </cell>
          <cell r="S33">
            <v>946.15353659000004</v>
          </cell>
          <cell r="T33">
            <v>1834.2029726000001</v>
          </cell>
          <cell r="U33">
            <v>2780.35650919</v>
          </cell>
        </row>
        <row r="34">
          <cell r="B34" t="str">
            <v>MAGNUM</v>
          </cell>
          <cell r="C34" t="str">
            <v>France</v>
          </cell>
          <cell r="D34" t="str">
            <v>2002/08</v>
          </cell>
          <cell r="E34">
            <v>114</v>
          </cell>
          <cell r="F34">
            <v>3.5124153498999999</v>
          </cell>
          <cell r="G34">
            <v>915.55060948000005</v>
          </cell>
          <cell r="H34">
            <v>4.9674685444</v>
          </cell>
          <cell r="I34">
            <v>1309.8007542</v>
          </cell>
          <cell r="J34">
            <v>8.4798838942000003</v>
          </cell>
          <cell r="N34">
            <v>835</v>
          </cell>
          <cell r="O34">
            <v>835</v>
          </cell>
          <cell r="P34">
            <v>1309.8007542</v>
          </cell>
          <cell r="Q34">
            <v>1150</v>
          </cell>
          <cell r="R34">
            <v>686</v>
          </cell>
          <cell r="S34">
            <v>936.68818792000002</v>
          </cell>
          <cell r="T34">
            <v>1762.3889485</v>
          </cell>
          <cell r="U34">
            <v>2699.07713642</v>
          </cell>
        </row>
        <row r="35">
          <cell r="B35" t="str">
            <v>MAGNUM</v>
          </cell>
          <cell r="C35" t="str">
            <v>France</v>
          </cell>
          <cell r="D35" t="str">
            <v>2002/09</v>
          </cell>
          <cell r="E35">
            <v>252</v>
          </cell>
          <cell r="F35">
            <v>3.6027667983999998</v>
          </cell>
          <cell r="G35">
            <v>899.44691699999998</v>
          </cell>
          <cell r="H35">
            <v>5.0853852468999996</v>
          </cell>
          <cell r="I35">
            <v>1407.7005076999999</v>
          </cell>
          <cell r="J35">
            <v>8.6881520454000007</v>
          </cell>
          <cell r="M35">
            <v>899.44691699999998</v>
          </cell>
          <cell r="N35">
            <v>835</v>
          </cell>
          <cell r="O35">
            <v>835</v>
          </cell>
          <cell r="P35">
            <v>1407.7005076999999</v>
          </cell>
          <cell r="Q35">
            <v>1150</v>
          </cell>
          <cell r="R35">
            <v>686</v>
          </cell>
          <cell r="S35">
            <v>920.39976377999994</v>
          </cell>
          <cell r="T35">
            <v>1844.3666338999999</v>
          </cell>
          <cell r="U35">
            <v>2764.76639768</v>
          </cell>
        </row>
        <row r="36">
          <cell r="B36" t="str">
            <v>MAGNUM</v>
          </cell>
          <cell r="C36" t="str">
            <v>France</v>
          </cell>
          <cell r="D36" t="str">
            <v>2002/10</v>
          </cell>
          <cell r="E36">
            <v>387</v>
          </cell>
          <cell r="F36">
            <v>3.3678618858</v>
          </cell>
          <cell r="G36">
            <v>795.55361221999999</v>
          </cell>
          <cell r="H36">
            <v>4.8711274012999999</v>
          </cell>
          <cell r="I36">
            <v>1359.269147</v>
          </cell>
          <cell r="J36">
            <v>8.2389892871000008</v>
          </cell>
          <cell r="M36">
            <v>795.55361221999999</v>
          </cell>
          <cell r="N36">
            <v>835</v>
          </cell>
          <cell r="O36">
            <v>835</v>
          </cell>
          <cell r="P36">
            <v>1359.269147</v>
          </cell>
          <cell r="Q36">
            <v>1150</v>
          </cell>
          <cell r="R36">
            <v>686</v>
          </cell>
          <cell r="S36">
            <v>814.40823219000004</v>
          </cell>
          <cell r="T36">
            <v>1888.6207388</v>
          </cell>
          <cell r="U36">
            <v>2703.0289709899998</v>
          </cell>
        </row>
        <row r="37">
          <cell r="B37" t="str">
            <v>MAGNUM</v>
          </cell>
          <cell r="C37" t="str">
            <v>France</v>
          </cell>
          <cell r="D37" t="str">
            <v>2002/11</v>
          </cell>
          <cell r="E37">
            <v>278</v>
          </cell>
          <cell r="F37">
            <v>3.3184296619000002</v>
          </cell>
          <cell r="G37">
            <v>831.48181024999997</v>
          </cell>
          <cell r="H37">
            <v>4.8459454795000001</v>
          </cell>
          <cell r="I37">
            <v>1452.1291263000001</v>
          </cell>
          <cell r="J37">
            <v>8.1643751415000008</v>
          </cell>
          <cell r="M37">
            <v>831.48181024999997</v>
          </cell>
          <cell r="N37">
            <v>835</v>
          </cell>
          <cell r="O37">
            <v>835</v>
          </cell>
          <cell r="P37">
            <v>1452.1291263000001</v>
          </cell>
          <cell r="Q37">
            <v>1150</v>
          </cell>
          <cell r="R37">
            <v>686</v>
          </cell>
          <cell r="S37">
            <v>836.14175324999997</v>
          </cell>
          <cell r="T37">
            <v>1666.3126514999999</v>
          </cell>
          <cell r="U37">
            <v>2502.4544047499999</v>
          </cell>
        </row>
        <row r="38">
          <cell r="B38" t="str">
            <v>MAGNUM</v>
          </cell>
          <cell r="C38" t="str">
            <v>France</v>
          </cell>
          <cell r="D38" t="str">
            <v>2002/12</v>
          </cell>
          <cell r="E38">
            <v>301</v>
          </cell>
          <cell r="F38">
            <v>3.1231012418000001</v>
          </cell>
          <cell r="G38">
            <v>954.44454069999995</v>
          </cell>
          <cell r="H38">
            <v>4.4670999168999996</v>
          </cell>
          <cell r="I38">
            <v>1528.5245818000001</v>
          </cell>
          <cell r="J38">
            <v>7.5664787989000004</v>
          </cell>
          <cell r="M38">
            <v>954.44454069999995</v>
          </cell>
          <cell r="N38">
            <v>835</v>
          </cell>
          <cell r="O38">
            <v>835</v>
          </cell>
          <cell r="P38">
            <v>1528.5245818000001</v>
          </cell>
          <cell r="Q38">
            <v>1150</v>
          </cell>
          <cell r="R38">
            <v>686</v>
          </cell>
          <cell r="S38">
            <v>931.65788717999999</v>
          </cell>
          <cell r="T38">
            <v>1425.4997744</v>
          </cell>
          <cell r="U38">
            <v>2357.15766158</v>
          </cell>
        </row>
        <row r="39">
          <cell r="B39" t="str">
            <v>MAGNUM</v>
          </cell>
          <cell r="C39" t="str">
            <v>France</v>
          </cell>
          <cell r="D39" t="str">
            <v>2003/01</v>
          </cell>
          <cell r="E39">
            <v>275</v>
          </cell>
          <cell r="F39">
            <v>3.3235555274999999</v>
          </cell>
          <cell r="G39">
            <v>1160.3257372</v>
          </cell>
          <cell r="H39">
            <v>3.3857175044000001</v>
          </cell>
          <cell r="I39">
            <v>1251.7882301</v>
          </cell>
          <cell r="J39">
            <v>6.6538673873</v>
          </cell>
          <cell r="M39">
            <v>1160.3257372</v>
          </cell>
          <cell r="N39">
            <v>841</v>
          </cell>
          <cell r="O39">
            <v>841</v>
          </cell>
          <cell r="P39">
            <v>1107.1289523</v>
          </cell>
          <cell r="Q39">
            <v>624</v>
          </cell>
          <cell r="R39">
            <v>624</v>
          </cell>
          <cell r="S39">
            <v>1106.3530501</v>
          </cell>
          <cell r="T39">
            <v>1111.2519092</v>
          </cell>
          <cell r="U39">
            <v>2217.6049592999998</v>
          </cell>
        </row>
        <row r="40">
          <cell r="B40" t="str">
            <v>MAGNUM</v>
          </cell>
          <cell r="C40" t="str">
            <v>France</v>
          </cell>
          <cell r="D40" t="str">
            <v>2003/02</v>
          </cell>
          <cell r="E40">
            <v>236</v>
          </cell>
          <cell r="F40">
            <v>3.3315200425999998</v>
          </cell>
          <cell r="G40">
            <v>1200.7174112</v>
          </cell>
          <cell r="H40">
            <v>2.8486331993</v>
          </cell>
          <cell r="I40">
            <v>1175.0922393000001</v>
          </cell>
          <cell r="J40">
            <v>6.1211362819000001</v>
          </cell>
          <cell r="M40">
            <v>1200.7174112</v>
          </cell>
          <cell r="N40">
            <v>841</v>
          </cell>
          <cell r="O40">
            <v>841</v>
          </cell>
          <cell r="P40">
            <v>1175.0922393000001</v>
          </cell>
          <cell r="Q40">
            <v>624</v>
          </cell>
          <cell r="R40">
            <v>624</v>
          </cell>
          <cell r="S40">
            <v>1134.3664576000001</v>
          </cell>
          <cell r="T40">
            <v>1016.4853629</v>
          </cell>
          <cell r="U40">
            <v>2150.8518205</v>
          </cell>
        </row>
        <row r="41">
          <cell r="B41" t="str">
            <v>MAGNUM</v>
          </cell>
          <cell r="C41" t="str">
            <v>France</v>
          </cell>
          <cell r="D41" t="str">
            <v>2003/03</v>
          </cell>
          <cell r="E41">
            <v>389</v>
          </cell>
          <cell r="F41">
            <v>3.2790263940000002</v>
          </cell>
          <cell r="G41">
            <v>983.13548426</v>
          </cell>
          <cell r="H41">
            <v>2.0092671561</v>
          </cell>
          <cell r="I41">
            <v>824.44469255000001</v>
          </cell>
          <cell r="J41">
            <v>5.2698462206999999</v>
          </cell>
          <cell r="M41">
            <v>983.13548426</v>
          </cell>
          <cell r="N41">
            <v>841</v>
          </cell>
          <cell r="O41">
            <v>841</v>
          </cell>
          <cell r="P41">
            <v>824.44469255000001</v>
          </cell>
          <cell r="Q41">
            <v>624</v>
          </cell>
          <cell r="R41">
            <v>624</v>
          </cell>
          <cell r="S41">
            <v>934.81524390000004</v>
          </cell>
          <cell r="T41">
            <v>931.75793792000002</v>
          </cell>
          <cell r="U41">
            <v>1866.5731818200002</v>
          </cell>
        </row>
        <row r="42">
          <cell r="B42" t="str">
            <v>MAGNUM</v>
          </cell>
          <cell r="C42" t="str">
            <v>France</v>
          </cell>
          <cell r="D42" t="str">
            <v>2003/04</v>
          </cell>
          <cell r="E42">
            <v>352</v>
          </cell>
          <cell r="F42">
            <v>3.1886253003</v>
          </cell>
          <cell r="G42">
            <v>824.63188914</v>
          </cell>
          <cell r="H42">
            <v>1.7696466351</v>
          </cell>
          <cell r="I42">
            <v>744.48182080000004</v>
          </cell>
          <cell r="J42">
            <v>4.9182122088</v>
          </cell>
          <cell r="M42">
            <v>824.63188914</v>
          </cell>
          <cell r="N42">
            <v>841</v>
          </cell>
          <cell r="O42">
            <v>841</v>
          </cell>
          <cell r="P42">
            <v>744.48182080000004</v>
          </cell>
          <cell r="Q42">
            <v>624</v>
          </cell>
          <cell r="R42">
            <v>624</v>
          </cell>
          <cell r="S42">
            <v>822.72113380999997</v>
          </cell>
          <cell r="T42">
            <v>779.406476</v>
          </cell>
          <cell r="U42">
            <v>1602.12760981</v>
          </cell>
        </row>
        <row r="43">
          <cell r="B43" t="str">
            <v>MAGNUM</v>
          </cell>
          <cell r="C43" t="str">
            <v>France</v>
          </cell>
          <cell r="D43" t="str">
            <v>2003/05</v>
          </cell>
          <cell r="E43">
            <v>238</v>
          </cell>
          <cell r="F43">
            <v>3.1327388897000001</v>
          </cell>
          <cell r="G43">
            <v>680.82018412000002</v>
          </cell>
          <cell r="H43">
            <v>1.6934930599</v>
          </cell>
          <cell r="I43">
            <v>670.47274513000002</v>
          </cell>
          <cell r="J43">
            <v>4.7241053048000001</v>
          </cell>
          <cell r="M43">
            <v>680.82018412000002</v>
          </cell>
          <cell r="N43">
            <v>841</v>
          </cell>
          <cell r="O43">
            <v>841</v>
          </cell>
          <cell r="P43">
            <v>670.47274513000002</v>
          </cell>
          <cell r="Q43">
            <v>624</v>
          </cell>
          <cell r="R43">
            <v>624</v>
          </cell>
          <cell r="S43">
            <v>699.88578680000001</v>
          </cell>
          <cell r="T43">
            <v>789.31297461999998</v>
          </cell>
          <cell r="U43">
            <v>1489.19876142</v>
          </cell>
        </row>
        <row r="44">
          <cell r="B44" t="str">
            <v>MAGNUM</v>
          </cell>
          <cell r="C44" t="str">
            <v>France</v>
          </cell>
          <cell r="D44" t="str">
            <v>2003/06</v>
          </cell>
          <cell r="E44">
            <v>175</v>
          </cell>
          <cell r="F44">
            <v>3.1234318378000001</v>
          </cell>
          <cell r="G44">
            <v>722.27188985999999</v>
          </cell>
          <cell r="H44">
            <v>1.8173872529999999</v>
          </cell>
          <cell r="I44">
            <v>794.21760571000004</v>
          </cell>
          <cell r="J44">
            <v>4.7250595545999996</v>
          </cell>
          <cell r="M44">
            <v>722.27188985999999</v>
          </cell>
          <cell r="N44">
            <v>841</v>
          </cell>
          <cell r="O44">
            <v>841</v>
          </cell>
          <cell r="P44">
            <v>794.21760571000004</v>
          </cell>
          <cell r="Q44">
            <v>624</v>
          </cell>
          <cell r="R44">
            <v>624</v>
          </cell>
          <cell r="S44">
            <v>727.89397918999998</v>
          </cell>
          <cell r="T44">
            <v>564.91062419000002</v>
          </cell>
          <cell r="U44">
            <v>1292.8046033800001</v>
          </cell>
        </row>
        <row r="45">
          <cell r="B45" t="str">
            <v>MAGNUM</v>
          </cell>
          <cell r="C45" t="str">
            <v>France</v>
          </cell>
          <cell r="D45" t="str">
            <v>2003/07</v>
          </cell>
          <cell r="E45">
            <v>124</v>
          </cell>
          <cell r="F45">
            <v>2.8312385321</v>
          </cell>
          <cell r="G45">
            <v>678.46228025999994</v>
          </cell>
          <cell r="H45">
            <v>1.5668288696999999</v>
          </cell>
          <cell r="I45">
            <v>761.01481248000005</v>
          </cell>
          <cell r="J45">
            <v>4.1156318161999996</v>
          </cell>
          <cell r="M45">
            <v>678.46228025999994</v>
          </cell>
          <cell r="N45">
            <v>841</v>
          </cell>
          <cell r="O45">
            <v>841</v>
          </cell>
          <cell r="P45">
            <v>761.01481248000005</v>
          </cell>
          <cell r="Q45">
            <v>624</v>
          </cell>
          <cell r="R45">
            <v>624</v>
          </cell>
          <cell r="S45">
            <v>669.63162063000004</v>
          </cell>
          <cell r="T45">
            <v>501.55202578000001</v>
          </cell>
          <cell r="U45">
            <v>1171.1836464100002</v>
          </cell>
        </row>
        <row r="46">
          <cell r="B46" t="str">
            <v>MAGNUM</v>
          </cell>
          <cell r="C46" t="str">
            <v>France</v>
          </cell>
          <cell r="D46" t="str">
            <v>2003/08</v>
          </cell>
          <cell r="E46">
            <v>105</v>
          </cell>
          <cell r="F46">
            <v>2.7127191294999999</v>
          </cell>
          <cell r="G46">
            <v>693.94145513000001</v>
          </cell>
          <cell r="H46">
            <v>1.3141663409</v>
          </cell>
          <cell r="I46">
            <v>678.94642222000004</v>
          </cell>
          <cell r="J46">
            <v>3.7343137610000001</v>
          </cell>
          <cell r="M46">
            <v>693.94145513000001</v>
          </cell>
          <cell r="N46">
            <v>841</v>
          </cell>
          <cell r="O46">
            <v>841</v>
          </cell>
          <cell r="P46">
            <v>678.94642222000004</v>
          </cell>
          <cell r="Q46">
            <v>624</v>
          </cell>
          <cell r="R46">
            <v>624</v>
          </cell>
          <cell r="S46">
            <v>685.54115195999998</v>
          </cell>
          <cell r="T46">
            <v>486.08946078000002</v>
          </cell>
          <cell r="U46">
            <v>1171.6306127400001</v>
          </cell>
        </row>
        <row r="47">
          <cell r="B47" t="str">
            <v>MAGNUM</v>
          </cell>
          <cell r="C47" t="str">
            <v>France</v>
          </cell>
          <cell r="D47" t="str">
            <v>2003/09</v>
          </cell>
          <cell r="E47">
            <v>247</v>
          </cell>
          <cell r="F47">
            <v>2.3507938999000002</v>
          </cell>
          <cell r="G47">
            <v>440.63762752000002</v>
          </cell>
          <cell r="H47">
            <v>1.1745070849999999</v>
          </cell>
          <cell r="I47">
            <v>548.89367832999994</v>
          </cell>
          <cell r="J47">
            <v>3.3863197123000002</v>
          </cell>
          <cell r="M47">
            <v>440.63762752000002</v>
          </cell>
          <cell r="N47">
            <v>841</v>
          </cell>
          <cell r="O47">
            <v>841</v>
          </cell>
          <cell r="P47">
            <v>548.89367832999994</v>
          </cell>
          <cell r="Q47">
            <v>624</v>
          </cell>
          <cell r="R47">
            <v>624</v>
          </cell>
          <cell r="S47">
            <v>513.51827586000002</v>
          </cell>
          <cell r="T47">
            <v>416.19969573999998</v>
          </cell>
          <cell r="U47">
            <v>931.63892056999998</v>
          </cell>
        </row>
        <row r="48">
          <cell r="B48" t="str">
            <v>MAGNUM</v>
          </cell>
          <cell r="C48" t="str">
            <v>France</v>
          </cell>
          <cell r="D48" t="str">
            <v>2003/10</v>
          </cell>
          <cell r="E48">
            <v>232</v>
          </cell>
          <cell r="F48">
            <v>2.2776037331999999</v>
          </cell>
          <cell r="G48">
            <v>455.57092513999999</v>
          </cell>
          <cell r="H48">
            <v>1.2004930554</v>
          </cell>
          <cell r="I48">
            <v>653.20420558000001</v>
          </cell>
          <cell r="J48">
            <v>3.491549966</v>
          </cell>
          <cell r="M48">
            <v>498.86251994000003</v>
          </cell>
          <cell r="N48">
            <v>841</v>
          </cell>
          <cell r="O48">
            <v>841</v>
          </cell>
          <cell r="P48">
            <v>653.20420558000001</v>
          </cell>
          <cell r="Q48">
            <v>624</v>
          </cell>
          <cell r="R48">
            <v>624</v>
          </cell>
          <cell r="S48">
            <v>547.0923871</v>
          </cell>
          <cell r="T48">
            <v>471.17340323000002</v>
          </cell>
          <cell r="U48">
            <v>1020.0785436899999</v>
          </cell>
        </row>
        <row r="49">
          <cell r="B49" t="str">
            <v>MAGNUM</v>
          </cell>
          <cell r="C49" t="str">
            <v>France</v>
          </cell>
          <cell r="D49" t="str">
            <v>2003/11</v>
          </cell>
          <cell r="E49">
            <v>160</v>
          </cell>
          <cell r="F49">
            <v>2.1727684885</v>
          </cell>
          <cell r="G49">
            <v>551.70954559999996</v>
          </cell>
          <cell r="H49">
            <v>1.0392900204</v>
          </cell>
          <cell r="I49">
            <v>579.76527894000003</v>
          </cell>
          <cell r="J49">
            <v>3.1838327932000001</v>
          </cell>
          <cell r="M49">
            <v>546.82886976999998</v>
          </cell>
          <cell r="N49">
            <v>841</v>
          </cell>
          <cell r="O49">
            <v>841</v>
          </cell>
          <cell r="P49">
            <v>579.76527894000003</v>
          </cell>
          <cell r="Q49">
            <v>624</v>
          </cell>
          <cell r="R49">
            <v>624</v>
          </cell>
          <cell r="S49">
            <v>558.05093294000005</v>
          </cell>
          <cell r="T49">
            <v>416.53437317999999</v>
          </cell>
          <cell r="U49">
            <v>976.09542397999996</v>
          </cell>
        </row>
        <row r="50">
          <cell r="B50" t="str">
            <v>MAGNUM</v>
          </cell>
          <cell r="C50" t="str">
            <v>France</v>
          </cell>
          <cell r="D50" t="str">
            <v>2003/12</v>
          </cell>
          <cell r="E50">
            <v>359</v>
          </cell>
          <cell r="F50">
            <v>2.0428883126000001</v>
          </cell>
          <cell r="G50">
            <v>535.73639603000004</v>
          </cell>
          <cell r="H50">
            <v>1.0349585439</v>
          </cell>
          <cell r="I50">
            <v>542.94786925000005</v>
          </cell>
          <cell r="J50">
            <v>2.9994705844</v>
          </cell>
          <cell r="M50">
            <v>582.84166205999998</v>
          </cell>
          <cell r="N50">
            <v>841</v>
          </cell>
          <cell r="O50">
            <v>841</v>
          </cell>
          <cell r="P50">
            <v>542.94786925000005</v>
          </cell>
          <cell r="Q50">
            <v>624</v>
          </cell>
          <cell r="R50">
            <v>624</v>
          </cell>
          <cell r="S50">
            <v>571.89255346000004</v>
          </cell>
          <cell r="T50">
            <v>429.11490565999998</v>
          </cell>
          <cell r="U50">
            <v>1001.00745912</v>
          </cell>
        </row>
        <row r="51">
          <cell r="B51" t="str">
            <v>MAGNUM</v>
          </cell>
          <cell r="C51" t="str">
            <v>France</v>
          </cell>
          <cell r="D51" t="str">
            <v>2004/01</v>
          </cell>
          <cell r="E51">
            <v>283</v>
          </cell>
          <cell r="F51">
            <v>1.8075289128000001</v>
          </cell>
          <cell r="G51">
            <v>465.84858694000002</v>
          </cell>
          <cell r="H51">
            <v>1.0220228075</v>
          </cell>
          <cell r="I51">
            <v>436.72475033000001</v>
          </cell>
          <cell r="J51">
            <v>2.7328071212</v>
          </cell>
          <cell r="M51">
            <v>529.45812812999998</v>
          </cell>
          <cell r="N51">
            <v>824</v>
          </cell>
          <cell r="P51">
            <v>436.72475033000001</v>
          </cell>
          <cell r="Q51">
            <v>570.33983999999998</v>
          </cell>
          <cell r="S51">
            <v>465.84858694000002</v>
          </cell>
          <cell r="T51">
            <v>499.61605321000002</v>
          </cell>
          <cell r="U51">
            <v>0</v>
          </cell>
        </row>
        <row r="52">
          <cell r="B52" t="str">
            <v>MAGNUM</v>
          </cell>
          <cell r="C52" t="str">
            <v>France</v>
          </cell>
          <cell r="D52" t="str">
            <v>2004/02</v>
          </cell>
          <cell r="G52">
            <v>464.26979377999999</v>
          </cell>
          <cell r="I52">
            <v>489.32677038000003</v>
          </cell>
          <cell r="M52">
            <v>464.26979377999999</v>
          </cell>
          <cell r="N52">
            <v>824</v>
          </cell>
          <cell r="P52">
            <v>489.32677038000003</v>
          </cell>
          <cell r="Q52">
            <v>570.33983999999998</v>
          </cell>
          <cell r="S52">
            <v>517.55329913000003</v>
          </cell>
          <cell r="T52">
            <v>542.91981610000005</v>
          </cell>
          <cell r="U52">
            <v>0</v>
          </cell>
        </row>
        <row r="53">
          <cell r="B53" t="str">
            <v>MAGNUM</v>
          </cell>
          <cell r="C53" t="str">
            <v>France</v>
          </cell>
          <cell r="D53" t="str">
            <v>2004/03</v>
          </cell>
          <cell r="G53">
            <v>510.78742700999999</v>
          </cell>
          <cell r="I53">
            <v>472.26818120000001</v>
          </cell>
          <cell r="M53">
            <v>510.78742700999999</v>
          </cell>
          <cell r="N53">
            <v>824</v>
          </cell>
          <cell r="P53">
            <v>472.26818120000001</v>
          </cell>
          <cell r="Q53">
            <v>570.33983999999998</v>
          </cell>
          <cell r="S53">
            <v>517.30149727000003</v>
          </cell>
          <cell r="T53">
            <v>475.17087808999997</v>
          </cell>
          <cell r="U53">
            <v>0</v>
          </cell>
        </row>
        <row r="54">
          <cell r="B54" t="str">
            <v>MAGNUM</v>
          </cell>
          <cell r="C54" t="str">
            <v>France</v>
          </cell>
          <cell r="D54" t="str">
            <v>2004/04</v>
          </cell>
          <cell r="G54">
            <v>454.74150343000002</v>
          </cell>
          <cell r="I54">
            <v>375.88537135000001</v>
          </cell>
          <cell r="M54">
            <v>454.74150343000002</v>
          </cell>
          <cell r="N54">
            <v>824</v>
          </cell>
          <cell r="P54">
            <v>375.88537135000001</v>
          </cell>
          <cell r="Q54">
            <v>570.33983999999998</v>
          </cell>
          <cell r="S54">
            <v>467.41305831</v>
          </cell>
          <cell r="T54">
            <v>375.44798858000001</v>
          </cell>
          <cell r="U54">
            <v>0</v>
          </cell>
        </row>
        <row r="55">
          <cell r="B55" t="str">
            <v>MAGNUM</v>
          </cell>
          <cell r="C55" t="str">
            <v>France</v>
          </cell>
          <cell r="D55" t="str">
            <v>2004/05</v>
          </cell>
          <cell r="G55">
            <v>421.08685851000001</v>
          </cell>
          <cell r="I55">
            <v>277.95785136000001</v>
          </cell>
          <cell r="M55">
            <v>421.08685851000001</v>
          </cell>
          <cell r="N55">
            <v>824</v>
          </cell>
          <cell r="P55">
            <v>277.95785136000001</v>
          </cell>
          <cell r="Q55">
            <v>570.33983999999998</v>
          </cell>
          <cell r="S55">
            <v>442.44016574</v>
          </cell>
          <cell r="T55">
            <v>276.86669716</v>
          </cell>
          <cell r="U55">
            <v>0</v>
          </cell>
        </row>
        <row r="56">
          <cell r="B56" t="str">
            <v>MAGNUM</v>
          </cell>
          <cell r="C56" t="str">
            <v>France</v>
          </cell>
          <cell r="D56" t="str">
            <v>2004/06</v>
          </cell>
          <cell r="G56">
            <v>425.02740265</v>
          </cell>
          <cell r="I56">
            <v>325.5944993</v>
          </cell>
          <cell r="M56">
            <v>425.02740265</v>
          </cell>
          <cell r="N56">
            <v>824</v>
          </cell>
          <cell r="P56">
            <v>325.5944993</v>
          </cell>
          <cell r="Q56">
            <v>570.33983999999998</v>
          </cell>
          <cell r="S56">
            <v>411.26687715000003</v>
          </cell>
          <cell r="T56">
            <v>338.98210984000002</v>
          </cell>
          <cell r="U56">
            <v>0</v>
          </cell>
        </row>
        <row r="57">
          <cell r="B57" t="str">
            <v>MASCOTT</v>
          </cell>
          <cell r="C57" t="str">
            <v>France</v>
          </cell>
          <cell r="D57" t="str">
            <v>2000/01</v>
          </cell>
          <cell r="G57">
            <v>437.60749226000001</v>
          </cell>
          <cell r="I57">
            <v>434.37137254999999</v>
          </cell>
          <cell r="M57">
            <v>466.68333188999998</v>
          </cell>
          <cell r="N57">
            <v>824</v>
          </cell>
          <cell r="O57">
            <v>275</v>
          </cell>
          <cell r="P57">
            <v>373.26190045999999</v>
          </cell>
          <cell r="Q57">
            <v>570.33983999999998</v>
          </cell>
          <cell r="R57">
            <v>99</v>
          </cell>
          <cell r="S57">
            <v>501.63118794000002</v>
          </cell>
          <cell r="T57">
            <v>240.1633156</v>
          </cell>
          <cell r="U57">
            <v>744.51579040000001</v>
          </cell>
        </row>
        <row r="58">
          <cell r="B58" t="str">
            <v>MASCOTT</v>
          </cell>
          <cell r="C58" t="str">
            <v>France</v>
          </cell>
          <cell r="D58" t="str">
            <v>2000/02</v>
          </cell>
          <cell r="G58">
            <v>441.53995092999997</v>
          </cell>
          <cell r="I58">
            <v>443.12305200999998</v>
          </cell>
          <cell r="M58">
            <v>467.73118742000003</v>
          </cell>
          <cell r="N58">
            <v>824</v>
          </cell>
          <cell r="O58">
            <v>275</v>
          </cell>
          <cell r="P58">
            <v>439.83578791000002</v>
          </cell>
          <cell r="Q58">
            <v>570.33983999999998</v>
          </cell>
          <cell r="R58">
            <v>99</v>
          </cell>
          <cell r="S58">
            <v>551.09687630999997</v>
          </cell>
          <cell r="T58">
            <v>240.78920335000001</v>
          </cell>
          <cell r="U58">
            <v>793.54970589000004</v>
          </cell>
        </row>
        <row r="59">
          <cell r="B59" t="str">
            <v>MASCOTT</v>
          </cell>
          <cell r="C59" t="str">
            <v>France</v>
          </cell>
          <cell r="D59" t="str">
            <v>2000/03</v>
          </cell>
          <cell r="G59">
            <v>408.40067307999999</v>
          </cell>
          <cell r="I59">
            <v>426.22677885000002</v>
          </cell>
          <cell r="M59">
            <v>627.88684314</v>
          </cell>
          <cell r="N59">
            <v>824</v>
          </cell>
          <cell r="O59">
            <v>275</v>
          </cell>
          <cell r="P59">
            <v>545.76193662000003</v>
          </cell>
          <cell r="Q59">
            <v>570.33983999999998</v>
          </cell>
          <cell r="R59">
            <v>99</v>
          </cell>
          <cell r="S59">
            <v>578.33554371000002</v>
          </cell>
          <cell r="T59">
            <v>324.41643922999998</v>
          </cell>
          <cell r="U59">
            <v>899.45739872000001</v>
          </cell>
        </row>
        <row r="60">
          <cell r="B60" t="str">
            <v>MASCOTT</v>
          </cell>
          <cell r="C60" t="str">
            <v>France</v>
          </cell>
          <cell r="D60" t="str">
            <v>2000/04</v>
          </cell>
          <cell r="E60">
            <v>269</v>
          </cell>
          <cell r="F60">
            <v>1.1956521738999999</v>
          </cell>
          <cell r="G60">
            <v>412.14721343999997</v>
          </cell>
          <cell r="H60">
            <v>0.82015810280000001</v>
          </cell>
          <cell r="I60">
            <v>389.07229249</v>
          </cell>
          <cell r="J60">
            <v>2.011846002</v>
          </cell>
          <cell r="M60">
            <v>721.80883059999996</v>
          </cell>
          <cell r="N60">
            <v>824</v>
          </cell>
          <cell r="O60">
            <v>275</v>
          </cell>
          <cell r="P60">
            <v>339.31563062999999</v>
          </cell>
          <cell r="Q60">
            <v>570.33983999999998</v>
          </cell>
          <cell r="R60">
            <v>99</v>
          </cell>
          <cell r="S60">
            <v>708.23229042000003</v>
          </cell>
          <cell r="T60">
            <v>334.4323503</v>
          </cell>
          <cell r="U60">
            <v>1049.3463513500001</v>
          </cell>
        </row>
        <row r="61">
          <cell r="B61" t="str">
            <v>MASCOTT</v>
          </cell>
          <cell r="C61" t="str">
            <v>France</v>
          </cell>
          <cell r="D61" t="str">
            <v>2000/05</v>
          </cell>
          <cell r="E61">
            <v>341</v>
          </cell>
          <cell r="F61">
            <v>1.1290983607</v>
          </cell>
          <cell r="G61">
            <v>403.61535860999999</v>
          </cell>
          <cell r="H61">
            <v>0.80020491800000004</v>
          </cell>
          <cell r="I61">
            <v>370.78590164000002</v>
          </cell>
          <cell r="J61">
            <v>1.9262295082000001</v>
          </cell>
          <cell r="M61">
            <v>751.08284405999996</v>
          </cell>
          <cell r="N61">
            <v>824</v>
          </cell>
          <cell r="O61">
            <v>275</v>
          </cell>
          <cell r="P61">
            <v>331.52458280000002</v>
          </cell>
          <cell r="Q61">
            <v>570.33983999999998</v>
          </cell>
          <cell r="R61">
            <v>99</v>
          </cell>
          <cell r="S61">
            <v>687.25277493999999</v>
          </cell>
          <cell r="T61">
            <v>340.99343651999999</v>
          </cell>
          <cell r="U61">
            <v>1019.16481387</v>
          </cell>
        </row>
        <row r="62">
          <cell r="B62" t="str">
            <v>MASCOTT</v>
          </cell>
          <cell r="C62" t="str">
            <v>France</v>
          </cell>
          <cell r="D62" t="str">
            <v>2000/06</v>
          </cell>
          <cell r="E62">
            <v>360</v>
          </cell>
          <cell r="F62">
            <v>1.1134020619</v>
          </cell>
          <cell r="G62">
            <v>394.16971133999999</v>
          </cell>
          <cell r="H62">
            <v>0.78350515460000003</v>
          </cell>
          <cell r="I62">
            <v>372.50956701000001</v>
          </cell>
          <cell r="J62">
            <v>1.8978328173000001</v>
          </cell>
          <cell r="M62">
            <v>722.66275086999997</v>
          </cell>
          <cell r="N62">
            <v>380</v>
          </cell>
          <cell r="O62">
            <v>275</v>
          </cell>
          <cell r="P62">
            <v>347.41038465999998</v>
          </cell>
          <cell r="Q62">
            <v>570.33983999999998</v>
          </cell>
          <cell r="R62">
            <v>99</v>
          </cell>
          <cell r="S62">
            <v>769.22790017</v>
          </cell>
          <cell r="T62">
            <v>325.04050296999998</v>
          </cell>
          <cell r="U62">
            <v>1124.79972836</v>
          </cell>
        </row>
        <row r="63">
          <cell r="B63" t="str">
            <v>MASCOTT</v>
          </cell>
          <cell r="C63" t="str">
            <v>France</v>
          </cell>
          <cell r="D63" t="str">
            <v>2000/07</v>
          </cell>
          <cell r="E63">
            <v>335</v>
          </cell>
          <cell r="F63">
            <v>1.0569498069000001</v>
          </cell>
          <cell r="G63">
            <v>333.20755792</v>
          </cell>
          <cell r="H63">
            <v>0.75965250969999998</v>
          </cell>
          <cell r="I63">
            <v>358.49624517000001</v>
          </cell>
          <cell r="J63">
            <v>1.8166023166</v>
          </cell>
          <cell r="M63">
            <v>641.51534884</v>
          </cell>
          <cell r="N63">
            <v>1490</v>
          </cell>
          <cell r="O63">
            <v>275</v>
          </cell>
          <cell r="P63">
            <v>365.37822564999999</v>
          </cell>
          <cell r="Q63">
            <v>987</v>
          </cell>
          <cell r="R63">
            <v>99</v>
          </cell>
          <cell r="S63">
            <v>771.45783475999997</v>
          </cell>
          <cell r="T63">
            <v>352.80917152000001</v>
          </cell>
          <cell r="U63">
            <v>1148.76856656</v>
          </cell>
        </row>
        <row r="64">
          <cell r="B64" t="str">
            <v>MASCOTT</v>
          </cell>
          <cell r="C64" t="str">
            <v>France</v>
          </cell>
          <cell r="D64" t="str">
            <v>2000/08</v>
          </cell>
          <cell r="E64">
            <v>123</v>
          </cell>
          <cell r="F64">
            <v>1.0220048900000001</v>
          </cell>
          <cell r="G64">
            <v>300.10749389</v>
          </cell>
          <cell r="H64">
            <v>0.72127139360000003</v>
          </cell>
          <cell r="I64">
            <v>362.58215159000002</v>
          </cell>
          <cell r="J64">
            <v>1.7432762836</v>
          </cell>
          <cell r="M64">
            <v>1212.5873165</v>
          </cell>
          <cell r="N64">
            <v>1490</v>
          </cell>
          <cell r="O64">
            <v>275</v>
          </cell>
          <cell r="P64">
            <v>748.79582672000004</v>
          </cell>
          <cell r="Q64">
            <v>987</v>
          </cell>
          <cell r="R64">
            <v>99</v>
          </cell>
          <cell r="S64">
            <v>1551.3722837</v>
          </cell>
          <cell r="T64">
            <v>698.78863423999996</v>
          </cell>
          <cell r="U64">
            <v>2316.3874184199999</v>
          </cell>
        </row>
        <row r="65">
          <cell r="B65" t="str">
            <v>MASCOTT</v>
          </cell>
          <cell r="C65" t="str">
            <v>France</v>
          </cell>
          <cell r="D65" t="str">
            <v>2000/09</v>
          </cell>
          <cell r="E65">
            <v>353</v>
          </cell>
          <cell r="F65">
            <v>1.0098765432000001</v>
          </cell>
          <cell r="G65">
            <v>277.74392592999999</v>
          </cell>
          <cell r="H65">
            <v>0.75185185190000003</v>
          </cell>
          <cell r="I65">
            <v>319.15230864</v>
          </cell>
          <cell r="J65">
            <v>1.7617283951</v>
          </cell>
          <cell r="M65">
            <v>1164.4215776999999</v>
          </cell>
          <cell r="N65">
            <v>1490</v>
          </cell>
          <cell r="O65">
            <v>275</v>
          </cell>
          <cell r="P65">
            <v>684.09081853999999</v>
          </cell>
          <cell r="Q65">
            <v>987</v>
          </cell>
          <cell r="R65">
            <v>99</v>
          </cell>
          <cell r="S65">
            <v>1279.2465052</v>
          </cell>
          <cell r="T65">
            <v>732.40740100000005</v>
          </cell>
          <cell r="U65">
            <v>1965.1138620400002</v>
          </cell>
        </row>
        <row r="66">
          <cell r="B66" t="str">
            <v>MASCOTT</v>
          </cell>
          <cell r="C66" t="str">
            <v>France</v>
          </cell>
          <cell r="D66" t="str">
            <v>2000/10</v>
          </cell>
          <cell r="E66">
            <v>428</v>
          </cell>
          <cell r="F66">
            <v>1.2289823009</v>
          </cell>
          <cell r="G66">
            <v>406.15612831999999</v>
          </cell>
          <cell r="H66">
            <v>0.88384955750000005</v>
          </cell>
          <cell r="I66">
            <v>360.12640486999999</v>
          </cell>
          <cell r="J66">
            <v>2.1128318583999999</v>
          </cell>
          <cell r="M66">
            <v>1051.6225747000001</v>
          </cell>
          <cell r="N66">
            <v>1490</v>
          </cell>
          <cell r="O66">
            <v>275</v>
          </cell>
          <cell r="P66">
            <v>596.59559176000005</v>
          </cell>
          <cell r="Q66">
            <v>987</v>
          </cell>
          <cell r="R66">
            <v>99</v>
          </cell>
          <cell r="S66">
            <v>1110.0311325</v>
          </cell>
          <cell r="T66">
            <v>616.75848453000003</v>
          </cell>
          <cell r="U66">
            <v>1709.4246361599999</v>
          </cell>
        </row>
        <row r="67">
          <cell r="B67" t="str">
            <v>MASCOTT</v>
          </cell>
          <cell r="C67" t="str">
            <v>France</v>
          </cell>
          <cell r="D67" t="str">
            <v>2000/11</v>
          </cell>
          <cell r="E67">
            <v>494</v>
          </cell>
          <cell r="F67">
            <v>1.151372549</v>
          </cell>
          <cell r="G67">
            <v>391.05915293999999</v>
          </cell>
          <cell r="H67">
            <v>0.90823529410000003</v>
          </cell>
          <cell r="I67">
            <v>354.03119215999999</v>
          </cell>
          <cell r="J67">
            <v>2.0596078430999998</v>
          </cell>
          <cell r="M67">
            <v>918.01211000000001</v>
          </cell>
          <cell r="N67">
            <v>1490</v>
          </cell>
          <cell r="O67">
            <v>275</v>
          </cell>
          <cell r="P67">
            <v>577.57356966999998</v>
          </cell>
          <cell r="Q67">
            <v>987</v>
          </cell>
          <cell r="R67">
            <v>99</v>
          </cell>
          <cell r="S67">
            <v>943.32731307999995</v>
          </cell>
          <cell r="T67">
            <v>593.57521055999996</v>
          </cell>
          <cell r="U67">
            <v>1523.6671218399999</v>
          </cell>
        </row>
        <row r="68">
          <cell r="B68" t="str">
            <v>MASCOTT</v>
          </cell>
          <cell r="C68" t="str">
            <v>France</v>
          </cell>
          <cell r="D68" t="str">
            <v>2000/12</v>
          </cell>
          <cell r="E68">
            <v>373</v>
          </cell>
          <cell r="F68">
            <v>1.0888030888</v>
          </cell>
          <cell r="G68">
            <v>375.20701158000003</v>
          </cell>
          <cell r="H68">
            <v>0.88494208490000004</v>
          </cell>
          <cell r="I68">
            <v>377.91619305</v>
          </cell>
          <cell r="J68">
            <v>1.9737451737</v>
          </cell>
          <cell r="M68">
            <v>949.94834076999996</v>
          </cell>
          <cell r="N68">
            <v>1490</v>
          </cell>
          <cell r="O68">
            <v>275</v>
          </cell>
          <cell r="P68">
            <v>536.73504890000004</v>
          </cell>
          <cell r="Q68">
            <v>987</v>
          </cell>
          <cell r="R68">
            <v>99</v>
          </cell>
          <cell r="S68">
            <v>981.89042194000001</v>
          </cell>
          <cell r="T68">
            <v>534.74213225000005</v>
          </cell>
          <cell r="U68">
            <v>1524.0825101099999</v>
          </cell>
        </row>
        <row r="69">
          <cell r="B69" t="str">
            <v>MASCOTT</v>
          </cell>
          <cell r="C69" t="str">
            <v>France</v>
          </cell>
          <cell r="D69" t="str">
            <v>2001/01</v>
          </cell>
          <cell r="E69">
            <v>370</v>
          </cell>
          <cell r="F69">
            <v>0.94987873889999996</v>
          </cell>
          <cell r="G69">
            <v>304.49962813000002</v>
          </cell>
          <cell r="H69">
            <v>0.88197251409999999</v>
          </cell>
          <cell r="I69">
            <v>378.47970089</v>
          </cell>
          <cell r="J69">
            <v>1.831851253</v>
          </cell>
          <cell r="M69">
            <v>1051.5431556000001</v>
          </cell>
          <cell r="N69">
            <v>1490</v>
          </cell>
          <cell r="O69">
            <v>274</v>
          </cell>
          <cell r="P69">
            <v>634.92504479000002</v>
          </cell>
          <cell r="Q69">
            <v>987</v>
          </cell>
          <cell r="R69">
            <v>122</v>
          </cell>
          <cell r="S69">
            <v>1126.4769417</v>
          </cell>
          <cell r="T69">
            <v>652.53143351000006</v>
          </cell>
          <cell r="U69">
            <v>1766.21780089</v>
          </cell>
        </row>
        <row r="70">
          <cell r="B70" t="str">
            <v>MASCOTT</v>
          </cell>
          <cell r="C70" t="str">
            <v>France</v>
          </cell>
          <cell r="D70" t="str">
            <v>2001/02</v>
          </cell>
          <cell r="E70">
            <v>448</v>
          </cell>
          <cell r="F70">
            <v>0.96893366920000001</v>
          </cell>
          <cell r="G70">
            <v>310.49360202000003</v>
          </cell>
          <cell r="H70">
            <v>0.87825356840000002</v>
          </cell>
          <cell r="I70">
            <v>402.10712846000001</v>
          </cell>
          <cell r="J70">
            <v>1.8471872376</v>
          </cell>
          <cell r="M70">
            <v>1147.0115105</v>
          </cell>
          <cell r="N70">
            <v>1490</v>
          </cell>
          <cell r="O70">
            <v>274</v>
          </cell>
          <cell r="P70">
            <v>495.25922136000003</v>
          </cell>
          <cell r="Q70">
            <v>987</v>
          </cell>
          <cell r="R70">
            <v>122</v>
          </cell>
          <cell r="S70">
            <v>1065.6588412999999</v>
          </cell>
          <cell r="T70">
            <v>548.49118852000004</v>
          </cell>
          <cell r="U70">
            <v>1564.0570496600001</v>
          </cell>
        </row>
        <row r="71">
          <cell r="B71" t="str">
            <v>MASCOTT</v>
          </cell>
          <cell r="C71" t="str">
            <v>France</v>
          </cell>
          <cell r="D71" t="str">
            <v>2001/03</v>
          </cell>
          <cell r="E71">
            <v>624</v>
          </cell>
          <cell r="F71">
            <v>0.99791955619999995</v>
          </cell>
          <cell r="G71">
            <v>298.29728154999998</v>
          </cell>
          <cell r="H71">
            <v>0.85922330099999999</v>
          </cell>
          <cell r="I71">
            <v>378.29465326000002</v>
          </cell>
          <cell r="J71">
            <v>1.8571428570999999</v>
          </cell>
          <cell r="M71">
            <v>780.54121917999998</v>
          </cell>
          <cell r="N71">
            <v>380</v>
          </cell>
          <cell r="O71">
            <v>274</v>
          </cell>
          <cell r="P71">
            <v>613.52122044999999</v>
          </cell>
          <cell r="Q71">
            <v>987</v>
          </cell>
          <cell r="R71">
            <v>122</v>
          </cell>
          <cell r="S71">
            <v>896.72985506999999</v>
          </cell>
          <cell r="T71">
            <v>642.89713285000005</v>
          </cell>
          <cell r="U71">
            <v>1514.5613860799999</v>
          </cell>
        </row>
        <row r="72">
          <cell r="B72" t="str">
            <v>MASCOTT</v>
          </cell>
          <cell r="C72" t="str">
            <v>France</v>
          </cell>
          <cell r="D72" t="str">
            <v>2001/04</v>
          </cell>
          <cell r="E72">
            <v>507</v>
          </cell>
          <cell r="F72">
            <v>1.0208993034</v>
          </cell>
          <cell r="G72">
            <v>289.67894237000002</v>
          </cell>
          <cell r="H72">
            <v>0.86320455979999999</v>
          </cell>
          <cell r="I72">
            <v>399.74528815999997</v>
          </cell>
          <cell r="J72">
            <v>1.8841038632</v>
          </cell>
          <cell r="M72">
            <v>715.27302386999997</v>
          </cell>
          <cell r="N72">
            <v>380</v>
          </cell>
          <cell r="O72">
            <v>274</v>
          </cell>
          <cell r="P72">
            <v>582.53540697000005</v>
          </cell>
          <cell r="Q72">
            <v>987</v>
          </cell>
          <cell r="R72">
            <v>122</v>
          </cell>
          <cell r="S72">
            <v>869.60841104999997</v>
          </cell>
          <cell r="T72">
            <v>619.46625582000001</v>
          </cell>
          <cell r="U72">
            <v>1456.9897593000001</v>
          </cell>
        </row>
        <row r="73">
          <cell r="B73" t="str">
            <v>MASCOTT</v>
          </cell>
          <cell r="C73" t="str">
            <v>France</v>
          </cell>
          <cell r="D73" t="str">
            <v>2001/05</v>
          </cell>
          <cell r="E73">
            <v>338</v>
          </cell>
          <cell r="F73">
            <v>1.0238257317999999</v>
          </cell>
          <cell r="G73">
            <v>262.29354662999998</v>
          </cell>
          <cell r="H73">
            <v>0.84955752210000002</v>
          </cell>
          <cell r="I73">
            <v>392.23227365999998</v>
          </cell>
          <cell r="J73">
            <v>1.8733832538999999</v>
          </cell>
          <cell r="M73">
            <v>643.45778399999995</v>
          </cell>
          <cell r="N73">
            <v>380</v>
          </cell>
          <cell r="O73">
            <v>274</v>
          </cell>
          <cell r="P73">
            <v>549.93592959</v>
          </cell>
          <cell r="Q73">
            <v>987</v>
          </cell>
          <cell r="R73">
            <v>122</v>
          </cell>
          <cell r="S73">
            <v>828.71011668000006</v>
          </cell>
          <cell r="T73">
            <v>390.64275509999999</v>
          </cell>
          <cell r="U73">
            <v>1379.48124478</v>
          </cell>
        </row>
        <row r="74">
          <cell r="B74" t="str">
            <v>MASCOTT</v>
          </cell>
          <cell r="C74" t="str">
            <v>France</v>
          </cell>
          <cell r="D74" t="str">
            <v>2001/06</v>
          </cell>
          <cell r="E74">
            <v>406</v>
          </cell>
          <cell r="F74">
            <v>1.0271782573999999</v>
          </cell>
          <cell r="G74">
            <v>280.32802557999997</v>
          </cell>
          <cell r="H74">
            <v>0.84972022380000001</v>
          </cell>
          <cell r="I74">
            <v>395.57625100000001</v>
          </cell>
          <cell r="J74">
            <v>1.8768984812</v>
          </cell>
          <cell r="M74">
            <v>682.28063636000002</v>
          </cell>
          <cell r="N74">
            <v>380</v>
          </cell>
          <cell r="O74">
            <v>274</v>
          </cell>
          <cell r="P74">
            <v>255.33428792000001</v>
          </cell>
          <cell r="Q74">
            <v>987</v>
          </cell>
          <cell r="R74">
            <v>122</v>
          </cell>
          <cell r="S74">
            <v>757.28270139000006</v>
          </cell>
          <cell r="T74">
            <v>398.74716226999999</v>
          </cell>
          <cell r="U74">
            <v>750.76642353</v>
          </cell>
        </row>
        <row r="75">
          <cell r="B75" t="str">
            <v>MASCOTT</v>
          </cell>
          <cell r="C75" t="str">
            <v>France</v>
          </cell>
          <cell r="D75" t="str">
            <v>2001/07</v>
          </cell>
          <cell r="E75">
            <v>272</v>
          </cell>
          <cell r="F75">
            <v>1.0738188976</v>
          </cell>
          <cell r="G75">
            <v>306.01331692999997</v>
          </cell>
          <cell r="H75">
            <v>0.813976378</v>
          </cell>
          <cell r="I75">
            <v>341.29111219999999</v>
          </cell>
          <cell r="J75">
            <v>1.8877952756</v>
          </cell>
          <cell r="M75">
            <v>788.44052610000006</v>
          </cell>
          <cell r="N75">
            <v>380</v>
          </cell>
          <cell r="O75">
            <v>274</v>
          </cell>
          <cell r="Q75">
            <v>380</v>
          </cell>
          <cell r="R75">
            <v>122</v>
          </cell>
          <cell r="S75">
            <v>786.78120812999998</v>
          </cell>
          <cell r="T75">
            <v>345.65962561999999</v>
          </cell>
          <cell r="U75">
            <v>770.08677627999998</v>
          </cell>
        </row>
        <row r="76">
          <cell r="B76" t="str">
            <v>MASCOTT</v>
          </cell>
          <cell r="C76" t="str">
            <v>France</v>
          </cell>
          <cell r="D76" t="str">
            <v>2001/08</v>
          </cell>
          <cell r="E76">
            <v>148</v>
          </cell>
          <cell r="F76">
            <v>1.1924939467</v>
          </cell>
          <cell r="G76">
            <v>344.84776029</v>
          </cell>
          <cell r="H76">
            <v>0.83656174329999999</v>
          </cell>
          <cell r="I76">
            <v>331.80455205999999</v>
          </cell>
          <cell r="J76">
            <v>2.0290556900999999</v>
          </cell>
          <cell r="M76">
            <v>805.07473743000003</v>
          </cell>
          <cell r="N76">
            <v>380</v>
          </cell>
          <cell r="O76">
            <v>274</v>
          </cell>
          <cell r="Q76">
            <v>380</v>
          </cell>
          <cell r="R76">
            <v>122</v>
          </cell>
          <cell r="S76">
            <v>882.92603366000003</v>
          </cell>
          <cell r="T76">
            <v>337.16025454999999</v>
          </cell>
          <cell r="U76">
            <v>870.14919909000002</v>
          </cell>
        </row>
        <row r="77">
          <cell r="B77" t="str">
            <v>MASCOTT</v>
          </cell>
          <cell r="C77" t="str">
            <v>France</v>
          </cell>
          <cell r="D77" t="str">
            <v>2001/09</v>
          </cell>
          <cell r="E77">
            <v>366</v>
          </cell>
          <cell r="F77">
            <v>1.4033078880000001</v>
          </cell>
          <cell r="G77">
            <v>420.51664122</v>
          </cell>
          <cell r="H77">
            <v>0.94402035620000002</v>
          </cell>
          <cell r="I77">
            <v>328.4144402</v>
          </cell>
          <cell r="J77">
            <v>2.3473282442999999</v>
          </cell>
          <cell r="M77">
            <v>663.94299933000002</v>
          </cell>
          <cell r="N77">
            <v>380</v>
          </cell>
          <cell r="O77">
            <v>274</v>
          </cell>
          <cell r="Q77">
            <v>380</v>
          </cell>
          <cell r="R77">
            <v>122</v>
          </cell>
          <cell r="S77">
            <v>763.82014572000003</v>
          </cell>
          <cell r="T77">
            <v>323.48063612999999</v>
          </cell>
          <cell r="U77">
            <v>765.87482660000001</v>
          </cell>
        </row>
        <row r="78">
          <cell r="B78" t="str">
            <v>MASCOTT</v>
          </cell>
          <cell r="C78" t="str">
            <v>France</v>
          </cell>
          <cell r="D78" t="str">
            <v>2001/10</v>
          </cell>
          <cell r="E78">
            <v>437</v>
          </cell>
          <cell r="F78">
            <v>1.4111461619000001</v>
          </cell>
          <cell r="G78">
            <v>448.696551</v>
          </cell>
          <cell r="H78">
            <v>0.92744479499999999</v>
          </cell>
          <cell r="I78">
            <v>338.12803365000002</v>
          </cell>
          <cell r="J78">
            <v>2.3385909569000001</v>
          </cell>
          <cell r="M78">
            <v>465.93920551999997</v>
          </cell>
          <cell r="N78">
            <v>380</v>
          </cell>
          <cell r="O78">
            <v>274</v>
          </cell>
          <cell r="P78">
            <v>338.12803365000002</v>
          </cell>
          <cell r="Q78">
            <v>703</v>
          </cell>
          <cell r="R78">
            <v>122</v>
          </cell>
          <cell r="S78">
            <v>609.10912729999995</v>
          </cell>
          <cell r="T78">
            <v>334.12995789000001</v>
          </cell>
          <cell r="U78">
            <v>625.2048747</v>
          </cell>
        </row>
        <row r="79">
          <cell r="B79" t="str">
            <v>MASCOTT</v>
          </cell>
          <cell r="C79" t="str">
            <v>France</v>
          </cell>
          <cell r="D79" t="str">
            <v>2001/11</v>
          </cell>
          <cell r="E79">
            <v>260</v>
          </cell>
          <cell r="F79">
            <v>1.3857008467</v>
          </cell>
          <cell r="G79">
            <v>414.50504232999998</v>
          </cell>
          <cell r="H79">
            <v>0.9200376294</v>
          </cell>
          <cell r="I79">
            <v>309.80009407</v>
          </cell>
          <cell r="J79">
            <v>2.3057384760000001</v>
          </cell>
          <cell r="M79">
            <v>435.99355651000002</v>
          </cell>
          <cell r="N79">
            <v>380</v>
          </cell>
          <cell r="O79">
            <v>274</v>
          </cell>
          <cell r="P79">
            <v>309.80009407</v>
          </cell>
          <cell r="Q79">
            <v>703</v>
          </cell>
          <cell r="R79">
            <v>122</v>
          </cell>
          <cell r="S79">
            <v>473.08486226000002</v>
          </cell>
          <cell r="T79">
            <v>308.10516978999999</v>
          </cell>
          <cell r="U79">
            <v>530.24997103999999</v>
          </cell>
        </row>
        <row r="80">
          <cell r="B80" t="str">
            <v>MASCOTT</v>
          </cell>
          <cell r="C80" t="str">
            <v>France</v>
          </cell>
          <cell r="D80" t="str">
            <v>2001/12</v>
          </cell>
          <cell r="E80">
            <v>285</v>
          </cell>
          <cell r="F80">
            <v>1.3411405295000001</v>
          </cell>
          <cell r="G80">
            <v>372.29389001999999</v>
          </cell>
          <cell r="H80">
            <v>0.88786816049999995</v>
          </cell>
          <cell r="I80">
            <v>306.01132479</v>
          </cell>
          <cell r="J80">
            <v>2.2290086900000001</v>
          </cell>
          <cell r="M80">
            <v>539.94686236999996</v>
          </cell>
          <cell r="N80">
            <v>380</v>
          </cell>
          <cell r="O80">
            <v>274</v>
          </cell>
          <cell r="P80">
            <v>306.01132479</v>
          </cell>
          <cell r="Q80">
            <v>703</v>
          </cell>
          <cell r="R80">
            <v>122</v>
          </cell>
          <cell r="S80">
            <v>524.56553532999999</v>
          </cell>
          <cell r="T80">
            <v>301.26096841999998</v>
          </cell>
          <cell r="U80">
            <v>575.88414957999998</v>
          </cell>
        </row>
        <row r="81">
          <cell r="B81" t="str">
            <v>MASCOTT</v>
          </cell>
          <cell r="C81" t="str">
            <v>France</v>
          </cell>
          <cell r="D81" t="str">
            <v>2002/01</v>
          </cell>
          <cell r="E81">
            <v>280</v>
          </cell>
          <cell r="F81">
            <v>1.2860606060999999</v>
          </cell>
          <cell r="G81">
            <v>353.39509091000002</v>
          </cell>
          <cell r="H81">
            <v>0.94651303689999999</v>
          </cell>
          <cell r="I81">
            <v>308.52495513000002</v>
          </cell>
          <cell r="J81">
            <v>2.2325736428999998</v>
          </cell>
          <cell r="M81">
            <v>559.99629649999997</v>
          </cell>
          <cell r="N81">
            <v>355</v>
          </cell>
          <cell r="O81">
            <v>355</v>
          </cell>
          <cell r="P81">
            <v>308.52495513000002</v>
          </cell>
          <cell r="Q81">
            <v>703</v>
          </cell>
          <cell r="R81">
            <v>248</v>
          </cell>
          <cell r="S81">
            <v>559.99629649999997</v>
          </cell>
          <cell r="T81">
            <v>308.55693461999999</v>
          </cell>
          <cell r="U81">
            <v>617.17730189999997</v>
          </cell>
        </row>
        <row r="82">
          <cell r="B82" t="str">
            <v>MASCOTT</v>
          </cell>
          <cell r="C82" t="str">
            <v>France</v>
          </cell>
          <cell r="D82" t="str">
            <v>2002/02</v>
          </cell>
          <cell r="E82">
            <v>491</v>
          </cell>
          <cell r="F82">
            <v>1.1268939393999999</v>
          </cell>
          <cell r="G82">
            <v>346.09557765</v>
          </cell>
          <cell r="H82">
            <v>0.88444055050000003</v>
          </cell>
          <cell r="I82">
            <v>315.71481746000001</v>
          </cell>
          <cell r="J82">
            <v>2.0113344898999999</v>
          </cell>
          <cell r="M82">
            <v>570.55900025999995</v>
          </cell>
          <cell r="N82">
            <v>355</v>
          </cell>
          <cell r="O82">
            <v>355</v>
          </cell>
          <cell r="P82">
            <v>315.71481746000001</v>
          </cell>
          <cell r="Q82">
            <v>703</v>
          </cell>
          <cell r="R82">
            <v>248</v>
          </cell>
          <cell r="S82">
            <v>346.09341879999999</v>
          </cell>
          <cell r="T82">
            <v>320.02042936999999</v>
          </cell>
          <cell r="U82">
            <v>570.55900025999995</v>
          </cell>
        </row>
        <row r="83">
          <cell r="B83" t="str">
            <v>MASCOTT</v>
          </cell>
          <cell r="C83" t="str">
            <v>France</v>
          </cell>
          <cell r="D83" t="str">
            <v>2002/03</v>
          </cell>
          <cell r="E83">
            <v>506</v>
          </cell>
          <cell r="F83">
            <v>1.0422866092</v>
          </cell>
          <cell r="G83">
            <v>335.51487861999999</v>
          </cell>
          <cell r="H83">
            <v>0.84522543429999997</v>
          </cell>
          <cell r="I83">
            <v>300.34930943000001</v>
          </cell>
          <cell r="J83">
            <v>1.8875120434999999</v>
          </cell>
          <cell r="M83">
            <v>146.30993665</v>
          </cell>
          <cell r="N83">
            <v>853</v>
          </cell>
          <cell r="O83">
            <v>355</v>
          </cell>
          <cell r="P83">
            <v>300.34930943000001</v>
          </cell>
          <cell r="Q83">
            <v>703</v>
          </cell>
          <cell r="R83">
            <v>248</v>
          </cell>
          <cell r="S83">
            <v>334.69351139000003</v>
          </cell>
          <cell r="T83">
            <v>317.93598727</v>
          </cell>
          <cell r="U83">
            <v>0</v>
          </cell>
        </row>
        <row r="84">
          <cell r="B84" t="str">
            <v>MASCOTT</v>
          </cell>
          <cell r="C84" t="str">
            <v>France</v>
          </cell>
          <cell r="D84" t="str">
            <v>2002/04</v>
          </cell>
          <cell r="E84">
            <v>567</v>
          </cell>
          <cell r="F84">
            <v>0.9980818414</v>
          </cell>
          <cell r="G84">
            <v>302.67217391000003</v>
          </cell>
          <cell r="H84">
            <v>0.81579584500000002</v>
          </cell>
          <cell r="I84">
            <v>305.99945782999998</v>
          </cell>
          <cell r="J84">
            <v>1.8138776864999999</v>
          </cell>
          <cell r="N84">
            <v>355</v>
          </cell>
          <cell r="O84">
            <v>355</v>
          </cell>
          <cell r="P84">
            <v>305.99945782999998</v>
          </cell>
          <cell r="Q84">
            <v>703</v>
          </cell>
          <cell r="R84">
            <v>248</v>
          </cell>
          <cell r="S84">
            <v>302.17139653999999</v>
          </cell>
          <cell r="T84">
            <v>317.10200040000001</v>
          </cell>
          <cell r="U84">
            <v>0</v>
          </cell>
        </row>
        <row r="85">
          <cell r="B85" t="str">
            <v>MASCOTT</v>
          </cell>
          <cell r="C85" t="str">
            <v>France</v>
          </cell>
          <cell r="D85" t="str">
            <v>2002/05</v>
          </cell>
          <cell r="E85">
            <v>617</v>
          </cell>
          <cell r="F85">
            <v>0.93076923079999996</v>
          </cell>
          <cell r="G85">
            <v>271.13217751000002</v>
          </cell>
          <cell r="H85">
            <v>0.74482813489999999</v>
          </cell>
          <cell r="I85">
            <v>272.80872896</v>
          </cell>
          <cell r="J85">
            <v>1.6755973657000001</v>
          </cell>
          <cell r="N85">
            <v>355</v>
          </cell>
          <cell r="O85">
            <v>355</v>
          </cell>
          <cell r="P85">
            <v>272.80872896</v>
          </cell>
          <cell r="Q85">
            <v>703</v>
          </cell>
          <cell r="R85">
            <v>248</v>
          </cell>
          <cell r="S85">
            <v>270.70863581999998</v>
          </cell>
          <cell r="T85">
            <v>276.18292385000001</v>
          </cell>
          <cell r="U85">
            <v>0</v>
          </cell>
        </row>
        <row r="86">
          <cell r="B86" t="str">
            <v>MASCOTT</v>
          </cell>
          <cell r="C86" t="str">
            <v>France</v>
          </cell>
          <cell r="D86" t="str">
            <v>2002/06</v>
          </cell>
          <cell r="E86">
            <v>433</v>
          </cell>
          <cell r="F86">
            <v>0.87198515769999996</v>
          </cell>
          <cell r="G86">
            <v>260.32680891000001</v>
          </cell>
          <cell r="H86">
            <v>0.71130476279999999</v>
          </cell>
          <cell r="I86">
            <v>272.52790145</v>
          </cell>
          <cell r="J86">
            <v>1.5832899204999999</v>
          </cell>
          <cell r="N86">
            <v>355</v>
          </cell>
          <cell r="O86">
            <v>355</v>
          </cell>
          <cell r="P86">
            <v>272.52790145</v>
          </cell>
          <cell r="Q86">
            <v>703</v>
          </cell>
          <cell r="R86">
            <v>248</v>
          </cell>
          <cell r="S86">
            <v>258.76457815999999</v>
          </cell>
          <cell r="T86">
            <v>267.94113114999999</v>
          </cell>
          <cell r="U86">
            <v>0</v>
          </cell>
        </row>
        <row r="87">
          <cell r="B87" t="str">
            <v>MASCOTT</v>
          </cell>
          <cell r="C87" t="str">
            <v>France</v>
          </cell>
          <cell r="D87" t="str">
            <v>2002/07</v>
          </cell>
          <cell r="E87">
            <v>351</v>
          </cell>
          <cell r="F87">
            <v>0.85082084229999999</v>
          </cell>
          <cell r="G87">
            <v>245.38194860999999</v>
          </cell>
          <cell r="H87">
            <v>0.68324605490000001</v>
          </cell>
          <cell r="I87">
            <v>259.03286056000002</v>
          </cell>
          <cell r="J87">
            <v>1.5340668971</v>
          </cell>
          <cell r="N87">
            <v>355</v>
          </cell>
          <cell r="O87">
            <v>355</v>
          </cell>
          <cell r="P87">
            <v>259.03286056000002</v>
          </cell>
          <cell r="Q87">
            <v>703</v>
          </cell>
          <cell r="R87">
            <v>248</v>
          </cell>
          <cell r="S87">
            <v>242.91576234999999</v>
          </cell>
          <cell r="T87">
            <v>252.38009672999999</v>
          </cell>
          <cell r="U87">
            <v>0</v>
          </cell>
        </row>
        <row r="88">
          <cell r="B88" t="str">
            <v>MASCOTT</v>
          </cell>
          <cell r="C88" t="str">
            <v>France</v>
          </cell>
          <cell r="D88" t="str">
            <v>2002/08</v>
          </cell>
          <cell r="E88">
            <v>202</v>
          </cell>
          <cell r="F88">
            <v>0.87931034480000003</v>
          </cell>
          <cell r="G88">
            <v>273.61043611000002</v>
          </cell>
          <cell r="H88">
            <v>0.74698488139999997</v>
          </cell>
          <cell r="I88">
            <v>288.89718886999998</v>
          </cell>
          <cell r="J88">
            <v>1.6262952262999999</v>
          </cell>
          <cell r="N88">
            <v>355</v>
          </cell>
          <cell r="O88">
            <v>355</v>
          </cell>
          <cell r="P88">
            <v>288.89718886999998</v>
          </cell>
          <cell r="Q88">
            <v>703</v>
          </cell>
          <cell r="R88">
            <v>248</v>
          </cell>
          <cell r="S88">
            <v>268.27583927000001</v>
          </cell>
          <cell r="T88">
            <v>282.75065977000003</v>
          </cell>
          <cell r="U88">
            <v>0</v>
          </cell>
        </row>
        <row r="89">
          <cell r="B89" t="str">
            <v>MASCOTT</v>
          </cell>
          <cell r="C89" t="str">
            <v>France</v>
          </cell>
          <cell r="D89" t="str">
            <v>2002/09</v>
          </cell>
          <cell r="E89">
            <v>434</v>
          </cell>
          <cell r="F89">
            <v>0.99392097260000001</v>
          </cell>
          <cell r="G89">
            <v>308.99213779000002</v>
          </cell>
          <cell r="H89">
            <v>0.81485180359999998</v>
          </cell>
          <cell r="I89">
            <v>334.65778975000001</v>
          </cell>
          <cell r="J89">
            <v>1.8087727762000001</v>
          </cell>
          <cell r="M89">
            <v>308.99213779000002</v>
          </cell>
          <cell r="N89">
            <v>853</v>
          </cell>
          <cell r="O89">
            <v>355</v>
          </cell>
          <cell r="P89">
            <v>334.65778975000001</v>
          </cell>
          <cell r="Q89">
            <v>703</v>
          </cell>
          <cell r="R89">
            <v>248</v>
          </cell>
          <cell r="S89">
            <v>306.4390234</v>
          </cell>
          <cell r="T89">
            <v>322.38160456000003</v>
          </cell>
          <cell r="U89">
            <v>0</v>
          </cell>
        </row>
        <row r="90">
          <cell r="B90" t="str">
            <v>MASCOTT</v>
          </cell>
          <cell r="C90" t="str">
            <v>France</v>
          </cell>
          <cell r="D90" t="str">
            <v>2002/10</v>
          </cell>
          <cell r="E90">
            <v>549</v>
          </cell>
          <cell r="F90">
            <v>1.005907173</v>
          </cell>
          <cell r="G90">
            <v>344.20999155999999</v>
          </cell>
          <cell r="H90">
            <v>0.80308249580000002</v>
          </cell>
          <cell r="I90">
            <v>386.13513862999997</v>
          </cell>
          <cell r="J90">
            <v>1.8089896688</v>
          </cell>
          <cell r="M90">
            <v>344.20999155999999</v>
          </cell>
          <cell r="N90">
            <v>355</v>
          </cell>
          <cell r="O90">
            <v>355</v>
          </cell>
          <cell r="P90">
            <v>386.13513862999997</v>
          </cell>
          <cell r="Q90">
            <v>425</v>
          </cell>
          <cell r="R90">
            <v>248</v>
          </cell>
          <cell r="S90">
            <v>335.22227041000002</v>
          </cell>
          <cell r="T90">
            <v>354.64383407000003</v>
          </cell>
          <cell r="U90">
            <v>730.34513018999996</v>
          </cell>
        </row>
        <row r="91">
          <cell r="B91" t="str">
            <v>MASCOTT</v>
          </cell>
          <cell r="C91" t="str">
            <v>France</v>
          </cell>
          <cell r="D91" t="str">
            <v>2002/11</v>
          </cell>
          <cell r="E91">
            <v>417</v>
          </cell>
          <cell r="F91">
            <v>1.0128571429</v>
          </cell>
          <cell r="G91">
            <v>377.11886428999998</v>
          </cell>
          <cell r="H91">
            <v>0.79210691239999997</v>
          </cell>
          <cell r="I91">
            <v>431.58363686000001</v>
          </cell>
          <cell r="J91">
            <v>1.8049640552999999</v>
          </cell>
          <cell r="M91">
            <v>377.11886428999998</v>
          </cell>
          <cell r="N91">
            <v>380</v>
          </cell>
          <cell r="O91">
            <v>275</v>
          </cell>
          <cell r="P91">
            <v>431.58363686000001</v>
          </cell>
          <cell r="Q91">
            <v>300</v>
          </cell>
          <cell r="R91">
            <v>99</v>
          </cell>
          <cell r="S91">
            <v>437.60749226000001</v>
          </cell>
          <cell r="T91">
            <v>434.37137254999999</v>
          </cell>
          <cell r="U91">
            <v>871.97886481</v>
          </cell>
        </row>
        <row r="92">
          <cell r="B92" t="str">
            <v>MASCOTT</v>
          </cell>
          <cell r="C92" t="str">
            <v>France</v>
          </cell>
          <cell r="D92" t="str">
            <v>2002/12</v>
          </cell>
          <cell r="E92">
            <v>328</v>
          </cell>
          <cell r="F92">
            <v>0.97371804129999995</v>
          </cell>
          <cell r="G92">
            <v>382.37482678999999</v>
          </cell>
          <cell r="H92">
            <v>0.7595170067</v>
          </cell>
          <cell r="I92">
            <v>431.13033987</v>
          </cell>
          <cell r="J92">
            <v>1.7333228619000001</v>
          </cell>
          <cell r="M92">
            <v>382.37482678999999</v>
          </cell>
          <cell r="N92">
            <v>380</v>
          </cell>
          <cell r="O92">
            <v>275</v>
          </cell>
          <cell r="P92">
            <v>431.13033987</v>
          </cell>
          <cell r="Q92">
            <v>300</v>
          </cell>
          <cell r="R92">
            <v>99</v>
          </cell>
          <cell r="S92">
            <v>441.53995092999997</v>
          </cell>
          <cell r="T92">
            <v>443.12305200999998</v>
          </cell>
          <cell r="U92">
            <v>884.66300293999996</v>
          </cell>
        </row>
        <row r="93">
          <cell r="B93" t="str">
            <v>MASCOTT</v>
          </cell>
          <cell r="C93" t="str">
            <v>France</v>
          </cell>
          <cell r="D93" t="str">
            <v>2003/01</v>
          </cell>
          <cell r="E93">
            <v>517</v>
          </cell>
          <cell r="F93">
            <v>0.90230122109999999</v>
          </cell>
          <cell r="G93">
            <v>332.76881656</v>
          </cell>
          <cell r="H93">
            <v>0.81075850530000004</v>
          </cell>
          <cell r="I93">
            <v>308.8523285</v>
          </cell>
          <cell r="J93">
            <v>1.8147826500999999</v>
          </cell>
          <cell r="M93">
            <v>332.76881656</v>
          </cell>
          <cell r="N93">
            <v>380</v>
          </cell>
          <cell r="O93">
            <v>275</v>
          </cell>
          <cell r="P93">
            <v>308.8523285</v>
          </cell>
          <cell r="Q93">
            <v>300</v>
          </cell>
          <cell r="R93">
            <v>99</v>
          </cell>
          <cell r="S93">
            <v>408.40067307999999</v>
          </cell>
          <cell r="T93">
            <v>426.22677885000002</v>
          </cell>
          <cell r="U93">
            <v>834.62745193000001</v>
          </cell>
        </row>
        <row r="94">
          <cell r="B94" t="str">
            <v>MASCOTT</v>
          </cell>
          <cell r="C94" t="str">
            <v>France</v>
          </cell>
          <cell r="D94" t="str">
            <v>2003/02</v>
          </cell>
          <cell r="E94">
            <v>381</v>
          </cell>
          <cell r="F94">
            <v>0.85301900959999999</v>
          </cell>
          <cell r="G94">
            <v>260.59472548000002</v>
          </cell>
          <cell r="H94">
            <v>0.79790265010000005</v>
          </cell>
          <cell r="I94">
            <v>349.12103703999998</v>
          </cell>
          <cell r="J94">
            <v>1.8196054881999999</v>
          </cell>
          <cell r="M94">
            <v>260.59472548000002</v>
          </cell>
          <cell r="N94">
            <v>380</v>
          </cell>
          <cell r="O94">
            <v>275</v>
          </cell>
          <cell r="P94">
            <v>349.12103703999998</v>
          </cell>
          <cell r="Q94">
            <v>300</v>
          </cell>
          <cell r="R94">
            <v>99</v>
          </cell>
          <cell r="S94">
            <v>412.14721343999997</v>
          </cell>
          <cell r="T94">
            <v>389.07229249</v>
          </cell>
          <cell r="U94">
            <v>801.21950592999997</v>
          </cell>
        </row>
        <row r="95">
          <cell r="B95" t="str">
            <v>MASCOTT</v>
          </cell>
          <cell r="C95" t="str">
            <v>France</v>
          </cell>
          <cell r="D95" t="str">
            <v>2003/03</v>
          </cell>
          <cell r="E95">
            <v>351</v>
          </cell>
          <cell r="F95">
            <v>0.80251446199999998</v>
          </cell>
          <cell r="G95">
            <v>214.14167001000001</v>
          </cell>
          <cell r="H95">
            <v>0.78847853310000005</v>
          </cell>
          <cell r="I95">
            <v>387.97014287000002</v>
          </cell>
          <cell r="J95">
            <v>1.8253057286000001</v>
          </cell>
          <cell r="M95">
            <v>214.14167001000001</v>
          </cell>
          <cell r="N95">
            <v>380</v>
          </cell>
          <cell r="O95">
            <v>275</v>
          </cell>
          <cell r="P95">
            <v>387.97014287000002</v>
          </cell>
          <cell r="Q95">
            <v>300</v>
          </cell>
          <cell r="R95">
            <v>99</v>
          </cell>
          <cell r="S95">
            <v>403.61535860999999</v>
          </cell>
          <cell r="T95">
            <v>370.78590164000002</v>
          </cell>
          <cell r="U95">
            <v>774.40126024999995</v>
          </cell>
        </row>
        <row r="96">
          <cell r="B96" t="str">
            <v>MASCOTT</v>
          </cell>
          <cell r="C96" t="str">
            <v>France</v>
          </cell>
          <cell r="D96" t="str">
            <v>2003/04</v>
          </cell>
          <cell r="E96">
            <v>408</v>
          </cell>
          <cell r="F96">
            <v>0.71412935079999995</v>
          </cell>
          <cell r="G96">
            <v>184.1503495</v>
          </cell>
          <cell r="H96">
            <v>0.76524156129999998</v>
          </cell>
          <cell r="I96">
            <v>383.77123210000002</v>
          </cell>
          <cell r="J96">
            <v>1.7637148438000001</v>
          </cell>
          <cell r="M96">
            <v>184.1503495</v>
          </cell>
          <cell r="N96">
            <v>380</v>
          </cell>
          <cell r="O96">
            <v>275</v>
          </cell>
          <cell r="P96">
            <v>383.77123210000002</v>
          </cell>
          <cell r="Q96">
            <v>300</v>
          </cell>
          <cell r="R96">
            <v>99</v>
          </cell>
          <cell r="S96">
            <v>394.16971133999999</v>
          </cell>
          <cell r="T96">
            <v>372.50956701000001</v>
          </cell>
          <cell r="U96">
            <v>766.67927835</v>
          </cell>
        </row>
        <row r="97">
          <cell r="B97" t="str">
            <v>MASCOTT</v>
          </cell>
          <cell r="C97" t="str">
            <v>France</v>
          </cell>
          <cell r="D97" t="str">
            <v>2003/05</v>
          </cell>
          <cell r="E97">
            <v>351</v>
          </cell>
          <cell r="F97">
            <v>0.64379252519999997</v>
          </cell>
          <cell r="G97">
            <v>173.81115629000001</v>
          </cell>
          <cell r="H97">
            <v>0.65836869990000002</v>
          </cell>
          <cell r="I97">
            <v>314.88166733999998</v>
          </cell>
          <cell r="J97">
            <v>1.5783059055999999</v>
          </cell>
          <cell r="M97">
            <v>173.81115629000001</v>
          </cell>
          <cell r="N97">
            <v>380</v>
          </cell>
          <cell r="O97">
            <v>275</v>
          </cell>
          <cell r="P97">
            <v>314.88166733999998</v>
          </cell>
          <cell r="Q97">
            <v>300</v>
          </cell>
          <cell r="R97">
            <v>99</v>
          </cell>
          <cell r="S97">
            <v>333.20755792</v>
          </cell>
          <cell r="T97">
            <v>358.49624517000001</v>
          </cell>
          <cell r="U97">
            <v>691.70380309000006</v>
          </cell>
        </row>
        <row r="98">
          <cell r="B98" t="str">
            <v>MASCOTT</v>
          </cell>
          <cell r="C98" t="str">
            <v>France</v>
          </cell>
          <cell r="D98" t="str">
            <v>2003/06</v>
          </cell>
          <cell r="E98">
            <v>376</v>
          </cell>
          <cell r="F98">
            <v>0.60825421170000005</v>
          </cell>
          <cell r="G98">
            <v>203.97147031</v>
          </cell>
          <cell r="H98">
            <v>0.53873697190000003</v>
          </cell>
          <cell r="I98">
            <v>241.96781841000001</v>
          </cell>
          <cell r="J98">
            <v>1.4147499377999999</v>
          </cell>
          <cell r="M98">
            <v>203.97147031</v>
          </cell>
          <cell r="N98">
            <v>380</v>
          </cell>
          <cell r="O98">
            <v>275</v>
          </cell>
          <cell r="P98">
            <v>241.96781841000001</v>
          </cell>
          <cell r="Q98">
            <v>300</v>
          </cell>
          <cell r="R98">
            <v>99</v>
          </cell>
          <cell r="S98">
            <v>300.10749389</v>
          </cell>
          <cell r="T98">
            <v>362.58215159000002</v>
          </cell>
          <cell r="U98">
            <v>662.68964548000008</v>
          </cell>
        </row>
        <row r="99">
          <cell r="B99" t="str">
            <v>MASCOTT</v>
          </cell>
          <cell r="C99" t="str">
            <v>France</v>
          </cell>
          <cell r="D99" t="str">
            <v>2003/07</v>
          </cell>
          <cell r="E99">
            <v>342</v>
          </cell>
          <cell r="F99">
            <v>0.7010748618</v>
          </cell>
          <cell r="G99">
            <v>251.25562976000001</v>
          </cell>
          <cell r="H99">
            <v>0.46240359790000002</v>
          </cell>
          <cell r="I99">
            <v>212.33081343000001</v>
          </cell>
          <cell r="J99">
            <v>1.3005216203000001</v>
          </cell>
          <cell r="M99">
            <v>251.25562976000001</v>
          </cell>
          <cell r="N99">
            <v>380</v>
          </cell>
          <cell r="O99">
            <v>275</v>
          </cell>
          <cell r="P99">
            <v>212.33081343000001</v>
          </cell>
          <cell r="Q99">
            <v>300</v>
          </cell>
          <cell r="R99">
            <v>99</v>
          </cell>
          <cell r="S99">
            <v>277.74392592999999</v>
          </cell>
          <cell r="T99">
            <v>319.15230864</v>
          </cell>
          <cell r="U99">
            <v>596.89623456999993</v>
          </cell>
        </row>
        <row r="100">
          <cell r="B100" t="str">
            <v>MASCOTT</v>
          </cell>
          <cell r="C100" t="str">
            <v>France</v>
          </cell>
          <cell r="D100" t="str">
            <v>2003/08</v>
          </cell>
          <cell r="E100">
            <v>63</v>
          </cell>
          <cell r="F100">
            <v>0.78504927759999998</v>
          </cell>
          <cell r="G100">
            <v>278.02093021000002</v>
          </cell>
          <cell r="H100">
            <v>0.37369067769999997</v>
          </cell>
          <cell r="I100">
            <v>182.63258403</v>
          </cell>
          <cell r="J100">
            <v>1.1646314443000001</v>
          </cell>
          <cell r="M100">
            <v>278.02093021000002</v>
          </cell>
          <cell r="N100">
            <v>380</v>
          </cell>
          <cell r="O100">
            <v>275</v>
          </cell>
          <cell r="P100">
            <v>182.63258403</v>
          </cell>
          <cell r="Q100">
            <v>300</v>
          </cell>
          <cell r="R100">
            <v>99</v>
          </cell>
          <cell r="S100">
            <v>405.70733702000001</v>
          </cell>
          <cell r="T100">
            <v>359.72847514</v>
          </cell>
          <cell r="U100">
            <v>765.43581216000007</v>
          </cell>
        </row>
        <row r="101">
          <cell r="B101" t="str">
            <v>MASCOTT</v>
          </cell>
          <cell r="C101" t="str">
            <v>France</v>
          </cell>
          <cell r="D101" t="str">
            <v>2003/09</v>
          </cell>
          <cell r="E101">
            <v>250</v>
          </cell>
          <cell r="F101">
            <v>0.77332821419999997</v>
          </cell>
          <cell r="G101">
            <v>204.16129014000001</v>
          </cell>
          <cell r="H101">
            <v>0.3274563808</v>
          </cell>
          <cell r="I101">
            <v>160.50282272000001</v>
          </cell>
          <cell r="J101">
            <v>1.0568993516</v>
          </cell>
          <cell r="M101">
            <v>204.16129014000001</v>
          </cell>
          <cell r="N101">
            <v>380</v>
          </cell>
          <cell r="O101">
            <v>275</v>
          </cell>
          <cell r="P101">
            <v>160.50282272000001</v>
          </cell>
          <cell r="Q101">
            <v>300</v>
          </cell>
          <cell r="R101">
            <v>99</v>
          </cell>
          <cell r="S101">
            <v>390.75268025000003</v>
          </cell>
          <cell r="T101">
            <v>353.75373824000002</v>
          </cell>
          <cell r="U101">
            <v>744.50641848999999</v>
          </cell>
        </row>
        <row r="102">
          <cell r="B102" t="str">
            <v>MASCOTT</v>
          </cell>
          <cell r="C102" t="str">
            <v>France</v>
          </cell>
          <cell r="D102" t="str">
            <v>2003/10</v>
          </cell>
          <cell r="E102">
            <v>413</v>
          </cell>
          <cell r="F102">
            <v>0.72416373199999995</v>
          </cell>
          <cell r="G102">
            <v>204.16129014000001</v>
          </cell>
          <cell r="H102">
            <v>0.9249249249</v>
          </cell>
          <cell r="I102">
            <v>382.18307306999998</v>
          </cell>
          <cell r="J102">
            <v>1.9519519519999999</v>
          </cell>
          <cell r="M102">
            <v>229.19043635</v>
          </cell>
          <cell r="N102">
            <v>380</v>
          </cell>
          <cell r="O102">
            <v>275</v>
          </cell>
          <cell r="Q102">
            <v>268</v>
          </cell>
          <cell r="R102">
            <v>268</v>
          </cell>
          <cell r="S102">
            <v>228.28247673000001</v>
          </cell>
          <cell r="T102">
            <v>381.92586999999997</v>
          </cell>
          <cell r="U102">
            <v>0</v>
          </cell>
        </row>
        <row r="103">
          <cell r="B103" t="str">
            <v>MASCOTT</v>
          </cell>
          <cell r="C103" t="str">
            <v>France</v>
          </cell>
          <cell r="D103" t="str">
            <v>2003/11</v>
          </cell>
          <cell r="G103">
            <v>233.28852373999999</v>
          </cell>
          <cell r="I103">
            <v>398.70522462999998</v>
          </cell>
          <cell r="M103">
            <v>251.75343778000001</v>
          </cell>
          <cell r="N103">
            <v>380</v>
          </cell>
          <cell r="O103">
            <v>274</v>
          </cell>
          <cell r="Q103">
            <v>268</v>
          </cell>
          <cell r="R103">
            <v>268</v>
          </cell>
          <cell r="S103">
            <v>258.39627698999999</v>
          </cell>
          <cell r="T103">
            <v>397.07879467999999</v>
          </cell>
          <cell r="U103">
            <v>0</v>
          </cell>
        </row>
        <row r="104">
          <cell r="B104" t="str">
            <v>MASCOTT</v>
          </cell>
          <cell r="C104" t="str">
            <v>France</v>
          </cell>
          <cell r="D104" t="str">
            <v>2003/12</v>
          </cell>
          <cell r="G104">
            <v>269.74843434000002</v>
          </cell>
          <cell r="I104">
            <v>431.90141449999999</v>
          </cell>
          <cell r="M104">
            <v>269.74843434000002</v>
          </cell>
          <cell r="N104">
            <v>380</v>
          </cell>
          <cell r="O104">
            <v>274</v>
          </cell>
          <cell r="Q104">
            <v>268</v>
          </cell>
          <cell r="R104">
            <v>268</v>
          </cell>
          <cell r="S104">
            <v>273.84379856999999</v>
          </cell>
          <cell r="T104">
            <v>427.29683803</v>
          </cell>
          <cell r="U104">
            <v>0</v>
          </cell>
        </row>
        <row r="105">
          <cell r="B105" t="str">
            <v>MASCOTT</v>
          </cell>
          <cell r="C105" t="str">
            <v>France</v>
          </cell>
          <cell r="D105" t="str">
            <v>2004/01</v>
          </cell>
          <cell r="G105">
            <v>289.03927808999998</v>
          </cell>
          <cell r="I105">
            <v>426.69530257000002</v>
          </cell>
          <cell r="M105">
            <v>289.03927808999998</v>
          </cell>
          <cell r="N105">
            <v>380</v>
          </cell>
          <cell r="O105">
            <v>274</v>
          </cell>
          <cell r="Q105">
            <v>238.70249999999999</v>
          </cell>
          <cell r="R105">
            <v>268</v>
          </cell>
          <cell r="S105">
            <v>297.47478823</v>
          </cell>
          <cell r="T105">
            <v>417.02953788000002</v>
          </cell>
          <cell r="U105">
            <v>0</v>
          </cell>
        </row>
        <row r="106">
          <cell r="B106" t="str">
            <v>MASCOTT</v>
          </cell>
          <cell r="C106" t="str">
            <v>France</v>
          </cell>
          <cell r="D106" t="str">
            <v>2004/02</v>
          </cell>
          <cell r="G106">
            <v>288.11383122000001</v>
          </cell>
          <cell r="I106">
            <v>408.54771806999997</v>
          </cell>
          <cell r="M106">
            <v>288.11383122000001</v>
          </cell>
          <cell r="N106">
            <v>380</v>
          </cell>
          <cell r="O106">
            <v>274</v>
          </cell>
          <cell r="P106">
            <v>408.54771806999997</v>
          </cell>
          <cell r="Q106">
            <v>380</v>
          </cell>
          <cell r="R106">
            <v>122</v>
          </cell>
          <cell r="S106">
            <v>289.65101265999999</v>
          </cell>
          <cell r="T106">
            <v>400.08520253</v>
          </cell>
          <cell r="U106">
            <v>689.73621518999994</v>
          </cell>
        </row>
        <row r="107">
          <cell r="B107" t="str">
            <v>MASCOTT</v>
          </cell>
          <cell r="C107" t="str">
            <v>France</v>
          </cell>
          <cell r="D107" t="str">
            <v>2004/03</v>
          </cell>
          <cell r="G107">
            <v>295.29132719</v>
          </cell>
          <cell r="I107">
            <v>330.29095391999999</v>
          </cell>
          <cell r="M107">
            <v>295.29132719</v>
          </cell>
          <cell r="N107">
            <v>380</v>
          </cell>
          <cell r="O107">
            <v>274</v>
          </cell>
          <cell r="P107">
            <v>330.29095391999999</v>
          </cell>
          <cell r="Q107">
            <v>380</v>
          </cell>
          <cell r="R107">
            <v>122</v>
          </cell>
          <cell r="S107">
            <v>262.47222070999999</v>
          </cell>
          <cell r="T107">
            <v>391.97886240000003</v>
          </cell>
          <cell r="U107">
            <v>654.45108311000001</v>
          </cell>
        </row>
        <row r="108">
          <cell r="B108" t="str">
            <v>MASCOTT</v>
          </cell>
          <cell r="C108" t="str">
            <v>France</v>
          </cell>
          <cell r="D108" t="str">
            <v>2004/04</v>
          </cell>
          <cell r="G108">
            <v>261.13504124000002</v>
          </cell>
          <cell r="I108">
            <v>292.01579056999998</v>
          </cell>
          <cell r="M108">
            <v>261.13504124000002</v>
          </cell>
          <cell r="N108">
            <v>380</v>
          </cell>
          <cell r="O108">
            <v>274</v>
          </cell>
          <cell r="P108">
            <v>292.01579056999998</v>
          </cell>
          <cell r="Q108">
            <v>380</v>
          </cell>
          <cell r="R108">
            <v>122</v>
          </cell>
          <cell r="S108">
            <v>280.55228799999998</v>
          </cell>
          <cell r="T108">
            <v>391.46218399999998</v>
          </cell>
          <cell r="U108">
            <v>672.01447199999996</v>
          </cell>
        </row>
        <row r="109">
          <cell r="B109" t="str">
            <v>MASCOTT</v>
          </cell>
          <cell r="C109" t="str">
            <v>France</v>
          </cell>
          <cell r="D109" t="str">
            <v>2004/05</v>
          </cell>
          <cell r="G109">
            <v>215.79361631</v>
          </cell>
          <cell r="I109">
            <v>252.22048993999999</v>
          </cell>
          <cell r="M109">
            <v>215.79361631</v>
          </cell>
          <cell r="N109">
            <v>380</v>
          </cell>
          <cell r="O109">
            <v>274</v>
          </cell>
          <cell r="P109">
            <v>252.22048993999999</v>
          </cell>
          <cell r="Q109">
            <v>380</v>
          </cell>
          <cell r="R109">
            <v>122</v>
          </cell>
          <cell r="S109">
            <v>306.49221456999999</v>
          </cell>
          <cell r="T109">
            <v>336.39771653999998</v>
          </cell>
          <cell r="U109">
            <v>642.88993110999991</v>
          </cell>
        </row>
        <row r="110">
          <cell r="B110" t="str">
            <v>MASCOTT</v>
          </cell>
          <cell r="C110" t="str">
            <v>France</v>
          </cell>
          <cell r="D110" t="str">
            <v>2004/02</v>
          </cell>
          <cell r="G110">
            <v>164.46236099999999</v>
          </cell>
          <cell r="I110">
            <v>247.96111655999999</v>
          </cell>
          <cell r="M110">
            <v>164.46236099999999</v>
          </cell>
          <cell r="N110">
            <v>380</v>
          </cell>
          <cell r="O110">
            <v>274</v>
          </cell>
          <cell r="P110">
            <v>247.96111655999999</v>
          </cell>
          <cell r="Q110">
            <v>380</v>
          </cell>
          <cell r="R110">
            <v>122</v>
          </cell>
          <cell r="S110">
            <v>346.68544242000002</v>
          </cell>
          <cell r="T110">
            <v>325.40050909000001</v>
          </cell>
          <cell r="U110">
            <v>672.08595151000009</v>
          </cell>
        </row>
        <row r="111">
          <cell r="B111" t="str">
            <v>MIDLUM</v>
          </cell>
          <cell r="C111" t="str">
            <v>France</v>
          </cell>
          <cell r="D111" t="str">
            <v>2000/01</v>
          </cell>
          <cell r="E111">
            <v>0</v>
          </cell>
          <cell r="F111">
            <v>0</v>
          </cell>
          <cell r="G111">
            <v>0</v>
          </cell>
          <cell r="H111">
            <v>0</v>
          </cell>
          <cell r="I111">
            <v>0</v>
          </cell>
          <cell r="J111">
            <v>0</v>
          </cell>
          <cell r="N111">
            <v>0</v>
          </cell>
          <cell r="O111">
            <v>0</v>
          </cell>
          <cell r="P111">
            <v>250.77196255999999</v>
          </cell>
          <cell r="Q111">
            <v>380</v>
          </cell>
          <cell r="R111">
            <v>122</v>
          </cell>
          <cell r="S111">
            <v>420.2342132</v>
          </cell>
          <cell r="T111">
            <v>341.16142131999999</v>
          </cell>
          <cell r="U111">
            <v>761.39563451999993</v>
          </cell>
        </row>
        <row r="112">
          <cell r="B112" t="str">
            <v>MIDLUM</v>
          </cell>
          <cell r="C112" t="str">
            <v>France</v>
          </cell>
          <cell r="D112" t="str">
            <v>2000/02</v>
          </cell>
          <cell r="E112">
            <v>0</v>
          </cell>
          <cell r="F112">
            <v>0</v>
          </cell>
          <cell r="G112">
            <v>0</v>
          </cell>
          <cell r="H112">
            <v>0</v>
          </cell>
          <cell r="I112">
            <v>0</v>
          </cell>
          <cell r="J112">
            <v>0</v>
          </cell>
          <cell r="N112">
            <v>0</v>
          </cell>
          <cell r="O112">
            <v>0</v>
          </cell>
          <cell r="P112">
            <v>258.00907552000001</v>
          </cell>
          <cell r="Q112">
            <v>380</v>
          </cell>
          <cell r="R112">
            <v>122</v>
          </cell>
          <cell r="S112">
            <v>449.53176409000002</v>
          </cell>
          <cell r="T112">
            <v>350.08865343999997</v>
          </cell>
          <cell r="U112">
            <v>799.62041752999994</v>
          </cell>
        </row>
        <row r="113">
          <cell r="B113" t="str">
            <v>MIDLUM</v>
          </cell>
          <cell r="C113" t="str">
            <v>France</v>
          </cell>
          <cell r="D113" t="str">
            <v>2000/03</v>
          </cell>
          <cell r="E113">
            <v>0</v>
          </cell>
          <cell r="F113">
            <v>0</v>
          </cell>
          <cell r="G113">
            <v>0</v>
          </cell>
          <cell r="H113">
            <v>0</v>
          </cell>
          <cell r="I113">
            <v>0</v>
          </cell>
          <cell r="J113">
            <v>0</v>
          </cell>
          <cell r="N113">
            <v>0</v>
          </cell>
          <cell r="O113">
            <v>0</v>
          </cell>
          <cell r="P113">
            <v>261.73974585000002</v>
          </cell>
          <cell r="Q113">
            <v>380</v>
          </cell>
          <cell r="R113">
            <v>122</v>
          </cell>
          <cell r="S113">
            <v>416.54896066999999</v>
          </cell>
          <cell r="T113">
            <v>322.12315543</v>
          </cell>
          <cell r="U113">
            <v>738.67211610000004</v>
          </cell>
        </row>
        <row r="114">
          <cell r="B114" t="str">
            <v>MIDLUM</v>
          </cell>
          <cell r="C114" t="str">
            <v>France</v>
          </cell>
          <cell r="D114" t="str">
            <v>2000/04</v>
          </cell>
          <cell r="E114">
            <v>0</v>
          </cell>
          <cell r="F114">
            <v>0</v>
          </cell>
          <cell r="G114">
            <v>0</v>
          </cell>
          <cell r="H114">
            <v>0</v>
          </cell>
          <cell r="I114">
            <v>0</v>
          </cell>
          <cell r="J114">
            <v>0</v>
          </cell>
          <cell r="N114">
            <v>0</v>
          </cell>
          <cell r="O114">
            <v>0</v>
          </cell>
          <cell r="P114">
            <v>302.27907912000001</v>
          </cell>
          <cell r="Q114">
            <v>380</v>
          </cell>
          <cell r="R114">
            <v>122</v>
          </cell>
          <cell r="S114">
            <v>376.47778563999998</v>
          </cell>
          <cell r="T114">
            <v>312.57659252000002</v>
          </cell>
          <cell r="U114">
            <v>689.05437815999994</v>
          </cell>
        </row>
        <row r="115">
          <cell r="B115" t="str">
            <v>MIDLUM</v>
          </cell>
          <cell r="C115" t="str">
            <v>France</v>
          </cell>
          <cell r="D115" t="str">
            <v>2000/05</v>
          </cell>
          <cell r="E115">
            <v>318</v>
          </cell>
          <cell r="F115">
            <v>1.9986945169999999</v>
          </cell>
          <cell r="G115">
            <v>645.30873368000005</v>
          </cell>
          <cell r="H115">
            <v>1.4451697128000001</v>
          </cell>
          <cell r="I115">
            <v>366.62265013000001</v>
          </cell>
          <cell r="J115">
            <v>3.44</v>
          </cell>
          <cell r="N115">
            <v>500</v>
          </cell>
          <cell r="O115">
            <v>358</v>
          </cell>
          <cell r="P115">
            <v>248.11389775999999</v>
          </cell>
          <cell r="Q115">
            <v>425</v>
          </cell>
          <cell r="R115">
            <v>248</v>
          </cell>
          <cell r="S115">
            <v>357.73407989999998</v>
          </cell>
          <cell r="T115">
            <v>293.21501210999998</v>
          </cell>
          <cell r="U115">
            <v>650.94909200999996</v>
          </cell>
        </row>
        <row r="116">
          <cell r="B116" t="str">
            <v>MIDLUM</v>
          </cell>
          <cell r="C116" t="str">
            <v>France</v>
          </cell>
          <cell r="D116" t="str">
            <v>2000/06</v>
          </cell>
          <cell r="E116">
            <v>245</v>
          </cell>
          <cell r="F116">
            <v>2.0572429906999998</v>
          </cell>
          <cell r="G116">
            <v>756.59963785000002</v>
          </cell>
          <cell r="H116">
            <v>1.4240654206000001</v>
          </cell>
          <cell r="I116">
            <v>391.21133178000002</v>
          </cell>
          <cell r="J116">
            <v>3.47</v>
          </cell>
          <cell r="N116">
            <v>500</v>
          </cell>
          <cell r="O116">
            <v>358</v>
          </cell>
          <cell r="P116">
            <v>259.25827548000001</v>
          </cell>
          <cell r="Q116">
            <v>425</v>
          </cell>
          <cell r="R116">
            <v>248</v>
          </cell>
          <cell r="S116">
            <v>349.86505174000001</v>
          </cell>
          <cell r="T116">
            <v>299.57906867000003</v>
          </cell>
          <cell r="U116">
            <v>649.4441204100001</v>
          </cell>
        </row>
        <row r="117">
          <cell r="B117" t="str">
            <v>MIDLUM</v>
          </cell>
          <cell r="C117" t="str">
            <v>France</v>
          </cell>
          <cell r="D117" t="str">
            <v>2000/07</v>
          </cell>
          <cell r="E117">
            <v>195</v>
          </cell>
          <cell r="F117">
            <v>2.0329815302999998</v>
          </cell>
          <cell r="G117">
            <v>761.24996041999998</v>
          </cell>
          <cell r="H117">
            <v>1.3007915566999999</v>
          </cell>
          <cell r="I117">
            <v>395.24781002999998</v>
          </cell>
          <cell r="J117">
            <v>3.3337730871</v>
          </cell>
          <cell r="M117">
            <v>317.62391303999999</v>
          </cell>
          <cell r="N117">
            <v>355</v>
          </cell>
          <cell r="O117">
            <v>355</v>
          </cell>
          <cell r="P117">
            <v>226.10384848999999</v>
          </cell>
          <cell r="Q117">
            <v>425</v>
          </cell>
          <cell r="R117">
            <v>248</v>
          </cell>
          <cell r="S117">
            <v>340.27644081</v>
          </cell>
          <cell r="T117">
            <v>279.44425233999999</v>
          </cell>
          <cell r="U117">
            <v>619.72069314999999</v>
          </cell>
        </row>
        <row r="118">
          <cell r="B118" t="str">
            <v>MIDLUM</v>
          </cell>
          <cell r="C118" t="str">
            <v>France</v>
          </cell>
          <cell r="D118" t="str">
            <v>2000/08</v>
          </cell>
          <cell r="E118">
            <v>189</v>
          </cell>
          <cell r="F118">
            <v>1.8282988871000001</v>
          </cell>
          <cell r="G118">
            <v>614.26171700999998</v>
          </cell>
          <cell r="H118">
            <v>1.2559618442</v>
          </cell>
          <cell r="I118">
            <v>360.60435611999998</v>
          </cell>
          <cell r="J118">
            <v>3.0842607313000001</v>
          </cell>
          <cell r="M118">
            <v>274.97163835999999</v>
          </cell>
          <cell r="N118">
            <v>355</v>
          </cell>
          <cell r="O118">
            <v>355</v>
          </cell>
          <cell r="P118">
            <v>191.68761838</v>
          </cell>
          <cell r="Q118">
            <v>425</v>
          </cell>
          <cell r="R118">
            <v>248</v>
          </cell>
          <cell r="S118">
            <v>306.84179861000001</v>
          </cell>
          <cell r="T118">
            <v>323.00807472999998</v>
          </cell>
          <cell r="U118">
            <v>629.84987333999993</v>
          </cell>
        </row>
        <row r="119">
          <cell r="B119" t="str">
            <v>MIDLUM</v>
          </cell>
          <cell r="C119" t="str">
            <v>France</v>
          </cell>
          <cell r="D119" t="str">
            <v>2000/09</v>
          </cell>
          <cell r="E119">
            <v>421</v>
          </cell>
          <cell r="F119">
            <v>1.6559006211</v>
          </cell>
          <cell r="G119">
            <v>424.48216149000001</v>
          </cell>
          <cell r="H119">
            <v>1.1950310558999999</v>
          </cell>
          <cell r="I119">
            <v>313.78613665</v>
          </cell>
          <cell r="J119">
            <v>2.8509316770000002</v>
          </cell>
          <cell r="M119">
            <v>267.65642231999999</v>
          </cell>
          <cell r="N119">
            <v>355</v>
          </cell>
          <cell r="O119">
            <v>355</v>
          </cell>
          <cell r="P119">
            <v>160.87237221999999</v>
          </cell>
          <cell r="Q119">
            <v>425</v>
          </cell>
          <cell r="R119">
            <v>248</v>
          </cell>
          <cell r="S119">
            <v>273.79455399</v>
          </cell>
          <cell r="T119">
            <v>304.06012324</v>
          </cell>
          <cell r="U119">
            <v>577.85467722999999</v>
          </cell>
        </row>
        <row r="120">
          <cell r="B120" t="str">
            <v>MIDLUM</v>
          </cell>
          <cell r="C120" t="str">
            <v>France</v>
          </cell>
          <cell r="D120" t="str">
            <v>2000/10</v>
          </cell>
          <cell r="E120">
            <v>621</v>
          </cell>
          <cell r="F120">
            <v>1.5783915516</v>
          </cell>
          <cell r="G120">
            <v>361.64847279000003</v>
          </cell>
          <cell r="H120">
            <v>1.1640942323000001</v>
          </cell>
          <cell r="I120">
            <v>319.68521527000001</v>
          </cell>
          <cell r="J120">
            <v>2.7424857838999999</v>
          </cell>
          <cell r="M120">
            <v>250.3369893</v>
          </cell>
          <cell r="N120">
            <v>355</v>
          </cell>
          <cell r="O120">
            <v>355</v>
          </cell>
          <cell r="P120">
            <v>408.54771806999997</v>
          </cell>
          <cell r="Q120">
            <v>330</v>
          </cell>
          <cell r="R120">
            <v>183</v>
          </cell>
          <cell r="S120">
            <v>361.64847279000003</v>
          </cell>
          <cell r="T120">
            <v>319.76022746000001</v>
          </cell>
          <cell r="U120">
            <v>681.33368805999999</v>
          </cell>
        </row>
        <row r="121">
          <cell r="B121" t="str">
            <v>MIDLUM</v>
          </cell>
          <cell r="C121" t="str">
            <v>France</v>
          </cell>
          <cell r="D121" t="str">
            <v>2000/11</v>
          </cell>
          <cell r="E121">
            <v>451</v>
          </cell>
          <cell r="F121">
            <v>1.6001339585000001</v>
          </cell>
          <cell r="G121">
            <v>367.71611519999999</v>
          </cell>
          <cell r="H121">
            <v>1.1533824514</v>
          </cell>
          <cell r="I121">
            <v>326.03367716000002</v>
          </cell>
          <cell r="J121">
            <v>2.7535164099</v>
          </cell>
          <cell r="M121">
            <v>270.92234596999998</v>
          </cell>
          <cell r="N121">
            <v>355</v>
          </cell>
          <cell r="O121">
            <v>355</v>
          </cell>
          <cell r="P121">
            <v>408.54771806999997</v>
          </cell>
          <cell r="Q121">
            <v>425</v>
          </cell>
          <cell r="R121">
            <v>248</v>
          </cell>
          <cell r="S121">
            <v>248.6681844</v>
          </cell>
          <cell r="T121">
            <v>299.77639006999999</v>
          </cell>
          <cell r="U121">
            <v>548.44457447000002</v>
          </cell>
        </row>
        <row r="122">
          <cell r="B122" t="str">
            <v>MIDLUM</v>
          </cell>
          <cell r="C122" t="str">
            <v>France</v>
          </cell>
          <cell r="D122" t="str">
            <v>2000/12</v>
          </cell>
          <cell r="E122">
            <v>290</v>
          </cell>
          <cell r="F122">
            <v>1.6769456680999999</v>
          </cell>
          <cell r="G122">
            <v>377.21884727999998</v>
          </cell>
          <cell r="H122">
            <v>1.1218795887999999</v>
          </cell>
          <cell r="I122">
            <v>344.23930983999998</v>
          </cell>
          <cell r="J122">
            <v>2.7988252569999998</v>
          </cell>
          <cell r="M122">
            <v>316.43381113999999</v>
          </cell>
          <cell r="N122">
            <v>355</v>
          </cell>
          <cell r="O122">
            <v>355</v>
          </cell>
          <cell r="P122">
            <v>408.54771806999997</v>
          </cell>
          <cell r="Q122">
            <v>330</v>
          </cell>
          <cell r="R122">
            <v>183</v>
          </cell>
          <cell r="S122">
            <v>377.30382071999998</v>
          </cell>
          <cell r="T122">
            <v>342.88191770999998</v>
          </cell>
          <cell r="U122">
            <v>721.4581571199999</v>
          </cell>
        </row>
        <row r="123">
          <cell r="B123" t="str">
            <v>MIDLUM</v>
          </cell>
          <cell r="C123" t="str">
            <v>France</v>
          </cell>
          <cell r="D123" t="str">
            <v>2001/01</v>
          </cell>
          <cell r="E123">
            <v>248</v>
          </cell>
          <cell r="F123">
            <v>1.7896865521</v>
          </cell>
          <cell r="G123">
            <v>375.30447927</v>
          </cell>
          <cell r="H123">
            <v>1.1294236603000001</v>
          </cell>
          <cell r="I123">
            <v>348.61759353000002</v>
          </cell>
          <cell r="J123">
            <v>2.9191102123000001</v>
          </cell>
          <cell r="M123">
            <v>356.88505013000002</v>
          </cell>
          <cell r="N123">
            <v>355</v>
          </cell>
          <cell r="O123">
            <v>355</v>
          </cell>
          <cell r="Q123">
            <v>360</v>
          </cell>
          <cell r="R123">
            <v>183</v>
          </cell>
          <cell r="S123">
            <v>375.41959514000001</v>
          </cell>
          <cell r="T123">
            <v>344.91016194000002</v>
          </cell>
          <cell r="U123">
            <v>723.92207280000002</v>
          </cell>
        </row>
        <row r="124">
          <cell r="B124" t="str">
            <v>MIDLUM</v>
          </cell>
          <cell r="C124" t="str">
            <v>France</v>
          </cell>
          <cell r="D124" t="str">
            <v>2001/02</v>
          </cell>
          <cell r="E124">
            <v>397</v>
          </cell>
          <cell r="F124">
            <v>1.8417112299</v>
          </cell>
          <cell r="G124">
            <v>358.04888770000002</v>
          </cell>
          <cell r="H124">
            <v>1.2363636363999999</v>
          </cell>
          <cell r="I124">
            <v>380.39797861</v>
          </cell>
          <cell r="J124">
            <v>3.0780748663000002</v>
          </cell>
          <cell r="M124">
            <v>387.37094975000002</v>
          </cell>
          <cell r="N124">
            <v>355</v>
          </cell>
          <cell r="O124">
            <v>355</v>
          </cell>
          <cell r="P124">
            <v>408.54771806999997</v>
          </cell>
          <cell r="Q124">
            <v>425</v>
          </cell>
          <cell r="R124">
            <v>248</v>
          </cell>
          <cell r="S124">
            <v>354.18971736999998</v>
          </cell>
          <cell r="T124">
            <v>402.81361595999999</v>
          </cell>
          <cell r="U124">
            <v>757.00333333000003</v>
          </cell>
        </row>
        <row r="125">
          <cell r="B125" t="str">
            <v>MIDLUM</v>
          </cell>
          <cell r="C125" t="str">
            <v>France</v>
          </cell>
          <cell r="D125" t="str">
            <v>2001/03</v>
          </cell>
          <cell r="E125">
            <v>452</v>
          </cell>
          <cell r="F125">
            <v>1.6727438469</v>
          </cell>
          <cell r="G125">
            <v>329.49527803000001</v>
          </cell>
          <cell r="H125">
            <v>1.2306289881000001</v>
          </cell>
          <cell r="I125">
            <v>330.96041932999998</v>
          </cell>
          <cell r="J125">
            <v>2.9033728349999999</v>
          </cell>
          <cell r="M125">
            <v>365.87554632000001</v>
          </cell>
          <cell r="N125">
            <v>355</v>
          </cell>
          <cell r="O125">
            <v>355</v>
          </cell>
          <cell r="P125">
            <v>408.54771806999997</v>
          </cell>
          <cell r="Q125">
            <v>425</v>
          </cell>
          <cell r="R125">
            <v>248</v>
          </cell>
          <cell r="S125">
            <v>391.20996494000002</v>
          </cell>
          <cell r="T125">
            <v>436.22821177999998</v>
          </cell>
          <cell r="U125">
            <v>827.43817672</v>
          </cell>
        </row>
        <row r="126">
          <cell r="B126" t="str">
            <v>MIDLUM</v>
          </cell>
          <cell r="C126" t="str">
            <v>France</v>
          </cell>
          <cell r="D126" t="str">
            <v>2001/04</v>
          </cell>
          <cell r="E126">
            <v>332</v>
          </cell>
          <cell r="F126">
            <v>1.6291278576999999</v>
          </cell>
          <cell r="G126">
            <v>312.31514817999999</v>
          </cell>
          <cell r="H126">
            <v>1.2370872142</v>
          </cell>
          <cell r="I126">
            <v>341.60617273000003</v>
          </cell>
          <cell r="J126">
            <v>2.8662150720000001</v>
          </cell>
          <cell r="M126">
            <v>307.48250278</v>
          </cell>
          <cell r="N126">
            <v>355</v>
          </cell>
          <cell r="O126">
            <v>355</v>
          </cell>
          <cell r="P126">
            <v>408.54771806999997</v>
          </cell>
          <cell r="Q126">
            <v>425</v>
          </cell>
          <cell r="R126">
            <v>248</v>
          </cell>
          <cell r="S126">
            <v>393.08630468000001</v>
          </cell>
          <cell r="T126">
            <v>434.45827300000002</v>
          </cell>
          <cell r="U126">
            <v>827.54457767999997</v>
          </cell>
        </row>
        <row r="127">
          <cell r="B127" t="str">
            <v>MIDLUM</v>
          </cell>
          <cell r="C127" t="str">
            <v>France</v>
          </cell>
          <cell r="D127" t="str">
            <v>2001/05</v>
          </cell>
          <cell r="E127">
            <v>279</v>
          </cell>
          <cell r="F127">
            <v>1.450611477</v>
          </cell>
          <cell r="G127">
            <v>296.84772342000002</v>
          </cell>
          <cell r="H127">
            <v>1.0837253057</v>
          </cell>
          <cell r="I127">
            <v>318.93909689999998</v>
          </cell>
          <cell r="J127">
            <v>2.5343367827000001</v>
          </cell>
          <cell r="M127">
            <v>230.13320730999999</v>
          </cell>
          <cell r="N127">
            <v>300</v>
          </cell>
          <cell r="O127">
            <v>300</v>
          </cell>
          <cell r="P127">
            <v>408.54771806999997</v>
          </cell>
          <cell r="Q127">
            <v>268</v>
          </cell>
          <cell r="R127">
            <v>268</v>
          </cell>
          <cell r="S127">
            <v>349.58455392000002</v>
          </cell>
          <cell r="T127">
            <v>417.41866563000002</v>
          </cell>
          <cell r="U127">
            <v>767.00321955000004</v>
          </cell>
        </row>
        <row r="128">
          <cell r="B128" t="str">
            <v>MIDLUM</v>
          </cell>
          <cell r="C128" t="str">
            <v>France</v>
          </cell>
          <cell r="D128" t="str">
            <v>2001/06</v>
          </cell>
          <cell r="E128">
            <v>217</v>
          </cell>
          <cell r="F128">
            <v>1.3345410628000001</v>
          </cell>
          <cell r="G128">
            <v>301.51135266</v>
          </cell>
          <cell r="H128">
            <v>1.0205314009999999</v>
          </cell>
          <cell r="I128">
            <v>333.29498791999998</v>
          </cell>
          <cell r="J128">
            <v>2.3550724638</v>
          </cell>
          <cell r="M128">
            <v>224.50082713</v>
          </cell>
          <cell r="N128">
            <v>300</v>
          </cell>
          <cell r="O128">
            <v>300</v>
          </cell>
          <cell r="P128">
            <v>239.64101664</v>
          </cell>
          <cell r="Q128">
            <v>268</v>
          </cell>
          <cell r="R128">
            <v>268</v>
          </cell>
          <cell r="S128">
            <v>288.43720968000002</v>
          </cell>
          <cell r="T128">
            <v>338.96120968000002</v>
          </cell>
          <cell r="U128">
            <v>627.39841936000005</v>
          </cell>
        </row>
        <row r="129">
          <cell r="B129" t="str">
            <v>MIDLUM</v>
          </cell>
          <cell r="C129" t="str">
            <v>France</v>
          </cell>
          <cell r="D129" t="str">
            <v>2001/07</v>
          </cell>
          <cell r="E129">
            <v>162</v>
          </cell>
          <cell r="F129">
            <v>1.2872340426</v>
          </cell>
          <cell r="G129">
            <v>324.37604863000001</v>
          </cell>
          <cell r="H129">
            <v>0.97872340430000004</v>
          </cell>
          <cell r="I129">
            <v>310.07372340000001</v>
          </cell>
          <cell r="J129">
            <v>2.2659574467999999</v>
          </cell>
          <cell r="M129">
            <v>317.62391303999999</v>
          </cell>
          <cell r="N129">
            <v>300</v>
          </cell>
          <cell r="O129">
            <v>300</v>
          </cell>
          <cell r="P129">
            <v>210.88417582</v>
          </cell>
          <cell r="Q129">
            <v>268</v>
          </cell>
          <cell r="R129">
            <v>268</v>
          </cell>
          <cell r="S129">
            <v>250.87684419999999</v>
          </cell>
          <cell r="T129">
            <v>296.15883943</v>
          </cell>
          <cell r="U129">
            <v>547.03568362999999</v>
          </cell>
        </row>
        <row r="130">
          <cell r="B130" t="str">
            <v>MIDLUM</v>
          </cell>
          <cell r="C130" t="str">
            <v>France</v>
          </cell>
          <cell r="D130" t="str">
            <v>2001/08</v>
          </cell>
          <cell r="E130">
            <v>134</v>
          </cell>
          <cell r="F130">
            <v>1.4483430799000001</v>
          </cell>
          <cell r="G130">
            <v>364.52487329000002</v>
          </cell>
          <cell r="H130">
            <v>1.1306042885000001</v>
          </cell>
          <cell r="I130">
            <v>326.01730994000002</v>
          </cell>
          <cell r="J130">
            <v>2.5789473684000002</v>
          </cell>
          <cell r="M130">
            <v>317.62391303999999</v>
          </cell>
          <cell r="N130">
            <v>300</v>
          </cell>
          <cell r="O130">
            <v>300</v>
          </cell>
          <cell r="P130">
            <v>183.74363830999999</v>
          </cell>
          <cell r="Q130">
            <v>268</v>
          </cell>
          <cell r="R130">
            <v>268</v>
          </cell>
          <cell r="S130">
            <v>237.79709844999999</v>
          </cell>
          <cell r="T130">
            <v>248.63976683999999</v>
          </cell>
          <cell r="U130">
            <v>486.43686529000001</v>
          </cell>
        </row>
        <row r="131">
          <cell r="B131" t="str">
            <v>MIDLUM</v>
          </cell>
          <cell r="C131" t="str">
            <v>France</v>
          </cell>
          <cell r="D131" t="str">
            <v>2001/09</v>
          </cell>
          <cell r="E131">
            <v>322</v>
          </cell>
          <cell r="F131">
            <v>1.7799352750999999</v>
          </cell>
          <cell r="G131">
            <v>446.55001618</v>
          </cell>
          <cell r="H131">
            <v>1.3398058252</v>
          </cell>
          <cell r="I131">
            <v>397.48572816000001</v>
          </cell>
          <cell r="J131">
            <v>3.1197411003000002</v>
          </cell>
          <cell r="M131">
            <v>317.62391303999999</v>
          </cell>
          <cell r="N131">
            <v>360</v>
          </cell>
          <cell r="O131">
            <v>274</v>
          </cell>
          <cell r="P131">
            <v>212.10792837</v>
          </cell>
          <cell r="Q131">
            <v>360</v>
          </cell>
          <cell r="R131">
            <v>183</v>
          </cell>
          <cell r="S131">
            <v>447.12735726</v>
          </cell>
          <cell r="T131">
            <v>388.02796085</v>
          </cell>
          <cell r="U131">
            <v>844.03574434000006</v>
          </cell>
        </row>
        <row r="132">
          <cell r="B132" t="str">
            <v>MIDLUM</v>
          </cell>
          <cell r="C132" t="str">
            <v>France</v>
          </cell>
          <cell r="D132" t="str">
            <v>2001/10</v>
          </cell>
          <cell r="E132">
            <v>476</v>
          </cell>
          <cell r="F132">
            <v>1.8240343348000001</v>
          </cell>
          <cell r="G132">
            <v>445.81569741999999</v>
          </cell>
          <cell r="H132">
            <v>1.4077253219000001</v>
          </cell>
          <cell r="I132">
            <v>442.53671673999997</v>
          </cell>
          <cell r="J132">
            <v>3.2317596567</v>
          </cell>
          <cell r="M132">
            <v>317.62391303999999</v>
          </cell>
          <cell r="N132">
            <v>300</v>
          </cell>
          <cell r="O132">
            <v>300</v>
          </cell>
          <cell r="P132">
            <v>442.53671673999997</v>
          </cell>
          <cell r="Q132">
            <v>268</v>
          </cell>
          <cell r="R132">
            <v>268</v>
          </cell>
          <cell r="S132">
            <v>239.02172766000001</v>
          </cell>
          <cell r="T132">
            <v>240.34373617</v>
          </cell>
          <cell r="U132">
            <v>479.36546383000001</v>
          </cell>
        </row>
        <row r="133">
          <cell r="B133" t="str">
            <v>MIDLUM</v>
          </cell>
          <cell r="C133" t="str">
            <v>France</v>
          </cell>
          <cell r="D133" t="str">
            <v>2001/11</v>
          </cell>
          <cell r="E133">
            <v>366</v>
          </cell>
          <cell r="F133">
            <v>1.7766323023999999</v>
          </cell>
          <cell r="G133">
            <v>438.64371992999997</v>
          </cell>
          <cell r="H133">
            <v>1.3341924399</v>
          </cell>
          <cell r="I133">
            <v>423.65863402000002</v>
          </cell>
          <cell r="J133">
            <v>3.1108247423000002</v>
          </cell>
          <cell r="M133">
            <v>317.62391303999999</v>
          </cell>
          <cell r="N133">
            <v>360</v>
          </cell>
          <cell r="O133">
            <v>274</v>
          </cell>
          <cell r="P133">
            <v>423.65863402000002</v>
          </cell>
          <cell r="Q133">
            <v>360</v>
          </cell>
          <cell r="R133">
            <v>183</v>
          </cell>
          <cell r="S133">
            <v>439.07000863000002</v>
          </cell>
          <cell r="T133">
            <v>410.70280181999999</v>
          </cell>
          <cell r="U133">
            <v>862.30235395</v>
          </cell>
        </row>
        <row r="134">
          <cell r="B134" t="str">
            <v>MIDLUM</v>
          </cell>
          <cell r="C134" t="str">
            <v>France</v>
          </cell>
          <cell r="D134" t="str">
            <v>2001/12</v>
          </cell>
          <cell r="E134">
            <v>252</v>
          </cell>
          <cell r="F134">
            <v>1.7394881170000001</v>
          </cell>
          <cell r="G134">
            <v>418.13811700000002</v>
          </cell>
          <cell r="H134">
            <v>1.289885553</v>
          </cell>
          <cell r="I134">
            <v>413.04825247999997</v>
          </cell>
          <cell r="J134">
            <v>3.02937367</v>
          </cell>
          <cell r="N134">
            <v>360</v>
          </cell>
          <cell r="O134">
            <v>274</v>
          </cell>
          <cell r="P134">
            <v>413.04825247999997</v>
          </cell>
          <cell r="Q134">
            <v>268</v>
          </cell>
          <cell r="R134">
            <v>268</v>
          </cell>
          <cell r="S134">
            <v>305.77673147000002</v>
          </cell>
          <cell r="T134">
            <v>249.72760632000001</v>
          </cell>
          <cell r="U134">
            <v>555.50433779000002</v>
          </cell>
        </row>
        <row r="135">
          <cell r="B135" t="str">
            <v>MIDLUM</v>
          </cell>
          <cell r="C135" t="str">
            <v>France</v>
          </cell>
          <cell r="D135" t="str">
            <v>2002/01</v>
          </cell>
          <cell r="E135">
            <v>427</v>
          </cell>
          <cell r="F135">
            <v>1.7397129187</v>
          </cell>
          <cell r="G135">
            <v>581.58640190999995</v>
          </cell>
          <cell r="H135">
            <v>1.1612434699</v>
          </cell>
          <cell r="I135">
            <v>379.24215192999998</v>
          </cell>
          <cell r="J135">
            <v>2.9009563886</v>
          </cell>
          <cell r="M135">
            <v>317.62391303999999</v>
          </cell>
          <cell r="N135">
            <v>300</v>
          </cell>
          <cell r="O135">
            <v>300</v>
          </cell>
          <cell r="P135">
            <v>379.24215192999998</v>
          </cell>
          <cell r="Q135">
            <v>268</v>
          </cell>
          <cell r="R135">
            <v>268</v>
          </cell>
          <cell r="S135">
            <v>337.99277228</v>
          </cell>
          <cell r="T135">
            <v>266.64123054999999</v>
          </cell>
          <cell r="U135">
            <v>604.63400282999999</v>
          </cell>
        </row>
        <row r="136">
          <cell r="B136" t="str">
            <v>MIDLUM</v>
          </cell>
          <cell r="C136" t="str">
            <v>France</v>
          </cell>
          <cell r="D136" t="str">
            <v>2002/02</v>
          </cell>
          <cell r="E136">
            <v>355</v>
          </cell>
          <cell r="F136">
            <v>1.7408123791000001</v>
          </cell>
          <cell r="G136">
            <v>684.48399419999998</v>
          </cell>
          <cell r="H136">
            <v>1.1527234962999999</v>
          </cell>
          <cell r="I136">
            <v>403.31486529</v>
          </cell>
          <cell r="J136">
            <v>2.8935358754</v>
          </cell>
          <cell r="M136">
            <v>317.62391303999999</v>
          </cell>
          <cell r="N136">
            <v>300</v>
          </cell>
          <cell r="O136">
            <v>300</v>
          </cell>
          <cell r="P136">
            <v>403.31486529</v>
          </cell>
          <cell r="Q136">
            <v>268</v>
          </cell>
          <cell r="R136">
            <v>268</v>
          </cell>
          <cell r="S136">
            <v>331.44431592000001</v>
          </cell>
          <cell r="T136">
            <v>222.24151741</v>
          </cell>
          <cell r="U136">
            <v>553.68583333000004</v>
          </cell>
        </row>
        <row r="137">
          <cell r="B137" t="str">
            <v>MIDLUM</v>
          </cell>
          <cell r="C137" t="str">
            <v>France</v>
          </cell>
          <cell r="D137" t="str">
            <v>2002/03</v>
          </cell>
          <cell r="E137">
            <v>301</v>
          </cell>
          <cell r="F137">
            <v>1.7322253001000001</v>
          </cell>
          <cell r="G137">
            <v>759.45191136000005</v>
          </cell>
          <cell r="H137">
            <v>1.1359241355</v>
          </cell>
          <cell r="I137">
            <v>418.92121942</v>
          </cell>
          <cell r="J137">
            <v>2.8681494355999999</v>
          </cell>
          <cell r="M137">
            <v>317.62391303999999</v>
          </cell>
          <cell r="N137">
            <v>300</v>
          </cell>
          <cell r="O137">
            <v>300</v>
          </cell>
          <cell r="P137">
            <v>418.92121942</v>
          </cell>
          <cell r="Q137">
            <v>268</v>
          </cell>
          <cell r="R137">
            <v>268</v>
          </cell>
          <cell r="S137">
            <v>322.82181738000003</v>
          </cell>
          <cell r="T137">
            <v>242.53296986000001</v>
          </cell>
          <cell r="U137">
            <v>565.35478724000006</v>
          </cell>
        </row>
        <row r="138">
          <cell r="B138" t="str">
            <v>MIDLUM</v>
          </cell>
          <cell r="C138" t="str">
            <v>France</v>
          </cell>
          <cell r="D138" t="str">
            <v>2002/04</v>
          </cell>
          <cell r="E138">
            <v>402</v>
          </cell>
          <cell r="F138">
            <v>1.6077504726</v>
          </cell>
          <cell r="G138">
            <v>623.33968808999998</v>
          </cell>
          <cell r="H138">
            <v>1.1127805025999999</v>
          </cell>
          <cell r="I138">
            <v>403.89930777000001</v>
          </cell>
          <cell r="J138">
            <v>2.7205309752</v>
          </cell>
          <cell r="M138">
            <v>317.62391303999999</v>
          </cell>
          <cell r="N138">
            <v>430</v>
          </cell>
          <cell r="O138">
            <v>430</v>
          </cell>
          <cell r="P138">
            <v>403.89930777000001</v>
          </cell>
          <cell r="Q138">
            <v>268</v>
          </cell>
          <cell r="R138">
            <v>268</v>
          </cell>
          <cell r="S138">
            <v>321.61333332999999</v>
          </cell>
          <cell r="T138">
            <v>233.38338873000001</v>
          </cell>
          <cell r="U138">
            <v>554.99672206000002</v>
          </cell>
        </row>
        <row r="139">
          <cell r="B139" t="str">
            <v>MIDLUM</v>
          </cell>
          <cell r="C139" t="str">
            <v>France</v>
          </cell>
          <cell r="D139" t="str">
            <v>2002/05</v>
          </cell>
          <cell r="E139">
            <v>361</v>
          </cell>
          <cell r="F139">
            <v>1.5545112781999999</v>
          </cell>
          <cell r="G139">
            <v>546.25253758999997</v>
          </cell>
          <cell r="H139">
            <v>1.0870285645</v>
          </cell>
          <cell r="I139">
            <v>380.59309646999998</v>
          </cell>
          <cell r="J139">
            <v>2.6415398426999999</v>
          </cell>
          <cell r="M139">
            <v>350.91658154999999</v>
          </cell>
          <cell r="N139">
            <v>309</v>
          </cell>
          <cell r="O139">
            <v>430</v>
          </cell>
          <cell r="P139">
            <v>213.82926074</v>
          </cell>
          <cell r="Q139">
            <v>238.70249999999999</v>
          </cell>
          <cell r="R139">
            <v>344</v>
          </cell>
          <cell r="S139">
            <v>282.44048852999998</v>
          </cell>
          <cell r="T139">
            <v>203.02246260999999</v>
          </cell>
          <cell r="U139">
            <v>484.97942231000002</v>
          </cell>
        </row>
        <row r="140">
          <cell r="B140" t="str">
            <v>MIDLUM</v>
          </cell>
          <cell r="C140" t="str">
            <v>France</v>
          </cell>
          <cell r="D140" t="str">
            <v>2002/06</v>
          </cell>
          <cell r="E140">
            <v>277</v>
          </cell>
          <cell r="F140">
            <v>1.5307692308</v>
          </cell>
          <cell r="G140">
            <v>466.75387499999999</v>
          </cell>
          <cell r="H140">
            <v>1.1131328109</v>
          </cell>
          <cell r="I140">
            <v>376.95204309000002</v>
          </cell>
          <cell r="J140">
            <v>2.6439020417000001</v>
          </cell>
          <cell r="M140">
            <v>346.13377341</v>
          </cell>
          <cell r="N140">
            <v>309</v>
          </cell>
          <cell r="O140">
            <v>430</v>
          </cell>
          <cell r="P140">
            <v>376.95204309000002</v>
          </cell>
          <cell r="Q140">
            <v>238.70249999999999</v>
          </cell>
          <cell r="R140">
            <v>344</v>
          </cell>
          <cell r="S140">
            <v>273.67398693000001</v>
          </cell>
          <cell r="T140">
            <v>151.77708061000001</v>
          </cell>
          <cell r="U140">
            <v>424.98811752</v>
          </cell>
        </row>
        <row r="141">
          <cell r="B141" t="str">
            <v>MIDLUM</v>
          </cell>
          <cell r="C141" t="str">
            <v>France</v>
          </cell>
          <cell r="D141" t="str">
            <v>2002/07</v>
          </cell>
          <cell r="E141">
            <v>254</v>
          </cell>
          <cell r="F141">
            <v>1.4686098654999999</v>
          </cell>
          <cell r="G141">
            <v>499.74684977999999</v>
          </cell>
          <cell r="H141">
            <v>1.1255658811</v>
          </cell>
          <cell r="I141">
            <v>414.70026646999997</v>
          </cell>
          <cell r="J141">
            <v>2.5941757465999999</v>
          </cell>
          <cell r="M141">
            <v>362.79431925</v>
          </cell>
          <cell r="N141">
            <v>309</v>
          </cell>
          <cell r="O141">
            <v>430</v>
          </cell>
          <cell r="P141">
            <v>414.70026646999997</v>
          </cell>
          <cell r="Q141">
            <v>238.70249999999999</v>
          </cell>
          <cell r="R141">
            <v>344</v>
          </cell>
          <cell r="S141">
            <v>254.06094719000001</v>
          </cell>
          <cell r="T141">
            <v>146.71335289000001</v>
          </cell>
          <cell r="U141">
            <v>400.43864322000002</v>
          </cell>
        </row>
        <row r="142">
          <cell r="B142" t="str">
            <v>MIDLUM</v>
          </cell>
          <cell r="C142" t="str">
            <v>France</v>
          </cell>
          <cell r="D142" t="str">
            <v>2002/08</v>
          </cell>
          <cell r="E142">
            <v>161</v>
          </cell>
          <cell r="F142">
            <v>1.4465317919</v>
          </cell>
          <cell r="G142">
            <v>514.76627168000005</v>
          </cell>
          <cell r="H142">
            <v>1.1826923135</v>
          </cell>
          <cell r="I142">
            <v>447.59826224</v>
          </cell>
          <cell r="J142">
            <v>2.6292241054000001</v>
          </cell>
          <cell r="M142">
            <v>301.53718945000003</v>
          </cell>
          <cell r="N142">
            <v>309</v>
          </cell>
          <cell r="O142">
            <v>430</v>
          </cell>
          <cell r="P142">
            <v>447.59826224</v>
          </cell>
          <cell r="Q142">
            <v>238.70249999999999</v>
          </cell>
          <cell r="R142">
            <v>344</v>
          </cell>
          <cell r="S142">
            <v>274.62052317000001</v>
          </cell>
          <cell r="T142">
            <v>127.66940957</v>
          </cell>
          <cell r="U142">
            <v>402.28993274000004</v>
          </cell>
        </row>
        <row r="143">
          <cell r="B143" t="str">
            <v>MIDLUM</v>
          </cell>
          <cell r="C143" t="str">
            <v>France</v>
          </cell>
          <cell r="D143" t="str">
            <v>2002/09</v>
          </cell>
          <cell r="E143">
            <v>322</v>
          </cell>
          <cell r="F143">
            <v>1.3147896879000001</v>
          </cell>
          <cell r="G143">
            <v>545.40244232999999</v>
          </cell>
          <cell r="H143">
            <v>1.0169160792</v>
          </cell>
          <cell r="I143">
            <v>464.38319336000001</v>
          </cell>
          <cell r="J143">
            <v>2.3317057671999999</v>
          </cell>
          <cell r="M143">
            <v>545.40244232999999</v>
          </cell>
          <cell r="N143">
            <v>309</v>
          </cell>
          <cell r="O143">
            <v>430</v>
          </cell>
          <cell r="P143">
            <v>464.38319336000001</v>
          </cell>
          <cell r="Q143">
            <v>238.70249999999999</v>
          </cell>
          <cell r="R143">
            <v>344</v>
          </cell>
          <cell r="S143">
            <v>358.50648788000001</v>
          </cell>
          <cell r="T143">
            <v>233.74928729000001</v>
          </cell>
          <cell r="U143">
            <v>589.28224761000001</v>
          </cell>
        </row>
        <row r="144">
          <cell r="B144" t="str">
            <v>MIDLUM</v>
          </cell>
          <cell r="C144" t="str">
            <v>France</v>
          </cell>
          <cell r="D144" t="str">
            <v>2002/10</v>
          </cell>
          <cell r="E144">
            <v>410</v>
          </cell>
          <cell r="F144">
            <v>1.2541993280999999</v>
          </cell>
          <cell r="G144">
            <v>456.16578946999999</v>
          </cell>
          <cell r="H144">
            <v>0.91582643740000003</v>
          </cell>
          <cell r="I144">
            <v>397.03169166999999</v>
          </cell>
          <cell r="J144">
            <v>2.1700257655000001</v>
          </cell>
          <cell r="M144">
            <v>456.16578946999999</v>
          </cell>
          <cell r="N144">
            <v>309</v>
          </cell>
          <cell r="O144">
            <v>430</v>
          </cell>
          <cell r="P144">
            <v>397.03169166999999</v>
          </cell>
          <cell r="Q144">
            <v>238.70249999999999</v>
          </cell>
          <cell r="R144">
            <v>344</v>
          </cell>
          <cell r="S144">
            <v>430.34719804000002</v>
          </cell>
          <cell r="T144">
            <v>395.16808092999997</v>
          </cell>
          <cell r="U144">
            <v>826.30971623000005</v>
          </cell>
        </row>
        <row r="145">
          <cell r="B145" t="str">
            <v>MIDLUM</v>
          </cell>
          <cell r="C145" t="str">
            <v>France</v>
          </cell>
          <cell r="D145" t="str">
            <v>2002/11</v>
          </cell>
          <cell r="E145">
            <v>304</v>
          </cell>
          <cell r="F145">
            <v>1.167953668</v>
          </cell>
          <cell r="G145">
            <v>399.83542470999998</v>
          </cell>
          <cell r="H145">
            <v>0.82931633689999995</v>
          </cell>
          <cell r="I145">
            <v>350.70951409000003</v>
          </cell>
          <cell r="J145">
            <v>1.9972700049000001</v>
          </cell>
          <cell r="M145">
            <v>399.83542470999998</v>
          </cell>
          <cell r="N145">
            <v>309</v>
          </cell>
          <cell r="O145">
            <v>430</v>
          </cell>
          <cell r="P145">
            <v>350.70951409000003</v>
          </cell>
          <cell r="Q145">
            <v>238.70249999999999</v>
          </cell>
          <cell r="R145">
            <v>344</v>
          </cell>
          <cell r="S145">
            <v>481.95905236999999</v>
          </cell>
          <cell r="T145">
            <v>519.08998129999998</v>
          </cell>
          <cell r="U145">
            <v>1006.19083019</v>
          </cell>
        </row>
        <row r="146">
          <cell r="B146" t="str">
            <v>MIDLUM</v>
          </cell>
          <cell r="C146" t="str">
            <v>France</v>
          </cell>
          <cell r="D146" t="str">
            <v>2002/12</v>
          </cell>
          <cell r="E146">
            <v>298</v>
          </cell>
          <cell r="F146">
            <v>1.1217780396999999</v>
          </cell>
          <cell r="G146">
            <v>331.05051798</v>
          </cell>
          <cell r="H146">
            <v>0.84368213950000004</v>
          </cell>
          <cell r="I146">
            <v>314.31340754000001</v>
          </cell>
          <cell r="J146">
            <v>1.9865392824000001</v>
          </cell>
          <cell r="M146">
            <v>331.05051798</v>
          </cell>
          <cell r="N146">
            <v>309</v>
          </cell>
          <cell r="O146">
            <v>430</v>
          </cell>
          <cell r="P146">
            <v>314.31340754000001</v>
          </cell>
          <cell r="Q146">
            <v>238.70249999999999</v>
          </cell>
          <cell r="R146">
            <v>344</v>
          </cell>
          <cell r="S146">
            <v>448.59231956000002</v>
          </cell>
          <cell r="T146">
            <v>497.37593461</v>
          </cell>
          <cell r="U146">
            <v>959.61781171999996</v>
          </cell>
        </row>
        <row r="147">
          <cell r="B147" t="str">
            <v>MIDLUM</v>
          </cell>
          <cell r="C147" t="str">
            <v>France</v>
          </cell>
          <cell r="D147" t="str">
            <v>2003/01</v>
          </cell>
          <cell r="E147">
            <v>336</v>
          </cell>
          <cell r="F147">
            <v>1.1801457151000001</v>
          </cell>
          <cell r="G147">
            <v>300.56426930999999</v>
          </cell>
          <cell r="H147">
            <v>1.1100746268999999</v>
          </cell>
          <cell r="I147">
            <v>358.99752798999998</v>
          </cell>
          <cell r="J147">
            <v>2.6688432835999998</v>
          </cell>
          <cell r="M147">
            <v>300.56426930999999</v>
          </cell>
          <cell r="N147">
            <v>309</v>
          </cell>
          <cell r="O147">
            <v>357</v>
          </cell>
          <cell r="P147">
            <v>358.99752798999998</v>
          </cell>
          <cell r="Q147">
            <v>238.70249999999999</v>
          </cell>
          <cell r="R147">
            <v>202</v>
          </cell>
          <cell r="S147">
            <v>400.12996106000003</v>
          </cell>
          <cell r="T147">
            <v>451.67014798000002</v>
          </cell>
          <cell r="U147">
            <v>868.45839369999999</v>
          </cell>
        </row>
        <row r="148">
          <cell r="B148" t="str">
            <v>MIDLUM</v>
          </cell>
          <cell r="C148" t="str">
            <v>France</v>
          </cell>
          <cell r="D148" t="str">
            <v>2003/02</v>
          </cell>
          <cell r="E148">
            <v>475</v>
          </cell>
          <cell r="F148">
            <v>1.1727800337000001</v>
          </cell>
          <cell r="G148">
            <v>298.94727138000002</v>
          </cell>
          <cell r="H148">
            <v>1.1216926004000001</v>
          </cell>
          <cell r="I148">
            <v>362.56600685000001</v>
          </cell>
          <cell r="J148">
            <v>2.6521108513999998</v>
          </cell>
          <cell r="M148">
            <v>298.94727138000002</v>
          </cell>
          <cell r="N148">
            <v>309</v>
          </cell>
          <cell r="O148">
            <v>357</v>
          </cell>
          <cell r="P148">
            <v>429.83105527999999</v>
          </cell>
          <cell r="Q148">
            <v>238.70249999999999</v>
          </cell>
          <cell r="R148">
            <v>202</v>
          </cell>
          <cell r="S148">
            <v>352.31023255999997</v>
          </cell>
          <cell r="T148">
            <v>403.05382889999998</v>
          </cell>
          <cell r="U148">
            <v>783.59330821000003</v>
          </cell>
        </row>
        <row r="149">
          <cell r="B149" t="str">
            <v>MIDLUM</v>
          </cell>
          <cell r="C149" t="str">
            <v>France</v>
          </cell>
          <cell r="D149" t="str">
            <v>2003/03</v>
          </cell>
          <cell r="E149">
            <v>308</v>
          </cell>
          <cell r="F149">
            <v>1.1985636282000001</v>
          </cell>
          <cell r="G149">
            <v>293.03793811000003</v>
          </cell>
          <cell r="H149">
            <v>1.1513653765</v>
          </cell>
          <cell r="I149">
            <v>405.26962788999998</v>
          </cell>
          <cell r="J149">
            <v>2.6207758326000001</v>
          </cell>
          <cell r="M149">
            <v>293.03793811000003</v>
          </cell>
          <cell r="N149">
            <v>309</v>
          </cell>
          <cell r="O149">
            <v>357</v>
          </cell>
          <cell r="P149">
            <v>384.72936482</v>
          </cell>
          <cell r="Q149">
            <v>238.70249999999999</v>
          </cell>
          <cell r="R149">
            <v>202</v>
          </cell>
          <cell r="S149">
            <v>361.19618197</v>
          </cell>
          <cell r="T149">
            <v>366.55143852999998</v>
          </cell>
          <cell r="U149">
            <v>746.39995928000008</v>
          </cell>
        </row>
        <row r="150">
          <cell r="B150" t="str">
            <v>MIDLUM</v>
          </cell>
          <cell r="C150" t="str">
            <v>France</v>
          </cell>
          <cell r="D150" t="str">
            <v>2003/04</v>
          </cell>
          <cell r="E150">
            <v>336</v>
          </cell>
          <cell r="F150">
            <v>1.0856294415000001</v>
          </cell>
          <cell r="G150">
            <v>264.63531412999998</v>
          </cell>
          <cell r="H150">
            <v>1.2622686241000001</v>
          </cell>
          <cell r="I150">
            <v>459.21188828999999</v>
          </cell>
          <cell r="J150">
            <v>2.7336971955</v>
          </cell>
          <cell r="M150">
            <v>264.63531412999998</v>
          </cell>
          <cell r="N150">
            <v>357</v>
          </cell>
          <cell r="O150">
            <v>357</v>
          </cell>
          <cell r="P150">
            <v>388.41812558999999</v>
          </cell>
          <cell r="Q150">
            <v>238.70249999999999</v>
          </cell>
          <cell r="R150">
            <v>202</v>
          </cell>
          <cell r="S150">
            <v>360.63718232000002</v>
          </cell>
          <cell r="T150">
            <v>372.03000019000001</v>
          </cell>
          <cell r="U150">
            <v>749.27022310999996</v>
          </cell>
        </row>
        <row r="151">
          <cell r="B151" t="str">
            <v>MIDLUM</v>
          </cell>
          <cell r="C151" t="str">
            <v>France</v>
          </cell>
          <cell r="D151" t="str">
            <v>2003/05</v>
          </cell>
          <cell r="E151">
            <v>219</v>
          </cell>
          <cell r="F151">
            <v>1.1035991950999999</v>
          </cell>
          <cell r="G151">
            <v>225.34511243</v>
          </cell>
          <cell r="H151">
            <v>1.1309930078999999</v>
          </cell>
          <cell r="I151">
            <v>477.07985091</v>
          </cell>
          <cell r="J151">
            <v>2.4800496117000002</v>
          </cell>
          <cell r="M151">
            <v>225.34511243</v>
          </cell>
          <cell r="N151">
            <v>354</v>
          </cell>
          <cell r="O151">
            <v>357</v>
          </cell>
          <cell r="P151">
            <v>379.03677979000003</v>
          </cell>
          <cell r="Q151">
            <v>253</v>
          </cell>
          <cell r="R151">
            <v>202</v>
          </cell>
          <cell r="S151">
            <v>374.54385542</v>
          </cell>
          <cell r="T151">
            <v>380.04434113999997</v>
          </cell>
          <cell r="U151">
            <v>752.88767711000003</v>
          </cell>
        </row>
        <row r="152">
          <cell r="B152" t="str">
            <v>MIDLUM</v>
          </cell>
          <cell r="C152" t="str">
            <v>France</v>
          </cell>
          <cell r="D152" t="str">
            <v>2003/06</v>
          </cell>
          <cell r="E152">
            <v>273</v>
          </cell>
          <cell r="F152">
            <v>1.1786123786</v>
          </cell>
          <cell r="G152">
            <v>231.96078195000001</v>
          </cell>
          <cell r="H152">
            <v>1.0219508957000001</v>
          </cell>
          <cell r="I152">
            <v>449.98803886000002</v>
          </cell>
          <cell r="J152">
            <v>2.3161986833000001</v>
          </cell>
          <cell r="M152">
            <v>231.96078195000001</v>
          </cell>
          <cell r="N152">
            <v>354</v>
          </cell>
          <cell r="O152">
            <v>357</v>
          </cell>
          <cell r="P152">
            <v>387.23077316000001</v>
          </cell>
          <cell r="Q152">
            <v>253</v>
          </cell>
          <cell r="R152">
            <v>202</v>
          </cell>
          <cell r="S152">
            <v>332.10988329999998</v>
          </cell>
          <cell r="T152">
            <v>392.80042135000002</v>
          </cell>
          <cell r="U152">
            <v>719.23039648000008</v>
          </cell>
        </row>
        <row r="153">
          <cell r="B153" t="str">
            <v>MIDLUM</v>
          </cell>
          <cell r="C153" t="str">
            <v>France</v>
          </cell>
          <cell r="D153" t="str">
            <v>2003/07</v>
          </cell>
          <cell r="E153">
            <v>141</v>
          </cell>
          <cell r="F153">
            <v>1.5053282154000001</v>
          </cell>
          <cell r="G153">
            <v>286.57506703000001</v>
          </cell>
          <cell r="H153">
            <v>0.93051043970000002</v>
          </cell>
          <cell r="I153">
            <v>399.49055279999999</v>
          </cell>
          <cell r="J153">
            <v>2.1308921190999999</v>
          </cell>
          <cell r="M153">
            <v>286.57506703000001</v>
          </cell>
          <cell r="N153">
            <v>354</v>
          </cell>
          <cell r="O153">
            <v>357</v>
          </cell>
          <cell r="P153">
            <v>346.11149803000001</v>
          </cell>
          <cell r="Q153">
            <v>253</v>
          </cell>
          <cell r="R153">
            <v>202</v>
          </cell>
          <cell r="S153">
            <v>332.46548770999999</v>
          </cell>
          <cell r="T153">
            <v>338.28420247000003</v>
          </cell>
          <cell r="U153">
            <v>679.70014775000004</v>
          </cell>
        </row>
        <row r="154">
          <cell r="B154" t="str">
            <v>MIDLUM</v>
          </cell>
          <cell r="C154" t="str">
            <v>France</v>
          </cell>
          <cell r="D154" t="str">
            <v>2003/08</v>
          </cell>
          <cell r="G154">
            <v>371.90395849999999</v>
          </cell>
          <cell r="I154">
            <v>354.42657086000003</v>
          </cell>
          <cell r="M154">
            <v>371.90395849999999</v>
          </cell>
          <cell r="N154">
            <v>354</v>
          </cell>
          <cell r="O154">
            <v>357</v>
          </cell>
          <cell r="P154">
            <v>334.64381636000002</v>
          </cell>
          <cell r="Q154">
            <v>253</v>
          </cell>
          <cell r="R154">
            <v>202</v>
          </cell>
          <cell r="S154">
            <v>305.5868567</v>
          </cell>
          <cell r="T154">
            <v>326.35623764000002</v>
          </cell>
          <cell r="U154">
            <v>641.41679476000002</v>
          </cell>
        </row>
        <row r="155">
          <cell r="B155" t="str">
            <v>MIDLUM</v>
          </cell>
          <cell r="C155" t="str">
            <v>France</v>
          </cell>
          <cell r="D155" t="str">
            <v>2003/09</v>
          </cell>
          <cell r="G155">
            <v>468.86247687999997</v>
          </cell>
          <cell r="I155">
            <v>265.58554758999998</v>
          </cell>
          <cell r="M155">
            <v>468.86247687999997</v>
          </cell>
          <cell r="N155">
            <v>354</v>
          </cell>
          <cell r="O155">
            <v>357</v>
          </cell>
          <cell r="P155">
            <v>314.74721311000002</v>
          </cell>
          <cell r="Q155">
            <v>253</v>
          </cell>
          <cell r="R155">
            <v>202</v>
          </cell>
          <cell r="S155">
            <v>299.00496464999998</v>
          </cell>
          <cell r="T155">
            <v>305.02697253000002</v>
          </cell>
          <cell r="U155">
            <v>614.31531209000002</v>
          </cell>
        </row>
        <row r="156">
          <cell r="B156" t="str">
            <v>MIDLUM</v>
          </cell>
          <cell r="C156" t="str">
            <v>France</v>
          </cell>
          <cell r="D156" t="str">
            <v>2003/10</v>
          </cell>
          <cell r="G156">
            <v>327.72</v>
          </cell>
          <cell r="I156">
            <v>225.59517441</v>
          </cell>
          <cell r="M156">
            <v>230.91503643999999</v>
          </cell>
          <cell r="N156">
            <v>354</v>
          </cell>
          <cell r="O156">
            <v>357</v>
          </cell>
          <cell r="P156">
            <v>287.29958975</v>
          </cell>
          <cell r="Q156">
            <v>253</v>
          </cell>
          <cell r="R156">
            <v>202</v>
          </cell>
          <cell r="S156">
            <v>271.56333891000003</v>
          </cell>
          <cell r="T156">
            <v>285.82840135999999</v>
          </cell>
          <cell r="U156">
            <v>558.33055803000002</v>
          </cell>
        </row>
        <row r="157">
          <cell r="B157" t="str">
            <v>MIDLUM</v>
          </cell>
          <cell r="C157" t="str">
            <v>France</v>
          </cell>
          <cell r="D157" t="str">
            <v>2003/11</v>
          </cell>
          <cell r="G157">
            <v>315.70024734999998</v>
          </cell>
          <cell r="I157">
            <v>195.94142170000001</v>
          </cell>
          <cell r="M157">
            <v>315.70024734999998</v>
          </cell>
          <cell r="N157">
            <v>354</v>
          </cell>
          <cell r="O157">
            <v>357</v>
          </cell>
          <cell r="P157">
            <v>252.34383127999999</v>
          </cell>
          <cell r="Q157">
            <v>253</v>
          </cell>
          <cell r="R157">
            <v>202</v>
          </cell>
          <cell r="S157">
            <v>263.86037649000002</v>
          </cell>
          <cell r="T157">
            <v>256.30776567999999</v>
          </cell>
          <cell r="U157">
            <v>516.21743677999996</v>
          </cell>
        </row>
        <row r="158">
          <cell r="B158" t="str">
            <v>MIDLUM</v>
          </cell>
          <cell r="C158" t="str">
            <v>France</v>
          </cell>
          <cell r="D158" t="str">
            <v>2003/12</v>
          </cell>
          <cell r="G158">
            <v>272.41360351999998</v>
          </cell>
          <cell r="I158">
            <v>164.20491222000001</v>
          </cell>
          <cell r="M158">
            <v>272.41360351999998</v>
          </cell>
          <cell r="N158">
            <v>354</v>
          </cell>
          <cell r="O158">
            <v>357</v>
          </cell>
          <cell r="P158">
            <v>242.83396968</v>
          </cell>
          <cell r="Q158">
            <v>253</v>
          </cell>
          <cell r="R158">
            <v>202</v>
          </cell>
          <cell r="S158">
            <v>238.33778125000001</v>
          </cell>
          <cell r="T158">
            <v>246.17723902</v>
          </cell>
          <cell r="U158">
            <v>480.88399046999996</v>
          </cell>
        </row>
        <row r="159">
          <cell r="B159" t="str">
            <v>MIDLUM</v>
          </cell>
          <cell r="C159" t="str">
            <v>France</v>
          </cell>
          <cell r="D159" t="str">
            <v>2004/01</v>
          </cell>
          <cell r="G159">
            <v>244.46016018</v>
          </cell>
          <cell r="I159">
            <v>125.8659914</v>
          </cell>
          <cell r="M159">
            <v>244.46016018</v>
          </cell>
          <cell r="N159">
            <v>351.4</v>
          </cell>
          <cell r="O159">
            <v>357</v>
          </cell>
          <cell r="P159">
            <v>222.76486629999999</v>
          </cell>
          <cell r="Q159">
            <v>253</v>
          </cell>
          <cell r="R159">
            <v>202</v>
          </cell>
          <cell r="S159">
            <v>237.00470307000001</v>
          </cell>
          <cell r="T159">
            <v>230.32198245000001</v>
          </cell>
          <cell r="U159">
            <v>460.94690849</v>
          </cell>
        </row>
        <row r="160">
          <cell r="B160" t="str">
            <v>MIDLUM</v>
          </cell>
          <cell r="C160" t="str">
            <v>France</v>
          </cell>
          <cell r="D160" t="str">
            <v>2004/02</v>
          </cell>
          <cell r="G160">
            <v>214.33250043000001</v>
          </cell>
          <cell r="I160">
            <v>432.88075249000002</v>
          </cell>
          <cell r="M160">
            <v>214.33250043000001</v>
          </cell>
          <cell r="N160">
            <v>351.4</v>
          </cell>
          <cell r="O160">
            <v>357</v>
          </cell>
          <cell r="P160">
            <v>220.96852534999999</v>
          </cell>
          <cell r="Q160">
            <v>253</v>
          </cell>
          <cell r="R160">
            <v>202</v>
          </cell>
          <cell r="S160">
            <v>238.06910794000001</v>
          </cell>
          <cell r="T160">
            <v>221.79452076000001</v>
          </cell>
        </row>
        <row r="161">
          <cell r="B161" t="str">
            <v>MIDLUM</v>
          </cell>
          <cell r="C161" t="str">
            <v>France</v>
          </cell>
          <cell r="D161" t="str">
            <v>2004/03</v>
          </cell>
          <cell r="E161">
            <v>267</v>
          </cell>
          <cell r="F161">
            <v>1.3004747054000001</v>
          </cell>
          <cell r="G161">
            <v>259.10650385000002</v>
          </cell>
          <cell r="H161">
            <v>1.2594696970000001</v>
          </cell>
          <cell r="I161">
            <v>399.23171402000003</v>
          </cell>
          <cell r="J161">
            <v>2.9924242423999998</v>
          </cell>
          <cell r="M161">
            <v>259.10650385000002</v>
          </cell>
          <cell r="N161">
            <v>351.4</v>
          </cell>
          <cell r="O161">
            <v>357</v>
          </cell>
          <cell r="P161">
            <v>232.58982455</v>
          </cell>
          <cell r="Q161">
            <v>253</v>
          </cell>
          <cell r="R161">
            <v>202</v>
          </cell>
          <cell r="S161">
            <v>269.36345052000001</v>
          </cell>
          <cell r="T161">
            <v>399.61013270000001</v>
          </cell>
        </row>
        <row r="162">
          <cell r="B162" t="str">
            <v>MIDLUM</v>
          </cell>
          <cell r="C162" t="str">
            <v>France</v>
          </cell>
          <cell r="D162" t="str">
            <v>2004/04</v>
          </cell>
          <cell r="E162">
            <v>264</v>
          </cell>
          <cell r="F162">
            <v>1.5134004488999999</v>
          </cell>
          <cell r="G162">
            <v>309.42861205000003</v>
          </cell>
          <cell r="H162">
            <v>1.2480842912000001</v>
          </cell>
          <cell r="I162">
            <v>396.37790230000002</v>
          </cell>
          <cell r="J162">
            <v>2.9885057471000001</v>
          </cell>
          <cell r="M162">
            <v>309.42861205000003</v>
          </cell>
          <cell r="N162">
            <v>351.4</v>
          </cell>
          <cell r="O162">
            <v>357</v>
          </cell>
          <cell r="P162">
            <v>232.58982455</v>
          </cell>
          <cell r="Q162">
            <v>253</v>
          </cell>
          <cell r="R162">
            <v>202</v>
          </cell>
          <cell r="S162">
            <v>282.59433017999999</v>
          </cell>
          <cell r="T162">
            <v>398.72570881000001</v>
          </cell>
        </row>
        <row r="163">
          <cell r="B163" t="str">
            <v>MIDLUM</v>
          </cell>
          <cell r="C163" t="str">
            <v>France</v>
          </cell>
          <cell r="D163" t="str">
            <v>2004/05</v>
          </cell>
          <cell r="E163">
            <v>387</v>
          </cell>
          <cell r="F163">
            <v>1.7453028454999999</v>
          </cell>
          <cell r="G163">
            <v>415.03509538999998</v>
          </cell>
          <cell r="H163">
            <v>1.2140896615000001</v>
          </cell>
          <cell r="I163">
            <v>396.58085087000001</v>
          </cell>
          <cell r="J163">
            <v>2.9505946934999998</v>
          </cell>
          <cell r="M163">
            <v>415.03509538999998</v>
          </cell>
          <cell r="N163">
            <v>357</v>
          </cell>
          <cell r="O163">
            <v>357</v>
          </cell>
          <cell r="Q163">
            <v>202</v>
          </cell>
          <cell r="R163">
            <v>202</v>
          </cell>
          <cell r="S163">
            <v>255.33881091000001</v>
          </cell>
          <cell r="T163">
            <v>398.90344922000003</v>
          </cell>
        </row>
        <row r="164">
          <cell r="B164" t="str">
            <v>MIDLUM</v>
          </cell>
          <cell r="C164" t="str">
            <v>France</v>
          </cell>
          <cell r="D164" t="str">
            <v>2003/10</v>
          </cell>
          <cell r="E164">
            <v>345</v>
          </cell>
          <cell r="F164">
            <v>1.7539090990999999</v>
          </cell>
          <cell r="G164">
            <v>477.98859845999999</v>
          </cell>
          <cell r="H164">
            <v>1.1769087522999999</v>
          </cell>
          <cell r="I164">
            <v>378.68607076000001</v>
          </cell>
          <cell r="J164">
            <v>2.7960893855000002</v>
          </cell>
          <cell r="M164">
            <v>477.98859845999999</v>
          </cell>
          <cell r="N164">
            <v>357</v>
          </cell>
          <cell r="O164">
            <v>357</v>
          </cell>
          <cell r="Q164">
            <v>202</v>
          </cell>
          <cell r="R164">
            <v>202</v>
          </cell>
          <cell r="S164">
            <v>197.43240987999999</v>
          </cell>
          <cell r="T164">
            <v>381.23597765</v>
          </cell>
        </row>
        <row r="165">
          <cell r="B165" t="str">
            <v>KERAX</v>
          </cell>
          <cell r="C165" t="str">
            <v>France</v>
          </cell>
          <cell r="D165" t="str">
            <v>2000/01</v>
          </cell>
          <cell r="E165">
            <v>222</v>
          </cell>
          <cell r="F165">
            <v>2.4039938556</v>
          </cell>
          <cell r="G165">
            <v>495.45141321</v>
          </cell>
          <cell r="H165">
            <v>1.5407066052</v>
          </cell>
          <cell r="I165">
            <v>591.08391704999997</v>
          </cell>
          <cell r="J165">
            <v>3.9447004608</v>
          </cell>
          <cell r="M165">
            <v>489.52385225</v>
          </cell>
          <cell r="N165">
            <v>550</v>
          </cell>
          <cell r="O165">
            <v>469</v>
          </cell>
          <cell r="Q165">
            <v>550</v>
          </cell>
          <cell r="R165">
            <v>381</v>
          </cell>
          <cell r="S165">
            <v>190.99727339</v>
          </cell>
          <cell r="T165">
            <v>591.08391704999997</v>
          </cell>
          <cell r="U165">
            <v>196.68323860999999</v>
          </cell>
        </row>
        <row r="166">
          <cell r="B166" t="str">
            <v>KERAX</v>
          </cell>
          <cell r="C166" t="str">
            <v>France</v>
          </cell>
          <cell r="D166" t="str">
            <v>2000/02</v>
          </cell>
          <cell r="E166">
            <v>247</v>
          </cell>
          <cell r="F166">
            <v>2.4109985528000002</v>
          </cell>
          <cell r="G166">
            <v>521.11683068000002</v>
          </cell>
          <cell r="H166">
            <v>1.7293777134999999</v>
          </cell>
          <cell r="I166">
            <v>667.49869753999997</v>
          </cell>
          <cell r="J166">
            <v>4.1403762662999997</v>
          </cell>
          <cell r="M166">
            <v>422.13299913999998</v>
          </cell>
          <cell r="N166">
            <v>550</v>
          </cell>
          <cell r="O166">
            <v>469</v>
          </cell>
          <cell r="Q166">
            <v>550</v>
          </cell>
          <cell r="R166">
            <v>381</v>
          </cell>
          <cell r="S166">
            <v>223.45794606000001</v>
          </cell>
          <cell r="T166">
            <v>667.49869753999997</v>
          </cell>
          <cell r="U166">
            <v>230.2498482</v>
          </cell>
        </row>
        <row r="167">
          <cell r="B167" t="str">
            <v>KERAX</v>
          </cell>
          <cell r="C167" t="str">
            <v>France</v>
          </cell>
          <cell r="D167" t="str">
            <v>2000/03</v>
          </cell>
          <cell r="E167">
            <v>278</v>
          </cell>
          <cell r="F167">
            <v>2.4404283802000002</v>
          </cell>
          <cell r="G167">
            <v>555.07937082000001</v>
          </cell>
          <cell r="H167">
            <v>1.8018741632999999</v>
          </cell>
          <cell r="I167">
            <v>678.46526103999997</v>
          </cell>
          <cell r="J167">
            <v>4.2423025435000001</v>
          </cell>
          <cell r="M167">
            <v>368.64883701000002</v>
          </cell>
          <cell r="N167">
            <v>550</v>
          </cell>
          <cell r="O167">
            <v>469</v>
          </cell>
          <cell r="Q167">
            <v>550</v>
          </cell>
          <cell r="R167">
            <v>381</v>
          </cell>
          <cell r="S167">
            <v>239.64126433000001</v>
          </cell>
          <cell r="T167">
            <v>678.46526103999997</v>
          </cell>
          <cell r="U167">
            <v>250.08034434999999</v>
          </cell>
        </row>
        <row r="168">
          <cell r="B168" t="str">
            <v>KERAX</v>
          </cell>
          <cell r="C168" t="str">
            <v>France</v>
          </cell>
          <cell r="D168" t="str">
            <v>2000/04</v>
          </cell>
          <cell r="E168">
            <v>231</v>
          </cell>
          <cell r="F168">
            <v>2.5449735449999999</v>
          </cell>
          <cell r="G168">
            <v>563.00276455000005</v>
          </cell>
          <cell r="H168">
            <v>1.9920634921</v>
          </cell>
          <cell r="I168">
            <v>636.27297619000001</v>
          </cell>
          <cell r="J168">
            <v>4.5357142857000001</v>
          </cell>
          <cell r="M168">
            <v>273.85715849000002</v>
          </cell>
          <cell r="N168">
            <v>550</v>
          </cell>
          <cell r="O168">
            <v>469</v>
          </cell>
          <cell r="Q168">
            <v>550</v>
          </cell>
          <cell r="R168">
            <v>381</v>
          </cell>
          <cell r="S168">
            <v>221.87238851999999</v>
          </cell>
          <cell r="T168">
            <v>636.27297619000001</v>
          </cell>
          <cell r="U168">
            <v>232.52756027999999</v>
          </cell>
        </row>
        <row r="169">
          <cell r="B169" t="str">
            <v>KERAX</v>
          </cell>
          <cell r="C169" t="str">
            <v>France</v>
          </cell>
          <cell r="D169" t="str">
            <v>2000/05</v>
          </cell>
          <cell r="E169">
            <v>285</v>
          </cell>
          <cell r="F169">
            <v>2.5969773300000001</v>
          </cell>
          <cell r="G169">
            <v>590.44027707999999</v>
          </cell>
          <cell r="H169">
            <v>2.1083123426000001</v>
          </cell>
          <cell r="I169">
            <v>610.77508816</v>
          </cell>
          <cell r="J169">
            <v>4.7015113350000002</v>
          </cell>
          <cell r="M169">
            <v>170.67511576999999</v>
          </cell>
          <cell r="N169">
            <v>550</v>
          </cell>
          <cell r="O169">
            <v>469</v>
          </cell>
          <cell r="Q169">
            <v>550</v>
          </cell>
          <cell r="R169">
            <v>381</v>
          </cell>
          <cell r="S169">
            <v>168.78099345000001</v>
          </cell>
          <cell r="T169">
            <v>610.77508816</v>
          </cell>
          <cell r="U169">
            <v>170.67511576999999</v>
          </cell>
        </row>
        <row r="170">
          <cell r="B170" t="str">
            <v>KERAX</v>
          </cell>
          <cell r="C170" t="str">
            <v>France</v>
          </cell>
          <cell r="D170" t="str">
            <v>2000/06</v>
          </cell>
          <cell r="E170">
            <v>216</v>
          </cell>
          <cell r="F170">
            <v>2.4713114753999998</v>
          </cell>
          <cell r="G170">
            <v>543.66560109</v>
          </cell>
          <cell r="H170">
            <v>2.1502732240000002</v>
          </cell>
          <cell r="I170">
            <v>568.77363388000003</v>
          </cell>
          <cell r="J170">
            <v>4.6188524590000002</v>
          </cell>
          <cell r="M170">
            <v>140.81611875999999</v>
          </cell>
          <cell r="N170">
            <v>550</v>
          </cell>
          <cell r="O170">
            <v>469</v>
          </cell>
          <cell r="Q170">
            <v>550</v>
          </cell>
          <cell r="R170">
            <v>381</v>
          </cell>
          <cell r="S170">
            <v>543.66560109</v>
          </cell>
          <cell r="T170">
            <v>568.77363388000003</v>
          </cell>
          <cell r="U170">
            <v>140.81611875999999</v>
          </cell>
        </row>
        <row r="171">
          <cell r="B171" t="str">
            <v>KERAX</v>
          </cell>
          <cell r="C171" t="str">
            <v>France</v>
          </cell>
          <cell r="D171" t="str">
            <v>2000/07</v>
          </cell>
          <cell r="E171">
            <v>154</v>
          </cell>
          <cell r="F171">
            <v>2.2290076336000002</v>
          </cell>
          <cell r="G171">
            <v>511.61749617999999</v>
          </cell>
          <cell r="H171">
            <v>1.958778626</v>
          </cell>
          <cell r="I171">
            <v>543.34293130000003</v>
          </cell>
          <cell r="J171">
            <v>4.1877862595000002</v>
          </cell>
          <cell r="M171">
            <v>122.4752173</v>
          </cell>
          <cell r="N171">
            <v>341</v>
          </cell>
          <cell r="O171">
            <v>469</v>
          </cell>
          <cell r="Q171">
            <v>550</v>
          </cell>
          <cell r="R171">
            <v>381</v>
          </cell>
          <cell r="S171">
            <v>511.61749617999999</v>
          </cell>
          <cell r="T171">
            <v>543.34293130000003</v>
          </cell>
          <cell r="U171">
            <v>0</v>
          </cell>
        </row>
        <row r="172">
          <cell r="B172" t="str">
            <v>KERAX</v>
          </cell>
          <cell r="C172" t="str">
            <v>France</v>
          </cell>
          <cell r="D172" t="str">
            <v>2000/08</v>
          </cell>
          <cell r="E172">
            <v>171</v>
          </cell>
          <cell r="F172">
            <v>2.0517560073999999</v>
          </cell>
          <cell r="G172">
            <v>588.77743067999995</v>
          </cell>
          <cell r="H172">
            <v>1.7430683919000001</v>
          </cell>
          <cell r="I172">
            <v>570.52225508000004</v>
          </cell>
          <cell r="J172">
            <v>3.7948243992999999</v>
          </cell>
          <cell r="M172">
            <v>148.33021396000001</v>
          </cell>
          <cell r="N172">
            <v>341</v>
          </cell>
          <cell r="O172">
            <v>469</v>
          </cell>
          <cell r="Q172">
            <v>550</v>
          </cell>
          <cell r="R172">
            <v>381</v>
          </cell>
          <cell r="S172">
            <v>588.77743067999995</v>
          </cell>
          <cell r="T172">
            <v>570.52225508000004</v>
          </cell>
          <cell r="U172">
            <v>0</v>
          </cell>
        </row>
        <row r="173">
          <cell r="B173" t="str">
            <v>KERAX</v>
          </cell>
          <cell r="C173" t="str">
            <v>France</v>
          </cell>
          <cell r="D173" t="str">
            <v>2000/09</v>
          </cell>
          <cell r="E173">
            <v>268</v>
          </cell>
          <cell r="F173">
            <v>2.0725126476</v>
          </cell>
          <cell r="G173">
            <v>606.79967959999999</v>
          </cell>
          <cell r="H173">
            <v>1.5193929174</v>
          </cell>
          <cell r="I173">
            <v>549.56512648</v>
          </cell>
          <cell r="J173">
            <v>3.5919055648999998</v>
          </cell>
          <cell r="N173">
            <v>550</v>
          </cell>
          <cell r="O173">
            <v>469</v>
          </cell>
          <cell r="P173">
            <v>363.46375649999999</v>
          </cell>
          <cell r="Q173">
            <v>228</v>
          </cell>
          <cell r="R173">
            <v>381</v>
          </cell>
          <cell r="S173">
            <v>606.79967959999999</v>
          </cell>
          <cell r="T173">
            <v>547.94338954</v>
          </cell>
          <cell r="U173">
            <v>0</v>
          </cell>
        </row>
        <row r="174">
          <cell r="B174" t="str">
            <v>KERAX</v>
          </cell>
          <cell r="C174" t="str">
            <v>France</v>
          </cell>
          <cell r="D174" t="str">
            <v>2000/10</v>
          </cell>
          <cell r="E174">
            <v>254</v>
          </cell>
          <cell r="F174">
            <v>2.0115440114999998</v>
          </cell>
          <cell r="G174">
            <v>569.16236651999998</v>
          </cell>
          <cell r="H174">
            <v>1.3650793650999999</v>
          </cell>
          <cell r="I174">
            <v>441.38728716000003</v>
          </cell>
          <cell r="J174">
            <v>3.3766233766</v>
          </cell>
          <cell r="N174">
            <v>550</v>
          </cell>
          <cell r="O174">
            <v>469</v>
          </cell>
          <cell r="P174">
            <v>347.46556929000002</v>
          </cell>
          <cell r="Q174">
            <v>228</v>
          </cell>
          <cell r="R174">
            <v>381</v>
          </cell>
          <cell r="S174">
            <v>569.16236651999998</v>
          </cell>
          <cell r="T174">
            <v>439.99956709999998</v>
          </cell>
          <cell r="U174">
            <v>0</v>
          </cell>
        </row>
        <row r="175">
          <cell r="B175" t="str">
            <v>KERAX</v>
          </cell>
          <cell r="C175" t="str">
            <v>France</v>
          </cell>
          <cell r="D175" t="str">
            <v>2000/11</v>
          </cell>
          <cell r="E175">
            <v>181</v>
          </cell>
          <cell r="F175">
            <v>1.9971550497999999</v>
          </cell>
          <cell r="G175">
            <v>442.88369843999999</v>
          </cell>
          <cell r="H175">
            <v>1.3143669985999999</v>
          </cell>
          <cell r="I175">
            <v>385.76473684000001</v>
          </cell>
          <cell r="J175">
            <v>3.3115220484000001</v>
          </cell>
          <cell r="N175">
            <v>550</v>
          </cell>
          <cell r="O175">
            <v>469</v>
          </cell>
          <cell r="P175">
            <v>361.31830812999999</v>
          </cell>
          <cell r="Q175">
            <v>228</v>
          </cell>
          <cell r="R175">
            <v>381</v>
          </cell>
          <cell r="S175">
            <v>442.88369843999999</v>
          </cell>
          <cell r="T175">
            <v>385.76473684000001</v>
          </cell>
          <cell r="U175">
            <v>0</v>
          </cell>
        </row>
        <row r="176">
          <cell r="B176" t="str">
            <v>KERAX</v>
          </cell>
          <cell r="C176" t="str">
            <v>France</v>
          </cell>
          <cell r="D176" t="str">
            <v>2000/12</v>
          </cell>
          <cell r="E176">
            <v>224</v>
          </cell>
          <cell r="F176">
            <v>2.0971168436999998</v>
          </cell>
          <cell r="G176">
            <v>404.02585735999997</v>
          </cell>
          <cell r="H176">
            <v>1.5477996965</v>
          </cell>
          <cell r="I176">
            <v>417.98440061000002</v>
          </cell>
          <cell r="J176">
            <v>3.6449165402000001</v>
          </cell>
          <cell r="N176">
            <v>550</v>
          </cell>
          <cell r="O176">
            <v>469</v>
          </cell>
          <cell r="P176">
            <v>336.90629417999997</v>
          </cell>
          <cell r="Q176">
            <v>228</v>
          </cell>
          <cell r="R176">
            <v>381</v>
          </cell>
          <cell r="S176">
            <v>404.02585735999997</v>
          </cell>
          <cell r="T176">
            <v>417.98440061000002</v>
          </cell>
          <cell r="U176">
            <v>0</v>
          </cell>
        </row>
        <row r="177">
          <cell r="B177" t="str">
            <v>KERAX</v>
          </cell>
          <cell r="C177" t="str">
            <v>France</v>
          </cell>
          <cell r="D177" t="str">
            <v>2001/01</v>
          </cell>
          <cell r="E177">
            <v>310</v>
          </cell>
          <cell r="F177">
            <v>2.1706293705999999</v>
          </cell>
          <cell r="G177">
            <v>340.59664335999997</v>
          </cell>
          <cell r="H177">
            <v>1.6699300698999999</v>
          </cell>
          <cell r="I177">
            <v>500.07274125999999</v>
          </cell>
          <cell r="J177">
            <v>3.8405594405999999</v>
          </cell>
          <cell r="N177">
            <v>460</v>
          </cell>
          <cell r="O177">
            <v>457</v>
          </cell>
          <cell r="P177">
            <v>266.08959155000002</v>
          </cell>
          <cell r="Q177">
            <v>228</v>
          </cell>
          <cell r="R177">
            <v>457</v>
          </cell>
          <cell r="S177">
            <v>340.59664335999997</v>
          </cell>
          <cell r="T177">
            <v>499.27602796999997</v>
          </cell>
          <cell r="U177">
            <v>0</v>
          </cell>
        </row>
        <row r="178">
          <cell r="B178" t="str">
            <v>KERAX</v>
          </cell>
          <cell r="C178" t="str">
            <v>France</v>
          </cell>
          <cell r="D178" t="str">
            <v>2001/02</v>
          </cell>
          <cell r="E178">
            <v>276</v>
          </cell>
          <cell r="F178">
            <v>2.1962962962999999</v>
          </cell>
          <cell r="G178">
            <v>414.05553085999998</v>
          </cell>
          <cell r="H178">
            <v>1.6950617284</v>
          </cell>
          <cell r="I178">
            <v>526.28885185000001</v>
          </cell>
          <cell r="J178">
            <v>3.8913580247000001</v>
          </cell>
          <cell r="N178">
            <v>460</v>
          </cell>
          <cell r="O178">
            <v>457</v>
          </cell>
          <cell r="P178">
            <v>175.22277801999999</v>
          </cell>
          <cell r="Q178">
            <v>460</v>
          </cell>
          <cell r="R178">
            <v>457</v>
          </cell>
          <cell r="S178">
            <v>413.90770370000001</v>
          </cell>
          <cell r="T178">
            <v>525.58558025000002</v>
          </cell>
          <cell r="U178">
            <v>940.34438270999999</v>
          </cell>
        </row>
        <row r="179">
          <cell r="B179" t="str">
            <v>KERAX</v>
          </cell>
          <cell r="C179" t="str">
            <v>France</v>
          </cell>
          <cell r="D179" t="str">
            <v>2001/03</v>
          </cell>
          <cell r="E179">
            <v>285</v>
          </cell>
          <cell r="F179">
            <v>2.0505166474999998</v>
          </cell>
          <cell r="G179">
            <v>393.01757750000002</v>
          </cell>
          <cell r="H179">
            <v>1.5832376579</v>
          </cell>
          <cell r="I179">
            <v>514.53708381000001</v>
          </cell>
          <cell r="J179">
            <v>3.6337543054000001</v>
          </cell>
          <cell r="N179">
            <v>460</v>
          </cell>
          <cell r="O179">
            <v>457</v>
          </cell>
          <cell r="P179">
            <v>141.83366201000001</v>
          </cell>
          <cell r="Q179">
            <v>0</v>
          </cell>
          <cell r="R179">
            <v>0</v>
          </cell>
          <cell r="S179">
            <v>0</v>
          </cell>
          <cell r="T179">
            <v>0</v>
          </cell>
          <cell r="U179">
            <v>0</v>
          </cell>
        </row>
        <row r="180">
          <cell r="B180" t="str">
            <v>KERAX</v>
          </cell>
          <cell r="C180" t="str">
            <v>France</v>
          </cell>
          <cell r="D180" t="str">
            <v>2001/04</v>
          </cell>
          <cell r="E180">
            <v>219</v>
          </cell>
          <cell r="F180">
            <v>1.9923076923</v>
          </cell>
          <cell r="G180">
            <v>420.87794872000001</v>
          </cell>
          <cell r="H180">
            <v>1.6538461538</v>
          </cell>
          <cell r="I180">
            <v>542.92746153999997</v>
          </cell>
          <cell r="J180">
            <v>3.6461538461999998</v>
          </cell>
          <cell r="N180">
            <v>460</v>
          </cell>
          <cell r="O180">
            <v>457</v>
          </cell>
          <cell r="P180">
            <v>138.58094908000001</v>
          </cell>
          <cell r="Q180">
            <v>0</v>
          </cell>
          <cell r="R180">
            <v>0</v>
          </cell>
          <cell r="S180">
            <v>0</v>
          </cell>
          <cell r="T180">
            <v>0</v>
          </cell>
          <cell r="U180">
            <v>0</v>
          </cell>
        </row>
        <row r="181">
          <cell r="B181" t="str">
            <v>KERAX</v>
          </cell>
          <cell r="C181" t="str">
            <v>France</v>
          </cell>
          <cell r="D181" t="str">
            <v>2001/05</v>
          </cell>
          <cell r="E181">
            <v>269</v>
          </cell>
          <cell r="F181">
            <v>1.9133247089000001</v>
          </cell>
          <cell r="G181">
            <v>343.31412677999998</v>
          </cell>
          <cell r="H181">
            <v>1.7373868047000001</v>
          </cell>
          <cell r="I181">
            <v>594.75781371000005</v>
          </cell>
          <cell r="J181">
            <v>3.6507115136000001</v>
          </cell>
          <cell r="N181">
            <v>460</v>
          </cell>
          <cell r="O181">
            <v>457</v>
          </cell>
          <cell r="P181">
            <v>167.40823169999999</v>
          </cell>
          <cell r="Q181">
            <v>0</v>
          </cell>
          <cell r="R181">
            <v>0</v>
          </cell>
          <cell r="S181">
            <v>0</v>
          </cell>
          <cell r="T181">
            <v>0</v>
          </cell>
          <cell r="U181">
            <v>0</v>
          </cell>
        </row>
        <row r="182">
          <cell r="B182" t="str">
            <v>KERAX</v>
          </cell>
          <cell r="C182" t="str">
            <v>France</v>
          </cell>
          <cell r="D182" t="str">
            <v>2001/06</v>
          </cell>
          <cell r="E182">
            <v>205</v>
          </cell>
          <cell r="F182">
            <v>1.9119769120000001</v>
          </cell>
          <cell r="G182">
            <v>365.26425684999998</v>
          </cell>
          <cell r="H182">
            <v>1.7243867244</v>
          </cell>
          <cell r="I182">
            <v>597.97359306999999</v>
          </cell>
          <cell r="J182">
            <v>3.6363636364</v>
          </cell>
          <cell r="N182">
            <v>460</v>
          </cell>
          <cell r="O182">
            <v>457</v>
          </cell>
          <cell r="P182">
            <v>179.72635184999999</v>
          </cell>
          <cell r="Q182">
            <v>0</v>
          </cell>
          <cell r="R182">
            <v>0</v>
          </cell>
          <cell r="S182">
            <v>0</v>
          </cell>
          <cell r="T182">
            <v>0</v>
          </cell>
          <cell r="U182">
            <v>0</v>
          </cell>
        </row>
        <row r="183">
          <cell r="B183" t="str">
            <v>KERAX</v>
          </cell>
          <cell r="C183" t="str">
            <v>France</v>
          </cell>
          <cell r="D183" t="str">
            <v>2001/07</v>
          </cell>
          <cell r="E183">
            <v>160</v>
          </cell>
          <cell r="F183">
            <v>1.8375394322</v>
          </cell>
          <cell r="G183">
            <v>367.36099368999999</v>
          </cell>
          <cell r="H183">
            <v>1.7113564669000001</v>
          </cell>
          <cell r="I183">
            <v>603.6176183</v>
          </cell>
          <cell r="J183">
            <v>3.5488958991000001</v>
          </cell>
          <cell r="N183">
            <v>460</v>
          </cell>
          <cell r="O183">
            <v>457</v>
          </cell>
          <cell r="P183">
            <v>178.94477749000001</v>
          </cell>
          <cell r="Q183">
            <v>330</v>
          </cell>
          <cell r="R183">
            <v>183</v>
          </cell>
          <cell r="S183">
            <v>645.30873368000005</v>
          </cell>
          <cell r="T183">
            <v>366.62265013000001</v>
          </cell>
          <cell r="U183">
            <v>1011.9313838100001</v>
          </cell>
        </row>
        <row r="184">
          <cell r="B184" t="str">
            <v>KERAX</v>
          </cell>
          <cell r="C184" t="str">
            <v>France</v>
          </cell>
          <cell r="D184" t="str">
            <v>2001/08</v>
          </cell>
          <cell r="E184">
            <v>88</v>
          </cell>
          <cell r="F184">
            <v>1.9183222957999999</v>
          </cell>
          <cell r="G184">
            <v>497.84816776999998</v>
          </cell>
          <cell r="H184">
            <v>1.7991169977999999</v>
          </cell>
          <cell r="I184">
            <v>677.76933774999998</v>
          </cell>
          <cell r="J184">
            <v>3.7174392936</v>
          </cell>
          <cell r="M184">
            <v>341.59384542999999</v>
          </cell>
          <cell r="N184">
            <v>500</v>
          </cell>
          <cell r="O184">
            <v>358</v>
          </cell>
          <cell r="P184">
            <v>143.42774521999999</v>
          </cell>
          <cell r="Q184">
            <v>330</v>
          </cell>
          <cell r="R184">
            <v>183</v>
          </cell>
          <cell r="S184">
            <v>756.59963785000002</v>
          </cell>
          <cell r="T184">
            <v>391.21133178000002</v>
          </cell>
          <cell r="U184">
            <v>1147.81096963</v>
          </cell>
        </row>
        <row r="185">
          <cell r="B185" t="str">
            <v>KERAX</v>
          </cell>
          <cell r="C185" t="str">
            <v>France</v>
          </cell>
          <cell r="D185" t="str">
            <v>2001/09</v>
          </cell>
          <cell r="E185">
            <v>218</v>
          </cell>
          <cell r="F185">
            <v>2.1051502146000001</v>
          </cell>
          <cell r="G185">
            <v>590.56697425000004</v>
          </cell>
          <cell r="H185">
            <v>1.9270386265999999</v>
          </cell>
          <cell r="I185">
            <v>869.44042918000002</v>
          </cell>
          <cell r="J185">
            <v>4.0321888412</v>
          </cell>
          <cell r="M185">
            <v>303.87137072000002</v>
          </cell>
          <cell r="N185">
            <v>500</v>
          </cell>
          <cell r="O185">
            <v>358</v>
          </cell>
          <cell r="P185">
            <v>117.39941607999999</v>
          </cell>
          <cell r="Q185">
            <v>330</v>
          </cell>
          <cell r="R185">
            <v>183</v>
          </cell>
          <cell r="S185">
            <v>761.24996041999998</v>
          </cell>
          <cell r="T185">
            <v>395.24781002999998</v>
          </cell>
          <cell r="U185">
            <v>1156.49777045</v>
          </cell>
        </row>
        <row r="186">
          <cell r="B186" t="str">
            <v>KERAX</v>
          </cell>
          <cell r="C186" t="str">
            <v>France</v>
          </cell>
          <cell r="D186" t="str">
            <v>2001/10</v>
          </cell>
          <cell r="E186">
            <v>246</v>
          </cell>
          <cell r="F186">
            <v>2.2409420290000002</v>
          </cell>
          <cell r="G186">
            <v>725.45884058000001</v>
          </cell>
          <cell r="H186">
            <v>1.9184782609</v>
          </cell>
          <cell r="I186">
            <v>875.58724638000001</v>
          </cell>
          <cell r="J186">
            <v>4.1594202898999999</v>
          </cell>
          <cell r="M186">
            <v>261.03150785000003</v>
          </cell>
          <cell r="N186">
            <v>500</v>
          </cell>
          <cell r="O186">
            <v>358</v>
          </cell>
          <cell r="P186">
            <v>875.58724638000001</v>
          </cell>
          <cell r="Q186">
            <v>330</v>
          </cell>
          <cell r="R186">
            <v>183</v>
          </cell>
          <cell r="S186">
            <v>614.26171700999998</v>
          </cell>
          <cell r="T186">
            <v>360.60435611999998</v>
          </cell>
          <cell r="U186">
            <v>974.8660731299999</v>
          </cell>
        </row>
        <row r="187">
          <cell r="B187" t="str">
            <v>KERAX</v>
          </cell>
          <cell r="C187" t="str">
            <v>France</v>
          </cell>
          <cell r="D187" t="str">
            <v>2001/11</v>
          </cell>
          <cell r="E187">
            <v>208</v>
          </cell>
          <cell r="F187">
            <v>2.0193452381000001</v>
          </cell>
          <cell r="G187">
            <v>613.76245535999999</v>
          </cell>
          <cell r="H187">
            <v>1.7514880952</v>
          </cell>
          <cell r="I187">
            <v>880.01767857000004</v>
          </cell>
          <cell r="J187">
            <v>3.7708333333000001</v>
          </cell>
          <cell r="M187">
            <v>234.84908933</v>
          </cell>
          <cell r="N187">
            <v>500</v>
          </cell>
          <cell r="O187">
            <v>358</v>
          </cell>
          <cell r="P187">
            <v>880.01767857000004</v>
          </cell>
          <cell r="Q187">
            <v>330</v>
          </cell>
          <cell r="R187">
            <v>183</v>
          </cell>
          <cell r="S187">
            <v>424.48216149000001</v>
          </cell>
          <cell r="T187">
            <v>313.78613665</v>
          </cell>
          <cell r="U187">
            <v>738.26829814000007</v>
          </cell>
        </row>
        <row r="188">
          <cell r="B188" t="str">
            <v>KERAX</v>
          </cell>
          <cell r="C188" t="str">
            <v>France</v>
          </cell>
          <cell r="D188" t="str">
            <v>2001/12</v>
          </cell>
          <cell r="E188">
            <v>220</v>
          </cell>
          <cell r="F188">
            <v>1.821958457</v>
          </cell>
          <cell r="G188">
            <v>601.34037092000005</v>
          </cell>
          <cell r="H188">
            <v>1.6480848045000001</v>
          </cell>
          <cell r="I188">
            <v>818.97183812000003</v>
          </cell>
          <cell r="J188">
            <v>3.4700432613999999</v>
          </cell>
          <cell r="M188">
            <v>221.03094129999999</v>
          </cell>
          <cell r="N188">
            <v>500</v>
          </cell>
          <cell r="O188">
            <v>358</v>
          </cell>
          <cell r="P188">
            <v>818.97183812000003</v>
          </cell>
          <cell r="Q188">
            <v>330</v>
          </cell>
          <cell r="R188">
            <v>183</v>
          </cell>
          <cell r="S188">
            <v>361.64847279000003</v>
          </cell>
          <cell r="T188">
            <v>319.68521527000001</v>
          </cell>
          <cell r="U188">
            <v>681.33368805999999</v>
          </cell>
        </row>
        <row r="189">
          <cell r="B189" t="str">
            <v>KERAX</v>
          </cell>
          <cell r="C189" t="str">
            <v>France</v>
          </cell>
          <cell r="D189" t="str">
            <v>2002/01</v>
          </cell>
          <cell r="E189">
            <v>154</v>
          </cell>
          <cell r="F189">
            <v>1.6872852234</v>
          </cell>
          <cell r="G189">
            <v>571.72092783999994</v>
          </cell>
          <cell r="H189">
            <v>1.5618082811</v>
          </cell>
          <cell r="I189">
            <v>840.63640952000003</v>
          </cell>
          <cell r="J189">
            <v>3.2490935044999998</v>
          </cell>
          <cell r="M189">
            <v>235.40214915999999</v>
          </cell>
          <cell r="N189">
            <v>500</v>
          </cell>
          <cell r="O189">
            <v>358</v>
          </cell>
          <cell r="P189">
            <v>840.63640952000003</v>
          </cell>
          <cell r="Q189">
            <v>330</v>
          </cell>
          <cell r="R189">
            <v>183</v>
          </cell>
          <cell r="S189">
            <v>367.71611519999999</v>
          </cell>
          <cell r="T189">
            <v>328.86196919000002</v>
          </cell>
          <cell r="U189">
            <v>696.57808438999996</v>
          </cell>
        </row>
        <row r="190">
          <cell r="B190" t="str">
            <v>KERAX</v>
          </cell>
          <cell r="C190" t="str">
            <v>France</v>
          </cell>
          <cell r="D190" t="str">
            <v>2002/02</v>
          </cell>
          <cell r="E190">
            <v>220</v>
          </cell>
          <cell r="F190">
            <v>1.7171717172000001</v>
          </cell>
          <cell r="G190">
            <v>587.79183502000001</v>
          </cell>
          <cell r="H190">
            <v>1.5158755644999999</v>
          </cell>
          <cell r="I190">
            <v>704.75333201000001</v>
          </cell>
          <cell r="J190">
            <v>3.2330472817000002</v>
          </cell>
          <cell r="M190">
            <v>244.63833556</v>
          </cell>
          <cell r="N190">
            <v>500</v>
          </cell>
          <cell r="O190">
            <v>358</v>
          </cell>
          <cell r="P190">
            <v>704.75333201000001</v>
          </cell>
          <cell r="Q190">
            <v>330</v>
          </cell>
          <cell r="R190">
            <v>183</v>
          </cell>
          <cell r="S190">
            <v>377.21884727999998</v>
          </cell>
          <cell r="T190">
            <v>347.22497062999997</v>
          </cell>
          <cell r="U190">
            <v>724.44381791000001</v>
          </cell>
        </row>
        <row r="191">
          <cell r="B191" t="str">
            <v>KERAX</v>
          </cell>
          <cell r="C191" t="str">
            <v>France</v>
          </cell>
          <cell r="D191" t="str">
            <v>2002/03</v>
          </cell>
          <cell r="E191">
            <v>201</v>
          </cell>
          <cell r="F191">
            <v>1.8521739129999999</v>
          </cell>
          <cell r="G191">
            <v>554.22845216999997</v>
          </cell>
          <cell r="H191">
            <v>1.495034054</v>
          </cell>
          <cell r="I191">
            <v>652.44332731999998</v>
          </cell>
          <cell r="J191">
            <v>3.3472079670000001</v>
          </cell>
          <cell r="M191">
            <v>232.04670843</v>
          </cell>
          <cell r="N191">
            <v>360</v>
          </cell>
          <cell r="O191">
            <v>274</v>
          </cell>
          <cell r="P191">
            <v>652.44332731999998</v>
          </cell>
          <cell r="Q191">
            <v>360</v>
          </cell>
          <cell r="R191">
            <v>183</v>
          </cell>
          <cell r="S191">
            <v>375.30447927</v>
          </cell>
          <cell r="T191">
            <v>348.76742164000001</v>
          </cell>
          <cell r="U191">
            <v>724.07190091000007</v>
          </cell>
        </row>
        <row r="192">
          <cell r="B192" t="str">
            <v>KERAX</v>
          </cell>
          <cell r="C192" t="str">
            <v>France</v>
          </cell>
          <cell r="D192" t="str">
            <v>2002/04</v>
          </cell>
          <cell r="E192">
            <v>321</v>
          </cell>
          <cell r="F192">
            <v>1.8827493260999999</v>
          </cell>
          <cell r="G192">
            <v>523.08696765000002</v>
          </cell>
          <cell r="H192">
            <v>1.45951133</v>
          </cell>
          <cell r="I192">
            <v>620.23100934000001</v>
          </cell>
          <cell r="J192">
            <v>3.3422606561000001</v>
          </cell>
          <cell r="M192">
            <v>208.99973236</v>
          </cell>
          <cell r="N192">
            <v>360</v>
          </cell>
          <cell r="O192">
            <v>274</v>
          </cell>
          <cell r="P192">
            <v>620.23100934000001</v>
          </cell>
          <cell r="Q192">
            <v>360</v>
          </cell>
          <cell r="R192">
            <v>183</v>
          </cell>
          <cell r="S192">
            <v>358.31052462999997</v>
          </cell>
          <cell r="T192">
            <v>383.04806209999998</v>
          </cell>
          <cell r="U192">
            <v>741.35858672999996</v>
          </cell>
        </row>
        <row r="193">
          <cell r="B193" t="str">
            <v>KERAX</v>
          </cell>
          <cell r="C193" t="str">
            <v>France</v>
          </cell>
          <cell r="D193" t="str">
            <v>2002/05</v>
          </cell>
          <cell r="E193">
            <v>296</v>
          </cell>
          <cell r="F193">
            <v>1.7689486553</v>
          </cell>
          <cell r="G193">
            <v>475.48189487000002</v>
          </cell>
          <cell r="H193">
            <v>1.3905511245</v>
          </cell>
          <cell r="I193">
            <v>610.83249602000001</v>
          </cell>
          <cell r="J193">
            <v>3.1594997797</v>
          </cell>
          <cell r="M193">
            <v>155.06337567</v>
          </cell>
          <cell r="N193">
            <v>360</v>
          </cell>
          <cell r="O193">
            <v>274</v>
          </cell>
          <cell r="P193">
            <v>610.83249602000001</v>
          </cell>
          <cell r="Q193">
            <v>360</v>
          </cell>
          <cell r="R193">
            <v>183</v>
          </cell>
          <cell r="S193">
            <v>329.34557376999999</v>
          </cell>
          <cell r="T193">
            <v>334.78532787</v>
          </cell>
          <cell r="U193">
            <v>664.13090164000005</v>
          </cell>
        </row>
        <row r="194">
          <cell r="B194" t="str">
            <v>KERAX</v>
          </cell>
          <cell r="C194" t="str">
            <v>France</v>
          </cell>
          <cell r="D194" t="str">
            <v>2002/06</v>
          </cell>
          <cell r="E194">
            <v>241</v>
          </cell>
          <cell r="F194">
            <v>1.6491841491999999</v>
          </cell>
          <cell r="G194">
            <v>475.38377622000002</v>
          </cell>
          <cell r="H194">
            <v>1.3162905981999999</v>
          </cell>
          <cell r="I194">
            <v>597.16998795999996</v>
          </cell>
          <cell r="J194">
            <v>2.9654747474000001</v>
          </cell>
          <cell r="M194">
            <v>144.72811222999999</v>
          </cell>
          <cell r="N194">
            <v>360</v>
          </cell>
          <cell r="O194">
            <v>274</v>
          </cell>
          <cell r="P194">
            <v>597.16998795999996</v>
          </cell>
          <cell r="Q194">
            <v>360</v>
          </cell>
          <cell r="R194">
            <v>183</v>
          </cell>
          <cell r="S194">
            <v>311.71221566999998</v>
          </cell>
          <cell r="T194">
            <v>351.11572030000002</v>
          </cell>
          <cell r="U194">
            <v>662.82793597</v>
          </cell>
        </row>
        <row r="195">
          <cell r="B195" t="str">
            <v>KERAX</v>
          </cell>
          <cell r="C195" t="str">
            <v>France</v>
          </cell>
          <cell r="D195" t="str">
            <v>2002/07</v>
          </cell>
          <cell r="E195">
            <v>113</v>
          </cell>
          <cell r="F195">
            <v>1.5646153845999999</v>
          </cell>
          <cell r="G195">
            <v>433.18935384999997</v>
          </cell>
          <cell r="H195">
            <v>1.2827412511</v>
          </cell>
          <cell r="I195">
            <v>651.44259471999999</v>
          </cell>
          <cell r="J195">
            <v>2.8473566357000002</v>
          </cell>
          <cell r="M195">
            <v>131.76635479000001</v>
          </cell>
          <cell r="N195">
            <v>360</v>
          </cell>
          <cell r="O195">
            <v>274</v>
          </cell>
          <cell r="P195">
            <v>651.44259471999999</v>
          </cell>
          <cell r="Q195">
            <v>360</v>
          </cell>
          <cell r="R195">
            <v>183</v>
          </cell>
          <cell r="S195">
            <v>296.08889720000002</v>
          </cell>
          <cell r="T195">
            <v>327.60444860000001</v>
          </cell>
          <cell r="U195">
            <v>623.69334580000009</v>
          </cell>
        </row>
        <row r="196">
          <cell r="B196" t="str">
            <v>KERAX</v>
          </cell>
          <cell r="C196" t="str">
            <v>France</v>
          </cell>
          <cell r="D196" t="str">
            <v>2002/08</v>
          </cell>
          <cell r="E196">
            <v>96</v>
          </cell>
          <cell r="F196">
            <v>1.6422222222</v>
          </cell>
          <cell r="G196">
            <v>451.70317777999998</v>
          </cell>
          <cell r="H196">
            <v>1.3313180246</v>
          </cell>
          <cell r="I196">
            <v>678.43049108000002</v>
          </cell>
          <cell r="J196">
            <v>2.9735402467999998</v>
          </cell>
          <cell r="N196">
            <v>590</v>
          </cell>
          <cell r="O196">
            <v>591</v>
          </cell>
          <cell r="P196">
            <v>678.43049108000002</v>
          </cell>
          <cell r="Q196">
            <v>360</v>
          </cell>
          <cell r="R196">
            <v>183</v>
          </cell>
          <cell r="S196">
            <v>302.17354490999998</v>
          </cell>
          <cell r="T196">
            <v>344.56461078000001</v>
          </cell>
          <cell r="U196">
            <v>646.73815568999999</v>
          </cell>
        </row>
        <row r="197">
          <cell r="B197" t="str">
            <v>KERAX</v>
          </cell>
          <cell r="C197" t="str">
            <v>France</v>
          </cell>
          <cell r="D197" t="str">
            <v>2002/09</v>
          </cell>
          <cell r="E197">
            <v>141</v>
          </cell>
          <cell r="F197">
            <v>1.78</v>
          </cell>
          <cell r="G197">
            <v>429.20251429000001</v>
          </cell>
          <cell r="H197">
            <v>1.4651335661</v>
          </cell>
          <cell r="I197">
            <v>729.68952851999995</v>
          </cell>
          <cell r="J197">
            <v>3.2451335660999998</v>
          </cell>
          <cell r="M197">
            <v>429.20251429000001</v>
          </cell>
          <cell r="N197">
            <v>360</v>
          </cell>
          <cell r="O197">
            <v>274</v>
          </cell>
          <cell r="P197">
            <v>729.68952851999995</v>
          </cell>
          <cell r="Q197">
            <v>360</v>
          </cell>
          <cell r="R197">
            <v>183</v>
          </cell>
          <cell r="S197">
            <v>323.67711480000003</v>
          </cell>
          <cell r="T197">
            <v>310.78206949000003</v>
          </cell>
          <cell r="U197">
            <v>634.45918429000005</v>
          </cell>
        </row>
        <row r="198">
          <cell r="B198" t="str">
            <v>KERAX</v>
          </cell>
          <cell r="C198" t="str">
            <v>France</v>
          </cell>
          <cell r="D198" t="str">
            <v>2002/10</v>
          </cell>
          <cell r="E198">
            <v>186</v>
          </cell>
          <cell r="F198">
            <v>1.7257683214999999</v>
          </cell>
          <cell r="G198">
            <v>479.41638297999998</v>
          </cell>
          <cell r="H198">
            <v>1.4072801539999999</v>
          </cell>
          <cell r="I198">
            <v>621.25514317</v>
          </cell>
          <cell r="J198">
            <v>3.1330484754999999</v>
          </cell>
          <cell r="M198">
            <v>479.41638297999998</v>
          </cell>
          <cell r="N198">
            <v>360</v>
          </cell>
          <cell r="O198">
            <v>274</v>
          </cell>
          <cell r="P198">
            <v>621.25514317</v>
          </cell>
          <cell r="Q198">
            <v>360</v>
          </cell>
          <cell r="R198">
            <v>183</v>
          </cell>
          <cell r="S198">
            <v>365.42279923000001</v>
          </cell>
          <cell r="T198">
            <v>327.69123552000002</v>
          </cell>
          <cell r="U198">
            <v>693.11403474999997</v>
          </cell>
        </row>
        <row r="199">
          <cell r="B199" t="str">
            <v>KERAX</v>
          </cell>
          <cell r="C199" t="str">
            <v>France</v>
          </cell>
          <cell r="D199" t="str">
            <v>2002/11</v>
          </cell>
          <cell r="E199">
            <v>232</v>
          </cell>
          <cell r="F199">
            <v>1.6350626118</v>
          </cell>
          <cell r="G199">
            <v>528.51737030000004</v>
          </cell>
          <cell r="H199">
            <v>1.3210213654</v>
          </cell>
          <cell r="I199">
            <v>573.26336065999999</v>
          </cell>
          <cell r="J199">
            <v>2.9560839772</v>
          </cell>
          <cell r="M199">
            <v>528.51737030000004</v>
          </cell>
          <cell r="N199">
            <v>360</v>
          </cell>
          <cell r="O199">
            <v>274</v>
          </cell>
          <cell r="P199">
            <v>573.26336065999999</v>
          </cell>
          <cell r="Q199">
            <v>360</v>
          </cell>
          <cell r="R199">
            <v>183</v>
          </cell>
          <cell r="S199">
            <v>452.57200964999998</v>
          </cell>
          <cell r="T199">
            <v>403.53496784999999</v>
          </cell>
          <cell r="U199">
            <v>856.10697749999997</v>
          </cell>
        </row>
        <row r="200">
          <cell r="B200" t="str">
            <v>KERAX</v>
          </cell>
          <cell r="C200" t="str">
            <v>France</v>
          </cell>
          <cell r="D200" t="str">
            <v>2002/12</v>
          </cell>
          <cell r="E200">
            <v>152</v>
          </cell>
          <cell r="F200">
            <v>1.5634994178999999</v>
          </cell>
          <cell r="G200">
            <v>541.29675202999999</v>
          </cell>
          <cell r="H200">
            <v>1.2852519549000001</v>
          </cell>
          <cell r="I200">
            <v>557.63068272999999</v>
          </cell>
          <cell r="J200">
            <v>2.8631854048999998</v>
          </cell>
          <cell r="M200">
            <v>541.29675202999999</v>
          </cell>
          <cell r="N200">
            <v>360</v>
          </cell>
          <cell r="O200">
            <v>274</v>
          </cell>
          <cell r="P200">
            <v>557.63068272999999</v>
          </cell>
          <cell r="Q200">
            <v>360</v>
          </cell>
          <cell r="R200">
            <v>183</v>
          </cell>
          <cell r="S200">
            <v>448.86720085000002</v>
          </cell>
          <cell r="T200">
            <v>450.55896367999998</v>
          </cell>
          <cell r="U200">
            <v>899.42616453000005</v>
          </cell>
        </row>
        <row r="201">
          <cell r="B201" t="str">
            <v>KERAX</v>
          </cell>
          <cell r="C201" t="str">
            <v>France</v>
          </cell>
          <cell r="D201" t="str">
            <v>2003/01</v>
          </cell>
          <cell r="E201">
            <v>143</v>
          </cell>
          <cell r="F201">
            <v>1.6469551804</v>
          </cell>
          <cell r="G201">
            <v>529.37230416</v>
          </cell>
          <cell r="H201">
            <v>1.7137989779</v>
          </cell>
          <cell r="I201">
            <v>927.10303237000005</v>
          </cell>
          <cell r="J201">
            <v>3.3884156728999999</v>
          </cell>
          <cell r="M201">
            <v>529.37230416</v>
          </cell>
          <cell r="N201">
            <v>360</v>
          </cell>
          <cell r="O201">
            <v>274</v>
          </cell>
          <cell r="P201">
            <v>363.46375649999999</v>
          </cell>
          <cell r="Q201">
            <v>370</v>
          </cell>
          <cell r="R201">
            <v>370</v>
          </cell>
          <cell r="S201">
            <v>527.80808004000005</v>
          </cell>
          <cell r="T201">
            <v>920.04321976000006</v>
          </cell>
          <cell r="U201">
            <v>529.37230416</v>
          </cell>
        </row>
        <row r="202">
          <cell r="B202" t="str">
            <v>KERAX</v>
          </cell>
          <cell r="C202" t="str">
            <v>France</v>
          </cell>
          <cell r="D202" t="str">
            <v>2003/02</v>
          </cell>
          <cell r="E202">
            <v>147</v>
          </cell>
          <cell r="F202">
            <v>1.7248552302</v>
          </cell>
          <cell r="G202">
            <v>485.27466944999998</v>
          </cell>
          <cell r="H202">
            <v>1.6566666667000001</v>
          </cell>
          <cell r="I202">
            <v>791.52713332999997</v>
          </cell>
          <cell r="J202">
            <v>3.3716666666999999</v>
          </cell>
          <cell r="M202">
            <v>485.27466944999998</v>
          </cell>
          <cell r="N202">
            <v>360</v>
          </cell>
          <cell r="O202">
            <v>274</v>
          </cell>
          <cell r="Q202">
            <v>370</v>
          </cell>
          <cell r="R202">
            <v>370</v>
          </cell>
          <cell r="S202">
            <v>476.17407867999998</v>
          </cell>
          <cell r="T202">
            <v>781.29951667</v>
          </cell>
          <cell r="U202">
            <v>485.27466944999998</v>
          </cell>
        </row>
        <row r="203">
          <cell r="B203" t="str">
            <v>KERAX</v>
          </cell>
          <cell r="C203" t="str">
            <v>France</v>
          </cell>
          <cell r="D203" t="str">
            <v>2003/03</v>
          </cell>
          <cell r="E203">
            <v>203</v>
          </cell>
          <cell r="F203">
            <v>1.5961031307</v>
          </cell>
          <cell r="G203">
            <v>428.86886466999999</v>
          </cell>
          <cell r="H203">
            <v>1.6148531952</v>
          </cell>
          <cell r="I203">
            <v>755.83113990000004</v>
          </cell>
          <cell r="J203">
            <v>3.4732297064000002</v>
          </cell>
          <cell r="M203">
            <v>428.86886466999999</v>
          </cell>
          <cell r="N203">
            <v>430</v>
          </cell>
          <cell r="O203">
            <v>430</v>
          </cell>
          <cell r="P203">
            <v>363.46375649999999</v>
          </cell>
          <cell r="Q203">
            <v>430</v>
          </cell>
          <cell r="R203">
            <v>344</v>
          </cell>
          <cell r="S203">
            <v>579.15818181999998</v>
          </cell>
          <cell r="T203">
            <v>399.23171402000003</v>
          </cell>
          <cell r="U203">
            <v>978.38989584000001</v>
          </cell>
        </row>
        <row r="204">
          <cell r="B204" t="str">
            <v>KERAX</v>
          </cell>
          <cell r="C204" t="str">
            <v>France</v>
          </cell>
          <cell r="D204" t="str">
            <v>2003/04</v>
          </cell>
          <cell r="E204">
            <v>169</v>
          </cell>
          <cell r="F204">
            <v>1.4576570429</v>
          </cell>
          <cell r="G204">
            <v>377.46645541999999</v>
          </cell>
          <cell r="H204">
            <v>1.6176470588</v>
          </cell>
          <cell r="I204">
            <v>740.54228609999996</v>
          </cell>
          <cell r="J204">
            <v>3.5120320856</v>
          </cell>
          <cell r="M204">
            <v>377.46645541999999</v>
          </cell>
          <cell r="N204">
            <v>430</v>
          </cell>
          <cell r="O204">
            <v>430</v>
          </cell>
          <cell r="P204">
            <v>740.54228609999996</v>
          </cell>
          <cell r="Q204">
            <v>430</v>
          </cell>
          <cell r="R204">
            <v>344</v>
          </cell>
          <cell r="S204">
            <v>680.75365550000004</v>
          </cell>
          <cell r="T204">
            <v>396.82386602999998</v>
          </cell>
          <cell r="U204">
            <v>1077.57752153</v>
          </cell>
        </row>
        <row r="205">
          <cell r="B205" t="str">
            <v>KERAX</v>
          </cell>
          <cell r="C205" t="str">
            <v>France</v>
          </cell>
          <cell r="D205" t="str">
            <v>2003/05</v>
          </cell>
          <cell r="G205">
            <v>316.77110296000001</v>
          </cell>
          <cell r="I205">
            <v>751.19604594999998</v>
          </cell>
          <cell r="M205">
            <v>316.77110296000001</v>
          </cell>
          <cell r="N205">
            <v>430</v>
          </cell>
          <cell r="O205">
            <v>430</v>
          </cell>
          <cell r="P205">
            <v>751.19604594999998</v>
          </cell>
          <cell r="Q205">
            <v>430</v>
          </cell>
          <cell r="R205">
            <v>344</v>
          </cell>
          <cell r="S205">
            <v>755.27975319999996</v>
          </cell>
          <cell r="T205">
            <v>397.00665448000001</v>
          </cell>
          <cell r="U205">
            <v>1152.2864076799999</v>
          </cell>
        </row>
        <row r="206">
          <cell r="B206" t="str">
            <v>KERAX</v>
          </cell>
          <cell r="C206" t="str">
            <v>France</v>
          </cell>
          <cell r="D206" t="str">
            <v>2003/06</v>
          </cell>
          <cell r="G206">
            <v>293.51782709000003</v>
          </cell>
          <cell r="I206">
            <v>719.74898600999995</v>
          </cell>
          <cell r="M206">
            <v>293.51782709000003</v>
          </cell>
          <cell r="N206">
            <v>430</v>
          </cell>
          <cell r="O206">
            <v>430</v>
          </cell>
          <cell r="P206">
            <v>719.74898600999995</v>
          </cell>
          <cell r="Q206">
            <v>430</v>
          </cell>
          <cell r="R206">
            <v>344</v>
          </cell>
          <cell r="S206">
            <v>620.49838439999996</v>
          </cell>
          <cell r="T206">
            <v>377.77224697999998</v>
          </cell>
          <cell r="U206">
            <v>998.27063137999994</v>
          </cell>
        </row>
        <row r="207">
          <cell r="B207" t="str">
            <v>KERAX</v>
          </cell>
          <cell r="C207" t="str">
            <v>France</v>
          </cell>
          <cell r="D207" t="str">
            <v>2003/07</v>
          </cell>
          <cell r="G207">
            <v>242.55050721000001</v>
          </cell>
          <cell r="I207">
            <v>779.24796461000005</v>
          </cell>
          <cell r="M207">
            <v>242.55050721000001</v>
          </cell>
          <cell r="N207">
            <v>430</v>
          </cell>
          <cell r="O207">
            <v>430</v>
          </cell>
          <cell r="P207">
            <v>779.24796461000005</v>
          </cell>
          <cell r="Q207">
            <v>430</v>
          </cell>
          <cell r="R207">
            <v>344</v>
          </cell>
          <cell r="S207">
            <v>544.94204819000004</v>
          </cell>
          <cell r="T207">
            <v>382.18847081000001</v>
          </cell>
          <cell r="U207">
            <v>927.13051900000005</v>
          </cell>
        </row>
        <row r="208">
          <cell r="B208" t="str">
            <v>KERAX</v>
          </cell>
          <cell r="C208" t="str">
            <v>France</v>
          </cell>
          <cell r="D208" t="str">
            <v>2003/08</v>
          </cell>
          <cell r="G208">
            <v>238.18095253000001</v>
          </cell>
          <cell r="I208">
            <v>821.66364527999997</v>
          </cell>
          <cell r="M208">
            <v>238.18095253000001</v>
          </cell>
          <cell r="N208">
            <v>430</v>
          </cell>
          <cell r="O208">
            <v>430</v>
          </cell>
          <cell r="P208">
            <v>821.66364527999997</v>
          </cell>
          <cell r="Q208">
            <v>430</v>
          </cell>
          <cell r="R208">
            <v>344</v>
          </cell>
          <cell r="S208">
            <v>467.78763207999998</v>
          </cell>
          <cell r="T208">
            <v>393.84729245</v>
          </cell>
          <cell r="U208">
            <v>861.63492453000003</v>
          </cell>
        </row>
        <row r="209">
          <cell r="B209" t="str">
            <v>KERAX</v>
          </cell>
          <cell r="C209" t="str">
            <v>France</v>
          </cell>
          <cell r="D209" t="str">
            <v>2003/09</v>
          </cell>
          <cell r="G209">
            <v>284.14905433000001</v>
          </cell>
          <cell r="I209">
            <v>893.23546898999996</v>
          </cell>
          <cell r="M209">
            <v>284.14905433000001</v>
          </cell>
          <cell r="N209">
            <v>430</v>
          </cell>
          <cell r="O209">
            <v>430</v>
          </cell>
          <cell r="P209">
            <v>893.23546898999996</v>
          </cell>
          <cell r="Q209">
            <v>430</v>
          </cell>
          <cell r="R209">
            <v>344</v>
          </cell>
          <cell r="S209">
            <v>505.42200882999998</v>
          </cell>
          <cell r="T209">
            <v>449.80781457000001</v>
          </cell>
          <cell r="U209">
            <v>955.22982339999999</v>
          </cell>
        </row>
        <row r="210">
          <cell r="B210" t="str">
            <v>KERAX</v>
          </cell>
          <cell r="C210" t="str">
            <v>France</v>
          </cell>
          <cell r="D210" t="str">
            <v>2003/10</v>
          </cell>
          <cell r="G210">
            <v>493.90551402</v>
          </cell>
          <cell r="I210">
            <v>758.26564406</v>
          </cell>
          <cell r="M210">
            <v>341.59384542999999</v>
          </cell>
          <cell r="N210">
            <v>430</v>
          </cell>
          <cell r="O210">
            <v>430</v>
          </cell>
          <cell r="P210">
            <v>758.26564406</v>
          </cell>
          <cell r="Q210">
            <v>430</v>
          </cell>
          <cell r="R210">
            <v>344</v>
          </cell>
          <cell r="S210">
            <v>526.86586497999997</v>
          </cell>
          <cell r="T210">
            <v>538.63478199999997</v>
          </cell>
          <cell r="U210">
            <v>1065.5006469800001</v>
          </cell>
        </row>
        <row r="211">
          <cell r="B211" t="str">
            <v>KERAX</v>
          </cell>
          <cell r="C211" t="str">
            <v>France</v>
          </cell>
          <cell r="D211" t="str">
            <v>2003/11</v>
          </cell>
          <cell r="G211">
            <v>579.40211267999996</v>
          </cell>
          <cell r="I211">
            <v>807.18211756000005</v>
          </cell>
          <cell r="N211">
            <v>483</v>
          </cell>
          <cell r="O211">
            <v>483</v>
          </cell>
          <cell r="P211">
            <v>807.18211756000005</v>
          </cell>
          <cell r="Q211">
            <v>430</v>
          </cell>
          <cell r="R211">
            <v>344</v>
          </cell>
          <cell r="S211">
            <v>554.54325828000003</v>
          </cell>
          <cell r="T211">
            <v>530.71096689000001</v>
          </cell>
          <cell r="U211">
            <v>1085.2542251700002</v>
          </cell>
        </row>
        <row r="212">
          <cell r="B212" t="str">
            <v>KERAX</v>
          </cell>
          <cell r="C212" t="str">
            <v>France</v>
          </cell>
          <cell r="D212" t="str">
            <v>2003/12</v>
          </cell>
          <cell r="E212">
            <v>182</v>
          </cell>
          <cell r="F212">
            <v>1.5979202773000001</v>
          </cell>
          <cell r="G212">
            <v>601.70062392</v>
          </cell>
          <cell r="H212">
            <v>1.3693323898</v>
          </cell>
          <cell r="I212">
            <v>900.77223032999996</v>
          </cell>
          <cell r="J212">
            <v>2.9672526670999999</v>
          </cell>
          <cell r="M212">
            <v>341.59384542999999</v>
          </cell>
          <cell r="N212">
            <v>483</v>
          </cell>
          <cell r="O212">
            <v>483</v>
          </cell>
          <cell r="P212">
            <v>900.77223032999996</v>
          </cell>
          <cell r="Q212">
            <v>370</v>
          </cell>
          <cell r="R212">
            <v>370</v>
          </cell>
          <cell r="S212">
            <v>594.68303292999997</v>
          </cell>
          <cell r="T212">
            <v>829.54001886000003</v>
          </cell>
          <cell r="U212">
            <v>0</v>
          </cell>
        </row>
        <row r="213">
          <cell r="B213" t="str">
            <v>KERAX</v>
          </cell>
          <cell r="C213" t="str">
            <v>France</v>
          </cell>
          <cell r="D213" t="str">
            <v>2004/01</v>
          </cell>
          <cell r="E213">
            <v>195</v>
          </cell>
          <cell r="F213">
            <v>1.6837121211999999</v>
          </cell>
          <cell r="G213">
            <v>657.91596590999995</v>
          </cell>
          <cell r="H213">
            <v>1.2347923856</v>
          </cell>
          <cell r="I213">
            <v>1021.044761</v>
          </cell>
          <cell r="J213">
            <v>2.9185045069000002</v>
          </cell>
          <cell r="N213">
            <v>412</v>
          </cell>
          <cell r="O213">
            <v>483</v>
          </cell>
          <cell r="P213">
            <v>1021.044761</v>
          </cell>
          <cell r="Q213">
            <v>430</v>
          </cell>
          <cell r="R213">
            <v>344</v>
          </cell>
          <cell r="S213">
            <v>411.38627819999999</v>
          </cell>
          <cell r="T213">
            <v>477.89170113</v>
          </cell>
          <cell r="U213">
            <v>889.27797932999999</v>
          </cell>
        </row>
        <row r="214">
          <cell r="B214" t="str">
            <v>KERAX</v>
          </cell>
          <cell r="C214" t="str">
            <v>France</v>
          </cell>
          <cell r="D214" t="str">
            <v>2004/02</v>
          </cell>
          <cell r="E214">
            <v>173</v>
          </cell>
          <cell r="F214">
            <v>1.7171945701</v>
          </cell>
          <cell r="G214">
            <v>573.48556560999998</v>
          </cell>
          <cell r="H214">
            <v>1.0658357606</v>
          </cell>
          <cell r="I214">
            <v>987.52775040999995</v>
          </cell>
          <cell r="J214">
            <v>2.7830303306999999</v>
          </cell>
          <cell r="M214">
            <v>341.59384542999999</v>
          </cell>
          <cell r="N214">
            <v>430</v>
          </cell>
          <cell r="O214">
            <v>430</v>
          </cell>
          <cell r="P214">
            <v>987.52775040999995</v>
          </cell>
          <cell r="Q214">
            <v>430</v>
          </cell>
          <cell r="R214">
            <v>344</v>
          </cell>
          <cell r="T214">
            <v>874.12408840000001</v>
          </cell>
          <cell r="U214">
            <v>0</v>
          </cell>
        </row>
        <row r="215">
          <cell r="B215" t="str">
            <v>KERAX</v>
          </cell>
          <cell r="C215" t="str">
            <v>France</v>
          </cell>
          <cell r="D215" t="str">
            <v>2004/03</v>
          </cell>
          <cell r="E215">
            <v>93</v>
          </cell>
          <cell r="F215">
            <v>1.6376518219</v>
          </cell>
          <cell r="G215">
            <v>512.07107286999997</v>
          </cell>
          <cell r="H215">
            <v>0.70319803999999997</v>
          </cell>
          <cell r="I215">
            <v>700.34099747000005</v>
          </cell>
          <cell r="J215">
            <v>2.3408498618000002</v>
          </cell>
          <cell r="M215">
            <v>512.07107286999997</v>
          </cell>
          <cell r="N215">
            <v>357</v>
          </cell>
          <cell r="O215">
            <v>357</v>
          </cell>
          <cell r="P215">
            <v>363.46375649999999</v>
          </cell>
          <cell r="Q215">
            <v>202</v>
          </cell>
          <cell r="R215">
            <v>202</v>
          </cell>
          <cell r="T215">
            <v>627.92110774000002</v>
          </cell>
          <cell r="U215">
            <v>0</v>
          </cell>
        </row>
        <row r="216">
          <cell r="B216" t="str">
            <v>KERAX</v>
          </cell>
          <cell r="C216" t="str">
            <v>France</v>
          </cell>
          <cell r="D216" t="str">
            <v>2004/04</v>
          </cell>
          <cell r="E216">
            <v>76</v>
          </cell>
          <cell r="F216">
            <v>1.4817658349</v>
          </cell>
          <cell r="G216">
            <v>390.69618042000002</v>
          </cell>
          <cell r="H216">
            <v>0.61261614310000001</v>
          </cell>
          <cell r="I216">
            <v>474.15029297000001</v>
          </cell>
          <cell r="J216">
            <v>2.0943819779999999</v>
          </cell>
          <cell r="M216">
            <v>390.69618042000002</v>
          </cell>
          <cell r="N216">
            <v>357</v>
          </cell>
          <cell r="O216">
            <v>357</v>
          </cell>
          <cell r="P216">
            <v>474.15029297000001</v>
          </cell>
          <cell r="Q216">
            <v>202</v>
          </cell>
          <cell r="R216">
            <v>202</v>
          </cell>
          <cell r="T216">
            <v>411.53805707999999</v>
          </cell>
          <cell r="U216">
            <v>0</v>
          </cell>
        </row>
        <row r="217">
          <cell r="B217" t="str">
            <v>KERAX</v>
          </cell>
          <cell r="C217" t="str">
            <v>France</v>
          </cell>
          <cell r="D217" t="str">
            <v>2004/05</v>
          </cell>
          <cell r="E217">
            <v>178</v>
          </cell>
          <cell r="F217">
            <v>1.3763636364</v>
          </cell>
          <cell r="G217">
            <v>356.94740000000002</v>
          </cell>
          <cell r="H217">
            <v>0.45926595669999998</v>
          </cell>
          <cell r="I217">
            <v>365.59511413000001</v>
          </cell>
          <cell r="J217">
            <v>1.8356295929999999</v>
          </cell>
          <cell r="M217">
            <v>356.94740000000002</v>
          </cell>
          <cell r="N217">
            <v>357</v>
          </cell>
          <cell r="O217">
            <v>357</v>
          </cell>
          <cell r="P217">
            <v>365.59511413000001</v>
          </cell>
          <cell r="Q217">
            <v>202</v>
          </cell>
          <cell r="R217">
            <v>202</v>
          </cell>
          <cell r="T217">
            <v>527.43623152999999</v>
          </cell>
          <cell r="U217">
            <v>722.54251412999997</v>
          </cell>
        </row>
        <row r="218">
          <cell r="B218" t="str">
            <v>KERAX</v>
          </cell>
          <cell r="C218" t="str">
            <v>France</v>
          </cell>
          <cell r="D218" t="str">
            <v>2003/06</v>
          </cell>
          <cell r="E218">
            <v>126</v>
          </cell>
          <cell r="F218">
            <v>1.3318752671</v>
          </cell>
          <cell r="G218">
            <v>322.33461219999998</v>
          </cell>
          <cell r="H218">
            <v>1.5933562428000001</v>
          </cell>
          <cell r="I218">
            <v>531.10670102999995</v>
          </cell>
          <cell r="J218">
            <v>3.6517754868000001</v>
          </cell>
          <cell r="M218">
            <v>322.33461219999998</v>
          </cell>
          <cell r="N218">
            <v>357</v>
          </cell>
          <cell r="O218">
            <v>357</v>
          </cell>
          <cell r="P218">
            <v>126.54002688</v>
          </cell>
          <cell r="Q218">
            <v>202</v>
          </cell>
          <cell r="R218">
            <v>202</v>
          </cell>
          <cell r="T218">
            <v>531.10670102999995</v>
          </cell>
          <cell r="U218">
            <v>322.33461219999998</v>
          </cell>
        </row>
        <row r="219">
          <cell r="B219" t="str">
            <v>PREM RTE</v>
          </cell>
          <cell r="C219" t="str">
            <v>France</v>
          </cell>
          <cell r="D219" t="str">
            <v>2000/01</v>
          </cell>
          <cell r="E219">
            <v>820</v>
          </cell>
          <cell r="F219">
            <v>2.8117989198000002</v>
          </cell>
          <cell r="G219">
            <v>604.49264229000005</v>
          </cell>
          <cell r="H219">
            <v>2.1994183630999999</v>
          </cell>
          <cell r="I219">
            <v>573.54275861999997</v>
          </cell>
          <cell r="J219">
            <v>5.0112172828999997</v>
          </cell>
          <cell r="M219">
            <v>283.49214565</v>
          </cell>
          <cell r="N219">
            <v>357</v>
          </cell>
          <cell r="O219">
            <v>357</v>
          </cell>
          <cell r="P219">
            <v>126.82017729</v>
          </cell>
          <cell r="Q219">
            <v>202</v>
          </cell>
          <cell r="R219">
            <v>202</v>
          </cell>
          <cell r="S219">
            <v>261.11463170000002</v>
          </cell>
          <cell r="T219">
            <v>288.03672991000002</v>
          </cell>
          <cell r="U219">
            <v>549.15136161000009</v>
          </cell>
        </row>
        <row r="220">
          <cell r="B220" t="str">
            <v>PREM RTE</v>
          </cell>
          <cell r="C220" t="str">
            <v>France</v>
          </cell>
          <cell r="D220" t="str">
            <v>2000/02</v>
          </cell>
          <cell r="E220">
            <v>705</v>
          </cell>
          <cell r="F220">
            <v>2.7685817597</v>
          </cell>
          <cell r="G220">
            <v>606.11055845999999</v>
          </cell>
          <cell r="H220">
            <v>2.3145841702999999</v>
          </cell>
          <cell r="I220">
            <v>572.77266371999997</v>
          </cell>
          <cell r="J220">
            <v>5.0831659300999998</v>
          </cell>
          <cell r="M220">
            <v>267.34107444</v>
          </cell>
          <cell r="N220">
            <v>357</v>
          </cell>
          <cell r="O220">
            <v>357</v>
          </cell>
          <cell r="P220">
            <v>82.385987416999996</v>
          </cell>
          <cell r="Q220">
            <v>202</v>
          </cell>
          <cell r="R220">
            <v>202</v>
          </cell>
          <cell r="S220">
            <v>228.01331787000001</v>
          </cell>
          <cell r="T220">
            <v>156.95059165000001</v>
          </cell>
          <cell r="U220">
            <v>384.96390952000002</v>
          </cell>
        </row>
        <row r="221">
          <cell r="B221" t="str">
            <v>PREM RTE</v>
          </cell>
          <cell r="C221" t="str">
            <v>France</v>
          </cell>
          <cell r="D221" t="str">
            <v>2000/03</v>
          </cell>
          <cell r="E221">
            <v>758</v>
          </cell>
          <cell r="F221">
            <v>2.5823117338000001</v>
          </cell>
          <cell r="G221">
            <v>597.76958406000006</v>
          </cell>
          <cell r="H221">
            <v>2.4093695271</v>
          </cell>
          <cell r="I221">
            <v>608.48413310000001</v>
          </cell>
          <cell r="J221">
            <v>4.9929916776000001</v>
          </cell>
          <cell r="M221">
            <v>351.43672243999998</v>
          </cell>
          <cell r="N221">
            <v>357</v>
          </cell>
          <cell r="O221">
            <v>357</v>
          </cell>
          <cell r="P221">
            <v>96.165142496000001</v>
          </cell>
          <cell r="Q221">
            <v>202</v>
          </cell>
          <cell r="R221">
            <v>202</v>
          </cell>
          <cell r="S221">
            <v>274.79215685999998</v>
          </cell>
          <cell r="T221">
            <v>135.61953242999999</v>
          </cell>
          <cell r="U221">
            <v>410.41168928999997</v>
          </cell>
        </row>
        <row r="222">
          <cell r="B222" t="str">
            <v>PREM RTE</v>
          </cell>
          <cell r="C222" t="str">
            <v>France</v>
          </cell>
          <cell r="D222" t="str">
            <v>2000/04</v>
          </cell>
          <cell r="E222">
            <v>399</v>
          </cell>
          <cell r="F222">
            <v>2.6210413311999998</v>
          </cell>
          <cell r="G222">
            <v>577.10242083000003</v>
          </cell>
          <cell r="H222">
            <v>2.4197530864000001</v>
          </cell>
          <cell r="I222">
            <v>622.37680623000006</v>
          </cell>
          <cell r="J222">
            <v>5.0435016112</v>
          </cell>
          <cell r="M222">
            <v>399.85761324999999</v>
          </cell>
          <cell r="N222">
            <v>357</v>
          </cell>
          <cell r="O222">
            <v>357</v>
          </cell>
          <cell r="P222">
            <v>98.109618198999996</v>
          </cell>
          <cell r="Q222">
            <v>202</v>
          </cell>
          <cell r="R222">
            <v>202</v>
          </cell>
          <cell r="S222">
            <v>317.90284482999999</v>
          </cell>
          <cell r="T222">
            <v>128.01341378999999</v>
          </cell>
          <cell r="U222">
            <v>445.91625862000001</v>
          </cell>
        </row>
        <row r="223">
          <cell r="B223" t="str">
            <v>PREM RTE</v>
          </cell>
          <cell r="C223" t="str">
            <v>France</v>
          </cell>
          <cell r="D223" t="str">
            <v>2000/05</v>
          </cell>
          <cell r="E223">
            <v>441</v>
          </cell>
          <cell r="F223">
            <v>2.9293308318000002</v>
          </cell>
          <cell r="G223">
            <v>606.34773609000001</v>
          </cell>
          <cell r="H223">
            <v>2.6222639149</v>
          </cell>
          <cell r="I223">
            <v>728.13668542999994</v>
          </cell>
          <cell r="J223">
            <v>5.5565978737000004</v>
          </cell>
          <cell r="M223">
            <v>361.23053619000001</v>
          </cell>
          <cell r="N223">
            <v>357</v>
          </cell>
          <cell r="O223">
            <v>357</v>
          </cell>
          <cell r="P223">
            <v>96.521010447999998</v>
          </cell>
          <cell r="Q223">
            <v>202</v>
          </cell>
          <cell r="R223">
            <v>202</v>
          </cell>
          <cell r="S223">
            <v>371.23826647999999</v>
          </cell>
          <cell r="T223">
            <v>146.45128940000001</v>
          </cell>
          <cell r="U223">
            <v>521.01493487999994</v>
          </cell>
        </row>
        <row r="224">
          <cell r="B224" t="str">
            <v>PREM RTE</v>
          </cell>
          <cell r="C224" t="str">
            <v>France</v>
          </cell>
          <cell r="D224" t="str">
            <v>2000/06</v>
          </cell>
          <cell r="E224">
            <v>525</v>
          </cell>
          <cell r="F224">
            <v>3.1178623718999998</v>
          </cell>
          <cell r="G224">
            <v>648.28625182999997</v>
          </cell>
          <cell r="H224">
            <v>2.8418740849000002</v>
          </cell>
          <cell r="I224">
            <v>818.36202049999997</v>
          </cell>
          <cell r="J224">
            <v>5.9604395604000002</v>
          </cell>
          <cell r="M224">
            <v>316.81866454999999</v>
          </cell>
          <cell r="N224">
            <v>357</v>
          </cell>
          <cell r="O224">
            <v>357</v>
          </cell>
          <cell r="P224">
            <v>69.045013280000006</v>
          </cell>
          <cell r="Q224">
            <v>202</v>
          </cell>
          <cell r="R224">
            <v>202</v>
          </cell>
          <cell r="S224">
            <v>390.91867257000001</v>
          </cell>
          <cell r="T224">
            <v>171.1499115</v>
          </cell>
          <cell r="U224">
            <v>560.90864501999999</v>
          </cell>
        </row>
        <row r="225">
          <cell r="B225" t="str">
            <v>PREM RTE</v>
          </cell>
          <cell r="C225" t="str">
            <v>France</v>
          </cell>
          <cell r="D225" t="str">
            <v>2000/07</v>
          </cell>
          <cell r="E225">
            <v>406</v>
          </cell>
          <cell r="F225">
            <v>3.2447195921</v>
          </cell>
          <cell r="G225">
            <v>702.19276037999998</v>
          </cell>
          <cell r="H225">
            <v>3.1223597961</v>
          </cell>
          <cell r="I225">
            <v>916.53249817999995</v>
          </cell>
          <cell r="J225">
            <v>6.3670793881999996</v>
          </cell>
          <cell r="M225">
            <v>360.50664907999999</v>
          </cell>
          <cell r="N225">
            <v>357</v>
          </cell>
          <cell r="O225">
            <v>357</v>
          </cell>
          <cell r="P225">
            <v>67.363327451000004</v>
          </cell>
          <cell r="Q225">
            <v>202</v>
          </cell>
          <cell r="R225">
            <v>202</v>
          </cell>
          <cell r="S225">
            <v>374.89751901</v>
          </cell>
          <cell r="T225">
            <v>197.71870722</v>
          </cell>
          <cell r="U225">
            <v>571.66755512999998</v>
          </cell>
        </row>
        <row r="226">
          <cell r="B226" t="str">
            <v>PREM RTE</v>
          </cell>
          <cell r="C226" t="str">
            <v>France</v>
          </cell>
          <cell r="D226" t="str">
            <v>2000/08</v>
          </cell>
          <cell r="E226">
            <v>324</v>
          </cell>
          <cell r="F226">
            <v>3.0900398405999998</v>
          </cell>
          <cell r="G226">
            <v>730.58560955999997</v>
          </cell>
          <cell r="H226">
            <v>3.0828685258999999</v>
          </cell>
          <cell r="I226">
            <v>953.06397609999999</v>
          </cell>
          <cell r="J226">
            <v>6.1729083664999997</v>
          </cell>
          <cell r="M226">
            <v>358.92531380000003</v>
          </cell>
          <cell r="N226">
            <v>800</v>
          </cell>
          <cell r="O226">
            <v>572</v>
          </cell>
          <cell r="P226">
            <v>64.563495747999994</v>
          </cell>
          <cell r="Q226">
            <v>202</v>
          </cell>
          <cell r="R226">
            <v>202</v>
          </cell>
          <cell r="S226">
            <v>336.72231843999998</v>
          </cell>
          <cell r="T226">
            <v>178.34921788</v>
          </cell>
          <cell r="U226">
            <v>517.28551367</v>
          </cell>
        </row>
        <row r="227">
          <cell r="B227" t="str">
            <v>PREM RTE</v>
          </cell>
          <cell r="C227" t="str">
            <v>France</v>
          </cell>
          <cell r="D227" t="str">
            <v>2000/09</v>
          </cell>
          <cell r="E227">
            <v>355</v>
          </cell>
          <cell r="F227">
            <v>3.4674063799999999</v>
          </cell>
          <cell r="G227">
            <v>844.73701802999994</v>
          </cell>
          <cell r="H227">
            <v>3.6518723994000002</v>
          </cell>
          <cell r="I227">
            <v>1214.6883078999999</v>
          </cell>
          <cell r="J227">
            <v>7.1192787795000001</v>
          </cell>
          <cell r="M227">
            <v>115.45620581999999</v>
          </cell>
          <cell r="N227">
            <v>351.4</v>
          </cell>
          <cell r="O227">
            <v>572</v>
          </cell>
          <cell r="P227">
            <v>172.56760779999999</v>
          </cell>
          <cell r="Q227">
            <v>202.68752000000001</v>
          </cell>
          <cell r="R227">
            <v>495</v>
          </cell>
          <cell r="S227">
            <v>316.00848825000003</v>
          </cell>
          <cell r="T227">
            <v>141.29269662999999</v>
          </cell>
          <cell r="U227">
            <v>457.75352025000001</v>
          </cell>
        </row>
        <row r="228">
          <cell r="B228" t="str">
            <v>PREM RTE</v>
          </cell>
          <cell r="C228" t="str">
            <v>France</v>
          </cell>
          <cell r="D228" t="str">
            <v>2000/10</v>
          </cell>
          <cell r="E228">
            <v>507</v>
          </cell>
          <cell r="F228">
            <v>3.3844678811</v>
          </cell>
          <cell r="G228">
            <v>950.74431447999996</v>
          </cell>
          <cell r="H228">
            <v>3.4084372003999999</v>
          </cell>
          <cell r="I228">
            <v>1161.3875935000001</v>
          </cell>
          <cell r="J228">
            <v>6.7929050814999998</v>
          </cell>
          <cell r="M228">
            <v>88.383900241000006</v>
          </cell>
          <cell r="N228">
            <v>351.4</v>
          </cell>
          <cell r="O228">
            <v>572</v>
          </cell>
          <cell r="P228">
            <v>61.200875912000001</v>
          </cell>
          <cell r="Q228">
            <v>202.68752000000001</v>
          </cell>
          <cell r="R228">
            <v>495</v>
          </cell>
          <cell r="S228">
            <v>278.50722394000002</v>
          </cell>
          <cell r="T228">
            <v>103.43196078</v>
          </cell>
          <cell r="U228">
            <v>382.16606092999996</v>
          </cell>
        </row>
        <row r="229">
          <cell r="B229" t="str">
            <v>PREM RTE</v>
          </cell>
          <cell r="C229" t="str">
            <v>France</v>
          </cell>
          <cell r="D229" t="str">
            <v>2000/11</v>
          </cell>
          <cell r="E229">
            <v>367</v>
          </cell>
          <cell r="F229">
            <v>3.2465419039999999</v>
          </cell>
          <cell r="G229">
            <v>941.79153784000005</v>
          </cell>
          <cell r="H229">
            <v>3.3270951993</v>
          </cell>
          <cell r="I229">
            <v>1154.1712692999999</v>
          </cell>
          <cell r="J229">
            <v>6.5736371033000003</v>
          </cell>
          <cell r="M229">
            <v>170.58577267999999</v>
          </cell>
          <cell r="N229">
            <v>351.4</v>
          </cell>
          <cell r="O229">
            <v>572</v>
          </cell>
          <cell r="P229">
            <v>43.210110276000002</v>
          </cell>
          <cell r="Q229">
            <v>202.68752000000001</v>
          </cell>
          <cell r="R229">
            <v>495</v>
          </cell>
          <cell r="S229">
            <v>266.99298657999998</v>
          </cell>
          <cell r="T229">
            <v>104.08681208</v>
          </cell>
          <cell r="U229">
            <v>369.35902495000005</v>
          </cell>
        </row>
        <row r="230">
          <cell r="B230" t="str">
            <v>PREM RTE</v>
          </cell>
          <cell r="C230" t="str">
            <v>France</v>
          </cell>
          <cell r="D230" t="str">
            <v>2000/12</v>
          </cell>
          <cell r="E230">
            <v>360</v>
          </cell>
          <cell r="F230">
            <v>3.0672609400000002</v>
          </cell>
          <cell r="G230">
            <v>924.65532414999996</v>
          </cell>
          <cell r="H230">
            <v>3.1158833063000002</v>
          </cell>
          <cell r="I230">
            <v>1103.5794733</v>
          </cell>
          <cell r="J230">
            <v>6.1831442464000004</v>
          </cell>
          <cell r="M230">
            <v>167.22682115999999</v>
          </cell>
          <cell r="N230">
            <v>351.4</v>
          </cell>
          <cell r="O230">
            <v>572</v>
          </cell>
          <cell r="P230">
            <v>63.761357803999999</v>
          </cell>
          <cell r="Q230">
            <v>202.68752000000001</v>
          </cell>
          <cell r="R230">
            <v>495</v>
          </cell>
          <cell r="S230">
            <v>252.63520833000001</v>
          </cell>
          <cell r="T230">
            <v>89.267177083000007</v>
          </cell>
          <cell r="U230">
            <v>336.194150944</v>
          </cell>
        </row>
        <row r="231">
          <cell r="B231" t="str">
            <v>PREM RTE</v>
          </cell>
          <cell r="C231" t="str">
            <v>France</v>
          </cell>
          <cell r="D231" t="str">
            <v>2001/01</v>
          </cell>
          <cell r="E231">
            <v>532</v>
          </cell>
          <cell r="F231">
            <v>2.6282764098000002</v>
          </cell>
          <cell r="G231">
            <v>755.95779189999996</v>
          </cell>
          <cell r="H231">
            <v>2.8911834789999999</v>
          </cell>
          <cell r="I231">
            <v>1044.2563144999999</v>
          </cell>
          <cell r="J231">
            <v>5.5194598888000002</v>
          </cell>
          <cell r="M231">
            <v>170.2955801</v>
          </cell>
          <cell r="N231">
            <v>351.4</v>
          </cell>
          <cell r="O231">
            <v>473</v>
          </cell>
          <cell r="P231">
            <v>74.903316742000001</v>
          </cell>
          <cell r="Q231">
            <v>202.68752000000001</v>
          </cell>
          <cell r="R231">
            <v>442</v>
          </cell>
          <cell r="S231">
            <v>273.47849057000002</v>
          </cell>
          <cell r="T231">
            <v>75.231163522000003</v>
          </cell>
          <cell r="U231">
            <v>342.95179325100003</v>
          </cell>
        </row>
        <row r="232">
          <cell r="B232" t="str">
            <v>PREM RTE</v>
          </cell>
          <cell r="C232" t="str">
            <v>France</v>
          </cell>
          <cell r="D232" t="str">
            <v>2001/02</v>
          </cell>
          <cell r="E232">
            <v>628</v>
          </cell>
          <cell r="F232">
            <v>2.2967105263000001</v>
          </cell>
          <cell r="G232">
            <v>648.25166447000004</v>
          </cell>
          <cell r="H232">
            <v>2.8092105262999998</v>
          </cell>
          <cell r="I232">
            <v>996.41340789000003</v>
          </cell>
          <cell r="J232">
            <v>5.1059210526000003</v>
          </cell>
          <cell r="M232">
            <v>138.73239745000001</v>
          </cell>
          <cell r="N232">
            <v>351.4</v>
          </cell>
          <cell r="O232">
            <v>473</v>
          </cell>
          <cell r="P232">
            <v>81.002465400999995</v>
          </cell>
          <cell r="Q232">
            <v>202.68752000000001</v>
          </cell>
          <cell r="R232">
            <v>442</v>
          </cell>
          <cell r="S232">
            <v>278.71493106999998</v>
          </cell>
          <cell r="T232">
            <v>70.457709437999995</v>
          </cell>
          <cell r="U232">
            <v>342.68765208600001</v>
          </cell>
        </row>
        <row r="233">
          <cell r="B233" t="str">
            <v>PREM RTE</v>
          </cell>
          <cell r="C233" t="str">
            <v>France</v>
          </cell>
          <cell r="D233" t="str">
            <v>2001/03</v>
          </cell>
          <cell r="E233">
            <v>634</v>
          </cell>
          <cell r="F233">
            <v>2.1566332219</v>
          </cell>
          <cell r="G233">
            <v>599.39328317000002</v>
          </cell>
          <cell r="H233">
            <v>2.7926421404999999</v>
          </cell>
          <cell r="I233">
            <v>938.12536789000001</v>
          </cell>
          <cell r="J233">
            <v>4.9492753622999999</v>
          </cell>
          <cell r="M233">
            <v>127.50090706</v>
          </cell>
          <cell r="N233">
            <v>351.4</v>
          </cell>
          <cell r="O233">
            <v>473</v>
          </cell>
          <cell r="P233">
            <v>73.362370850000005</v>
          </cell>
          <cell r="Q233">
            <v>202.68752000000001</v>
          </cell>
          <cell r="R233">
            <v>442</v>
          </cell>
          <cell r="S233">
            <v>254.97514169999999</v>
          </cell>
          <cell r="T233">
            <v>62.636653170999999</v>
          </cell>
          <cell r="U233">
            <v>318.37431880100002</v>
          </cell>
        </row>
        <row r="234">
          <cell r="B234" t="str">
            <v>PREM RTE</v>
          </cell>
          <cell r="C234" t="str">
            <v>France</v>
          </cell>
          <cell r="D234" t="str">
            <v>2001/04</v>
          </cell>
          <cell r="E234">
            <v>601</v>
          </cell>
          <cell r="F234">
            <v>2.1937734835999998</v>
          </cell>
          <cell r="G234">
            <v>590.90565217000005</v>
          </cell>
          <cell r="H234">
            <v>2.6838432636</v>
          </cell>
          <cell r="I234">
            <v>876.22505636000005</v>
          </cell>
          <cell r="J234">
            <v>4.8776167472000003</v>
          </cell>
          <cell r="M234">
            <v>94.783470565000002</v>
          </cell>
          <cell r="N234">
            <v>351.4</v>
          </cell>
          <cell r="O234">
            <v>473</v>
          </cell>
          <cell r="P234">
            <v>63.31528179</v>
          </cell>
          <cell r="Q234">
            <v>202.68752000000001</v>
          </cell>
          <cell r="R234">
            <v>442</v>
          </cell>
          <cell r="S234">
            <v>223.44523323999999</v>
          </cell>
          <cell r="T234">
            <v>62.033469388</v>
          </cell>
          <cell r="U234">
            <v>285.372566371</v>
          </cell>
        </row>
        <row r="235">
          <cell r="B235" t="str">
            <v>PREM RTE</v>
          </cell>
          <cell r="C235" t="str">
            <v>France</v>
          </cell>
          <cell r="D235" t="str">
            <v>2001/05</v>
          </cell>
          <cell r="E235">
            <v>500</v>
          </cell>
          <cell r="F235">
            <v>2.2749279538999998</v>
          </cell>
          <cell r="G235">
            <v>590.85717003000002</v>
          </cell>
          <cell r="H235">
            <v>2.6317002881999998</v>
          </cell>
          <cell r="I235">
            <v>831.34689336999998</v>
          </cell>
          <cell r="J235">
            <v>4.9066282421</v>
          </cell>
          <cell r="M235">
            <v>89.639718720999994</v>
          </cell>
          <cell r="N235">
            <v>351.4</v>
          </cell>
          <cell r="O235">
            <v>473</v>
          </cell>
          <cell r="P235">
            <v>69.291654401000002</v>
          </cell>
          <cell r="Q235">
            <v>202.68752000000001</v>
          </cell>
          <cell r="R235">
            <v>442</v>
          </cell>
          <cell r="S235">
            <v>212.35671604999999</v>
          </cell>
          <cell r="T235">
            <v>41.350185185000001</v>
          </cell>
          <cell r="U235">
            <v>255.00390274199998</v>
          </cell>
        </row>
        <row r="236">
          <cell r="B236" t="str">
            <v>PREM RTE</v>
          </cell>
          <cell r="C236" t="str">
            <v>France</v>
          </cell>
          <cell r="D236" t="str">
            <v>2001/06</v>
          </cell>
          <cell r="E236">
            <v>407</v>
          </cell>
          <cell r="F236">
            <v>2.3023872678999999</v>
          </cell>
          <cell r="G236">
            <v>599.06343501000003</v>
          </cell>
          <cell r="H236">
            <v>2.5881962865000001</v>
          </cell>
          <cell r="I236">
            <v>881.87514589</v>
          </cell>
          <cell r="J236">
            <v>4.8905835544</v>
          </cell>
          <cell r="M236">
            <v>200.34752717000001</v>
          </cell>
          <cell r="N236">
            <v>351.4</v>
          </cell>
          <cell r="O236">
            <v>473</v>
          </cell>
          <cell r="P236">
            <v>54.899885714</v>
          </cell>
          <cell r="Q236">
            <v>202.68752000000001</v>
          </cell>
          <cell r="R236">
            <v>442</v>
          </cell>
          <cell r="S236">
            <v>215.69323585000001</v>
          </cell>
          <cell r="T236">
            <v>53.948849056999997</v>
          </cell>
          <cell r="U236">
            <v>271.91114285399999</v>
          </cell>
        </row>
        <row r="237">
          <cell r="B237" t="str">
            <v>PREM RTE</v>
          </cell>
          <cell r="C237" t="str">
            <v>France</v>
          </cell>
          <cell r="D237" t="str">
            <v>2001/07</v>
          </cell>
          <cell r="E237">
            <v>488</v>
          </cell>
          <cell r="F237">
            <v>2.2781362007000001</v>
          </cell>
          <cell r="G237">
            <v>653.97404300999995</v>
          </cell>
          <cell r="H237">
            <v>2.5727598565999998</v>
          </cell>
          <cell r="I237">
            <v>880.65878853000004</v>
          </cell>
          <cell r="J237">
            <v>4.8508960573</v>
          </cell>
          <cell r="M237">
            <v>132.67083220000001</v>
          </cell>
          <cell r="N237">
            <v>351.4</v>
          </cell>
          <cell r="O237">
            <v>473</v>
          </cell>
          <cell r="P237">
            <v>57.982229787000001</v>
          </cell>
          <cell r="Q237">
            <v>202.68752000000001</v>
          </cell>
          <cell r="R237">
            <v>442</v>
          </cell>
          <cell r="S237">
            <v>220.35146237999999</v>
          </cell>
          <cell r="T237">
            <v>59.704363538999999</v>
          </cell>
          <cell r="U237">
            <v>279.48379574699999</v>
          </cell>
        </row>
        <row r="238">
          <cell r="B238" t="str">
            <v>PREM RTE</v>
          </cell>
          <cell r="C238" t="str">
            <v>France</v>
          </cell>
          <cell r="D238" t="str">
            <v>2001/08</v>
          </cell>
          <cell r="E238">
            <v>240</v>
          </cell>
          <cell r="F238">
            <v>2.3295154185000002</v>
          </cell>
          <cell r="G238">
            <v>707.72161232999997</v>
          </cell>
          <cell r="H238">
            <v>2.6017621145000001</v>
          </cell>
          <cell r="I238">
            <v>884.18293391999998</v>
          </cell>
          <cell r="J238">
            <v>4.9312775330000003</v>
          </cell>
          <cell r="M238">
            <v>171.31706800000001</v>
          </cell>
          <cell r="N238">
            <v>650</v>
          </cell>
          <cell r="O238">
            <v>473</v>
          </cell>
          <cell r="P238">
            <v>64.339880350000001</v>
          </cell>
          <cell r="Q238">
            <v>202.68752000000001</v>
          </cell>
          <cell r="R238">
            <v>442</v>
          </cell>
          <cell r="S238">
            <v>199.70461331000001</v>
          </cell>
          <cell r="T238">
            <v>64.998684397000005</v>
          </cell>
          <cell r="U238">
            <v>264.8654138</v>
          </cell>
        </row>
        <row r="239">
          <cell r="B239" t="str">
            <v>PREM RTE</v>
          </cell>
          <cell r="C239" t="str">
            <v>France</v>
          </cell>
          <cell r="D239" t="str">
            <v>2001/09</v>
          </cell>
          <cell r="E239">
            <v>567</v>
          </cell>
          <cell r="F239">
            <v>2.7096525097000002</v>
          </cell>
          <cell r="G239">
            <v>951.83299613999998</v>
          </cell>
          <cell r="H239">
            <v>2.8247104247000001</v>
          </cell>
          <cell r="I239">
            <v>1009.1540386</v>
          </cell>
          <cell r="J239">
            <v>5.5343629343999998</v>
          </cell>
          <cell r="M239">
            <v>170.43625173000001</v>
          </cell>
          <cell r="N239">
            <v>345</v>
          </cell>
          <cell r="O239">
            <v>473</v>
          </cell>
          <cell r="P239">
            <v>55.585715120000003</v>
          </cell>
          <cell r="Q239">
            <v>210</v>
          </cell>
          <cell r="R239">
            <v>442</v>
          </cell>
          <cell r="S239">
            <v>205.69117811000001</v>
          </cell>
          <cell r="T239">
            <v>57.627409112999999</v>
          </cell>
          <cell r="U239">
            <v>261.65921883999999</v>
          </cell>
        </row>
        <row r="240">
          <cell r="B240" t="str">
            <v>PREM RTE</v>
          </cell>
          <cell r="C240" t="str">
            <v>France</v>
          </cell>
          <cell r="D240" t="str">
            <v>2001/10</v>
          </cell>
          <cell r="E240">
            <v>513</v>
          </cell>
          <cell r="F240">
            <v>2.9280303029999999</v>
          </cell>
          <cell r="G240">
            <v>1065.4104015</v>
          </cell>
          <cell r="H240">
            <v>3.1227272727000002</v>
          </cell>
          <cell r="I240">
            <v>1138.3106439000001</v>
          </cell>
          <cell r="J240">
            <v>6.0507575757999996</v>
          </cell>
          <cell r="M240">
            <v>166.63537267000001</v>
          </cell>
          <cell r="N240">
            <v>345</v>
          </cell>
          <cell r="O240">
            <v>473</v>
          </cell>
          <cell r="P240">
            <v>58.693919643000001</v>
          </cell>
          <cell r="Q240">
            <v>210</v>
          </cell>
          <cell r="R240">
            <v>442</v>
          </cell>
          <cell r="S240">
            <v>213.11393910999999</v>
          </cell>
          <cell r="T240">
            <v>54.485109059000003</v>
          </cell>
          <cell r="U240">
            <v>271.869799753</v>
          </cell>
        </row>
        <row r="241">
          <cell r="B241" t="str">
            <v>PREM RTE</v>
          </cell>
          <cell r="C241" t="str">
            <v>France</v>
          </cell>
          <cell r="D241" t="str">
            <v>2001/11</v>
          </cell>
          <cell r="E241">
            <v>513</v>
          </cell>
          <cell r="F241">
            <v>2.8518518518999998</v>
          </cell>
          <cell r="G241">
            <v>1027.0254990999999</v>
          </cell>
          <cell r="H241">
            <v>3.1450094162000002</v>
          </cell>
          <cell r="I241">
            <v>1160.1092404000001</v>
          </cell>
          <cell r="J241">
            <v>5.996861268</v>
          </cell>
          <cell r="M241">
            <v>184.725853</v>
          </cell>
          <cell r="N241">
            <v>345</v>
          </cell>
          <cell r="O241">
            <v>473</v>
          </cell>
          <cell r="P241">
            <v>56.586627251000003</v>
          </cell>
          <cell r="Q241">
            <v>210</v>
          </cell>
          <cell r="R241">
            <v>442</v>
          </cell>
          <cell r="S241">
            <v>218.01493801999999</v>
          </cell>
          <cell r="T241">
            <v>54.595100842999997</v>
          </cell>
          <cell r="U241">
            <v>274.78442911100001</v>
          </cell>
        </row>
        <row r="242">
          <cell r="B242" t="str">
            <v>PREM RTE</v>
          </cell>
          <cell r="C242" t="str">
            <v>France</v>
          </cell>
          <cell r="D242" t="str">
            <v>2001/12</v>
          </cell>
          <cell r="E242">
            <v>345</v>
          </cell>
          <cell r="F242">
            <v>2.6447848286000002</v>
          </cell>
          <cell r="G242">
            <v>873.75437637000005</v>
          </cell>
          <cell r="H242">
            <v>3.0937045013</v>
          </cell>
          <cell r="I242">
            <v>1127.815204</v>
          </cell>
          <cell r="J242">
            <v>5.7384893299000002</v>
          </cell>
          <cell r="M242">
            <v>150.96647886</v>
          </cell>
          <cell r="N242">
            <v>345</v>
          </cell>
          <cell r="O242">
            <v>473</v>
          </cell>
          <cell r="P242">
            <v>65.255439365000001</v>
          </cell>
          <cell r="Q242">
            <v>210</v>
          </cell>
          <cell r="R242">
            <v>442</v>
          </cell>
          <cell r="S242">
            <v>202.30212055999999</v>
          </cell>
          <cell r="T242">
            <v>66.268104554999994</v>
          </cell>
          <cell r="U242">
            <v>267.76498775499999</v>
          </cell>
        </row>
        <row r="243">
          <cell r="B243" t="str">
            <v>PREM RTE</v>
          </cell>
          <cell r="C243" t="str">
            <v>France</v>
          </cell>
          <cell r="D243" t="str">
            <v>2002/01</v>
          </cell>
          <cell r="E243">
            <v>426</v>
          </cell>
          <cell r="F243">
            <v>2.4813084112000001</v>
          </cell>
          <cell r="G243">
            <v>787.64212616999998</v>
          </cell>
          <cell r="H243">
            <v>2.8834738269</v>
          </cell>
          <cell r="I243">
            <v>1071.6612077</v>
          </cell>
          <cell r="J243">
            <v>5.3647822382000001</v>
          </cell>
          <cell r="M243">
            <v>145.09833277000001</v>
          </cell>
          <cell r="N243">
            <v>345</v>
          </cell>
          <cell r="O243">
            <v>730</v>
          </cell>
          <cell r="P243">
            <v>56.857232242000002</v>
          </cell>
          <cell r="Q243">
            <v>210</v>
          </cell>
          <cell r="R243">
            <v>584</v>
          </cell>
          <cell r="S243">
            <v>173.87654938</v>
          </cell>
          <cell r="T243">
            <v>64.024418538000006</v>
          </cell>
          <cell r="U243">
            <v>232.55205042200001</v>
          </cell>
        </row>
        <row r="244">
          <cell r="B244" t="str">
            <v>PREM RTE</v>
          </cell>
          <cell r="C244" t="str">
            <v>France</v>
          </cell>
          <cell r="D244" t="str">
            <v>2002/02</v>
          </cell>
          <cell r="E244">
            <v>463</v>
          </cell>
          <cell r="F244">
            <v>2.3816855754000001</v>
          </cell>
          <cell r="G244">
            <v>721.18612642000005</v>
          </cell>
          <cell r="H244">
            <v>2.4964864309000001</v>
          </cell>
          <cell r="I244">
            <v>913.67671056999995</v>
          </cell>
          <cell r="J244">
            <v>4.8781720061999998</v>
          </cell>
          <cell r="M244">
            <v>116.55211636999999</v>
          </cell>
          <cell r="N244">
            <v>345</v>
          </cell>
          <cell r="O244">
            <v>730</v>
          </cell>
          <cell r="P244">
            <v>52.890745856000002</v>
          </cell>
          <cell r="Q244">
            <v>210</v>
          </cell>
          <cell r="R244">
            <v>584</v>
          </cell>
          <cell r="S244">
            <v>172.08840355000001</v>
          </cell>
          <cell r="T244">
            <v>62.081511528999997</v>
          </cell>
          <cell r="U244">
            <v>227.09695007599998</v>
          </cell>
        </row>
        <row r="245">
          <cell r="B245" t="str">
            <v>PREM RTE</v>
          </cell>
          <cell r="C245" t="str">
            <v>France</v>
          </cell>
          <cell r="D245" t="str">
            <v>2002/03</v>
          </cell>
          <cell r="E245">
            <v>531</v>
          </cell>
          <cell r="F245">
            <v>2.5190140845000002</v>
          </cell>
          <cell r="G245">
            <v>717.76420423000002</v>
          </cell>
          <cell r="H245">
            <v>2.7142020323999998</v>
          </cell>
          <cell r="I245">
            <v>969.34567699000002</v>
          </cell>
          <cell r="J245">
            <v>5.2332161169000004</v>
          </cell>
          <cell r="M245">
            <v>117.48547668</v>
          </cell>
          <cell r="N245">
            <v>345</v>
          </cell>
          <cell r="O245">
            <v>730</v>
          </cell>
          <cell r="P245">
            <v>45.223710451999999</v>
          </cell>
          <cell r="Q245">
            <v>210</v>
          </cell>
          <cell r="R245">
            <v>584</v>
          </cell>
          <cell r="S245">
            <v>170.85664374000001</v>
          </cell>
          <cell r="T245">
            <v>53.736615716000003</v>
          </cell>
          <cell r="U245">
            <v>218.70694736199999</v>
          </cell>
        </row>
        <row r="246">
          <cell r="B246" t="str">
            <v>PREM RTE</v>
          </cell>
          <cell r="C246" t="str">
            <v>France</v>
          </cell>
          <cell r="D246" t="str">
            <v>2002/04</v>
          </cell>
          <cell r="E246">
            <v>493</v>
          </cell>
          <cell r="F246">
            <v>2.3920645595000001</v>
          </cell>
          <cell r="G246">
            <v>636.03227303000006</v>
          </cell>
          <cell r="H246">
            <v>2.8220065978000002</v>
          </cell>
          <cell r="I246">
            <v>1031.3006871</v>
          </cell>
          <cell r="J246">
            <v>5.2140711574000003</v>
          </cell>
          <cell r="M246">
            <v>114.26935039</v>
          </cell>
          <cell r="N246">
            <v>345</v>
          </cell>
          <cell r="O246">
            <v>730</v>
          </cell>
          <cell r="P246">
            <v>43.686150918000003</v>
          </cell>
          <cell r="Q246">
            <v>210</v>
          </cell>
          <cell r="R246">
            <v>584</v>
          </cell>
          <cell r="S246">
            <v>168.22048061999999</v>
          </cell>
          <cell r="T246">
            <v>51.200064060000003</v>
          </cell>
          <cell r="U246">
            <v>213.12320517800001</v>
          </cell>
        </row>
        <row r="247">
          <cell r="B247" t="str">
            <v>PREM RTE</v>
          </cell>
          <cell r="C247" t="str">
            <v>France</v>
          </cell>
          <cell r="D247" t="str">
            <v>2002/05</v>
          </cell>
          <cell r="E247">
            <v>526</v>
          </cell>
          <cell r="F247">
            <v>2.2987096774000002</v>
          </cell>
          <cell r="G247">
            <v>609.05321934999995</v>
          </cell>
          <cell r="H247">
            <v>2.9456473719999998</v>
          </cell>
          <cell r="I247">
            <v>1114.989902</v>
          </cell>
          <cell r="J247">
            <v>5.2443570493999996</v>
          </cell>
          <cell r="M247">
            <v>193.65774479999999</v>
          </cell>
          <cell r="N247">
            <v>730</v>
          </cell>
          <cell r="O247">
            <v>730</v>
          </cell>
          <cell r="P247">
            <v>50.931093613999998</v>
          </cell>
          <cell r="Q247">
            <v>210</v>
          </cell>
          <cell r="R247">
            <v>584</v>
          </cell>
          <cell r="S247">
            <v>190.37522866</v>
          </cell>
          <cell r="T247">
            <v>62.572039684000003</v>
          </cell>
          <cell r="U247">
            <v>241.45796861399998</v>
          </cell>
        </row>
        <row r="248">
          <cell r="B248" t="str">
            <v>PREM RTE</v>
          </cell>
          <cell r="C248" t="str">
            <v>France</v>
          </cell>
          <cell r="D248" t="str">
            <v>2002/06</v>
          </cell>
          <cell r="E248">
            <v>494</v>
          </cell>
          <cell r="F248">
            <v>2.0872438863</v>
          </cell>
          <cell r="G248">
            <v>581.38197620999995</v>
          </cell>
          <cell r="H248">
            <v>2.7420133199999999</v>
          </cell>
          <cell r="I248">
            <v>1061.261483</v>
          </cell>
          <cell r="J248">
            <v>4.8292572063000003</v>
          </cell>
          <cell r="M248">
            <v>200.36010542</v>
          </cell>
          <cell r="N248">
            <v>730</v>
          </cell>
          <cell r="O248">
            <v>730</v>
          </cell>
          <cell r="P248">
            <v>54.985068210999998</v>
          </cell>
          <cell r="Q248">
            <v>210</v>
          </cell>
          <cell r="R248">
            <v>584</v>
          </cell>
          <cell r="S248">
            <v>160.47090908999999</v>
          </cell>
          <cell r="T248">
            <v>63.468715404999998</v>
          </cell>
          <cell r="U248">
            <v>215.74289062099999</v>
          </cell>
        </row>
        <row r="249">
          <cell r="B249" t="str">
            <v>PREM RTE</v>
          </cell>
          <cell r="C249" t="str">
            <v>France</v>
          </cell>
          <cell r="D249" t="str">
            <v>2002/07</v>
          </cell>
          <cell r="E249">
            <v>452</v>
          </cell>
          <cell r="F249">
            <v>2.0733695652000002</v>
          </cell>
          <cell r="G249">
            <v>607.18120245</v>
          </cell>
          <cell r="H249">
            <v>2.6049146533999998</v>
          </cell>
          <cell r="I249">
            <v>1018.0082938</v>
          </cell>
          <cell r="J249">
            <v>4.6782842186</v>
          </cell>
          <cell r="M249">
            <v>202.43933616000001</v>
          </cell>
          <cell r="N249">
            <v>730</v>
          </cell>
          <cell r="O249">
            <v>730</v>
          </cell>
          <cell r="P249">
            <v>55.606752426</v>
          </cell>
          <cell r="Q249">
            <v>210</v>
          </cell>
          <cell r="R249">
            <v>584</v>
          </cell>
          <cell r="S249">
            <v>154.90256682</v>
          </cell>
          <cell r="T249">
            <v>987.66246873</v>
          </cell>
          <cell r="U249">
            <v>210.18072593599999</v>
          </cell>
        </row>
        <row r="250">
          <cell r="B250" t="str">
            <v>PREM RTE</v>
          </cell>
          <cell r="C250" t="str">
            <v>France</v>
          </cell>
          <cell r="D250" t="str">
            <v>2002/08</v>
          </cell>
          <cell r="E250">
            <v>222</v>
          </cell>
          <cell r="F250">
            <v>2.0582191780999999</v>
          </cell>
          <cell r="G250">
            <v>599.40428938000002</v>
          </cell>
          <cell r="H250">
            <v>2.5487980591000001</v>
          </cell>
          <cell r="I250">
            <v>984.50169684000002</v>
          </cell>
          <cell r="J250">
            <v>4.6070172372</v>
          </cell>
          <cell r="M250">
            <v>220.67466999000001</v>
          </cell>
          <cell r="N250">
            <v>730</v>
          </cell>
          <cell r="O250">
            <v>730</v>
          </cell>
          <cell r="P250">
            <v>984.50169684000002</v>
          </cell>
          <cell r="Q250">
            <v>210</v>
          </cell>
          <cell r="R250">
            <v>584</v>
          </cell>
          <cell r="S250">
            <v>127.87030931</v>
          </cell>
          <cell r="T250">
            <v>928.28754592999996</v>
          </cell>
          <cell r="U250">
            <v>127.26567919</v>
          </cell>
        </row>
        <row r="251">
          <cell r="B251" t="str">
            <v>PREM RTE</v>
          </cell>
          <cell r="C251" t="str">
            <v>France</v>
          </cell>
          <cell r="D251" t="str">
            <v>2002/09</v>
          </cell>
          <cell r="E251">
            <v>438</v>
          </cell>
          <cell r="F251">
            <v>2.0575539568000001</v>
          </cell>
          <cell r="G251">
            <v>634.90013489</v>
          </cell>
          <cell r="H251">
            <v>2.3918444768999998</v>
          </cell>
          <cell r="I251">
            <v>881.54368121000005</v>
          </cell>
          <cell r="J251">
            <v>4.4493984336999999</v>
          </cell>
          <cell r="M251">
            <v>634.90013489</v>
          </cell>
          <cell r="N251">
            <v>730</v>
          </cell>
          <cell r="O251">
            <v>730</v>
          </cell>
          <cell r="P251">
            <v>881.54368121000005</v>
          </cell>
          <cell r="Q251">
            <v>163</v>
          </cell>
          <cell r="R251">
            <v>584</v>
          </cell>
          <cell r="S251">
            <v>130.81814562</v>
          </cell>
          <cell r="T251">
            <v>836.30843027000003</v>
          </cell>
          <cell r="U251">
            <v>130.62622622000001</v>
          </cell>
        </row>
        <row r="252">
          <cell r="B252" t="str">
            <v>PREM RTE</v>
          </cell>
          <cell r="C252" t="str">
            <v>France</v>
          </cell>
          <cell r="D252" t="str">
            <v>2002/10</v>
          </cell>
          <cell r="E252">
            <v>449</v>
          </cell>
          <cell r="F252">
            <v>2.1938683498999998</v>
          </cell>
          <cell r="G252">
            <v>634.00469793000002</v>
          </cell>
          <cell r="H252">
            <v>2.5048110409</v>
          </cell>
          <cell r="I252">
            <v>844.61549305999995</v>
          </cell>
          <cell r="J252">
            <v>4.6986793907999997</v>
          </cell>
          <cell r="M252">
            <v>634.00469793000002</v>
          </cell>
          <cell r="N252">
            <v>730</v>
          </cell>
          <cell r="O252">
            <v>730</v>
          </cell>
          <cell r="P252">
            <v>844.61549305999995</v>
          </cell>
          <cell r="Q252">
            <v>163</v>
          </cell>
          <cell r="R252">
            <v>584</v>
          </cell>
          <cell r="S252">
            <v>128.39533478999999</v>
          </cell>
          <cell r="T252">
            <v>799.13367977999997</v>
          </cell>
          <cell r="U252">
            <v>136.18036868999999</v>
          </cell>
        </row>
        <row r="253">
          <cell r="B253" t="str">
            <v>PREM RTE</v>
          </cell>
          <cell r="C253" t="str">
            <v>France</v>
          </cell>
          <cell r="D253" t="str">
            <v>2002/11</v>
          </cell>
          <cell r="E253">
            <v>267</v>
          </cell>
          <cell r="F253">
            <v>2.2331022530000002</v>
          </cell>
          <cell r="G253">
            <v>652.82774697000002</v>
          </cell>
          <cell r="H253">
            <v>2.5401766395999998</v>
          </cell>
          <cell r="I253">
            <v>853.66946313999995</v>
          </cell>
          <cell r="J253">
            <v>4.7732788925999996</v>
          </cell>
          <cell r="M253">
            <v>652.82774697000002</v>
          </cell>
          <cell r="N253">
            <v>730</v>
          </cell>
          <cell r="O253">
            <v>730</v>
          </cell>
          <cell r="P253">
            <v>853.66946313999995</v>
          </cell>
          <cell r="Q253">
            <v>163</v>
          </cell>
          <cell r="R253">
            <v>584</v>
          </cell>
          <cell r="S253">
            <v>211.43278518</v>
          </cell>
          <cell r="T253">
            <v>853.66946313999995</v>
          </cell>
          <cell r="U253">
            <v>212.18180064000001</v>
          </cell>
        </row>
        <row r="254">
          <cell r="B254" t="str">
            <v>PREM RTE</v>
          </cell>
          <cell r="C254" t="str">
            <v>France</v>
          </cell>
          <cell r="D254" t="str">
            <v>2002/12</v>
          </cell>
          <cell r="E254">
            <v>304</v>
          </cell>
          <cell r="F254">
            <v>2.2982779039999999</v>
          </cell>
          <cell r="G254">
            <v>625.56687714999998</v>
          </cell>
          <cell r="H254">
            <v>2.5820420940000002</v>
          </cell>
          <cell r="I254">
            <v>862.80773554999996</v>
          </cell>
          <cell r="J254">
            <v>4.8663558194999998</v>
          </cell>
          <cell r="M254">
            <v>625.56687714999998</v>
          </cell>
          <cell r="N254">
            <v>730</v>
          </cell>
          <cell r="O254">
            <v>730</v>
          </cell>
          <cell r="P254">
            <v>862.80773554999996</v>
          </cell>
          <cell r="Q254">
            <v>163</v>
          </cell>
          <cell r="R254">
            <v>584</v>
          </cell>
          <cell r="S254">
            <v>219.59807388999999</v>
          </cell>
          <cell r="T254">
            <v>888.48088183000004</v>
          </cell>
          <cell r="U254">
            <v>249.69872347</v>
          </cell>
        </row>
        <row r="255">
          <cell r="B255" t="str">
            <v>PREM RTE</v>
          </cell>
          <cell r="C255" t="str">
            <v>France</v>
          </cell>
          <cell r="D255" t="str">
            <v>2003/01</v>
          </cell>
          <cell r="E255">
            <v>373</v>
          </cell>
          <cell r="F255">
            <v>2.4102732046000002</v>
          </cell>
          <cell r="G255">
            <v>625.88306232000002</v>
          </cell>
          <cell r="H255">
            <v>2.8711419753</v>
          </cell>
          <cell r="I255">
            <v>1032.5330323999999</v>
          </cell>
          <cell r="J255">
            <v>5.5825617284</v>
          </cell>
          <cell r="M255">
            <v>625.88306232000002</v>
          </cell>
          <cell r="N255">
            <v>704</v>
          </cell>
          <cell r="O255">
            <v>704</v>
          </cell>
          <cell r="Q255">
            <v>437</v>
          </cell>
          <cell r="R255">
            <v>437</v>
          </cell>
          <cell r="S255">
            <v>210.65044627</v>
          </cell>
          <cell r="T255">
            <v>1027.5338919000001</v>
          </cell>
          <cell r="U255">
            <v>235.38725407999999</v>
          </cell>
        </row>
        <row r="256">
          <cell r="B256" t="str">
            <v>PREM RTE</v>
          </cell>
          <cell r="C256" t="str">
            <v>France</v>
          </cell>
          <cell r="D256" t="str">
            <v>2003/02</v>
          </cell>
          <cell r="G256">
            <v>616.18417691000002</v>
          </cell>
          <cell r="I256">
            <v>1172.7726212</v>
          </cell>
          <cell r="M256">
            <v>616.18417691000002</v>
          </cell>
          <cell r="N256">
            <v>704</v>
          </cell>
          <cell r="O256">
            <v>704</v>
          </cell>
          <cell r="Q256">
            <v>437</v>
          </cell>
          <cell r="R256">
            <v>437</v>
          </cell>
          <cell r="S256">
            <v>140.47626572999999</v>
          </cell>
          <cell r="T256">
            <v>1169.5464669999999</v>
          </cell>
          <cell r="U256">
            <v>167.49942794</v>
          </cell>
        </row>
        <row r="257">
          <cell r="B257" t="str">
            <v>PREM RTE</v>
          </cell>
          <cell r="C257" t="str">
            <v>France</v>
          </cell>
          <cell r="D257" t="str">
            <v>2003/03</v>
          </cell>
          <cell r="G257">
            <v>628.62898657999995</v>
          </cell>
          <cell r="I257">
            <v>1201.5297863999999</v>
          </cell>
          <cell r="M257">
            <v>628.62898657999995</v>
          </cell>
          <cell r="N257">
            <v>704</v>
          </cell>
          <cell r="O257">
            <v>704</v>
          </cell>
          <cell r="Q257">
            <v>437</v>
          </cell>
          <cell r="R257">
            <v>437</v>
          </cell>
          <cell r="S257">
            <v>120.38479819</v>
          </cell>
          <cell r="T257">
            <v>1194.9491012000001</v>
          </cell>
          <cell r="U257">
            <v>118.1620164</v>
          </cell>
        </row>
        <row r="258">
          <cell r="B258" t="str">
            <v>PREM RTE</v>
          </cell>
          <cell r="C258" t="str">
            <v>France</v>
          </cell>
          <cell r="D258" t="str">
            <v>2003/04</v>
          </cell>
          <cell r="G258">
            <v>561.47313319</v>
          </cell>
          <cell r="I258">
            <v>1165.2729562</v>
          </cell>
          <cell r="M258">
            <v>561.47313319</v>
          </cell>
          <cell r="N258">
            <v>704</v>
          </cell>
          <cell r="O258">
            <v>704</v>
          </cell>
          <cell r="Q258">
            <v>437</v>
          </cell>
          <cell r="R258">
            <v>437</v>
          </cell>
          <cell r="S258">
            <v>583.79758031999995</v>
          </cell>
          <cell r="T258">
            <v>1161.7824525999999</v>
          </cell>
          <cell r="U258">
            <v>108.17432406</v>
          </cell>
        </row>
        <row r="259">
          <cell r="B259" t="str">
            <v>PREM RTE</v>
          </cell>
          <cell r="C259" t="str">
            <v>France</v>
          </cell>
          <cell r="D259" t="str">
            <v>2003/05</v>
          </cell>
          <cell r="G259">
            <v>493.92626118999999</v>
          </cell>
          <cell r="I259">
            <v>1086.9217963000001</v>
          </cell>
          <cell r="M259">
            <v>493.92626118999999</v>
          </cell>
          <cell r="N259">
            <v>302</v>
          </cell>
          <cell r="O259">
            <v>704</v>
          </cell>
          <cell r="Q259">
            <v>437</v>
          </cell>
          <cell r="R259">
            <v>437</v>
          </cell>
          <cell r="S259">
            <v>513.72227894000002</v>
          </cell>
          <cell r="T259">
            <v>1079.0051788000001</v>
          </cell>
          <cell r="U259">
            <v>0</v>
          </cell>
        </row>
        <row r="260">
          <cell r="B260" t="str">
            <v>PREM RTE</v>
          </cell>
          <cell r="C260" t="str">
            <v>France</v>
          </cell>
          <cell r="D260" t="str">
            <v>2003/06</v>
          </cell>
          <cell r="G260">
            <v>434.97813731000002</v>
          </cell>
          <cell r="I260">
            <v>914.43638125999996</v>
          </cell>
          <cell r="M260">
            <v>434.97813731000002</v>
          </cell>
          <cell r="N260">
            <v>302</v>
          </cell>
          <cell r="O260">
            <v>704</v>
          </cell>
          <cell r="Q260">
            <v>437</v>
          </cell>
          <cell r="R260">
            <v>437</v>
          </cell>
          <cell r="S260">
            <v>428.12530791</v>
          </cell>
          <cell r="T260">
            <v>912.47865912999998</v>
          </cell>
          <cell r="U260">
            <v>0</v>
          </cell>
        </row>
        <row r="261">
          <cell r="B261" t="str">
            <v>PREM RTE</v>
          </cell>
          <cell r="C261" t="str">
            <v>France</v>
          </cell>
          <cell r="D261" t="str">
            <v>2003/07</v>
          </cell>
          <cell r="G261">
            <v>452.20942305</v>
          </cell>
          <cell r="I261">
            <v>1003.4072242</v>
          </cell>
          <cell r="M261">
            <v>452.20942305</v>
          </cell>
          <cell r="N261">
            <v>302</v>
          </cell>
          <cell r="O261">
            <v>704</v>
          </cell>
          <cell r="Q261">
            <v>437</v>
          </cell>
          <cell r="R261">
            <v>437</v>
          </cell>
          <cell r="S261">
            <v>448.47541639999997</v>
          </cell>
          <cell r="T261">
            <v>999.59347154</v>
          </cell>
          <cell r="U261">
            <v>0</v>
          </cell>
        </row>
        <row r="262">
          <cell r="B262" t="str">
            <v>PREM RTE</v>
          </cell>
          <cell r="C262" t="str">
            <v>France</v>
          </cell>
          <cell r="D262" t="str">
            <v>2003/08</v>
          </cell>
          <cell r="G262">
            <v>470.78794313999998</v>
          </cell>
          <cell r="I262">
            <v>1188.5187836</v>
          </cell>
          <cell r="M262">
            <v>470.78794313999998</v>
          </cell>
          <cell r="N262">
            <v>302</v>
          </cell>
          <cell r="O262">
            <v>704</v>
          </cell>
          <cell r="P262">
            <v>1188.5187836</v>
          </cell>
          <cell r="Q262">
            <v>163</v>
          </cell>
          <cell r="R262">
            <v>437</v>
          </cell>
          <cell r="S262">
            <v>470.78794313999998</v>
          </cell>
          <cell r="T262">
            <v>1181.6361895</v>
          </cell>
          <cell r="U262">
            <v>0</v>
          </cell>
        </row>
        <row r="263">
          <cell r="B263" t="str">
            <v>PREM RTE</v>
          </cell>
          <cell r="C263" t="str">
            <v>France</v>
          </cell>
          <cell r="D263" t="str">
            <v>2003/09</v>
          </cell>
          <cell r="E263">
            <v>474</v>
          </cell>
          <cell r="F263">
            <v>1.803469008</v>
          </cell>
          <cell r="G263">
            <v>415.26811649000001</v>
          </cell>
          <cell r="H263">
            <v>3.4259140475000001</v>
          </cell>
          <cell r="I263">
            <v>1411.7212316</v>
          </cell>
          <cell r="J263">
            <v>5.7164849261999997</v>
          </cell>
          <cell r="M263">
            <v>415.26811649000001</v>
          </cell>
          <cell r="N263">
            <v>302</v>
          </cell>
          <cell r="O263">
            <v>704</v>
          </cell>
          <cell r="P263">
            <v>1411.7212316</v>
          </cell>
          <cell r="Q263">
            <v>163</v>
          </cell>
          <cell r="R263">
            <v>437</v>
          </cell>
          <cell r="S263">
            <v>611.86830552000004</v>
          </cell>
          <cell r="T263">
            <v>1387.0265007</v>
          </cell>
          <cell r="U263">
            <v>0</v>
          </cell>
        </row>
        <row r="264">
          <cell r="B264" t="str">
            <v>PREM RTE</v>
          </cell>
          <cell r="C264" t="str">
            <v>France</v>
          </cell>
          <cell r="D264" t="str">
            <v>2003/10</v>
          </cell>
          <cell r="E264">
            <v>482</v>
          </cell>
          <cell r="F264">
            <v>2.0873850197000001</v>
          </cell>
          <cell r="G264">
            <v>587.39902101999996</v>
          </cell>
          <cell r="H264">
            <v>3.3572910221000001</v>
          </cell>
          <cell r="I264">
            <v>1458.9571042</v>
          </cell>
          <cell r="J264">
            <v>5.4446760418000002</v>
          </cell>
          <cell r="N264">
            <v>704</v>
          </cell>
          <cell r="O264">
            <v>704</v>
          </cell>
          <cell r="P264">
            <v>1458.9571042</v>
          </cell>
          <cell r="Q264">
            <v>163</v>
          </cell>
          <cell r="R264">
            <v>437</v>
          </cell>
          <cell r="S264">
            <v>587.69511506000003</v>
          </cell>
          <cell r="T264">
            <v>1404.6911101000001</v>
          </cell>
          <cell r="U264">
            <v>0</v>
          </cell>
        </row>
        <row r="265">
          <cell r="B265" t="str">
            <v>PREM RTE</v>
          </cell>
          <cell r="C265" t="str">
            <v>France</v>
          </cell>
          <cell r="D265" t="str">
            <v>2003/11</v>
          </cell>
          <cell r="E265">
            <v>293</v>
          </cell>
          <cell r="F265">
            <v>2.0769230769</v>
          </cell>
          <cell r="G265">
            <v>614.15473684000006</v>
          </cell>
          <cell r="H265">
            <v>3.2622984072999999</v>
          </cell>
          <cell r="I265">
            <v>1430.0914894</v>
          </cell>
          <cell r="J265">
            <v>5.3392214842000003</v>
          </cell>
          <cell r="N265">
            <v>704</v>
          </cell>
          <cell r="O265">
            <v>704</v>
          </cell>
          <cell r="P265">
            <v>1430.0914894</v>
          </cell>
          <cell r="Q265">
            <v>163</v>
          </cell>
          <cell r="R265">
            <v>437</v>
          </cell>
          <cell r="S265">
            <v>615.23678596000002</v>
          </cell>
          <cell r="T265">
            <v>1353.5361124000001</v>
          </cell>
          <cell r="U265">
            <v>0</v>
          </cell>
        </row>
        <row r="266">
          <cell r="B266" t="str">
            <v>PREM RTE</v>
          </cell>
          <cell r="C266" t="str">
            <v>France</v>
          </cell>
          <cell r="D266" t="str">
            <v>2003/12</v>
          </cell>
          <cell r="E266">
            <v>500</v>
          </cell>
          <cell r="F266">
            <v>2.0681431004999999</v>
          </cell>
          <cell r="G266">
            <v>605.18410561999997</v>
          </cell>
          <cell r="H266">
            <v>3.2502262024999999</v>
          </cell>
          <cell r="I266">
            <v>1419.5588548999999</v>
          </cell>
          <cell r="J266">
            <v>5.3183693029999999</v>
          </cell>
          <cell r="N266">
            <v>704</v>
          </cell>
          <cell r="O266">
            <v>704</v>
          </cell>
          <cell r="P266">
            <v>1419.5588548999999</v>
          </cell>
          <cell r="Q266">
            <v>437</v>
          </cell>
          <cell r="R266">
            <v>437</v>
          </cell>
          <cell r="S266">
            <v>606.52578004999998</v>
          </cell>
          <cell r="T266">
            <v>1297.9901252</v>
          </cell>
          <cell r="U266">
            <v>0</v>
          </cell>
        </row>
        <row r="267">
          <cell r="B267" t="str">
            <v>PREM RTE</v>
          </cell>
          <cell r="C267" t="str">
            <v>France</v>
          </cell>
          <cell r="D267" t="str">
            <v>2004/01</v>
          </cell>
          <cell r="E267">
            <v>395</v>
          </cell>
          <cell r="F267">
            <v>2.0585625555</v>
          </cell>
          <cell r="G267">
            <v>633.20922803999997</v>
          </cell>
          <cell r="H267">
            <v>3.0976396061</v>
          </cell>
          <cell r="I267">
            <v>1377.6351904000001</v>
          </cell>
          <cell r="J267">
            <v>5.1562021615000004</v>
          </cell>
          <cell r="N267">
            <v>658.6</v>
          </cell>
          <cell r="O267">
            <v>730</v>
          </cell>
          <cell r="P267">
            <v>1377.6351904000001</v>
          </cell>
          <cell r="Q267">
            <v>550</v>
          </cell>
          <cell r="R267">
            <v>381</v>
          </cell>
          <cell r="S267">
            <v>495.45141321</v>
          </cell>
          <cell r="T267">
            <v>591.08391704999997</v>
          </cell>
          <cell r="U267">
            <v>1086.5353302599999</v>
          </cell>
        </row>
        <row r="268">
          <cell r="B268" t="str">
            <v>PREM RTE</v>
          </cell>
          <cell r="C268" t="str">
            <v>France</v>
          </cell>
          <cell r="D268" t="str">
            <v>2004/02</v>
          </cell>
          <cell r="E268">
            <v>377</v>
          </cell>
          <cell r="F268">
            <v>2.2287234043000002</v>
          </cell>
          <cell r="G268">
            <v>646.30937943000004</v>
          </cell>
          <cell r="H268">
            <v>3.0441811813999999</v>
          </cell>
          <cell r="I268">
            <v>1371.2626213999999</v>
          </cell>
          <cell r="J268">
            <v>5.2729045857000001</v>
          </cell>
          <cell r="N268">
            <v>658.6</v>
          </cell>
          <cell r="O268">
            <v>730</v>
          </cell>
          <cell r="P268">
            <v>1371.2626213999999</v>
          </cell>
          <cell r="Q268">
            <v>550</v>
          </cell>
          <cell r="R268">
            <v>381</v>
          </cell>
          <cell r="S268">
            <v>521.11683068000002</v>
          </cell>
          <cell r="T268">
            <v>667.49869753999997</v>
          </cell>
          <cell r="U268">
            <v>1188.61552822</v>
          </cell>
        </row>
        <row r="269">
          <cell r="B269" t="str">
            <v>PREM RTE</v>
          </cell>
          <cell r="C269" t="str">
            <v>France</v>
          </cell>
          <cell r="D269" t="str">
            <v>2004/03</v>
          </cell>
          <cell r="E269">
            <v>320</v>
          </cell>
          <cell r="F269">
            <v>2.2659846547</v>
          </cell>
          <cell r="G269">
            <v>664.13499574000002</v>
          </cell>
          <cell r="H269">
            <v>2.8980163140999999</v>
          </cell>
          <cell r="I269">
            <v>1260.742667</v>
          </cell>
          <cell r="J269">
            <v>5.1640009687999999</v>
          </cell>
          <cell r="N269">
            <v>658.6</v>
          </cell>
          <cell r="O269">
            <v>730</v>
          </cell>
          <cell r="P269">
            <v>1260.742667</v>
          </cell>
          <cell r="Q269">
            <v>550</v>
          </cell>
          <cell r="R269">
            <v>381</v>
          </cell>
          <cell r="S269">
            <v>555.07937082000001</v>
          </cell>
          <cell r="T269">
            <v>678.46526103999997</v>
          </cell>
          <cell r="U269">
            <v>1233.54463186</v>
          </cell>
        </row>
        <row r="270">
          <cell r="B270" t="str">
            <v>PREM RTE</v>
          </cell>
          <cell r="C270" t="str">
            <v>France</v>
          </cell>
          <cell r="D270" t="str">
            <v>2004/04</v>
          </cell>
          <cell r="E270">
            <v>328</v>
          </cell>
          <cell r="F270">
            <v>2.3249516441</v>
          </cell>
          <cell r="G270">
            <v>645.63991295999995</v>
          </cell>
          <cell r="H270">
            <v>2.6954057303000001</v>
          </cell>
          <cell r="I270">
            <v>1155.4096632999999</v>
          </cell>
          <cell r="J270">
            <v>5.0203573743999996</v>
          </cell>
          <cell r="N270">
            <v>658.6</v>
          </cell>
          <cell r="O270">
            <v>730</v>
          </cell>
          <cell r="P270">
            <v>1155.4096632999999</v>
          </cell>
          <cell r="Q270">
            <v>550</v>
          </cell>
          <cell r="R270">
            <v>381</v>
          </cell>
          <cell r="S270">
            <v>563.00276455000005</v>
          </cell>
          <cell r="T270">
            <v>636.27297619000001</v>
          </cell>
          <cell r="U270">
            <v>1199.2757407399999</v>
          </cell>
        </row>
        <row r="271">
          <cell r="B271" t="str">
            <v>PREM RTE</v>
          </cell>
          <cell r="C271" t="str">
            <v>France</v>
          </cell>
          <cell r="D271" t="str">
            <v>2004/05</v>
          </cell>
          <cell r="E271">
            <v>381</v>
          </cell>
          <cell r="F271">
            <v>2.3579604579</v>
          </cell>
          <cell r="G271">
            <v>617.91607699999997</v>
          </cell>
          <cell r="H271">
            <v>2.0789348592999999</v>
          </cell>
          <cell r="I271">
            <v>859.48641495000004</v>
          </cell>
          <cell r="J271">
            <v>4.4368953171000003</v>
          </cell>
          <cell r="N271">
            <v>704</v>
          </cell>
          <cell r="O271">
            <v>704</v>
          </cell>
          <cell r="P271">
            <v>859.48641495000004</v>
          </cell>
          <cell r="Q271">
            <v>550</v>
          </cell>
          <cell r="R271">
            <v>381</v>
          </cell>
          <cell r="S271">
            <v>590.44027707999999</v>
          </cell>
          <cell r="T271">
            <v>610.77508816</v>
          </cell>
          <cell r="U271">
            <v>1201.21536524</v>
          </cell>
        </row>
        <row r="272">
          <cell r="B272" t="str">
            <v>PREM RTE</v>
          </cell>
          <cell r="C272" t="str">
            <v>France</v>
          </cell>
          <cell r="D272" t="str">
            <v>2003/02</v>
          </cell>
          <cell r="E272">
            <v>473</v>
          </cell>
          <cell r="F272">
            <v>2.3407917384000001</v>
          </cell>
          <cell r="G272">
            <v>614.21597245999999</v>
          </cell>
          <cell r="H272">
            <v>1.7358801866</v>
          </cell>
          <cell r="I272">
            <v>772.95402875000002</v>
          </cell>
          <cell r="J272">
            <v>4.0766719250000003</v>
          </cell>
          <cell r="N272">
            <v>704</v>
          </cell>
          <cell r="O272">
            <v>704</v>
          </cell>
          <cell r="P272">
            <v>772.95402875000002</v>
          </cell>
          <cell r="Q272">
            <v>550</v>
          </cell>
          <cell r="R272">
            <v>381</v>
          </cell>
          <cell r="S272">
            <v>543.66560109</v>
          </cell>
          <cell r="T272">
            <v>568.77363388000003</v>
          </cell>
          <cell r="U272">
            <v>1112.4392349700001</v>
          </cell>
        </row>
        <row r="273">
          <cell r="B273" t="str">
            <v>PREM DIST</v>
          </cell>
          <cell r="C273" t="str">
            <v>France</v>
          </cell>
          <cell r="D273" t="str">
            <v>2000/01</v>
          </cell>
          <cell r="E273">
            <v>296</v>
          </cell>
          <cell r="F273">
            <v>1.8640192539</v>
          </cell>
          <cell r="G273">
            <v>469.70931408000001</v>
          </cell>
          <cell r="H273">
            <v>1.5222623344999999</v>
          </cell>
          <cell r="I273">
            <v>482.59643803</v>
          </cell>
          <cell r="J273">
            <v>3.3862815884000002</v>
          </cell>
          <cell r="M273">
            <v>582.53541195000003</v>
          </cell>
          <cell r="N273">
            <v>550</v>
          </cell>
          <cell r="O273">
            <v>469</v>
          </cell>
          <cell r="P273">
            <v>556.55632458000002</v>
          </cell>
          <cell r="Q273">
            <v>550</v>
          </cell>
          <cell r="R273">
            <v>381</v>
          </cell>
          <cell r="S273">
            <v>511.61749617999999</v>
          </cell>
          <cell r="T273">
            <v>543.34293130000003</v>
          </cell>
          <cell r="U273">
            <v>1054.9604274799999</v>
          </cell>
        </row>
        <row r="274">
          <cell r="B274" t="str">
            <v>PREM DIST</v>
          </cell>
          <cell r="C274" t="str">
            <v>France</v>
          </cell>
          <cell r="D274" t="str">
            <v>2000/02</v>
          </cell>
          <cell r="E274">
            <v>298</v>
          </cell>
          <cell r="F274">
            <v>1.7533185841000001</v>
          </cell>
          <cell r="G274">
            <v>446.19488938000001</v>
          </cell>
          <cell r="H274">
            <v>1.6305309735</v>
          </cell>
          <cell r="I274">
            <v>525.40589602</v>
          </cell>
          <cell r="J274">
            <v>3.3838495575</v>
          </cell>
          <cell r="M274">
            <v>495.24587571000001</v>
          </cell>
          <cell r="N274">
            <v>550</v>
          </cell>
          <cell r="O274">
            <v>469</v>
          </cell>
          <cell r="P274">
            <v>446.97259262</v>
          </cell>
          <cell r="Q274">
            <v>550</v>
          </cell>
          <cell r="R274">
            <v>381</v>
          </cell>
          <cell r="S274">
            <v>588.77743067999995</v>
          </cell>
          <cell r="T274">
            <v>570.52225508000004</v>
          </cell>
          <cell r="U274">
            <v>1159.2996857600001</v>
          </cell>
        </row>
        <row r="275">
          <cell r="B275" t="str">
            <v>PREM DIST</v>
          </cell>
          <cell r="C275" t="str">
            <v>France</v>
          </cell>
          <cell r="D275" t="str">
            <v>2000/03</v>
          </cell>
          <cell r="E275">
            <v>283</v>
          </cell>
          <cell r="F275">
            <v>1.7468643101000001</v>
          </cell>
          <cell r="G275">
            <v>407.28131129000002</v>
          </cell>
          <cell r="H275">
            <v>1.6966932724999999</v>
          </cell>
          <cell r="I275">
            <v>568.59752565999997</v>
          </cell>
          <cell r="J275">
            <v>3.4446978334999998</v>
          </cell>
          <cell r="M275">
            <v>415.77567828999997</v>
          </cell>
          <cell r="N275">
            <v>550</v>
          </cell>
          <cell r="O275">
            <v>469</v>
          </cell>
          <cell r="P275">
            <v>298.40948304</v>
          </cell>
          <cell r="Q275">
            <v>550</v>
          </cell>
          <cell r="R275">
            <v>381</v>
          </cell>
          <cell r="S275">
            <v>606.79967959999999</v>
          </cell>
          <cell r="T275">
            <v>549.56512648</v>
          </cell>
          <cell r="U275">
            <v>1156.3648060800001</v>
          </cell>
        </row>
        <row r="276">
          <cell r="B276" t="str">
            <v>PREM DIST</v>
          </cell>
          <cell r="C276" t="str">
            <v>France</v>
          </cell>
          <cell r="D276" t="str">
            <v>2000/04</v>
          </cell>
          <cell r="E276">
            <v>160</v>
          </cell>
          <cell r="F276">
            <v>1.8677462888</v>
          </cell>
          <cell r="G276">
            <v>433.69713899999999</v>
          </cell>
          <cell r="H276">
            <v>1.7368421053</v>
          </cell>
          <cell r="I276">
            <v>563.75363023</v>
          </cell>
          <cell r="J276">
            <v>3.6059379216999998</v>
          </cell>
          <cell r="M276">
            <v>383.14194880999997</v>
          </cell>
          <cell r="N276">
            <v>550</v>
          </cell>
          <cell r="O276">
            <v>469</v>
          </cell>
          <cell r="P276">
            <v>1490.5306579000001</v>
          </cell>
          <cell r="Q276">
            <v>550</v>
          </cell>
          <cell r="R276">
            <v>381</v>
          </cell>
          <cell r="S276">
            <v>569.00971182000001</v>
          </cell>
          <cell r="T276">
            <v>443.31639768999997</v>
          </cell>
          <cell r="U276">
            <v>1012.3261095099999</v>
          </cell>
        </row>
        <row r="277">
          <cell r="B277" t="str">
            <v>PREM DIST</v>
          </cell>
          <cell r="C277" t="str">
            <v>France</v>
          </cell>
          <cell r="D277" t="str">
            <v>2000/05</v>
          </cell>
          <cell r="E277">
            <v>156</v>
          </cell>
          <cell r="F277">
            <v>2.0083472454</v>
          </cell>
          <cell r="G277">
            <v>473.98899833000002</v>
          </cell>
          <cell r="H277">
            <v>1.776293823</v>
          </cell>
          <cell r="I277">
            <v>555.74532553999995</v>
          </cell>
          <cell r="J277">
            <v>3.7829716194</v>
          </cell>
          <cell r="M277">
            <v>441.00435959999999</v>
          </cell>
          <cell r="N277">
            <v>550</v>
          </cell>
          <cell r="O277">
            <v>469</v>
          </cell>
          <cell r="Q277">
            <v>500</v>
          </cell>
          <cell r="R277">
            <v>465</v>
          </cell>
          <cell r="S277">
            <v>473.98899833000002</v>
          </cell>
          <cell r="T277">
            <v>555.74532553999995</v>
          </cell>
          <cell r="U277">
            <v>1029.73432387</v>
          </cell>
        </row>
        <row r="278">
          <cell r="B278" t="str">
            <v>PREM DIST</v>
          </cell>
          <cell r="C278" t="str">
            <v>France</v>
          </cell>
          <cell r="D278" t="str">
            <v>2000/06</v>
          </cell>
          <cell r="E278">
            <v>235</v>
          </cell>
          <cell r="F278">
            <v>1.9691470054</v>
          </cell>
          <cell r="G278">
            <v>560.47225045000005</v>
          </cell>
          <cell r="H278">
            <v>1.6479128857000001</v>
          </cell>
          <cell r="I278">
            <v>540.41009073999999</v>
          </cell>
          <cell r="J278">
            <v>3.6170598910999998</v>
          </cell>
          <cell r="M278">
            <v>444.68153520999999</v>
          </cell>
          <cell r="N278">
            <v>550</v>
          </cell>
          <cell r="O278">
            <v>469</v>
          </cell>
          <cell r="Q278">
            <v>500</v>
          </cell>
          <cell r="R278">
            <v>465</v>
          </cell>
          <cell r="S278">
            <v>560.47225045000005</v>
          </cell>
          <cell r="T278">
            <v>540.41009073999999</v>
          </cell>
          <cell r="U278">
            <v>1100.88234119</v>
          </cell>
        </row>
        <row r="279">
          <cell r="B279" t="str">
            <v>PREM DIST</v>
          </cell>
          <cell r="C279" t="str">
            <v>France</v>
          </cell>
          <cell r="D279" t="str">
            <v>2000/07</v>
          </cell>
          <cell r="E279">
            <v>156</v>
          </cell>
          <cell r="F279">
            <v>1.8574040219000001</v>
          </cell>
          <cell r="G279">
            <v>578.48433272</v>
          </cell>
          <cell r="H279">
            <v>1.6160877514</v>
          </cell>
          <cell r="I279">
            <v>529.40643509999995</v>
          </cell>
          <cell r="J279">
            <v>3.4734917733000001</v>
          </cell>
          <cell r="M279">
            <v>404.69491297000002</v>
          </cell>
          <cell r="N279">
            <v>460</v>
          </cell>
          <cell r="O279">
            <v>457</v>
          </cell>
          <cell r="P279">
            <v>1490.5306579000001</v>
          </cell>
          <cell r="Q279">
            <v>460</v>
          </cell>
          <cell r="R279">
            <v>457</v>
          </cell>
          <cell r="S279">
            <v>339.64658298000001</v>
          </cell>
          <cell r="T279">
            <v>499.75207810000001</v>
          </cell>
          <cell r="U279">
            <v>839.39866108000001</v>
          </cell>
        </row>
        <row r="280">
          <cell r="B280" t="str">
            <v>PREM DIST</v>
          </cell>
          <cell r="C280" t="str">
            <v>France</v>
          </cell>
          <cell r="D280" t="str">
            <v>2000/08</v>
          </cell>
          <cell r="E280">
            <v>161</v>
          </cell>
          <cell r="F280">
            <v>1.8025362319</v>
          </cell>
          <cell r="G280">
            <v>559.69378623</v>
          </cell>
          <cell r="H280">
            <v>1.5797101448999999</v>
          </cell>
          <cell r="I280">
            <v>495.59422101000001</v>
          </cell>
          <cell r="J280">
            <v>3.3822463768</v>
          </cell>
          <cell r="M280">
            <v>368.81848994000001</v>
          </cell>
          <cell r="N280">
            <v>460</v>
          </cell>
          <cell r="O280">
            <v>457</v>
          </cell>
          <cell r="Q280">
            <v>500</v>
          </cell>
          <cell r="R280">
            <v>465</v>
          </cell>
          <cell r="S280">
            <v>559.69378623</v>
          </cell>
          <cell r="T280">
            <v>495.59422101000001</v>
          </cell>
          <cell r="U280">
            <v>1055.2880072400001</v>
          </cell>
        </row>
        <row r="281">
          <cell r="B281" t="str">
            <v>PREM DIST</v>
          </cell>
          <cell r="C281" t="str">
            <v>France</v>
          </cell>
          <cell r="D281" t="str">
            <v>2000/09</v>
          </cell>
          <cell r="E281">
            <v>246</v>
          </cell>
          <cell r="F281">
            <v>1.6312056738</v>
          </cell>
          <cell r="G281">
            <v>392.26792553000001</v>
          </cell>
          <cell r="H281">
            <v>1.4929078013999999</v>
          </cell>
          <cell r="I281">
            <v>377.92446809</v>
          </cell>
          <cell r="J281">
            <v>3.1241134752000002</v>
          </cell>
          <cell r="M281">
            <v>340.54032658</v>
          </cell>
          <cell r="N281">
            <v>460</v>
          </cell>
          <cell r="O281">
            <v>457</v>
          </cell>
          <cell r="Q281">
            <v>400</v>
          </cell>
          <cell r="R281">
            <v>305</v>
          </cell>
          <cell r="S281">
            <v>392.96467139999999</v>
          </cell>
          <cell r="T281">
            <v>378.25795736999999</v>
          </cell>
          <cell r="U281">
            <v>770.19239362000008</v>
          </cell>
        </row>
        <row r="282">
          <cell r="B282" t="str">
            <v>PREM DIST</v>
          </cell>
          <cell r="C282" t="str">
            <v>France</v>
          </cell>
          <cell r="D282" t="str">
            <v>2000/10</v>
          </cell>
          <cell r="E282">
            <v>305</v>
          </cell>
          <cell r="F282">
            <v>1.5983146067</v>
          </cell>
          <cell r="G282">
            <v>346.85279494000002</v>
          </cell>
          <cell r="H282">
            <v>1.5140449438000001</v>
          </cell>
          <cell r="I282">
            <v>416.83616573</v>
          </cell>
          <cell r="J282">
            <v>3.1123595505999999</v>
          </cell>
          <cell r="M282">
            <v>301.92919469999998</v>
          </cell>
          <cell r="N282">
            <v>460</v>
          </cell>
          <cell r="O282">
            <v>457</v>
          </cell>
          <cell r="P282">
            <v>1490.5306579000001</v>
          </cell>
          <cell r="Q282">
            <v>400</v>
          </cell>
          <cell r="R282">
            <v>303</v>
          </cell>
          <cell r="S282">
            <v>346.85279494000002</v>
          </cell>
          <cell r="T282">
            <v>416.83616573</v>
          </cell>
          <cell r="U282">
            <v>763.68896067000003</v>
          </cell>
        </row>
        <row r="283">
          <cell r="B283" t="str">
            <v>PREM DIST</v>
          </cell>
          <cell r="C283" t="str">
            <v>France</v>
          </cell>
          <cell r="D283" t="str">
            <v>2000/11</v>
          </cell>
          <cell r="E283">
            <v>252</v>
          </cell>
          <cell r="F283">
            <v>1.5603985056</v>
          </cell>
          <cell r="G283">
            <v>299.45818181999999</v>
          </cell>
          <cell r="H283">
            <v>1.498132005</v>
          </cell>
          <cell r="I283">
            <v>427.18880447999999</v>
          </cell>
          <cell r="J283">
            <v>3.0585305105999998</v>
          </cell>
          <cell r="M283">
            <v>278.61940012000002</v>
          </cell>
          <cell r="N283">
            <v>460</v>
          </cell>
          <cell r="O283">
            <v>457</v>
          </cell>
          <cell r="Q283">
            <v>400</v>
          </cell>
          <cell r="R283">
            <v>305</v>
          </cell>
          <cell r="S283">
            <v>299.45818181999999</v>
          </cell>
          <cell r="T283">
            <v>427.18880447999999</v>
          </cell>
          <cell r="U283">
            <v>726.64698629999998</v>
          </cell>
        </row>
        <row r="284">
          <cell r="B284" t="str">
            <v>PREM DIST</v>
          </cell>
          <cell r="C284" t="str">
            <v>France</v>
          </cell>
          <cell r="D284" t="str">
            <v>2000/12</v>
          </cell>
          <cell r="E284">
            <v>141</v>
          </cell>
          <cell r="F284">
            <v>1.6045845272000001</v>
          </cell>
          <cell r="G284">
            <v>312.81696275000002</v>
          </cell>
          <cell r="H284">
            <v>1.6733524355</v>
          </cell>
          <cell r="I284">
            <v>501.55875357999997</v>
          </cell>
          <cell r="J284">
            <v>3.2779369628000001</v>
          </cell>
          <cell r="M284">
            <v>271.36820626000002</v>
          </cell>
          <cell r="N284">
            <v>460</v>
          </cell>
          <cell r="O284">
            <v>457</v>
          </cell>
          <cell r="P284">
            <v>633.24049360000004</v>
          </cell>
          <cell r="Q284">
            <v>460</v>
          </cell>
          <cell r="R284">
            <v>457</v>
          </cell>
          <cell r="S284">
            <v>365.25613833</v>
          </cell>
          <cell r="T284">
            <v>620.76489914000001</v>
          </cell>
          <cell r="U284">
            <v>986.02103747000001</v>
          </cell>
        </row>
        <row r="285">
          <cell r="B285" t="str">
            <v>PREM DIST</v>
          </cell>
          <cell r="C285" t="str">
            <v>France</v>
          </cell>
          <cell r="D285" t="str">
            <v>2001/01</v>
          </cell>
          <cell r="E285">
            <v>213</v>
          </cell>
          <cell r="F285">
            <v>1.7260726072999999</v>
          </cell>
          <cell r="G285">
            <v>338.36336634000003</v>
          </cell>
          <cell r="H285">
            <v>1.6402640263999999</v>
          </cell>
          <cell r="I285">
            <v>478.84298680000001</v>
          </cell>
          <cell r="J285">
            <v>3.3663366337</v>
          </cell>
          <cell r="N285">
            <v>335</v>
          </cell>
          <cell r="O285">
            <v>335</v>
          </cell>
          <cell r="P285">
            <v>640.85758261000001</v>
          </cell>
          <cell r="Q285">
            <v>460</v>
          </cell>
          <cell r="R285">
            <v>457</v>
          </cell>
          <cell r="S285">
            <v>366.77122642</v>
          </cell>
          <cell r="T285">
            <v>630.12619497000003</v>
          </cell>
          <cell r="U285">
            <v>996.89742139000009</v>
          </cell>
        </row>
        <row r="286">
          <cell r="B286" t="str">
            <v>PREM DIST</v>
          </cell>
          <cell r="C286" t="str">
            <v>France</v>
          </cell>
          <cell r="D286" t="str">
            <v>2001/02</v>
          </cell>
          <cell r="E286">
            <v>232</v>
          </cell>
          <cell r="F286">
            <v>1.6604095563000001</v>
          </cell>
          <cell r="G286">
            <v>354.23817406000001</v>
          </cell>
          <cell r="H286">
            <v>1.6365187713</v>
          </cell>
          <cell r="I286">
            <v>459.32941979999998</v>
          </cell>
          <cell r="J286">
            <v>3.2969283275999999</v>
          </cell>
          <cell r="N286">
            <v>335</v>
          </cell>
          <cell r="O286">
            <v>335</v>
          </cell>
          <cell r="P286">
            <v>604.57679389999998</v>
          </cell>
          <cell r="Q286">
            <v>460</v>
          </cell>
          <cell r="R286">
            <v>457</v>
          </cell>
          <cell r="S286">
            <v>495.43199561</v>
          </cell>
          <cell r="T286">
            <v>713.72752192999997</v>
          </cell>
          <cell r="U286">
            <v>1209.15951754</v>
          </cell>
        </row>
        <row r="287">
          <cell r="B287" t="str">
            <v>PREM DIST</v>
          </cell>
          <cell r="C287" t="str">
            <v>France</v>
          </cell>
          <cell r="D287" t="str">
            <v>2001/03</v>
          </cell>
          <cell r="E287">
            <v>260</v>
          </cell>
          <cell r="F287">
            <v>1.6425531915</v>
          </cell>
          <cell r="G287">
            <v>335.36343262000003</v>
          </cell>
          <cell r="H287">
            <v>1.4042553191</v>
          </cell>
          <cell r="I287">
            <v>405.69815603000001</v>
          </cell>
          <cell r="J287">
            <v>3.0468085106</v>
          </cell>
          <cell r="M287">
            <v>438.83359926000003</v>
          </cell>
          <cell r="N287">
            <v>460</v>
          </cell>
          <cell r="O287">
            <v>457</v>
          </cell>
          <cell r="P287">
            <v>559.41904480000005</v>
          </cell>
          <cell r="Q287">
            <v>460</v>
          </cell>
          <cell r="R287">
            <v>457</v>
          </cell>
          <cell r="S287">
            <v>588.28111110999998</v>
          </cell>
          <cell r="T287">
            <v>896.62247863000005</v>
          </cell>
          <cell r="U287">
            <v>1484.9035897399999</v>
          </cell>
        </row>
        <row r="288">
          <cell r="B288" t="str">
            <v>PREM DIST</v>
          </cell>
          <cell r="C288" t="str">
            <v>France</v>
          </cell>
          <cell r="D288" t="str">
            <v>2001/04</v>
          </cell>
          <cell r="E288">
            <v>267</v>
          </cell>
          <cell r="F288">
            <v>1.5810276679999999</v>
          </cell>
          <cell r="G288">
            <v>348.46177865999999</v>
          </cell>
          <cell r="H288">
            <v>1.34914361</v>
          </cell>
          <cell r="I288">
            <v>373.67985506999997</v>
          </cell>
          <cell r="J288">
            <v>2.930171278</v>
          </cell>
          <cell r="N288">
            <v>335</v>
          </cell>
          <cell r="O288">
            <v>335</v>
          </cell>
          <cell r="P288">
            <v>472.01417745999998</v>
          </cell>
          <cell r="Q288">
            <v>460</v>
          </cell>
          <cell r="R288">
            <v>457</v>
          </cell>
          <cell r="S288">
            <v>734.55768952999995</v>
          </cell>
          <cell r="T288">
            <v>919.95406136999998</v>
          </cell>
          <cell r="U288">
            <v>1654.5117508999999</v>
          </cell>
        </row>
        <row r="289">
          <cell r="B289" t="str">
            <v>PREM DIST</v>
          </cell>
          <cell r="C289" t="str">
            <v>France</v>
          </cell>
          <cell r="D289" t="str">
            <v>2001/05</v>
          </cell>
          <cell r="E289">
            <v>286</v>
          </cell>
          <cell r="F289">
            <v>1.5965559655999999</v>
          </cell>
          <cell r="G289">
            <v>324.33594096000002</v>
          </cell>
          <cell r="H289">
            <v>1.3591635916</v>
          </cell>
          <cell r="I289">
            <v>386.97174661999998</v>
          </cell>
          <cell r="J289">
            <v>2.9557195572000001</v>
          </cell>
          <cell r="N289">
            <v>335</v>
          </cell>
          <cell r="O289">
            <v>335</v>
          </cell>
          <cell r="P289">
            <v>481.33756346000001</v>
          </cell>
          <cell r="Q289">
            <v>460</v>
          </cell>
          <cell r="R289">
            <v>457</v>
          </cell>
          <cell r="S289">
            <v>624.57860946999995</v>
          </cell>
          <cell r="T289">
            <v>923.41136095000002</v>
          </cell>
          <cell r="U289">
            <v>1547.98997042</v>
          </cell>
        </row>
        <row r="290">
          <cell r="B290" t="str">
            <v>PREM DIST</v>
          </cell>
          <cell r="C290" t="str">
            <v>France</v>
          </cell>
          <cell r="D290" t="str">
            <v>2001/06</v>
          </cell>
          <cell r="E290">
            <v>244</v>
          </cell>
          <cell r="F290">
            <v>1.5495608532</v>
          </cell>
          <cell r="G290">
            <v>341.37125471000002</v>
          </cell>
          <cell r="H290">
            <v>1.3550815558</v>
          </cell>
          <cell r="I290">
            <v>378.73678795000001</v>
          </cell>
          <cell r="J290">
            <v>2.904642409</v>
          </cell>
          <cell r="M290">
            <v>438.83359926000003</v>
          </cell>
          <cell r="N290">
            <v>460</v>
          </cell>
          <cell r="O290">
            <v>457</v>
          </cell>
          <cell r="P290">
            <v>475.51011643999999</v>
          </cell>
          <cell r="Q290">
            <v>460</v>
          </cell>
          <cell r="R290">
            <v>457</v>
          </cell>
          <cell r="S290">
            <v>611.83945827000002</v>
          </cell>
          <cell r="T290">
            <v>898.97240117000001</v>
          </cell>
          <cell r="U290">
            <v>1510.81185944</v>
          </cell>
        </row>
        <row r="291">
          <cell r="B291" t="str">
            <v>PREM DIST</v>
          </cell>
          <cell r="C291" t="str">
            <v>France</v>
          </cell>
          <cell r="D291" t="str">
            <v>2001/07</v>
          </cell>
          <cell r="E291">
            <v>203</v>
          </cell>
          <cell r="F291">
            <v>1.5034106411999999</v>
          </cell>
          <cell r="G291">
            <v>363.47682128000002</v>
          </cell>
          <cell r="H291">
            <v>1.4624829468</v>
          </cell>
          <cell r="I291">
            <v>434.08567531</v>
          </cell>
          <cell r="J291">
            <v>2.9658935880000001</v>
          </cell>
          <cell r="N291">
            <v>335</v>
          </cell>
          <cell r="O291">
            <v>335</v>
          </cell>
          <cell r="P291">
            <v>451.2233291</v>
          </cell>
          <cell r="Q291">
            <v>650</v>
          </cell>
          <cell r="R291">
            <v>472</v>
          </cell>
          <cell r="S291">
            <v>570.93106961000001</v>
          </cell>
          <cell r="T291">
            <v>940.12215619999995</v>
          </cell>
          <cell r="U291">
            <v>1511.05322581</v>
          </cell>
        </row>
        <row r="292">
          <cell r="B292" t="str">
            <v>PREM DIST</v>
          </cell>
          <cell r="C292" t="str">
            <v>France</v>
          </cell>
          <cell r="D292" t="str">
            <v>2001/08</v>
          </cell>
          <cell r="E292">
            <v>132</v>
          </cell>
          <cell r="F292">
            <v>1.6925734024000001</v>
          </cell>
          <cell r="G292">
            <v>477.28031088</v>
          </cell>
          <cell r="H292">
            <v>1.5613126078999999</v>
          </cell>
          <cell r="I292">
            <v>489.88284973999998</v>
          </cell>
          <cell r="J292">
            <v>3.2538860104</v>
          </cell>
          <cell r="N292">
            <v>335</v>
          </cell>
          <cell r="O292">
            <v>335</v>
          </cell>
          <cell r="P292">
            <v>525.40878923000002</v>
          </cell>
          <cell r="Q292">
            <v>650</v>
          </cell>
          <cell r="R292">
            <v>472</v>
          </cell>
          <cell r="S292">
            <v>585.22991693999995</v>
          </cell>
          <cell r="T292">
            <v>855.55536544999995</v>
          </cell>
          <cell r="U292">
            <v>1440.7852823899998</v>
          </cell>
        </row>
        <row r="293">
          <cell r="B293" t="str">
            <v>PREM DIST</v>
          </cell>
          <cell r="C293" t="str">
            <v>France</v>
          </cell>
          <cell r="D293" t="str">
            <v>2001/09</v>
          </cell>
          <cell r="E293">
            <v>288</v>
          </cell>
          <cell r="F293">
            <v>2.191011236</v>
          </cell>
          <cell r="G293">
            <v>720.43556981999996</v>
          </cell>
          <cell r="H293">
            <v>2.0256821829999998</v>
          </cell>
          <cell r="I293">
            <v>733.56653290999998</v>
          </cell>
          <cell r="J293">
            <v>4.2166934189000003</v>
          </cell>
          <cell r="M293">
            <v>438.83359926000003</v>
          </cell>
          <cell r="N293">
            <v>450</v>
          </cell>
          <cell r="O293">
            <v>335</v>
          </cell>
          <cell r="P293">
            <v>511.58829157999998</v>
          </cell>
          <cell r="Q293">
            <v>500</v>
          </cell>
          <cell r="R293">
            <v>360</v>
          </cell>
          <cell r="S293">
            <v>720.99835748999999</v>
          </cell>
          <cell r="T293">
            <v>719.82080514999996</v>
          </cell>
          <cell r="U293">
            <v>1454.0021027299999</v>
          </cell>
        </row>
        <row r="294">
          <cell r="B294" t="str">
            <v>PREM DIST</v>
          </cell>
          <cell r="C294" t="str">
            <v>France</v>
          </cell>
          <cell r="D294" t="str">
            <v>2001/10</v>
          </cell>
          <cell r="E294">
            <v>238</v>
          </cell>
          <cell r="F294">
            <v>2.4042553190999998</v>
          </cell>
          <cell r="G294">
            <v>760.66545593000001</v>
          </cell>
          <cell r="H294">
            <v>2.0258358663</v>
          </cell>
          <cell r="I294">
            <v>752.66808510999999</v>
          </cell>
          <cell r="J294">
            <v>4.4300911854000002</v>
          </cell>
          <cell r="N294">
            <v>450</v>
          </cell>
          <cell r="O294">
            <v>335</v>
          </cell>
          <cell r="P294">
            <v>752.66808510999999</v>
          </cell>
          <cell r="Q294">
            <v>650</v>
          </cell>
          <cell r="R294">
            <v>472</v>
          </cell>
          <cell r="S294">
            <v>531.35819148999997</v>
          </cell>
          <cell r="T294">
            <v>822.91070478999995</v>
          </cell>
          <cell r="U294">
            <v>1354.2688962799998</v>
          </cell>
        </row>
        <row r="295">
          <cell r="B295" t="str">
            <v>PREM DIST</v>
          </cell>
          <cell r="C295" t="str">
            <v>France</v>
          </cell>
          <cell r="D295" t="str">
            <v>2001/11</v>
          </cell>
          <cell r="E295">
            <v>184</v>
          </cell>
          <cell r="F295">
            <v>2.3647887324000001</v>
          </cell>
          <cell r="G295">
            <v>740.43150704000004</v>
          </cell>
          <cell r="H295">
            <v>1.861971831</v>
          </cell>
          <cell r="I295">
            <v>705.72364789000005</v>
          </cell>
          <cell r="J295">
            <v>4.2267605634000001</v>
          </cell>
          <cell r="M295">
            <v>483.49876827000003</v>
          </cell>
          <cell r="N295">
            <v>591</v>
          </cell>
          <cell r="O295">
            <v>591</v>
          </cell>
          <cell r="P295">
            <v>705.72364789000005</v>
          </cell>
          <cell r="Q295">
            <v>650</v>
          </cell>
          <cell r="R295">
            <v>472</v>
          </cell>
          <cell r="S295">
            <v>482.25633213999998</v>
          </cell>
          <cell r="T295">
            <v>831.75347669999996</v>
          </cell>
          <cell r="U295">
            <v>1314.00980884</v>
          </cell>
        </row>
        <row r="296">
          <cell r="B296" t="str">
            <v>PREM DIST</v>
          </cell>
          <cell r="C296" t="str">
            <v>France</v>
          </cell>
          <cell r="D296" t="str">
            <v>2001/12</v>
          </cell>
          <cell r="E296">
            <v>219</v>
          </cell>
          <cell r="F296">
            <v>2.1778471139</v>
          </cell>
          <cell r="G296">
            <v>591.12708267999994</v>
          </cell>
          <cell r="H296">
            <v>1.6757694730999999</v>
          </cell>
          <cell r="I296">
            <v>613.43967087999999</v>
          </cell>
          <cell r="J296">
            <v>3.8536165869999999</v>
          </cell>
          <cell r="M296">
            <v>448.16141304000001</v>
          </cell>
          <cell r="N296">
            <v>591</v>
          </cell>
          <cell r="O296">
            <v>591</v>
          </cell>
          <cell r="P296">
            <v>613.43967087999999</v>
          </cell>
          <cell r="Q296">
            <v>650</v>
          </cell>
          <cell r="R296">
            <v>472</v>
          </cell>
          <cell r="S296">
            <v>485.00779043</v>
          </cell>
          <cell r="T296">
            <v>838.64014806</v>
          </cell>
          <cell r="U296">
            <v>1323.6479384899999</v>
          </cell>
        </row>
        <row r="297">
          <cell r="B297" t="str">
            <v>PREM DIST</v>
          </cell>
          <cell r="C297" t="str">
            <v>France</v>
          </cell>
          <cell r="D297" t="str">
            <v>2002/01</v>
          </cell>
          <cell r="E297">
            <v>310</v>
          </cell>
          <cell r="F297">
            <v>2.0855539971999999</v>
          </cell>
          <cell r="G297">
            <v>573.20326788</v>
          </cell>
          <cell r="H297">
            <v>1.6786316631</v>
          </cell>
          <cell r="I297">
            <v>588.18380718000003</v>
          </cell>
          <cell r="J297">
            <v>3.7641856602999999</v>
          </cell>
          <cell r="M297">
            <v>532.27408203000005</v>
          </cell>
          <cell r="N297">
            <v>591</v>
          </cell>
          <cell r="O297">
            <v>591</v>
          </cell>
          <cell r="P297">
            <v>588.18380718000003</v>
          </cell>
          <cell r="Q297">
            <v>650</v>
          </cell>
          <cell r="R297">
            <v>472</v>
          </cell>
          <cell r="S297">
            <v>442.63952096000003</v>
          </cell>
          <cell r="T297">
            <v>930.01622754000005</v>
          </cell>
          <cell r="U297">
            <v>1372.6557485000001</v>
          </cell>
        </row>
        <row r="298">
          <cell r="B298" t="str">
            <v>PREM DIST</v>
          </cell>
          <cell r="C298" t="str">
            <v>France</v>
          </cell>
          <cell r="D298" t="str">
            <v>2002/02</v>
          </cell>
          <cell r="E298">
            <v>295</v>
          </cell>
          <cell r="F298">
            <v>1.8786407767</v>
          </cell>
          <cell r="G298">
            <v>520.92190533999997</v>
          </cell>
          <cell r="H298">
            <v>1.6163662012</v>
          </cell>
          <cell r="I298">
            <v>578.34534038000004</v>
          </cell>
          <cell r="J298">
            <v>3.4950069779000001</v>
          </cell>
          <cell r="M298">
            <v>489.37522531000002</v>
          </cell>
          <cell r="N298">
            <v>591</v>
          </cell>
          <cell r="O298">
            <v>591</v>
          </cell>
          <cell r="P298">
            <v>578.34534038000004</v>
          </cell>
          <cell r="Q298">
            <v>650</v>
          </cell>
          <cell r="R298">
            <v>472</v>
          </cell>
          <cell r="S298">
            <v>468.88019780000002</v>
          </cell>
          <cell r="T298">
            <v>1047.0812308</v>
          </cell>
          <cell r="U298">
            <v>1515.9614286000001</v>
          </cell>
        </row>
        <row r="299">
          <cell r="B299" t="str">
            <v>PREM DIST</v>
          </cell>
          <cell r="C299" t="str">
            <v>France</v>
          </cell>
          <cell r="D299" t="str">
            <v>2002/03</v>
          </cell>
          <cell r="E299">
            <v>254</v>
          </cell>
          <cell r="F299">
            <v>1.8498253783</v>
          </cell>
          <cell r="G299">
            <v>539.959383</v>
          </cell>
          <cell r="H299">
            <v>1.5924305143999999</v>
          </cell>
          <cell r="I299">
            <v>600.87817442000005</v>
          </cell>
          <cell r="J299">
            <v>3.4422558927</v>
          </cell>
          <cell r="M299">
            <v>508.12561091999999</v>
          </cell>
          <cell r="N299">
            <v>591</v>
          </cell>
          <cell r="O299">
            <v>591</v>
          </cell>
          <cell r="P299">
            <v>600.87817442000005</v>
          </cell>
          <cell r="Q299">
            <v>650</v>
          </cell>
          <cell r="R299">
            <v>472</v>
          </cell>
          <cell r="S299">
            <v>448.62598869999999</v>
          </cell>
          <cell r="T299">
            <v>1187.5672316</v>
          </cell>
          <cell r="U299">
            <v>1636.1932203000001</v>
          </cell>
        </row>
        <row r="300">
          <cell r="B300" t="str">
            <v>PREM DIST</v>
          </cell>
          <cell r="C300" t="str">
            <v>France</v>
          </cell>
          <cell r="D300" t="str">
            <v>2002/04</v>
          </cell>
          <cell r="E300">
            <v>298</v>
          </cell>
          <cell r="F300">
            <v>1.7107438017000001</v>
          </cell>
          <cell r="G300">
            <v>490.83997639</v>
          </cell>
          <cell r="H300">
            <v>1.4640884654999999</v>
          </cell>
          <cell r="I300">
            <v>601.24118667000005</v>
          </cell>
          <cell r="J300">
            <v>3.1748322671000002</v>
          </cell>
          <cell r="M300">
            <v>381.01330705999999</v>
          </cell>
          <cell r="N300">
            <v>591</v>
          </cell>
          <cell r="O300">
            <v>591</v>
          </cell>
          <cell r="P300">
            <v>601.24118667000005</v>
          </cell>
          <cell r="Q300">
            <v>650</v>
          </cell>
          <cell r="R300">
            <v>472</v>
          </cell>
          <cell r="S300">
            <v>498.62760369</v>
          </cell>
          <cell r="T300">
            <v>1075.4562212000001</v>
          </cell>
          <cell r="U300">
            <v>1574.08382489</v>
          </cell>
        </row>
        <row r="301">
          <cell r="B301" t="str">
            <v>PREM DIST</v>
          </cell>
          <cell r="C301" t="str">
            <v>France</v>
          </cell>
          <cell r="D301" t="str">
            <v>2002/05</v>
          </cell>
          <cell r="E301">
            <v>242</v>
          </cell>
          <cell r="F301">
            <v>1.7367758186</v>
          </cell>
          <cell r="G301">
            <v>478.91845088000002</v>
          </cell>
          <cell r="H301">
            <v>1.4876530725999999</v>
          </cell>
          <cell r="I301">
            <v>599.89511754</v>
          </cell>
          <cell r="J301">
            <v>3.2244288912000001</v>
          </cell>
          <cell r="M301">
            <v>323.44247688000002</v>
          </cell>
          <cell r="N301">
            <v>591</v>
          </cell>
          <cell r="O301">
            <v>591</v>
          </cell>
          <cell r="P301">
            <v>599.89511754</v>
          </cell>
          <cell r="Q301">
            <v>650</v>
          </cell>
          <cell r="R301">
            <v>472</v>
          </cell>
          <cell r="S301">
            <v>557.93376082999998</v>
          </cell>
          <cell r="T301">
            <v>1217.6390295000001</v>
          </cell>
          <cell r="U301">
            <v>1775.5727903300001</v>
          </cell>
        </row>
        <row r="302">
          <cell r="B302" t="str">
            <v>PREM DIST</v>
          </cell>
          <cell r="C302" t="str">
            <v>France</v>
          </cell>
          <cell r="D302" t="str">
            <v>2002/06</v>
          </cell>
          <cell r="E302">
            <v>286</v>
          </cell>
          <cell r="F302">
            <v>1.6537530266</v>
          </cell>
          <cell r="G302">
            <v>469.46169492000001</v>
          </cell>
          <cell r="H302">
            <v>1.4303392638000001</v>
          </cell>
          <cell r="I302">
            <v>546.6050755</v>
          </cell>
          <cell r="J302">
            <v>3.0840922904000001</v>
          </cell>
          <cell r="M302">
            <v>271.44742054</v>
          </cell>
          <cell r="N302">
            <v>591</v>
          </cell>
          <cell r="O302">
            <v>591</v>
          </cell>
          <cell r="P302">
            <v>546.6050755</v>
          </cell>
          <cell r="Q302">
            <v>650</v>
          </cell>
          <cell r="R302">
            <v>472</v>
          </cell>
          <cell r="S302">
            <v>580.33510274000002</v>
          </cell>
          <cell r="T302">
            <v>1326.8007705</v>
          </cell>
          <cell r="U302">
            <v>1907.1358732399999</v>
          </cell>
        </row>
        <row r="303">
          <cell r="B303" t="str">
            <v>PREM DIST</v>
          </cell>
          <cell r="C303" t="str">
            <v>France</v>
          </cell>
          <cell r="D303" t="str">
            <v>2002/07</v>
          </cell>
          <cell r="E303">
            <v>190</v>
          </cell>
          <cell r="F303">
            <v>1.7228412256000001</v>
          </cell>
          <cell r="G303">
            <v>521.85881615999995</v>
          </cell>
          <cell r="H303">
            <v>1.4823526272000001</v>
          </cell>
          <cell r="I303">
            <v>545.54251003000002</v>
          </cell>
          <cell r="J303">
            <v>3.2051938527999999</v>
          </cell>
          <cell r="M303">
            <v>266.04422763999997</v>
          </cell>
          <cell r="N303">
            <v>483</v>
          </cell>
          <cell r="O303">
            <v>483</v>
          </cell>
          <cell r="P303">
            <v>1490.5306579000001</v>
          </cell>
          <cell r="Q303">
            <v>370</v>
          </cell>
          <cell r="R303">
            <v>370</v>
          </cell>
          <cell r="S303">
            <v>638.35307692000003</v>
          </cell>
          <cell r="T303">
            <v>1551.5980863</v>
          </cell>
          <cell r="U303">
            <v>2189.9511632200001</v>
          </cell>
        </row>
        <row r="304">
          <cell r="B304" t="str">
            <v>PREM DIST</v>
          </cell>
          <cell r="C304" t="str">
            <v>France</v>
          </cell>
          <cell r="D304" t="str">
            <v>2002/08</v>
          </cell>
          <cell r="E304">
            <v>99</v>
          </cell>
          <cell r="F304">
            <v>1.7460869564999999</v>
          </cell>
          <cell r="G304">
            <v>564.42099129999997</v>
          </cell>
          <cell r="H304">
            <v>1.5618795058999999</v>
          </cell>
          <cell r="I304">
            <v>588.09216973000002</v>
          </cell>
          <cell r="J304">
            <v>3.3079664625</v>
          </cell>
          <cell r="M304">
            <v>272.1271855</v>
          </cell>
          <cell r="N304">
            <v>483</v>
          </cell>
          <cell r="O304">
            <v>483</v>
          </cell>
          <cell r="P304">
            <v>588.09216973000002</v>
          </cell>
          <cell r="Q304">
            <v>370</v>
          </cell>
          <cell r="R304">
            <v>370</v>
          </cell>
          <cell r="S304">
            <v>607.72456376000002</v>
          </cell>
          <cell r="T304">
            <v>1659.2549888000001</v>
          </cell>
          <cell r="U304">
            <v>2266.9795525600002</v>
          </cell>
        </row>
        <row r="305">
          <cell r="B305" t="str">
            <v>PREM DIST</v>
          </cell>
          <cell r="C305" t="str">
            <v>France</v>
          </cell>
          <cell r="D305" t="str">
            <v>2002/09</v>
          </cell>
          <cell r="E305">
            <v>336</v>
          </cell>
          <cell r="F305">
            <v>1.6144000000000001</v>
          </cell>
          <cell r="G305">
            <v>558.80233599999997</v>
          </cell>
          <cell r="H305">
            <v>1.4176611750999999</v>
          </cell>
          <cell r="I305">
            <v>574.35015858999998</v>
          </cell>
          <cell r="J305">
            <v>3.0320611751</v>
          </cell>
          <cell r="M305">
            <v>558.80233599999997</v>
          </cell>
          <cell r="N305">
            <v>483</v>
          </cell>
          <cell r="O305">
            <v>483</v>
          </cell>
          <cell r="P305">
            <v>574.35015858999998</v>
          </cell>
          <cell r="Q305">
            <v>370</v>
          </cell>
          <cell r="R305">
            <v>370</v>
          </cell>
          <cell r="S305">
            <v>563.73244533000002</v>
          </cell>
          <cell r="T305">
            <v>1477.9411928</v>
          </cell>
          <cell r="U305">
            <v>2041.67363813</v>
          </cell>
        </row>
        <row r="306">
          <cell r="B306" t="str">
            <v>PREM DIST</v>
          </cell>
          <cell r="C306" t="str">
            <v>France</v>
          </cell>
          <cell r="D306" t="str">
            <v>2002/10</v>
          </cell>
          <cell r="E306">
            <v>291</v>
          </cell>
          <cell r="F306">
            <v>1.4738292011</v>
          </cell>
          <cell r="G306">
            <v>504.24</v>
          </cell>
          <cell r="H306">
            <v>1.3081259554</v>
          </cell>
          <cell r="I306">
            <v>565.74283351999998</v>
          </cell>
          <cell r="J306">
            <v>2.7819551565</v>
          </cell>
          <cell r="M306">
            <v>504.24</v>
          </cell>
          <cell r="N306">
            <v>483</v>
          </cell>
          <cell r="O306">
            <v>483</v>
          </cell>
          <cell r="P306">
            <v>565.74283351999998</v>
          </cell>
          <cell r="Q306">
            <v>370</v>
          </cell>
          <cell r="R306">
            <v>370</v>
          </cell>
          <cell r="S306">
            <v>449.28248120000001</v>
          </cell>
          <cell r="T306">
            <v>1252.5889098</v>
          </cell>
          <cell r="U306">
            <v>1701.8713910000001</v>
          </cell>
        </row>
        <row r="307">
          <cell r="B307" t="str">
            <v>PREM DIST</v>
          </cell>
          <cell r="C307" t="str">
            <v>France</v>
          </cell>
          <cell r="D307" t="str">
            <v>2002/11</v>
          </cell>
          <cell r="G307">
            <v>488.54595128</v>
          </cell>
          <cell r="I307">
            <v>543.74626505000003</v>
          </cell>
          <cell r="M307">
            <v>488.54595128</v>
          </cell>
          <cell r="N307">
            <v>483</v>
          </cell>
          <cell r="O307">
            <v>483</v>
          </cell>
          <cell r="P307">
            <v>543.74626505000003</v>
          </cell>
          <cell r="Q307">
            <v>370</v>
          </cell>
          <cell r="R307">
            <v>370</v>
          </cell>
          <cell r="S307">
            <v>403.01650624000001</v>
          </cell>
          <cell r="T307">
            <v>938.4186631</v>
          </cell>
          <cell r="U307">
            <v>1341.4351693399999</v>
          </cell>
        </row>
        <row r="308">
          <cell r="B308" t="str">
            <v>PREM DIST</v>
          </cell>
          <cell r="C308" t="str">
            <v>France</v>
          </cell>
          <cell r="D308" t="str">
            <v>2002/12</v>
          </cell>
          <cell r="G308">
            <v>449.7322633</v>
          </cell>
          <cell r="I308">
            <v>537.34388033000005</v>
          </cell>
          <cell r="M308">
            <v>449.7322633</v>
          </cell>
          <cell r="N308">
            <v>483</v>
          </cell>
          <cell r="O308">
            <v>483</v>
          </cell>
          <cell r="P308">
            <v>537.34388033000005</v>
          </cell>
          <cell r="Q308">
            <v>370</v>
          </cell>
          <cell r="R308">
            <v>370</v>
          </cell>
          <cell r="S308">
            <v>379.19367769000002</v>
          </cell>
          <cell r="T308">
            <v>755.74297521000005</v>
          </cell>
          <cell r="U308">
            <v>1134.9366529000001</v>
          </cell>
        </row>
        <row r="309">
          <cell r="B309" t="str">
            <v>PREM DIST</v>
          </cell>
          <cell r="C309" t="str">
            <v>France</v>
          </cell>
          <cell r="D309" t="str">
            <v>2003/01</v>
          </cell>
          <cell r="G309">
            <v>444.20327782999999</v>
          </cell>
          <cell r="I309">
            <v>394.36931119000002</v>
          </cell>
          <cell r="M309">
            <v>444.20327782999999</v>
          </cell>
          <cell r="N309">
            <v>483</v>
          </cell>
          <cell r="O309">
            <v>483</v>
          </cell>
          <cell r="P309">
            <v>1205.7449173</v>
          </cell>
          <cell r="Q309">
            <v>370</v>
          </cell>
          <cell r="R309">
            <v>370</v>
          </cell>
          <cell r="S309">
            <v>363.57106795999999</v>
          </cell>
          <cell r="T309">
            <v>689.27162621000002</v>
          </cell>
          <cell r="U309">
            <v>1052.84269417</v>
          </cell>
        </row>
        <row r="310">
          <cell r="B310" t="str">
            <v>PREM DIST</v>
          </cell>
          <cell r="C310" t="str">
            <v>France</v>
          </cell>
          <cell r="D310" t="str">
            <v>2003/02</v>
          </cell>
          <cell r="G310">
            <v>424.02584524000002</v>
          </cell>
          <cell r="I310">
            <v>386.82745295000001</v>
          </cell>
          <cell r="M310">
            <v>424.02584524000002</v>
          </cell>
          <cell r="N310">
            <v>483</v>
          </cell>
          <cell r="O310">
            <v>483</v>
          </cell>
          <cell r="P310">
            <v>1005.8056018</v>
          </cell>
          <cell r="Q310">
            <v>370</v>
          </cell>
          <cell r="R310">
            <v>370</v>
          </cell>
          <cell r="S310">
            <v>364.95990741000003</v>
          </cell>
          <cell r="T310">
            <v>669.92574074000004</v>
          </cell>
          <cell r="U310">
            <v>1034.8856481500002</v>
          </cell>
        </row>
        <row r="311">
          <cell r="B311" t="str">
            <v>PREM DIST</v>
          </cell>
          <cell r="C311" t="str">
            <v>France</v>
          </cell>
          <cell r="D311" t="str">
            <v>2003/03</v>
          </cell>
          <cell r="G311">
            <v>456.20878811</v>
          </cell>
          <cell r="I311">
            <v>436.92025920999998</v>
          </cell>
          <cell r="M311">
            <v>456.20878811</v>
          </cell>
          <cell r="N311">
            <v>483</v>
          </cell>
          <cell r="O311">
            <v>483</v>
          </cell>
          <cell r="P311">
            <v>646.55672546999995</v>
          </cell>
          <cell r="Q311">
            <v>370</v>
          </cell>
          <cell r="R311">
            <v>370</v>
          </cell>
          <cell r="S311">
            <v>447.13736076999999</v>
          </cell>
          <cell r="T311">
            <v>762.91648910000004</v>
          </cell>
          <cell r="U311">
            <v>1206.8458231</v>
          </cell>
        </row>
        <row r="312">
          <cell r="B312" t="str">
            <v>PREM DIST</v>
          </cell>
          <cell r="C312" t="str">
            <v>France</v>
          </cell>
          <cell r="D312" t="str">
            <v>2003/04</v>
          </cell>
          <cell r="G312">
            <v>404.28780766</v>
          </cell>
          <cell r="I312">
            <v>490.22711571999997</v>
          </cell>
          <cell r="M312">
            <v>404.28780766</v>
          </cell>
          <cell r="N312">
            <v>483</v>
          </cell>
          <cell r="O312">
            <v>483</v>
          </cell>
          <cell r="P312">
            <v>666.11273374999996</v>
          </cell>
          <cell r="Q312">
            <v>370</v>
          </cell>
          <cell r="R312">
            <v>370</v>
          </cell>
          <cell r="S312">
            <v>485.89078511999998</v>
          </cell>
          <cell r="T312">
            <v>695.17012396999996</v>
          </cell>
          <cell r="U312">
            <v>1186.899979</v>
          </cell>
        </row>
        <row r="313">
          <cell r="B313" t="str">
            <v>PREM DIST</v>
          </cell>
          <cell r="C313" t="str">
            <v>France</v>
          </cell>
          <cell r="D313" t="str">
            <v>2003/05</v>
          </cell>
          <cell r="G313">
            <v>390.51663380000002</v>
          </cell>
          <cell r="I313">
            <v>736.39863344000003</v>
          </cell>
          <cell r="M313">
            <v>390.51663380000002</v>
          </cell>
          <cell r="N313">
            <v>483</v>
          </cell>
          <cell r="O313">
            <v>483</v>
          </cell>
          <cell r="P313">
            <v>642.01666694999994</v>
          </cell>
          <cell r="Q313">
            <v>370</v>
          </cell>
          <cell r="R313">
            <v>370</v>
          </cell>
          <cell r="S313">
            <v>484.42918584</v>
          </cell>
          <cell r="T313">
            <v>674.59557522</v>
          </cell>
          <cell r="U313">
            <v>1172.9335125499999</v>
          </cell>
        </row>
        <row r="314">
          <cell r="B314" t="str">
            <v>PREM DIST</v>
          </cell>
          <cell r="C314" t="str">
            <v>France</v>
          </cell>
          <cell r="D314" t="str">
            <v>2003/06</v>
          </cell>
          <cell r="E314">
            <v>244</v>
          </cell>
          <cell r="F314">
            <v>1.1924936394000001</v>
          </cell>
          <cell r="G314">
            <v>358.59747754</v>
          </cell>
          <cell r="H314">
            <v>2.0517503805000001</v>
          </cell>
          <cell r="I314">
            <v>763.92313546000003</v>
          </cell>
          <cell r="J314">
            <v>4.4581430745999997</v>
          </cell>
          <cell r="M314">
            <v>358.59747754</v>
          </cell>
          <cell r="N314">
            <v>473</v>
          </cell>
          <cell r="O314">
            <v>473</v>
          </cell>
          <cell r="P314">
            <v>658.14788276000002</v>
          </cell>
          <cell r="Q314">
            <v>370</v>
          </cell>
          <cell r="R314">
            <v>370</v>
          </cell>
          <cell r="S314">
            <v>449.40153005000002</v>
          </cell>
          <cell r="T314">
            <v>630.00825137000004</v>
          </cell>
          <cell r="U314">
            <v>1088.12684502</v>
          </cell>
        </row>
        <row r="315">
          <cell r="B315" t="str">
            <v>PREM DIST</v>
          </cell>
          <cell r="C315" t="str">
            <v>France</v>
          </cell>
          <cell r="D315" t="str">
            <v>2003/07</v>
          </cell>
          <cell r="E315">
            <v>101</v>
          </cell>
          <cell r="F315">
            <v>1.1942470382999999</v>
          </cell>
          <cell r="G315">
            <v>340.02001657</v>
          </cell>
          <cell r="H315">
            <v>1.8887323944000001</v>
          </cell>
          <cell r="I315">
            <v>719.88605633999998</v>
          </cell>
          <cell r="J315">
            <v>4.2549295774999996</v>
          </cell>
          <cell r="M315">
            <v>340.02001657</v>
          </cell>
          <cell r="N315">
            <v>412</v>
          </cell>
          <cell r="O315">
            <v>473</v>
          </cell>
          <cell r="P315">
            <v>639.46426086999998</v>
          </cell>
          <cell r="Q315">
            <v>317.42128000000008</v>
          </cell>
          <cell r="R315">
            <v>275</v>
          </cell>
          <cell r="S315">
            <v>433.24643478000002</v>
          </cell>
          <cell r="T315">
            <v>660.43340869999997</v>
          </cell>
          <cell r="U315">
            <v>1096.54973638</v>
          </cell>
        </row>
        <row r="316">
          <cell r="B316" t="str">
            <v>PREM DIST</v>
          </cell>
          <cell r="C316" t="str">
            <v>France</v>
          </cell>
          <cell r="D316" t="str">
            <v>2003/08</v>
          </cell>
          <cell r="E316">
            <v>71</v>
          </cell>
          <cell r="F316">
            <v>1.1438730928</v>
          </cell>
          <cell r="G316">
            <v>285.98141415999999</v>
          </cell>
          <cell r="H316">
            <v>1.7043343653</v>
          </cell>
          <cell r="I316">
            <v>633.55247678000001</v>
          </cell>
          <cell r="J316">
            <v>3.8823529412000002</v>
          </cell>
          <cell r="M316">
            <v>285.98141415999999</v>
          </cell>
          <cell r="N316">
            <v>412</v>
          </cell>
          <cell r="O316">
            <v>473</v>
          </cell>
          <cell r="P316">
            <v>487.44369626999998</v>
          </cell>
          <cell r="Q316">
            <v>317.42128000000008</v>
          </cell>
          <cell r="R316">
            <v>275</v>
          </cell>
          <cell r="S316">
            <v>446.94430532000001</v>
          </cell>
          <cell r="T316">
            <v>594.56284733999996</v>
          </cell>
          <cell r="U316">
            <v>1045.38024348</v>
          </cell>
        </row>
        <row r="317">
          <cell r="B317" t="str">
            <v>PREM DIST</v>
          </cell>
          <cell r="C317" t="str">
            <v>France</v>
          </cell>
          <cell r="D317" t="str">
            <v>2003/09</v>
          </cell>
          <cell r="E317">
            <v>200</v>
          </cell>
          <cell r="F317">
            <v>1.2134392563</v>
          </cell>
          <cell r="G317">
            <v>257.32408499000002</v>
          </cell>
          <cell r="H317">
            <v>1.7052341598</v>
          </cell>
          <cell r="I317">
            <v>618.31608815000004</v>
          </cell>
          <cell r="J317">
            <v>3.7837465565000001</v>
          </cell>
          <cell r="M317">
            <v>257.32408499000002</v>
          </cell>
          <cell r="N317">
            <v>412</v>
          </cell>
          <cell r="O317">
            <v>473</v>
          </cell>
          <cell r="P317">
            <v>448.74381003000002</v>
          </cell>
          <cell r="Q317">
            <v>317.42128000000008</v>
          </cell>
          <cell r="R317">
            <v>275</v>
          </cell>
          <cell r="S317">
            <v>398.63616667000002</v>
          </cell>
          <cell r="T317">
            <v>515.91724074000001</v>
          </cell>
          <cell r="U317">
            <v>919.76161350000007</v>
          </cell>
        </row>
        <row r="318">
          <cell r="B318" t="str">
            <v>PREM DIST</v>
          </cell>
          <cell r="C318" t="str">
            <v>France</v>
          </cell>
          <cell r="D318" t="str">
            <v>2003/10</v>
          </cell>
          <cell r="E318">
            <v>286</v>
          </cell>
          <cell r="F318">
            <v>1.8640661939000001</v>
          </cell>
          <cell r="G318">
            <v>518.15582742000004</v>
          </cell>
          <cell r="H318">
            <v>1.6654846336</v>
          </cell>
          <cell r="I318">
            <v>609.83933806000005</v>
          </cell>
          <cell r="J318">
            <v>3.5295508274</v>
          </cell>
          <cell r="M318">
            <v>309.62957476999998</v>
          </cell>
          <cell r="N318">
            <v>412</v>
          </cell>
          <cell r="O318">
            <v>473</v>
          </cell>
          <cell r="P318">
            <v>378.89190811999998</v>
          </cell>
          <cell r="Q318">
            <v>317.42128000000008</v>
          </cell>
          <cell r="R318">
            <v>275</v>
          </cell>
          <cell r="S318">
            <v>320.77673428000003</v>
          </cell>
          <cell r="T318">
            <v>424.36496957000003</v>
          </cell>
          <cell r="U318">
            <v>753.06672838999998</v>
          </cell>
        </row>
        <row r="319">
          <cell r="B319" t="str">
            <v>PREM DIST</v>
          </cell>
          <cell r="C319" t="str">
            <v>France</v>
          </cell>
          <cell r="D319" t="str">
            <v>2003/11</v>
          </cell>
          <cell r="E319">
            <v>174</v>
          </cell>
          <cell r="F319">
            <v>1.8365493757</v>
          </cell>
          <cell r="G319">
            <v>535.63296253999999</v>
          </cell>
          <cell r="H319">
            <v>1.6447219069000001</v>
          </cell>
          <cell r="I319">
            <v>638.70526673999996</v>
          </cell>
          <cell r="J319">
            <v>3.4812712825999999</v>
          </cell>
          <cell r="M319">
            <v>323.33497246000002</v>
          </cell>
          <cell r="N319">
            <v>412</v>
          </cell>
          <cell r="O319">
            <v>473</v>
          </cell>
          <cell r="P319">
            <v>361.61045761000003</v>
          </cell>
          <cell r="Q319">
            <v>317.42128000000008</v>
          </cell>
          <cell r="R319">
            <v>275</v>
          </cell>
          <cell r="S319">
            <v>302.62539112000002</v>
          </cell>
          <cell r="T319">
            <v>443.05689217999998</v>
          </cell>
          <cell r="U319">
            <v>751.255</v>
          </cell>
        </row>
        <row r="320">
          <cell r="B320" t="str">
            <v>PREM DIST</v>
          </cell>
          <cell r="C320" t="str">
            <v>France</v>
          </cell>
          <cell r="D320" t="str">
            <v>2003/12</v>
          </cell>
          <cell r="E320">
            <v>197</v>
          </cell>
          <cell r="F320">
            <v>1.7094907407</v>
          </cell>
          <cell r="G320">
            <v>489.33827545999998</v>
          </cell>
          <cell r="H320">
            <v>1.5081018519</v>
          </cell>
          <cell r="I320">
            <v>649.10513889000003</v>
          </cell>
          <cell r="J320">
            <v>3.2175925926</v>
          </cell>
          <cell r="M320">
            <v>342.71312983000001</v>
          </cell>
          <cell r="N320">
            <v>412</v>
          </cell>
          <cell r="O320">
            <v>473</v>
          </cell>
          <cell r="P320">
            <v>649.10513889000003</v>
          </cell>
          <cell r="Q320">
            <v>317.42128000000008</v>
          </cell>
          <cell r="R320">
            <v>275</v>
          </cell>
          <cell r="S320">
            <v>309.54770588000002</v>
          </cell>
          <cell r="T320">
            <v>470.13527450999999</v>
          </cell>
          <cell r="U320">
            <v>781.23350598000002</v>
          </cell>
        </row>
        <row r="321">
          <cell r="B321" t="str">
            <v>PREM DIST</v>
          </cell>
          <cell r="C321" t="str">
            <v>France</v>
          </cell>
          <cell r="D321" t="str">
            <v>2004/01</v>
          </cell>
          <cell r="E321">
            <v>283</v>
          </cell>
          <cell r="F321">
            <v>1.7459526775</v>
          </cell>
          <cell r="G321">
            <v>479.62442091999998</v>
          </cell>
          <cell r="H321">
            <v>1.5790784557999999</v>
          </cell>
          <cell r="I321">
            <v>708.30820672000004</v>
          </cell>
          <cell r="J321">
            <v>3.3250311333</v>
          </cell>
          <cell r="M321">
            <v>362.25124844999999</v>
          </cell>
          <cell r="N321">
            <v>412</v>
          </cell>
          <cell r="O321">
            <v>450</v>
          </cell>
          <cell r="P321">
            <v>708.30820672000004</v>
          </cell>
          <cell r="Q321">
            <v>317.42128000000008</v>
          </cell>
          <cell r="R321">
            <v>360</v>
          </cell>
          <cell r="S321">
            <v>349.07246479000003</v>
          </cell>
          <cell r="T321">
            <v>467.88755868999999</v>
          </cell>
          <cell r="U321">
            <v>814.14342042999999</v>
          </cell>
        </row>
        <row r="322">
          <cell r="B322" t="str">
            <v>PREM DIST</v>
          </cell>
          <cell r="C322" t="str">
            <v>France</v>
          </cell>
          <cell r="D322" t="str">
            <v>2004/02</v>
          </cell>
          <cell r="E322">
            <v>229</v>
          </cell>
          <cell r="F322">
            <v>1.6606929509999999</v>
          </cell>
          <cell r="G322">
            <v>471.81808840999997</v>
          </cell>
          <cell r="H322">
            <v>1.5792027785</v>
          </cell>
          <cell r="I322">
            <v>692.81146363000005</v>
          </cell>
          <cell r="J322">
            <v>3.2398957295000002</v>
          </cell>
          <cell r="M322">
            <v>392.69041133000002</v>
          </cell>
          <cell r="N322">
            <v>412</v>
          </cell>
          <cell r="O322">
            <v>450</v>
          </cell>
          <cell r="P322">
            <v>692.81146363000005</v>
          </cell>
          <cell r="Q322">
            <v>317.42128000000008</v>
          </cell>
          <cell r="R322">
            <v>360</v>
          </cell>
          <cell r="S322">
            <v>341.68935310000001</v>
          </cell>
          <cell r="T322">
            <v>577.14908356000001</v>
          </cell>
          <cell r="U322">
            <v>920.526703</v>
          </cell>
        </row>
        <row r="323">
          <cell r="B323" t="str">
            <v>PREM DIST</v>
          </cell>
          <cell r="C323" t="str">
            <v>France</v>
          </cell>
          <cell r="D323" t="str">
            <v>2004/03</v>
          </cell>
          <cell r="E323">
            <v>214</v>
          </cell>
          <cell r="F323">
            <v>1.7318741449999999</v>
          </cell>
          <cell r="G323">
            <v>524.05331052999998</v>
          </cell>
          <cell r="H323">
            <v>1.6783096984000001</v>
          </cell>
          <cell r="I323">
            <v>763.74966181000002</v>
          </cell>
          <cell r="J323">
            <v>3.4101838434</v>
          </cell>
          <cell r="M323">
            <v>390.17386293999999</v>
          </cell>
          <cell r="N323">
            <v>412</v>
          </cell>
          <cell r="O323">
            <v>450</v>
          </cell>
          <cell r="P323">
            <v>763.74966181000002</v>
          </cell>
          <cell r="Q323">
            <v>317.42128000000008</v>
          </cell>
          <cell r="R323">
            <v>360</v>
          </cell>
          <cell r="S323">
            <v>400.85050146999998</v>
          </cell>
          <cell r="T323">
            <v>568.52811209000004</v>
          </cell>
          <cell r="U323">
            <v>984.16931548000002</v>
          </cell>
        </row>
        <row r="324">
          <cell r="B324" t="str">
            <v>PREM DIST</v>
          </cell>
          <cell r="C324" t="str">
            <v>France</v>
          </cell>
          <cell r="D324" t="str">
            <v>2004/04</v>
          </cell>
          <cell r="E324">
            <v>169</v>
          </cell>
          <cell r="F324">
            <v>1.7644067797</v>
          </cell>
          <cell r="G324">
            <v>569.22825423999996</v>
          </cell>
          <cell r="H324">
            <v>1.7307782355000001</v>
          </cell>
          <cell r="I324">
            <v>793.69538691000002</v>
          </cell>
          <cell r="J324">
            <v>3.4951850151000001</v>
          </cell>
          <cell r="M324">
            <v>366.69863115999999</v>
          </cell>
          <cell r="N324">
            <v>412</v>
          </cell>
          <cell r="O324">
            <v>450</v>
          </cell>
          <cell r="P324">
            <v>483.95162099999999</v>
          </cell>
          <cell r="Q324">
            <v>317.42128000000008</v>
          </cell>
          <cell r="R324">
            <v>360</v>
          </cell>
          <cell r="S324">
            <v>438.15058691000002</v>
          </cell>
          <cell r="T324">
            <v>477.74483070000002</v>
          </cell>
          <cell r="U324">
            <v>924.89949770999999</v>
          </cell>
        </row>
        <row r="325">
          <cell r="B325" t="str">
            <v>PREM DIST</v>
          </cell>
          <cell r="C325" t="str">
            <v>France</v>
          </cell>
          <cell r="D325" t="str">
            <v>2004/05</v>
          </cell>
          <cell r="E325">
            <v>338</v>
          </cell>
          <cell r="F325">
            <v>1.6540880502999999</v>
          </cell>
          <cell r="G325">
            <v>576.66973270000005</v>
          </cell>
          <cell r="H325">
            <v>1.6123480098</v>
          </cell>
          <cell r="I325">
            <v>804.75838492000003</v>
          </cell>
          <cell r="J325">
            <v>3.2664360601000002</v>
          </cell>
          <cell r="M325">
            <v>281.87885971999998</v>
          </cell>
          <cell r="N325">
            <v>412</v>
          </cell>
          <cell r="O325">
            <v>450</v>
          </cell>
          <cell r="P325">
            <v>413.92991683999998</v>
          </cell>
          <cell r="Q325">
            <v>317.42128000000008</v>
          </cell>
          <cell r="R325">
            <v>360</v>
          </cell>
          <cell r="S325">
            <v>479.60377319999998</v>
          </cell>
          <cell r="T325">
            <v>408.59146636000003</v>
          </cell>
          <cell r="U325">
            <v>894.08920997999996</v>
          </cell>
        </row>
        <row r="326">
          <cell r="B326" t="str">
            <v>PREM DIST</v>
          </cell>
          <cell r="C326" t="str">
            <v>France</v>
          </cell>
          <cell r="D326" t="str">
            <v>2002/10</v>
          </cell>
          <cell r="E326">
            <v>294</v>
          </cell>
          <cell r="F326">
            <v>1.5034013605000001</v>
          </cell>
          <cell r="G326">
            <v>519.96738775999995</v>
          </cell>
          <cell r="H326">
            <v>1.5285683474</v>
          </cell>
          <cell r="I326">
            <v>802.91676560999997</v>
          </cell>
          <cell r="J326">
            <v>3.0319697079000001</v>
          </cell>
          <cell r="M326">
            <v>281.09372569999999</v>
          </cell>
          <cell r="N326">
            <v>450</v>
          </cell>
          <cell r="O326">
            <v>450</v>
          </cell>
          <cell r="P326">
            <v>479.7671052</v>
          </cell>
          <cell r="Q326">
            <v>317.42128000000008</v>
          </cell>
          <cell r="R326">
            <v>360</v>
          </cell>
          <cell r="S326">
            <v>454.56840084999999</v>
          </cell>
          <cell r="T326">
            <v>483.67827526000002</v>
          </cell>
          <cell r="U326">
            <v>934.39482563000001</v>
          </cell>
        </row>
        <row r="327">
          <cell r="B327" t="str">
            <v>MASTER</v>
          </cell>
          <cell r="C327" t="str">
            <v>France</v>
          </cell>
          <cell r="D327" t="str">
            <v>2000/01</v>
          </cell>
          <cell r="E327">
            <v>169</v>
          </cell>
          <cell r="F327">
            <v>0.90248962659999998</v>
          </cell>
          <cell r="G327">
            <v>267.96489627</v>
          </cell>
          <cell r="H327">
            <v>2.0746888000000002E-3</v>
          </cell>
          <cell r="I327">
            <v>1.2566804978999999</v>
          </cell>
          <cell r="J327">
            <v>0.90456431540000004</v>
          </cell>
          <cell r="M327">
            <v>357.55869061999999</v>
          </cell>
          <cell r="N327">
            <v>397</v>
          </cell>
          <cell r="O327">
            <v>0</v>
          </cell>
          <cell r="P327">
            <v>600.88645868000003</v>
          </cell>
          <cell r="Q327">
            <v>348</v>
          </cell>
          <cell r="R327">
            <v>0</v>
          </cell>
          <cell r="S327">
            <v>557.20719230999998</v>
          </cell>
          <cell r="T327">
            <v>599.67641667999999</v>
          </cell>
          <cell r="U327">
            <v>1160.44408051</v>
          </cell>
        </row>
        <row r="328">
          <cell r="B328" t="str">
            <v>MASTER</v>
          </cell>
          <cell r="C328" t="str">
            <v>France</v>
          </cell>
          <cell r="D328" t="str">
            <v>2000/02</v>
          </cell>
          <cell r="E328">
            <v>236</v>
          </cell>
          <cell r="F328">
            <v>0.98827470689999997</v>
          </cell>
          <cell r="G328">
            <v>335.61904522999998</v>
          </cell>
          <cell r="H328">
            <v>1.6750419E-3</v>
          </cell>
          <cell r="I328">
            <v>0.2698492462</v>
          </cell>
          <cell r="J328">
            <v>0.98994974869999997</v>
          </cell>
          <cell r="M328">
            <v>357.31685944999998</v>
          </cell>
          <cell r="N328">
            <v>397</v>
          </cell>
          <cell r="O328">
            <v>0</v>
          </cell>
          <cell r="P328">
            <v>604.18264508000004</v>
          </cell>
          <cell r="Q328">
            <v>348</v>
          </cell>
          <cell r="R328">
            <v>0</v>
          </cell>
          <cell r="S328">
            <v>528.71543859999997</v>
          </cell>
          <cell r="T328">
            <v>624.77952395</v>
          </cell>
          <cell r="U328">
            <v>1137.66236955</v>
          </cell>
        </row>
        <row r="329">
          <cell r="B329" t="str">
            <v>MASTER</v>
          </cell>
          <cell r="C329" t="str">
            <v>France</v>
          </cell>
          <cell r="D329" t="str">
            <v>2000/03</v>
          </cell>
          <cell r="E329">
            <v>339</v>
          </cell>
          <cell r="F329">
            <v>0.86944818300000004</v>
          </cell>
          <cell r="G329">
            <v>312.80621803000003</v>
          </cell>
          <cell r="H329">
            <v>1.3458949999999999E-3</v>
          </cell>
          <cell r="I329">
            <v>0.2168236878</v>
          </cell>
          <cell r="J329">
            <v>0.86962365590000001</v>
          </cell>
          <cell r="M329">
            <v>398.20338013000003</v>
          </cell>
          <cell r="N329">
            <v>397</v>
          </cell>
          <cell r="O329">
            <v>0</v>
          </cell>
          <cell r="P329">
            <v>599.97375522000004</v>
          </cell>
          <cell r="Q329">
            <v>348</v>
          </cell>
          <cell r="R329">
            <v>0</v>
          </cell>
          <cell r="S329">
            <v>569.84790530999999</v>
          </cell>
          <cell r="T329">
            <v>622.64223532000005</v>
          </cell>
          <cell r="U329">
            <v>1173.23337786</v>
          </cell>
        </row>
        <row r="330">
          <cell r="B330" t="str">
            <v>MASTER</v>
          </cell>
          <cell r="C330" t="str">
            <v>France</v>
          </cell>
          <cell r="D330" t="str">
            <v>2000/04</v>
          </cell>
          <cell r="E330">
            <v>264</v>
          </cell>
          <cell r="F330">
            <v>0.80572109650000001</v>
          </cell>
          <cell r="G330">
            <v>260.74772347999999</v>
          </cell>
          <cell r="H330">
            <v>1.1918950999999999E-3</v>
          </cell>
          <cell r="I330">
            <v>0.1920143027</v>
          </cell>
          <cell r="J330">
            <v>0.80691299169999997</v>
          </cell>
          <cell r="M330">
            <v>406.05264435999999</v>
          </cell>
          <cell r="N330">
            <v>397</v>
          </cell>
          <cell r="O330">
            <v>0</v>
          </cell>
          <cell r="P330">
            <v>625.84394937000002</v>
          </cell>
          <cell r="Q330">
            <v>348</v>
          </cell>
          <cell r="R330">
            <v>0</v>
          </cell>
          <cell r="S330">
            <v>452.45232557999998</v>
          </cell>
          <cell r="T330">
            <v>646.94063253000002</v>
          </cell>
          <cell r="U330">
            <v>1079.78354061</v>
          </cell>
        </row>
        <row r="331">
          <cell r="B331" t="str">
            <v>MASTER</v>
          </cell>
          <cell r="C331" t="str">
            <v>France</v>
          </cell>
          <cell r="D331" t="str">
            <v>2000/05</v>
          </cell>
          <cell r="E331">
            <v>309</v>
          </cell>
          <cell r="F331">
            <v>0.73026315789999996</v>
          </cell>
          <cell r="G331">
            <v>215.5791557</v>
          </cell>
          <cell r="H331">
            <v>0</v>
          </cell>
          <cell r="I331">
            <v>8.5265130000000005E-14</v>
          </cell>
          <cell r="J331">
            <v>0.73026315789999996</v>
          </cell>
          <cell r="M331">
            <v>523.70740793000004</v>
          </cell>
          <cell r="N331">
            <v>397</v>
          </cell>
          <cell r="O331">
            <v>0</v>
          </cell>
          <cell r="P331">
            <v>670.32279302999996</v>
          </cell>
          <cell r="Q331">
            <v>348</v>
          </cell>
          <cell r="R331">
            <v>0</v>
          </cell>
          <cell r="S331">
            <v>387.83375906999999</v>
          </cell>
          <cell r="T331">
            <v>674.00179188000004</v>
          </cell>
          <cell r="U331">
            <v>1059.18557968</v>
          </cell>
        </row>
        <row r="332">
          <cell r="B332" t="str">
            <v>MASTER</v>
          </cell>
          <cell r="C332" t="str">
            <v>France</v>
          </cell>
          <cell r="D332" t="str">
            <v>2000/06</v>
          </cell>
          <cell r="E332">
            <v>320</v>
          </cell>
          <cell r="F332">
            <v>0.70100783870000005</v>
          </cell>
          <cell r="G332">
            <v>216.40137738000001</v>
          </cell>
          <cell r="H332">
            <v>0</v>
          </cell>
          <cell r="I332">
            <v>0</v>
          </cell>
          <cell r="J332">
            <v>0.70212765960000001</v>
          </cell>
          <cell r="M332">
            <v>457.51520269999997</v>
          </cell>
          <cell r="N332">
            <v>397</v>
          </cell>
          <cell r="O332">
            <v>0</v>
          </cell>
          <cell r="P332">
            <v>631.15837974999999</v>
          </cell>
          <cell r="Q332">
            <v>348</v>
          </cell>
          <cell r="R332">
            <v>0</v>
          </cell>
          <cell r="S332">
            <v>346.33706199</v>
          </cell>
          <cell r="T332">
            <v>623.74619010000004</v>
          </cell>
          <cell r="U332">
            <v>979.66866276999997</v>
          </cell>
        </row>
        <row r="333">
          <cell r="B333" t="str">
            <v>MASTER</v>
          </cell>
          <cell r="C333" t="str">
            <v>France</v>
          </cell>
          <cell r="D333" t="str">
            <v>2000/07</v>
          </cell>
          <cell r="E333">
            <v>321</v>
          </cell>
          <cell r="F333">
            <v>0.69157894740000003</v>
          </cell>
          <cell r="G333">
            <v>252.23472631999999</v>
          </cell>
          <cell r="H333">
            <v>0</v>
          </cell>
          <cell r="I333">
            <v>2.2737369999999998E-13</v>
          </cell>
          <cell r="J333">
            <v>0.69157894740000003</v>
          </cell>
          <cell r="M333">
            <v>389.50199275</v>
          </cell>
          <cell r="N333">
            <v>397</v>
          </cell>
          <cell r="O333">
            <v>0</v>
          </cell>
          <cell r="P333">
            <v>635.00704155999995</v>
          </cell>
          <cell r="Q333">
            <v>348</v>
          </cell>
          <cell r="R333">
            <v>0</v>
          </cell>
          <cell r="S333">
            <v>356.65380259</v>
          </cell>
          <cell r="T333">
            <v>621.32117573000005</v>
          </cell>
          <cell r="U333">
            <v>999.65259171999992</v>
          </cell>
        </row>
        <row r="334">
          <cell r="B334" t="str">
            <v>MASTER</v>
          </cell>
          <cell r="C334" t="str">
            <v>France</v>
          </cell>
          <cell r="D334" t="str">
            <v>2000/08</v>
          </cell>
          <cell r="E334">
            <v>159</v>
          </cell>
          <cell r="F334">
            <v>0.67374999999999996</v>
          </cell>
          <cell r="G334">
            <v>255.0890125</v>
          </cell>
          <cell r="H334">
            <v>0</v>
          </cell>
          <cell r="I334">
            <v>-5.6843400000000001E-14</v>
          </cell>
          <cell r="J334">
            <v>0.67374999999999996</v>
          </cell>
          <cell r="M334">
            <v>315.94058210999998</v>
          </cell>
          <cell r="N334">
            <v>397</v>
          </cell>
          <cell r="O334">
            <v>0</v>
          </cell>
          <cell r="P334">
            <v>715.37111986000002</v>
          </cell>
          <cell r="Q334">
            <v>348</v>
          </cell>
          <cell r="R334">
            <v>0</v>
          </cell>
          <cell r="S334">
            <v>455.7201139</v>
          </cell>
          <cell r="T334">
            <v>725.47346132999996</v>
          </cell>
          <cell r="U334">
            <v>1179.5159718</v>
          </cell>
        </row>
        <row r="335">
          <cell r="B335" t="str">
            <v>MASTER</v>
          </cell>
          <cell r="C335" t="str">
            <v>France</v>
          </cell>
          <cell r="D335" t="str">
            <v>2000/09</v>
          </cell>
          <cell r="E335">
            <v>177</v>
          </cell>
          <cell r="F335">
            <v>0.71689497719999995</v>
          </cell>
          <cell r="G335">
            <v>269.51873668000002</v>
          </cell>
          <cell r="H335">
            <v>1.5220699999999999E-3</v>
          </cell>
          <cell r="I335">
            <v>0.13021308979999999</v>
          </cell>
          <cell r="J335">
            <v>0.71841704719999999</v>
          </cell>
          <cell r="M335">
            <v>302.29313409999997</v>
          </cell>
          <cell r="N335">
            <v>0</v>
          </cell>
          <cell r="O335">
            <v>0</v>
          </cell>
          <cell r="P335">
            <v>748.60675806999996</v>
          </cell>
          <cell r="Q335">
            <v>348</v>
          </cell>
          <cell r="R335">
            <v>0</v>
          </cell>
          <cell r="S335">
            <v>466.55273418000002</v>
          </cell>
          <cell r="T335">
            <v>791.63487768000005</v>
          </cell>
          <cell r="U335">
            <v>1246.4012137699999</v>
          </cell>
        </row>
        <row r="336">
          <cell r="B336" t="str">
            <v>MASTER</v>
          </cell>
          <cell r="C336" t="str">
            <v>France</v>
          </cell>
          <cell r="D336" t="str">
            <v>2000/10</v>
          </cell>
          <cell r="E336">
            <v>336</v>
          </cell>
          <cell r="F336">
            <v>0.79613095239999998</v>
          </cell>
          <cell r="G336">
            <v>303.21229167000001</v>
          </cell>
          <cell r="H336">
            <v>2.08333333E-2</v>
          </cell>
          <cell r="I336">
            <v>6.7027380952</v>
          </cell>
          <cell r="J336">
            <v>0.81696428570000001</v>
          </cell>
          <cell r="M336">
            <v>290.38743865999999</v>
          </cell>
          <cell r="N336">
            <v>0</v>
          </cell>
          <cell r="O336">
            <v>0</v>
          </cell>
          <cell r="P336">
            <v>754.73455982999997</v>
          </cell>
          <cell r="Q336">
            <v>348</v>
          </cell>
          <cell r="R336">
            <v>0</v>
          </cell>
          <cell r="S336">
            <v>523.57420857</v>
          </cell>
          <cell r="T336">
            <v>842.76286506999998</v>
          </cell>
          <cell r="U336">
            <v>1304.1505263700001</v>
          </cell>
        </row>
        <row r="337">
          <cell r="B337" t="str">
            <v>MASTER</v>
          </cell>
          <cell r="C337" t="str">
            <v>France</v>
          </cell>
          <cell r="D337" t="str">
            <v>2000/11</v>
          </cell>
          <cell r="E337">
            <v>448</v>
          </cell>
          <cell r="F337">
            <v>0.77003121750000003</v>
          </cell>
          <cell r="G337">
            <v>311.50117585999999</v>
          </cell>
          <cell r="H337">
            <v>1.5608740899999999E-2</v>
          </cell>
          <cell r="I337">
            <v>4.7095421436000002</v>
          </cell>
          <cell r="J337">
            <v>0.7856399584</v>
          </cell>
          <cell r="M337">
            <v>266.10116733000001</v>
          </cell>
          <cell r="N337">
            <v>0</v>
          </cell>
          <cell r="O337">
            <v>0</v>
          </cell>
          <cell r="P337">
            <v>636.61312091000002</v>
          </cell>
          <cell r="Q337">
            <v>348</v>
          </cell>
          <cell r="R337">
            <v>0</v>
          </cell>
          <cell r="S337">
            <v>438.10728567000001</v>
          </cell>
          <cell r="T337">
            <v>4.5328303849999996</v>
          </cell>
          <cell r="U337">
            <v>1094.4431064999999</v>
          </cell>
        </row>
        <row r="338">
          <cell r="B338" t="str">
            <v>MASTER</v>
          </cell>
          <cell r="C338" t="str">
            <v>France</v>
          </cell>
          <cell r="D338" t="str">
            <v>2000/12</v>
          </cell>
          <cell r="E338">
            <v>304</v>
          </cell>
          <cell r="F338">
            <v>0.93290441180000006</v>
          </cell>
          <cell r="G338">
            <v>337.13353860000001</v>
          </cell>
          <cell r="H338">
            <v>1.5625E-2</v>
          </cell>
          <cell r="I338">
            <v>4.2533547794000004</v>
          </cell>
          <cell r="J338">
            <v>0.94852941180000006</v>
          </cell>
          <cell r="M338">
            <v>286.23082877000002</v>
          </cell>
          <cell r="N338">
            <v>0</v>
          </cell>
          <cell r="O338">
            <v>0</v>
          </cell>
          <cell r="P338">
            <v>577.43804969999997</v>
          </cell>
          <cell r="Q338">
            <v>348</v>
          </cell>
          <cell r="R338">
            <v>0</v>
          </cell>
          <cell r="S338">
            <v>466.15917726999999</v>
          </cell>
          <cell r="T338">
            <v>4.0972702205999996</v>
          </cell>
          <cell r="U338">
            <v>463.02177988</v>
          </cell>
        </row>
        <row r="339">
          <cell r="B339" t="str">
            <v>MASTER</v>
          </cell>
          <cell r="C339" t="str">
            <v>France</v>
          </cell>
          <cell r="D339" t="str">
            <v>2001/01</v>
          </cell>
          <cell r="E339">
            <v>296</v>
          </cell>
          <cell r="F339">
            <v>1.0133587786</v>
          </cell>
          <cell r="G339">
            <v>327.74419847000001</v>
          </cell>
          <cell r="H339">
            <v>5.7251908000000001E-3</v>
          </cell>
          <cell r="I339">
            <v>0.62326335879999994</v>
          </cell>
          <cell r="J339">
            <v>1.0190839695</v>
          </cell>
          <cell r="M339">
            <v>320.73736371000001</v>
          </cell>
          <cell r="N339">
            <v>0</v>
          </cell>
          <cell r="O339">
            <v>0</v>
          </cell>
          <cell r="P339">
            <v>553.92700513</v>
          </cell>
          <cell r="Q339">
            <v>515</v>
          </cell>
          <cell r="R339">
            <v>0</v>
          </cell>
          <cell r="S339">
            <v>435.53186183000003</v>
          </cell>
          <cell r="T339">
            <v>0.64767619050000003</v>
          </cell>
          <cell r="U339">
            <v>421.08951719999999</v>
          </cell>
        </row>
        <row r="340">
          <cell r="B340" t="str">
            <v>MASTER</v>
          </cell>
          <cell r="C340" t="str">
            <v>France</v>
          </cell>
          <cell r="D340" t="str">
            <v>2001/02</v>
          </cell>
          <cell r="E340">
            <v>307</v>
          </cell>
          <cell r="F340">
            <v>1.0606394708</v>
          </cell>
          <cell r="G340">
            <v>335.75810364</v>
          </cell>
          <cell r="H340">
            <v>5.5126792000000004E-3</v>
          </cell>
          <cell r="I340">
            <v>0.69630650500000002</v>
          </cell>
          <cell r="J340">
            <v>1.0661521499</v>
          </cell>
          <cell r="M340">
            <v>290.82255646999999</v>
          </cell>
          <cell r="N340">
            <v>0</v>
          </cell>
          <cell r="O340">
            <v>0</v>
          </cell>
          <cell r="P340">
            <v>560.34204690000001</v>
          </cell>
          <cell r="Q340">
            <v>515</v>
          </cell>
          <cell r="R340">
            <v>0</v>
          </cell>
          <cell r="S340">
            <v>472.10193256999997</v>
          </cell>
          <cell r="T340">
            <v>0.91085808580000005</v>
          </cell>
          <cell r="U340">
            <v>451.68033224999999</v>
          </cell>
        </row>
        <row r="341">
          <cell r="B341" t="str">
            <v>MASTER</v>
          </cell>
          <cell r="C341" t="str">
            <v>France</v>
          </cell>
          <cell r="D341" t="str">
            <v>2001/03</v>
          </cell>
          <cell r="E341">
            <v>420</v>
          </cell>
          <cell r="F341">
            <v>0.82209188659999999</v>
          </cell>
          <cell r="G341">
            <v>271.19759531</v>
          </cell>
          <cell r="H341">
            <v>1.46627566E-2</v>
          </cell>
          <cell r="I341">
            <v>7.4343792765999996</v>
          </cell>
          <cell r="J341">
            <v>0.83675464320000004</v>
          </cell>
          <cell r="M341">
            <v>309.09291553000003</v>
          </cell>
          <cell r="N341">
            <v>0</v>
          </cell>
          <cell r="O341">
            <v>0</v>
          </cell>
          <cell r="P341">
            <v>487.33317799000002</v>
          </cell>
          <cell r="Q341">
            <v>515</v>
          </cell>
          <cell r="R341">
            <v>0</v>
          </cell>
          <cell r="S341">
            <v>410.71723940999999</v>
          </cell>
          <cell r="T341">
            <v>7.6115024389999997</v>
          </cell>
          <cell r="U341">
            <v>417.88718239999997</v>
          </cell>
        </row>
        <row r="342">
          <cell r="B342" t="str">
            <v>MASTER</v>
          </cell>
          <cell r="C342" t="str">
            <v>France</v>
          </cell>
          <cell r="D342" t="str">
            <v>2001/04</v>
          </cell>
          <cell r="E342">
            <v>296</v>
          </cell>
          <cell r="F342">
            <v>0.77712609970000002</v>
          </cell>
          <cell r="G342">
            <v>252.48270772000001</v>
          </cell>
          <cell r="H342">
            <v>1.6617790800000001E-2</v>
          </cell>
          <cell r="I342">
            <v>8.7872238514000003</v>
          </cell>
          <cell r="J342">
            <v>0.79374389050000005</v>
          </cell>
          <cell r="M342">
            <v>351.50081656999998</v>
          </cell>
          <cell r="N342">
            <v>0</v>
          </cell>
          <cell r="O342">
            <v>0</v>
          </cell>
          <cell r="Q342">
            <v>0</v>
          </cell>
          <cell r="R342">
            <v>0</v>
          </cell>
          <cell r="S342">
            <v>309.43107994000002</v>
          </cell>
          <cell r="T342">
            <v>8.9529521016999993</v>
          </cell>
          <cell r="U342">
            <v>334.70160738999999</v>
          </cell>
        </row>
        <row r="343">
          <cell r="B343" t="str">
            <v>MASTER</v>
          </cell>
          <cell r="C343" t="str">
            <v>France</v>
          </cell>
          <cell r="D343" t="str">
            <v>2001/05</v>
          </cell>
          <cell r="E343">
            <v>281</v>
          </cell>
          <cell r="F343">
            <v>0.82146439319999998</v>
          </cell>
          <cell r="G343">
            <v>270.48032095999997</v>
          </cell>
          <cell r="H343">
            <v>2.00601805E-2</v>
          </cell>
          <cell r="I343">
            <v>10.226900702</v>
          </cell>
          <cell r="J343">
            <v>0.8415245737</v>
          </cell>
          <cell r="M343">
            <v>276.05677027000002</v>
          </cell>
          <cell r="N343">
            <v>0</v>
          </cell>
          <cell r="O343">
            <v>0</v>
          </cell>
          <cell r="Q343">
            <v>0</v>
          </cell>
          <cell r="R343">
            <v>0</v>
          </cell>
          <cell r="S343">
            <v>247.08140850000001</v>
          </cell>
          <cell r="T343">
            <v>10.226900702</v>
          </cell>
          <cell r="U343">
            <v>276.05677027000002</v>
          </cell>
        </row>
        <row r="344">
          <cell r="B344" t="str">
            <v>MASTER</v>
          </cell>
          <cell r="C344" t="str">
            <v>France</v>
          </cell>
          <cell r="D344" t="str">
            <v>2001/06</v>
          </cell>
          <cell r="E344">
            <v>197</v>
          </cell>
          <cell r="F344">
            <v>0.79715762270000001</v>
          </cell>
          <cell r="G344">
            <v>273.50217054000001</v>
          </cell>
          <cell r="H344">
            <v>1.6795865600000001E-2</v>
          </cell>
          <cell r="I344">
            <v>14.630555555999999</v>
          </cell>
          <cell r="J344">
            <v>0.81395348840000004</v>
          </cell>
          <cell r="M344">
            <v>208.85066015999999</v>
          </cell>
          <cell r="N344">
            <v>0</v>
          </cell>
          <cell r="O344">
            <v>0</v>
          </cell>
          <cell r="Q344">
            <v>0</v>
          </cell>
          <cell r="R344">
            <v>0</v>
          </cell>
          <cell r="S344">
            <v>182.52234331</v>
          </cell>
          <cell r="T344">
            <v>14.630555555999999</v>
          </cell>
          <cell r="U344">
            <v>208.85066015999999</v>
          </cell>
        </row>
        <row r="345">
          <cell r="B345" t="str">
            <v>MASTER</v>
          </cell>
          <cell r="C345" t="str">
            <v>France</v>
          </cell>
          <cell r="D345" t="str">
            <v>2001/07</v>
          </cell>
          <cell r="E345">
            <v>315</v>
          </cell>
          <cell r="F345">
            <v>0.73139974780000006</v>
          </cell>
          <cell r="G345">
            <v>326.39047919000001</v>
          </cell>
          <cell r="H345">
            <v>2.6481714999999999E-2</v>
          </cell>
          <cell r="I345">
            <v>14.683530895000001</v>
          </cell>
          <cell r="J345">
            <v>0.75788146280000002</v>
          </cell>
          <cell r="M345">
            <v>256.49948423000001</v>
          </cell>
          <cell r="N345">
            <v>0</v>
          </cell>
          <cell r="O345">
            <v>0</v>
          </cell>
          <cell r="Q345">
            <v>0</v>
          </cell>
          <cell r="R345">
            <v>0</v>
          </cell>
          <cell r="S345">
            <v>249.40987490000001</v>
          </cell>
          <cell r="T345">
            <v>16.392812106000001</v>
          </cell>
          <cell r="U345">
            <v>256.49948423000001</v>
          </cell>
        </row>
        <row r="346">
          <cell r="B346" t="str">
            <v>MASTER</v>
          </cell>
          <cell r="C346" t="str">
            <v>France</v>
          </cell>
          <cell r="D346" t="str">
            <v>2001/08</v>
          </cell>
          <cell r="E346">
            <v>113</v>
          </cell>
          <cell r="F346">
            <v>0.69920000000000004</v>
          </cell>
          <cell r="G346">
            <v>308.64107200000001</v>
          </cell>
          <cell r="H346">
            <v>3.3599999999999998E-2</v>
          </cell>
          <cell r="I346">
            <v>17.433136000000001</v>
          </cell>
          <cell r="J346">
            <v>0.73280000000000001</v>
          </cell>
          <cell r="M346">
            <v>243.56323465</v>
          </cell>
          <cell r="N346">
            <v>0</v>
          </cell>
          <cell r="O346">
            <v>0</v>
          </cell>
          <cell r="Q346">
            <v>0</v>
          </cell>
          <cell r="R346">
            <v>0</v>
          </cell>
          <cell r="S346">
            <v>309.13568909999998</v>
          </cell>
          <cell r="T346">
            <v>19.633285256000001</v>
          </cell>
          <cell r="U346">
            <v>243.56323465</v>
          </cell>
        </row>
        <row r="347">
          <cell r="B347" t="str">
            <v>MASTER</v>
          </cell>
          <cell r="C347" t="str">
            <v>France</v>
          </cell>
          <cell r="D347" t="str">
            <v>2001/09</v>
          </cell>
          <cell r="E347">
            <v>203</v>
          </cell>
          <cell r="F347">
            <v>0.95721077649999997</v>
          </cell>
          <cell r="G347">
            <v>371.55361331</v>
          </cell>
          <cell r="H347">
            <v>2.53565769E-2</v>
          </cell>
          <cell r="I347">
            <v>4.7984786053999997</v>
          </cell>
          <cell r="J347">
            <v>0.98256735340000001</v>
          </cell>
          <cell r="M347">
            <v>607.58507641000006</v>
          </cell>
          <cell r="N347">
            <v>401</v>
          </cell>
          <cell r="O347">
            <v>0</v>
          </cell>
          <cell r="Q347">
            <v>0</v>
          </cell>
          <cell r="R347">
            <v>0</v>
          </cell>
          <cell r="S347">
            <v>371.55361331</v>
          </cell>
          <cell r="T347">
            <v>8.0142313787999999</v>
          </cell>
          <cell r="U347">
            <v>0</v>
          </cell>
        </row>
        <row r="348">
          <cell r="B348" t="str">
            <v>MASTER</v>
          </cell>
          <cell r="C348" t="str">
            <v>France</v>
          </cell>
          <cell r="D348" t="str">
            <v>2001/10</v>
          </cell>
          <cell r="E348">
            <v>448</v>
          </cell>
          <cell r="F348">
            <v>1.3795811518000001</v>
          </cell>
          <cell r="G348">
            <v>383.89239529000002</v>
          </cell>
          <cell r="H348">
            <v>4.9738219899999998E-2</v>
          </cell>
          <cell r="I348">
            <v>18.116675393000001</v>
          </cell>
          <cell r="J348">
            <v>1.4293193716999999</v>
          </cell>
          <cell r="M348">
            <v>626.25906141999997</v>
          </cell>
          <cell r="N348">
            <v>401</v>
          </cell>
          <cell r="O348">
            <v>0</v>
          </cell>
          <cell r="P348">
            <v>18.116675393000001</v>
          </cell>
          <cell r="Q348">
            <v>515</v>
          </cell>
          <cell r="R348">
            <v>0</v>
          </cell>
          <cell r="S348">
            <v>383.89239529000002</v>
          </cell>
          <cell r="T348">
            <v>21.624502618000001</v>
          </cell>
          <cell r="U348">
            <v>0</v>
          </cell>
        </row>
        <row r="349">
          <cell r="B349" t="str">
            <v>MASTER</v>
          </cell>
          <cell r="C349" t="str">
            <v>France</v>
          </cell>
          <cell r="D349" t="str">
            <v>2001/11</v>
          </cell>
          <cell r="E349">
            <v>254</v>
          </cell>
          <cell r="F349">
            <v>1.5270718232</v>
          </cell>
          <cell r="G349">
            <v>451.26198894999999</v>
          </cell>
          <cell r="H349">
            <v>5.8563535899999998E-2</v>
          </cell>
          <cell r="I349">
            <v>42.003546960999998</v>
          </cell>
          <cell r="J349">
            <v>1.5856353591000001</v>
          </cell>
          <cell r="M349">
            <v>557.60266264999996</v>
          </cell>
          <cell r="N349">
            <v>401</v>
          </cell>
          <cell r="O349">
            <v>0</v>
          </cell>
          <cell r="P349">
            <v>42.003546960999998</v>
          </cell>
          <cell r="Q349">
            <v>515</v>
          </cell>
          <cell r="R349">
            <v>0</v>
          </cell>
          <cell r="S349">
            <v>443.90969027</v>
          </cell>
          <cell r="T349">
            <v>41.616912534999997</v>
          </cell>
          <cell r="U349">
            <v>0</v>
          </cell>
        </row>
        <row r="350">
          <cell r="B350" t="str">
            <v>MASTER</v>
          </cell>
          <cell r="C350" t="str">
            <v>France</v>
          </cell>
          <cell r="D350" t="str">
            <v>2001/12</v>
          </cell>
          <cell r="E350">
            <v>182</v>
          </cell>
          <cell r="F350">
            <v>1.5248868778</v>
          </cell>
          <cell r="G350">
            <v>419.44031674000001</v>
          </cell>
          <cell r="H350">
            <v>6.3533339800000005E-2</v>
          </cell>
          <cell r="I350">
            <v>43.970559614999999</v>
          </cell>
          <cell r="J350">
            <v>1.5884202176</v>
          </cell>
          <cell r="M350">
            <v>537.80902937999997</v>
          </cell>
          <cell r="N350">
            <v>401</v>
          </cell>
          <cell r="O350">
            <v>0</v>
          </cell>
          <cell r="P350">
            <v>43.970559614999999</v>
          </cell>
          <cell r="Q350">
            <v>515</v>
          </cell>
          <cell r="R350">
            <v>0</v>
          </cell>
          <cell r="S350">
            <v>413.18453409</v>
          </cell>
          <cell r="T350">
            <v>43.904989847000003</v>
          </cell>
          <cell r="U350">
            <v>0</v>
          </cell>
        </row>
        <row r="351">
          <cell r="B351" t="str">
            <v>MASTER</v>
          </cell>
          <cell r="C351" t="str">
            <v>France</v>
          </cell>
          <cell r="D351" t="str">
            <v>2002/01</v>
          </cell>
          <cell r="E351">
            <v>228</v>
          </cell>
          <cell r="F351">
            <v>1.4954819277</v>
          </cell>
          <cell r="G351">
            <v>405.60305722999999</v>
          </cell>
          <cell r="H351">
            <v>5.3610772700000003E-2</v>
          </cell>
          <cell r="I351">
            <v>56.832229417000001</v>
          </cell>
          <cell r="J351">
            <v>1.5490927003999999</v>
          </cell>
          <cell r="N351">
            <v>279</v>
          </cell>
          <cell r="O351">
            <v>0</v>
          </cell>
          <cell r="P351">
            <v>56.832229417000001</v>
          </cell>
          <cell r="Q351">
            <v>515</v>
          </cell>
          <cell r="R351">
            <v>0</v>
          </cell>
          <cell r="S351">
            <v>398.34451367999998</v>
          </cell>
          <cell r="T351">
            <v>50.043084432999997</v>
          </cell>
          <cell r="U351">
            <v>0</v>
          </cell>
        </row>
        <row r="352">
          <cell r="B352" t="str">
            <v>MASTER</v>
          </cell>
          <cell r="C352" t="str">
            <v>France</v>
          </cell>
          <cell r="D352" t="str">
            <v>2002/02</v>
          </cell>
          <cell r="E352">
            <v>301</v>
          </cell>
          <cell r="F352">
            <v>1.3614627286000001</v>
          </cell>
          <cell r="G352">
            <v>325.71517581000001</v>
          </cell>
          <cell r="H352">
            <v>9.3464727600000005E-2</v>
          </cell>
          <cell r="I352">
            <v>46.874872299000003</v>
          </cell>
          <cell r="J352">
            <v>1.4549274562000001</v>
          </cell>
          <cell r="N352">
            <v>279</v>
          </cell>
          <cell r="O352">
            <v>0</v>
          </cell>
          <cell r="P352">
            <v>46.874872299000003</v>
          </cell>
          <cell r="Q352">
            <v>515</v>
          </cell>
          <cell r="R352">
            <v>0</v>
          </cell>
          <cell r="S352">
            <v>329.24287535000002</v>
          </cell>
          <cell r="T352">
            <v>38.944984660999999</v>
          </cell>
          <cell r="U352">
            <v>0</v>
          </cell>
        </row>
        <row r="353">
          <cell r="B353" t="str">
            <v>MASTER</v>
          </cell>
          <cell r="C353" t="str">
            <v>France</v>
          </cell>
          <cell r="D353" t="str">
            <v>2002/03</v>
          </cell>
          <cell r="E353">
            <v>230</v>
          </cell>
          <cell r="F353">
            <v>1.2252964426999999</v>
          </cell>
          <cell r="G353">
            <v>331.30111989</v>
          </cell>
          <cell r="H353">
            <v>9.6058207100000001E-2</v>
          </cell>
          <cell r="I353">
            <v>52.164078361999998</v>
          </cell>
          <cell r="J353">
            <v>1.3213546497999999</v>
          </cell>
          <cell r="N353">
            <v>279</v>
          </cell>
          <cell r="O353">
            <v>0</v>
          </cell>
          <cell r="P353">
            <v>52.164078361999998</v>
          </cell>
          <cell r="Q353">
            <v>515</v>
          </cell>
          <cell r="R353">
            <v>0</v>
          </cell>
          <cell r="S353">
            <v>334.75416446000003</v>
          </cell>
          <cell r="T353">
            <v>35.728009599000004</v>
          </cell>
          <cell r="U353">
            <v>0</v>
          </cell>
        </row>
        <row r="354">
          <cell r="B354" t="str">
            <v>MASTER</v>
          </cell>
          <cell r="C354" t="str">
            <v>France</v>
          </cell>
          <cell r="D354" t="str">
            <v>2002/04</v>
          </cell>
          <cell r="E354">
            <v>305</v>
          </cell>
          <cell r="F354">
            <v>0.99880382779999999</v>
          </cell>
          <cell r="G354">
            <v>300.81501195999999</v>
          </cell>
          <cell r="H354">
            <v>0.19805689300000001</v>
          </cell>
          <cell r="I354">
            <v>100.60850562</v>
          </cell>
          <cell r="J354">
            <v>1.1968607206999999</v>
          </cell>
          <cell r="N354">
            <v>279</v>
          </cell>
          <cell r="O354">
            <v>0</v>
          </cell>
          <cell r="P354">
            <v>100.60850562</v>
          </cell>
          <cell r="Q354">
            <v>223</v>
          </cell>
          <cell r="R354">
            <v>0</v>
          </cell>
          <cell r="S354">
            <v>303.43188701999998</v>
          </cell>
          <cell r="T354">
            <v>84.939010750999998</v>
          </cell>
          <cell r="U354">
            <v>401.42351758000001</v>
          </cell>
        </row>
        <row r="355">
          <cell r="B355" t="str">
            <v>MASTER</v>
          </cell>
          <cell r="C355" t="str">
            <v>France</v>
          </cell>
          <cell r="D355" t="str">
            <v>2002/05</v>
          </cell>
          <cell r="E355">
            <v>312</v>
          </cell>
          <cell r="F355">
            <v>0.84179456909999995</v>
          </cell>
          <cell r="G355">
            <v>248.45064934999999</v>
          </cell>
          <cell r="H355">
            <v>0.28187017050000002</v>
          </cell>
          <cell r="I355">
            <v>143.81386879999999</v>
          </cell>
          <cell r="J355">
            <v>1.1236647395999999</v>
          </cell>
          <cell r="N355">
            <v>279</v>
          </cell>
          <cell r="O355">
            <v>0</v>
          </cell>
          <cell r="P355">
            <v>143.81386879999999</v>
          </cell>
          <cell r="Q355">
            <v>0</v>
          </cell>
          <cell r="R355">
            <v>495</v>
          </cell>
          <cell r="S355">
            <v>604.49264229000005</v>
          </cell>
          <cell r="T355">
            <v>573.54275861999997</v>
          </cell>
          <cell r="U355">
            <v>1178.0354009100001</v>
          </cell>
        </row>
        <row r="356">
          <cell r="B356" t="str">
            <v>MASTER</v>
          </cell>
          <cell r="C356" t="str">
            <v>France</v>
          </cell>
          <cell r="D356" t="str">
            <v>2002/06</v>
          </cell>
          <cell r="E356">
            <v>367</v>
          </cell>
          <cell r="F356">
            <v>0.88109756100000003</v>
          </cell>
          <cell r="G356">
            <v>275.29090446999999</v>
          </cell>
          <cell r="H356">
            <v>0.33229772800000001</v>
          </cell>
          <cell r="I356">
            <v>154.89257741</v>
          </cell>
          <cell r="J356">
            <v>1.2133952889999999</v>
          </cell>
          <cell r="N356">
            <v>279</v>
          </cell>
          <cell r="O356">
            <v>0</v>
          </cell>
          <cell r="P356">
            <v>154.89257741</v>
          </cell>
          <cell r="Q356">
            <v>0</v>
          </cell>
          <cell r="R356">
            <v>495</v>
          </cell>
          <cell r="S356">
            <v>606.11055845999999</v>
          </cell>
          <cell r="T356">
            <v>572.77266371999997</v>
          </cell>
          <cell r="U356">
            <v>1178.8832221799998</v>
          </cell>
        </row>
        <row r="357">
          <cell r="B357" t="str">
            <v>MASTER</v>
          </cell>
          <cell r="C357" t="str">
            <v>France</v>
          </cell>
          <cell r="D357" t="str">
            <v>2002/07</v>
          </cell>
          <cell r="E357">
            <v>206</v>
          </cell>
          <cell r="F357">
            <v>0.96949152540000005</v>
          </cell>
          <cell r="G357">
            <v>284.67079095999998</v>
          </cell>
          <cell r="H357">
            <v>0.30864569149999999</v>
          </cell>
          <cell r="I357">
            <v>142.64090977999999</v>
          </cell>
          <cell r="J357">
            <v>1.278137217</v>
          </cell>
          <cell r="N357">
            <v>279</v>
          </cell>
          <cell r="O357">
            <v>0</v>
          </cell>
          <cell r="P357">
            <v>142.64090977999999</v>
          </cell>
          <cell r="Q357">
            <v>550</v>
          </cell>
          <cell r="R357">
            <v>495</v>
          </cell>
          <cell r="S357">
            <v>597.76958406000006</v>
          </cell>
          <cell r="T357">
            <v>608.48413310000001</v>
          </cell>
          <cell r="U357">
            <v>1206.2537171600002</v>
          </cell>
        </row>
        <row r="358">
          <cell r="B358" t="str">
            <v>MASTER</v>
          </cell>
          <cell r="C358" t="str">
            <v>France</v>
          </cell>
          <cell r="D358" t="str">
            <v>2002/08</v>
          </cell>
          <cell r="G358">
            <v>315.73664316000003</v>
          </cell>
          <cell r="I358">
            <v>106.41441119</v>
          </cell>
          <cell r="N358">
            <v>279</v>
          </cell>
          <cell r="O358">
            <v>0</v>
          </cell>
          <cell r="P358">
            <v>106.41441119</v>
          </cell>
          <cell r="Q358">
            <v>550</v>
          </cell>
          <cell r="R358">
            <v>495</v>
          </cell>
          <cell r="S358">
            <v>577.10242083000003</v>
          </cell>
          <cell r="T358">
            <v>622.37680623000006</v>
          </cell>
          <cell r="U358">
            <v>1199.4792270600001</v>
          </cell>
        </row>
        <row r="359">
          <cell r="B359" t="str">
            <v>MASTER</v>
          </cell>
          <cell r="C359" t="str">
            <v>France</v>
          </cell>
          <cell r="D359" t="str">
            <v>2002/09</v>
          </cell>
          <cell r="G359">
            <v>319.71580785999998</v>
          </cell>
          <cell r="I359">
            <v>84.111732954999994</v>
          </cell>
          <cell r="M359">
            <v>319.71580785999998</v>
          </cell>
          <cell r="N359">
            <v>650</v>
          </cell>
          <cell r="O359">
            <v>572</v>
          </cell>
          <cell r="P359">
            <v>84.111732954999994</v>
          </cell>
          <cell r="Q359">
            <v>550</v>
          </cell>
          <cell r="R359">
            <v>495</v>
          </cell>
          <cell r="S359">
            <v>606.34773609000001</v>
          </cell>
          <cell r="T359">
            <v>728.13668542999994</v>
          </cell>
          <cell r="U359">
            <v>1334.4844215200001</v>
          </cell>
        </row>
        <row r="360">
          <cell r="B360" t="str">
            <v>MASTER</v>
          </cell>
          <cell r="C360" t="str">
            <v>France</v>
          </cell>
          <cell r="D360" t="str">
            <v>2002/10</v>
          </cell>
          <cell r="G360">
            <v>365.96478696999998</v>
          </cell>
          <cell r="I360">
            <v>53.661299442999997</v>
          </cell>
          <cell r="M360">
            <v>365.96478696999998</v>
          </cell>
          <cell r="N360">
            <v>800</v>
          </cell>
          <cell r="O360">
            <v>572</v>
          </cell>
          <cell r="P360">
            <v>53.661299442999997</v>
          </cell>
          <cell r="Q360">
            <v>550</v>
          </cell>
          <cell r="R360">
            <v>495</v>
          </cell>
          <cell r="S360">
            <v>648.28625182999997</v>
          </cell>
          <cell r="T360">
            <v>818.36202049999997</v>
          </cell>
          <cell r="U360">
            <v>1466.6482723300001</v>
          </cell>
        </row>
        <row r="361">
          <cell r="B361" t="str">
            <v>MASTER</v>
          </cell>
          <cell r="C361" t="str">
            <v>France</v>
          </cell>
          <cell r="D361" t="str">
            <v>2002/11</v>
          </cell>
          <cell r="G361">
            <v>421.09525223000003</v>
          </cell>
          <cell r="I361">
            <v>39.867750944999997</v>
          </cell>
          <cell r="M361">
            <v>421.09525223000003</v>
          </cell>
          <cell r="N361">
            <v>800</v>
          </cell>
          <cell r="O361">
            <v>572</v>
          </cell>
          <cell r="P361">
            <v>39.867750944999997</v>
          </cell>
          <cell r="Q361">
            <v>850</v>
          </cell>
          <cell r="R361">
            <v>495</v>
          </cell>
          <cell r="S361">
            <v>702.19276037999998</v>
          </cell>
          <cell r="T361">
            <v>916.53249817999995</v>
          </cell>
          <cell r="U361">
            <v>1618.7252585599999</v>
          </cell>
        </row>
        <row r="362">
          <cell r="B362" t="str">
            <v>MASTER</v>
          </cell>
          <cell r="C362" t="str">
            <v>France</v>
          </cell>
          <cell r="D362" t="str">
            <v>2002/12</v>
          </cell>
          <cell r="G362">
            <v>440.81158513999998</v>
          </cell>
          <cell r="I362">
            <v>36.958963533999999</v>
          </cell>
          <cell r="M362">
            <v>440.81158513999998</v>
          </cell>
          <cell r="N362">
            <v>800</v>
          </cell>
          <cell r="O362">
            <v>572</v>
          </cell>
          <cell r="P362">
            <v>36.958963533999999</v>
          </cell>
          <cell r="Q362">
            <v>850</v>
          </cell>
          <cell r="R362">
            <v>495</v>
          </cell>
          <cell r="S362">
            <v>730.58560955999997</v>
          </cell>
          <cell r="T362">
            <v>953.06397609999999</v>
          </cell>
          <cell r="U362">
            <v>1683.64958566</v>
          </cell>
        </row>
        <row r="363">
          <cell r="B363" t="str">
            <v>MASTER</v>
          </cell>
          <cell r="C363" t="str">
            <v>France</v>
          </cell>
          <cell r="D363" t="str">
            <v>2003/01</v>
          </cell>
          <cell r="G363">
            <v>382.17991998999997</v>
          </cell>
          <cell r="I363">
            <v>0.62326335879999994</v>
          </cell>
          <cell r="M363">
            <v>382.17991998999997</v>
          </cell>
          <cell r="N363">
            <v>800</v>
          </cell>
          <cell r="O363">
            <v>572</v>
          </cell>
          <cell r="P363">
            <v>356.69827613000001</v>
          </cell>
          <cell r="Q363">
            <v>850</v>
          </cell>
          <cell r="R363">
            <v>495</v>
          </cell>
          <cell r="S363">
            <v>844.73701802999994</v>
          </cell>
          <cell r="T363">
            <v>1214.6883078999999</v>
          </cell>
          <cell r="U363">
            <v>2059.4253259299999</v>
          </cell>
        </row>
        <row r="364">
          <cell r="B364" t="str">
            <v>MASTER</v>
          </cell>
          <cell r="C364" t="str">
            <v>France</v>
          </cell>
          <cell r="D364" t="str">
            <v>2003/02</v>
          </cell>
          <cell r="G364">
            <v>349.49402583</v>
          </cell>
          <cell r="I364">
            <v>0.69630650500000002</v>
          </cell>
          <cell r="M364">
            <v>349.49402583</v>
          </cell>
          <cell r="N364">
            <v>800</v>
          </cell>
          <cell r="O364">
            <v>572</v>
          </cell>
          <cell r="P364">
            <v>405.70773078000002</v>
          </cell>
          <cell r="Q364">
            <v>850</v>
          </cell>
          <cell r="R364">
            <v>495</v>
          </cell>
          <cell r="S364">
            <v>950.74388303000001</v>
          </cell>
          <cell r="T364">
            <v>1161.3871237000001</v>
          </cell>
          <cell r="U364">
            <v>2112.1310067300001</v>
          </cell>
        </row>
        <row r="365">
          <cell r="B365" t="str">
            <v>MASTER</v>
          </cell>
          <cell r="C365" t="str">
            <v>France</v>
          </cell>
          <cell r="D365" t="str">
            <v>2003/03</v>
          </cell>
          <cell r="G365">
            <v>277.98391799000001</v>
          </cell>
          <cell r="I365">
            <v>7.4343792765999996</v>
          </cell>
          <cell r="M365">
            <v>277.98391799000001</v>
          </cell>
          <cell r="N365">
            <v>800</v>
          </cell>
          <cell r="O365">
            <v>572</v>
          </cell>
          <cell r="P365">
            <v>435.6194031</v>
          </cell>
          <cell r="Q365">
            <v>850</v>
          </cell>
          <cell r="R365">
            <v>495</v>
          </cell>
          <cell r="S365">
            <v>941.79117168000005</v>
          </cell>
          <cell r="T365">
            <v>1154.2151993</v>
          </cell>
          <cell r="U365">
            <v>2096.0063709800002</v>
          </cell>
        </row>
        <row r="366">
          <cell r="B366" t="str">
            <v>MASTER</v>
          </cell>
          <cell r="C366" t="str">
            <v>France</v>
          </cell>
          <cell r="D366" t="str">
            <v>2003/04</v>
          </cell>
          <cell r="G366">
            <v>242.24271042999999</v>
          </cell>
          <cell r="I366">
            <v>9.6771065493999995</v>
          </cell>
          <cell r="M366">
            <v>242.24271042999999</v>
          </cell>
          <cell r="N366">
            <v>800</v>
          </cell>
          <cell r="O366">
            <v>572</v>
          </cell>
          <cell r="P366">
            <v>464.82884898999998</v>
          </cell>
          <cell r="Q366">
            <v>850</v>
          </cell>
          <cell r="R366">
            <v>495</v>
          </cell>
          <cell r="S366">
            <v>924.65495948</v>
          </cell>
          <cell r="T366">
            <v>1103.8037439</v>
          </cell>
          <cell r="U366">
            <v>2028.4587033799999</v>
          </cell>
        </row>
        <row r="367">
          <cell r="B367" t="str">
            <v>MASTER</v>
          </cell>
          <cell r="C367" t="str">
            <v>France</v>
          </cell>
          <cell r="D367" t="str">
            <v>2003/05</v>
          </cell>
          <cell r="G367">
            <v>197.10373514</v>
          </cell>
          <cell r="I367">
            <v>11.495386158000001</v>
          </cell>
          <cell r="M367">
            <v>197.10373514</v>
          </cell>
          <cell r="N367">
            <v>650</v>
          </cell>
          <cell r="O367">
            <v>473</v>
          </cell>
          <cell r="P367">
            <v>411.56604120999998</v>
          </cell>
          <cell r="Q367">
            <v>780</v>
          </cell>
          <cell r="R367">
            <v>442</v>
          </cell>
          <cell r="S367">
            <v>755.95779189999996</v>
          </cell>
          <cell r="T367">
            <v>1044.3516918</v>
          </cell>
          <cell r="U367">
            <v>1800.3094836999999</v>
          </cell>
        </row>
        <row r="368">
          <cell r="B368" t="str">
            <v>MASTER</v>
          </cell>
          <cell r="C368" t="str">
            <v>France</v>
          </cell>
          <cell r="D368" t="str">
            <v>2003/06</v>
          </cell>
          <cell r="G368">
            <v>243.21949534000001</v>
          </cell>
          <cell r="I368">
            <v>14.661175711</v>
          </cell>
          <cell r="M368">
            <v>243.21949534000001</v>
          </cell>
          <cell r="N368">
            <v>650</v>
          </cell>
          <cell r="O368">
            <v>473</v>
          </cell>
          <cell r="P368">
            <v>367.29914517999998</v>
          </cell>
          <cell r="Q368">
            <v>780</v>
          </cell>
          <cell r="R368">
            <v>442</v>
          </cell>
          <cell r="S368">
            <v>648.34568510999998</v>
          </cell>
          <cell r="T368">
            <v>997.74739789</v>
          </cell>
          <cell r="U368">
            <v>1646.093083</v>
          </cell>
        </row>
        <row r="369">
          <cell r="B369" t="str">
            <v>MASTER</v>
          </cell>
          <cell r="C369" t="str">
            <v>France</v>
          </cell>
          <cell r="D369" t="str">
            <v>2003/07</v>
          </cell>
          <cell r="G369">
            <v>250.42497714000001</v>
          </cell>
          <cell r="I369">
            <v>13.548350126000001</v>
          </cell>
          <cell r="M369">
            <v>250.42497714000001</v>
          </cell>
          <cell r="N369">
            <v>650</v>
          </cell>
          <cell r="O369">
            <v>473</v>
          </cell>
          <cell r="P369">
            <v>372.48229930999997</v>
          </cell>
          <cell r="Q369">
            <v>780</v>
          </cell>
          <cell r="R369">
            <v>442</v>
          </cell>
          <cell r="S369">
            <v>598.73600111999997</v>
          </cell>
          <cell r="T369">
            <v>939.09402677000003</v>
          </cell>
          <cell r="U369">
            <v>1537.8300278900001</v>
          </cell>
        </row>
        <row r="370">
          <cell r="B370" t="str">
            <v>MASTER</v>
          </cell>
          <cell r="C370" t="str">
            <v>France</v>
          </cell>
          <cell r="D370" t="str">
            <v>2003/08</v>
          </cell>
          <cell r="G370">
            <v>226.16869186</v>
          </cell>
          <cell r="I370">
            <v>16.611068581000001</v>
          </cell>
          <cell r="M370">
            <v>226.16869186</v>
          </cell>
          <cell r="N370">
            <v>650</v>
          </cell>
          <cell r="O370">
            <v>473</v>
          </cell>
          <cell r="P370">
            <v>395.22408627999999</v>
          </cell>
          <cell r="Q370">
            <v>780</v>
          </cell>
          <cell r="R370">
            <v>442</v>
          </cell>
          <cell r="S370">
            <v>590.24731615999997</v>
          </cell>
          <cell r="T370">
            <v>878.86142243999996</v>
          </cell>
          <cell r="U370">
            <v>1469.1087385999999</v>
          </cell>
        </row>
        <row r="371">
          <cell r="B371" t="str">
            <v>MASTER</v>
          </cell>
          <cell r="C371" t="str">
            <v>France</v>
          </cell>
          <cell r="D371" t="str">
            <v>2003/09</v>
          </cell>
          <cell r="G371">
            <v>239.29900395000001</v>
          </cell>
          <cell r="I371">
            <v>5.9845971563999996</v>
          </cell>
          <cell r="M371">
            <v>239.29900395000001</v>
          </cell>
          <cell r="N371">
            <v>650</v>
          </cell>
          <cell r="O371">
            <v>473</v>
          </cell>
          <cell r="P371">
            <v>423.88212257999999</v>
          </cell>
          <cell r="Q371">
            <v>780</v>
          </cell>
          <cell r="R371">
            <v>442</v>
          </cell>
          <cell r="S371">
            <v>588.15909562000002</v>
          </cell>
          <cell r="T371">
            <v>828.07553571000005</v>
          </cell>
          <cell r="U371">
            <v>1416.23463133</v>
          </cell>
        </row>
        <row r="372">
          <cell r="B372" t="str">
            <v>MASTER</v>
          </cell>
          <cell r="C372" t="str">
            <v>France</v>
          </cell>
          <cell r="D372" t="str">
            <v>2003/10</v>
          </cell>
          <cell r="G372">
            <v>381.72986995999997</v>
          </cell>
          <cell r="I372">
            <v>26.924577373000002</v>
          </cell>
          <cell r="N372">
            <v>300</v>
          </cell>
          <cell r="O372">
            <v>0</v>
          </cell>
          <cell r="P372">
            <v>448.88719669</v>
          </cell>
          <cell r="Q372">
            <v>780</v>
          </cell>
          <cell r="R372">
            <v>442</v>
          </cell>
          <cell r="S372">
            <v>598.46461945999999</v>
          </cell>
          <cell r="T372">
            <v>881.73785571999997</v>
          </cell>
          <cell r="U372">
            <v>1480.20247518</v>
          </cell>
        </row>
        <row r="373">
          <cell r="B373" t="str">
            <v>MASTER</v>
          </cell>
          <cell r="C373" t="str">
            <v>France</v>
          </cell>
          <cell r="D373" t="str">
            <v>2003/11</v>
          </cell>
          <cell r="G373">
            <v>449.26763735999998</v>
          </cell>
          <cell r="I373">
            <v>39.329373625999999</v>
          </cell>
          <cell r="M373">
            <v>407.41897260000002</v>
          </cell>
          <cell r="N373">
            <v>650</v>
          </cell>
          <cell r="O373">
            <v>473</v>
          </cell>
          <cell r="P373">
            <v>480.95405876000001</v>
          </cell>
          <cell r="Q373">
            <v>780</v>
          </cell>
          <cell r="R373">
            <v>442</v>
          </cell>
          <cell r="S373">
            <v>653.61027181999998</v>
          </cell>
          <cell r="T373">
            <v>882.81197425000005</v>
          </cell>
          <cell r="U373">
            <v>1536.42224607</v>
          </cell>
        </row>
        <row r="374">
          <cell r="B374" t="str">
            <v>MASTER</v>
          </cell>
          <cell r="C374" t="str">
            <v>France</v>
          </cell>
          <cell r="D374" t="str">
            <v>2003/12</v>
          </cell>
          <cell r="G374">
            <v>417.71132733000002</v>
          </cell>
          <cell r="I374">
            <v>41.181473566000001</v>
          </cell>
          <cell r="M374">
            <v>421.84927736999998</v>
          </cell>
          <cell r="N374">
            <v>650</v>
          </cell>
          <cell r="O374">
            <v>473</v>
          </cell>
          <cell r="P374">
            <v>872.87171733000002</v>
          </cell>
          <cell r="Q374">
            <v>780</v>
          </cell>
          <cell r="R374">
            <v>442</v>
          </cell>
          <cell r="S374">
            <v>710.36096915999997</v>
          </cell>
          <cell r="T374">
            <v>889.37149780000004</v>
          </cell>
          <cell r="U374">
            <v>1599.73246696</v>
          </cell>
        </row>
        <row r="375">
          <cell r="B375" t="str">
            <v>MASTER</v>
          </cell>
          <cell r="C375" t="str">
            <v>France</v>
          </cell>
          <cell r="D375" t="str">
            <v>2004/01</v>
          </cell>
          <cell r="G375">
            <v>403.62886228000002</v>
          </cell>
          <cell r="I375">
            <v>44.592859281000003</v>
          </cell>
          <cell r="M375">
            <v>461.08990668000001</v>
          </cell>
          <cell r="N375">
            <v>730</v>
          </cell>
          <cell r="O375">
            <v>473</v>
          </cell>
          <cell r="P375">
            <v>832.55001453</v>
          </cell>
          <cell r="Q375">
            <v>880</v>
          </cell>
          <cell r="R375">
            <v>442</v>
          </cell>
          <cell r="S375">
            <v>955.02216215999999</v>
          </cell>
          <cell r="T375">
            <v>1036.3748648999999</v>
          </cell>
          <cell r="U375">
            <v>1991.3970270599998</v>
          </cell>
        </row>
        <row r="376">
          <cell r="B376" t="str">
            <v>MASTER</v>
          </cell>
          <cell r="C376" t="str">
            <v>France</v>
          </cell>
          <cell r="D376" t="str">
            <v>2004/02</v>
          </cell>
          <cell r="G376">
            <v>325.6806014</v>
          </cell>
          <cell r="I376">
            <v>47.767594406000001</v>
          </cell>
          <cell r="M376">
            <v>484.83533548999998</v>
          </cell>
          <cell r="N376">
            <v>730</v>
          </cell>
          <cell r="O376">
            <v>473</v>
          </cell>
          <cell r="P376">
            <v>827.90182204999996</v>
          </cell>
          <cell r="Q376">
            <v>880</v>
          </cell>
          <cell r="R376">
            <v>442</v>
          </cell>
          <cell r="S376">
            <v>1069.3577290000001</v>
          </cell>
          <cell r="T376">
            <v>1179.0708629999999</v>
          </cell>
          <cell r="U376">
            <v>2248.4285920000002</v>
          </cell>
        </row>
        <row r="377">
          <cell r="B377" t="str">
            <v>MASTER</v>
          </cell>
          <cell r="C377" t="str">
            <v>France</v>
          </cell>
          <cell r="D377" t="str">
            <v>2004/03</v>
          </cell>
          <cell r="G377">
            <v>331.08389253000001</v>
          </cell>
          <cell r="I377">
            <v>55.507811271000001</v>
          </cell>
          <cell r="M377">
            <v>432.60005581000001</v>
          </cell>
          <cell r="N377">
            <v>730</v>
          </cell>
          <cell r="O377">
            <v>473</v>
          </cell>
          <cell r="P377">
            <v>645.05790705000004</v>
          </cell>
          <cell r="Q377">
            <v>880</v>
          </cell>
          <cell r="R377">
            <v>442</v>
          </cell>
          <cell r="S377">
            <v>1029.2300753</v>
          </cell>
          <cell r="T377">
            <v>1206.4062962999999</v>
          </cell>
          <cell r="U377">
            <v>2235.6363715999996</v>
          </cell>
        </row>
        <row r="378">
          <cell r="B378" t="str">
            <v>MASTER</v>
          </cell>
          <cell r="C378" t="str">
            <v>France</v>
          </cell>
          <cell r="D378" t="str">
            <v>2004/04</v>
          </cell>
          <cell r="G378">
            <v>302.56384430999998</v>
          </cell>
          <cell r="I378">
            <v>160.30426347</v>
          </cell>
          <cell r="M378">
            <v>391.24403851</v>
          </cell>
          <cell r="N378">
            <v>730</v>
          </cell>
          <cell r="O378">
            <v>473</v>
          </cell>
          <cell r="P378">
            <v>160.30426347</v>
          </cell>
          <cell r="Q378">
            <v>880</v>
          </cell>
          <cell r="R378">
            <v>442</v>
          </cell>
          <cell r="S378">
            <v>874.91511662000005</v>
          </cell>
          <cell r="T378">
            <v>1168.5420773000001</v>
          </cell>
          <cell r="U378">
            <v>2043.45719392</v>
          </cell>
        </row>
        <row r="379">
          <cell r="B379" t="str">
            <v>MASTER</v>
          </cell>
          <cell r="C379" t="str">
            <v>France</v>
          </cell>
          <cell r="D379" t="str">
            <v>2004/05</v>
          </cell>
          <cell r="G379">
            <v>248.27214118000001</v>
          </cell>
          <cell r="I379">
            <v>265.84217647000003</v>
          </cell>
          <cell r="M379">
            <v>348.78014594000001</v>
          </cell>
          <cell r="N379">
            <v>730</v>
          </cell>
          <cell r="O379">
            <v>730</v>
          </cell>
          <cell r="P379">
            <v>265.84217647000003</v>
          </cell>
          <cell r="Q379">
            <v>880</v>
          </cell>
          <cell r="R379">
            <v>584</v>
          </cell>
          <cell r="S379">
            <v>790.82332037000003</v>
          </cell>
          <cell r="T379">
            <v>1089.9218662999999</v>
          </cell>
          <cell r="U379">
            <v>1880.7451866699998</v>
          </cell>
        </row>
        <row r="380">
          <cell r="B380" t="str">
            <v>MASTER</v>
          </cell>
          <cell r="C380" t="str">
            <v>France</v>
          </cell>
          <cell r="D380" t="str">
            <v>2002/06</v>
          </cell>
          <cell r="G380">
            <v>275.55078708000002</v>
          </cell>
          <cell r="I380">
            <v>358.93041281000001</v>
          </cell>
          <cell r="M380">
            <v>383.16549020000002</v>
          </cell>
          <cell r="N380">
            <v>730</v>
          </cell>
          <cell r="O380">
            <v>730</v>
          </cell>
          <cell r="P380">
            <v>358.93041281000001</v>
          </cell>
          <cell r="Q380">
            <v>880</v>
          </cell>
          <cell r="R380">
            <v>584</v>
          </cell>
          <cell r="S380">
            <v>727.71713479000005</v>
          </cell>
          <cell r="T380">
            <v>931.09807103000003</v>
          </cell>
          <cell r="U380">
            <v>1658.8152058200001</v>
          </cell>
        </row>
        <row r="381">
          <cell r="B381" t="str">
            <v>MAGNUM</v>
          </cell>
          <cell r="C381" t="str">
            <v>Allemagne</v>
          </cell>
          <cell r="D381" t="str">
            <v>2000/01</v>
          </cell>
        </row>
        <row r="382">
          <cell r="B382" t="str">
            <v>MAGNUM</v>
          </cell>
          <cell r="C382" t="str">
            <v>Allemagne</v>
          </cell>
          <cell r="D382" t="str">
            <v>2000/02</v>
          </cell>
        </row>
        <row r="383">
          <cell r="B383" t="str">
            <v>MAGNUM</v>
          </cell>
          <cell r="C383" t="str">
            <v>Allemagne</v>
          </cell>
          <cell r="D383" t="str">
            <v>2000/03</v>
          </cell>
        </row>
        <row r="384">
          <cell r="B384" t="str">
            <v>MAGNUM</v>
          </cell>
          <cell r="C384" t="str">
            <v>Allemagne</v>
          </cell>
          <cell r="D384" t="str">
            <v>2000/04</v>
          </cell>
        </row>
        <row r="385">
          <cell r="B385" t="str">
            <v>MAGNUM</v>
          </cell>
          <cell r="C385" t="str">
            <v>Allemagne</v>
          </cell>
          <cell r="D385" t="str">
            <v>2000/05</v>
          </cell>
        </row>
        <row r="386">
          <cell r="B386" t="str">
            <v>MAGNUM</v>
          </cell>
          <cell r="C386" t="str">
            <v>Allemagne</v>
          </cell>
          <cell r="D386" t="str">
            <v>2000/06</v>
          </cell>
        </row>
        <row r="387">
          <cell r="B387" t="str">
            <v>MAGNUM</v>
          </cell>
          <cell r="C387" t="str">
            <v>Allemagne</v>
          </cell>
          <cell r="D387" t="str">
            <v>2000/07</v>
          </cell>
        </row>
        <row r="388">
          <cell r="B388" t="str">
            <v>MAGNUM</v>
          </cell>
          <cell r="C388" t="str">
            <v>Allemagne</v>
          </cell>
          <cell r="D388" t="str">
            <v>2000/08</v>
          </cell>
        </row>
        <row r="389">
          <cell r="B389" t="str">
            <v>MAGNUM</v>
          </cell>
          <cell r="C389" t="str">
            <v>Allemagne</v>
          </cell>
          <cell r="D389" t="str">
            <v>2000/09</v>
          </cell>
        </row>
        <row r="390">
          <cell r="B390" t="str">
            <v>MAGNUM</v>
          </cell>
          <cell r="C390" t="str">
            <v>Allemagne</v>
          </cell>
          <cell r="D390" t="str">
            <v>2000/10</v>
          </cell>
        </row>
        <row r="391">
          <cell r="B391" t="str">
            <v>MAGNUM</v>
          </cell>
          <cell r="C391" t="str">
            <v>Allemagne</v>
          </cell>
          <cell r="D391" t="str">
            <v>2000/11</v>
          </cell>
        </row>
        <row r="392">
          <cell r="B392" t="str">
            <v>MAGNUM</v>
          </cell>
          <cell r="C392" t="str">
            <v>Allemagne</v>
          </cell>
          <cell r="D392" t="str">
            <v>2000/12</v>
          </cell>
        </row>
        <row r="393">
          <cell r="B393" t="str">
            <v>MAGNUM</v>
          </cell>
          <cell r="C393" t="str">
            <v>Allemagne</v>
          </cell>
          <cell r="D393" t="str">
            <v>2001/01</v>
          </cell>
        </row>
        <row r="394">
          <cell r="B394" t="str">
            <v>MAGNUM</v>
          </cell>
          <cell r="C394" t="str">
            <v>Allemagne</v>
          </cell>
          <cell r="D394" t="str">
            <v>2001/02</v>
          </cell>
        </row>
        <row r="395">
          <cell r="B395" t="str">
            <v>MAGNUM</v>
          </cell>
          <cell r="C395" t="str">
            <v>Allemagne</v>
          </cell>
          <cell r="D395" t="str">
            <v>2001/03</v>
          </cell>
        </row>
        <row r="396">
          <cell r="B396" t="str">
            <v>MAGNUM</v>
          </cell>
          <cell r="C396" t="str">
            <v>Allemagne</v>
          </cell>
          <cell r="D396" t="str">
            <v>2001/04</v>
          </cell>
        </row>
        <row r="397">
          <cell r="B397" t="str">
            <v>MAGNUM</v>
          </cell>
          <cell r="C397" t="str">
            <v>Allemagne</v>
          </cell>
          <cell r="D397" t="str">
            <v>2001/05</v>
          </cell>
        </row>
        <row r="398">
          <cell r="B398" t="str">
            <v>MAGNUM</v>
          </cell>
          <cell r="C398" t="str">
            <v>Allemagne</v>
          </cell>
          <cell r="D398" t="str">
            <v>2001/06</v>
          </cell>
        </row>
        <row r="399">
          <cell r="B399" t="str">
            <v>MAGNUM</v>
          </cell>
          <cell r="C399" t="str">
            <v>Allemagne</v>
          </cell>
          <cell r="D399" t="str">
            <v>2001/07</v>
          </cell>
        </row>
        <row r="400">
          <cell r="B400" t="str">
            <v>MAGNUM</v>
          </cell>
          <cell r="C400" t="str">
            <v>Allemagne</v>
          </cell>
          <cell r="D400" t="str">
            <v>2001/08</v>
          </cell>
        </row>
        <row r="401">
          <cell r="B401" t="str">
            <v>MAGNUM</v>
          </cell>
          <cell r="C401" t="str">
            <v>Allemagne</v>
          </cell>
          <cell r="D401" t="str">
            <v>2001/09</v>
          </cell>
        </row>
        <row r="402">
          <cell r="B402" t="str">
            <v>MAGNUM</v>
          </cell>
          <cell r="C402" t="str">
            <v>Allemagne</v>
          </cell>
          <cell r="D402" t="str">
            <v>2001/10</v>
          </cell>
        </row>
        <row r="403">
          <cell r="B403" t="str">
            <v>MAGNUM</v>
          </cell>
          <cell r="C403" t="str">
            <v>Allemagne</v>
          </cell>
          <cell r="D403" t="str">
            <v>2001/11</v>
          </cell>
        </row>
        <row r="404">
          <cell r="B404" t="str">
            <v>MAGNUM</v>
          </cell>
          <cell r="C404" t="str">
            <v>Allemagne</v>
          </cell>
          <cell r="D404" t="str">
            <v>2001/12</v>
          </cell>
        </row>
        <row r="405">
          <cell r="B405" t="str">
            <v>MAGNUM</v>
          </cell>
          <cell r="C405" t="str">
            <v>Allemagne</v>
          </cell>
          <cell r="D405" t="str">
            <v>2002/01</v>
          </cell>
        </row>
        <row r="406">
          <cell r="B406" t="str">
            <v>MAGNUM</v>
          </cell>
          <cell r="C406" t="str">
            <v>Allemagne</v>
          </cell>
          <cell r="D406" t="str">
            <v>2002/02</v>
          </cell>
        </row>
        <row r="407">
          <cell r="B407" t="str">
            <v>MAGNUM</v>
          </cell>
          <cell r="C407" t="str">
            <v>Allemagne</v>
          </cell>
          <cell r="D407" t="str">
            <v>2002/03</v>
          </cell>
        </row>
        <row r="408">
          <cell r="B408" t="str">
            <v>MAGNUM</v>
          </cell>
          <cell r="C408" t="str">
            <v>Allemagne</v>
          </cell>
          <cell r="D408" t="str">
            <v>2002/04</v>
          </cell>
        </row>
        <row r="409">
          <cell r="B409" t="str">
            <v>MAGNUM</v>
          </cell>
          <cell r="C409" t="str">
            <v>Allemagne</v>
          </cell>
          <cell r="D409" t="str">
            <v>2002/05</v>
          </cell>
        </row>
        <row r="410">
          <cell r="B410" t="str">
            <v>MAGNUM</v>
          </cell>
          <cell r="C410" t="str">
            <v>Allemagne</v>
          </cell>
          <cell r="D410" t="str">
            <v>2002/06</v>
          </cell>
        </row>
        <row r="411">
          <cell r="B411" t="str">
            <v>MAGNUM</v>
          </cell>
          <cell r="C411" t="str">
            <v>Allemagne</v>
          </cell>
          <cell r="D411" t="str">
            <v>2002/07</v>
          </cell>
        </row>
        <row r="412">
          <cell r="B412" t="str">
            <v>MAGNUM</v>
          </cell>
          <cell r="C412" t="str">
            <v>Allemagne</v>
          </cell>
          <cell r="D412" t="str">
            <v>2002/08</v>
          </cell>
        </row>
        <row r="413">
          <cell r="B413" t="str">
            <v>MAGNUM</v>
          </cell>
          <cell r="C413" t="str">
            <v>Allemagne</v>
          </cell>
          <cell r="D413" t="str">
            <v>2002/09</v>
          </cell>
        </row>
        <row r="414">
          <cell r="B414" t="str">
            <v>MAGNUM</v>
          </cell>
          <cell r="C414" t="str">
            <v>Allemagne</v>
          </cell>
          <cell r="D414" t="str">
            <v>2002/10</v>
          </cell>
        </row>
        <row r="415">
          <cell r="B415" t="str">
            <v>MAGNUM</v>
          </cell>
          <cell r="C415" t="str">
            <v>Allemagne</v>
          </cell>
          <cell r="D415" t="str">
            <v>2002/11</v>
          </cell>
        </row>
        <row r="416">
          <cell r="B416" t="str">
            <v>MAGNUM</v>
          </cell>
          <cell r="C416" t="str">
            <v>Allemagne</v>
          </cell>
          <cell r="D416" t="str">
            <v>2002/12</v>
          </cell>
        </row>
        <row r="417">
          <cell r="B417" t="str">
            <v>MAGNUM</v>
          </cell>
          <cell r="C417" t="str">
            <v>Allemagne</v>
          </cell>
          <cell r="D417" t="str">
            <v>2003/01</v>
          </cell>
        </row>
        <row r="418">
          <cell r="B418" t="str">
            <v>MAGNUM</v>
          </cell>
          <cell r="C418" t="str">
            <v>Allemagne</v>
          </cell>
          <cell r="D418" t="str">
            <v>2003/02</v>
          </cell>
        </row>
        <row r="419">
          <cell r="B419" t="str">
            <v>MAGNUM</v>
          </cell>
          <cell r="C419" t="str">
            <v>Allemagne</v>
          </cell>
          <cell r="D419" t="str">
            <v>2003/03</v>
          </cell>
        </row>
        <row r="420">
          <cell r="B420" t="str">
            <v>MAGNUM</v>
          </cell>
          <cell r="C420" t="str">
            <v>Allemagne</v>
          </cell>
          <cell r="D420" t="str">
            <v>2003/04</v>
          </cell>
        </row>
        <row r="421">
          <cell r="B421" t="str">
            <v>MAGNUM</v>
          </cell>
          <cell r="C421" t="str">
            <v>Allemagne</v>
          </cell>
          <cell r="D421" t="str">
            <v>2003/05</v>
          </cell>
        </row>
        <row r="422">
          <cell r="B422" t="str">
            <v>MAGNUM</v>
          </cell>
          <cell r="C422" t="str">
            <v>Allemagne</v>
          </cell>
          <cell r="D422" t="str">
            <v>2003/06</v>
          </cell>
        </row>
        <row r="423">
          <cell r="B423" t="str">
            <v>MAGNUM</v>
          </cell>
          <cell r="C423" t="str">
            <v>Allemagne</v>
          </cell>
          <cell r="D423" t="str">
            <v>2003/07</v>
          </cell>
        </row>
        <row r="424">
          <cell r="B424" t="str">
            <v>MAGNUM</v>
          </cell>
          <cell r="C424" t="str">
            <v>Allemagne</v>
          </cell>
          <cell r="D424" t="str">
            <v>2003/08</v>
          </cell>
        </row>
        <row r="425">
          <cell r="B425" t="str">
            <v>MAGNUM</v>
          </cell>
          <cell r="C425" t="str">
            <v>Allemagne</v>
          </cell>
          <cell r="D425" t="str">
            <v>2003/09</v>
          </cell>
        </row>
        <row r="426">
          <cell r="B426" t="str">
            <v>MAGNUM</v>
          </cell>
          <cell r="C426" t="str">
            <v>Allemagne</v>
          </cell>
          <cell r="D426" t="str">
            <v>2003/10</v>
          </cell>
        </row>
        <row r="427">
          <cell r="B427" t="str">
            <v>MAGNUM</v>
          </cell>
          <cell r="C427" t="str">
            <v>Allemagne</v>
          </cell>
          <cell r="D427" t="str">
            <v>2003/11</v>
          </cell>
        </row>
        <row r="428">
          <cell r="B428" t="str">
            <v>MAGNUM</v>
          </cell>
          <cell r="C428" t="str">
            <v>Allemagne</v>
          </cell>
          <cell r="D428" t="str">
            <v>2003/12</v>
          </cell>
        </row>
        <row r="429">
          <cell r="B429" t="str">
            <v>MAGNUM</v>
          </cell>
          <cell r="C429" t="str">
            <v>Allemagne</v>
          </cell>
          <cell r="D429" t="str">
            <v>2004/01</v>
          </cell>
        </row>
        <row r="430">
          <cell r="B430" t="str">
            <v>MAGNUM</v>
          </cell>
          <cell r="C430" t="str">
            <v>Allemagne</v>
          </cell>
          <cell r="D430" t="str">
            <v>2004/02</v>
          </cell>
        </row>
        <row r="431">
          <cell r="B431" t="str">
            <v>MAGNUM</v>
          </cell>
          <cell r="C431" t="str">
            <v>Allemagne</v>
          </cell>
          <cell r="D431" t="str">
            <v>2004/03</v>
          </cell>
        </row>
        <row r="432">
          <cell r="B432" t="str">
            <v>MAGNUM</v>
          </cell>
          <cell r="C432" t="str">
            <v>Allemagne</v>
          </cell>
          <cell r="D432" t="str">
            <v>2004/04</v>
          </cell>
        </row>
        <row r="433">
          <cell r="B433" t="str">
            <v>MAGNUM</v>
          </cell>
          <cell r="C433" t="str">
            <v>Allemagne</v>
          </cell>
          <cell r="D433" t="str">
            <v>2004/05</v>
          </cell>
        </row>
        <row r="434">
          <cell r="B434" t="str">
            <v>MASCOTT</v>
          </cell>
          <cell r="C434" t="str">
            <v>Allemagne</v>
          </cell>
          <cell r="D434" t="str">
            <v>2000/01</v>
          </cell>
        </row>
        <row r="435">
          <cell r="B435" t="str">
            <v>MASCOTT</v>
          </cell>
          <cell r="C435" t="str">
            <v>Allemagne</v>
          </cell>
          <cell r="D435" t="str">
            <v>2000/02</v>
          </cell>
        </row>
        <row r="436">
          <cell r="B436" t="str">
            <v>MASCOTT</v>
          </cell>
          <cell r="C436" t="str">
            <v>Allemagne</v>
          </cell>
          <cell r="D436" t="str">
            <v>2000/03</v>
          </cell>
        </row>
        <row r="437">
          <cell r="B437" t="str">
            <v>MASCOTT</v>
          </cell>
          <cell r="C437" t="str">
            <v>Allemagne</v>
          </cell>
          <cell r="D437" t="str">
            <v>2000/04</v>
          </cell>
        </row>
        <row r="438">
          <cell r="B438" t="str">
            <v>MASCOTT</v>
          </cell>
          <cell r="C438" t="str">
            <v>Allemagne</v>
          </cell>
          <cell r="D438" t="str">
            <v>2000/05</v>
          </cell>
        </row>
        <row r="439">
          <cell r="B439" t="str">
            <v>MASCOTT</v>
          </cell>
          <cell r="C439" t="str">
            <v>Allemagne</v>
          </cell>
          <cell r="D439" t="str">
            <v>2000/06</v>
          </cell>
        </row>
        <row r="440">
          <cell r="B440" t="str">
            <v>MASCOTT</v>
          </cell>
          <cell r="C440" t="str">
            <v>Allemagne</v>
          </cell>
          <cell r="D440" t="str">
            <v>2000/07</v>
          </cell>
        </row>
        <row r="441">
          <cell r="B441" t="str">
            <v>MASCOTT</v>
          </cell>
          <cell r="C441" t="str">
            <v>Allemagne</v>
          </cell>
          <cell r="D441" t="str">
            <v>2000/08</v>
          </cell>
        </row>
        <row r="442">
          <cell r="B442" t="str">
            <v>MASCOTT</v>
          </cell>
          <cell r="C442" t="str">
            <v>Allemagne</v>
          </cell>
          <cell r="D442" t="str">
            <v>2000/09</v>
          </cell>
        </row>
        <row r="443">
          <cell r="B443" t="str">
            <v>MASCOTT</v>
          </cell>
          <cell r="C443" t="str">
            <v>Allemagne</v>
          </cell>
          <cell r="D443" t="str">
            <v>2000/10</v>
          </cell>
        </row>
        <row r="444">
          <cell r="B444" t="str">
            <v>MASCOTT</v>
          </cell>
          <cell r="C444" t="str">
            <v>Allemagne</v>
          </cell>
          <cell r="D444" t="str">
            <v>2000/11</v>
          </cell>
        </row>
        <row r="445">
          <cell r="B445" t="str">
            <v>MASCOTT</v>
          </cell>
          <cell r="C445" t="str">
            <v>Allemagne</v>
          </cell>
          <cell r="D445" t="str">
            <v>2000/12</v>
          </cell>
        </row>
        <row r="446">
          <cell r="B446" t="str">
            <v>MASCOTT</v>
          </cell>
          <cell r="C446" t="str">
            <v>Allemagne</v>
          </cell>
          <cell r="D446" t="str">
            <v>2001/01</v>
          </cell>
        </row>
        <row r="447">
          <cell r="B447" t="str">
            <v>MASCOTT</v>
          </cell>
          <cell r="C447" t="str">
            <v>Allemagne</v>
          </cell>
          <cell r="D447" t="str">
            <v>2001/02</v>
          </cell>
        </row>
        <row r="448">
          <cell r="B448" t="str">
            <v>MASCOTT</v>
          </cell>
          <cell r="C448" t="str">
            <v>Allemagne</v>
          </cell>
          <cell r="D448" t="str">
            <v>2001/03</v>
          </cell>
        </row>
        <row r="449">
          <cell r="B449" t="str">
            <v>MASCOTT</v>
          </cell>
          <cell r="C449" t="str">
            <v>Allemagne</v>
          </cell>
          <cell r="D449" t="str">
            <v>2001/04</v>
          </cell>
        </row>
        <row r="450">
          <cell r="B450" t="str">
            <v>MASCOTT</v>
          </cell>
          <cell r="C450" t="str">
            <v>Allemagne</v>
          </cell>
          <cell r="D450" t="str">
            <v>2001/05</v>
          </cell>
        </row>
        <row r="451">
          <cell r="B451" t="str">
            <v>MASCOTT</v>
          </cell>
          <cell r="C451" t="str">
            <v>Allemagne</v>
          </cell>
          <cell r="D451" t="str">
            <v>2001/06</v>
          </cell>
        </row>
        <row r="452">
          <cell r="B452" t="str">
            <v>MASCOTT</v>
          </cell>
          <cell r="C452" t="str">
            <v>Allemagne</v>
          </cell>
          <cell r="D452" t="str">
            <v>2001/07</v>
          </cell>
        </row>
        <row r="453">
          <cell r="B453" t="str">
            <v>MASCOTT</v>
          </cell>
          <cell r="C453" t="str">
            <v>Allemagne</v>
          </cell>
          <cell r="D453" t="str">
            <v>2001/08</v>
          </cell>
        </row>
        <row r="454">
          <cell r="B454" t="str">
            <v>MASCOTT</v>
          </cell>
          <cell r="C454" t="str">
            <v>Allemagne</v>
          </cell>
          <cell r="D454" t="str">
            <v>2001/09</v>
          </cell>
        </row>
        <row r="455">
          <cell r="B455" t="str">
            <v>MASCOTT</v>
          </cell>
          <cell r="C455" t="str">
            <v>Allemagne</v>
          </cell>
          <cell r="D455" t="str">
            <v>2001/10</v>
          </cell>
        </row>
        <row r="456">
          <cell r="B456" t="str">
            <v>MASCOTT</v>
          </cell>
          <cell r="C456" t="str">
            <v>Allemagne</v>
          </cell>
          <cell r="D456" t="str">
            <v>2001/11</v>
          </cell>
        </row>
        <row r="457">
          <cell r="B457" t="str">
            <v>MASCOTT</v>
          </cell>
          <cell r="C457" t="str">
            <v>Allemagne</v>
          </cell>
          <cell r="D457" t="str">
            <v>2001/12</v>
          </cell>
        </row>
        <row r="458">
          <cell r="B458" t="str">
            <v>MASCOTT</v>
          </cell>
          <cell r="C458" t="str">
            <v>Allemagne</v>
          </cell>
          <cell r="D458" t="str">
            <v>2002/01</v>
          </cell>
        </row>
        <row r="459">
          <cell r="B459" t="str">
            <v>MASCOTT</v>
          </cell>
          <cell r="C459" t="str">
            <v>Allemagne</v>
          </cell>
          <cell r="D459" t="str">
            <v>2002/02</v>
          </cell>
        </row>
        <row r="460">
          <cell r="B460" t="str">
            <v>MASCOTT</v>
          </cell>
          <cell r="C460" t="str">
            <v>Allemagne</v>
          </cell>
          <cell r="D460" t="str">
            <v>2002/03</v>
          </cell>
        </row>
        <row r="461">
          <cell r="B461" t="str">
            <v>MASCOTT</v>
          </cell>
          <cell r="C461" t="str">
            <v>Allemagne</v>
          </cell>
          <cell r="D461" t="str">
            <v>2002/04</v>
          </cell>
        </row>
        <row r="462">
          <cell r="B462" t="str">
            <v>MASCOTT</v>
          </cell>
          <cell r="C462" t="str">
            <v>Allemagne</v>
          </cell>
          <cell r="D462" t="str">
            <v>2002/05</v>
          </cell>
        </row>
        <row r="463">
          <cell r="B463" t="str">
            <v>MASCOTT</v>
          </cell>
          <cell r="C463" t="str">
            <v>Allemagne</v>
          </cell>
          <cell r="D463" t="str">
            <v>2002/06</v>
          </cell>
        </row>
        <row r="464">
          <cell r="B464" t="str">
            <v>MASCOTT</v>
          </cell>
          <cell r="C464" t="str">
            <v>Allemagne</v>
          </cell>
          <cell r="D464" t="str">
            <v>2002/07</v>
          </cell>
        </row>
        <row r="465">
          <cell r="B465" t="str">
            <v>MASCOTT</v>
          </cell>
          <cell r="C465" t="str">
            <v>Allemagne</v>
          </cell>
          <cell r="D465" t="str">
            <v>2002/08</v>
          </cell>
        </row>
        <row r="466">
          <cell r="B466" t="str">
            <v>MASCOTT</v>
          </cell>
          <cell r="C466" t="str">
            <v>Allemagne</v>
          </cell>
          <cell r="D466" t="str">
            <v>2002/09</v>
          </cell>
        </row>
        <row r="467">
          <cell r="B467" t="str">
            <v>MASCOTT</v>
          </cell>
          <cell r="C467" t="str">
            <v>Allemagne</v>
          </cell>
          <cell r="D467" t="str">
            <v>2002/10</v>
          </cell>
        </row>
        <row r="468">
          <cell r="B468" t="str">
            <v>MASCOTT</v>
          </cell>
          <cell r="C468" t="str">
            <v>Allemagne</v>
          </cell>
          <cell r="D468" t="str">
            <v>2002/11</v>
          </cell>
        </row>
        <row r="469">
          <cell r="B469" t="str">
            <v>MASCOTT</v>
          </cell>
          <cell r="C469" t="str">
            <v>Allemagne</v>
          </cell>
          <cell r="D469" t="str">
            <v>2002/12</v>
          </cell>
        </row>
        <row r="470">
          <cell r="B470" t="str">
            <v>MASCOTT</v>
          </cell>
          <cell r="C470" t="str">
            <v>Allemagne</v>
          </cell>
          <cell r="D470" t="str">
            <v>2003/01</v>
          </cell>
        </row>
        <row r="471">
          <cell r="B471" t="str">
            <v>MASCOTT</v>
          </cell>
          <cell r="C471" t="str">
            <v>Allemagne</v>
          </cell>
          <cell r="D471" t="str">
            <v>2003/02</v>
          </cell>
        </row>
        <row r="472">
          <cell r="B472" t="str">
            <v>MASCOTT</v>
          </cell>
          <cell r="C472" t="str">
            <v>Allemagne</v>
          </cell>
          <cell r="D472" t="str">
            <v>2003/03</v>
          </cell>
        </row>
        <row r="473">
          <cell r="B473" t="str">
            <v>MASCOTT</v>
          </cell>
          <cell r="C473" t="str">
            <v>Allemagne</v>
          </cell>
          <cell r="D473" t="str">
            <v>2003/04</v>
          </cell>
        </row>
        <row r="474">
          <cell r="B474" t="str">
            <v>MASCOTT</v>
          </cell>
          <cell r="C474" t="str">
            <v>Allemagne</v>
          </cell>
          <cell r="D474" t="str">
            <v>2003/05</v>
          </cell>
        </row>
        <row r="475">
          <cell r="B475" t="str">
            <v>MASCOTT</v>
          </cell>
          <cell r="C475" t="str">
            <v>Allemagne</v>
          </cell>
          <cell r="D475" t="str">
            <v>2003/06</v>
          </cell>
        </row>
        <row r="476">
          <cell r="B476" t="str">
            <v>MASCOTT</v>
          </cell>
          <cell r="C476" t="str">
            <v>Allemagne</v>
          </cell>
          <cell r="D476" t="str">
            <v>2003/07</v>
          </cell>
        </row>
        <row r="477">
          <cell r="B477" t="str">
            <v>MASCOTT</v>
          </cell>
          <cell r="C477" t="str">
            <v>Allemagne</v>
          </cell>
          <cell r="D477" t="str">
            <v>2003/08</v>
          </cell>
        </row>
        <row r="478">
          <cell r="B478" t="str">
            <v>MASCOTT</v>
          </cell>
          <cell r="C478" t="str">
            <v>Allemagne</v>
          </cell>
          <cell r="D478" t="str">
            <v>2003/09</v>
          </cell>
        </row>
        <row r="479">
          <cell r="B479" t="str">
            <v>MASCOTT</v>
          </cell>
          <cell r="C479" t="str">
            <v>Allemagne</v>
          </cell>
          <cell r="D479" t="str">
            <v>2003/10</v>
          </cell>
        </row>
        <row r="480">
          <cell r="B480" t="str">
            <v>MASCOTT</v>
          </cell>
          <cell r="C480" t="str">
            <v>Allemagne</v>
          </cell>
          <cell r="D480" t="str">
            <v>2003/11</v>
          </cell>
        </row>
        <row r="481">
          <cell r="B481" t="str">
            <v>MASCOTT</v>
          </cell>
          <cell r="C481" t="str">
            <v>Allemagne</v>
          </cell>
          <cell r="D481" t="str">
            <v>2003/12</v>
          </cell>
        </row>
        <row r="482">
          <cell r="B482" t="str">
            <v>MASCOTT</v>
          </cell>
          <cell r="C482" t="str">
            <v>Allemagne</v>
          </cell>
          <cell r="D482" t="str">
            <v>2004/01</v>
          </cell>
        </row>
        <row r="483">
          <cell r="B483" t="str">
            <v>MASCOTT</v>
          </cell>
          <cell r="C483" t="str">
            <v>Allemagne</v>
          </cell>
          <cell r="D483" t="str">
            <v>2004/02</v>
          </cell>
        </row>
        <row r="484">
          <cell r="B484" t="str">
            <v>MASCOTT</v>
          </cell>
          <cell r="C484" t="str">
            <v>Allemagne</v>
          </cell>
          <cell r="D484" t="str">
            <v>2004/03</v>
          </cell>
        </row>
        <row r="485">
          <cell r="B485" t="str">
            <v>MASCOTT</v>
          </cell>
          <cell r="C485" t="str">
            <v>Allemagne</v>
          </cell>
          <cell r="D485" t="str">
            <v>2004/04</v>
          </cell>
        </row>
        <row r="486">
          <cell r="B486" t="str">
            <v>MASCOTT</v>
          </cell>
          <cell r="C486" t="str">
            <v>Allemagne</v>
          </cell>
          <cell r="D486" t="str">
            <v>2004/03</v>
          </cell>
        </row>
        <row r="487">
          <cell r="B487" t="str">
            <v>MIDLUM</v>
          </cell>
          <cell r="C487" t="str">
            <v>Allemagne</v>
          </cell>
          <cell r="D487" t="str">
            <v>2000/01</v>
          </cell>
        </row>
        <row r="488">
          <cell r="B488" t="str">
            <v>MIDLUM</v>
          </cell>
          <cell r="C488" t="str">
            <v>Allemagne</v>
          </cell>
          <cell r="D488" t="str">
            <v>2000/02</v>
          </cell>
        </row>
        <row r="489">
          <cell r="B489" t="str">
            <v>MIDLUM</v>
          </cell>
          <cell r="C489" t="str">
            <v>Allemagne</v>
          </cell>
          <cell r="D489" t="str">
            <v>2000/03</v>
          </cell>
        </row>
        <row r="490">
          <cell r="B490" t="str">
            <v>MIDLUM</v>
          </cell>
          <cell r="C490" t="str">
            <v>Allemagne</v>
          </cell>
          <cell r="D490" t="str">
            <v>2000/04</v>
          </cell>
        </row>
        <row r="491">
          <cell r="B491" t="str">
            <v>MIDLUM</v>
          </cell>
          <cell r="C491" t="str">
            <v>Allemagne</v>
          </cell>
          <cell r="D491" t="str">
            <v>2000/05</v>
          </cell>
        </row>
        <row r="492">
          <cell r="B492" t="str">
            <v>MIDLUM</v>
          </cell>
          <cell r="C492" t="str">
            <v>Allemagne</v>
          </cell>
          <cell r="D492" t="str">
            <v>2000/06</v>
          </cell>
        </row>
        <row r="493">
          <cell r="B493" t="str">
            <v>MIDLUM</v>
          </cell>
          <cell r="C493" t="str">
            <v>Allemagne</v>
          </cell>
          <cell r="D493" t="str">
            <v>2000/07</v>
          </cell>
        </row>
        <row r="494">
          <cell r="B494" t="str">
            <v>MIDLUM</v>
          </cell>
          <cell r="C494" t="str">
            <v>Allemagne</v>
          </cell>
          <cell r="D494" t="str">
            <v>2000/08</v>
          </cell>
        </row>
        <row r="495">
          <cell r="B495" t="str">
            <v>MIDLUM</v>
          </cell>
          <cell r="C495" t="str">
            <v>Allemagne</v>
          </cell>
          <cell r="D495" t="str">
            <v>2000/09</v>
          </cell>
        </row>
        <row r="496">
          <cell r="B496" t="str">
            <v>MIDLUM</v>
          </cell>
          <cell r="C496" t="str">
            <v>Allemagne</v>
          </cell>
          <cell r="D496" t="str">
            <v>2000/10</v>
          </cell>
        </row>
        <row r="497">
          <cell r="B497" t="str">
            <v>MIDLUM</v>
          </cell>
          <cell r="C497" t="str">
            <v>Allemagne</v>
          </cell>
          <cell r="D497" t="str">
            <v>2000/11</v>
          </cell>
        </row>
        <row r="498">
          <cell r="B498" t="str">
            <v>MIDLUM</v>
          </cell>
          <cell r="C498" t="str">
            <v>Allemagne</v>
          </cell>
          <cell r="D498" t="str">
            <v>2000/12</v>
          </cell>
        </row>
        <row r="499">
          <cell r="B499" t="str">
            <v>MIDLUM</v>
          </cell>
          <cell r="C499" t="str">
            <v>Allemagne</v>
          </cell>
          <cell r="D499" t="str">
            <v>2001/01</v>
          </cell>
        </row>
        <row r="500">
          <cell r="B500" t="str">
            <v>MIDLUM</v>
          </cell>
          <cell r="C500" t="str">
            <v>Allemagne</v>
          </cell>
          <cell r="D500" t="str">
            <v>2001/02</v>
          </cell>
        </row>
        <row r="501">
          <cell r="B501" t="str">
            <v>MIDLUM</v>
          </cell>
          <cell r="C501" t="str">
            <v>Allemagne</v>
          </cell>
          <cell r="D501" t="str">
            <v>2001/03</v>
          </cell>
        </row>
        <row r="502">
          <cell r="B502" t="str">
            <v>MIDLUM</v>
          </cell>
          <cell r="C502" t="str">
            <v>Allemagne</v>
          </cell>
          <cell r="D502" t="str">
            <v>2001/04</v>
          </cell>
        </row>
        <row r="503">
          <cell r="B503" t="str">
            <v>MIDLUM</v>
          </cell>
          <cell r="C503" t="str">
            <v>Allemagne</v>
          </cell>
          <cell r="D503" t="str">
            <v>2001/05</v>
          </cell>
        </row>
        <row r="504">
          <cell r="B504" t="str">
            <v>MIDLUM</v>
          </cell>
          <cell r="C504" t="str">
            <v>Allemagne</v>
          </cell>
          <cell r="D504" t="str">
            <v>2001/06</v>
          </cell>
        </row>
        <row r="505">
          <cell r="B505" t="str">
            <v>MIDLUM</v>
          </cell>
          <cell r="C505" t="str">
            <v>Allemagne</v>
          </cell>
          <cell r="D505" t="str">
            <v>2001/07</v>
          </cell>
        </row>
        <row r="506">
          <cell r="B506" t="str">
            <v>MIDLUM</v>
          </cell>
          <cell r="C506" t="str">
            <v>Allemagne</v>
          </cell>
          <cell r="D506" t="str">
            <v>2001/08</v>
          </cell>
        </row>
        <row r="507">
          <cell r="B507" t="str">
            <v>MIDLUM</v>
          </cell>
          <cell r="C507" t="str">
            <v>Allemagne</v>
          </cell>
          <cell r="D507" t="str">
            <v>2001/09</v>
          </cell>
        </row>
        <row r="508">
          <cell r="B508" t="str">
            <v>MIDLUM</v>
          </cell>
          <cell r="C508" t="str">
            <v>Allemagne</v>
          </cell>
          <cell r="D508" t="str">
            <v>2001/10</v>
          </cell>
        </row>
        <row r="509">
          <cell r="B509" t="str">
            <v>MIDLUM</v>
          </cell>
          <cell r="C509" t="str">
            <v>Allemagne</v>
          </cell>
          <cell r="D509" t="str">
            <v>2001/11</v>
          </cell>
        </row>
        <row r="510">
          <cell r="B510" t="str">
            <v>MIDLUM</v>
          </cell>
          <cell r="C510" t="str">
            <v>Allemagne</v>
          </cell>
          <cell r="D510" t="str">
            <v>2001/12</v>
          </cell>
        </row>
        <row r="511">
          <cell r="B511" t="str">
            <v>MIDLUM</v>
          </cell>
          <cell r="C511" t="str">
            <v>Allemagne</v>
          </cell>
          <cell r="D511" t="str">
            <v>2002/01</v>
          </cell>
        </row>
        <row r="512">
          <cell r="B512" t="str">
            <v>MIDLUM</v>
          </cell>
          <cell r="C512" t="str">
            <v>Allemagne</v>
          </cell>
          <cell r="D512" t="str">
            <v>2002/02</v>
          </cell>
        </row>
        <row r="513">
          <cell r="B513" t="str">
            <v>MIDLUM</v>
          </cell>
          <cell r="C513" t="str">
            <v>Allemagne</v>
          </cell>
          <cell r="D513" t="str">
            <v>2002/03</v>
          </cell>
        </row>
        <row r="514">
          <cell r="B514" t="str">
            <v>MIDLUM</v>
          </cell>
          <cell r="C514" t="str">
            <v>Allemagne</v>
          </cell>
          <cell r="D514" t="str">
            <v>2002/04</v>
          </cell>
        </row>
        <row r="515">
          <cell r="B515" t="str">
            <v>MIDLUM</v>
          </cell>
          <cell r="C515" t="str">
            <v>Allemagne</v>
          </cell>
          <cell r="D515" t="str">
            <v>2002/05</v>
          </cell>
        </row>
        <row r="516">
          <cell r="B516" t="str">
            <v>MIDLUM</v>
          </cell>
          <cell r="C516" t="str">
            <v>Allemagne</v>
          </cell>
          <cell r="D516" t="str">
            <v>2002/06</v>
          </cell>
        </row>
        <row r="517">
          <cell r="B517" t="str">
            <v>MIDLUM</v>
          </cell>
          <cell r="C517" t="str">
            <v>Allemagne</v>
          </cell>
          <cell r="D517" t="str">
            <v>2002/07</v>
          </cell>
        </row>
        <row r="518">
          <cell r="B518" t="str">
            <v>MIDLUM</v>
          </cell>
          <cell r="C518" t="str">
            <v>Allemagne</v>
          </cell>
          <cell r="D518" t="str">
            <v>2002/08</v>
          </cell>
        </row>
        <row r="519">
          <cell r="B519" t="str">
            <v>MIDLUM</v>
          </cell>
          <cell r="C519" t="str">
            <v>Allemagne</v>
          </cell>
          <cell r="D519" t="str">
            <v>2002/09</v>
          </cell>
        </row>
        <row r="520">
          <cell r="B520" t="str">
            <v>MIDLUM</v>
          </cell>
          <cell r="C520" t="str">
            <v>Allemagne</v>
          </cell>
          <cell r="D520" t="str">
            <v>2002/10</v>
          </cell>
        </row>
        <row r="521">
          <cell r="B521" t="str">
            <v>MIDLUM</v>
          </cell>
          <cell r="C521" t="str">
            <v>Allemagne</v>
          </cell>
          <cell r="D521" t="str">
            <v>2002/11</v>
          </cell>
        </row>
        <row r="522">
          <cell r="B522" t="str">
            <v>MIDLUM</v>
          </cell>
          <cell r="C522" t="str">
            <v>Allemagne</v>
          </cell>
          <cell r="D522" t="str">
            <v>2002/12</v>
          </cell>
        </row>
        <row r="523">
          <cell r="B523" t="str">
            <v>MIDLUM</v>
          </cell>
          <cell r="C523" t="str">
            <v>Allemagne</v>
          </cell>
          <cell r="D523" t="str">
            <v>2003/01</v>
          </cell>
        </row>
        <row r="524">
          <cell r="B524" t="str">
            <v>MIDLUM</v>
          </cell>
          <cell r="C524" t="str">
            <v>Allemagne</v>
          </cell>
          <cell r="D524" t="str">
            <v>2003/02</v>
          </cell>
        </row>
        <row r="525">
          <cell r="B525" t="str">
            <v>MIDLUM</v>
          </cell>
          <cell r="C525" t="str">
            <v>Allemagne</v>
          </cell>
          <cell r="D525" t="str">
            <v>2003/03</v>
          </cell>
        </row>
        <row r="526">
          <cell r="B526" t="str">
            <v>MIDLUM</v>
          </cell>
          <cell r="C526" t="str">
            <v>Allemagne</v>
          </cell>
          <cell r="D526" t="str">
            <v>2003/04</v>
          </cell>
        </row>
        <row r="527">
          <cell r="B527" t="str">
            <v>MIDLUM</v>
          </cell>
          <cell r="C527" t="str">
            <v>Allemagne</v>
          </cell>
          <cell r="D527" t="str">
            <v>2003/05</v>
          </cell>
        </row>
        <row r="528">
          <cell r="B528" t="str">
            <v>MIDLUM</v>
          </cell>
          <cell r="C528" t="str">
            <v>Allemagne</v>
          </cell>
          <cell r="D528" t="str">
            <v>2003/06</v>
          </cell>
        </row>
        <row r="529">
          <cell r="B529" t="str">
            <v>MIDLUM</v>
          </cell>
          <cell r="C529" t="str">
            <v>Allemagne</v>
          </cell>
          <cell r="D529" t="str">
            <v>2003/07</v>
          </cell>
        </row>
        <row r="530">
          <cell r="B530" t="str">
            <v>MIDLUM</v>
          </cell>
          <cell r="C530" t="str">
            <v>Allemagne</v>
          </cell>
          <cell r="D530" t="str">
            <v>2003/08</v>
          </cell>
        </row>
        <row r="531">
          <cell r="B531" t="str">
            <v>MIDLUM</v>
          </cell>
          <cell r="C531" t="str">
            <v>Allemagne</v>
          </cell>
          <cell r="D531" t="str">
            <v>2003/09</v>
          </cell>
        </row>
        <row r="532">
          <cell r="B532" t="str">
            <v>MIDLUM</v>
          </cell>
          <cell r="C532" t="str">
            <v>Allemagne</v>
          </cell>
          <cell r="D532" t="str">
            <v>2003/10</v>
          </cell>
        </row>
        <row r="533">
          <cell r="B533" t="str">
            <v>MIDLUM</v>
          </cell>
          <cell r="C533" t="str">
            <v>Allemagne</v>
          </cell>
          <cell r="D533" t="str">
            <v>2003/11</v>
          </cell>
        </row>
        <row r="534">
          <cell r="B534" t="str">
            <v>MIDLUM</v>
          </cell>
          <cell r="C534" t="str">
            <v>Allemagne</v>
          </cell>
          <cell r="D534" t="str">
            <v>2003/12</v>
          </cell>
        </row>
        <row r="535">
          <cell r="B535" t="str">
            <v>MIDLUM</v>
          </cell>
          <cell r="C535" t="str">
            <v>Allemagne</v>
          </cell>
          <cell r="D535" t="str">
            <v>2004/01</v>
          </cell>
        </row>
        <row r="536">
          <cell r="B536" t="str">
            <v>MIDLUM</v>
          </cell>
          <cell r="C536" t="str">
            <v>Allemagne</v>
          </cell>
          <cell r="D536" t="str">
            <v>2004/02</v>
          </cell>
        </row>
        <row r="537">
          <cell r="B537" t="str">
            <v>MIDLUM</v>
          </cell>
          <cell r="C537" t="str">
            <v>Allemagne</v>
          </cell>
          <cell r="D537" t="str">
            <v>2004/03</v>
          </cell>
        </row>
        <row r="538">
          <cell r="B538" t="str">
            <v>MIDLUM</v>
          </cell>
          <cell r="C538" t="str">
            <v>Allemagne</v>
          </cell>
          <cell r="D538" t="str">
            <v>2004/04</v>
          </cell>
        </row>
        <row r="539">
          <cell r="B539" t="str">
            <v>MIDLUM</v>
          </cell>
          <cell r="C539" t="str">
            <v>Allemagne</v>
          </cell>
          <cell r="D539" t="str">
            <v>2004/01</v>
          </cell>
        </row>
        <row r="540">
          <cell r="B540" t="str">
            <v>KERAX</v>
          </cell>
          <cell r="C540" t="str">
            <v>Allemagne</v>
          </cell>
          <cell r="D540" t="str">
            <v>2000/01</v>
          </cell>
        </row>
        <row r="541">
          <cell r="B541" t="str">
            <v>KERAX</v>
          </cell>
          <cell r="C541" t="str">
            <v>Allemagne</v>
          </cell>
          <cell r="D541" t="str">
            <v>2000/02</v>
          </cell>
        </row>
        <row r="542">
          <cell r="B542" t="str">
            <v>KERAX</v>
          </cell>
          <cell r="C542" t="str">
            <v>Allemagne</v>
          </cell>
          <cell r="D542" t="str">
            <v>2000/03</v>
          </cell>
        </row>
        <row r="543">
          <cell r="B543" t="str">
            <v>KERAX</v>
          </cell>
          <cell r="C543" t="str">
            <v>Allemagne</v>
          </cell>
          <cell r="D543" t="str">
            <v>2000/04</v>
          </cell>
        </row>
        <row r="544">
          <cell r="B544" t="str">
            <v>KERAX</v>
          </cell>
          <cell r="C544" t="str">
            <v>Allemagne</v>
          </cell>
          <cell r="D544" t="str">
            <v>2000/05</v>
          </cell>
        </row>
        <row r="545">
          <cell r="B545" t="str">
            <v>KERAX</v>
          </cell>
          <cell r="C545" t="str">
            <v>Allemagne</v>
          </cell>
          <cell r="D545" t="str">
            <v>2000/06</v>
          </cell>
        </row>
        <row r="546">
          <cell r="B546" t="str">
            <v>KERAX</v>
          </cell>
          <cell r="C546" t="str">
            <v>Allemagne</v>
          </cell>
          <cell r="D546" t="str">
            <v>2000/07</v>
          </cell>
        </row>
        <row r="547">
          <cell r="B547" t="str">
            <v>KERAX</v>
          </cell>
          <cell r="C547" t="str">
            <v>Allemagne</v>
          </cell>
          <cell r="D547" t="str">
            <v>2000/08</v>
          </cell>
        </row>
        <row r="548">
          <cell r="B548" t="str">
            <v>KERAX</v>
          </cell>
          <cell r="C548" t="str">
            <v>Allemagne</v>
          </cell>
          <cell r="D548" t="str">
            <v>2000/09</v>
          </cell>
        </row>
        <row r="549">
          <cell r="B549" t="str">
            <v>KERAX</v>
          </cell>
          <cell r="C549" t="str">
            <v>Allemagne</v>
          </cell>
          <cell r="D549" t="str">
            <v>2000/10</v>
          </cell>
        </row>
        <row r="550">
          <cell r="B550" t="str">
            <v>KERAX</v>
          </cell>
          <cell r="C550" t="str">
            <v>Allemagne</v>
          </cell>
          <cell r="D550" t="str">
            <v>2000/11</v>
          </cell>
        </row>
        <row r="551">
          <cell r="B551" t="str">
            <v>KERAX</v>
          </cell>
          <cell r="C551" t="str">
            <v>Allemagne</v>
          </cell>
          <cell r="D551" t="str">
            <v>2000/12</v>
          </cell>
        </row>
        <row r="552">
          <cell r="B552" t="str">
            <v>KERAX</v>
          </cell>
          <cell r="C552" t="str">
            <v>Allemagne</v>
          </cell>
          <cell r="D552" t="str">
            <v>2001/01</v>
          </cell>
        </row>
        <row r="553">
          <cell r="B553" t="str">
            <v>KERAX</v>
          </cell>
          <cell r="C553" t="str">
            <v>Allemagne</v>
          </cell>
          <cell r="D553" t="str">
            <v>2001/02</v>
          </cell>
        </row>
        <row r="554">
          <cell r="B554" t="str">
            <v>KERAX</v>
          </cell>
          <cell r="C554" t="str">
            <v>Allemagne</v>
          </cell>
          <cell r="D554" t="str">
            <v>2001/03</v>
          </cell>
        </row>
        <row r="555">
          <cell r="B555" t="str">
            <v>KERAX</v>
          </cell>
          <cell r="C555" t="str">
            <v>Allemagne</v>
          </cell>
          <cell r="D555" t="str">
            <v>2001/04</v>
          </cell>
        </row>
        <row r="556">
          <cell r="B556" t="str">
            <v>KERAX</v>
          </cell>
          <cell r="C556" t="str">
            <v>Allemagne</v>
          </cell>
          <cell r="D556" t="str">
            <v>2001/05</v>
          </cell>
        </row>
        <row r="557">
          <cell r="B557" t="str">
            <v>KERAX</v>
          </cell>
          <cell r="C557" t="str">
            <v>Allemagne</v>
          </cell>
          <cell r="D557" t="str">
            <v>2001/06</v>
          </cell>
        </row>
        <row r="558">
          <cell r="B558" t="str">
            <v>KERAX</v>
          </cell>
          <cell r="C558" t="str">
            <v>Allemagne</v>
          </cell>
          <cell r="D558" t="str">
            <v>2001/07</v>
          </cell>
        </row>
        <row r="559">
          <cell r="B559" t="str">
            <v>KERAX</v>
          </cell>
          <cell r="C559" t="str">
            <v>Allemagne</v>
          </cell>
          <cell r="D559" t="str">
            <v>2001/08</v>
          </cell>
        </row>
        <row r="560">
          <cell r="B560" t="str">
            <v>KERAX</v>
          </cell>
          <cell r="C560" t="str">
            <v>Allemagne</v>
          </cell>
          <cell r="D560" t="str">
            <v>2001/09</v>
          </cell>
        </row>
        <row r="561">
          <cell r="B561" t="str">
            <v>KERAX</v>
          </cell>
          <cell r="C561" t="str">
            <v>Allemagne</v>
          </cell>
          <cell r="D561" t="str">
            <v>2001/10</v>
          </cell>
        </row>
        <row r="562">
          <cell r="B562" t="str">
            <v>KERAX</v>
          </cell>
          <cell r="C562" t="str">
            <v>Allemagne</v>
          </cell>
          <cell r="D562" t="str">
            <v>2001/11</v>
          </cell>
        </row>
        <row r="563">
          <cell r="B563" t="str">
            <v>KERAX</v>
          </cell>
          <cell r="C563" t="str">
            <v>Allemagne</v>
          </cell>
          <cell r="D563" t="str">
            <v>2001/12</v>
          </cell>
        </row>
        <row r="564">
          <cell r="B564" t="str">
            <v>KERAX</v>
          </cell>
          <cell r="C564" t="str">
            <v>Allemagne</v>
          </cell>
          <cell r="D564" t="str">
            <v>2002/01</v>
          </cell>
        </row>
        <row r="565">
          <cell r="B565" t="str">
            <v>KERAX</v>
          </cell>
          <cell r="C565" t="str">
            <v>Allemagne</v>
          </cell>
          <cell r="D565" t="str">
            <v>2002/02</v>
          </cell>
        </row>
        <row r="566">
          <cell r="B566" t="str">
            <v>KERAX</v>
          </cell>
          <cell r="C566" t="str">
            <v>Allemagne</v>
          </cell>
          <cell r="D566" t="str">
            <v>2002/03</v>
          </cell>
        </row>
        <row r="567">
          <cell r="B567" t="str">
            <v>KERAX</v>
          </cell>
          <cell r="C567" t="str">
            <v>Allemagne</v>
          </cell>
          <cell r="D567" t="str">
            <v>2002/04</v>
          </cell>
        </row>
        <row r="568">
          <cell r="B568" t="str">
            <v>KERAX</v>
          </cell>
          <cell r="C568" t="str">
            <v>Allemagne</v>
          </cell>
          <cell r="D568" t="str">
            <v>2002/05</v>
          </cell>
        </row>
        <row r="569">
          <cell r="B569" t="str">
            <v>KERAX</v>
          </cell>
          <cell r="C569" t="str">
            <v>Allemagne</v>
          </cell>
          <cell r="D569" t="str">
            <v>2002/06</v>
          </cell>
        </row>
        <row r="570">
          <cell r="B570" t="str">
            <v>KERAX</v>
          </cell>
          <cell r="C570" t="str">
            <v>Allemagne</v>
          </cell>
          <cell r="D570" t="str">
            <v>2002/07</v>
          </cell>
        </row>
        <row r="571">
          <cell r="B571" t="str">
            <v>KERAX</v>
          </cell>
          <cell r="C571" t="str">
            <v>Allemagne</v>
          </cell>
          <cell r="D571" t="str">
            <v>2002/08</v>
          </cell>
        </row>
        <row r="572">
          <cell r="B572" t="str">
            <v>KERAX</v>
          </cell>
          <cell r="C572" t="str">
            <v>Allemagne</v>
          </cell>
          <cell r="D572" t="str">
            <v>2002/09</v>
          </cell>
        </row>
        <row r="573">
          <cell r="B573" t="str">
            <v>KERAX</v>
          </cell>
          <cell r="C573" t="str">
            <v>Allemagne</v>
          </cell>
          <cell r="D573" t="str">
            <v>2002/10</v>
          </cell>
        </row>
        <row r="574">
          <cell r="B574" t="str">
            <v>KERAX</v>
          </cell>
          <cell r="C574" t="str">
            <v>Allemagne</v>
          </cell>
          <cell r="D574" t="str">
            <v>2002/11</v>
          </cell>
        </row>
        <row r="575">
          <cell r="B575" t="str">
            <v>KERAX</v>
          </cell>
          <cell r="C575" t="str">
            <v>Allemagne</v>
          </cell>
          <cell r="D575" t="str">
            <v>2002/12</v>
          </cell>
        </row>
        <row r="576">
          <cell r="B576" t="str">
            <v>KERAX</v>
          </cell>
          <cell r="C576" t="str">
            <v>Allemagne</v>
          </cell>
          <cell r="D576" t="str">
            <v>2003/01</v>
          </cell>
        </row>
        <row r="577">
          <cell r="B577" t="str">
            <v>KERAX</v>
          </cell>
          <cell r="C577" t="str">
            <v>Allemagne</v>
          </cell>
          <cell r="D577" t="str">
            <v>2003/02</v>
          </cell>
        </row>
        <row r="578">
          <cell r="B578" t="str">
            <v>KERAX</v>
          </cell>
          <cell r="C578" t="str">
            <v>Allemagne</v>
          </cell>
          <cell r="D578" t="str">
            <v>2003/03</v>
          </cell>
        </row>
        <row r="579">
          <cell r="B579" t="str">
            <v>KERAX</v>
          </cell>
          <cell r="C579" t="str">
            <v>Allemagne</v>
          </cell>
          <cell r="D579" t="str">
            <v>2003/04</v>
          </cell>
        </row>
        <row r="580">
          <cell r="B580" t="str">
            <v>KERAX</v>
          </cell>
          <cell r="C580" t="str">
            <v>Allemagne</v>
          </cell>
          <cell r="D580" t="str">
            <v>2003/05</v>
          </cell>
        </row>
        <row r="581">
          <cell r="B581" t="str">
            <v>KERAX</v>
          </cell>
          <cell r="C581" t="str">
            <v>Allemagne</v>
          </cell>
          <cell r="D581" t="str">
            <v>2003/06</v>
          </cell>
        </row>
        <row r="582">
          <cell r="B582" t="str">
            <v>KERAX</v>
          </cell>
          <cell r="C582" t="str">
            <v>Allemagne</v>
          </cell>
          <cell r="D582" t="str">
            <v>2003/07</v>
          </cell>
        </row>
        <row r="583">
          <cell r="B583" t="str">
            <v>KERAX</v>
          </cell>
          <cell r="C583" t="str">
            <v>Allemagne</v>
          </cell>
          <cell r="D583" t="str">
            <v>2003/08</v>
          </cell>
        </row>
        <row r="584">
          <cell r="B584" t="str">
            <v>KERAX</v>
          </cell>
          <cell r="C584" t="str">
            <v>Allemagne</v>
          </cell>
          <cell r="D584" t="str">
            <v>2003/09</v>
          </cell>
        </row>
        <row r="585">
          <cell r="B585" t="str">
            <v>KERAX</v>
          </cell>
          <cell r="C585" t="str">
            <v>Allemagne</v>
          </cell>
          <cell r="D585" t="str">
            <v>2003/10</v>
          </cell>
        </row>
        <row r="586">
          <cell r="B586" t="str">
            <v>KERAX</v>
          </cell>
          <cell r="C586" t="str">
            <v>Allemagne</v>
          </cell>
          <cell r="D586" t="str">
            <v>2003/11</v>
          </cell>
        </row>
        <row r="587">
          <cell r="B587" t="str">
            <v>KERAX</v>
          </cell>
          <cell r="C587" t="str">
            <v>Allemagne</v>
          </cell>
          <cell r="D587" t="str">
            <v>2003/12</v>
          </cell>
        </row>
        <row r="588">
          <cell r="B588" t="str">
            <v>KERAX</v>
          </cell>
          <cell r="C588" t="str">
            <v>Allemagne</v>
          </cell>
          <cell r="D588" t="str">
            <v>2004/01</v>
          </cell>
        </row>
        <row r="589">
          <cell r="B589" t="str">
            <v>KERAX</v>
          </cell>
          <cell r="C589" t="str">
            <v>Allemagne</v>
          </cell>
          <cell r="D589" t="str">
            <v>2004/02</v>
          </cell>
        </row>
        <row r="590">
          <cell r="B590" t="str">
            <v>KERAX</v>
          </cell>
          <cell r="C590" t="str">
            <v>Allemagne</v>
          </cell>
          <cell r="D590" t="str">
            <v>2004/03</v>
          </cell>
        </row>
        <row r="591">
          <cell r="B591" t="str">
            <v>KERAX</v>
          </cell>
          <cell r="C591" t="str">
            <v>Allemagne</v>
          </cell>
          <cell r="D591" t="str">
            <v>2004/04</v>
          </cell>
        </row>
        <row r="592">
          <cell r="B592" t="str">
            <v>KERAX</v>
          </cell>
          <cell r="C592" t="str">
            <v>Allemagne</v>
          </cell>
          <cell r="D592" t="str">
            <v>2003/11</v>
          </cell>
        </row>
        <row r="593">
          <cell r="B593" t="str">
            <v>PREM RTE</v>
          </cell>
          <cell r="C593" t="str">
            <v>Allemagne</v>
          </cell>
          <cell r="D593" t="str">
            <v>2000/01</v>
          </cell>
        </row>
        <row r="594">
          <cell r="B594" t="str">
            <v>PREM RTE</v>
          </cell>
          <cell r="C594" t="str">
            <v>Allemagne</v>
          </cell>
          <cell r="D594" t="str">
            <v>2000/02</v>
          </cell>
        </row>
        <row r="595">
          <cell r="B595" t="str">
            <v>PREM RTE</v>
          </cell>
          <cell r="C595" t="str">
            <v>Allemagne</v>
          </cell>
          <cell r="D595" t="str">
            <v>2000/03</v>
          </cell>
        </row>
        <row r="596">
          <cell r="B596" t="str">
            <v>PREM RTE</v>
          </cell>
          <cell r="C596" t="str">
            <v>Allemagne</v>
          </cell>
          <cell r="D596" t="str">
            <v>2000/04</v>
          </cell>
        </row>
        <row r="597">
          <cell r="B597" t="str">
            <v>PREM RTE</v>
          </cell>
          <cell r="C597" t="str">
            <v>Allemagne</v>
          </cell>
          <cell r="D597" t="str">
            <v>2000/05</v>
          </cell>
        </row>
        <row r="598">
          <cell r="B598" t="str">
            <v>PREM RTE</v>
          </cell>
          <cell r="C598" t="str">
            <v>Allemagne</v>
          </cell>
          <cell r="D598" t="str">
            <v>2000/06</v>
          </cell>
        </row>
        <row r="599">
          <cell r="B599" t="str">
            <v>PREM RTE</v>
          </cell>
          <cell r="C599" t="str">
            <v>Allemagne</v>
          </cell>
          <cell r="D599" t="str">
            <v>2000/07</v>
          </cell>
        </row>
        <row r="600">
          <cell r="B600" t="str">
            <v>PREM RTE</v>
          </cell>
          <cell r="C600" t="str">
            <v>Allemagne</v>
          </cell>
          <cell r="D600" t="str">
            <v>2000/08</v>
          </cell>
        </row>
        <row r="601">
          <cell r="B601" t="str">
            <v>PREM RTE</v>
          </cell>
          <cell r="C601" t="str">
            <v>Allemagne</v>
          </cell>
          <cell r="D601" t="str">
            <v>2000/09</v>
          </cell>
        </row>
        <row r="602">
          <cell r="B602" t="str">
            <v>PREM RTE</v>
          </cell>
          <cell r="C602" t="str">
            <v>Allemagne</v>
          </cell>
          <cell r="D602" t="str">
            <v>2000/10</v>
          </cell>
        </row>
        <row r="603">
          <cell r="B603" t="str">
            <v>PREM RTE</v>
          </cell>
          <cell r="C603" t="str">
            <v>Allemagne</v>
          </cell>
          <cell r="D603" t="str">
            <v>2000/11</v>
          </cell>
        </row>
        <row r="604">
          <cell r="B604" t="str">
            <v>PREM RTE</v>
          </cell>
          <cell r="C604" t="str">
            <v>Allemagne</v>
          </cell>
          <cell r="D604" t="str">
            <v>2000/12</v>
          </cell>
        </row>
        <row r="605">
          <cell r="B605" t="str">
            <v>PREM RTE</v>
          </cell>
          <cell r="C605" t="str">
            <v>Allemagne</v>
          </cell>
          <cell r="D605" t="str">
            <v>2001/01</v>
          </cell>
        </row>
        <row r="606">
          <cell r="B606" t="str">
            <v>PREM RTE</v>
          </cell>
          <cell r="C606" t="str">
            <v>Allemagne</v>
          </cell>
          <cell r="D606" t="str">
            <v>2001/02</v>
          </cell>
        </row>
        <row r="607">
          <cell r="B607" t="str">
            <v>PREM RTE</v>
          </cell>
          <cell r="C607" t="str">
            <v>Allemagne</v>
          </cell>
          <cell r="D607" t="str">
            <v>2001/03</v>
          </cell>
        </row>
        <row r="608">
          <cell r="B608" t="str">
            <v>PREM RTE</v>
          </cell>
          <cell r="C608" t="str">
            <v>Allemagne</v>
          </cell>
          <cell r="D608" t="str">
            <v>2001/04</v>
          </cell>
        </row>
        <row r="609">
          <cell r="B609" t="str">
            <v>PREM RTE</v>
          </cell>
          <cell r="C609" t="str">
            <v>Allemagne</v>
          </cell>
          <cell r="D609" t="str">
            <v>2001/05</v>
          </cell>
        </row>
        <row r="610">
          <cell r="B610" t="str">
            <v>PREM RTE</v>
          </cell>
          <cell r="C610" t="str">
            <v>Allemagne</v>
          </cell>
          <cell r="D610" t="str">
            <v>2001/06</v>
          </cell>
        </row>
        <row r="611">
          <cell r="B611" t="str">
            <v>PREM RTE</v>
          </cell>
          <cell r="C611" t="str">
            <v>Allemagne</v>
          </cell>
          <cell r="D611" t="str">
            <v>2001/07</v>
          </cell>
        </row>
        <row r="612">
          <cell r="B612" t="str">
            <v>PREM RTE</v>
          </cell>
          <cell r="C612" t="str">
            <v>Allemagne</v>
          </cell>
          <cell r="D612" t="str">
            <v>2001/08</v>
          </cell>
        </row>
        <row r="613">
          <cell r="B613" t="str">
            <v>PREM RTE</v>
          </cell>
          <cell r="C613" t="str">
            <v>Allemagne</v>
          </cell>
          <cell r="D613" t="str">
            <v>2001/09</v>
          </cell>
        </row>
        <row r="614">
          <cell r="B614" t="str">
            <v>PREM RTE</v>
          </cell>
          <cell r="C614" t="str">
            <v>Allemagne</v>
          </cell>
          <cell r="D614" t="str">
            <v>2001/10</v>
          </cell>
        </row>
        <row r="615">
          <cell r="B615" t="str">
            <v>PREM RTE</v>
          </cell>
          <cell r="C615" t="str">
            <v>Allemagne</v>
          </cell>
          <cell r="D615" t="str">
            <v>2001/11</v>
          </cell>
        </row>
        <row r="616">
          <cell r="B616" t="str">
            <v>PREM RTE</v>
          </cell>
          <cell r="C616" t="str">
            <v>Allemagne</v>
          </cell>
          <cell r="D616" t="str">
            <v>2001/12</v>
          </cell>
        </row>
        <row r="617">
          <cell r="B617" t="str">
            <v>PREM RTE</v>
          </cell>
          <cell r="C617" t="str">
            <v>Allemagne</v>
          </cell>
          <cell r="D617" t="str">
            <v>2002/01</v>
          </cell>
        </row>
        <row r="618">
          <cell r="B618" t="str">
            <v>PREM RTE</v>
          </cell>
          <cell r="C618" t="str">
            <v>Allemagne</v>
          </cell>
          <cell r="D618" t="str">
            <v>2002/02</v>
          </cell>
        </row>
        <row r="619">
          <cell r="B619" t="str">
            <v>PREM RTE</v>
          </cell>
          <cell r="C619" t="str">
            <v>Allemagne</v>
          </cell>
          <cell r="D619" t="str">
            <v>2002/03</v>
          </cell>
        </row>
        <row r="620">
          <cell r="B620" t="str">
            <v>PREM RTE</v>
          </cell>
          <cell r="C620" t="str">
            <v>Allemagne</v>
          </cell>
          <cell r="D620" t="str">
            <v>2002/04</v>
          </cell>
        </row>
        <row r="621">
          <cell r="B621" t="str">
            <v>PREM RTE</v>
          </cell>
          <cell r="C621" t="str">
            <v>Allemagne</v>
          </cell>
          <cell r="D621" t="str">
            <v>2002/05</v>
          </cell>
        </row>
        <row r="622">
          <cell r="B622" t="str">
            <v>PREM RTE</v>
          </cell>
          <cell r="C622" t="str">
            <v>Allemagne</v>
          </cell>
          <cell r="D622" t="str">
            <v>2002/06</v>
          </cell>
        </row>
        <row r="623">
          <cell r="B623" t="str">
            <v>PREM RTE</v>
          </cell>
          <cell r="C623" t="str">
            <v>Allemagne</v>
          </cell>
          <cell r="D623" t="str">
            <v>2002/07</v>
          </cell>
        </row>
        <row r="624">
          <cell r="B624" t="str">
            <v>PREM RTE</v>
          </cell>
          <cell r="C624" t="str">
            <v>Allemagne</v>
          </cell>
          <cell r="D624" t="str">
            <v>2002/08</v>
          </cell>
        </row>
        <row r="625">
          <cell r="B625" t="str">
            <v>PREM RTE</v>
          </cell>
          <cell r="C625" t="str">
            <v>Allemagne</v>
          </cell>
          <cell r="D625" t="str">
            <v>2002/09</v>
          </cell>
        </row>
        <row r="626">
          <cell r="B626" t="str">
            <v>PREM RTE</v>
          </cell>
          <cell r="C626" t="str">
            <v>Allemagne</v>
          </cell>
          <cell r="D626" t="str">
            <v>2002/10</v>
          </cell>
        </row>
        <row r="627">
          <cell r="B627" t="str">
            <v>PREM RTE</v>
          </cell>
          <cell r="C627" t="str">
            <v>Allemagne</v>
          </cell>
          <cell r="D627" t="str">
            <v>2002/11</v>
          </cell>
        </row>
        <row r="628">
          <cell r="B628" t="str">
            <v>PREM RTE</v>
          </cell>
          <cell r="C628" t="str">
            <v>Allemagne</v>
          </cell>
          <cell r="D628" t="str">
            <v>2002/12</v>
          </cell>
        </row>
        <row r="629">
          <cell r="B629" t="str">
            <v>PREM RTE</v>
          </cell>
          <cell r="C629" t="str">
            <v>Allemagne</v>
          </cell>
          <cell r="D629" t="str">
            <v>2003/01</v>
          </cell>
        </row>
        <row r="630">
          <cell r="B630" t="str">
            <v>PREM RTE</v>
          </cell>
          <cell r="C630" t="str">
            <v>Allemagne</v>
          </cell>
          <cell r="D630" t="str">
            <v>2003/02</v>
          </cell>
        </row>
        <row r="631">
          <cell r="B631" t="str">
            <v>PREM RTE</v>
          </cell>
          <cell r="C631" t="str">
            <v>Allemagne</v>
          </cell>
          <cell r="D631" t="str">
            <v>2003/03</v>
          </cell>
        </row>
        <row r="632">
          <cell r="B632" t="str">
            <v>PREM RTE</v>
          </cell>
          <cell r="C632" t="str">
            <v>Allemagne</v>
          </cell>
          <cell r="D632" t="str">
            <v>2003/04</v>
          </cell>
        </row>
        <row r="633">
          <cell r="B633" t="str">
            <v>PREM RTE</v>
          </cell>
          <cell r="C633" t="str">
            <v>Allemagne</v>
          </cell>
          <cell r="D633" t="str">
            <v>2003/05</v>
          </cell>
        </row>
        <row r="634">
          <cell r="B634" t="str">
            <v>PREM RTE</v>
          </cell>
          <cell r="C634" t="str">
            <v>Allemagne</v>
          </cell>
          <cell r="D634" t="str">
            <v>2003/06</v>
          </cell>
        </row>
        <row r="635">
          <cell r="B635" t="str">
            <v>PREM RTE</v>
          </cell>
          <cell r="C635" t="str">
            <v>Allemagne</v>
          </cell>
          <cell r="D635" t="str">
            <v>2003/07</v>
          </cell>
        </row>
        <row r="636">
          <cell r="B636" t="str">
            <v>PREM RTE</v>
          </cell>
          <cell r="C636" t="str">
            <v>Allemagne</v>
          </cell>
          <cell r="D636" t="str">
            <v>2003/08</v>
          </cell>
        </row>
        <row r="637">
          <cell r="B637" t="str">
            <v>PREM RTE</v>
          </cell>
          <cell r="C637" t="str">
            <v>Allemagne</v>
          </cell>
          <cell r="D637" t="str">
            <v>2003/09</v>
          </cell>
        </row>
        <row r="638">
          <cell r="B638" t="str">
            <v>PREM RTE</v>
          </cell>
          <cell r="C638" t="str">
            <v>Allemagne</v>
          </cell>
          <cell r="D638" t="str">
            <v>2003/10</v>
          </cell>
        </row>
        <row r="639">
          <cell r="B639" t="str">
            <v>PREM RTE</v>
          </cell>
          <cell r="C639" t="str">
            <v>Allemagne</v>
          </cell>
          <cell r="D639" t="str">
            <v>2003/11</v>
          </cell>
        </row>
        <row r="640">
          <cell r="B640" t="str">
            <v>PREM RTE</v>
          </cell>
          <cell r="C640" t="str">
            <v>Allemagne</v>
          </cell>
          <cell r="D640" t="str">
            <v>2003/12</v>
          </cell>
        </row>
        <row r="641">
          <cell r="B641" t="str">
            <v>PREM RTE</v>
          </cell>
          <cell r="C641" t="str">
            <v>Allemagne</v>
          </cell>
          <cell r="D641" t="str">
            <v>2004/01</v>
          </cell>
        </row>
        <row r="642">
          <cell r="B642" t="str">
            <v>PREM RTE</v>
          </cell>
          <cell r="C642" t="str">
            <v>Allemagne</v>
          </cell>
          <cell r="D642" t="str">
            <v>2004/02</v>
          </cell>
        </row>
        <row r="643">
          <cell r="B643" t="str">
            <v>PREM RTE</v>
          </cell>
          <cell r="C643" t="str">
            <v>Allemagne</v>
          </cell>
          <cell r="D643" t="str">
            <v>2004/03</v>
          </cell>
        </row>
        <row r="644">
          <cell r="B644" t="str">
            <v>PREM RTE</v>
          </cell>
          <cell r="C644" t="str">
            <v>Allemagne</v>
          </cell>
          <cell r="D644" t="str">
            <v>2004/04</v>
          </cell>
        </row>
        <row r="645">
          <cell r="B645" t="str">
            <v>PREM RTE</v>
          </cell>
          <cell r="C645" t="str">
            <v>Allemagne</v>
          </cell>
          <cell r="D645" t="str">
            <v>2003/09</v>
          </cell>
        </row>
        <row r="646">
          <cell r="B646" t="str">
            <v>PREM DIST</v>
          </cell>
          <cell r="C646" t="str">
            <v>Allemagne</v>
          </cell>
          <cell r="D646" t="str">
            <v>2000/01</v>
          </cell>
        </row>
        <row r="647">
          <cell r="B647" t="str">
            <v>PREM DIST</v>
          </cell>
          <cell r="C647" t="str">
            <v>Allemagne</v>
          </cell>
          <cell r="D647" t="str">
            <v>2000/02</v>
          </cell>
        </row>
        <row r="648">
          <cell r="B648" t="str">
            <v>PREM DIST</v>
          </cell>
          <cell r="C648" t="str">
            <v>Allemagne</v>
          </cell>
          <cell r="D648" t="str">
            <v>2000/03</v>
          </cell>
        </row>
        <row r="649">
          <cell r="B649" t="str">
            <v>PREM DIST</v>
          </cell>
          <cell r="C649" t="str">
            <v>Allemagne</v>
          </cell>
          <cell r="D649" t="str">
            <v>2000/04</v>
          </cell>
        </row>
        <row r="650">
          <cell r="B650" t="str">
            <v>PREM DIST</v>
          </cell>
          <cell r="C650" t="str">
            <v>Allemagne</v>
          </cell>
          <cell r="D650" t="str">
            <v>2000/05</v>
          </cell>
        </row>
        <row r="651">
          <cell r="B651" t="str">
            <v>PREM DIST</v>
          </cell>
          <cell r="C651" t="str">
            <v>Allemagne</v>
          </cell>
          <cell r="D651" t="str">
            <v>2000/06</v>
          </cell>
        </row>
        <row r="652">
          <cell r="B652" t="str">
            <v>PREM DIST</v>
          </cell>
          <cell r="C652" t="str">
            <v>Allemagne</v>
          </cell>
          <cell r="D652" t="str">
            <v>2000/07</v>
          </cell>
        </row>
        <row r="653">
          <cell r="B653" t="str">
            <v>PREM DIST</v>
          </cell>
          <cell r="C653" t="str">
            <v>Allemagne</v>
          </cell>
          <cell r="D653" t="str">
            <v>2000/08</v>
          </cell>
        </row>
        <row r="654">
          <cell r="B654" t="str">
            <v>PREM DIST</v>
          </cell>
          <cell r="C654" t="str">
            <v>Allemagne</v>
          </cell>
          <cell r="D654" t="str">
            <v>2000/09</v>
          </cell>
        </row>
        <row r="655">
          <cell r="B655" t="str">
            <v>PREM DIST</v>
          </cell>
          <cell r="C655" t="str">
            <v>Allemagne</v>
          </cell>
          <cell r="D655" t="str">
            <v>2000/10</v>
          </cell>
        </row>
        <row r="656">
          <cell r="B656" t="str">
            <v>PREM DIST</v>
          </cell>
          <cell r="C656" t="str">
            <v>Allemagne</v>
          </cell>
          <cell r="D656" t="str">
            <v>2000/11</v>
          </cell>
        </row>
        <row r="657">
          <cell r="B657" t="str">
            <v>PREM DIST</v>
          </cell>
          <cell r="C657" t="str">
            <v>Allemagne</v>
          </cell>
          <cell r="D657" t="str">
            <v>2000/12</v>
          </cell>
        </row>
        <row r="658">
          <cell r="B658" t="str">
            <v>PREM DIST</v>
          </cell>
          <cell r="C658" t="str">
            <v>Allemagne</v>
          </cell>
          <cell r="D658" t="str">
            <v>2001/01</v>
          </cell>
        </row>
        <row r="659">
          <cell r="B659" t="str">
            <v>PREM DIST</v>
          </cell>
          <cell r="C659" t="str">
            <v>Allemagne</v>
          </cell>
          <cell r="D659" t="str">
            <v>2001/02</v>
          </cell>
        </row>
        <row r="660">
          <cell r="B660" t="str">
            <v>PREM DIST</v>
          </cell>
          <cell r="C660" t="str">
            <v>Allemagne</v>
          </cell>
          <cell r="D660" t="str">
            <v>2001/03</v>
          </cell>
        </row>
        <row r="661">
          <cell r="B661" t="str">
            <v>PREM DIST</v>
          </cell>
          <cell r="C661" t="str">
            <v>Allemagne</v>
          </cell>
          <cell r="D661" t="str">
            <v>2001/04</v>
          </cell>
        </row>
        <row r="662">
          <cell r="B662" t="str">
            <v>PREM DIST</v>
          </cell>
          <cell r="C662" t="str">
            <v>Allemagne</v>
          </cell>
          <cell r="D662" t="str">
            <v>2001/05</v>
          </cell>
        </row>
        <row r="663">
          <cell r="B663" t="str">
            <v>PREM DIST</v>
          </cell>
          <cell r="C663" t="str">
            <v>Allemagne</v>
          </cell>
          <cell r="D663" t="str">
            <v>2001/06</v>
          </cell>
        </row>
        <row r="664">
          <cell r="B664" t="str">
            <v>PREM DIST</v>
          </cell>
          <cell r="C664" t="str">
            <v>Allemagne</v>
          </cell>
          <cell r="D664" t="str">
            <v>2001/07</v>
          </cell>
        </row>
        <row r="665">
          <cell r="B665" t="str">
            <v>PREM DIST</v>
          </cell>
          <cell r="C665" t="str">
            <v>Allemagne</v>
          </cell>
          <cell r="D665" t="str">
            <v>2001/08</v>
          </cell>
        </row>
        <row r="666">
          <cell r="B666" t="str">
            <v>PREM DIST</v>
          </cell>
          <cell r="C666" t="str">
            <v>Allemagne</v>
          </cell>
          <cell r="D666" t="str">
            <v>2001/09</v>
          </cell>
        </row>
        <row r="667">
          <cell r="B667" t="str">
            <v>PREM DIST</v>
          </cell>
          <cell r="C667" t="str">
            <v>Allemagne</v>
          </cell>
          <cell r="D667" t="str">
            <v>2001/10</v>
          </cell>
        </row>
        <row r="668">
          <cell r="B668" t="str">
            <v>PREM DIST</v>
          </cell>
          <cell r="C668" t="str">
            <v>Allemagne</v>
          </cell>
          <cell r="D668" t="str">
            <v>2001/11</v>
          </cell>
        </row>
        <row r="669">
          <cell r="B669" t="str">
            <v>PREM DIST</v>
          </cell>
          <cell r="C669" t="str">
            <v>Allemagne</v>
          </cell>
          <cell r="D669" t="str">
            <v>2001/12</v>
          </cell>
        </row>
        <row r="670">
          <cell r="B670" t="str">
            <v>PREM DIST</v>
          </cell>
          <cell r="C670" t="str">
            <v>Allemagne</v>
          </cell>
          <cell r="D670" t="str">
            <v>2002/01</v>
          </cell>
        </row>
        <row r="671">
          <cell r="B671" t="str">
            <v>PREM DIST</v>
          </cell>
          <cell r="C671" t="str">
            <v>Allemagne</v>
          </cell>
          <cell r="D671" t="str">
            <v>2002/02</v>
          </cell>
        </row>
        <row r="672">
          <cell r="B672" t="str">
            <v>PREM DIST</v>
          </cell>
          <cell r="C672" t="str">
            <v>Allemagne</v>
          </cell>
          <cell r="D672" t="str">
            <v>2002/03</v>
          </cell>
        </row>
        <row r="673">
          <cell r="B673" t="str">
            <v>PREM DIST</v>
          </cell>
          <cell r="C673" t="str">
            <v>Allemagne</v>
          </cell>
          <cell r="D673" t="str">
            <v>2002/04</v>
          </cell>
        </row>
        <row r="674">
          <cell r="B674" t="str">
            <v>PREM DIST</v>
          </cell>
          <cell r="C674" t="str">
            <v>Allemagne</v>
          </cell>
          <cell r="D674" t="str">
            <v>2002/05</v>
          </cell>
        </row>
        <row r="675">
          <cell r="B675" t="str">
            <v>PREM DIST</v>
          </cell>
          <cell r="C675" t="str">
            <v>Allemagne</v>
          </cell>
          <cell r="D675" t="str">
            <v>2002/06</v>
          </cell>
        </row>
        <row r="676">
          <cell r="B676" t="str">
            <v>PREM DIST</v>
          </cell>
          <cell r="C676" t="str">
            <v>Allemagne</v>
          </cell>
          <cell r="D676" t="str">
            <v>2002/07</v>
          </cell>
        </row>
        <row r="677">
          <cell r="B677" t="str">
            <v>PREM DIST</v>
          </cell>
          <cell r="C677" t="str">
            <v>Allemagne</v>
          </cell>
          <cell r="D677" t="str">
            <v>2002/08</v>
          </cell>
        </row>
        <row r="678">
          <cell r="B678" t="str">
            <v>PREM DIST</v>
          </cell>
          <cell r="C678" t="str">
            <v>Allemagne</v>
          </cell>
          <cell r="D678" t="str">
            <v>2002/09</v>
          </cell>
        </row>
        <row r="679">
          <cell r="B679" t="str">
            <v>PREM DIST</v>
          </cell>
          <cell r="C679" t="str">
            <v>Allemagne</v>
          </cell>
          <cell r="D679" t="str">
            <v>2002/10</v>
          </cell>
        </row>
        <row r="680">
          <cell r="B680" t="str">
            <v>PREM DIST</v>
          </cell>
          <cell r="C680" t="str">
            <v>Allemagne</v>
          </cell>
          <cell r="D680" t="str">
            <v>2002/11</v>
          </cell>
        </row>
        <row r="681">
          <cell r="B681" t="str">
            <v>PREM DIST</v>
          </cell>
          <cell r="C681" t="str">
            <v>Allemagne</v>
          </cell>
          <cell r="D681" t="str">
            <v>2002/12</v>
          </cell>
        </row>
        <row r="682">
          <cell r="B682" t="str">
            <v>PREM DIST</v>
          </cell>
          <cell r="C682" t="str">
            <v>Allemagne</v>
          </cell>
          <cell r="D682" t="str">
            <v>2003/01</v>
          </cell>
        </row>
        <row r="683">
          <cell r="B683" t="str">
            <v>PREM DIST</v>
          </cell>
          <cell r="C683" t="str">
            <v>Allemagne</v>
          </cell>
          <cell r="D683" t="str">
            <v>2003/02</v>
          </cell>
        </row>
        <row r="684">
          <cell r="B684" t="str">
            <v>PREM DIST</v>
          </cell>
          <cell r="C684" t="str">
            <v>Allemagne</v>
          </cell>
          <cell r="D684" t="str">
            <v>2003/03</v>
          </cell>
        </row>
        <row r="685">
          <cell r="B685" t="str">
            <v>PREM DIST</v>
          </cell>
          <cell r="C685" t="str">
            <v>Allemagne</v>
          </cell>
          <cell r="D685" t="str">
            <v>2003/04</v>
          </cell>
        </row>
        <row r="686">
          <cell r="B686" t="str">
            <v>PREM DIST</v>
          </cell>
          <cell r="C686" t="str">
            <v>Allemagne</v>
          </cell>
          <cell r="D686" t="str">
            <v>2003/05</v>
          </cell>
        </row>
        <row r="687">
          <cell r="B687" t="str">
            <v>PREM DIST</v>
          </cell>
          <cell r="C687" t="str">
            <v>Allemagne</v>
          </cell>
          <cell r="D687" t="str">
            <v>2003/06</v>
          </cell>
        </row>
        <row r="688">
          <cell r="B688" t="str">
            <v>PREM DIST</v>
          </cell>
          <cell r="C688" t="str">
            <v>Allemagne</v>
          </cell>
          <cell r="D688" t="str">
            <v>2003/07</v>
          </cell>
        </row>
        <row r="689">
          <cell r="B689" t="str">
            <v>PREM DIST</v>
          </cell>
          <cell r="C689" t="str">
            <v>Allemagne</v>
          </cell>
          <cell r="D689" t="str">
            <v>2003/08</v>
          </cell>
        </row>
        <row r="690">
          <cell r="B690" t="str">
            <v>PREM DIST</v>
          </cell>
          <cell r="C690" t="str">
            <v>Allemagne</v>
          </cell>
          <cell r="D690" t="str">
            <v>2003/09</v>
          </cell>
        </row>
        <row r="691">
          <cell r="B691" t="str">
            <v>PREM DIST</v>
          </cell>
          <cell r="C691" t="str">
            <v>Allemagne</v>
          </cell>
          <cell r="D691" t="str">
            <v>2003/10</v>
          </cell>
        </row>
        <row r="692">
          <cell r="B692" t="str">
            <v>PREM DIST</v>
          </cell>
          <cell r="C692" t="str">
            <v>Allemagne</v>
          </cell>
          <cell r="D692" t="str">
            <v>2003/11</v>
          </cell>
        </row>
        <row r="693">
          <cell r="B693" t="str">
            <v>PREM DIST</v>
          </cell>
          <cell r="C693" t="str">
            <v>Allemagne</v>
          </cell>
          <cell r="D693" t="str">
            <v>2003/12</v>
          </cell>
        </row>
        <row r="694">
          <cell r="B694" t="str">
            <v>PREM DIST</v>
          </cell>
          <cell r="C694" t="str">
            <v>Allemagne</v>
          </cell>
          <cell r="D694" t="str">
            <v>2004/01</v>
          </cell>
        </row>
        <row r="695">
          <cell r="B695" t="str">
            <v>PREM DIST</v>
          </cell>
          <cell r="C695" t="str">
            <v>Allemagne</v>
          </cell>
          <cell r="D695" t="str">
            <v>2004/02</v>
          </cell>
        </row>
        <row r="696">
          <cell r="B696" t="str">
            <v>PREM DIST</v>
          </cell>
          <cell r="C696" t="str">
            <v>Allemagne</v>
          </cell>
          <cell r="D696" t="str">
            <v>2004/03</v>
          </cell>
        </row>
        <row r="697">
          <cell r="B697" t="str">
            <v>PREM DIST</v>
          </cell>
          <cell r="C697" t="str">
            <v>Allemagne</v>
          </cell>
          <cell r="D697" t="str">
            <v>2004/04</v>
          </cell>
        </row>
        <row r="698">
          <cell r="B698" t="str">
            <v>PREM DIST</v>
          </cell>
          <cell r="C698" t="str">
            <v>Allemagne</v>
          </cell>
          <cell r="D698" t="str">
            <v>2003/07</v>
          </cell>
        </row>
        <row r="699">
          <cell r="B699" t="str">
            <v>MASTER</v>
          </cell>
          <cell r="C699" t="str">
            <v>Allemagne</v>
          </cell>
          <cell r="D699" t="str">
            <v>2000/01</v>
          </cell>
        </row>
        <row r="700">
          <cell r="B700" t="str">
            <v>MASTER</v>
          </cell>
          <cell r="C700" t="str">
            <v>Allemagne</v>
          </cell>
          <cell r="D700" t="str">
            <v>2000/02</v>
          </cell>
        </row>
        <row r="701">
          <cell r="B701" t="str">
            <v>MASTER</v>
          </cell>
          <cell r="C701" t="str">
            <v>Allemagne</v>
          </cell>
          <cell r="D701" t="str">
            <v>2000/03</v>
          </cell>
        </row>
        <row r="702">
          <cell r="B702" t="str">
            <v>MASTER</v>
          </cell>
          <cell r="C702" t="str">
            <v>Allemagne</v>
          </cell>
          <cell r="D702" t="str">
            <v>2000/04</v>
          </cell>
        </row>
        <row r="703">
          <cell r="B703" t="str">
            <v>MASTER</v>
          </cell>
          <cell r="C703" t="str">
            <v>Allemagne</v>
          </cell>
          <cell r="D703" t="str">
            <v>2000/05</v>
          </cell>
        </row>
        <row r="704">
          <cell r="B704" t="str">
            <v>MASTER</v>
          </cell>
          <cell r="C704" t="str">
            <v>Allemagne</v>
          </cell>
          <cell r="D704" t="str">
            <v>2000/06</v>
          </cell>
        </row>
        <row r="705">
          <cell r="B705" t="str">
            <v>MASTER</v>
          </cell>
          <cell r="C705" t="str">
            <v>Allemagne</v>
          </cell>
          <cell r="D705" t="str">
            <v>2000/07</v>
          </cell>
        </row>
        <row r="706">
          <cell r="B706" t="str">
            <v>MASTER</v>
          </cell>
          <cell r="C706" t="str">
            <v>Allemagne</v>
          </cell>
          <cell r="D706" t="str">
            <v>2000/08</v>
          </cell>
        </row>
        <row r="707">
          <cell r="B707" t="str">
            <v>MASTER</v>
          </cell>
          <cell r="C707" t="str">
            <v>Allemagne</v>
          </cell>
          <cell r="D707" t="str">
            <v>2000/09</v>
          </cell>
        </row>
        <row r="708">
          <cell r="B708" t="str">
            <v>MASTER</v>
          </cell>
          <cell r="C708" t="str">
            <v>Allemagne</v>
          </cell>
          <cell r="D708" t="str">
            <v>2000/10</v>
          </cell>
        </row>
        <row r="709">
          <cell r="B709" t="str">
            <v>MASTER</v>
          </cell>
          <cell r="C709" t="str">
            <v>Allemagne</v>
          </cell>
          <cell r="D709" t="str">
            <v>2000/11</v>
          </cell>
        </row>
        <row r="710">
          <cell r="B710" t="str">
            <v>MASTER</v>
          </cell>
          <cell r="C710" t="str">
            <v>Allemagne</v>
          </cell>
          <cell r="D710" t="str">
            <v>2000/12</v>
          </cell>
        </row>
        <row r="711">
          <cell r="B711" t="str">
            <v>MASTER</v>
          </cell>
          <cell r="C711" t="str">
            <v>Allemagne</v>
          </cell>
          <cell r="D711" t="str">
            <v>2001/01</v>
          </cell>
        </row>
        <row r="712">
          <cell r="B712" t="str">
            <v>MASTER</v>
          </cell>
          <cell r="C712" t="str">
            <v>Allemagne</v>
          </cell>
          <cell r="D712" t="str">
            <v>2001/02</v>
          </cell>
        </row>
        <row r="713">
          <cell r="B713" t="str">
            <v>MASTER</v>
          </cell>
          <cell r="C713" t="str">
            <v>Allemagne</v>
          </cell>
          <cell r="D713" t="str">
            <v>2001/03</v>
          </cell>
        </row>
        <row r="714">
          <cell r="B714" t="str">
            <v>MASTER</v>
          </cell>
          <cell r="C714" t="str">
            <v>Allemagne</v>
          </cell>
          <cell r="D714" t="str">
            <v>2001/04</v>
          </cell>
        </row>
        <row r="715">
          <cell r="B715" t="str">
            <v>MASTER</v>
          </cell>
          <cell r="C715" t="str">
            <v>Allemagne</v>
          </cell>
          <cell r="D715" t="str">
            <v>2001/05</v>
          </cell>
        </row>
        <row r="716">
          <cell r="B716" t="str">
            <v>MASTER</v>
          </cell>
          <cell r="C716" t="str">
            <v>Allemagne</v>
          </cell>
          <cell r="D716" t="str">
            <v>2001/06</v>
          </cell>
        </row>
        <row r="717">
          <cell r="B717" t="str">
            <v>MASTER</v>
          </cell>
          <cell r="C717" t="str">
            <v>Allemagne</v>
          </cell>
          <cell r="D717" t="str">
            <v>2001/07</v>
          </cell>
        </row>
        <row r="718">
          <cell r="B718" t="str">
            <v>MASTER</v>
          </cell>
          <cell r="C718" t="str">
            <v>Allemagne</v>
          </cell>
          <cell r="D718" t="str">
            <v>2001/08</v>
          </cell>
        </row>
        <row r="719">
          <cell r="B719" t="str">
            <v>MASTER</v>
          </cell>
          <cell r="C719" t="str">
            <v>Allemagne</v>
          </cell>
          <cell r="D719" t="str">
            <v>2001/09</v>
          </cell>
        </row>
        <row r="720">
          <cell r="B720" t="str">
            <v>MASTER</v>
          </cell>
          <cell r="C720" t="str">
            <v>Allemagne</v>
          </cell>
          <cell r="D720" t="str">
            <v>2001/10</v>
          </cell>
        </row>
        <row r="721">
          <cell r="B721" t="str">
            <v>MASTER</v>
          </cell>
          <cell r="C721" t="str">
            <v>Allemagne</v>
          </cell>
          <cell r="D721" t="str">
            <v>2001/11</v>
          </cell>
        </row>
        <row r="722">
          <cell r="B722" t="str">
            <v>MASTER</v>
          </cell>
          <cell r="C722" t="str">
            <v>Allemagne</v>
          </cell>
          <cell r="D722" t="str">
            <v>2001/12</v>
          </cell>
        </row>
        <row r="723">
          <cell r="B723" t="str">
            <v>MASTER</v>
          </cell>
          <cell r="C723" t="str">
            <v>Allemagne</v>
          </cell>
          <cell r="D723" t="str">
            <v>2002/01</v>
          </cell>
        </row>
        <row r="724">
          <cell r="B724" t="str">
            <v>MASTER</v>
          </cell>
          <cell r="C724" t="str">
            <v>Allemagne</v>
          </cell>
          <cell r="D724" t="str">
            <v>2002/02</v>
          </cell>
        </row>
        <row r="725">
          <cell r="B725" t="str">
            <v>MASTER</v>
          </cell>
          <cell r="C725" t="str">
            <v>Allemagne</v>
          </cell>
          <cell r="D725" t="str">
            <v>2002/03</v>
          </cell>
        </row>
        <row r="726">
          <cell r="B726" t="str">
            <v>MASTER</v>
          </cell>
          <cell r="C726" t="str">
            <v>Allemagne</v>
          </cell>
          <cell r="D726" t="str">
            <v>2002/04</v>
          </cell>
        </row>
        <row r="727">
          <cell r="B727" t="str">
            <v>MASTER</v>
          </cell>
          <cell r="C727" t="str">
            <v>Allemagne</v>
          </cell>
          <cell r="D727" t="str">
            <v>2002/05</v>
          </cell>
        </row>
        <row r="728">
          <cell r="B728" t="str">
            <v>MASTER</v>
          </cell>
          <cell r="C728" t="str">
            <v>Allemagne</v>
          </cell>
          <cell r="D728" t="str">
            <v>2002/06</v>
          </cell>
        </row>
        <row r="729">
          <cell r="B729" t="str">
            <v>MASTER</v>
          </cell>
          <cell r="C729" t="str">
            <v>Allemagne</v>
          </cell>
          <cell r="D729" t="str">
            <v>2002/07</v>
          </cell>
        </row>
        <row r="730">
          <cell r="B730" t="str">
            <v>MASTER</v>
          </cell>
          <cell r="C730" t="str">
            <v>Allemagne</v>
          </cell>
          <cell r="D730" t="str">
            <v>2002/08</v>
          </cell>
        </row>
        <row r="731">
          <cell r="B731" t="str">
            <v>MASTER</v>
          </cell>
          <cell r="C731" t="str">
            <v>Allemagne</v>
          </cell>
          <cell r="D731" t="str">
            <v>2002/09</v>
          </cell>
        </row>
        <row r="732">
          <cell r="B732" t="str">
            <v>MASTER</v>
          </cell>
          <cell r="C732" t="str">
            <v>Allemagne</v>
          </cell>
          <cell r="D732" t="str">
            <v>2002/10</v>
          </cell>
        </row>
        <row r="733">
          <cell r="B733" t="str">
            <v>MASTER</v>
          </cell>
          <cell r="C733" t="str">
            <v>Allemagne</v>
          </cell>
          <cell r="D733" t="str">
            <v>2002/11</v>
          </cell>
        </row>
        <row r="734">
          <cell r="B734" t="str">
            <v>MASTER</v>
          </cell>
          <cell r="C734" t="str">
            <v>Allemagne</v>
          </cell>
          <cell r="D734" t="str">
            <v>2002/12</v>
          </cell>
        </row>
        <row r="735">
          <cell r="B735" t="str">
            <v>MASTER</v>
          </cell>
          <cell r="C735" t="str">
            <v>Allemagne</v>
          </cell>
          <cell r="D735" t="str">
            <v>2003/01</v>
          </cell>
        </row>
        <row r="736">
          <cell r="B736" t="str">
            <v>MASTER</v>
          </cell>
          <cell r="C736" t="str">
            <v>Allemagne</v>
          </cell>
          <cell r="D736" t="str">
            <v>2003/02</v>
          </cell>
        </row>
        <row r="737">
          <cell r="B737" t="str">
            <v>MASTER</v>
          </cell>
          <cell r="C737" t="str">
            <v>Allemagne</v>
          </cell>
          <cell r="D737" t="str">
            <v>2003/03</v>
          </cell>
        </row>
        <row r="738">
          <cell r="B738" t="str">
            <v>MASTER</v>
          </cell>
          <cell r="C738" t="str">
            <v>Allemagne</v>
          </cell>
          <cell r="D738" t="str">
            <v>2003/04</v>
          </cell>
        </row>
        <row r="739">
          <cell r="B739" t="str">
            <v>MASTER</v>
          </cell>
          <cell r="C739" t="str">
            <v>Allemagne</v>
          </cell>
          <cell r="D739" t="str">
            <v>2003/05</v>
          </cell>
        </row>
        <row r="740">
          <cell r="B740" t="str">
            <v>MASTER</v>
          </cell>
          <cell r="C740" t="str">
            <v>Allemagne</v>
          </cell>
          <cell r="D740" t="str">
            <v>2003/06</v>
          </cell>
        </row>
        <row r="741">
          <cell r="B741" t="str">
            <v>MASTER</v>
          </cell>
          <cell r="C741" t="str">
            <v>Allemagne</v>
          </cell>
          <cell r="D741" t="str">
            <v>2003/07</v>
          </cell>
        </row>
        <row r="742">
          <cell r="B742" t="str">
            <v>MASTER</v>
          </cell>
          <cell r="C742" t="str">
            <v>Allemagne</v>
          </cell>
          <cell r="D742" t="str">
            <v>2003/08</v>
          </cell>
        </row>
        <row r="743">
          <cell r="B743" t="str">
            <v>MASTER</v>
          </cell>
          <cell r="C743" t="str">
            <v>Allemagne</v>
          </cell>
          <cell r="D743" t="str">
            <v>2003/09</v>
          </cell>
        </row>
        <row r="744">
          <cell r="B744" t="str">
            <v>MASTER</v>
          </cell>
          <cell r="C744" t="str">
            <v>Allemagne</v>
          </cell>
          <cell r="D744" t="str">
            <v>2003/10</v>
          </cell>
        </row>
        <row r="745">
          <cell r="B745" t="str">
            <v>MASTER</v>
          </cell>
          <cell r="C745" t="str">
            <v>Allemagne</v>
          </cell>
          <cell r="D745" t="str">
            <v>2003/11</v>
          </cell>
        </row>
        <row r="746">
          <cell r="B746" t="str">
            <v>MASTER</v>
          </cell>
          <cell r="C746" t="str">
            <v>Allemagne</v>
          </cell>
          <cell r="D746" t="str">
            <v>2003/12</v>
          </cell>
        </row>
        <row r="747">
          <cell r="B747" t="str">
            <v>MASTER</v>
          </cell>
          <cell r="C747" t="str">
            <v>Allemagne</v>
          </cell>
          <cell r="D747" t="str">
            <v>2004/01</v>
          </cell>
        </row>
        <row r="748">
          <cell r="B748" t="str">
            <v>MASTER</v>
          </cell>
          <cell r="C748" t="str">
            <v>Allemagne</v>
          </cell>
          <cell r="D748" t="str">
            <v>2004/02</v>
          </cell>
        </row>
        <row r="749">
          <cell r="B749" t="str">
            <v>MASTER</v>
          </cell>
          <cell r="C749" t="str">
            <v>Allemagne</v>
          </cell>
          <cell r="D749" t="str">
            <v>2004/03</v>
          </cell>
        </row>
        <row r="750">
          <cell r="B750" t="str">
            <v>MASTER</v>
          </cell>
          <cell r="C750" t="str">
            <v>Allemagne</v>
          </cell>
          <cell r="D750" t="str">
            <v>2004/04</v>
          </cell>
        </row>
        <row r="751">
          <cell r="B751" t="str">
            <v>MASTER</v>
          </cell>
          <cell r="C751" t="str">
            <v>Allemagne</v>
          </cell>
          <cell r="D751" t="str">
            <v>2003/05</v>
          </cell>
        </row>
        <row r="752">
          <cell r="B752" t="str">
            <v>MAGNUM</v>
          </cell>
          <cell r="C752" t="str">
            <v>Espagne</v>
          </cell>
          <cell r="D752" t="str">
            <v>2000/01</v>
          </cell>
        </row>
        <row r="753">
          <cell r="B753" t="str">
            <v>MAGNUM</v>
          </cell>
          <cell r="C753" t="str">
            <v>Espagne</v>
          </cell>
          <cell r="D753" t="str">
            <v>2000/02</v>
          </cell>
        </row>
        <row r="754">
          <cell r="B754" t="str">
            <v>MAGNUM</v>
          </cell>
          <cell r="C754" t="str">
            <v>Espagne</v>
          </cell>
          <cell r="D754" t="str">
            <v>2000/03</v>
          </cell>
        </row>
        <row r="755">
          <cell r="B755" t="str">
            <v>MAGNUM</v>
          </cell>
          <cell r="C755" t="str">
            <v>Espagne</v>
          </cell>
          <cell r="D755" t="str">
            <v>2000/04</v>
          </cell>
        </row>
        <row r="756">
          <cell r="B756" t="str">
            <v>MAGNUM</v>
          </cell>
          <cell r="C756" t="str">
            <v>Espagne</v>
          </cell>
          <cell r="D756" t="str">
            <v>2000/05</v>
          </cell>
        </row>
        <row r="757">
          <cell r="B757" t="str">
            <v>MAGNUM</v>
          </cell>
          <cell r="C757" t="str">
            <v>Espagne</v>
          </cell>
          <cell r="D757" t="str">
            <v>2000/06</v>
          </cell>
        </row>
        <row r="758">
          <cell r="B758" t="str">
            <v>MAGNUM</v>
          </cell>
          <cell r="C758" t="str">
            <v>Espagne</v>
          </cell>
          <cell r="D758" t="str">
            <v>2000/07</v>
          </cell>
        </row>
        <row r="759">
          <cell r="B759" t="str">
            <v>MAGNUM</v>
          </cell>
          <cell r="C759" t="str">
            <v>Espagne</v>
          </cell>
          <cell r="D759" t="str">
            <v>2000/08</v>
          </cell>
        </row>
        <row r="760">
          <cell r="B760" t="str">
            <v>MAGNUM</v>
          </cell>
          <cell r="C760" t="str">
            <v>Espagne</v>
          </cell>
          <cell r="D760" t="str">
            <v>2000/09</v>
          </cell>
        </row>
        <row r="761">
          <cell r="B761" t="str">
            <v>MAGNUM</v>
          </cell>
          <cell r="C761" t="str">
            <v>Espagne</v>
          </cell>
          <cell r="D761" t="str">
            <v>2000/10</v>
          </cell>
        </row>
        <row r="762">
          <cell r="B762" t="str">
            <v>MAGNUM</v>
          </cell>
          <cell r="C762" t="str">
            <v>Espagne</v>
          </cell>
          <cell r="D762" t="str">
            <v>2000/11</v>
          </cell>
        </row>
        <row r="763">
          <cell r="B763" t="str">
            <v>MAGNUM</v>
          </cell>
          <cell r="C763" t="str">
            <v>Espagne</v>
          </cell>
          <cell r="D763" t="str">
            <v>2000/12</v>
          </cell>
        </row>
        <row r="764">
          <cell r="B764" t="str">
            <v>MAGNUM</v>
          </cell>
          <cell r="C764" t="str">
            <v>Espagne</v>
          </cell>
          <cell r="D764" t="str">
            <v>2001/01</v>
          </cell>
        </row>
        <row r="765">
          <cell r="B765" t="str">
            <v>MAGNUM</v>
          </cell>
          <cell r="C765" t="str">
            <v>Espagne</v>
          </cell>
          <cell r="D765" t="str">
            <v>2001/02</v>
          </cell>
        </row>
        <row r="766">
          <cell r="B766" t="str">
            <v>MAGNUM</v>
          </cell>
          <cell r="C766" t="str">
            <v>Espagne</v>
          </cell>
          <cell r="D766" t="str">
            <v>2001/03</v>
          </cell>
        </row>
        <row r="767">
          <cell r="B767" t="str">
            <v>MAGNUM</v>
          </cell>
          <cell r="C767" t="str">
            <v>Espagne</v>
          </cell>
          <cell r="D767" t="str">
            <v>2001/04</v>
          </cell>
        </row>
        <row r="768">
          <cell r="B768" t="str">
            <v>MAGNUM</v>
          </cell>
          <cell r="C768" t="str">
            <v>Espagne</v>
          </cell>
          <cell r="D768" t="str">
            <v>2001/05</v>
          </cell>
        </row>
        <row r="769">
          <cell r="B769" t="str">
            <v>MAGNUM</v>
          </cell>
          <cell r="C769" t="str">
            <v>Espagne</v>
          </cell>
          <cell r="D769" t="str">
            <v>2001/06</v>
          </cell>
        </row>
        <row r="770">
          <cell r="B770" t="str">
            <v>MAGNUM</v>
          </cell>
          <cell r="C770" t="str">
            <v>Espagne</v>
          </cell>
          <cell r="D770" t="str">
            <v>2001/07</v>
          </cell>
        </row>
        <row r="771">
          <cell r="B771" t="str">
            <v>MAGNUM</v>
          </cell>
          <cell r="C771" t="str">
            <v>Espagne</v>
          </cell>
          <cell r="D771" t="str">
            <v>2001/08</v>
          </cell>
        </row>
        <row r="772">
          <cell r="B772" t="str">
            <v>MAGNUM</v>
          </cell>
          <cell r="C772" t="str">
            <v>Espagne</v>
          </cell>
          <cell r="D772" t="str">
            <v>2001/09</v>
          </cell>
        </row>
        <row r="773">
          <cell r="B773" t="str">
            <v>MAGNUM</v>
          </cell>
          <cell r="C773" t="str">
            <v>Espagne</v>
          </cell>
          <cell r="D773" t="str">
            <v>2001/10</v>
          </cell>
        </row>
        <row r="774">
          <cell r="B774" t="str">
            <v>MAGNUM</v>
          </cell>
          <cell r="C774" t="str">
            <v>Espagne</v>
          </cell>
          <cell r="D774" t="str">
            <v>2001/11</v>
          </cell>
        </row>
        <row r="775">
          <cell r="B775" t="str">
            <v>MAGNUM</v>
          </cell>
          <cell r="C775" t="str">
            <v>Espagne</v>
          </cell>
          <cell r="D775" t="str">
            <v>2001/12</v>
          </cell>
        </row>
        <row r="776">
          <cell r="B776" t="str">
            <v>MAGNUM</v>
          </cell>
          <cell r="C776" t="str">
            <v>Espagne</v>
          </cell>
          <cell r="D776" t="str">
            <v>2002/01</v>
          </cell>
        </row>
        <row r="777">
          <cell r="B777" t="str">
            <v>MAGNUM</v>
          </cell>
          <cell r="C777" t="str">
            <v>Espagne</v>
          </cell>
          <cell r="D777" t="str">
            <v>2002/02</v>
          </cell>
        </row>
        <row r="778">
          <cell r="B778" t="str">
            <v>MAGNUM</v>
          </cell>
          <cell r="C778" t="str">
            <v>Espagne</v>
          </cell>
          <cell r="D778" t="str">
            <v>2002/03</v>
          </cell>
        </row>
        <row r="779">
          <cell r="B779" t="str">
            <v>MAGNUM</v>
          </cell>
          <cell r="C779" t="str">
            <v>Espagne</v>
          </cell>
          <cell r="D779" t="str">
            <v>2002/04</v>
          </cell>
        </row>
        <row r="780">
          <cell r="B780" t="str">
            <v>MAGNUM</v>
          </cell>
          <cell r="C780" t="str">
            <v>Espagne</v>
          </cell>
          <cell r="D780" t="str">
            <v>2002/05</v>
          </cell>
        </row>
        <row r="781">
          <cell r="B781" t="str">
            <v>MAGNUM</v>
          </cell>
          <cell r="C781" t="str">
            <v>Espagne</v>
          </cell>
          <cell r="D781" t="str">
            <v>2002/06</v>
          </cell>
        </row>
        <row r="782">
          <cell r="B782" t="str">
            <v>MAGNUM</v>
          </cell>
          <cell r="C782" t="str">
            <v>Espagne</v>
          </cell>
          <cell r="D782" t="str">
            <v>2002/07</v>
          </cell>
        </row>
        <row r="783">
          <cell r="B783" t="str">
            <v>MAGNUM</v>
          </cell>
          <cell r="C783" t="str">
            <v>Espagne</v>
          </cell>
          <cell r="D783" t="str">
            <v>2002/08</v>
          </cell>
        </row>
        <row r="784">
          <cell r="B784" t="str">
            <v>MAGNUM</v>
          </cell>
          <cell r="C784" t="str">
            <v>Espagne</v>
          </cell>
          <cell r="D784" t="str">
            <v>2002/09</v>
          </cell>
        </row>
        <row r="785">
          <cell r="B785" t="str">
            <v>MAGNUM</v>
          </cell>
          <cell r="C785" t="str">
            <v>Espagne</v>
          </cell>
          <cell r="D785" t="str">
            <v>2002/10</v>
          </cell>
        </row>
        <row r="786">
          <cell r="B786" t="str">
            <v>MAGNUM</v>
          </cell>
          <cell r="C786" t="str">
            <v>Espagne</v>
          </cell>
          <cell r="D786" t="str">
            <v>2002/11</v>
          </cell>
        </row>
        <row r="787">
          <cell r="B787" t="str">
            <v>MAGNUM</v>
          </cell>
          <cell r="C787" t="str">
            <v>Espagne</v>
          </cell>
          <cell r="D787" t="str">
            <v>2002/12</v>
          </cell>
        </row>
        <row r="788">
          <cell r="B788" t="str">
            <v>MAGNUM</v>
          </cell>
          <cell r="C788" t="str">
            <v>Espagne</v>
          </cell>
          <cell r="D788" t="str">
            <v>2003/01</v>
          </cell>
        </row>
        <row r="789">
          <cell r="B789" t="str">
            <v>MAGNUM</v>
          </cell>
          <cell r="C789" t="str">
            <v>Espagne</v>
          </cell>
          <cell r="D789" t="str">
            <v>2003/02</v>
          </cell>
        </row>
        <row r="790">
          <cell r="B790" t="str">
            <v>MAGNUM</v>
          </cell>
          <cell r="C790" t="str">
            <v>Espagne</v>
          </cell>
          <cell r="D790" t="str">
            <v>2003/03</v>
          </cell>
        </row>
        <row r="791">
          <cell r="B791" t="str">
            <v>MAGNUM</v>
          </cell>
          <cell r="C791" t="str">
            <v>Espagne</v>
          </cell>
          <cell r="D791" t="str">
            <v>2003/04</v>
          </cell>
        </row>
        <row r="792">
          <cell r="B792" t="str">
            <v>MAGNUM</v>
          </cell>
          <cell r="C792" t="str">
            <v>Espagne</v>
          </cell>
          <cell r="D792" t="str">
            <v>2003/05</v>
          </cell>
        </row>
        <row r="793">
          <cell r="B793" t="str">
            <v>MAGNUM</v>
          </cell>
          <cell r="C793" t="str">
            <v>Espagne</v>
          </cell>
          <cell r="D793" t="str">
            <v>2003/06</v>
          </cell>
        </row>
        <row r="794">
          <cell r="B794" t="str">
            <v>MAGNUM</v>
          </cell>
          <cell r="C794" t="str">
            <v>Espagne</v>
          </cell>
          <cell r="D794" t="str">
            <v>2003/07</v>
          </cell>
        </row>
        <row r="795">
          <cell r="B795" t="str">
            <v>MAGNUM</v>
          </cell>
          <cell r="C795" t="str">
            <v>Espagne</v>
          </cell>
          <cell r="D795" t="str">
            <v>2003/08</v>
          </cell>
        </row>
        <row r="796">
          <cell r="B796" t="str">
            <v>MAGNUM</v>
          </cell>
          <cell r="C796" t="str">
            <v>Espagne</v>
          </cell>
          <cell r="D796" t="str">
            <v>2003/09</v>
          </cell>
        </row>
        <row r="797">
          <cell r="B797" t="str">
            <v>MAGNUM</v>
          </cell>
          <cell r="C797" t="str">
            <v>Espagne</v>
          </cell>
          <cell r="D797" t="str">
            <v>2003/10</v>
          </cell>
        </row>
        <row r="798">
          <cell r="B798" t="str">
            <v>MAGNUM</v>
          </cell>
          <cell r="C798" t="str">
            <v>Espagne</v>
          </cell>
          <cell r="D798" t="str">
            <v>2003/11</v>
          </cell>
        </row>
        <row r="799">
          <cell r="B799" t="str">
            <v>MAGNUM</v>
          </cell>
          <cell r="C799" t="str">
            <v>Espagne</v>
          </cell>
          <cell r="D799" t="str">
            <v>2003/12</v>
          </cell>
        </row>
        <row r="800">
          <cell r="B800" t="str">
            <v>MAGNUM</v>
          </cell>
          <cell r="C800" t="str">
            <v>Espagne</v>
          </cell>
          <cell r="D800" t="str">
            <v>2004/01</v>
          </cell>
        </row>
        <row r="801">
          <cell r="B801" t="str">
            <v>MAGNUM</v>
          </cell>
          <cell r="C801" t="str">
            <v>Espagne</v>
          </cell>
          <cell r="D801" t="str">
            <v>2004/02</v>
          </cell>
        </row>
        <row r="802">
          <cell r="B802" t="str">
            <v>MAGNUM</v>
          </cell>
          <cell r="C802" t="str">
            <v>Espagne</v>
          </cell>
          <cell r="D802" t="str">
            <v>2004/03</v>
          </cell>
        </row>
        <row r="803">
          <cell r="B803" t="str">
            <v>MAGNUM</v>
          </cell>
          <cell r="C803" t="str">
            <v>Espagne</v>
          </cell>
          <cell r="D803" t="str">
            <v>2004/04</v>
          </cell>
        </row>
        <row r="804">
          <cell r="B804" t="str">
            <v>MAGNUM</v>
          </cell>
          <cell r="C804" t="str">
            <v>Espagne</v>
          </cell>
          <cell r="D804" t="str">
            <v>2003/03</v>
          </cell>
        </row>
        <row r="805">
          <cell r="B805" t="str">
            <v>MASCOTT</v>
          </cell>
          <cell r="C805" t="str">
            <v>Espagne</v>
          </cell>
          <cell r="D805" t="str">
            <v>2000/01</v>
          </cell>
        </row>
        <row r="806">
          <cell r="B806" t="str">
            <v>MASCOTT</v>
          </cell>
          <cell r="C806" t="str">
            <v>Espagne</v>
          </cell>
          <cell r="D806" t="str">
            <v>2000/02</v>
          </cell>
        </row>
        <row r="807">
          <cell r="B807" t="str">
            <v>MASCOTT</v>
          </cell>
          <cell r="C807" t="str">
            <v>Espagne</v>
          </cell>
          <cell r="D807" t="str">
            <v>2000/03</v>
          </cell>
        </row>
        <row r="808">
          <cell r="B808" t="str">
            <v>MASCOTT</v>
          </cell>
          <cell r="C808" t="str">
            <v>Espagne</v>
          </cell>
          <cell r="D808" t="str">
            <v>2000/04</v>
          </cell>
        </row>
        <row r="809">
          <cell r="B809" t="str">
            <v>MASCOTT</v>
          </cell>
          <cell r="C809" t="str">
            <v>Espagne</v>
          </cell>
          <cell r="D809" t="str">
            <v>2000/05</v>
          </cell>
        </row>
        <row r="810">
          <cell r="B810" t="str">
            <v>MASCOTT</v>
          </cell>
          <cell r="C810" t="str">
            <v>Espagne</v>
          </cell>
          <cell r="D810" t="str">
            <v>2000/06</v>
          </cell>
        </row>
        <row r="811">
          <cell r="B811" t="str">
            <v>MASCOTT</v>
          </cell>
          <cell r="C811" t="str">
            <v>Espagne</v>
          </cell>
          <cell r="D811" t="str">
            <v>2000/07</v>
          </cell>
        </row>
        <row r="812">
          <cell r="B812" t="str">
            <v>MASCOTT</v>
          </cell>
          <cell r="C812" t="str">
            <v>Espagne</v>
          </cell>
          <cell r="D812" t="str">
            <v>2000/08</v>
          </cell>
        </row>
        <row r="813">
          <cell r="B813" t="str">
            <v>MASCOTT</v>
          </cell>
          <cell r="C813" t="str">
            <v>Espagne</v>
          </cell>
          <cell r="D813" t="str">
            <v>2000/09</v>
          </cell>
        </row>
        <row r="814">
          <cell r="B814" t="str">
            <v>MASCOTT</v>
          </cell>
          <cell r="C814" t="str">
            <v>Espagne</v>
          </cell>
          <cell r="D814" t="str">
            <v>2000/10</v>
          </cell>
        </row>
        <row r="815">
          <cell r="B815" t="str">
            <v>MASCOTT</v>
          </cell>
          <cell r="C815" t="str">
            <v>Espagne</v>
          </cell>
          <cell r="D815" t="str">
            <v>2000/11</v>
          </cell>
        </row>
        <row r="816">
          <cell r="B816" t="str">
            <v>MASCOTT</v>
          </cell>
          <cell r="C816" t="str">
            <v>Espagne</v>
          </cell>
          <cell r="D816" t="str">
            <v>2000/12</v>
          </cell>
        </row>
        <row r="817">
          <cell r="B817" t="str">
            <v>MASCOTT</v>
          </cell>
          <cell r="C817" t="str">
            <v>Espagne</v>
          </cell>
          <cell r="D817" t="str">
            <v>2001/01</v>
          </cell>
        </row>
        <row r="818">
          <cell r="B818" t="str">
            <v>MASCOTT</v>
          </cell>
          <cell r="C818" t="str">
            <v>Espagne</v>
          </cell>
          <cell r="D818" t="str">
            <v>2001/02</v>
          </cell>
        </row>
        <row r="819">
          <cell r="B819" t="str">
            <v>MASCOTT</v>
          </cell>
          <cell r="C819" t="str">
            <v>Espagne</v>
          </cell>
          <cell r="D819" t="str">
            <v>2001/03</v>
          </cell>
        </row>
        <row r="820">
          <cell r="B820" t="str">
            <v>MASCOTT</v>
          </cell>
          <cell r="C820" t="str">
            <v>Espagne</v>
          </cell>
          <cell r="D820" t="str">
            <v>2001/04</v>
          </cell>
        </row>
        <row r="821">
          <cell r="B821" t="str">
            <v>MASCOTT</v>
          </cell>
          <cell r="C821" t="str">
            <v>Espagne</v>
          </cell>
          <cell r="D821" t="str">
            <v>2001/05</v>
          </cell>
        </row>
        <row r="822">
          <cell r="B822" t="str">
            <v>MASCOTT</v>
          </cell>
          <cell r="C822" t="str">
            <v>Espagne</v>
          </cell>
          <cell r="D822" t="str">
            <v>2001/06</v>
          </cell>
        </row>
        <row r="823">
          <cell r="B823" t="str">
            <v>MASCOTT</v>
          </cell>
          <cell r="C823" t="str">
            <v>Espagne</v>
          </cell>
          <cell r="D823" t="str">
            <v>2001/07</v>
          </cell>
        </row>
        <row r="824">
          <cell r="B824" t="str">
            <v>MASCOTT</v>
          </cell>
          <cell r="C824" t="str">
            <v>Espagne</v>
          </cell>
          <cell r="D824" t="str">
            <v>2001/08</v>
          </cell>
        </row>
        <row r="825">
          <cell r="B825" t="str">
            <v>MASCOTT</v>
          </cell>
          <cell r="C825" t="str">
            <v>Espagne</v>
          </cell>
          <cell r="D825" t="str">
            <v>2001/09</v>
          </cell>
        </row>
        <row r="826">
          <cell r="B826" t="str">
            <v>MASCOTT</v>
          </cell>
          <cell r="C826" t="str">
            <v>Espagne</v>
          </cell>
          <cell r="D826" t="str">
            <v>2001/10</v>
          </cell>
        </row>
        <row r="827">
          <cell r="B827" t="str">
            <v>MASCOTT</v>
          </cell>
          <cell r="C827" t="str">
            <v>Espagne</v>
          </cell>
          <cell r="D827" t="str">
            <v>2001/11</v>
          </cell>
        </row>
        <row r="828">
          <cell r="B828" t="str">
            <v>MASCOTT</v>
          </cell>
          <cell r="C828" t="str">
            <v>Espagne</v>
          </cell>
          <cell r="D828" t="str">
            <v>2001/12</v>
          </cell>
        </row>
        <row r="829">
          <cell r="B829" t="str">
            <v>MASCOTT</v>
          </cell>
          <cell r="C829" t="str">
            <v>Espagne</v>
          </cell>
          <cell r="D829" t="str">
            <v>2002/01</v>
          </cell>
        </row>
        <row r="830">
          <cell r="B830" t="str">
            <v>MASCOTT</v>
          </cell>
          <cell r="C830" t="str">
            <v>Espagne</v>
          </cell>
          <cell r="D830" t="str">
            <v>2002/02</v>
          </cell>
        </row>
        <row r="831">
          <cell r="B831" t="str">
            <v>MASCOTT</v>
          </cell>
          <cell r="C831" t="str">
            <v>Espagne</v>
          </cell>
          <cell r="D831" t="str">
            <v>2002/03</v>
          </cell>
        </row>
        <row r="832">
          <cell r="B832" t="str">
            <v>MASCOTT</v>
          </cell>
          <cell r="C832" t="str">
            <v>Espagne</v>
          </cell>
          <cell r="D832" t="str">
            <v>2002/04</v>
          </cell>
        </row>
        <row r="833">
          <cell r="B833" t="str">
            <v>MASCOTT</v>
          </cell>
          <cell r="C833" t="str">
            <v>Espagne</v>
          </cell>
          <cell r="D833" t="str">
            <v>2002/05</v>
          </cell>
        </row>
        <row r="834">
          <cell r="B834" t="str">
            <v>MASCOTT</v>
          </cell>
          <cell r="C834" t="str">
            <v>Espagne</v>
          </cell>
          <cell r="D834" t="str">
            <v>2002/06</v>
          </cell>
        </row>
        <row r="835">
          <cell r="B835" t="str">
            <v>MASCOTT</v>
          </cell>
          <cell r="C835" t="str">
            <v>Espagne</v>
          </cell>
          <cell r="D835" t="str">
            <v>2002/07</v>
          </cell>
        </row>
        <row r="836">
          <cell r="B836" t="str">
            <v>MASCOTT</v>
          </cell>
          <cell r="C836" t="str">
            <v>Espagne</v>
          </cell>
          <cell r="D836" t="str">
            <v>2002/08</v>
          </cell>
        </row>
        <row r="837">
          <cell r="B837" t="str">
            <v>MASCOTT</v>
          </cell>
          <cell r="C837" t="str">
            <v>Espagne</v>
          </cell>
          <cell r="D837" t="str">
            <v>2002/09</v>
          </cell>
        </row>
        <row r="838">
          <cell r="B838" t="str">
            <v>MASCOTT</v>
          </cell>
          <cell r="C838" t="str">
            <v>Espagne</v>
          </cell>
          <cell r="D838" t="str">
            <v>2002/10</v>
          </cell>
        </row>
        <row r="839">
          <cell r="B839" t="str">
            <v>MASCOTT</v>
          </cell>
          <cell r="C839" t="str">
            <v>Espagne</v>
          </cell>
          <cell r="D839" t="str">
            <v>2002/11</v>
          </cell>
        </row>
        <row r="840">
          <cell r="B840" t="str">
            <v>MASCOTT</v>
          </cell>
          <cell r="C840" t="str">
            <v>Espagne</v>
          </cell>
          <cell r="D840" t="str">
            <v>2002/12</v>
          </cell>
        </row>
        <row r="841">
          <cell r="B841" t="str">
            <v>MASCOTT</v>
          </cell>
          <cell r="C841" t="str">
            <v>Espagne</v>
          </cell>
          <cell r="D841" t="str">
            <v>2003/01</v>
          </cell>
        </row>
        <row r="842">
          <cell r="B842" t="str">
            <v>MASCOTT</v>
          </cell>
          <cell r="C842" t="str">
            <v>Espagne</v>
          </cell>
          <cell r="D842" t="str">
            <v>2003/02</v>
          </cell>
        </row>
        <row r="843">
          <cell r="B843" t="str">
            <v>MASCOTT</v>
          </cell>
          <cell r="C843" t="str">
            <v>Espagne</v>
          </cell>
          <cell r="D843" t="str">
            <v>2003/03</v>
          </cell>
        </row>
        <row r="844">
          <cell r="B844" t="str">
            <v>MASCOTT</v>
          </cell>
          <cell r="C844" t="str">
            <v>Espagne</v>
          </cell>
          <cell r="D844" t="str">
            <v>2003/04</v>
          </cell>
        </row>
        <row r="845">
          <cell r="B845" t="str">
            <v>MASCOTT</v>
          </cell>
          <cell r="C845" t="str">
            <v>Espagne</v>
          </cell>
          <cell r="D845" t="str">
            <v>2003/05</v>
          </cell>
        </row>
        <row r="846">
          <cell r="B846" t="str">
            <v>MASCOTT</v>
          </cell>
          <cell r="C846" t="str">
            <v>Espagne</v>
          </cell>
          <cell r="D846" t="str">
            <v>2003/06</v>
          </cell>
        </row>
        <row r="847">
          <cell r="B847" t="str">
            <v>MASCOTT</v>
          </cell>
          <cell r="C847" t="str">
            <v>Espagne</v>
          </cell>
          <cell r="D847" t="str">
            <v>2003/07</v>
          </cell>
        </row>
        <row r="848">
          <cell r="B848" t="str">
            <v>MASCOTT</v>
          </cell>
          <cell r="C848" t="str">
            <v>Espagne</v>
          </cell>
          <cell r="D848" t="str">
            <v>2003/08</v>
          </cell>
        </row>
        <row r="849">
          <cell r="B849" t="str">
            <v>MASCOTT</v>
          </cell>
          <cell r="C849" t="str">
            <v>Espagne</v>
          </cell>
          <cell r="D849" t="str">
            <v>2003/09</v>
          </cell>
        </row>
        <row r="850">
          <cell r="B850" t="str">
            <v>MASCOTT</v>
          </cell>
          <cell r="C850" t="str">
            <v>Espagne</v>
          </cell>
          <cell r="D850" t="str">
            <v>2003/10</v>
          </cell>
        </row>
        <row r="851">
          <cell r="B851" t="str">
            <v>MASCOTT</v>
          </cell>
          <cell r="C851" t="str">
            <v>Espagne</v>
          </cell>
          <cell r="D851" t="str">
            <v>2003/11</v>
          </cell>
        </row>
        <row r="852">
          <cell r="B852" t="str">
            <v>MASCOTT</v>
          </cell>
          <cell r="C852" t="str">
            <v>Espagne</v>
          </cell>
          <cell r="D852" t="str">
            <v>2003/12</v>
          </cell>
        </row>
        <row r="853">
          <cell r="B853" t="str">
            <v>MASCOTT</v>
          </cell>
          <cell r="C853" t="str">
            <v>Espagne</v>
          </cell>
          <cell r="D853" t="str">
            <v>2004/01</v>
          </cell>
        </row>
        <row r="854">
          <cell r="B854" t="str">
            <v>MASCOTT</v>
          </cell>
          <cell r="C854" t="str">
            <v>Espagne</v>
          </cell>
          <cell r="D854" t="str">
            <v>2004/02</v>
          </cell>
        </row>
        <row r="855">
          <cell r="B855" t="str">
            <v>MASCOTT</v>
          </cell>
          <cell r="C855" t="str">
            <v>Espagne</v>
          </cell>
          <cell r="D855" t="str">
            <v>2004/03</v>
          </cell>
        </row>
        <row r="856">
          <cell r="B856" t="str">
            <v>MASCOTT</v>
          </cell>
          <cell r="C856" t="str">
            <v>Espagne</v>
          </cell>
          <cell r="D856" t="str">
            <v>2004/04</v>
          </cell>
        </row>
        <row r="857">
          <cell r="B857" t="str">
            <v>MASCOTT</v>
          </cell>
          <cell r="C857" t="str">
            <v>Espagne</v>
          </cell>
          <cell r="D857" t="str">
            <v>2003/01</v>
          </cell>
        </row>
        <row r="858">
          <cell r="B858" t="str">
            <v>MIDLUM</v>
          </cell>
          <cell r="C858" t="str">
            <v>Espagne</v>
          </cell>
          <cell r="D858" t="str">
            <v>2000/01</v>
          </cell>
        </row>
        <row r="859">
          <cell r="B859" t="str">
            <v>MIDLUM</v>
          </cell>
          <cell r="C859" t="str">
            <v>Espagne</v>
          </cell>
          <cell r="D859" t="str">
            <v>2000/02</v>
          </cell>
        </row>
        <row r="860">
          <cell r="B860" t="str">
            <v>MIDLUM</v>
          </cell>
          <cell r="C860" t="str">
            <v>Espagne</v>
          </cell>
          <cell r="D860" t="str">
            <v>2000/03</v>
          </cell>
        </row>
        <row r="861">
          <cell r="B861" t="str">
            <v>MIDLUM</v>
          </cell>
          <cell r="C861" t="str">
            <v>Espagne</v>
          </cell>
          <cell r="D861" t="str">
            <v>2000/04</v>
          </cell>
        </row>
        <row r="862">
          <cell r="B862" t="str">
            <v>MIDLUM</v>
          </cell>
          <cell r="C862" t="str">
            <v>Espagne</v>
          </cell>
          <cell r="D862" t="str">
            <v>2000/05</v>
          </cell>
        </row>
        <row r="863">
          <cell r="B863" t="str">
            <v>MIDLUM</v>
          </cell>
          <cell r="C863" t="str">
            <v>Espagne</v>
          </cell>
          <cell r="D863" t="str">
            <v>2000/06</v>
          </cell>
        </row>
        <row r="864">
          <cell r="B864" t="str">
            <v>MIDLUM</v>
          </cell>
          <cell r="C864" t="str">
            <v>Espagne</v>
          </cell>
          <cell r="D864" t="str">
            <v>2000/07</v>
          </cell>
        </row>
        <row r="865">
          <cell r="B865" t="str">
            <v>MIDLUM</v>
          </cell>
          <cell r="C865" t="str">
            <v>Espagne</v>
          </cell>
          <cell r="D865" t="str">
            <v>2000/08</v>
          </cell>
        </row>
        <row r="866">
          <cell r="B866" t="str">
            <v>MIDLUM</v>
          </cell>
          <cell r="C866" t="str">
            <v>Espagne</v>
          </cell>
          <cell r="D866" t="str">
            <v>2000/09</v>
          </cell>
        </row>
        <row r="867">
          <cell r="B867" t="str">
            <v>MIDLUM</v>
          </cell>
          <cell r="C867" t="str">
            <v>Espagne</v>
          </cell>
          <cell r="D867" t="str">
            <v>2000/10</v>
          </cell>
        </row>
        <row r="868">
          <cell r="B868" t="str">
            <v>MIDLUM</v>
          </cell>
          <cell r="C868" t="str">
            <v>Espagne</v>
          </cell>
          <cell r="D868" t="str">
            <v>2000/11</v>
          </cell>
        </row>
        <row r="869">
          <cell r="B869" t="str">
            <v>MIDLUM</v>
          </cell>
          <cell r="C869" t="str">
            <v>Espagne</v>
          </cell>
          <cell r="D869" t="str">
            <v>2000/12</v>
          </cell>
        </row>
        <row r="870">
          <cell r="B870" t="str">
            <v>MIDLUM</v>
          </cell>
          <cell r="C870" t="str">
            <v>Espagne</v>
          </cell>
          <cell r="D870" t="str">
            <v>2001/01</v>
          </cell>
        </row>
        <row r="871">
          <cell r="B871" t="str">
            <v>MIDLUM</v>
          </cell>
          <cell r="C871" t="str">
            <v>Espagne</v>
          </cell>
          <cell r="D871" t="str">
            <v>2001/02</v>
          </cell>
        </row>
        <row r="872">
          <cell r="B872" t="str">
            <v>MIDLUM</v>
          </cell>
          <cell r="C872" t="str">
            <v>Espagne</v>
          </cell>
          <cell r="D872" t="str">
            <v>2001/03</v>
          </cell>
        </row>
        <row r="873">
          <cell r="B873" t="str">
            <v>MIDLUM</v>
          </cell>
          <cell r="C873" t="str">
            <v>Espagne</v>
          </cell>
          <cell r="D873" t="str">
            <v>2001/04</v>
          </cell>
        </row>
        <row r="874">
          <cell r="B874" t="str">
            <v>MIDLUM</v>
          </cell>
          <cell r="C874" t="str">
            <v>Espagne</v>
          </cell>
          <cell r="D874" t="str">
            <v>2001/05</v>
          </cell>
        </row>
        <row r="875">
          <cell r="B875" t="str">
            <v>MIDLUM</v>
          </cell>
          <cell r="C875" t="str">
            <v>Espagne</v>
          </cell>
          <cell r="D875" t="str">
            <v>2001/06</v>
          </cell>
        </row>
        <row r="876">
          <cell r="B876" t="str">
            <v>MIDLUM</v>
          </cell>
          <cell r="C876" t="str">
            <v>Espagne</v>
          </cell>
          <cell r="D876" t="str">
            <v>2001/07</v>
          </cell>
        </row>
        <row r="877">
          <cell r="B877" t="str">
            <v>MIDLUM</v>
          </cell>
          <cell r="C877" t="str">
            <v>Espagne</v>
          </cell>
          <cell r="D877" t="str">
            <v>2001/08</v>
          </cell>
        </row>
        <row r="878">
          <cell r="B878" t="str">
            <v>MIDLUM</v>
          </cell>
          <cell r="C878" t="str">
            <v>Espagne</v>
          </cell>
          <cell r="D878" t="str">
            <v>2001/09</v>
          </cell>
        </row>
        <row r="879">
          <cell r="B879" t="str">
            <v>MIDLUM</v>
          </cell>
          <cell r="C879" t="str">
            <v>Espagne</v>
          </cell>
          <cell r="D879" t="str">
            <v>2001/10</v>
          </cell>
        </row>
        <row r="880">
          <cell r="B880" t="str">
            <v>MIDLUM</v>
          </cell>
          <cell r="C880" t="str">
            <v>Espagne</v>
          </cell>
          <cell r="D880" t="str">
            <v>2001/11</v>
          </cell>
        </row>
        <row r="881">
          <cell r="B881" t="str">
            <v>MIDLUM</v>
          </cell>
          <cell r="C881" t="str">
            <v>Espagne</v>
          </cell>
          <cell r="D881" t="str">
            <v>2001/12</v>
          </cell>
        </row>
        <row r="882">
          <cell r="B882" t="str">
            <v>MIDLUM</v>
          </cell>
          <cell r="C882" t="str">
            <v>Espagne</v>
          </cell>
          <cell r="D882" t="str">
            <v>2002/01</v>
          </cell>
        </row>
        <row r="883">
          <cell r="B883" t="str">
            <v>MIDLUM</v>
          </cell>
          <cell r="C883" t="str">
            <v>Espagne</v>
          </cell>
          <cell r="D883" t="str">
            <v>2002/02</v>
          </cell>
        </row>
        <row r="884">
          <cell r="B884" t="str">
            <v>MIDLUM</v>
          </cell>
          <cell r="C884" t="str">
            <v>Espagne</v>
          </cell>
          <cell r="D884" t="str">
            <v>2002/03</v>
          </cell>
        </row>
        <row r="885">
          <cell r="B885" t="str">
            <v>MIDLUM</v>
          </cell>
          <cell r="C885" t="str">
            <v>Espagne</v>
          </cell>
          <cell r="D885" t="str">
            <v>2002/04</v>
          </cell>
        </row>
        <row r="886">
          <cell r="B886" t="str">
            <v>MIDLUM</v>
          </cell>
          <cell r="C886" t="str">
            <v>Espagne</v>
          </cell>
          <cell r="D886" t="str">
            <v>2002/05</v>
          </cell>
        </row>
        <row r="887">
          <cell r="B887" t="str">
            <v>MIDLUM</v>
          </cell>
          <cell r="C887" t="str">
            <v>Espagne</v>
          </cell>
          <cell r="D887" t="str">
            <v>2002/06</v>
          </cell>
        </row>
        <row r="888">
          <cell r="B888" t="str">
            <v>MIDLUM</v>
          </cell>
          <cell r="C888" t="str">
            <v>Espagne</v>
          </cell>
          <cell r="D888" t="str">
            <v>2002/07</v>
          </cell>
        </row>
        <row r="889">
          <cell r="B889" t="str">
            <v>MIDLUM</v>
          </cell>
          <cell r="C889" t="str">
            <v>Espagne</v>
          </cell>
          <cell r="D889" t="str">
            <v>2002/08</v>
          </cell>
        </row>
        <row r="890">
          <cell r="B890" t="str">
            <v>MIDLUM</v>
          </cell>
          <cell r="C890" t="str">
            <v>Espagne</v>
          </cell>
          <cell r="D890" t="str">
            <v>2002/09</v>
          </cell>
        </row>
        <row r="891">
          <cell r="B891" t="str">
            <v>MIDLUM</v>
          </cell>
          <cell r="C891" t="str">
            <v>Espagne</v>
          </cell>
          <cell r="D891" t="str">
            <v>2002/10</v>
          </cell>
        </row>
        <row r="892">
          <cell r="B892" t="str">
            <v>MIDLUM</v>
          </cell>
          <cell r="C892" t="str">
            <v>Espagne</v>
          </cell>
          <cell r="D892" t="str">
            <v>2002/11</v>
          </cell>
        </row>
        <row r="893">
          <cell r="B893" t="str">
            <v>MIDLUM</v>
          </cell>
          <cell r="C893" t="str">
            <v>Espagne</v>
          </cell>
          <cell r="D893" t="str">
            <v>2002/12</v>
          </cell>
        </row>
        <row r="894">
          <cell r="B894" t="str">
            <v>MIDLUM</v>
          </cell>
          <cell r="C894" t="str">
            <v>Espagne</v>
          </cell>
          <cell r="D894" t="str">
            <v>2003/01</v>
          </cell>
        </row>
        <row r="895">
          <cell r="B895" t="str">
            <v>MIDLUM</v>
          </cell>
          <cell r="C895" t="str">
            <v>Espagne</v>
          </cell>
          <cell r="D895" t="str">
            <v>2003/02</v>
          </cell>
        </row>
        <row r="896">
          <cell r="B896" t="str">
            <v>MIDLUM</v>
          </cell>
          <cell r="C896" t="str">
            <v>Espagne</v>
          </cell>
          <cell r="D896" t="str">
            <v>2003/03</v>
          </cell>
        </row>
        <row r="897">
          <cell r="B897" t="str">
            <v>MIDLUM</v>
          </cell>
          <cell r="C897" t="str">
            <v>Espagne</v>
          </cell>
          <cell r="D897" t="str">
            <v>2003/04</v>
          </cell>
        </row>
        <row r="898">
          <cell r="B898" t="str">
            <v>MIDLUM</v>
          </cell>
          <cell r="C898" t="str">
            <v>Espagne</v>
          </cell>
          <cell r="D898" t="str">
            <v>2003/05</v>
          </cell>
        </row>
        <row r="899">
          <cell r="B899" t="str">
            <v>MIDLUM</v>
          </cell>
          <cell r="C899" t="str">
            <v>Espagne</v>
          </cell>
          <cell r="D899" t="str">
            <v>2003/06</v>
          </cell>
        </row>
        <row r="900">
          <cell r="B900" t="str">
            <v>MIDLUM</v>
          </cell>
          <cell r="C900" t="str">
            <v>Espagne</v>
          </cell>
          <cell r="D900" t="str">
            <v>2003/07</v>
          </cell>
        </row>
        <row r="901">
          <cell r="B901" t="str">
            <v>MIDLUM</v>
          </cell>
          <cell r="C901" t="str">
            <v>Espagne</v>
          </cell>
          <cell r="D901" t="str">
            <v>2003/08</v>
          </cell>
        </row>
        <row r="902">
          <cell r="B902" t="str">
            <v>MIDLUM</v>
          </cell>
          <cell r="C902" t="str">
            <v>Espagne</v>
          </cell>
          <cell r="D902" t="str">
            <v>2003/09</v>
          </cell>
        </row>
        <row r="903">
          <cell r="B903" t="str">
            <v>MIDLUM</v>
          </cell>
          <cell r="C903" t="str">
            <v>Espagne</v>
          </cell>
          <cell r="D903" t="str">
            <v>2003/10</v>
          </cell>
        </row>
        <row r="904">
          <cell r="B904" t="str">
            <v>MIDLUM</v>
          </cell>
          <cell r="C904" t="str">
            <v>Espagne</v>
          </cell>
          <cell r="D904" t="str">
            <v>2003/11</v>
          </cell>
        </row>
        <row r="905">
          <cell r="B905" t="str">
            <v>MIDLUM</v>
          </cell>
          <cell r="C905" t="str">
            <v>Espagne</v>
          </cell>
          <cell r="D905" t="str">
            <v>2003/12</v>
          </cell>
        </row>
        <row r="906">
          <cell r="B906" t="str">
            <v>MIDLUM</v>
          </cell>
          <cell r="C906" t="str">
            <v>Espagne</v>
          </cell>
          <cell r="D906" t="str">
            <v>2004/01</v>
          </cell>
        </row>
        <row r="907">
          <cell r="B907" t="str">
            <v>MIDLUM</v>
          </cell>
          <cell r="C907" t="str">
            <v>Espagne</v>
          </cell>
          <cell r="D907" t="str">
            <v>2004/02</v>
          </cell>
        </row>
        <row r="908">
          <cell r="B908" t="str">
            <v>MIDLUM</v>
          </cell>
          <cell r="C908" t="str">
            <v>Espagne</v>
          </cell>
          <cell r="D908" t="str">
            <v>2004/03</v>
          </cell>
        </row>
        <row r="909">
          <cell r="B909" t="str">
            <v>MIDLUM</v>
          </cell>
          <cell r="C909" t="str">
            <v>Espagne</v>
          </cell>
          <cell r="D909" t="str">
            <v>2004/04</v>
          </cell>
        </row>
        <row r="910">
          <cell r="B910" t="str">
            <v>MIDLUM</v>
          </cell>
          <cell r="C910" t="str">
            <v>Espagne</v>
          </cell>
          <cell r="D910" t="str">
            <v>2002/11</v>
          </cell>
        </row>
        <row r="911">
          <cell r="B911" t="str">
            <v>KERAX</v>
          </cell>
          <cell r="C911" t="str">
            <v>Espagne</v>
          </cell>
          <cell r="D911" t="str">
            <v>2000/01</v>
          </cell>
        </row>
        <row r="912">
          <cell r="B912" t="str">
            <v>KERAX</v>
          </cell>
          <cell r="C912" t="str">
            <v>Espagne</v>
          </cell>
          <cell r="D912" t="str">
            <v>2000/02</v>
          </cell>
        </row>
        <row r="913">
          <cell r="B913" t="str">
            <v>KERAX</v>
          </cell>
          <cell r="C913" t="str">
            <v>Espagne</v>
          </cell>
          <cell r="D913" t="str">
            <v>2000/03</v>
          </cell>
        </row>
        <row r="914">
          <cell r="B914" t="str">
            <v>KERAX</v>
          </cell>
          <cell r="C914" t="str">
            <v>Espagne</v>
          </cell>
          <cell r="D914" t="str">
            <v>2000/04</v>
          </cell>
        </row>
        <row r="915">
          <cell r="B915" t="str">
            <v>KERAX</v>
          </cell>
          <cell r="C915" t="str">
            <v>Espagne</v>
          </cell>
          <cell r="D915" t="str">
            <v>2000/05</v>
          </cell>
        </row>
        <row r="916">
          <cell r="B916" t="str">
            <v>KERAX</v>
          </cell>
          <cell r="C916" t="str">
            <v>Espagne</v>
          </cell>
          <cell r="D916" t="str">
            <v>2000/06</v>
          </cell>
        </row>
        <row r="917">
          <cell r="B917" t="str">
            <v>KERAX</v>
          </cell>
          <cell r="C917" t="str">
            <v>Espagne</v>
          </cell>
          <cell r="D917" t="str">
            <v>2000/07</v>
          </cell>
        </row>
        <row r="918">
          <cell r="B918" t="str">
            <v>KERAX</v>
          </cell>
          <cell r="C918" t="str">
            <v>Espagne</v>
          </cell>
          <cell r="D918" t="str">
            <v>2000/08</v>
          </cell>
        </row>
        <row r="919">
          <cell r="B919" t="str">
            <v>KERAX</v>
          </cell>
          <cell r="C919" t="str">
            <v>Espagne</v>
          </cell>
          <cell r="D919" t="str">
            <v>2000/09</v>
          </cell>
        </row>
        <row r="920">
          <cell r="B920" t="str">
            <v>KERAX</v>
          </cell>
          <cell r="C920" t="str">
            <v>Espagne</v>
          </cell>
          <cell r="D920" t="str">
            <v>2000/10</v>
          </cell>
        </row>
        <row r="921">
          <cell r="B921" t="str">
            <v>KERAX</v>
          </cell>
          <cell r="C921" t="str">
            <v>Espagne</v>
          </cell>
          <cell r="D921" t="str">
            <v>2000/11</v>
          </cell>
        </row>
        <row r="922">
          <cell r="B922" t="str">
            <v>KERAX</v>
          </cell>
          <cell r="C922" t="str">
            <v>Espagne</v>
          </cell>
          <cell r="D922" t="str">
            <v>2000/12</v>
          </cell>
        </row>
        <row r="923">
          <cell r="B923" t="str">
            <v>KERAX</v>
          </cell>
          <cell r="C923" t="str">
            <v>Espagne</v>
          </cell>
          <cell r="D923" t="str">
            <v>2001/01</v>
          </cell>
        </row>
        <row r="924">
          <cell r="B924" t="str">
            <v>KERAX</v>
          </cell>
          <cell r="C924" t="str">
            <v>Espagne</v>
          </cell>
          <cell r="D924" t="str">
            <v>2001/02</v>
          </cell>
        </row>
        <row r="925">
          <cell r="B925" t="str">
            <v>KERAX</v>
          </cell>
          <cell r="C925" t="str">
            <v>Espagne</v>
          </cell>
          <cell r="D925" t="str">
            <v>2001/03</v>
          </cell>
        </row>
        <row r="926">
          <cell r="B926" t="str">
            <v>KERAX</v>
          </cell>
          <cell r="C926" t="str">
            <v>Espagne</v>
          </cell>
          <cell r="D926" t="str">
            <v>2001/04</v>
          </cell>
        </row>
        <row r="927">
          <cell r="B927" t="str">
            <v>KERAX</v>
          </cell>
          <cell r="C927" t="str">
            <v>Espagne</v>
          </cell>
          <cell r="D927" t="str">
            <v>2001/05</v>
          </cell>
        </row>
        <row r="928">
          <cell r="B928" t="str">
            <v>KERAX</v>
          </cell>
          <cell r="C928" t="str">
            <v>Espagne</v>
          </cell>
          <cell r="D928" t="str">
            <v>2001/06</v>
          </cell>
        </row>
        <row r="929">
          <cell r="B929" t="str">
            <v>KERAX</v>
          </cell>
          <cell r="C929" t="str">
            <v>Espagne</v>
          </cell>
          <cell r="D929" t="str">
            <v>2001/07</v>
          </cell>
        </row>
        <row r="930">
          <cell r="B930" t="str">
            <v>KERAX</v>
          </cell>
          <cell r="C930" t="str">
            <v>Espagne</v>
          </cell>
          <cell r="D930" t="str">
            <v>2001/08</v>
          </cell>
        </row>
        <row r="931">
          <cell r="B931" t="str">
            <v>KERAX</v>
          </cell>
          <cell r="C931" t="str">
            <v>Espagne</v>
          </cell>
          <cell r="D931" t="str">
            <v>2001/09</v>
          </cell>
        </row>
        <row r="932">
          <cell r="B932" t="str">
            <v>KERAX</v>
          </cell>
          <cell r="C932" t="str">
            <v>Espagne</v>
          </cell>
          <cell r="D932" t="str">
            <v>2001/10</v>
          </cell>
        </row>
        <row r="933">
          <cell r="B933" t="str">
            <v>KERAX</v>
          </cell>
          <cell r="C933" t="str">
            <v>Espagne</v>
          </cell>
          <cell r="D933" t="str">
            <v>2001/11</v>
          </cell>
        </row>
        <row r="934">
          <cell r="B934" t="str">
            <v>KERAX</v>
          </cell>
          <cell r="C934" t="str">
            <v>Espagne</v>
          </cell>
          <cell r="D934" t="str">
            <v>2001/12</v>
          </cell>
        </row>
        <row r="935">
          <cell r="B935" t="str">
            <v>KERAX</v>
          </cell>
          <cell r="C935" t="str">
            <v>Espagne</v>
          </cell>
          <cell r="D935" t="str">
            <v>2002/01</v>
          </cell>
        </row>
        <row r="936">
          <cell r="B936" t="str">
            <v>KERAX</v>
          </cell>
          <cell r="C936" t="str">
            <v>Espagne</v>
          </cell>
          <cell r="D936" t="str">
            <v>2002/02</v>
          </cell>
        </row>
        <row r="937">
          <cell r="B937" t="str">
            <v>KERAX</v>
          </cell>
          <cell r="C937" t="str">
            <v>Espagne</v>
          </cell>
          <cell r="D937" t="str">
            <v>2002/03</v>
          </cell>
        </row>
        <row r="938">
          <cell r="B938" t="str">
            <v>KERAX</v>
          </cell>
          <cell r="C938" t="str">
            <v>Espagne</v>
          </cell>
          <cell r="D938" t="str">
            <v>2002/04</v>
          </cell>
        </row>
        <row r="939">
          <cell r="B939" t="str">
            <v>KERAX</v>
          </cell>
          <cell r="C939" t="str">
            <v>Espagne</v>
          </cell>
          <cell r="D939" t="str">
            <v>2002/05</v>
          </cell>
        </row>
        <row r="940">
          <cell r="B940" t="str">
            <v>KERAX</v>
          </cell>
          <cell r="C940" t="str">
            <v>Espagne</v>
          </cell>
          <cell r="D940" t="str">
            <v>2002/06</v>
          </cell>
        </row>
        <row r="941">
          <cell r="B941" t="str">
            <v>KERAX</v>
          </cell>
          <cell r="C941" t="str">
            <v>Espagne</v>
          </cell>
          <cell r="D941" t="str">
            <v>2002/07</v>
          </cell>
        </row>
        <row r="942">
          <cell r="B942" t="str">
            <v>KERAX</v>
          </cell>
          <cell r="C942" t="str">
            <v>Espagne</v>
          </cell>
          <cell r="D942" t="str">
            <v>2002/08</v>
          </cell>
        </row>
        <row r="943">
          <cell r="B943" t="str">
            <v>KERAX</v>
          </cell>
          <cell r="C943" t="str">
            <v>Espagne</v>
          </cell>
          <cell r="D943" t="str">
            <v>2002/09</v>
          </cell>
        </row>
        <row r="944">
          <cell r="B944" t="str">
            <v>KERAX</v>
          </cell>
          <cell r="C944" t="str">
            <v>Espagne</v>
          </cell>
          <cell r="D944" t="str">
            <v>2002/10</v>
          </cell>
        </row>
        <row r="945">
          <cell r="B945" t="str">
            <v>KERAX</v>
          </cell>
          <cell r="C945" t="str">
            <v>Espagne</v>
          </cell>
          <cell r="D945" t="str">
            <v>2002/11</v>
          </cell>
        </row>
        <row r="946">
          <cell r="B946" t="str">
            <v>KERAX</v>
          </cell>
          <cell r="C946" t="str">
            <v>Espagne</v>
          </cell>
          <cell r="D946" t="str">
            <v>2002/12</v>
          </cell>
        </row>
        <row r="947">
          <cell r="B947" t="str">
            <v>KERAX</v>
          </cell>
          <cell r="C947" t="str">
            <v>Espagne</v>
          </cell>
          <cell r="D947" t="str">
            <v>2003/01</v>
          </cell>
        </row>
        <row r="948">
          <cell r="B948" t="str">
            <v>KERAX</v>
          </cell>
          <cell r="C948" t="str">
            <v>Espagne</v>
          </cell>
          <cell r="D948" t="str">
            <v>2003/02</v>
          </cell>
        </row>
        <row r="949">
          <cell r="B949" t="str">
            <v>KERAX</v>
          </cell>
          <cell r="C949" t="str">
            <v>Espagne</v>
          </cell>
          <cell r="D949" t="str">
            <v>2003/03</v>
          </cell>
        </row>
        <row r="950">
          <cell r="B950" t="str">
            <v>KERAX</v>
          </cell>
          <cell r="C950" t="str">
            <v>Espagne</v>
          </cell>
          <cell r="D950" t="str">
            <v>2003/04</v>
          </cell>
        </row>
        <row r="951">
          <cell r="B951" t="str">
            <v>KERAX</v>
          </cell>
          <cell r="C951" t="str">
            <v>Espagne</v>
          </cell>
          <cell r="D951" t="str">
            <v>2003/05</v>
          </cell>
        </row>
        <row r="952">
          <cell r="B952" t="str">
            <v>KERAX</v>
          </cell>
          <cell r="C952" t="str">
            <v>Espagne</v>
          </cell>
          <cell r="D952" t="str">
            <v>2003/06</v>
          </cell>
        </row>
        <row r="953">
          <cell r="B953" t="str">
            <v>KERAX</v>
          </cell>
          <cell r="C953" t="str">
            <v>Espagne</v>
          </cell>
          <cell r="D953" t="str">
            <v>2003/07</v>
          </cell>
        </row>
        <row r="954">
          <cell r="B954" t="str">
            <v>KERAX</v>
          </cell>
          <cell r="C954" t="str">
            <v>Espagne</v>
          </cell>
          <cell r="D954" t="str">
            <v>2003/08</v>
          </cell>
        </row>
        <row r="955">
          <cell r="B955" t="str">
            <v>KERAX</v>
          </cell>
          <cell r="C955" t="str">
            <v>Espagne</v>
          </cell>
          <cell r="D955" t="str">
            <v>2003/09</v>
          </cell>
        </row>
        <row r="956">
          <cell r="B956" t="str">
            <v>KERAX</v>
          </cell>
          <cell r="C956" t="str">
            <v>Espagne</v>
          </cell>
          <cell r="D956" t="str">
            <v>2003/10</v>
          </cell>
        </row>
        <row r="957">
          <cell r="B957" t="str">
            <v>KERAX</v>
          </cell>
          <cell r="C957" t="str">
            <v>Espagne</v>
          </cell>
          <cell r="D957" t="str">
            <v>2003/11</v>
          </cell>
        </row>
        <row r="958">
          <cell r="B958" t="str">
            <v>KERAX</v>
          </cell>
          <cell r="C958" t="str">
            <v>Espagne</v>
          </cell>
          <cell r="D958" t="str">
            <v>2003/12</v>
          </cell>
        </row>
        <row r="959">
          <cell r="B959" t="str">
            <v>KERAX</v>
          </cell>
          <cell r="C959" t="str">
            <v>Espagne</v>
          </cell>
          <cell r="D959" t="str">
            <v>2004/01</v>
          </cell>
        </row>
        <row r="960">
          <cell r="B960" t="str">
            <v>KERAX</v>
          </cell>
          <cell r="C960" t="str">
            <v>Espagne</v>
          </cell>
          <cell r="D960" t="str">
            <v>2004/02</v>
          </cell>
        </row>
        <row r="961">
          <cell r="B961" t="str">
            <v>KERAX</v>
          </cell>
          <cell r="C961" t="str">
            <v>Espagne</v>
          </cell>
          <cell r="D961" t="str">
            <v>2004/03</v>
          </cell>
        </row>
        <row r="962">
          <cell r="B962" t="str">
            <v>KERAX</v>
          </cell>
          <cell r="C962" t="str">
            <v>Espagne</v>
          </cell>
          <cell r="D962" t="str">
            <v>2004/04</v>
          </cell>
        </row>
        <row r="963">
          <cell r="B963" t="str">
            <v>KERAX</v>
          </cell>
          <cell r="C963" t="str">
            <v>Espagne</v>
          </cell>
          <cell r="D963" t="str">
            <v>2002/09</v>
          </cell>
        </row>
        <row r="964">
          <cell r="B964" t="str">
            <v>PREM RTE</v>
          </cell>
          <cell r="C964" t="str">
            <v>Espagne</v>
          </cell>
          <cell r="D964" t="str">
            <v>2000/01</v>
          </cell>
        </row>
        <row r="965">
          <cell r="B965" t="str">
            <v>PREM RTE</v>
          </cell>
          <cell r="C965" t="str">
            <v>Espagne</v>
          </cell>
          <cell r="D965" t="str">
            <v>2000/02</v>
          </cell>
        </row>
        <row r="966">
          <cell r="B966" t="str">
            <v>PREM RTE</v>
          </cell>
          <cell r="C966" t="str">
            <v>Espagne</v>
          </cell>
          <cell r="D966" t="str">
            <v>2000/03</v>
          </cell>
        </row>
        <row r="967">
          <cell r="B967" t="str">
            <v>PREM RTE</v>
          </cell>
          <cell r="C967" t="str">
            <v>Espagne</v>
          </cell>
          <cell r="D967" t="str">
            <v>2000/04</v>
          </cell>
        </row>
        <row r="968">
          <cell r="B968" t="str">
            <v>PREM RTE</v>
          </cell>
          <cell r="C968" t="str">
            <v>Espagne</v>
          </cell>
          <cell r="D968" t="str">
            <v>2000/05</v>
          </cell>
        </row>
        <row r="969">
          <cell r="B969" t="str">
            <v>PREM RTE</v>
          </cell>
          <cell r="C969" t="str">
            <v>Espagne</v>
          </cell>
          <cell r="D969" t="str">
            <v>2000/06</v>
          </cell>
        </row>
        <row r="970">
          <cell r="B970" t="str">
            <v>PREM RTE</v>
          </cell>
          <cell r="C970" t="str">
            <v>Espagne</v>
          </cell>
          <cell r="D970" t="str">
            <v>2000/07</v>
          </cell>
        </row>
        <row r="971">
          <cell r="B971" t="str">
            <v>PREM RTE</v>
          </cell>
          <cell r="C971" t="str">
            <v>Espagne</v>
          </cell>
          <cell r="D971" t="str">
            <v>2000/08</v>
          </cell>
        </row>
        <row r="972">
          <cell r="B972" t="str">
            <v>PREM RTE</v>
          </cell>
          <cell r="C972" t="str">
            <v>Espagne</v>
          </cell>
          <cell r="D972" t="str">
            <v>2000/09</v>
          </cell>
        </row>
        <row r="973">
          <cell r="B973" t="str">
            <v>PREM RTE</v>
          </cell>
          <cell r="C973" t="str">
            <v>Espagne</v>
          </cell>
          <cell r="D973" t="str">
            <v>2000/10</v>
          </cell>
        </row>
        <row r="974">
          <cell r="B974" t="str">
            <v>PREM RTE</v>
          </cell>
          <cell r="C974" t="str">
            <v>Espagne</v>
          </cell>
          <cell r="D974" t="str">
            <v>2000/11</v>
          </cell>
        </row>
        <row r="975">
          <cell r="B975" t="str">
            <v>PREM RTE</v>
          </cell>
          <cell r="C975" t="str">
            <v>Espagne</v>
          </cell>
          <cell r="D975" t="str">
            <v>2000/12</v>
          </cell>
        </row>
        <row r="976">
          <cell r="B976" t="str">
            <v>PREM RTE</v>
          </cell>
          <cell r="C976" t="str">
            <v>Espagne</v>
          </cell>
          <cell r="D976" t="str">
            <v>2001/01</v>
          </cell>
        </row>
        <row r="977">
          <cell r="B977" t="str">
            <v>PREM RTE</v>
          </cell>
          <cell r="C977" t="str">
            <v>Espagne</v>
          </cell>
          <cell r="D977" t="str">
            <v>2001/02</v>
          </cell>
        </row>
        <row r="978">
          <cell r="B978" t="str">
            <v>PREM RTE</v>
          </cell>
          <cell r="C978" t="str">
            <v>Espagne</v>
          </cell>
          <cell r="D978" t="str">
            <v>2001/03</v>
          </cell>
        </row>
        <row r="979">
          <cell r="B979" t="str">
            <v>PREM RTE</v>
          </cell>
          <cell r="C979" t="str">
            <v>Espagne</v>
          </cell>
          <cell r="D979" t="str">
            <v>2001/04</v>
          </cell>
        </row>
        <row r="980">
          <cell r="B980" t="str">
            <v>PREM RTE</v>
          </cell>
          <cell r="C980" t="str">
            <v>Espagne</v>
          </cell>
          <cell r="D980" t="str">
            <v>2001/05</v>
          </cell>
        </row>
        <row r="981">
          <cell r="B981" t="str">
            <v>PREM RTE</v>
          </cell>
          <cell r="C981" t="str">
            <v>Espagne</v>
          </cell>
          <cell r="D981" t="str">
            <v>2001/06</v>
          </cell>
        </row>
        <row r="982">
          <cell r="B982" t="str">
            <v>PREM RTE</v>
          </cell>
          <cell r="C982" t="str">
            <v>Espagne</v>
          </cell>
          <cell r="D982" t="str">
            <v>2001/07</v>
          </cell>
        </row>
        <row r="983">
          <cell r="B983" t="str">
            <v>PREM RTE</v>
          </cell>
          <cell r="C983" t="str">
            <v>Espagne</v>
          </cell>
          <cell r="D983" t="str">
            <v>2001/08</v>
          </cell>
        </row>
        <row r="984">
          <cell r="B984" t="str">
            <v>PREM RTE</v>
          </cell>
          <cell r="C984" t="str">
            <v>Espagne</v>
          </cell>
          <cell r="D984" t="str">
            <v>2001/09</v>
          </cell>
        </row>
        <row r="985">
          <cell r="B985" t="str">
            <v>PREM RTE</v>
          </cell>
          <cell r="C985" t="str">
            <v>Espagne</v>
          </cell>
          <cell r="D985" t="str">
            <v>2001/10</v>
          </cell>
        </row>
        <row r="986">
          <cell r="B986" t="str">
            <v>PREM RTE</v>
          </cell>
          <cell r="C986" t="str">
            <v>Espagne</v>
          </cell>
          <cell r="D986" t="str">
            <v>2001/11</v>
          </cell>
        </row>
        <row r="987">
          <cell r="B987" t="str">
            <v>PREM RTE</v>
          </cell>
          <cell r="C987" t="str">
            <v>Espagne</v>
          </cell>
          <cell r="D987" t="str">
            <v>2001/12</v>
          </cell>
        </row>
        <row r="988">
          <cell r="B988" t="str">
            <v>PREM RTE</v>
          </cell>
          <cell r="C988" t="str">
            <v>Espagne</v>
          </cell>
          <cell r="D988" t="str">
            <v>2002/01</v>
          </cell>
        </row>
        <row r="989">
          <cell r="B989" t="str">
            <v>PREM RTE</v>
          </cell>
          <cell r="C989" t="str">
            <v>Espagne</v>
          </cell>
          <cell r="D989" t="str">
            <v>2002/02</v>
          </cell>
        </row>
        <row r="990">
          <cell r="B990" t="str">
            <v>PREM RTE</v>
          </cell>
          <cell r="C990" t="str">
            <v>Espagne</v>
          </cell>
          <cell r="D990" t="str">
            <v>2002/03</v>
          </cell>
        </row>
        <row r="991">
          <cell r="B991" t="str">
            <v>PREM RTE</v>
          </cell>
          <cell r="C991" t="str">
            <v>Espagne</v>
          </cell>
          <cell r="D991" t="str">
            <v>2002/04</v>
          </cell>
        </row>
        <row r="992">
          <cell r="B992" t="str">
            <v>PREM RTE</v>
          </cell>
          <cell r="C992" t="str">
            <v>Espagne</v>
          </cell>
          <cell r="D992" t="str">
            <v>2002/05</v>
          </cell>
        </row>
        <row r="993">
          <cell r="B993" t="str">
            <v>PREM RTE</v>
          </cell>
          <cell r="C993" t="str">
            <v>Espagne</v>
          </cell>
          <cell r="D993" t="str">
            <v>2002/06</v>
          </cell>
        </row>
        <row r="994">
          <cell r="B994" t="str">
            <v>PREM RTE</v>
          </cell>
          <cell r="C994" t="str">
            <v>Espagne</v>
          </cell>
          <cell r="D994" t="str">
            <v>2002/07</v>
          </cell>
        </row>
        <row r="995">
          <cell r="B995" t="str">
            <v>PREM RTE</v>
          </cell>
          <cell r="C995" t="str">
            <v>Espagne</v>
          </cell>
          <cell r="D995" t="str">
            <v>2002/08</v>
          </cell>
        </row>
        <row r="996">
          <cell r="B996" t="str">
            <v>PREM RTE</v>
          </cell>
          <cell r="C996" t="str">
            <v>Espagne</v>
          </cell>
          <cell r="D996" t="str">
            <v>2002/09</v>
          </cell>
        </row>
        <row r="997">
          <cell r="B997" t="str">
            <v>PREM RTE</v>
          </cell>
          <cell r="C997" t="str">
            <v>Espagne</v>
          </cell>
          <cell r="D997" t="str">
            <v>2002/10</v>
          </cell>
        </row>
        <row r="998">
          <cell r="B998" t="str">
            <v>PREM RTE</v>
          </cell>
          <cell r="C998" t="str">
            <v>Espagne</v>
          </cell>
          <cell r="D998" t="str">
            <v>2002/11</v>
          </cell>
        </row>
        <row r="999">
          <cell r="B999" t="str">
            <v>PREM RTE</v>
          </cell>
          <cell r="C999" t="str">
            <v>Espagne</v>
          </cell>
          <cell r="D999" t="str">
            <v>2002/12</v>
          </cell>
        </row>
        <row r="1000">
          <cell r="B1000" t="str">
            <v>PREM RTE</v>
          </cell>
          <cell r="C1000" t="str">
            <v>Espagne</v>
          </cell>
          <cell r="D1000" t="str">
            <v>2003/01</v>
          </cell>
        </row>
        <row r="1001">
          <cell r="B1001" t="str">
            <v>PREM RTE</v>
          </cell>
          <cell r="C1001" t="str">
            <v>Espagne</v>
          </cell>
          <cell r="D1001" t="str">
            <v>2003/02</v>
          </cell>
        </row>
        <row r="1002">
          <cell r="B1002" t="str">
            <v>PREM RTE</v>
          </cell>
          <cell r="C1002" t="str">
            <v>Espagne</v>
          </cell>
          <cell r="D1002" t="str">
            <v>2003/03</v>
          </cell>
        </row>
        <row r="1003">
          <cell r="B1003" t="str">
            <v>PREM RTE</v>
          </cell>
          <cell r="C1003" t="str">
            <v>Espagne</v>
          </cell>
          <cell r="D1003" t="str">
            <v>2003/04</v>
          </cell>
        </row>
        <row r="1004">
          <cell r="B1004" t="str">
            <v>PREM RTE</v>
          </cell>
          <cell r="C1004" t="str">
            <v>Espagne</v>
          </cell>
          <cell r="D1004" t="str">
            <v>2003/05</v>
          </cell>
        </row>
        <row r="1005">
          <cell r="B1005" t="str">
            <v>PREM RTE</v>
          </cell>
          <cell r="C1005" t="str">
            <v>Espagne</v>
          </cell>
          <cell r="D1005" t="str">
            <v>2003/06</v>
          </cell>
        </row>
        <row r="1006">
          <cell r="B1006" t="str">
            <v>PREM RTE</v>
          </cell>
          <cell r="C1006" t="str">
            <v>Espagne</v>
          </cell>
          <cell r="D1006" t="str">
            <v>2003/07</v>
          </cell>
        </row>
        <row r="1007">
          <cell r="B1007" t="str">
            <v>PREM RTE</v>
          </cell>
          <cell r="C1007" t="str">
            <v>Espagne</v>
          </cell>
          <cell r="D1007" t="str">
            <v>2003/08</v>
          </cell>
        </row>
        <row r="1008">
          <cell r="B1008" t="str">
            <v>PREM RTE</v>
          </cell>
          <cell r="C1008" t="str">
            <v>Espagne</v>
          </cell>
          <cell r="D1008" t="str">
            <v>2003/09</v>
          </cell>
        </row>
        <row r="1009">
          <cell r="B1009" t="str">
            <v>PREM RTE</v>
          </cell>
          <cell r="C1009" t="str">
            <v>Espagne</v>
          </cell>
          <cell r="D1009" t="str">
            <v>2003/10</v>
          </cell>
        </row>
        <row r="1010">
          <cell r="B1010" t="str">
            <v>PREM RTE</v>
          </cell>
          <cell r="C1010" t="str">
            <v>Espagne</v>
          </cell>
          <cell r="D1010" t="str">
            <v>2003/11</v>
          </cell>
        </row>
        <row r="1011">
          <cell r="B1011" t="str">
            <v>PREM RTE</v>
          </cell>
          <cell r="C1011" t="str">
            <v>Espagne</v>
          </cell>
          <cell r="D1011" t="str">
            <v>2003/12</v>
          </cell>
        </row>
        <row r="1012">
          <cell r="B1012" t="str">
            <v>PREM RTE</v>
          </cell>
          <cell r="C1012" t="str">
            <v>Espagne</v>
          </cell>
          <cell r="D1012" t="str">
            <v>2004/01</v>
          </cell>
        </row>
        <row r="1013">
          <cell r="B1013" t="str">
            <v>PREM RTE</v>
          </cell>
          <cell r="C1013" t="str">
            <v>Espagne</v>
          </cell>
          <cell r="D1013" t="str">
            <v>2004/02</v>
          </cell>
        </row>
        <row r="1014">
          <cell r="B1014" t="str">
            <v>PREM RTE</v>
          </cell>
          <cell r="C1014" t="str">
            <v>Espagne</v>
          </cell>
          <cell r="D1014" t="str">
            <v>2004/03</v>
          </cell>
        </row>
        <row r="1015">
          <cell r="B1015" t="str">
            <v>PREM RTE</v>
          </cell>
          <cell r="C1015" t="str">
            <v>Espagne</v>
          </cell>
          <cell r="D1015" t="str">
            <v>2004/04</v>
          </cell>
        </row>
        <row r="1016">
          <cell r="B1016" t="str">
            <v>PREM RTE</v>
          </cell>
          <cell r="C1016" t="str">
            <v>Espagne</v>
          </cell>
          <cell r="D1016" t="str">
            <v>2002/07</v>
          </cell>
        </row>
        <row r="1017">
          <cell r="B1017" t="str">
            <v>PREM DIST</v>
          </cell>
          <cell r="C1017" t="str">
            <v>Espagne</v>
          </cell>
          <cell r="D1017" t="str">
            <v>2000/01</v>
          </cell>
        </row>
        <row r="1018">
          <cell r="B1018" t="str">
            <v>PREM DIST</v>
          </cell>
          <cell r="C1018" t="str">
            <v>Espagne</v>
          </cell>
          <cell r="D1018" t="str">
            <v>2000/02</v>
          </cell>
        </row>
        <row r="1019">
          <cell r="B1019" t="str">
            <v>PREM DIST</v>
          </cell>
          <cell r="C1019" t="str">
            <v>Espagne</v>
          </cell>
          <cell r="D1019" t="str">
            <v>2000/03</v>
          </cell>
        </row>
        <row r="1020">
          <cell r="B1020" t="str">
            <v>PREM DIST</v>
          </cell>
          <cell r="C1020" t="str">
            <v>Espagne</v>
          </cell>
          <cell r="D1020" t="str">
            <v>2000/04</v>
          </cell>
        </row>
        <row r="1021">
          <cell r="B1021" t="str">
            <v>PREM DIST</v>
          </cell>
          <cell r="C1021" t="str">
            <v>Espagne</v>
          </cell>
          <cell r="D1021" t="str">
            <v>2000/05</v>
          </cell>
        </row>
        <row r="1022">
          <cell r="B1022" t="str">
            <v>PREM DIST</v>
          </cell>
          <cell r="C1022" t="str">
            <v>Espagne</v>
          </cell>
          <cell r="D1022" t="str">
            <v>2000/06</v>
          </cell>
        </row>
        <row r="1023">
          <cell r="B1023" t="str">
            <v>PREM DIST</v>
          </cell>
          <cell r="C1023" t="str">
            <v>Espagne</v>
          </cell>
          <cell r="D1023" t="str">
            <v>2000/07</v>
          </cell>
        </row>
        <row r="1024">
          <cell r="B1024" t="str">
            <v>PREM DIST</v>
          </cell>
          <cell r="C1024" t="str">
            <v>Espagne</v>
          </cell>
          <cell r="D1024" t="str">
            <v>2000/08</v>
          </cell>
        </row>
        <row r="1025">
          <cell r="B1025" t="str">
            <v>PREM DIST</v>
          </cell>
          <cell r="C1025" t="str">
            <v>Espagne</v>
          </cell>
          <cell r="D1025" t="str">
            <v>2000/09</v>
          </cell>
        </row>
        <row r="1026">
          <cell r="B1026" t="str">
            <v>PREM DIST</v>
          </cell>
          <cell r="C1026" t="str">
            <v>Espagne</v>
          </cell>
          <cell r="D1026" t="str">
            <v>2000/10</v>
          </cell>
        </row>
        <row r="1027">
          <cell r="B1027" t="str">
            <v>PREM DIST</v>
          </cell>
          <cell r="C1027" t="str">
            <v>Espagne</v>
          </cell>
          <cell r="D1027" t="str">
            <v>2000/11</v>
          </cell>
        </row>
        <row r="1028">
          <cell r="B1028" t="str">
            <v>PREM DIST</v>
          </cell>
          <cell r="C1028" t="str">
            <v>Espagne</v>
          </cell>
          <cell r="D1028" t="str">
            <v>2000/12</v>
          </cell>
        </row>
        <row r="1029">
          <cell r="B1029" t="str">
            <v>PREM DIST</v>
          </cell>
          <cell r="C1029" t="str">
            <v>Espagne</v>
          </cell>
          <cell r="D1029" t="str">
            <v>2001/01</v>
          </cell>
        </row>
        <row r="1030">
          <cell r="B1030" t="str">
            <v>PREM DIST</v>
          </cell>
          <cell r="C1030" t="str">
            <v>Espagne</v>
          </cell>
          <cell r="D1030" t="str">
            <v>2001/02</v>
          </cell>
        </row>
        <row r="1031">
          <cell r="B1031" t="str">
            <v>PREM DIST</v>
          </cell>
          <cell r="C1031" t="str">
            <v>Espagne</v>
          </cell>
          <cell r="D1031" t="str">
            <v>2001/03</v>
          </cell>
        </row>
        <row r="1032">
          <cell r="B1032" t="str">
            <v>PREM DIST</v>
          </cell>
          <cell r="C1032" t="str">
            <v>Espagne</v>
          </cell>
          <cell r="D1032" t="str">
            <v>2001/04</v>
          </cell>
        </row>
        <row r="1033">
          <cell r="B1033" t="str">
            <v>PREM DIST</v>
          </cell>
          <cell r="C1033" t="str">
            <v>Espagne</v>
          </cell>
          <cell r="D1033" t="str">
            <v>2001/05</v>
          </cell>
        </row>
        <row r="1034">
          <cell r="B1034" t="str">
            <v>PREM DIST</v>
          </cell>
          <cell r="C1034" t="str">
            <v>Espagne</v>
          </cell>
          <cell r="D1034" t="str">
            <v>2001/06</v>
          </cell>
        </row>
        <row r="1035">
          <cell r="B1035" t="str">
            <v>PREM DIST</v>
          </cell>
          <cell r="C1035" t="str">
            <v>Espagne</v>
          </cell>
          <cell r="D1035" t="str">
            <v>2001/07</v>
          </cell>
        </row>
        <row r="1036">
          <cell r="B1036" t="str">
            <v>PREM DIST</v>
          </cell>
          <cell r="C1036" t="str">
            <v>Espagne</v>
          </cell>
          <cell r="D1036" t="str">
            <v>2001/08</v>
          </cell>
        </row>
        <row r="1037">
          <cell r="B1037" t="str">
            <v>PREM DIST</v>
          </cell>
          <cell r="C1037" t="str">
            <v>Espagne</v>
          </cell>
          <cell r="D1037" t="str">
            <v>2001/09</v>
          </cell>
        </row>
        <row r="1038">
          <cell r="B1038" t="str">
            <v>PREM DIST</v>
          </cell>
          <cell r="C1038" t="str">
            <v>Espagne</v>
          </cell>
          <cell r="D1038" t="str">
            <v>2001/10</v>
          </cell>
        </row>
        <row r="1039">
          <cell r="B1039" t="str">
            <v>PREM DIST</v>
          </cell>
          <cell r="C1039" t="str">
            <v>Espagne</v>
          </cell>
          <cell r="D1039" t="str">
            <v>2001/11</v>
          </cell>
        </row>
        <row r="1040">
          <cell r="B1040" t="str">
            <v>PREM DIST</v>
          </cell>
          <cell r="C1040" t="str">
            <v>Espagne</v>
          </cell>
          <cell r="D1040" t="str">
            <v>2001/12</v>
          </cell>
        </row>
        <row r="1041">
          <cell r="B1041" t="str">
            <v>PREM DIST</v>
          </cell>
          <cell r="C1041" t="str">
            <v>Espagne</v>
          </cell>
          <cell r="D1041" t="str">
            <v>2002/01</v>
          </cell>
        </row>
        <row r="1042">
          <cell r="B1042" t="str">
            <v>PREM DIST</v>
          </cell>
          <cell r="C1042" t="str">
            <v>Espagne</v>
          </cell>
          <cell r="D1042" t="str">
            <v>2002/02</v>
          </cell>
        </row>
        <row r="1043">
          <cell r="B1043" t="str">
            <v>PREM DIST</v>
          </cell>
          <cell r="C1043" t="str">
            <v>Espagne</v>
          </cell>
          <cell r="D1043" t="str">
            <v>2002/03</v>
          </cell>
        </row>
        <row r="1044">
          <cell r="B1044" t="str">
            <v>PREM DIST</v>
          </cell>
          <cell r="C1044" t="str">
            <v>Espagne</v>
          </cell>
          <cell r="D1044" t="str">
            <v>2002/04</v>
          </cell>
        </row>
        <row r="1045">
          <cell r="B1045" t="str">
            <v>PREM DIST</v>
          </cell>
          <cell r="C1045" t="str">
            <v>Espagne</v>
          </cell>
          <cell r="D1045" t="str">
            <v>2002/05</v>
          </cell>
        </row>
        <row r="1046">
          <cell r="B1046" t="str">
            <v>PREM DIST</v>
          </cell>
          <cell r="C1046" t="str">
            <v>Espagne</v>
          </cell>
          <cell r="D1046" t="str">
            <v>2002/06</v>
          </cell>
        </row>
        <row r="1047">
          <cell r="B1047" t="str">
            <v>PREM DIST</v>
          </cell>
          <cell r="C1047" t="str">
            <v>Espagne</v>
          </cell>
          <cell r="D1047" t="str">
            <v>2002/07</v>
          </cell>
        </row>
        <row r="1048">
          <cell r="B1048" t="str">
            <v>PREM DIST</v>
          </cell>
          <cell r="C1048" t="str">
            <v>Espagne</v>
          </cell>
          <cell r="D1048" t="str">
            <v>2002/08</v>
          </cell>
        </row>
        <row r="1049">
          <cell r="B1049" t="str">
            <v>PREM DIST</v>
          </cell>
          <cell r="C1049" t="str">
            <v>Espagne</v>
          </cell>
          <cell r="D1049" t="str">
            <v>2002/09</v>
          </cell>
        </row>
        <row r="1050">
          <cell r="B1050" t="str">
            <v>PREM DIST</v>
          </cell>
          <cell r="C1050" t="str">
            <v>Espagne</v>
          </cell>
          <cell r="D1050" t="str">
            <v>2002/10</v>
          </cell>
        </row>
        <row r="1051">
          <cell r="B1051" t="str">
            <v>PREM DIST</v>
          </cell>
          <cell r="C1051" t="str">
            <v>Espagne</v>
          </cell>
          <cell r="D1051" t="str">
            <v>2002/11</v>
          </cell>
        </row>
        <row r="1052">
          <cell r="B1052" t="str">
            <v>PREM DIST</v>
          </cell>
          <cell r="C1052" t="str">
            <v>Espagne</v>
          </cell>
          <cell r="D1052" t="str">
            <v>2002/12</v>
          </cell>
        </row>
        <row r="1053">
          <cell r="B1053" t="str">
            <v>PREM DIST</v>
          </cell>
          <cell r="C1053" t="str">
            <v>Espagne</v>
          </cell>
          <cell r="D1053" t="str">
            <v>2003/01</v>
          </cell>
        </row>
        <row r="1054">
          <cell r="B1054" t="str">
            <v>PREM DIST</v>
          </cell>
          <cell r="C1054" t="str">
            <v>Espagne</v>
          </cell>
          <cell r="D1054" t="str">
            <v>2003/02</v>
          </cell>
        </row>
        <row r="1055">
          <cell r="B1055" t="str">
            <v>PREM DIST</v>
          </cell>
          <cell r="C1055" t="str">
            <v>Espagne</v>
          </cell>
          <cell r="D1055" t="str">
            <v>2003/03</v>
          </cell>
        </row>
        <row r="1056">
          <cell r="B1056" t="str">
            <v>PREM DIST</v>
          </cell>
          <cell r="C1056" t="str">
            <v>Espagne</v>
          </cell>
          <cell r="D1056" t="str">
            <v>2003/04</v>
          </cell>
        </row>
        <row r="1057">
          <cell r="B1057" t="str">
            <v>PREM DIST</v>
          </cell>
          <cell r="C1057" t="str">
            <v>Espagne</v>
          </cell>
          <cell r="D1057" t="str">
            <v>2003/05</v>
          </cell>
        </row>
        <row r="1058">
          <cell r="B1058" t="str">
            <v>PREM DIST</v>
          </cell>
          <cell r="C1058" t="str">
            <v>Espagne</v>
          </cell>
          <cell r="D1058" t="str">
            <v>2003/06</v>
          </cell>
        </row>
        <row r="1059">
          <cell r="B1059" t="str">
            <v>PREM DIST</v>
          </cell>
          <cell r="C1059" t="str">
            <v>Espagne</v>
          </cell>
          <cell r="D1059" t="str">
            <v>2003/07</v>
          </cell>
        </row>
        <row r="1060">
          <cell r="B1060" t="str">
            <v>PREM DIST</v>
          </cell>
          <cell r="C1060" t="str">
            <v>Espagne</v>
          </cell>
          <cell r="D1060" t="str">
            <v>2003/08</v>
          </cell>
        </row>
        <row r="1061">
          <cell r="B1061" t="str">
            <v>PREM DIST</v>
          </cell>
          <cell r="C1061" t="str">
            <v>Espagne</v>
          </cell>
          <cell r="D1061" t="str">
            <v>2003/09</v>
          </cell>
        </row>
        <row r="1062">
          <cell r="B1062" t="str">
            <v>PREM DIST</v>
          </cell>
          <cell r="C1062" t="str">
            <v>Espagne</v>
          </cell>
          <cell r="D1062" t="str">
            <v>2003/10</v>
          </cell>
        </row>
        <row r="1063">
          <cell r="B1063" t="str">
            <v>PREM DIST</v>
          </cell>
          <cell r="C1063" t="str">
            <v>Espagne</v>
          </cell>
          <cell r="D1063" t="str">
            <v>2003/11</v>
          </cell>
        </row>
        <row r="1064">
          <cell r="B1064" t="str">
            <v>PREM DIST</v>
          </cell>
          <cell r="C1064" t="str">
            <v>Espagne</v>
          </cell>
          <cell r="D1064" t="str">
            <v>2003/12</v>
          </cell>
        </row>
        <row r="1065">
          <cell r="B1065" t="str">
            <v>PREM DIST</v>
          </cell>
          <cell r="C1065" t="str">
            <v>Espagne</v>
          </cell>
          <cell r="D1065" t="str">
            <v>2004/01</v>
          </cell>
        </row>
        <row r="1066">
          <cell r="B1066" t="str">
            <v>PREM DIST</v>
          </cell>
          <cell r="C1066" t="str">
            <v>Espagne</v>
          </cell>
          <cell r="D1066" t="str">
            <v>2004/02</v>
          </cell>
        </row>
        <row r="1067">
          <cell r="B1067" t="str">
            <v>PREM DIST</v>
          </cell>
          <cell r="C1067" t="str">
            <v>Espagne</v>
          </cell>
          <cell r="D1067" t="str">
            <v>2004/03</v>
          </cell>
        </row>
        <row r="1068">
          <cell r="B1068" t="str">
            <v>PREM DIST</v>
          </cell>
          <cell r="C1068" t="str">
            <v>Espagne</v>
          </cell>
          <cell r="D1068" t="str">
            <v>2004/04</v>
          </cell>
        </row>
        <row r="1069">
          <cell r="B1069" t="str">
            <v>PREM DIST</v>
          </cell>
          <cell r="C1069" t="str">
            <v>Espagne</v>
          </cell>
          <cell r="D1069" t="str">
            <v>2002/05</v>
          </cell>
        </row>
        <row r="1070">
          <cell r="B1070" t="str">
            <v>MASTER</v>
          </cell>
          <cell r="C1070" t="str">
            <v>Espagne</v>
          </cell>
          <cell r="D1070" t="str">
            <v>2000/01</v>
          </cell>
        </row>
        <row r="1071">
          <cell r="B1071" t="str">
            <v>MASTER</v>
          </cell>
          <cell r="C1071" t="str">
            <v>Espagne</v>
          </cell>
          <cell r="D1071" t="str">
            <v>2000/02</v>
          </cell>
        </row>
        <row r="1072">
          <cell r="B1072" t="str">
            <v>MASTER</v>
          </cell>
          <cell r="C1072" t="str">
            <v>Espagne</v>
          </cell>
          <cell r="D1072" t="str">
            <v>2000/03</v>
          </cell>
        </row>
        <row r="1073">
          <cell r="B1073" t="str">
            <v>MASTER</v>
          </cell>
          <cell r="C1073" t="str">
            <v>Espagne</v>
          </cell>
          <cell r="D1073" t="str">
            <v>2000/04</v>
          </cell>
        </row>
        <row r="1074">
          <cell r="B1074" t="str">
            <v>MASTER</v>
          </cell>
          <cell r="C1074" t="str">
            <v>Espagne</v>
          </cell>
          <cell r="D1074" t="str">
            <v>2000/05</v>
          </cell>
        </row>
        <row r="1075">
          <cell r="B1075" t="str">
            <v>MASTER</v>
          </cell>
          <cell r="C1075" t="str">
            <v>Espagne</v>
          </cell>
          <cell r="D1075" t="str">
            <v>2000/06</v>
          </cell>
        </row>
        <row r="1076">
          <cell r="B1076" t="str">
            <v>MASTER</v>
          </cell>
          <cell r="C1076" t="str">
            <v>Espagne</v>
          </cell>
          <cell r="D1076" t="str">
            <v>2000/07</v>
          </cell>
        </row>
        <row r="1077">
          <cell r="B1077" t="str">
            <v>MASTER</v>
          </cell>
          <cell r="C1077" t="str">
            <v>Espagne</v>
          </cell>
          <cell r="D1077" t="str">
            <v>2000/08</v>
          </cell>
        </row>
        <row r="1078">
          <cell r="B1078" t="str">
            <v>MASTER</v>
          </cell>
          <cell r="C1078" t="str">
            <v>Espagne</v>
          </cell>
          <cell r="D1078" t="str">
            <v>2000/09</v>
          </cell>
        </row>
        <row r="1079">
          <cell r="B1079" t="str">
            <v>MASTER</v>
          </cell>
          <cell r="C1079" t="str">
            <v>Espagne</v>
          </cell>
          <cell r="D1079" t="str">
            <v>2000/10</v>
          </cell>
        </row>
        <row r="1080">
          <cell r="B1080" t="str">
            <v>MASTER</v>
          </cell>
          <cell r="C1080" t="str">
            <v>Espagne</v>
          </cell>
          <cell r="D1080" t="str">
            <v>2000/11</v>
          </cell>
        </row>
        <row r="1081">
          <cell r="B1081" t="str">
            <v>MASTER</v>
          </cell>
          <cell r="C1081" t="str">
            <v>Espagne</v>
          </cell>
          <cell r="D1081" t="str">
            <v>2000/12</v>
          </cell>
        </row>
        <row r="1082">
          <cell r="B1082" t="str">
            <v>MASTER</v>
          </cell>
          <cell r="C1082" t="str">
            <v>Espagne</v>
          </cell>
          <cell r="D1082" t="str">
            <v>2001/01</v>
          </cell>
        </row>
        <row r="1083">
          <cell r="B1083" t="str">
            <v>MASTER</v>
          </cell>
          <cell r="C1083" t="str">
            <v>Espagne</v>
          </cell>
          <cell r="D1083" t="str">
            <v>2001/02</v>
          </cell>
        </row>
        <row r="1084">
          <cell r="B1084" t="str">
            <v>MASTER</v>
          </cell>
          <cell r="C1084" t="str">
            <v>Espagne</v>
          </cell>
          <cell r="D1084" t="str">
            <v>2001/03</v>
          </cell>
        </row>
        <row r="1085">
          <cell r="B1085" t="str">
            <v>MASTER</v>
          </cell>
          <cell r="C1085" t="str">
            <v>Espagne</v>
          </cell>
          <cell r="D1085" t="str">
            <v>2001/04</v>
          </cell>
        </row>
        <row r="1086">
          <cell r="B1086" t="str">
            <v>MASTER</v>
          </cell>
          <cell r="C1086" t="str">
            <v>Espagne</v>
          </cell>
          <cell r="D1086" t="str">
            <v>2001/05</v>
          </cell>
        </row>
        <row r="1087">
          <cell r="B1087" t="str">
            <v>MASTER</v>
          </cell>
          <cell r="C1087" t="str">
            <v>Espagne</v>
          </cell>
          <cell r="D1087" t="str">
            <v>2001/06</v>
          </cell>
        </row>
        <row r="1088">
          <cell r="B1088" t="str">
            <v>MASTER</v>
          </cell>
          <cell r="C1088" t="str">
            <v>Espagne</v>
          </cell>
          <cell r="D1088" t="str">
            <v>2001/07</v>
          </cell>
        </row>
        <row r="1089">
          <cell r="B1089" t="str">
            <v>MASTER</v>
          </cell>
          <cell r="C1089" t="str">
            <v>Espagne</v>
          </cell>
          <cell r="D1089" t="str">
            <v>2001/08</v>
          </cell>
        </row>
        <row r="1090">
          <cell r="B1090" t="str">
            <v>MASTER</v>
          </cell>
          <cell r="C1090" t="str">
            <v>Espagne</v>
          </cell>
          <cell r="D1090" t="str">
            <v>2001/09</v>
          </cell>
        </row>
        <row r="1091">
          <cell r="B1091" t="str">
            <v>MASTER</v>
          </cell>
          <cell r="C1091" t="str">
            <v>Espagne</v>
          </cell>
          <cell r="D1091" t="str">
            <v>2001/10</v>
          </cell>
        </row>
        <row r="1092">
          <cell r="B1092" t="str">
            <v>MASTER</v>
          </cell>
          <cell r="C1092" t="str">
            <v>Espagne</v>
          </cell>
          <cell r="D1092" t="str">
            <v>2001/11</v>
          </cell>
        </row>
        <row r="1093">
          <cell r="B1093" t="str">
            <v>MASTER</v>
          </cell>
          <cell r="C1093" t="str">
            <v>Espagne</v>
          </cell>
          <cell r="D1093" t="str">
            <v>2001/12</v>
          </cell>
        </row>
        <row r="1094">
          <cell r="B1094" t="str">
            <v>MASTER</v>
          </cell>
          <cell r="C1094" t="str">
            <v>Espagne</v>
          </cell>
          <cell r="D1094" t="str">
            <v>2002/01</v>
          </cell>
        </row>
        <row r="1095">
          <cell r="B1095" t="str">
            <v>MASTER</v>
          </cell>
          <cell r="C1095" t="str">
            <v>Espagne</v>
          </cell>
          <cell r="D1095" t="str">
            <v>2002/02</v>
          </cell>
        </row>
        <row r="1096">
          <cell r="B1096" t="str">
            <v>MASTER</v>
          </cell>
          <cell r="C1096" t="str">
            <v>Espagne</v>
          </cell>
          <cell r="D1096" t="str">
            <v>2002/03</v>
          </cell>
        </row>
        <row r="1097">
          <cell r="B1097" t="str">
            <v>MASTER</v>
          </cell>
          <cell r="C1097" t="str">
            <v>Espagne</v>
          </cell>
          <cell r="D1097" t="str">
            <v>2002/04</v>
          </cell>
        </row>
        <row r="1098">
          <cell r="B1098" t="str">
            <v>MASTER</v>
          </cell>
          <cell r="C1098" t="str">
            <v>Espagne</v>
          </cell>
          <cell r="D1098" t="str">
            <v>2002/05</v>
          </cell>
        </row>
        <row r="1099">
          <cell r="B1099" t="str">
            <v>MASTER</v>
          </cell>
          <cell r="C1099" t="str">
            <v>Espagne</v>
          </cell>
          <cell r="D1099" t="str">
            <v>2002/06</v>
          </cell>
        </row>
        <row r="1100">
          <cell r="B1100" t="str">
            <v>MASTER</v>
          </cell>
          <cell r="C1100" t="str">
            <v>Espagne</v>
          </cell>
          <cell r="D1100" t="str">
            <v>2002/07</v>
          </cell>
        </row>
        <row r="1101">
          <cell r="B1101" t="str">
            <v>MASTER</v>
          </cell>
          <cell r="C1101" t="str">
            <v>Espagne</v>
          </cell>
          <cell r="D1101" t="str">
            <v>2002/08</v>
          </cell>
        </row>
        <row r="1102">
          <cell r="B1102" t="str">
            <v>MASTER</v>
          </cell>
          <cell r="C1102" t="str">
            <v>Espagne</v>
          </cell>
          <cell r="D1102" t="str">
            <v>2002/09</v>
          </cell>
        </row>
        <row r="1103">
          <cell r="B1103" t="str">
            <v>MASTER</v>
          </cell>
          <cell r="C1103" t="str">
            <v>Espagne</v>
          </cell>
          <cell r="D1103" t="str">
            <v>2002/10</v>
          </cell>
        </row>
        <row r="1104">
          <cell r="B1104" t="str">
            <v>MASTER</v>
          </cell>
          <cell r="C1104" t="str">
            <v>Espagne</v>
          </cell>
          <cell r="D1104" t="str">
            <v>2002/11</v>
          </cell>
        </row>
        <row r="1105">
          <cell r="B1105" t="str">
            <v>MASTER</v>
          </cell>
          <cell r="C1105" t="str">
            <v>Espagne</v>
          </cell>
          <cell r="D1105" t="str">
            <v>2002/12</v>
          </cell>
        </row>
        <row r="1106">
          <cell r="B1106" t="str">
            <v>MASTER</v>
          </cell>
          <cell r="C1106" t="str">
            <v>Espagne</v>
          </cell>
          <cell r="D1106" t="str">
            <v>2003/01</v>
          </cell>
        </row>
        <row r="1107">
          <cell r="B1107" t="str">
            <v>MASTER</v>
          </cell>
          <cell r="C1107" t="str">
            <v>Espagne</v>
          </cell>
          <cell r="D1107" t="str">
            <v>2003/02</v>
          </cell>
        </row>
        <row r="1108">
          <cell r="B1108" t="str">
            <v>MASTER</v>
          </cell>
          <cell r="C1108" t="str">
            <v>Espagne</v>
          </cell>
          <cell r="D1108" t="str">
            <v>2003/03</v>
          </cell>
        </row>
        <row r="1109">
          <cell r="B1109" t="str">
            <v>MASTER</v>
          </cell>
          <cell r="C1109" t="str">
            <v>Espagne</v>
          </cell>
          <cell r="D1109" t="str">
            <v>2003/04</v>
          </cell>
        </row>
        <row r="1110">
          <cell r="B1110" t="str">
            <v>MASTER</v>
          </cell>
          <cell r="C1110" t="str">
            <v>Espagne</v>
          </cell>
          <cell r="D1110" t="str">
            <v>2003/05</v>
          </cell>
        </row>
        <row r="1111">
          <cell r="B1111" t="str">
            <v>MASTER</v>
          </cell>
          <cell r="C1111" t="str">
            <v>Espagne</v>
          </cell>
          <cell r="D1111" t="str">
            <v>2003/06</v>
          </cell>
        </row>
        <row r="1112">
          <cell r="B1112" t="str">
            <v>MASTER</v>
          </cell>
          <cell r="C1112" t="str">
            <v>Espagne</v>
          </cell>
          <cell r="D1112" t="str">
            <v>2003/07</v>
          </cell>
        </row>
        <row r="1113">
          <cell r="B1113" t="str">
            <v>MASTER</v>
          </cell>
          <cell r="C1113" t="str">
            <v>Espagne</v>
          </cell>
          <cell r="D1113" t="str">
            <v>2003/08</v>
          </cell>
        </row>
        <row r="1114">
          <cell r="B1114" t="str">
            <v>MASTER</v>
          </cell>
          <cell r="C1114" t="str">
            <v>Espagne</v>
          </cell>
          <cell r="D1114" t="str">
            <v>2003/09</v>
          </cell>
        </row>
        <row r="1115">
          <cell r="B1115" t="str">
            <v>MASTER</v>
          </cell>
          <cell r="C1115" t="str">
            <v>Espagne</v>
          </cell>
          <cell r="D1115" t="str">
            <v>2003/10</v>
          </cell>
        </row>
        <row r="1116">
          <cell r="B1116" t="str">
            <v>MASTER</v>
          </cell>
          <cell r="C1116" t="str">
            <v>Espagne</v>
          </cell>
          <cell r="D1116" t="str">
            <v>2003/11</v>
          </cell>
        </row>
        <row r="1117">
          <cell r="B1117" t="str">
            <v>MASTER</v>
          </cell>
          <cell r="C1117" t="str">
            <v>Espagne</v>
          </cell>
          <cell r="D1117" t="str">
            <v>2003/12</v>
          </cell>
        </row>
        <row r="1118">
          <cell r="B1118" t="str">
            <v>MASTER</v>
          </cell>
          <cell r="C1118" t="str">
            <v>Espagne</v>
          </cell>
          <cell r="D1118" t="str">
            <v>2004/01</v>
          </cell>
        </row>
        <row r="1119">
          <cell r="B1119" t="str">
            <v>MASTER</v>
          </cell>
          <cell r="C1119" t="str">
            <v>Espagne</v>
          </cell>
          <cell r="D1119" t="str">
            <v>2004/02</v>
          </cell>
        </row>
        <row r="1120">
          <cell r="B1120" t="str">
            <v>MASTER</v>
          </cell>
          <cell r="C1120" t="str">
            <v>Espagne</v>
          </cell>
          <cell r="D1120" t="str">
            <v>2004/03</v>
          </cell>
        </row>
        <row r="1121">
          <cell r="B1121" t="str">
            <v>MASTER</v>
          </cell>
          <cell r="C1121" t="str">
            <v>Espagne</v>
          </cell>
          <cell r="D1121" t="str">
            <v>2004/04</v>
          </cell>
        </row>
        <row r="1122">
          <cell r="B1122" t="str">
            <v>MASTER</v>
          </cell>
          <cell r="C1122" t="str">
            <v>Espagne</v>
          </cell>
          <cell r="D1122" t="str">
            <v>2002/03</v>
          </cell>
        </row>
        <row r="1123">
          <cell r="B1123" t="str">
            <v>MAGNUM</v>
          </cell>
          <cell r="C1123" t="str">
            <v>Grande-Bretagne</v>
          </cell>
          <cell r="D1123" t="str">
            <v>2000/01</v>
          </cell>
        </row>
        <row r="1124">
          <cell r="B1124" t="str">
            <v>MAGNUM</v>
          </cell>
          <cell r="C1124" t="str">
            <v>Grande-Bretagne</v>
          </cell>
          <cell r="D1124" t="str">
            <v>2000/02</v>
          </cell>
        </row>
        <row r="1125">
          <cell r="B1125" t="str">
            <v>MAGNUM</v>
          </cell>
          <cell r="C1125" t="str">
            <v>Grande-Bretagne</v>
          </cell>
          <cell r="D1125" t="str">
            <v>2000/03</v>
          </cell>
        </row>
        <row r="1126">
          <cell r="B1126" t="str">
            <v>MAGNUM</v>
          </cell>
          <cell r="C1126" t="str">
            <v>Grande-Bretagne</v>
          </cell>
          <cell r="D1126" t="str">
            <v>2000/04</v>
          </cell>
        </row>
        <row r="1127">
          <cell r="B1127" t="str">
            <v>MAGNUM</v>
          </cell>
          <cell r="C1127" t="str">
            <v>Grande-Bretagne</v>
          </cell>
          <cell r="D1127" t="str">
            <v>2000/05</v>
          </cell>
        </row>
        <row r="1128">
          <cell r="B1128" t="str">
            <v>MAGNUM</v>
          </cell>
          <cell r="C1128" t="str">
            <v>Grande-Bretagne</v>
          </cell>
          <cell r="D1128" t="str">
            <v>2000/06</v>
          </cell>
        </row>
        <row r="1129">
          <cell r="B1129" t="str">
            <v>MAGNUM</v>
          </cell>
          <cell r="C1129" t="str">
            <v>Grande-Bretagne</v>
          </cell>
          <cell r="D1129" t="str">
            <v>2000/07</v>
          </cell>
        </row>
        <row r="1130">
          <cell r="B1130" t="str">
            <v>MAGNUM</v>
          </cell>
          <cell r="C1130" t="str">
            <v>Grande-Bretagne</v>
          </cell>
          <cell r="D1130" t="str">
            <v>2000/08</v>
          </cell>
        </row>
        <row r="1131">
          <cell r="B1131" t="str">
            <v>MAGNUM</v>
          </cell>
          <cell r="C1131" t="str">
            <v>Grande-Bretagne</v>
          </cell>
          <cell r="D1131" t="str">
            <v>2000/09</v>
          </cell>
        </row>
        <row r="1132">
          <cell r="B1132" t="str">
            <v>MAGNUM</v>
          </cell>
          <cell r="C1132" t="str">
            <v>Grande-Bretagne</v>
          </cell>
          <cell r="D1132" t="str">
            <v>2000/10</v>
          </cell>
        </row>
        <row r="1133">
          <cell r="B1133" t="str">
            <v>MAGNUM</v>
          </cell>
          <cell r="C1133" t="str">
            <v>Grande-Bretagne</v>
          </cell>
          <cell r="D1133" t="str">
            <v>2000/11</v>
          </cell>
        </row>
        <row r="1134">
          <cell r="B1134" t="str">
            <v>MAGNUM</v>
          </cell>
          <cell r="C1134" t="str">
            <v>Grande-Bretagne</v>
          </cell>
          <cell r="D1134" t="str">
            <v>2000/12</v>
          </cell>
        </row>
        <row r="1135">
          <cell r="B1135" t="str">
            <v>MAGNUM</v>
          </cell>
          <cell r="C1135" t="str">
            <v>Grande-Bretagne</v>
          </cell>
          <cell r="D1135" t="str">
            <v>2001/01</v>
          </cell>
        </row>
        <row r="1136">
          <cell r="B1136" t="str">
            <v>MAGNUM</v>
          </cell>
          <cell r="C1136" t="str">
            <v>Grande-Bretagne</v>
          </cell>
          <cell r="D1136" t="str">
            <v>2001/02</v>
          </cell>
        </row>
        <row r="1137">
          <cell r="B1137" t="str">
            <v>MAGNUM</v>
          </cell>
          <cell r="C1137" t="str">
            <v>Grande-Bretagne</v>
          </cell>
          <cell r="D1137" t="str">
            <v>2001/03</v>
          </cell>
        </row>
        <row r="1138">
          <cell r="B1138" t="str">
            <v>MAGNUM</v>
          </cell>
          <cell r="C1138" t="str">
            <v>Grande-Bretagne</v>
          </cell>
          <cell r="D1138" t="str">
            <v>2001/04</v>
          </cell>
        </row>
        <row r="1139">
          <cell r="B1139" t="str">
            <v>MAGNUM</v>
          </cell>
          <cell r="C1139" t="str">
            <v>Grande-Bretagne</v>
          </cell>
          <cell r="D1139" t="str">
            <v>2001/05</v>
          </cell>
        </row>
        <row r="1140">
          <cell r="B1140" t="str">
            <v>MAGNUM</v>
          </cell>
          <cell r="C1140" t="str">
            <v>Grande-Bretagne</v>
          </cell>
          <cell r="D1140" t="str">
            <v>2001/06</v>
          </cell>
        </row>
        <row r="1141">
          <cell r="B1141" t="str">
            <v>MAGNUM</v>
          </cell>
          <cell r="C1141" t="str">
            <v>Grande-Bretagne</v>
          </cell>
          <cell r="D1141" t="str">
            <v>2001/07</v>
          </cell>
        </row>
        <row r="1142">
          <cell r="B1142" t="str">
            <v>MAGNUM</v>
          </cell>
          <cell r="C1142" t="str">
            <v>Grande-Bretagne</v>
          </cell>
          <cell r="D1142" t="str">
            <v>2001/08</v>
          </cell>
        </row>
        <row r="1143">
          <cell r="B1143" t="str">
            <v>MAGNUM</v>
          </cell>
          <cell r="C1143" t="str">
            <v>Grande-Bretagne</v>
          </cell>
          <cell r="D1143" t="str">
            <v>2001/09</v>
          </cell>
        </row>
        <row r="1144">
          <cell r="B1144" t="str">
            <v>MAGNUM</v>
          </cell>
          <cell r="C1144" t="str">
            <v>Grande-Bretagne</v>
          </cell>
          <cell r="D1144" t="str">
            <v>2001/10</v>
          </cell>
        </row>
        <row r="1145">
          <cell r="B1145" t="str">
            <v>MAGNUM</v>
          </cell>
          <cell r="C1145" t="str">
            <v>Grande-Bretagne</v>
          </cell>
          <cell r="D1145" t="str">
            <v>2001/11</v>
          </cell>
        </row>
        <row r="1146">
          <cell r="B1146" t="str">
            <v>MAGNUM</v>
          </cell>
          <cell r="C1146" t="str">
            <v>Grande-Bretagne</v>
          </cell>
          <cell r="D1146" t="str">
            <v>2001/12</v>
          </cell>
        </row>
        <row r="1147">
          <cell r="B1147" t="str">
            <v>MAGNUM</v>
          </cell>
          <cell r="C1147" t="str">
            <v>Grande-Bretagne</v>
          </cell>
          <cell r="D1147" t="str">
            <v>2002/01</v>
          </cell>
        </row>
        <row r="1148">
          <cell r="B1148" t="str">
            <v>MAGNUM</v>
          </cell>
          <cell r="C1148" t="str">
            <v>Grande-Bretagne</v>
          </cell>
          <cell r="D1148" t="str">
            <v>2002/02</v>
          </cell>
        </row>
        <row r="1149">
          <cell r="B1149" t="str">
            <v>MAGNUM</v>
          </cell>
          <cell r="C1149" t="str">
            <v>Grande-Bretagne</v>
          </cell>
          <cell r="D1149" t="str">
            <v>2002/03</v>
          </cell>
        </row>
        <row r="1150">
          <cell r="B1150" t="str">
            <v>MAGNUM</v>
          </cell>
          <cell r="C1150" t="str">
            <v>Grande-Bretagne</v>
          </cell>
          <cell r="D1150" t="str">
            <v>2002/04</v>
          </cell>
        </row>
        <row r="1151">
          <cell r="B1151" t="str">
            <v>MAGNUM</v>
          </cell>
          <cell r="C1151" t="str">
            <v>Grande-Bretagne</v>
          </cell>
          <cell r="D1151" t="str">
            <v>2002/05</v>
          </cell>
        </row>
        <row r="1152">
          <cell r="B1152" t="str">
            <v>MAGNUM</v>
          </cell>
          <cell r="C1152" t="str">
            <v>Grande-Bretagne</v>
          </cell>
          <cell r="D1152" t="str">
            <v>2002/06</v>
          </cell>
        </row>
        <row r="1153">
          <cell r="B1153" t="str">
            <v>MAGNUM</v>
          </cell>
          <cell r="C1153" t="str">
            <v>Grande-Bretagne</v>
          </cell>
          <cell r="D1153" t="str">
            <v>2002/07</v>
          </cell>
        </row>
        <row r="1154">
          <cell r="B1154" t="str">
            <v>MAGNUM</v>
          </cell>
          <cell r="C1154" t="str">
            <v>Grande-Bretagne</v>
          </cell>
          <cell r="D1154" t="str">
            <v>2002/08</v>
          </cell>
        </row>
        <row r="1155">
          <cell r="B1155" t="str">
            <v>MAGNUM</v>
          </cell>
          <cell r="C1155" t="str">
            <v>Grande-Bretagne</v>
          </cell>
          <cell r="D1155" t="str">
            <v>2002/09</v>
          </cell>
        </row>
        <row r="1156">
          <cell r="B1156" t="str">
            <v>MAGNUM</v>
          </cell>
          <cell r="C1156" t="str">
            <v>Grande-Bretagne</v>
          </cell>
          <cell r="D1156" t="str">
            <v>2002/10</v>
          </cell>
        </row>
        <row r="1157">
          <cell r="B1157" t="str">
            <v>MAGNUM</v>
          </cell>
          <cell r="C1157" t="str">
            <v>Grande-Bretagne</v>
          </cell>
          <cell r="D1157" t="str">
            <v>2002/11</v>
          </cell>
        </row>
        <row r="1158">
          <cell r="B1158" t="str">
            <v>MAGNUM</v>
          </cell>
          <cell r="C1158" t="str">
            <v>Grande-Bretagne</v>
          </cell>
          <cell r="D1158" t="str">
            <v>2002/12</v>
          </cell>
        </row>
        <row r="1159">
          <cell r="B1159" t="str">
            <v>MAGNUM</v>
          </cell>
          <cell r="C1159" t="str">
            <v>Grande-Bretagne</v>
          </cell>
          <cell r="D1159" t="str">
            <v>2003/01</v>
          </cell>
        </row>
        <row r="1160">
          <cell r="B1160" t="str">
            <v>MAGNUM</v>
          </cell>
          <cell r="C1160" t="str">
            <v>Grande-Bretagne</v>
          </cell>
          <cell r="D1160" t="str">
            <v>2003/02</v>
          </cell>
        </row>
        <row r="1161">
          <cell r="B1161" t="str">
            <v>MAGNUM</v>
          </cell>
          <cell r="C1161" t="str">
            <v>Grande-Bretagne</v>
          </cell>
          <cell r="D1161" t="str">
            <v>2003/03</v>
          </cell>
        </row>
        <row r="1162">
          <cell r="B1162" t="str">
            <v>MAGNUM</v>
          </cell>
          <cell r="C1162" t="str">
            <v>Grande-Bretagne</v>
          </cell>
          <cell r="D1162" t="str">
            <v>2003/04</v>
          </cell>
        </row>
        <row r="1163">
          <cell r="B1163" t="str">
            <v>MAGNUM</v>
          </cell>
          <cell r="C1163" t="str">
            <v>Grande-Bretagne</v>
          </cell>
          <cell r="D1163" t="str">
            <v>2003/05</v>
          </cell>
        </row>
        <row r="1164">
          <cell r="B1164" t="str">
            <v>MAGNUM</v>
          </cell>
          <cell r="C1164" t="str">
            <v>Grande-Bretagne</v>
          </cell>
          <cell r="D1164" t="str">
            <v>2003/06</v>
          </cell>
        </row>
        <row r="1165">
          <cell r="B1165" t="str">
            <v>MAGNUM</v>
          </cell>
          <cell r="C1165" t="str">
            <v>Grande-Bretagne</v>
          </cell>
          <cell r="D1165" t="str">
            <v>2003/07</v>
          </cell>
        </row>
        <row r="1166">
          <cell r="B1166" t="str">
            <v>MAGNUM</v>
          </cell>
          <cell r="C1166" t="str">
            <v>Grande-Bretagne</v>
          </cell>
          <cell r="D1166" t="str">
            <v>2003/08</v>
          </cell>
        </row>
        <row r="1167">
          <cell r="B1167" t="str">
            <v>MAGNUM</v>
          </cell>
          <cell r="C1167" t="str">
            <v>Grande-Bretagne</v>
          </cell>
          <cell r="D1167" t="str">
            <v>2003/09</v>
          </cell>
        </row>
        <row r="1168">
          <cell r="B1168" t="str">
            <v>MAGNUM</v>
          </cell>
          <cell r="C1168" t="str">
            <v>Grande-Bretagne</v>
          </cell>
          <cell r="D1168" t="str">
            <v>2003/10</v>
          </cell>
        </row>
        <row r="1169">
          <cell r="B1169" t="str">
            <v>MAGNUM</v>
          </cell>
          <cell r="C1169" t="str">
            <v>Grande-Bretagne</v>
          </cell>
          <cell r="D1169" t="str">
            <v>2003/11</v>
          </cell>
        </row>
        <row r="1170">
          <cell r="B1170" t="str">
            <v>MAGNUM</v>
          </cell>
          <cell r="C1170" t="str">
            <v>Grande-Bretagne</v>
          </cell>
          <cell r="D1170" t="str">
            <v>2003/12</v>
          </cell>
        </row>
        <row r="1171">
          <cell r="B1171" t="str">
            <v>MAGNUM</v>
          </cell>
          <cell r="C1171" t="str">
            <v>Grande-Bretagne</v>
          </cell>
          <cell r="D1171" t="str">
            <v>2004/01</v>
          </cell>
        </row>
        <row r="1172">
          <cell r="B1172" t="str">
            <v>MAGNUM</v>
          </cell>
          <cell r="C1172" t="str">
            <v>Grande-Bretagne</v>
          </cell>
          <cell r="D1172" t="str">
            <v>2004/02</v>
          </cell>
        </row>
        <row r="1173">
          <cell r="B1173" t="str">
            <v>MAGNUM</v>
          </cell>
          <cell r="C1173" t="str">
            <v>Grande-Bretagne</v>
          </cell>
          <cell r="D1173" t="str">
            <v>2004/03</v>
          </cell>
        </row>
        <row r="1174">
          <cell r="B1174" t="str">
            <v>MAGNUM</v>
          </cell>
          <cell r="C1174" t="str">
            <v>Grande-Bretagne</v>
          </cell>
          <cell r="D1174" t="str">
            <v>2004/04</v>
          </cell>
        </row>
        <row r="1175">
          <cell r="B1175" t="str">
            <v>MAGNUM</v>
          </cell>
          <cell r="C1175" t="str">
            <v>Grande-Bretagne</v>
          </cell>
          <cell r="D1175" t="str">
            <v>2002/01</v>
          </cell>
        </row>
        <row r="1176">
          <cell r="B1176" t="str">
            <v>MASCOTT</v>
          </cell>
          <cell r="C1176" t="str">
            <v>Grande-Bretagne</v>
          </cell>
          <cell r="D1176" t="str">
            <v>2000/01</v>
          </cell>
        </row>
        <row r="1177">
          <cell r="B1177" t="str">
            <v>MASCOTT</v>
          </cell>
          <cell r="C1177" t="str">
            <v>Grande-Bretagne</v>
          </cell>
          <cell r="D1177" t="str">
            <v>2000/02</v>
          </cell>
        </row>
        <row r="1178">
          <cell r="B1178" t="str">
            <v>MASCOTT</v>
          </cell>
          <cell r="C1178" t="str">
            <v>Grande-Bretagne</v>
          </cell>
          <cell r="D1178" t="str">
            <v>2000/03</v>
          </cell>
        </row>
        <row r="1179">
          <cell r="B1179" t="str">
            <v>MASCOTT</v>
          </cell>
          <cell r="C1179" t="str">
            <v>Grande-Bretagne</v>
          </cell>
          <cell r="D1179" t="str">
            <v>2000/04</v>
          </cell>
        </row>
        <row r="1180">
          <cell r="B1180" t="str">
            <v>MASCOTT</v>
          </cell>
          <cell r="C1180" t="str">
            <v>Grande-Bretagne</v>
          </cell>
          <cell r="D1180" t="str">
            <v>2000/05</v>
          </cell>
        </row>
        <row r="1181">
          <cell r="B1181" t="str">
            <v>MASCOTT</v>
          </cell>
          <cell r="C1181" t="str">
            <v>Grande-Bretagne</v>
          </cell>
          <cell r="D1181" t="str">
            <v>2000/06</v>
          </cell>
        </row>
        <row r="1182">
          <cell r="B1182" t="str">
            <v>MASCOTT</v>
          </cell>
          <cell r="C1182" t="str">
            <v>Grande-Bretagne</v>
          </cell>
          <cell r="D1182" t="str">
            <v>2000/07</v>
          </cell>
        </row>
        <row r="1183">
          <cell r="B1183" t="str">
            <v>MASCOTT</v>
          </cell>
          <cell r="C1183" t="str">
            <v>Grande-Bretagne</v>
          </cell>
          <cell r="D1183" t="str">
            <v>2000/08</v>
          </cell>
        </row>
        <row r="1184">
          <cell r="B1184" t="str">
            <v>MASCOTT</v>
          </cell>
          <cell r="C1184" t="str">
            <v>Grande-Bretagne</v>
          </cell>
          <cell r="D1184" t="str">
            <v>2000/09</v>
          </cell>
        </row>
        <row r="1185">
          <cell r="B1185" t="str">
            <v>MASCOTT</v>
          </cell>
          <cell r="C1185" t="str">
            <v>Grande-Bretagne</v>
          </cell>
          <cell r="D1185" t="str">
            <v>2000/10</v>
          </cell>
        </row>
        <row r="1186">
          <cell r="B1186" t="str">
            <v>MASCOTT</v>
          </cell>
          <cell r="C1186" t="str">
            <v>Grande-Bretagne</v>
          </cell>
          <cell r="D1186" t="str">
            <v>2000/11</v>
          </cell>
        </row>
        <row r="1187">
          <cell r="B1187" t="str">
            <v>MASCOTT</v>
          </cell>
          <cell r="C1187" t="str">
            <v>Grande-Bretagne</v>
          </cell>
          <cell r="D1187" t="str">
            <v>2000/12</v>
          </cell>
        </row>
        <row r="1188">
          <cell r="B1188" t="str">
            <v>MASCOTT</v>
          </cell>
          <cell r="C1188" t="str">
            <v>Grande-Bretagne</v>
          </cell>
          <cell r="D1188" t="str">
            <v>2001/01</v>
          </cell>
        </row>
        <row r="1189">
          <cell r="B1189" t="str">
            <v>MASCOTT</v>
          </cell>
          <cell r="C1189" t="str">
            <v>Grande-Bretagne</v>
          </cell>
          <cell r="D1189" t="str">
            <v>2001/02</v>
          </cell>
        </row>
        <row r="1190">
          <cell r="B1190" t="str">
            <v>MASCOTT</v>
          </cell>
          <cell r="C1190" t="str">
            <v>Grande-Bretagne</v>
          </cell>
          <cell r="D1190" t="str">
            <v>2001/03</v>
          </cell>
        </row>
        <row r="1191">
          <cell r="B1191" t="str">
            <v>MASCOTT</v>
          </cell>
          <cell r="C1191" t="str">
            <v>Grande-Bretagne</v>
          </cell>
          <cell r="D1191" t="str">
            <v>2001/04</v>
          </cell>
        </row>
        <row r="1192">
          <cell r="B1192" t="str">
            <v>MASCOTT</v>
          </cell>
          <cell r="C1192" t="str">
            <v>Grande-Bretagne</v>
          </cell>
          <cell r="D1192" t="str">
            <v>2001/05</v>
          </cell>
        </row>
        <row r="1193">
          <cell r="B1193" t="str">
            <v>MASCOTT</v>
          </cell>
          <cell r="C1193" t="str">
            <v>Grande-Bretagne</v>
          </cell>
          <cell r="D1193" t="str">
            <v>2001/06</v>
          </cell>
        </row>
        <row r="1194">
          <cell r="B1194" t="str">
            <v>MASCOTT</v>
          </cell>
          <cell r="C1194" t="str">
            <v>Grande-Bretagne</v>
          </cell>
          <cell r="D1194" t="str">
            <v>2001/07</v>
          </cell>
        </row>
        <row r="1195">
          <cell r="B1195" t="str">
            <v>MASCOTT</v>
          </cell>
          <cell r="C1195" t="str">
            <v>Grande-Bretagne</v>
          </cell>
          <cell r="D1195" t="str">
            <v>2001/08</v>
          </cell>
        </row>
        <row r="1196">
          <cell r="B1196" t="str">
            <v>MASCOTT</v>
          </cell>
          <cell r="C1196" t="str">
            <v>Grande-Bretagne</v>
          </cell>
          <cell r="D1196" t="str">
            <v>2001/09</v>
          </cell>
        </row>
        <row r="1197">
          <cell r="B1197" t="str">
            <v>MASCOTT</v>
          </cell>
          <cell r="C1197" t="str">
            <v>Grande-Bretagne</v>
          </cell>
          <cell r="D1197" t="str">
            <v>2001/10</v>
          </cell>
        </row>
        <row r="1198">
          <cell r="B1198" t="str">
            <v>MASCOTT</v>
          </cell>
          <cell r="C1198" t="str">
            <v>Grande-Bretagne</v>
          </cell>
          <cell r="D1198" t="str">
            <v>2001/11</v>
          </cell>
        </row>
        <row r="1199">
          <cell r="B1199" t="str">
            <v>MASCOTT</v>
          </cell>
          <cell r="C1199" t="str">
            <v>Grande-Bretagne</v>
          </cell>
          <cell r="D1199" t="str">
            <v>2001/12</v>
          </cell>
        </row>
        <row r="1200">
          <cell r="B1200" t="str">
            <v>MASCOTT</v>
          </cell>
          <cell r="C1200" t="str">
            <v>Grande-Bretagne</v>
          </cell>
          <cell r="D1200" t="str">
            <v>2002/01</v>
          </cell>
        </row>
        <row r="1201">
          <cell r="B1201" t="str">
            <v>MASCOTT</v>
          </cell>
          <cell r="C1201" t="str">
            <v>Grande-Bretagne</v>
          </cell>
          <cell r="D1201" t="str">
            <v>2002/02</v>
          </cell>
        </row>
        <row r="1202">
          <cell r="B1202" t="str">
            <v>MASCOTT</v>
          </cell>
          <cell r="C1202" t="str">
            <v>Grande-Bretagne</v>
          </cell>
          <cell r="D1202" t="str">
            <v>2002/03</v>
          </cell>
        </row>
        <row r="1203">
          <cell r="B1203" t="str">
            <v>MASCOTT</v>
          </cell>
          <cell r="C1203" t="str">
            <v>Grande-Bretagne</v>
          </cell>
          <cell r="D1203" t="str">
            <v>2002/04</v>
          </cell>
        </row>
        <row r="1204">
          <cell r="B1204" t="str">
            <v>MASCOTT</v>
          </cell>
          <cell r="C1204" t="str">
            <v>Grande-Bretagne</v>
          </cell>
          <cell r="D1204" t="str">
            <v>2002/05</v>
          </cell>
        </row>
        <row r="1205">
          <cell r="B1205" t="str">
            <v>MASCOTT</v>
          </cell>
          <cell r="C1205" t="str">
            <v>Grande-Bretagne</v>
          </cell>
          <cell r="D1205" t="str">
            <v>2002/06</v>
          </cell>
        </row>
        <row r="1206">
          <cell r="B1206" t="str">
            <v>MASCOTT</v>
          </cell>
          <cell r="C1206" t="str">
            <v>Grande-Bretagne</v>
          </cell>
          <cell r="D1206" t="str">
            <v>2002/07</v>
          </cell>
        </row>
        <row r="1207">
          <cell r="B1207" t="str">
            <v>MASCOTT</v>
          </cell>
          <cell r="C1207" t="str">
            <v>Grande-Bretagne</v>
          </cell>
          <cell r="D1207" t="str">
            <v>2002/08</v>
          </cell>
        </row>
        <row r="1208">
          <cell r="B1208" t="str">
            <v>MASCOTT</v>
          </cell>
          <cell r="C1208" t="str">
            <v>Grande-Bretagne</v>
          </cell>
          <cell r="D1208" t="str">
            <v>2002/09</v>
          </cell>
        </row>
        <row r="1209">
          <cell r="B1209" t="str">
            <v>MASCOTT</v>
          </cell>
          <cell r="C1209" t="str">
            <v>Grande-Bretagne</v>
          </cell>
          <cell r="D1209" t="str">
            <v>2002/10</v>
          </cell>
        </row>
        <row r="1210">
          <cell r="B1210" t="str">
            <v>MASCOTT</v>
          </cell>
          <cell r="C1210" t="str">
            <v>Grande-Bretagne</v>
          </cell>
          <cell r="D1210" t="str">
            <v>2002/11</v>
          </cell>
        </row>
        <row r="1211">
          <cell r="B1211" t="str">
            <v>MASCOTT</v>
          </cell>
          <cell r="C1211" t="str">
            <v>Grande-Bretagne</v>
          </cell>
          <cell r="D1211" t="str">
            <v>2002/12</v>
          </cell>
        </row>
        <row r="1212">
          <cell r="B1212" t="str">
            <v>MASCOTT</v>
          </cell>
          <cell r="C1212" t="str">
            <v>Grande-Bretagne</v>
          </cell>
          <cell r="D1212" t="str">
            <v>2003/01</v>
          </cell>
        </row>
        <row r="1213">
          <cell r="B1213" t="str">
            <v>MASCOTT</v>
          </cell>
          <cell r="C1213" t="str">
            <v>Grande-Bretagne</v>
          </cell>
          <cell r="D1213" t="str">
            <v>2003/02</v>
          </cell>
        </row>
        <row r="1214">
          <cell r="B1214" t="str">
            <v>MASCOTT</v>
          </cell>
          <cell r="C1214" t="str">
            <v>Grande-Bretagne</v>
          </cell>
          <cell r="D1214" t="str">
            <v>2003/03</v>
          </cell>
        </row>
        <row r="1215">
          <cell r="B1215" t="str">
            <v>MASCOTT</v>
          </cell>
          <cell r="C1215" t="str">
            <v>Grande-Bretagne</v>
          </cell>
          <cell r="D1215" t="str">
            <v>2003/04</v>
          </cell>
        </row>
        <row r="1216">
          <cell r="B1216" t="str">
            <v>MASCOTT</v>
          </cell>
          <cell r="C1216" t="str">
            <v>Grande-Bretagne</v>
          </cell>
          <cell r="D1216" t="str">
            <v>2003/05</v>
          </cell>
        </row>
        <row r="1217">
          <cell r="B1217" t="str">
            <v>MASCOTT</v>
          </cell>
          <cell r="C1217" t="str">
            <v>Grande-Bretagne</v>
          </cell>
          <cell r="D1217" t="str">
            <v>2003/06</v>
          </cell>
        </row>
        <row r="1218">
          <cell r="B1218" t="str">
            <v>MASCOTT</v>
          </cell>
          <cell r="C1218" t="str">
            <v>Grande-Bretagne</v>
          </cell>
          <cell r="D1218" t="str">
            <v>2003/07</v>
          </cell>
        </row>
        <row r="1219">
          <cell r="B1219" t="str">
            <v>MASCOTT</v>
          </cell>
          <cell r="C1219" t="str">
            <v>Grande-Bretagne</v>
          </cell>
          <cell r="D1219" t="str">
            <v>2003/08</v>
          </cell>
        </row>
        <row r="1220">
          <cell r="B1220" t="str">
            <v>MASCOTT</v>
          </cell>
          <cell r="C1220" t="str">
            <v>Grande-Bretagne</v>
          </cell>
          <cell r="D1220" t="str">
            <v>2003/09</v>
          </cell>
        </row>
        <row r="1221">
          <cell r="B1221" t="str">
            <v>MASCOTT</v>
          </cell>
          <cell r="C1221" t="str">
            <v>Grande-Bretagne</v>
          </cell>
          <cell r="D1221" t="str">
            <v>2003/10</v>
          </cell>
        </row>
        <row r="1222">
          <cell r="B1222" t="str">
            <v>MASCOTT</v>
          </cell>
          <cell r="C1222" t="str">
            <v>Grande-Bretagne</v>
          </cell>
          <cell r="D1222" t="str">
            <v>2003/11</v>
          </cell>
        </row>
        <row r="1223">
          <cell r="B1223" t="str">
            <v>MASCOTT</v>
          </cell>
          <cell r="C1223" t="str">
            <v>Grande-Bretagne</v>
          </cell>
          <cell r="D1223" t="str">
            <v>2003/12</v>
          </cell>
        </row>
        <row r="1224">
          <cell r="B1224" t="str">
            <v>MASCOTT</v>
          </cell>
          <cell r="C1224" t="str">
            <v>Grande-Bretagne</v>
          </cell>
          <cell r="D1224" t="str">
            <v>2004/01</v>
          </cell>
        </row>
        <row r="1225">
          <cell r="B1225" t="str">
            <v>MASCOTT</v>
          </cell>
          <cell r="C1225" t="str">
            <v>Grande-Bretagne</v>
          </cell>
          <cell r="D1225" t="str">
            <v>2004/02</v>
          </cell>
        </row>
        <row r="1226">
          <cell r="B1226" t="str">
            <v>MASCOTT</v>
          </cell>
          <cell r="C1226" t="str">
            <v>Grande-Bretagne</v>
          </cell>
          <cell r="D1226" t="str">
            <v>2004/03</v>
          </cell>
        </row>
        <row r="1227">
          <cell r="B1227" t="str">
            <v>MASCOTT</v>
          </cell>
          <cell r="C1227" t="str">
            <v>Grande-Bretagne</v>
          </cell>
          <cell r="D1227" t="str">
            <v>2004/04</v>
          </cell>
        </row>
        <row r="1228">
          <cell r="B1228" t="str">
            <v>MASCOTT</v>
          </cell>
          <cell r="C1228" t="str">
            <v>Grande-Bretagne</v>
          </cell>
          <cell r="D1228" t="str">
            <v>2001/11</v>
          </cell>
        </row>
        <row r="1229">
          <cell r="B1229" t="str">
            <v>MIDLUM</v>
          </cell>
          <cell r="C1229" t="str">
            <v>Grande-Bretagne</v>
          </cell>
          <cell r="D1229" t="str">
            <v>2000/01</v>
          </cell>
        </row>
        <row r="1230">
          <cell r="B1230" t="str">
            <v>MIDLUM</v>
          </cell>
          <cell r="C1230" t="str">
            <v>Grande-Bretagne</v>
          </cell>
          <cell r="D1230" t="str">
            <v>2000/02</v>
          </cell>
        </row>
        <row r="1231">
          <cell r="B1231" t="str">
            <v>MIDLUM</v>
          </cell>
          <cell r="C1231" t="str">
            <v>Grande-Bretagne</v>
          </cell>
          <cell r="D1231" t="str">
            <v>2000/03</v>
          </cell>
        </row>
        <row r="1232">
          <cell r="B1232" t="str">
            <v>MIDLUM</v>
          </cell>
          <cell r="C1232" t="str">
            <v>Grande-Bretagne</v>
          </cell>
          <cell r="D1232" t="str">
            <v>2000/04</v>
          </cell>
        </row>
        <row r="1233">
          <cell r="B1233" t="str">
            <v>MIDLUM</v>
          </cell>
          <cell r="C1233" t="str">
            <v>Grande-Bretagne</v>
          </cell>
          <cell r="D1233" t="str">
            <v>2000/05</v>
          </cell>
        </row>
        <row r="1234">
          <cell r="B1234" t="str">
            <v>MIDLUM</v>
          </cell>
          <cell r="C1234" t="str">
            <v>Grande-Bretagne</v>
          </cell>
          <cell r="D1234" t="str">
            <v>2000/06</v>
          </cell>
        </row>
        <row r="1235">
          <cell r="B1235" t="str">
            <v>MIDLUM</v>
          </cell>
          <cell r="C1235" t="str">
            <v>Grande-Bretagne</v>
          </cell>
          <cell r="D1235" t="str">
            <v>2000/07</v>
          </cell>
        </row>
        <row r="1236">
          <cell r="B1236" t="str">
            <v>MIDLUM</v>
          </cell>
          <cell r="C1236" t="str">
            <v>Grande-Bretagne</v>
          </cell>
          <cell r="D1236" t="str">
            <v>2000/08</v>
          </cell>
        </row>
        <row r="1237">
          <cell r="B1237" t="str">
            <v>MIDLUM</v>
          </cell>
          <cell r="C1237" t="str">
            <v>Grande-Bretagne</v>
          </cell>
          <cell r="D1237" t="str">
            <v>2000/09</v>
          </cell>
        </row>
        <row r="1238">
          <cell r="B1238" t="str">
            <v>MIDLUM</v>
          </cell>
          <cell r="C1238" t="str">
            <v>Grande-Bretagne</v>
          </cell>
          <cell r="D1238" t="str">
            <v>2000/10</v>
          </cell>
        </row>
        <row r="1239">
          <cell r="B1239" t="str">
            <v>MIDLUM</v>
          </cell>
          <cell r="C1239" t="str">
            <v>Grande-Bretagne</v>
          </cell>
          <cell r="D1239" t="str">
            <v>2000/11</v>
          </cell>
        </row>
        <row r="1240">
          <cell r="B1240" t="str">
            <v>MIDLUM</v>
          </cell>
          <cell r="C1240" t="str">
            <v>Grande-Bretagne</v>
          </cell>
          <cell r="D1240" t="str">
            <v>2000/12</v>
          </cell>
        </row>
        <row r="1241">
          <cell r="B1241" t="str">
            <v>MIDLUM</v>
          </cell>
          <cell r="C1241" t="str">
            <v>Grande-Bretagne</v>
          </cell>
          <cell r="D1241" t="str">
            <v>2001/01</v>
          </cell>
        </row>
        <row r="1242">
          <cell r="B1242" t="str">
            <v>MIDLUM</v>
          </cell>
          <cell r="C1242" t="str">
            <v>Grande-Bretagne</v>
          </cell>
          <cell r="D1242" t="str">
            <v>2001/02</v>
          </cell>
        </row>
        <row r="1243">
          <cell r="B1243" t="str">
            <v>MIDLUM</v>
          </cell>
          <cell r="C1243" t="str">
            <v>Grande-Bretagne</v>
          </cell>
          <cell r="D1243" t="str">
            <v>2001/03</v>
          </cell>
        </row>
        <row r="1244">
          <cell r="B1244" t="str">
            <v>MIDLUM</v>
          </cell>
          <cell r="C1244" t="str">
            <v>Grande-Bretagne</v>
          </cell>
          <cell r="D1244" t="str">
            <v>2001/04</v>
          </cell>
        </row>
        <row r="1245">
          <cell r="B1245" t="str">
            <v>MIDLUM</v>
          </cell>
          <cell r="C1245" t="str">
            <v>Grande-Bretagne</v>
          </cell>
          <cell r="D1245" t="str">
            <v>2001/05</v>
          </cell>
        </row>
        <row r="1246">
          <cell r="B1246" t="str">
            <v>MIDLUM</v>
          </cell>
          <cell r="C1246" t="str">
            <v>Grande-Bretagne</v>
          </cell>
          <cell r="D1246" t="str">
            <v>2001/06</v>
          </cell>
        </row>
        <row r="1247">
          <cell r="B1247" t="str">
            <v>MIDLUM</v>
          </cell>
          <cell r="C1247" t="str">
            <v>Grande-Bretagne</v>
          </cell>
          <cell r="D1247" t="str">
            <v>2001/07</v>
          </cell>
        </row>
        <row r="1248">
          <cell r="B1248" t="str">
            <v>MIDLUM</v>
          </cell>
          <cell r="C1248" t="str">
            <v>Grande-Bretagne</v>
          </cell>
          <cell r="D1248" t="str">
            <v>2001/08</v>
          </cell>
        </row>
        <row r="1249">
          <cell r="B1249" t="str">
            <v>MIDLUM</v>
          </cell>
          <cell r="C1249" t="str">
            <v>Grande-Bretagne</v>
          </cell>
          <cell r="D1249" t="str">
            <v>2001/09</v>
          </cell>
        </row>
        <row r="1250">
          <cell r="B1250" t="str">
            <v>MIDLUM</v>
          </cell>
          <cell r="C1250" t="str">
            <v>Grande-Bretagne</v>
          </cell>
          <cell r="D1250" t="str">
            <v>2001/10</v>
          </cell>
        </row>
        <row r="1251">
          <cell r="B1251" t="str">
            <v>MIDLUM</v>
          </cell>
          <cell r="C1251" t="str">
            <v>Grande-Bretagne</v>
          </cell>
          <cell r="D1251" t="str">
            <v>2001/11</v>
          </cell>
        </row>
        <row r="1252">
          <cell r="B1252" t="str">
            <v>MIDLUM</v>
          </cell>
          <cell r="C1252" t="str">
            <v>Grande-Bretagne</v>
          </cell>
          <cell r="D1252" t="str">
            <v>2001/12</v>
          </cell>
        </row>
        <row r="1253">
          <cell r="B1253" t="str">
            <v>MIDLUM</v>
          </cell>
          <cell r="C1253" t="str">
            <v>Grande-Bretagne</v>
          </cell>
          <cell r="D1253" t="str">
            <v>2002/01</v>
          </cell>
        </row>
        <row r="1254">
          <cell r="B1254" t="str">
            <v>MIDLUM</v>
          </cell>
          <cell r="C1254" t="str">
            <v>Grande-Bretagne</v>
          </cell>
          <cell r="D1254" t="str">
            <v>2002/02</v>
          </cell>
        </row>
        <row r="1255">
          <cell r="B1255" t="str">
            <v>MIDLUM</v>
          </cell>
          <cell r="C1255" t="str">
            <v>Grande-Bretagne</v>
          </cell>
          <cell r="D1255" t="str">
            <v>2002/03</v>
          </cell>
        </row>
        <row r="1256">
          <cell r="B1256" t="str">
            <v>MIDLUM</v>
          </cell>
          <cell r="C1256" t="str">
            <v>Grande-Bretagne</v>
          </cell>
          <cell r="D1256" t="str">
            <v>2002/04</v>
          </cell>
        </row>
        <row r="1257">
          <cell r="B1257" t="str">
            <v>MIDLUM</v>
          </cell>
          <cell r="C1257" t="str">
            <v>Grande-Bretagne</v>
          </cell>
          <cell r="D1257" t="str">
            <v>2002/05</v>
          </cell>
        </row>
        <row r="1258">
          <cell r="B1258" t="str">
            <v>MIDLUM</v>
          </cell>
          <cell r="C1258" t="str">
            <v>Grande-Bretagne</v>
          </cell>
          <cell r="D1258" t="str">
            <v>2002/06</v>
          </cell>
        </row>
        <row r="1259">
          <cell r="B1259" t="str">
            <v>MIDLUM</v>
          </cell>
          <cell r="C1259" t="str">
            <v>Grande-Bretagne</v>
          </cell>
          <cell r="D1259" t="str">
            <v>2002/07</v>
          </cell>
        </row>
        <row r="1260">
          <cell r="B1260" t="str">
            <v>MIDLUM</v>
          </cell>
          <cell r="C1260" t="str">
            <v>Grande-Bretagne</v>
          </cell>
          <cell r="D1260" t="str">
            <v>2002/08</v>
          </cell>
        </row>
        <row r="1261">
          <cell r="B1261" t="str">
            <v>MIDLUM</v>
          </cell>
          <cell r="C1261" t="str">
            <v>Grande-Bretagne</v>
          </cell>
          <cell r="D1261" t="str">
            <v>2002/09</v>
          </cell>
        </row>
        <row r="1262">
          <cell r="B1262" t="str">
            <v>MIDLUM</v>
          </cell>
          <cell r="C1262" t="str">
            <v>Grande-Bretagne</v>
          </cell>
          <cell r="D1262" t="str">
            <v>2002/10</v>
          </cell>
        </row>
        <row r="1263">
          <cell r="B1263" t="str">
            <v>MIDLUM</v>
          </cell>
          <cell r="C1263" t="str">
            <v>Grande-Bretagne</v>
          </cell>
          <cell r="D1263" t="str">
            <v>2002/11</v>
          </cell>
        </row>
        <row r="1264">
          <cell r="B1264" t="str">
            <v>MIDLUM</v>
          </cell>
          <cell r="C1264" t="str">
            <v>Grande-Bretagne</v>
          </cell>
          <cell r="D1264" t="str">
            <v>2002/12</v>
          </cell>
        </row>
        <row r="1265">
          <cell r="B1265" t="str">
            <v>MIDLUM</v>
          </cell>
          <cell r="C1265" t="str">
            <v>Grande-Bretagne</v>
          </cell>
          <cell r="D1265" t="str">
            <v>2003/01</v>
          </cell>
        </row>
        <row r="1266">
          <cell r="B1266" t="str">
            <v>MIDLUM</v>
          </cell>
          <cell r="C1266" t="str">
            <v>Grande-Bretagne</v>
          </cell>
          <cell r="D1266" t="str">
            <v>2003/02</v>
          </cell>
        </row>
        <row r="1267">
          <cell r="B1267" t="str">
            <v>MIDLUM</v>
          </cell>
          <cell r="C1267" t="str">
            <v>Grande-Bretagne</v>
          </cell>
          <cell r="D1267" t="str">
            <v>2003/03</v>
          </cell>
        </row>
        <row r="1268">
          <cell r="B1268" t="str">
            <v>MIDLUM</v>
          </cell>
          <cell r="C1268" t="str">
            <v>Grande-Bretagne</v>
          </cell>
          <cell r="D1268" t="str">
            <v>2003/04</v>
          </cell>
        </row>
        <row r="1269">
          <cell r="B1269" t="str">
            <v>MIDLUM</v>
          </cell>
          <cell r="C1269" t="str">
            <v>Grande-Bretagne</v>
          </cell>
          <cell r="D1269" t="str">
            <v>2003/05</v>
          </cell>
        </row>
        <row r="1270">
          <cell r="B1270" t="str">
            <v>MIDLUM</v>
          </cell>
          <cell r="C1270" t="str">
            <v>Grande-Bretagne</v>
          </cell>
          <cell r="D1270" t="str">
            <v>2003/06</v>
          </cell>
        </row>
        <row r="1271">
          <cell r="B1271" t="str">
            <v>MIDLUM</v>
          </cell>
          <cell r="C1271" t="str">
            <v>Grande-Bretagne</v>
          </cell>
          <cell r="D1271" t="str">
            <v>2003/07</v>
          </cell>
        </row>
        <row r="1272">
          <cell r="B1272" t="str">
            <v>MIDLUM</v>
          </cell>
          <cell r="C1272" t="str">
            <v>Grande-Bretagne</v>
          </cell>
          <cell r="D1272" t="str">
            <v>2003/08</v>
          </cell>
        </row>
        <row r="1273">
          <cell r="B1273" t="str">
            <v>MIDLUM</v>
          </cell>
          <cell r="C1273" t="str">
            <v>Grande-Bretagne</v>
          </cell>
          <cell r="D1273" t="str">
            <v>2003/09</v>
          </cell>
        </row>
        <row r="1274">
          <cell r="B1274" t="str">
            <v>MIDLUM</v>
          </cell>
          <cell r="C1274" t="str">
            <v>Grande-Bretagne</v>
          </cell>
          <cell r="D1274" t="str">
            <v>2003/10</v>
          </cell>
        </row>
        <row r="1275">
          <cell r="B1275" t="str">
            <v>MIDLUM</v>
          </cell>
          <cell r="C1275" t="str">
            <v>Grande-Bretagne</v>
          </cell>
          <cell r="D1275" t="str">
            <v>2003/11</v>
          </cell>
        </row>
        <row r="1276">
          <cell r="B1276" t="str">
            <v>MIDLUM</v>
          </cell>
          <cell r="C1276" t="str">
            <v>Grande-Bretagne</v>
          </cell>
          <cell r="D1276" t="str">
            <v>2003/12</v>
          </cell>
        </row>
        <row r="1277">
          <cell r="B1277" t="str">
            <v>MIDLUM</v>
          </cell>
          <cell r="C1277" t="str">
            <v>Grande-Bretagne</v>
          </cell>
          <cell r="D1277" t="str">
            <v>2004/01</v>
          </cell>
        </row>
        <row r="1278">
          <cell r="B1278" t="str">
            <v>MIDLUM</v>
          </cell>
          <cell r="C1278" t="str">
            <v>Grande-Bretagne</v>
          </cell>
          <cell r="D1278" t="str">
            <v>2004/02</v>
          </cell>
        </row>
        <row r="1279">
          <cell r="B1279" t="str">
            <v>MIDLUM</v>
          </cell>
          <cell r="C1279" t="str">
            <v>Grande-Bretagne</v>
          </cell>
          <cell r="D1279" t="str">
            <v>2004/03</v>
          </cell>
        </row>
        <row r="1280">
          <cell r="B1280" t="str">
            <v>MIDLUM</v>
          </cell>
          <cell r="C1280" t="str">
            <v>Grande-Bretagne</v>
          </cell>
          <cell r="D1280" t="str">
            <v>2004/04</v>
          </cell>
        </row>
        <row r="1281">
          <cell r="B1281" t="str">
            <v>MIDLUM</v>
          </cell>
          <cell r="C1281" t="str">
            <v>Grande-Bretagne</v>
          </cell>
          <cell r="D1281" t="str">
            <v>2001/09</v>
          </cell>
        </row>
        <row r="1282">
          <cell r="B1282" t="str">
            <v>KERAX</v>
          </cell>
          <cell r="C1282" t="str">
            <v>Grande-Bretagne</v>
          </cell>
          <cell r="D1282" t="str">
            <v>2000/01</v>
          </cell>
        </row>
        <row r="1283">
          <cell r="B1283" t="str">
            <v>KERAX</v>
          </cell>
          <cell r="C1283" t="str">
            <v>Grande-Bretagne</v>
          </cell>
          <cell r="D1283" t="str">
            <v>2000/02</v>
          </cell>
        </row>
        <row r="1284">
          <cell r="B1284" t="str">
            <v>KERAX</v>
          </cell>
          <cell r="C1284" t="str">
            <v>Grande-Bretagne</v>
          </cell>
          <cell r="D1284" t="str">
            <v>2000/03</v>
          </cell>
        </row>
        <row r="1285">
          <cell r="B1285" t="str">
            <v>KERAX</v>
          </cell>
          <cell r="C1285" t="str">
            <v>Grande-Bretagne</v>
          </cell>
          <cell r="D1285" t="str">
            <v>2000/04</v>
          </cell>
        </row>
        <row r="1286">
          <cell r="B1286" t="str">
            <v>KERAX</v>
          </cell>
          <cell r="C1286" t="str">
            <v>Grande-Bretagne</v>
          </cell>
          <cell r="D1286" t="str">
            <v>2000/05</v>
          </cell>
        </row>
        <row r="1287">
          <cell r="B1287" t="str">
            <v>KERAX</v>
          </cell>
          <cell r="C1287" t="str">
            <v>Grande-Bretagne</v>
          </cell>
          <cell r="D1287" t="str">
            <v>2000/06</v>
          </cell>
        </row>
        <row r="1288">
          <cell r="B1288" t="str">
            <v>KERAX</v>
          </cell>
          <cell r="C1288" t="str">
            <v>Grande-Bretagne</v>
          </cell>
          <cell r="D1288" t="str">
            <v>2000/07</v>
          </cell>
        </row>
        <row r="1289">
          <cell r="B1289" t="str">
            <v>KERAX</v>
          </cell>
          <cell r="C1289" t="str">
            <v>Grande-Bretagne</v>
          </cell>
          <cell r="D1289" t="str">
            <v>2000/08</v>
          </cell>
        </row>
        <row r="1290">
          <cell r="B1290" t="str">
            <v>KERAX</v>
          </cell>
          <cell r="C1290" t="str">
            <v>Grande-Bretagne</v>
          </cell>
          <cell r="D1290" t="str">
            <v>2000/09</v>
          </cell>
        </row>
        <row r="1291">
          <cell r="B1291" t="str">
            <v>KERAX</v>
          </cell>
          <cell r="C1291" t="str">
            <v>Grande-Bretagne</v>
          </cell>
          <cell r="D1291" t="str">
            <v>2000/10</v>
          </cell>
        </row>
        <row r="1292">
          <cell r="B1292" t="str">
            <v>KERAX</v>
          </cell>
          <cell r="C1292" t="str">
            <v>Grande-Bretagne</v>
          </cell>
          <cell r="D1292" t="str">
            <v>2000/11</v>
          </cell>
        </row>
        <row r="1293">
          <cell r="B1293" t="str">
            <v>KERAX</v>
          </cell>
          <cell r="C1293" t="str">
            <v>Grande-Bretagne</v>
          </cell>
          <cell r="D1293" t="str">
            <v>2000/12</v>
          </cell>
        </row>
        <row r="1294">
          <cell r="B1294" t="str">
            <v>KERAX</v>
          </cell>
          <cell r="C1294" t="str">
            <v>Grande-Bretagne</v>
          </cell>
          <cell r="D1294" t="str">
            <v>2001/01</v>
          </cell>
        </row>
        <row r="1295">
          <cell r="B1295" t="str">
            <v>KERAX</v>
          </cell>
          <cell r="C1295" t="str">
            <v>Grande-Bretagne</v>
          </cell>
          <cell r="D1295" t="str">
            <v>2001/02</v>
          </cell>
        </row>
        <row r="1296">
          <cell r="B1296" t="str">
            <v>KERAX</v>
          </cell>
          <cell r="C1296" t="str">
            <v>Grande-Bretagne</v>
          </cell>
          <cell r="D1296" t="str">
            <v>2001/03</v>
          </cell>
        </row>
        <row r="1297">
          <cell r="B1297" t="str">
            <v>KERAX</v>
          </cell>
          <cell r="C1297" t="str">
            <v>Grande-Bretagne</v>
          </cell>
          <cell r="D1297" t="str">
            <v>2001/04</v>
          </cell>
        </row>
        <row r="1298">
          <cell r="B1298" t="str">
            <v>KERAX</v>
          </cell>
          <cell r="C1298" t="str">
            <v>Grande-Bretagne</v>
          </cell>
          <cell r="D1298" t="str">
            <v>2001/05</v>
          </cell>
        </row>
        <row r="1299">
          <cell r="B1299" t="str">
            <v>KERAX</v>
          </cell>
          <cell r="C1299" t="str">
            <v>Grande-Bretagne</v>
          </cell>
          <cell r="D1299" t="str">
            <v>2001/06</v>
          </cell>
        </row>
        <row r="1300">
          <cell r="B1300" t="str">
            <v>KERAX</v>
          </cell>
          <cell r="C1300" t="str">
            <v>Grande-Bretagne</v>
          </cell>
          <cell r="D1300" t="str">
            <v>2001/07</v>
          </cell>
        </row>
        <row r="1301">
          <cell r="B1301" t="str">
            <v>KERAX</v>
          </cell>
          <cell r="C1301" t="str">
            <v>Grande-Bretagne</v>
          </cell>
          <cell r="D1301" t="str">
            <v>2001/08</v>
          </cell>
        </row>
        <row r="1302">
          <cell r="B1302" t="str">
            <v>KERAX</v>
          </cell>
          <cell r="C1302" t="str">
            <v>Grande-Bretagne</v>
          </cell>
          <cell r="D1302" t="str">
            <v>2001/09</v>
          </cell>
        </row>
        <row r="1303">
          <cell r="B1303" t="str">
            <v>KERAX</v>
          </cell>
          <cell r="C1303" t="str">
            <v>Grande-Bretagne</v>
          </cell>
          <cell r="D1303" t="str">
            <v>2001/10</v>
          </cell>
        </row>
        <row r="1304">
          <cell r="B1304" t="str">
            <v>KERAX</v>
          </cell>
          <cell r="C1304" t="str">
            <v>Grande-Bretagne</v>
          </cell>
          <cell r="D1304" t="str">
            <v>2001/11</v>
          </cell>
        </row>
        <row r="1305">
          <cell r="B1305" t="str">
            <v>KERAX</v>
          </cell>
          <cell r="C1305" t="str">
            <v>Grande-Bretagne</v>
          </cell>
          <cell r="D1305" t="str">
            <v>2001/12</v>
          </cell>
        </row>
        <row r="1306">
          <cell r="B1306" t="str">
            <v>KERAX</v>
          </cell>
          <cell r="C1306" t="str">
            <v>Grande-Bretagne</v>
          </cell>
          <cell r="D1306" t="str">
            <v>2002/01</v>
          </cell>
        </row>
        <row r="1307">
          <cell r="B1307" t="str">
            <v>KERAX</v>
          </cell>
          <cell r="C1307" t="str">
            <v>Grande-Bretagne</v>
          </cell>
          <cell r="D1307" t="str">
            <v>2002/02</v>
          </cell>
        </row>
        <row r="1308">
          <cell r="B1308" t="str">
            <v>KERAX</v>
          </cell>
          <cell r="C1308" t="str">
            <v>Grande-Bretagne</v>
          </cell>
          <cell r="D1308" t="str">
            <v>2002/03</v>
          </cell>
        </row>
        <row r="1309">
          <cell r="B1309" t="str">
            <v>KERAX</v>
          </cell>
          <cell r="C1309" t="str">
            <v>Grande-Bretagne</v>
          </cell>
          <cell r="D1309" t="str">
            <v>2002/04</v>
          </cell>
        </row>
        <row r="1310">
          <cell r="B1310" t="str">
            <v>KERAX</v>
          </cell>
          <cell r="C1310" t="str">
            <v>Grande-Bretagne</v>
          </cell>
          <cell r="D1310" t="str">
            <v>2002/05</v>
          </cell>
        </row>
        <row r="1311">
          <cell r="B1311" t="str">
            <v>KERAX</v>
          </cell>
          <cell r="C1311" t="str">
            <v>Grande-Bretagne</v>
          </cell>
          <cell r="D1311" t="str">
            <v>2002/06</v>
          </cell>
        </row>
        <row r="1312">
          <cell r="B1312" t="str">
            <v>KERAX</v>
          </cell>
          <cell r="C1312" t="str">
            <v>Grande-Bretagne</v>
          </cell>
          <cell r="D1312" t="str">
            <v>2002/07</v>
          </cell>
        </row>
        <row r="1313">
          <cell r="B1313" t="str">
            <v>KERAX</v>
          </cell>
          <cell r="C1313" t="str">
            <v>Grande-Bretagne</v>
          </cell>
          <cell r="D1313" t="str">
            <v>2002/08</v>
          </cell>
        </row>
        <row r="1314">
          <cell r="B1314" t="str">
            <v>KERAX</v>
          </cell>
          <cell r="C1314" t="str">
            <v>Grande-Bretagne</v>
          </cell>
          <cell r="D1314" t="str">
            <v>2002/09</v>
          </cell>
        </row>
        <row r="1315">
          <cell r="B1315" t="str">
            <v>KERAX</v>
          </cell>
          <cell r="C1315" t="str">
            <v>Grande-Bretagne</v>
          </cell>
          <cell r="D1315" t="str">
            <v>2002/10</v>
          </cell>
        </row>
        <row r="1316">
          <cell r="B1316" t="str">
            <v>KERAX</v>
          </cell>
          <cell r="C1316" t="str">
            <v>Grande-Bretagne</v>
          </cell>
          <cell r="D1316" t="str">
            <v>2002/11</v>
          </cell>
        </row>
        <row r="1317">
          <cell r="B1317" t="str">
            <v>KERAX</v>
          </cell>
          <cell r="C1317" t="str">
            <v>Grande-Bretagne</v>
          </cell>
          <cell r="D1317" t="str">
            <v>2002/12</v>
          </cell>
        </row>
        <row r="1318">
          <cell r="B1318" t="str">
            <v>KERAX</v>
          </cell>
          <cell r="C1318" t="str">
            <v>Grande-Bretagne</v>
          </cell>
          <cell r="D1318" t="str">
            <v>2003/01</v>
          </cell>
        </row>
        <row r="1319">
          <cell r="B1319" t="str">
            <v>KERAX</v>
          </cell>
          <cell r="C1319" t="str">
            <v>Grande-Bretagne</v>
          </cell>
          <cell r="D1319" t="str">
            <v>2003/02</v>
          </cell>
        </row>
        <row r="1320">
          <cell r="B1320" t="str">
            <v>KERAX</v>
          </cell>
          <cell r="C1320" t="str">
            <v>Grande-Bretagne</v>
          </cell>
          <cell r="D1320" t="str">
            <v>2003/03</v>
          </cell>
        </row>
        <row r="1321">
          <cell r="B1321" t="str">
            <v>KERAX</v>
          </cell>
          <cell r="C1321" t="str">
            <v>Grande-Bretagne</v>
          </cell>
          <cell r="D1321" t="str">
            <v>2003/04</v>
          </cell>
        </row>
        <row r="1322">
          <cell r="B1322" t="str">
            <v>KERAX</v>
          </cell>
          <cell r="C1322" t="str">
            <v>Grande-Bretagne</v>
          </cell>
          <cell r="D1322" t="str">
            <v>2003/05</v>
          </cell>
        </row>
        <row r="1323">
          <cell r="B1323" t="str">
            <v>KERAX</v>
          </cell>
          <cell r="C1323" t="str">
            <v>Grande-Bretagne</v>
          </cell>
          <cell r="D1323" t="str">
            <v>2003/06</v>
          </cell>
        </row>
        <row r="1324">
          <cell r="B1324" t="str">
            <v>KERAX</v>
          </cell>
          <cell r="C1324" t="str">
            <v>Grande-Bretagne</v>
          </cell>
          <cell r="D1324" t="str">
            <v>2003/07</v>
          </cell>
        </row>
        <row r="1325">
          <cell r="B1325" t="str">
            <v>KERAX</v>
          </cell>
          <cell r="C1325" t="str">
            <v>Grande-Bretagne</v>
          </cell>
          <cell r="D1325" t="str">
            <v>2003/08</v>
          </cell>
        </row>
        <row r="1326">
          <cell r="B1326" t="str">
            <v>KERAX</v>
          </cell>
          <cell r="C1326" t="str">
            <v>Grande-Bretagne</v>
          </cell>
          <cell r="D1326" t="str">
            <v>2003/09</v>
          </cell>
        </row>
        <row r="1327">
          <cell r="B1327" t="str">
            <v>KERAX</v>
          </cell>
          <cell r="C1327" t="str">
            <v>Grande-Bretagne</v>
          </cell>
          <cell r="D1327" t="str">
            <v>2003/10</v>
          </cell>
        </row>
        <row r="1328">
          <cell r="B1328" t="str">
            <v>KERAX</v>
          </cell>
          <cell r="C1328" t="str">
            <v>Grande-Bretagne</v>
          </cell>
          <cell r="D1328" t="str">
            <v>2003/11</v>
          </cell>
        </row>
        <row r="1329">
          <cell r="B1329" t="str">
            <v>KERAX</v>
          </cell>
          <cell r="C1329" t="str">
            <v>Grande-Bretagne</v>
          </cell>
          <cell r="D1329" t="str">
            <v>2003/12</v>
          </cell>
        </row>
        <row r="1330">
          <cell r="B1330" t="str">
            <v>KERAX</v>
          </cell>
          <cell r="C1330" t="str">
            <v>Grande-Bretagne</v>
          </cell>
          <cell r="D1330" t="str">
            <v>2004/01</v>
          </cell>
        </row>
        <row r="1331">
          <cell r="B1331" t="str">
            <v>KERAX</v>
          </cell>
          <cell r="C1331" t="str">
            <v>Grande-Bretagne</v>
          </cell>
          <cell r="D1331" t="str">
            <v>2004/02</v>
          </cell>
        </row>
        <row r="1332">
          <cell r="B1332" t="str">
            <v>KERAX</v>
          </cell>
          <cell r="C1332" t="str">
            <v>Grande-Bretagne</v>
          </cell>
          <cell r="D1332" t="str">
            <v>2004/03</v>
          </cell>
        </row>
        <row r="1333">
          <cell r="B1333" t="str">
            <v>KERAX</v>
          </cell>
          <cell r="C1333" t="str">
            <v>Grande-Bretagne</v>
          </cell>
          <cell r="D1333" t="str">
            <v>2004/04</v>
          </cell>
        </row>
        <row r="1334">
          <cell r="B1334" t="str">
            <v>KERAX</v>
          </cell>
          <cell r="C1334" t="str">
            <v>Grande-Bretagne</v>
          </cell>
          <cell r="D1334" t="str">
            <v>2001/07</v>
          </cell>
        </row>
        <row r="1335">
          <cell r="B1335" t="str">
            <v>PREM RTE</v>
          </cell>
          <cell r="C1335" t="str">
            <v>Grande-Bretagne</v>
          </cell>
          <cell r="D1335" t="str">
            <v>2000/01</v>
          </cell>
        </row>
        <row r="1336">
          <cell r="B1336" t="str">
            <v>PREM RTE</v>
          </cell>
          <cell r="C1336" t="str">
            <v>Grande-Bretagne</v>
          </cell>
          <cell r="D1336" t="str">
            <v>2000/02</v>
          </cell>
        </row>
        <row r="1337">
          <cell r="B1337" t="str">
            <v>PREM RTE</v>
          </cell>
          <cell r="C1337" t="str">
            <v>Grande-Bretagne</v>
          </cell>
          <cell r="D1337" t="str">
            <v>2000/03</v>
          </cell>
        </row>
        <row r="1338">
          <cell r="B1338" t="str">
            <v>PREM RTE</v>
          </cell>
          <cell r="C1338" t="str">
            <v>Grande-Bretagne</v>
          </cell>
          <cell r="D1338" t="str">
            <v>2000/04</v>
          </cell>
        </row>
        <row r="1339">
          <cell r="B1339" t="str">
            <v>PREM RTE</v>
          </cell>
          <cell r="C1339" t="str">
            <v>Grande-Bretagne</v>
          </cell>
          <cell r="D1339" t="str">
            <v>2000/05</v>
          </cell>
        </row>
        <row r="1340">
          <cell r="B1340" t="str">
            <v>PREM RTE</v>
          </cell>
          <cell r="C1340" t="str">
            <v>Grande-Bretagne</v>
          </cell>
          <cell r="D1340" t="str">
            <v>2000/06</v>
          </cell>
        </row>
        <row r="1341">
          <cell r="B1341" t="str">
            <v>PREM RTE</v>
          </cell>
          <cell r="C1341" t="str">
            <v>Grande-Bretagne</v>
          </cell>
          <cell r="D1341" t="str">
            <v>2000/07</v>
          </cell>
        </row>
        <row r="1342">
          <cell r="B1342" t="str">
            <v>PREM RTE</v>
          </cell>
          <cell r="C1342" t="str">
            <v>Grande-Bretagne</v>
          </cell>
          <cell r="D1342" t="str">
            <v>2000/08</v>
          </cell>
        </row>
        <row r="1343">
          <cell r="B1343" t="str">
            <v>PREM RTE</v>
          </cell>
          <cell r="C1343" t="str">
            <v>Grande-Bretagne</v>
          </cell>
          <cell r="D1343" t="str">
            <v>2000/09</v>
          </cell>
        </row>
        <row r="1344">
          <cell r="B1344" t="str">
            <v>PREM RTE</v>
          </cell>
          <cell r="C1344" t="str">
            <v>Grande-Bretagne</v>
          </cell>
          <cell r="D1344" t="str">
            <v>2000/10</v>
          </cell>
        </row>
        <row r="1345">
          <cell r="B1345" t="str">
            <v>PREM RTE</v>
          </cell>
          <cell r="C1345" t="str">
            <v>Grande-Bretagne</v>
          </cell>
          <cell r="D1345" t="str">
            <v>2000/11</v>
          </cell>
        </row>
        <row r="1346">
          <cell r="B1346" t="str">
            <v>PREM RTE</v>
          </cell>
          <cell r="C1346" t="str">
            <v>Grande-Bretagne</v>
          </cell>
          <cell r="D1346" t="str">
            <v>2000/12</v>
          </cell>
        </row>
        <row r="1347">
          <cell r="B1347" t="str">
            <v>PREM RTE</v>
          </cell>
          <cell r="C1347" t="str">
            <v>Grande-Bretagne</v>
          </cell>
          <cell r="D1347" t="str">
            <v>2001/01</v>
          </cell>
        </row>
        <row r="1348">
          <cell r="B1348" t="str">
            <v>PREM RTE</v>
          </cell>
          <cell r="C1348" t="str">
            <v>Grande-Bretagne</v>
          </cell>
          <cell r="D1348" t="str">
            <v>2001/02</v>
          </cell>
        </row>
        <row r="1349">
          <cell r="B1349" t="str">
            <v>PREM RTE</v>
          </cell>
          <cell r="C1349" t="str">
            <v>Grande-Bretagne</v>
          </cell>
          <cell r="D1349" t="str">
            <v>2001/03</v>
          </cell>
        </row>
        <row r="1350">
          <cell r="B1350" t="str">
            <v>PREM RTE</v>
          </cell>
          <cell r="C1350" t="str">
            <v>Grande-Bretagne</v>
          </cell>
          <cell r="D1350" t="str">
            <v>2001/04</v>
          </cell>
        </row>
        <row r="1351">
          <cell r="B1351" t="str">
            <v>PREM RTE</v>
          </cell>
          <cell r="C1351" t="str">
            <v>Grande-Bretagne</v>
          </cell>
          <cell r="D1351" t="str">
            <v>2001/05</v>
          </cell>
        </row>
        <row r="1352">
          <cell r="B1352" t="str">
            <v>PREM RTE</v>
          </cell>
          <cell r="C1352" t="str">
            <v>Grande-Bretagne</v>
          </cell>
          <cell r="D1352" t="str">
            <v>2001/06</v>
          </cell>
        </row>
        <row r="1353">
          <cell r="B1353" t="str">
            <v>PREM RTE</v>
          </cell>
          <cell r="C1353" t="str">
            <v>Grande-Bretagne</v>
          </cell>
          <cell r="D1353" t="str">
            <v>2001/07</v>
          </cell>
        </row>
        <row r="1354">
          <cell r="B1354" t="str">
            <v>PREM RTE</v>
          </cell>
          <cell r="C1354" t="str">
            <v>Grande-Bretagne</v>
          </cell>
          <cell r="D1354" t="str">
            <v>2001/08</v>
          </cell>
        </row>
        <row r="1355">
          <cell r="B1355" t="str">
            <v>PREM RTE</v>
          </cell>
          <cell r="C1355" t="str">
            <v>Grande-Bretagne</v>
          </cell>
          <cell r="D1355" t="str">
            <v>2001/09</v>
          </cell>
        </row>
        <row r="1356">
          <cell r="B1356" t="str">
            <v>PREM RTE</v>
          </cell>
          <cell r="C1356" t="str">
            <v>Grande-Bretagne</v>
          </cell>
          <cell r="D1356" t="str">
            <v>2001/10</v>
          </cell>
        </row>
        <row r="1357">
          <cell r="B1357" t="str">
            <v>PREM RTE</v>
          </cell>
          <cell r="C1357" t="str">
            <v>Grande-Bretagne</v>
          </cell>
          <cell r="D1357" t="str">
            <v>2001/11</v>
          </cell>
        </row>
        <row r="1358">
          <cell r="B1358" t="str">
            <v>PREM RTE</v>
          </cell>
          <cell r="C1358" t="str">
            <v>Grande-Bretagne</v>
          </cell>
          <cell r="D1358" t="str">
            <v>2001/12</v>
          </cell>
        </row>
        <row r="1359">
          <cell r="B1359" t="str">
            <v>PREM RTE</v>
          </cell>
          <cell r="C1359" t="str">
            <v>Grande-Bretagne</v>
          </cell>
          <cell r="D1359" t="str">
            <v>2002/01</v>
          </cell>
        </row>
        <row r="1360">
          <cell r="B1360" t="str">
            <v>PREM RTE</v>
          </cell>
          <cell r="C1360" t="str">
            <v>Grande-Bretagne</v>
          </cell>
          <cell r="D1360" t="str">
            <v>2002/02</v>
          </cell>
        </row>
        <row r="1361">
          <cell r="B1361" t="str">
            <v>PREM RTE</v>
          </cell>
          <cell r="C1361" t="str">
            <v>Grande-Bretagne</v>
          </cell>
          <cell r="D1361" t="str">
            <v>2002/03</v>
          </cell>
        </row>
        <row r="1362">
          <cell r="B1362" t="str">
            <v>PREM RTE</v>
          </cell>
          <cell r="C1362" t="str">
            <v>Grande-Bretagne</v>
          </cell>
          <cell r="D1362" t="str">
            <v>2002/04</v>
          </cell>
        </row>
        <row r="1363">
          <cell r="B1363" t="str">
            <v>PREM RTE</v>
          </cell>
          <cell r="C1363" t="str">
            <v>Grande-Bretagne</v>
          </cell>
          <cell r="D1363" t="str">
            <v>2002/05</v>
          </cell>
        </row>
        <row r="1364">
          <cell r="B1364" t="str">
            <v>PREM RTE</v>
          </cell>
          <cell r="C1364" t="str">
            <v>Grande-Bretagne</v>
          </cell>
          <cell r="D1364" t="str">
            <v>2002/06</v>
          </cell>
        </row>
        <row r="1365">
          <cell r="B1365" t="str">
            <v>PREM RTE</v>
          </cell>
          <cell r="C1365" t="str">
            <v>Grande-Bretagne</v>
          </cell>
          <cell r="D1365" t="str">
            <v>2002/07</v>
          </cell>
        </row>
        <row r="1366">
          <cell r="B1366" t="str">
            <v>PREM RTE</v>
          </cell>
          <cell r="C1366" t="str">
            <v>Grande-Bretagne</v>
          </cell>
          <cell r="D1366" t="str">
            <v>2002/08</v>
          </cell>
        </row>
        <row r="1367">
          <cell r="B1367" t="str">
            <v>PREM RTE</v>
          </cell>
          <cell r="C1367" t="str">
            <v>Grande-Bretagne</v>
          </cell>
          <cell r="D1367" t="str">
            <v>2002/09</v>
          </cell>
        </row>
        <row r="1368">
          <cell r="B1368" t="str">
            <v>PREM RTE</v>
          </cell>
          <cell r="C1368" t="str">
            <v>Grande-Bretagne</v>
          </cell>
          <cell r="D1368" t="str">
            <v>2002/10</v>
          </cell>
        </row>
        <row r="1369">
          <cell r="B1369" t="str">
            <v>PREM RTE</v>
          </cell>
          <cell r="C1369" t="str">
            <v>Grande-Bretagne</v>
          </cell>
          <cell r="D1369" t="str">
            <v>2002/11</v>
          </cell>
        </row>
        <row r="1370">
          <cell r="B1370" t="str">
            <v>PREM RTE</v>
          </cell>
          <cell r="C1370" t="str">
            <v>Grande-Bretagne</v>
          </cell>
          <cell r="D1370" t="str">
            <v>2002/12</v>
          </cell>
        </row>
        <row r="1371">
          <cell r="B1371" t="str">
            <v>PREM RTE</v>
          </cell>
          <cell r="C1371" t="str">
            <v>Grande-Bretagne</v>
          </cell>
          <cell r="D1371" t="str">
            <v>2003/01</v>
          </cell>
        </row>
        <row r="1372">
          <cell r="B1372" t="str">
            <v>PREM RTE</v>
          </cell>
          <cell r="C1372" t="str">
            <v>Grande-Bretagne</v>
          </cell>
          <cell r="D1372" t="str">
            <v>2003/02</v>
          </cell>
        </row>
        <row r="1373">
          <cell r="B1373" t="str">
            <v>PREM RTE</v>
          </cell>
          <cell r="C1373" t="str">
            <v>Grande-Bretagne</v>
          </cell>
          <cell r="D1373" t="str">
            <v>2003/03</v>
          </cell>
        </row>
        <row r="1374">
          <cell r="B1374" t="str">
            <v>PREM RTE</v>
          </cell>
          <cell r="C1374" t="str">
            <v>Grande-Bretagne</v>
          </cell>
          <cell r="D1374" t="str">
            <v>2003/04</v>
          </cell>
        </row>
        <row r="1375">
          <cell r="B1375" t="str">
            <v>PREM RTE</v>
          </cell>
          <cell r="C1375" t="str">
            <v>Grande-Bretagne</v>
          </cell>
          <cell r="D1375" t="str">
            <v>2003/05</v>
          </cell>
        </row>
        <row r="1376">
          <cell r="B1376" t="str">
            <v>PREM RTE</v>
          </cell>
          <cell r="C1376" t="str">
            <v>Grande-Bretagne</v>
          </cell>
          <cell r="D1376" t="str">
            <v>2003/06</v>
          </cell>
        </row>
        <row r="1377">
          <cell r="B1377" t="str">
            <v>PREM RTE</v>
          </cell>
          <cell r="C1377" t="str">
            <v>Grande-Bretagne</v>
          </cell>
          <cell r="D1377" t="str">
            <v>2003/07</v>
          </cell>
        </row>
        <row r="1378">
          <cell r="B1378" t="str">
            <v>PREM RTE</v>
          </cell>
          <cell r="C1378" t="str">
            <v>Grande-Bretagne</v>
          </cell>
          <cell r="D1378" t="str">
            <v>2003/08</v>
          </cell>
        </row>
        <row r="1379">
          <cell r="B1379" t="str">
            <v>PREM RTE</v>
          </cell>
          <cell r="C1379" t="str">
            <v>Grande-Bretagne</v>
          </cell>
          <cell r="D1379" t="str">
            <v>2003/09</v>
          </cell>
        </row>
        <row r="1380">
          <cell r="B1380" t="str">
            <v>PREM RTE</v>
          </cell>
          <cell r="C1380" t="str">
            <v>Grande-Bretagne</v>
          </cell>
          <cell r="D1380" t="str">
            <v>2003/10</v>
          </cell>
        </row>
        <row r="1381">
          <cell r="B1381" t="str">
            <v>PREM RTE</v>
          </cell>
          <cell r="C1381" t="str">
            <v>Grande-Bretagne</v>
          </cell>
          <cell r="D1381" t="str">
            <v>2003/11</v>
          </cell>
        </row>
        <row r="1382">
          <cell r="B1382" t="str">
            <v>PREM RTE</v>
          </cell>
          <cell r="C1382" t="str">
            <v>Grande-Bretagne</v>
          </cell>
          <cell r="D1382" t="str">
            <v>2003/12</v>
          </cell>
        </row>
        <row r="1383">
          <cell r="B1383" t="str">
            <v>PREM RTE</v>
          </cell>
          <cell r="C1383" t="str">
            <v>Grande-Bretagne</v>
          </cell>
          <cell r="D1383" t="str">
            <v>2004/01</v>
          </cell>
        </row>
        <row r="1384">
          <cell r="B1384" t="str">
            <v>PREM RTE</v>
          </cell>
          <cell r="C1384" t="str">
            <v>Grande-Bretagne</v>
          </cell>
          <cell r="D1384" t="str">
            <v>2004/02</v>
          </cell>
        </row>
        <row r="1385">
          <cell r="B1385" t="str">
            <v>PREM RTE</v>
          </cell>
          <cell r="C1385" t="str">
            <v>Grande-Bretagne</v>
          </cell>
          <cell r="D1385" t="str">
            <v>2004/03</v>
          </cell>
        </row>
        <row r="1386">
          <cell r="B1386" t="str">
            <v>PREM RTE</v>
          </cell>
          <cell r="C1386" t="str">
            <v>Grande-Bretagne</v>
          </cell>
          <cell r="D1386" t="str">
            <v>2004/04</v>
          </cell>
        </row>
        <row r="1387">
          <cell r="B1387" t="str">
            <v>PREM RTE</v>
          </cell>
          <cell r="C1387" t="str">
            <v>Grande-Bretagne</v>
          </cell>
          <cell r="D1387" t="str">
            <v>2001/05</v>
          </cell>
        </row>
        <row r="1388">
          <cell r="B1388" t="str">
            <v>PREM DIST</v>
          </cell>
          <cell r="C1388" t="str">
            <v>Grande-Bretagne</v>
          </cell>
          <cell r="D1388" t="str">
            <v>2000/01</v>
          </cell>
        </row>
        <row r="1389">
          <cell r="B1389" t="str">
            <v>PREM DIST</v>
          </cell>
          <cell r="C1389" t="str">
            <v>Grande-Bretagne</v>
          </cell>
          <cell r="D1389" t="str">
            <v>2000/02</v>
          </cell>
        </row>
        <row r="1390">
          <cell r="B1390" t="str">
            <v>PREM DIST</v>
          </cell>
          <cell r="C1390" t="str">
            <v>Grande-Bretagne</v>
          </cell>
          <cell r="D1390" t="str">
            <v>2000/03</v>
          </cell>
        </row>
        <row r="1391">
          <cell r="B1391" t="str">
            <v>PREM DIST</v>
          </cell>
          <cell r="C1391" t="str">
            <v>Grande-Bretagne</v>
          </cell>
          <cell r="D1391" t="str">
            <v>2000/04</v>
          </cell>
        </row>
        <row r="1392">
          <cell r="B1392" t="str">
            <v>PREM DIST</v>
          </cell>
          <cell r="C1392" t="str">
            <v>Grande-Bretagne</v>
          </cell>
          <cell r="D1392" t="str">
            <v>2000/05</v>
          </cell>
        </row>
        <row r="1393">
          <cell r="B1393" t="str">
            <v>PREM DIST</v>
          </cell>
          <cell r="C1393" t="str">
            <v>Grande-Bretagne</v>
          </cell>
          <cell r="D1393" t="str">
            <v>2000/06</v>
          </cell>
        </row>
        <row r="1394">
          <cell r="B1394" t="str">
            <v>PREM DIST</v>
          </cell>
          <cell r="C1394" t="str">
            <v>Grande-Bretagne</v>
          </cell>
          <cell r="D1394" t="str">
            <v>2000/07</v>
          </cell>
        </row>
        <row r="1395">
          <cell r="B1395" t="str">
            <v>PREM DIST</v>
          </cell>
          <cell r="C1395" t="str">
            <v>Grande-Bretagne</v>
          </cell>
          <cell r="D1395" t="str">
            <v>2000/08</v>
          </cell>
        </row>
        <row r="1396">
          <cell r="B1396" t="str">
            <v>PREM DIST</v>
          </cell>
          <cell r="C1396" t="str">
            <v>Grande-Bretagne</v>
          </cell>
          <cell r="D1396" t="str">
            <v>2000/09</v>
          </cell>
        </row>
        <row r="1397">
          <cell r="B1397" t="str">
            <v>PREM DIST</v>
          </cell>
          <cell r="C1397" t="str">
            <v>Grande-Bretagne</v>
          </cell>
          <cell r="D1397" t="str">
            <v>2000/10</v>
          </cell>
        </row>
        <row r="1398">
          <cell r="B1398" t="str">
            <v>PREM DIST</v>
          </cell>
          <cell r="C1398" t="str">
            <v>Grande-Bretagne</v>
          </cell>
          <cell r="D1398" t="str">
            <v>2000/11</v>
          </cell>
        </row>
        <row r="1399">
          <cell r="B1399" t="str">
            <v>PREM DIST</v>
          </cell>
          <cell r="C1399" t="str">
            <v>Grande-Bretagne</v>
          </cell>
          <cell r="D1399" t="str">
            <v>2000/12</v>
          </cell>
        </row>
        <row r="1400">
          <cell r="B1400" t="str">
            <v>PREM DIST</v>
          </cell>
          <cell r="C1400" t="str">
            <v>Grande-Bretagne</v>
          </cell>
          <cell r="D1400" t="str">
            <v>2001/01</v>
          </cell>
        </row>
        <row r="1401">
          <cell r="B1401" t="str">
            <v>PREM DIST</v>
          </cell>
          <cell r="C1401" t="str">
            <v>Grande-Bretagne</v>
          </cell>
          <cell r="D1401" t="str">
            <v>2001/02</v>
          </cell>
        </row>
        <row r="1402">
          <cell r="B1402" t="str">
            <v>PREM DIST</v>
          </cell>
          <cell r="C1402" t="str">
            <v>Grande-Bretagne</v>
          </cell>
          <cell r="D1402" t="str">
            <v>2001/03</v>
          </cell>
        </row>
        <row r="1403">
          <cell r="B1403" t="str">
            <v>PREM DIST</v>
          </cell>
          <cell r="C1403" t="str">
            <v>Grande-Bretagne</v>
          </cell>
          <cell r="D1403" t="str">
            <v>2001/04</v>
          </cell>
        </row>
        <row r="1404">
          <cell r="B1404" t="str">
            <v>PREM DIST</v>
          </cell>
          <cell r="C1404" t="str">
            <v>Grande-Bretagne</v>
          </cell>
          <cell r="D1404" t="str">
            <v>2001/05</v>
          </cell>
        </row>
        <row r="1405">
          <cell r="B1405" t="str">
            <v>PREM DIST</v>
          </cell>
          <cell r="C1405" t="str">
            <v>Grande-Bretagne</v>
          </cell>
          <cell r="D1405" t="str">
            <v>2001/06</v>
          </cell>
        </row>
        <row r="1406">
          <cell r="B1406" t="str">
            <v>PREM DIST</v>
          </cell>
          <cell r="C1406" t="str">
            <v>Grande-Bretagne</v>
          </cell>
          <cell r="D1406" t="str">
            <v>2001/07</v>
          </cell>
        </row>
        <row r="1407">
          <cell r="B1407" t="str">
            <v>PREM DIST</v>
          </cell>
          <cell r="C1407" t="str">
            <v>Grande-Bretagne</v>
          </cell>
          <cell r="D1407" t="str">
            <v>2001/08</v>
          </cell>
        </row>
        <row r="1408">
          <cell r="B1408" t="str">
            <v>PREM DIST</v>
          </cell>
          <cell r="C1408" t="str">
            <v>Grande-Bretagne</v>
          </cell>
          <cell r="D1408" t="str">
            <v>2001/09</v>
          </cell>
        </row>
        <row r="1409">
          <cell r="B1409" t="str">
            <v>PREM DIST</v>
          </cell>
          <cell r="C1409" t="str">
            <v>Grande-Bretagne</v>
          </cell>
          <cell r="D1409" t="str">
            <v>2001/10</v>
          </cell>
        </row>
        <row r="1410">
          <cell r="B1410" t="str">
            <v>PREM DIST</v>
          </cell>
          <cell r="C1410" t="str">
            <v>Grande-Bretagne</v>
          </cell>
          <cell r="D1410" t="str">
            <v>2001/11</v>
          </cell>
        </row>
        <row r="1411">
          <cell r="B1411" t="str">
            <v>PREM DIST</v>
          </cell>
          <cell r="C1411" t="str">
            <v>Grande-Bretagne</v>
          </cell>
          <cell r="D1411" t="str">
            <v>2001/12</v>
          </cell>
        </row>
        <row r="1412">
          <cell r="B1412" t="str">
            <v>PREM DIST</v>
          </cell>
          <cell r="C1412" t="str">
            <v>Grande-Bretagne</v>
          </cell>
          <cell r="D1412" t="str">
            <v>2002/01</v>
          </cell>
        </row>
        <row r="1413">
          <cell r="B1413" t="str">
            <v>PREM DIST</v>
          </cell>
          <cell r="C1413" t="str">
            <v>Grande-Bretagne</v>
          </cell>
          <cell r="D1413" t="str">
            <v>2002/02</v>
          </cell>
        </row>
        <row r="1414">
          <cell r="B1414" t="str">
            <v>PREM DIST</v>
          </cell>
          <cell r="C1414" t="str">
            <v>Grande-Bretagne</v>
          </cell>
          <cell r="D1414" t="str">
            <v>2002/03</v>
          </cell>
        </row>
        <row r="1415">
          <cell r="B1415" t="str">
            <v>PREM DIST</v>
          </cell>
          <cell r="C1415" t="str">
            <v>Grande-Bretagne</v>
          </cell>
          <cell r="D1415" t="str">
            <v>2002/04</v>
          </cell>
        </row>
        <row r="1416">
          <cell r="B1416" t="str">
            <v>PREM DIST</v>
          </cell>
          <cell r="C1416" t="str">
            <v>Grande-Bretagne</v>
          </cell>
          <cell r="D1416" t="str">
            <v>2002/05</v>
          </cell>
        </row>
        <row r="1417">
          <cell r="B1417" t="str">
            <v>PREM DIST</v>
          </cell>
          <cell r="C1417" t="str">
            <v>Grande-Bretagne</v>
          </cell>
          <cell r="D1417" t="str">
            <v>2002/06</v>
          </cell>
        </row>
        <row r="1418">
          <cell r="B1418" t="str">
            <v>PREM DIST</v>
          </cell>
          <cell r="C1418" t="str">
            <v>Grande-Bretagne</v>
          </cell>
          <cell r="D1418" t="str">
            <v>2002/07</v>
          </cell>
        </row>
        <row r="1419">
          <cell r="B1419" t="str">
            <v>PREM DIST</v>
          </cell>
          <cell r="C1419" t="str">
            <v>Grande-Bretagne</v>
          </cell>
          <cell r="D1419" t="str">
            <v>2002/08</v>
          </cell>
        </row>
        <row r="1420">
          <cell r="B1420" t="str">
            <v>PREM DIST</v>
          </cell>
          <cell r="C1420" t="str">
            <v>Grande-Bretagne</v>
          </cell>
          <cell r="D1420" t="str">
            <v>2002/09</v>
          </cell>
        </row>
        <row r="1421">
          <cell r="B1421" t="str">
            <v>PREM DIST</v>
          </cell>
          <cell r="C1421" t="str">
            <v>Grande-Bretagne</v>
          </cell>
          <cell r="D1421" t="str">
            <v>2002/10</v>
          </cell>
        </row>
        <row r="1422">
          <cell r="B1422" t="str">
            <v>PREM DIST</v>
          </cell>
          <cell r="C1422" t="str">
            <v>Grande-Bretagne</v>
          </cell>
          <cell r="D1422" t="str">
            <v>2002/11</v>
          </cell>
        </row>
        <row r="1423">
          <cell r="B1423" t="str">
            <v>PREM DIST</v>
          </cell>
          <cell r="C1423" t="str">
            <v>Grande-Bretagne</v>
          </cell>
          <cell r="D1423" t="str">
            <v>2002/12</v>
          </cell>
        </row>
        <row r="1424">
          <cell r="B1424" t="str">
            <v>PREM DIST</v>
          </cell>
          <cell r="C1424" t="str">
            <v>Grande-Bretagne</v>
          </cell>
          <cell r="D1424" t="str">
            <v>2003/01</v>
          </cell>
        </row>
        <row r="1425">
          <cell r="B1425" t="str">
            <v>PREM DIST</v>
          </cell>
          <cell r="C1425" t="str">
            <v>Grande-Bretagne</v>
          </cell>
          <cell r="D1425" t="str">
            <v>2003/02</v>
          </cell>
        </row>
        <row r="1426">
          <cell r="B1426" t="str">
            <v>PREM DIST</v>
          </cell>
          <cell r="C1426" t="str">
            <v>Grande-Bretagne</v>
          </cell>
          <cell r="D1426" t="str">
            <v>2003/03</v>
          </cell>
        </row>
        <row r="1427">
          <cell r="B1427" t="str">
            <v>PREM DIST</v>
          </cell>
          <cell r="C1427" t="str">
            <v>Grande-Bretagne</v>
          </cell>
          <cell r="D1427" t="str">
            <v>2003/04</v>
          </cell>
        </row>
        <row r="1428">
          <cell r="B1428" t="str">
            <v>PREM DIST</v>
          </cell>
          <cell r="C1428" t="str">
            <v>Grande-Bretagne</v>
          </cell>
          <cell r="D1428" t="str">
            <v>2003/05</v>
          </cell>
        </row>
        <row r="1429">
          <cell r="B1429" t="str">
            <v>PREM DIST</v>
          </cell>
          <cell r="C1429" t="str">
            <v>Grande-Bretagne</v>
          </cell>
          <cell r="D1429" t="str">
            <v>2003/06</v>
          </cell>
        </row>
        <row r="1430">
          <cell r="B1430" t="str">
            <v>PREM DIST</v>
          </cell>
          <cell r="C1430" t="str">
            <v>Grande-Bretagne</v>
          </cell>
          <cell r="D1430" t="str">
            <v>2003/07</v>
          </cell>
        </row>
        <row r="1431">
          <cell r="B1431" t="str">
            <v>PREM DIST</v>
          </cell>
          <cell r="C1431" t="str">
            <v>Grande-Bretagne</v>
          </cell>
          <cell r="D1431" t="str">
            <v>2003/08</v>
          </cell>
        </row>
        <row r="1432">
          <cell r="B1432" t="str">
            <v>PREM DIST</v>
          </cell>
          <cell r="C1432" t="str">
            <v>Grande-Bretagne</v>
          </cell>
          <cell r="D1432" t="str">
            <v>2003/09</v>
          </cell>
        </row>
        <row r="1433">
          <cell r="B1433" t="str">
            <v>PREM DIST</v>
          </cell>
          <cell r="C1433" t="str">
            <v>Grande-Bretagne</v>
          </cell>
          <cell r="D1433" t="str">
            <v>2003/10</v>
          </cell>
        </row>
        <row r="1434">
          <cell r="B1434" t="str">
            <v>PREM DIST</v>
          </cell>
          <cell r="C1434" t="str">
            <v>Grande-Bretagne</v>
          </cell>
          <cell r="D1434" t="str">
            <v>2003/11</v>
          </cell>
        </row>
        <row r="1435">
          <cell r="B1435" t="str">
            <v>PREM DIST</v>
          </cell>
          <cell r="C1435" t="str">
            <v>Grande-Bretagne</v>
          </cell>
          <cell r="D1435" t="str">
            <v>2003/12</v>
          </cell>
        </row>
        <row r="1436">
          <cell r="B1436" t="str">
            <v>PREM DIST</v>
          </cell>
          <cell r="C1436" t="str">
            <v>Grande-Bretagne</v>
          </cell>
          <cell r="D1436" t="str">
            <v>2004/01</v>
          </cell>
        </row>
        <row r="1437">
          <cell r="B1437" t="str">
            <v>PREM DIST</v>
          </cell>
          <cell r="C1437" t="str">
            <v>Grande-Bretagne</v>
          </cell>
          <cell r="D1437" t="str">
            <v>2004/02</v>
          </cell>
        </row>
        <row r="1438">
          <cell r="B1438" t="str">
            <v>PREM DIST</v>
          </cell>
          <cell r="C1438" t="str">
            <v>Grande-Bretagne</v>
          </cell>
          <cell r="D1438" t="str">
            <v>2004/03</v>
          </cell>
        </row>
        <row r="1439">
          <cell r="B1439" t="str">
            <v>PREM DIST</v>
          </cell>
          <cell r="C1439" t="str">
            <v>Grande-Bretagne</v>
          </cell>
          <cell r="D1439" t="str">
            <v>2004/04</v>
          </cell>
        </row>
        <row r="1440">
          <cell r="B1440" t="str">
            <v>PREM DIST</v>
          </cell>
          <cell r="C1440" t="str">
            <v>Grande-Bretagne</v>
          </cell>
          <cell r="D1440" t="str">
            <v>2001/03</v>
          </cell>
        </row>
        <row r="1441">
          <cell r="B1441" t="str">
            <v>MASTER</v>
          </cell>
          <cell r="C1441" t="str">
            <v>Grande-Bretagne</v>
          </cell>
          <cell r="D1441" t="str">
            <v>2000/01</v>
          </cell>
        </row>
        <row r="1442">
          <cell r="B1442" t="str">
            <v>MASTER</v>
          </cell>
          <cell r="C1442" t="str">
            <v>Grande-Bretagne</v>
          </cell>
          <cell r="D1442" t="str">
            <v>2000/02</v>
          </cell>
        </row>
        <row r="1443">
          <cell r="B1443" t="str">
            <v>MASTER</v>
          </cell>
          <cell r="C1443" t="str">
            <v>Grande-Bretagne</v>
          </cell>
          <cell r="D1443" t="str">
            <v>2000/03</v>
          </cell>
        </row>
        <row r="1444">
          <cell r="B1444" t="str">
            <v>MASTER</v>
          </cell>
          <cell r="C1444" t="str">
            <v>Grande-Bretagne</v>
          </cell>
          <cell r="D1444" t="str">
            <v>2000/04</v>
          </cell>
        </row>
        <row r="1445">
          <cell r="B1445" t="str">
            <v>MASTER</v>
          </cell>
          <cell r="C1445" t="str">
            <v>Grande-Bretagne</v>
          </cell>
          <cell r="D1445" t="str">
            <v>2000/05</v>
          </cell>
        </row>
        <row r="1446">
          <cell r="B1446" t="str">
            <v>MASTER</v>
          </cell>
          <cell r="C1446" t="str">
            <v>Grande-Bretagne</v>
          </cell>
          <cell r="D1446" t="str">
            <v>2000/06</v>
          </cell>
        </row>
        <row r="1447">
          <cell r="B1447" t="str">
            <v>MASTER</v>
          </cell>
          <cell r="C1447" t="str">
            <v>Grande-Bretagne</v>
          </cell>
          <cell r="D1447" t="str">
            <v>2000/07</v>
          </cell>
        </row>
        <row r="1448">
          <cell r="B1448" t="str">
            <v>MASTER</v>
          </cell>
          <cell r="C1448" t="str">
            <v>Grande-Bretagne</v>
          </cell>
          <cell r="D1448" t="str">
            <v>2000/08</v>
          </cell>
        </row>
        <row r="1449">
          <cell r="B1449" t="str">
            <v>MASTER</v>
          </cell>
          <cell r="C1449" t="str">
            <v>Grande-Bretagne</v>
          </cell>
          <cell r="D1449" t="str">
            <v>2000/09</v>
          </cell>
        </row>
        <row r="1450">
          <cell r="B1450" t="str">
            <v>MASTER</v>
          </cell>
          <cell r="C1450" t="str">
            <v>Grande-Bretagne</v>
          </cell>
          <cell r="D1450" t="str">
            <v>2000/10</v>
          </cell>
        </row>
        <row r="1451">
          <cell r="B1451" t="str">
            <v>MASTER</v>
          </cell>
          <cell r="C1451" t="str">
            <v>Grande-Bretagne</v>
          </cell>
          <cell r="D1451" t="str">
            <v>2000/11</v>
          </cell>
        </row>
        <row r="1452">
          <cell r="B1452" t="str">
            <v>MASTER</v>
          </cell>
          <cell r="C1452" t="str">
            <v>Grande-Bretagne</v>
          </cell>
          <cell r="D1452" t="str">
            <v>2000/12</v>
          </cell>
        </row>
        <row r="1453">
          <cell r="B1453" t="str">
            <v>MASTER</v>
          </cell>
          <cell r="C1453" t="str">
            <v>Grande-Bretagne</v>
          </cell>
          <cell r="D1453" t="str">
            <v>2001/01</v>
          </cell>
        </row>
        <row r="1454">
          <cell r="B1454" t="str">
            <v>MASTER</v>
          </cell>
          <cell r="C1454" t="str">
            <v>Grande-Bretagne</v>
          </cell>
          <cell r="D1454" t="str">
            <v>2001/02</v>
          </cell>
        </row>
        <row r="1455">
          <cell r="B1455" t="str">
            <v>MASTER</v>
          </cell>
          <cell r="C1455" t="str">
            <v>Grande-Bretagne</v>
          </cell>
          <cell r="D1455" t="str">
            <v>2001/03</v>
          </cell>
        </row>
        <row r="1456">
          <cell r="B1456" t="str">
            <v>MASTER</v>
          </cell>
          <cell r="C1456" t="str">
            <v>Grande-Bretagne</v>
          </cell>
          <cell r="D1456" t="str">
            <v>2001/04</v>
          </cell>
        </row>
        <row r="1457">
          <cell r="B1457" t="str">
            <v>MASTER</v>
          </cell>
          <cell r="C1457" t="str">
            <v>Grande-Bretagne</v>
          </cell>
          <cell r="D1457" t="str">
            <v>2001/05</v>
          </cell>
        </row>
        <row r="1458">
          <cell r="B1458" t="str">
            <v>MASTER</v>
          </cell>
          <cell r="C1458" t="str">
            <v>Grande-Bretagne</v>
          </cell>
          <cell r="D1458" t="str">
            <v>2001/06</v>
          </cell>
        </row>
        <row r="1459">
          <cell r="B1459" t="str">
            <v>MASTER</v>
          </cell>
          <cell r="C1459" t="str">
            <v>Grande-Bretagne</v>
          </cell>
          <cell r="D1459" t="str">
            <v>2001/07</v>
          </cell>
        </row>
        <row r="1460">
          <cell r="B1460" t="str">
            <v>MASTER</v>
          </cell>
          <cell r="C1460" t="str">
            <v>Grande-Bretagne</v>
          </cell>
          <cell r="D1460" t="str">
            <v>2001/08</v>
          </cell>
        </row>
        <row r="1461">
          <cell r="B1461" t="str">
            <v>MASTER</v>
          </cell>
          <cell r="C1461" t="str">
            <v>Grande-Bretagne</v>
          </cell>
          <cell r="D1461" t="str">
            <v>2001/09</v>
          </cell>
        </row>
        <row r="1462">
          <cell r="B1462" t="str">
            <v>MASTER</v>
          </cell>
          <cell r="C1462" t="str">
            <v>Grande-Bretagne</v>
          </cell>
          <cell r="D1462" t="str">
            <v>2001/10</v>
          </cell>
        </row>
        <row r="1463">
          <cell r="B1463" t="str">
            <v>MASTER</v>
          </cell>
          <cell r="C1463" t="str">
            <v>Grande-Bretagne</v>
          </cell>
          <cell r="D1463" t="str">
            <v>2001/11</v>
          </cell>
        </row>
        <row r="1464">
          <cell r="B1464" t="str">
            <v>MASTER</v>
          </cell>
          <cell r="C1464" t="str">
            <v>Grande-Bretagne</v>
          </cell>
          <cell r="D1464" t="str">
            <v>2001/12</v>
          </cell>
        </row>
        <row r="1465">
          <cell r="B1465" t="str">
            <v>MASTER</v>
          </cell>
          <cell r="C1465" t="str">
            <v>Grande-Bretagne</v>
          </cell>
          <cell r="D1465" t="str">
            <v>2002/01</v>
          </cell>
        </row>
        <row r="1466">
          <cell r="B1466" t="str">
            <v>MASTER</v>
          </cell>
          <cell r="C1466" t="str">
            <v>Grande-Bretagne</v>
          </cell>
          <cell r="D1466" t="str">
            <v>2002/02</v>
          </cell>
        </row>
        <row r="1467">
          <cell r="B1467" t="str">
            <v>MASTER</v>
          </cell>
          <cell r="C1467" t="str">
            <v>Grande-Bretagne</v>
          </cell>
          <cell r="D1467" t="str">
            <v>2002/03</v>
          </cell>
        </row>
        <row r="1468">
          <cell r="B1468" t="str">
            <v>MASTER</v>
          </cell>
          <cell r="C1468" t="str">
            <v>Grande-Bretagne</v>
          </cell>
          <cell r="D1468" t="str">
            <v>2002/04</v>
          </cell>
        </row>
        <row r="1469">
          <cell r="B1469" t="str">
            <v>MASTER</v>
          </cell>
          <cell r="C1469" t="str">
            <v>Grande-Bretagne</v>
          </cell>
          <cell r="D1469" t="str">
            <v>2002/05</v>
          </cell>
        </row>
        <row r="1470">
          <cell r="B1470" t="str">
            <v>MASTER</v>
          </cell>
          <cell r="C1470" t="str">
            <v>Grande-Bretagne</v>
          </cell>
          <cell r="D1470" t="str">
            <v>2002/06</v>
          </cell>
        </row>
        <row r="1471">
          <cell r="B1471" t="str">
            <v>MASTER</v>
          </cell>
          <cell r="C1471" t="str">
            <v>Grande-Bretagne</v>
          </cell>
          <cell r="D1471" t="str">
            <v>2002/07</v>
          </cell>
        </row>
        <row r="1472">
          <cell r="B1472" t="str">
            <v>MASTER</v>
          </cell>
          <cell r="C1472" t="str">
            <v>Grande-Bretagne</v>
          </cell>
          <cell r="D1472" t="str">
            <v>2002/08</v>
          </cell>
        </row>
        <row r="1473">
          <cell r="B1473" t="str">
            <v>MASTER</v>
          </cell>
          <cell r="C1473" t="str">
            <v>Grande-Bretagne</v>
          </cell>
          <cell r="D1473" t="str">
            <v>2002/09</v>
          </cell>
        </row>
        <row r="1474">
          <cell r="B1474" t="str">
            <v>MASTER</v>
          </cell>
          <cell r="C1474" t="str">
            <v>Grande-Bretagne</v>
          </cell>
          <cell r="D1474" t="str">
            <v>2002/10</v>
          </cell>
        </row>
        <row r="1475">
          <cell r="B1475" t="str">
            <v>MASTER</v>
          </cell>
          <cell r="C1475" t="str">
            <v>Grande-Bretagne</v>
          </cell>
          <cell r="D1475" t="str">
            <v>2002/11</v>
          </cell>
        </row>
        <row r="1476">
          <cell r="B1476" t="str">
            <v>MASTER</v>
          </cell>
          <cell r="C1476" t="str">
            <v>Grande-Bretagne</v>
          </cell>
          <cell r="D1476" t="str">
            <v>2002/12</v>
          </cell>
        </row>
        <row r="1477">
          <cell r="B1477" t="str">
            <v>MASTER</v>
          </cell>
          <cell r="C1477" t="str">
            <v>Grande-Bretagne</v>
          </cell>
          <cell r="D1477" t="str">
            <v>2003/01</v>
          </cell>
        </row>
        <row r="1478">
          <cell r="B1478" t="str">
            <v>MASTER</v>
          </cell>
          <cell r="C1478" t="str">
            <v>Grande-Bretagne</v>
          </cell>
          <cell r="D1478" t="str">
            <v>2003/02</v>
          </cell>
        </row>
        <row r="1479">
          <cell r="B1479" t="str">
            <v>MASTER</v>
          </cell>
          <cell r="C1479" t="str">
            <v>Grande-Bretagne</v>
          </cell>
          <cell r="D1479" t="str">
            <v>2003/03</v>
          </cell>
        </row>
        <row r="1480">
          <cell r="B1480" t="str">
            <v>MASTER</v>
          </cell>
          <cell r="C1480" t="str">
            <v>Grande-Bretagne</v>
          </cell>
          <cell r="D1480" t="str">
            <v>2003/04</v>
          </cell>
        </row>
        <row r="1481">
          <cell r="B1481" t="str">
            <v>MASTER</v>
          </cell>
          <cell r="C1481" t="str">
            <v>Grande-Bretagne</v>
          </cell>
          <cell r="D1481" t="str">
            <v>2003/05</v>
          </cell>
        </row>
        <row r="1482">
          <cell r="B1482" t="str">
            <v>MASTER</v>
          </cell>
          <cell r="C1482" t="str">
            <v>Grande-Bretagne</v>
          </cell>
          <cell r="D1482" t="str">
            <v>2003/06</v>
          </cell>
        </row>
        <row r="1483">
          <cell r="B1483" t="str">
            <v>MASTER</v>
          </cell>
          <cell r="C1483" t="str">
            <v>Grande-Bretagne</v>
          </cell>
          <cell r="D1483" t="str">
            <v>2003/07</v>
          </cell>
        </row>
        <row r="1484">
          <cell r="B1484" t="str">
            <v>MASTER</v>
          </cell>
          <cell r="C1484" t="str">
            <v>Grande-Bretagne</v>
          </cell>
          <cell r="D1484" t="str">
            <v>2003/08</v>
          </cell>
        </row>
        <row r="1485">
          <cell r="B1485" t="str">
            <v>MASTER</v>
          </cell>
          <cell r="C1485" t="str">
            <v>Grande-Bretagne</v>
          </cell>
          <cell r="D1485" t="str">
            <v>2003/09</v>
          </cell>
        </row>
        <row r="1486">
          <cell r="B1486" t="str">
            <v>MASTER</v>
          </cell>
          <cell r="C1486" t="str">
            <v>Grande-Bretagne</v>
          </cell>
          <cell r="D1486" t="str">
            <v>2003/10</v>
          </cell>
        </row>
        <row r="1487">
          <cell r="B1487" t="str">
            <v>MASTER</v>
          </cell>
          <cell r="C1487" t="str">
            <v>Grande-Bretagne</v>
          </cell>
          <cell r="D1487" t="str">
            <v>2003/11</v>
          </cell>
        </row>
        <row r="1488">
          <cell r="B1488" t="str">
            <v>MASTER</v>
          </cell>
          <cell r="C1488" t="str">
            <v>Grande-Bretagne</v>
          </cell>
          <cell r="D1488" t="str">
            <v>2003/12</v>
          </cell>
        </row>
        <row r="1489">
          <cell r="B1489" t="str">
            <v>MASTER</v>
          </cell>
          <cell r="C1489" t="str">
            <v>Grande-Bretagne</v>
          </cell>
          <cell r="D1489" t="str">
            <v>2004/01</v>
          </cell>
        </row>
        <row r="1490">
          <cell r="B1490" t="str">
            <v>MASTER</v>
          </cell>
          <cell r="C1490" t="str">
            <v>Grande-Bretagne</v>
          </cell>
          <cell r="D1490" t="str">
            <v>2004/02</v>
          </cell>
        </row>
        <row r="1491">
          <cell r="B1491" t="str">
            <v>MASTER</v>
          </cell>
          <cell r="C1491" t="str">
            <v>Grande-Bretagne</v>
          </cell>
          <cell r="D1491" t="str">
            <v>2004/03</v>
          </cell>
        </row>
        <row r="1492">
          <cell r="B1492" t="str">
            <v>MASTER</v>
          </cell>
          <cell r="C1492" t="str">
            <v>Grande-Bretagne</v>
          </cell>
          <cell r="D1492" t="str">
            <v>2004/04</v>
          </cell>
        </row>
        <row r="1493">
          <cell r="B1493" t="str">
            <v>MASTER</v>
          </cell>
          <cell r="C1493" t="str">
            <v>Grande-Bretagne</v>
          </cell>
          <cell r="D1493" t="str">
            <v>2001/01</v>
          </cell>
        </row>
        <row r="1494">
          <cell r="B1494" t="str">
            <v>MAGNUM</v>
          </cell>
          <cell r="C1494" t="str">
            <v>Italie</v>
          </cell>
          <cell r="D1494" t="str">
            <v>2000/01</v>
          </cell>
        </row>
        <row r="1495">
          <cell r="B1495" t="str">
            <v>MAGNUM</v>
          </cell>
          <cell r="C1495" t="str">
            <v>Italie</v>
          </cell>
          <cell r="D1495" t="str">
            <v>2000/02</v>
          </cell>
        </row>
        <row r="1496">
          <cell r="B1496" t="str">
            <v>MAGNUM</v>
          </cell>
          <cell r="C1496" t="str">
            <v>Italie</v>
          </cell>
          <cell r="D1496" t="str">
            <v>2000/03</v>
          </cell>
        </row>
        <row r="1497">
          <cell r="B1497" t="str">
            <v>MAGNUM</v>
          </cell>
          <cell r="C1497" t="str">
            <v>Italie</v>
          </cell>
          <cell r="D1497" t="str">
            <v>2000/04</v>
          </cell>
        </row>
        <row r="1498">
          <cell r="B1498" t="str">
            <v>MAGNUM</v>
          </cell>
          <cell r="C1498" t="str">
            <v>Italie</v>
          </cell>
          <cell r="D1498" t="str">
            <v>2000/05</v>
          </cell>
        </row>
        <row r="1499">
          <cell r="B1499" t="str">
            <v>MAGNUM</v>
          </cell>
          <cell r="C1499" t="str">
            <v>Italie</v>
          </cell>
          <cell r="D1499" t="str">
            <v>2000/06</v>
          </cell>
        </row>
        <row r="1500">
          <cell r="B1500" t="str">
            <v>MAGNUM</v>
          </cell>
          <cell r="C1500" t="str">
            <v>Italie</v>
          </cell>
          <cell r="D1500" t="str">
            <v>2000/07</v>
          </cell>
        </row>
        <row r="1501">
          <cell r="B1501" t="str">
            <v>MAGNUM</v>
          </cell>
          <cell r="C1501" t="str">
            <v>Italie</v>
          </cell>
          <cell r="D1501" t="str">
            <v>2000/08</v>
          </cell>
        </row>
        <row r="1502">
          <cell r="B1502" t="str">
            <v>MAGNUM</v>
          </cell>
          <cell r="C1502" t="str">
            <v>Italie</v>
          </cell>
          <cell r="D1502" t="str">
            <v>2000/09</v>
          </cell>
        </row>
        <row r="1503">
          <cell r="B1503" t="str">
            <v>MAGNUM</v>
          </cell>
          <cell r="C1503" t="str">
            <v>Italie</v>
          </cell>
          <cell r="D1503" t="str">
            <v>2000/10</v>
          </cell>
        </row>
        <row r="1504">
          <cell r="B1504" t="str">
            <v>MAGNUM</v>
          </cell>
          <cell r="C1504" t="str">
            <v>Italie</v>
          </cell>
          <cell r="D1504" t="str">
            <v>2000/11</v>
          </cell>
        </row>
        <row r="1505">
          <cell r="B1505" t="str">
            <v>MAGNUM</v>
          </cell>
          <cell r="C1505" t="str">
            <v>Italie</v>
          </cell>
          <cell r="D1505" t="str">
            <v>2000/12</v>
          </cell>
        </row>
        <row r="1506">
          <cell r="B1506" t="str">
            <v>MAGNUM</v>
          </cell>
          <cell r="C1506" t="str">
            <v>Italie</v>
          </cell>
          <cell r="D1506" t="str">
            <v>2001/01</v>
          </cell>
        </row>
        <row r="1507">
          <cell r="B1507" t="str">
            <v>MAGNUM</v>
          </cell>
          <cell r="C1507" t="str">
            <v>Italie</v>
          </cell>
          <cell r="D1507" t="str">
            <v>2001/02</v>
          </cell>
        </row>
        <row r="1508">
          <cell r="B1508" t="str">
            <v>MAGNUM</v>
          </cell>
          <cell r="C1508" t="str">
            <v>Italie</v>
          </cell>
          <cell r="D1508" t="str">
            <v>2001/03</v>
          </cell>
        </row>
        <row r="1509">
          <cell r="B1509" t="str">
            <v>MAGNUM</v>
          </cell>
          <cell r="C1509" t="str">
            <v>Italie</v>
          </cell>
          <cell r="D1509" t="str">
            <v>2001/04</v>
          </cell>
        </row>
        <row r="1510">
          <cell r="B1510" t="str">
            <v>MAGNUM</v>
          </cell>
          <cell r="C1510" t="str">
            <v>Italie</v>
          </cell>
          <cell r="D1510" t="str">
            <v>2001/05</v>
          </cell>
        </row>
        <row r="1511">
          <cell r="B1511" t="str">
            <v>MAGNUM</v>
          </cell>
          <cell r="C1511" t="str">
            <v>Italie</v>
          </cell>
          <cell r="D1511" t="str">
            <v>2001/06</v>
          </cell>
        </row>
        <row r="1512">
          <cell r="B1512" t="str">
            <v>MAGNUM</v>
          </cell>
          <cell r="C1512" t="str">
            <v>Italie</v>
          </cell>
          <cell r="D1512" t="str">
            <v>2001/07</v>
          </cell>
        </row>
        <row r="1513">
          <cell r="B1513" t="str">
            <v>MAGNUM</v>
          </cell>
          <cell r="C1513" t="str">
            <v>Italie</v>
          </cell>
          <cell r="D1513" t="str">
            <v>2001/08</v>
          </cell>
        </row>
        <row r="1514">
          <cell r="B1514" t="str">
            <v>MAGNUM</v>
          </cell>
          <cell r="C1514" t="str">
            <v>Italie</v>
          </cell>
          <cell r="D1514" t="str">
            <v>2001/09</v>
          </cell>
        </row>
        <row r="1515">
          <cell r="B1515" t="str">
            <v>MAGNUM</v>
          </cell>
          <cell r="C1515" t="str">
            <v>Italie</v>
          </cell>
          <cell r="D1515" t="str">
            <v>2001/10</v>
          </cell>
        </row>
        <row r="1516">
          <cell r="B1516" t="str">
            <v>MAGNUM</v>
          </cell>
          <cell r="C1516" t="str">
            <v>Italie</v>
          </cell>
          <cell r="D1516" t="str">
            <v>2001/11</v>
          </cell>
        </row>
        <row r="1517">
          <cell r="B1517" t="str">
            <v>MAGNUM</v>
          </cell>
          <cell r="C1517" t="str">
            <v>Italie</v>
          </cell>
          <cell r="D1517" t="str">
            <v>2001/12</v>
          </cell>
        </row>
        <row r="1518">
          <cell r="B1518" t="str">
            <v>MAGNUM</v>
          </cell>
          <cell r="C1518" t="str">
            <v>Italie</v>
          </cell>
          <cell r="D1518" t="str">
            <v>2002/01</v>
          </cell>
        </row>
        <row r="1519">
          <cell r="B1519" t="str">
            <v>MAGNUM</v>
          </cell>
          <cell r="C1519" t="str">
            <v>Italie</v>
          </cell>
          <cell r="D1519" t="str">
            <v>2002/02</v>
          </cell>
        </row>
        <row r="1520">
          <cell r="B1520" t="str">
            <v>MAGNUM</v>
          </cell>
          <cell r="C1520" t="str">
            <v>Italie</v>
          </cell>
          <cell r="D1520" t="str">
            <v>2002/03</v>
          </cell>
        </row>
        <row r="1521">
          <cell r="B1521" t="str">
            <v>MAGNUM</v>
          </cell>
          <cell r="C1521" t="str">
            <v>Italie</v>
          </cell>
          <cell r="D1521" t="str">
            <v>2002/04</v>
          </cell>
        </row>
        <row r="1522">
          <cell r="B1522" t="str">
            <v>MAGNUM</v>
          </cell>
          <cell r="C1522" t="str">
            <v>Italie</v>
          </cell>
          <cell r="D1522" t="str">
            <v>2002/05</v>
          </cell>
        </row>
        <row r="1523">
          <cell r="B1523" t="str">
            <v>MAGNUM</v>
          </cell>
          <cell r="C1523" t="str">
            <v>Italie</v>
          </cell>
          <cell r="D1523" t="str">
            <v>2002/06</v>
          </cell>
        </row>
        <row r="1524">
          <cell r="B1524" t="str">
            <v>MAGNUM</v>
          </cell>
          <cell r="C1524" t="str">
            <v>Italie</v>
          </cell>
          <cell r="D1524" t="str">
            <v>2002/07</v>
          </cell>
        </row>
        <row r="1525">
          <cell r="B1525" t="str">
            <v>MAGNUM</v>
          </cell>
          <cell r="C1525" t="str">
            <v>Italie</v>
          </cell>
          <cell r="D1525" t="str">
            <v>2002/08</v>
          </cell>
        </row>
        <row r="1526">
          <cell r="B1526" t="str">
            <v>MAGNUM</v>
          </cell>
          <cell r="C1526" t="str">
            <v>Italie</v>
          </cell>
          <cell r="D1526" t="str">
            <v>2002/09</v>
          </cell>
        </row>
        <row r="1527">
          <cell r="B1527" t="str">
            <v>MAGNUM</v>
          </cell>
          <cell r="C1527" t="str">
            <v>Italie</v>
          </cell>
          <cell r="D1527" t="str">
            <v>2002/10</v>
          </cell>
        </row>
        <row r="1528">
          <cell r="B1528" t="str">
            <v>MAGNUM</v>
          </cell>
          <cell r="C1528" t="str">
            <v>Italie</v>
          </cell>
          <cell r="D1528" t="str">
            <v>2002/11</v>
          </cell>
        </row>
        <row r="1529">
          <cell r="B1529" t="str">
            <v>MAGNUM</v>
          </cell>
          <cell r="C1529" t="str">
            <v>Italie</v>
          </cell>
          <cell r="D1529" t="str">
            <v>2002/12</v>
          </cell>
        </row>
        <row r="1530">
          <cell r="B1530" t="str">
            <v>MAGNUM</v>
          </cell>
          <cell r="C1530" t="str">
            <v>Italie</v>
          </cell>
          <cell r="D1530" t="str">
            <v>2003/01</v>
          </cell>
        </row>
        <row r="1531">
          <cell r="B1531" t="str">
            <v>MAGNUM</v>
          </cell>
          <cell r="C1531" t="str">
            <v>Italie</v>
          </cell>
          <cell r="D1531" t="str">
            <v>2003/02</v>
          </cell>
        </row>
        <row r="1532">
          <cell r="B1532" t="str">
            <v>MAGNUM</v>
          </cell>
          <cell r="C1532" t="str">
            <v>Italie</v>
          </cell>
          <cell r="D1532" t="str">
            <v>2003/03</v>
          </cell>
        </row>
        <row r="1533">
          <cell r="B1533" t="str">
            <v>MAGNUM</v>
          </cell>
          <cell r="C1533" t="str">
            <v>Italie</v>
          </cell>
          <cell r="D1533" t="str">
            <v>2003/04</v>
          </cell>
        </row>
        <row r="1534">
          <cell r="B1534" t="str">
            <v>MAGNUM</v>
          </cell>
          <cell r="C1534" t="str">
            <v>Italie</v>
          </cell>
          <cell r="D1534" t="str">
            <v>2003/05</v>
          </cell>
        </row>
        <row r="1535">
          <cell r="B1535" t="str">
            <v>MAGNUM</v>
          </cell>
          <cell r="C1535" t="str">
            <v>Italie</v>
          </cell>
          <cell r="D1535" t="str">
            <v>2003/06</v>
          </cell>
        </row>
        <row r="1536">
          <cell r="B1536" t="str">
            <v>MAGNUM</v>
          </cell>
          <cell r="C1536" t="str">
            <v>Italie</v>
          </cell>
          <cell r="D1536" t="str">
            <v>2003/07</v>
          </cell>
        </row>
        <row r="1537">
          <cell r="B1537" t="str">
            <v>MAGNUM</v>
          </cell>
          <cell r="C1537" t="str">
            <v>Italie</v>
          </cell>
          <cell r="D1537" t="str">
            <v>2003/08</v>
          </cell>
        </row>
        <row r="1538">
          <cell r="B1538" t="str">
            <v>MAGNUM</v>
          </cell>
          <cell r="C1538" t="str">
            <v>Italie</v>
          </cell>
          <cell r="D1538" t="str">
            <v>2003/09</v>
          </cell>
        </row>
        <row r="1539">
          <cell r="B1539" t="str">
            <v>MAGNUM</v>
          </cell>
          <cell r="C1539" t="str">
            <v>Italie</v>
          </cell>
          <cell r="D1539" t="str">
            <v>2003/10</v>
          </cell>
        </row>
        <row r="1540">
          <cell r="B1540" t="str">
            <v>MAGNUM</v>
          </cell>
          <cell r="C1540" t="str">
            <v>Italie</v>
          </cell>
          <cell r="D1540" t="str">
            <v>2003/11</v>
          </cell>
        </row>
        <row r="1541">
          <cell r="B1541" t="str">
            <v>MAGNUM</v>
          </cell>
          <cell r="C1541" t="str">
            <v>Italie</v>
          </cell>
          <cell r="D1541" t="str">
            <v>2003/12</v>
          </cell>
        </row>
        <row r="1542">
          <cell r="B1542" t="str">
            <v>MAGNUM</v>
          </cell>
          <cell r="C1542" t="str">
            <v>Italie</v>
          </cell>
          <cell r="D1542" t="str">
            <v>2004/01</v>
          </cell>
        </row>
        <row r="1543">
          <cell r="B1543" t="str">
            <v>MAGNUM</v>
          </cell>
          <cell r="C1543" t="str">
            <v>Italie</v>
          </cell>
          <cell r="D1543" t="str">
            <v>2004/02</v>
          </cell>
        </row>
        <row r="1544">
          <cell r="B1544" t="str">
            <v>MAGNUM</v>
          </cell>
          <cell r="C1544" t="str">
            <v>Italie</v>
          </cell>
          <cell r="D1544" t="str">
            <v>2004/03</v>
          </cell>
        </row>
        <row r="1545">
          <cell r="B1545" t="str">
            <v>MAGNUM</v>
          </cell>
          <cell r="C1545" t="str">
            <v>Italie</v>
          </cell>
          <cell r="D1545" t="str">
            <v>2004/04</v>
          </cell>
        </row>
        <row r="1546">
          <cell r="B1546" t="str">
            <v>MAGNUM</v>
          </cell>
          <cell r="C1546" t="str">
            <v>Italie</v>
          </cell>
          <cell r="D1546" t="str">
            <v>2000/11</v>
          </cell>
        </row>
        <row r="1547">
          <cell r="B1547" t="str">
            <v>MASCOTT</v>
          </cell>
          <cell r="C1547" t="str">
            <v>Italie</v>
          </cell>
          <cell r="D1547" t="str">
            <v>2000/01</v>
          </cell>
        </row>
        <row r="1548">
          <cell r="B1548" t="str">
            <v>MASCOTT</v>
          </cell>
          <cell r="C1548" t="str">
            <v>Italie</v>
          </cell>
          <cell r="D1548" t="str">
            <v>2000/02</v>
          </cell>
        </row>
        <row r="1549">
          <cell r="B1549" t="str">
            <v>MASCOTT</v>
          </cell>
          <cell r="C1549" t="str">
            <v>Italie</v>
          </cell>
          <cell r="D1549" t="str">
            <v>2000/03</v>
          </cell>
        </row>
        <row r="1550">
          <cell r="B1550" t="str">
            <v>MASCOTT</v>
          </cell>
          <cell r="C1550" t="str">
            <v>Italie</v>
          </cell>
          <cell r="D1550" t="str">
            <v>2000/04</v>
          </cell>
        </row>
        <row r="1551">
          <cell r="B1551" t="str">
            <v>MASCOTT</v>
          </cell>
          <cell r="C1551" t="str">
            <v>Italie</v>
          </cell>
          <cell r="D1551" t="str">
            <v>2000/05</v>
          </cell>
        </row>
        <row r="1552">
          <cell r="B1552" t="str">
            <v>MASCOTT</v>
          </cell>
          <cell r="C1552" t="str">
            <v>Italie</v>
          </cell>
          <cell r="D1552" t="str">
            <v>2000/06</v>
          </cell>
        </row>
        <row r="1553">
          <cell r="B1553" t="str">
            <v>MASCOTT</v>
          </cell>
          <cell r="C1553" t="str">
            <v>Italie</v>
          </cell>
          <cell r="D1553" t="str">
            <v>2000/07</v>
          </cell>
        </row>
        <row r="1554">
          <cell r="B1554" t="str">
            <v>MASCOTT</v>
          </cell>
          <cell r="C1554" t="str">
            <v>Italie</v>
          </cell>
          <cell r="D1554" t="str">
            <v>2000/08</v>
          </cell>
        </row>
        <row r="1555">
          <cell r="B1555" t="str">
            <v>MASCOTT</v>
          </cell>
          <cell r="C1555" t="str">
            <v>Italie</v>
          </cell>
          <cell r="D1555" t="str">
            <v>2000/09</v>
          </cell>
        </row>
        <row r="1556">
          <cell r="B1556" t="str">
            <v>MASCOTT</v>
          </cell>
          <cell r="C1556" t="str">
            <v>Italie</v>
          </cell>
          <cell r="D1556" t="str">
            <v>2000/10</v>
          </cell>
        </row>
        <row r="1557">
          <cell r="B1557" t="str">
            <v>MASCOTT</v>
          </cell>
          <cell r="C1557" t="str">
            <v>Italie</v>
          </cell>
          <cell r="D1557" t="str">
            <v>2000/11</v>
          </cell>
        </row>
        <row r="1558">
          <cell r="B1558" t="str">
            <v>MASCOTT</v>
          </cell>
          <cell r="C1558" t="str">
            <v>Italie</v>
          </cell>
          <cell r="D1558" t="str">
            <v>2000/12</v>
          </cell>
        </row>
        <row r="1559">
          <cell r="B1559" t="str">
            <v>MASCOTT</v>
          </cell>
          <cell r="C1559" t="str">
            <v>Italie</v>
          </cell>
          <cell r="D1559" t="str">
            <v>2001/01</v>
          </cell>
        </row>
        <row r="1560">
          <cell r="B1560" t="str">
            <v>MASCOTT</v>
          </cell>
          <cell r="C1560" t="str">
            <v>Italie</v>
          </cell>
          <cell r="D1560" t="str">
            <v>2001/02</v>
          </cell>
        </row>
        <row r="1561">
          <cell r="B1561" t="str">
            <v>MASCOTT</v>
          </cell>
          <cell r="C1561" t="str">
            <v>Italie</v>
          </cell>
          <cell r="D1561" t="str">
            <v>2001/03</v>
          </cell>
        </row>
        <row r="1562">
          <cell r="B1562" t="str">
            <v>MASCOTT</v>
          </cell>
          <cell r="C1562" t="str">
            <v>Italie</v>
          </cell>
          <cell r="D1562" t="str">
            <v>2001/04</v>
          </cell>
        </row>
        <row r="1563">
          <cell r="B1563" t="str">
            <v>MASCOTT</v>
          </cell>
          <cell r="C1563" t="str">
            <v>Italie</v>
          </cell>
          <cell r="D1563" t="str">
            <v>2001/05</v>
          </cell>
        </row>
        <row r="1564">
          <cell r="B1564" t="str">
            <v>MASCOTT</v>
          </cell>
          <cell r="C1564" t="str">
            <v>Italie</v>
          </cell>
          <cell r="D1564" t="str">
            <v>2001/06</v>
          </cell>
        </row>
        <row r="1565">
          <cell r="B1565" t="str">
            <v>MASCOTT</v>
          </cell>
          <cell r="C1565" t="str">
            <v>Italie</v>
          </cell>
          <cell r="D1565" t="str">
            <v>2001/07</v>
          </cell>
        </row>
        <row r="1566">
          <cell r="B1566" t="str">
            <v>MASCOTT</v>
          </cell>
          <cell r="C1566" t="str">
            <v>Italie</v>
          </cell>
          <cell r="D1566" t="str">
            <v>2001/08</v>
          </cell>
        </row>
        <row r="1567">
          <cell r="B1567" t="str">
            <v>MASCOTT</v>
          </cell>
          <cell r="C1567" t="str">
            <v>Italie</v>
          </cell>
          <cell r="D1567" t="str">
            <v>2001/09</v>
          </cell>
        </row>
        <row r="1568">
          <cell r="B1568" t="str">
            <v>MASCOTT</v>
          </cell>
          <cell r="C1568" t="str">
            <v>Italie</v>
          </cell>
          <cell r="D1568" t="str">
            <v>2001/10</v>
          </cell>
        </row>
        <row r="1569">
          <cell r="B1569" t="str">
            <v>MASCOTT</v>
          </cell>
          <cell r="C1569" t="str">
            <v>Italie</v>
          </cell>
          <cell r="D1569" t="str">
            <v>2001/11</v>
          </cell>
        </row>
        <row r="1570">
          <cell r="B1570" t="str">
            <v>MASCOTT</v>
          </cell>
          <cell r="C1570" t="str">
            <v>Italie</v>
          </cell>
          <cell r="D1570" t="str">
            <v>2001/12</v>
          </cell>
        </row>
        <row r="1571">
          <cell r="B1571" t="str">
            <v>MASCOTT</v>
          </cell>
          <cell r="C1571" t="str">
            <v>Italie</v>
          </cell>
          <cell r="D1571" t="str">
            <v>2002/01</v>
          </cell>
        </row>
        <row r="1572">
          <cell r="B1572" t="str">
            <v>MASCOTT</v>
          </cell>
          <cell r="C1572" t="str">
            <v>Italie</v>
          </cell>
          <cell r="D1572" t="str">
            <v>2002/02</v>
          </cell>
        </row>
        <row r="1573">
          <cell r="B1573" t="str">
            <v>MASCOTT</v>
          </cell>
          <cell r="C1573" t="str">
            <v>Italie</v>
          </cell>
          <cell r="D1573" t="str">
            <v>2002/03</v>
          </cell>
        </row>
        <row r="1574">
          <cell r="B1574" t="str">
            <v>MASCOTT</v>
          </cell>
          <cell r="C1574" t="str">
            <v>Italie</v>
          </cell>
          <cell r="D1574" t="str">
            <v>2002/04</v>
          </cell>
        </row>
        <row r="1575">
          <cell r="B1575" t="str">
            <v>MASCOTT</v>
          </cell>
          <cell r="C1575" t="str">
            <v>Italie</v>
          </cell>
          <cell r="D1575" t="str">
            <v>2002/05</v>
          </cell>
        </row>
        <row r="1576">
          <cell r="B1576" t="str">
            <v>MASCOTT</v>
          </cell>
          <cell r="C1576" t="str">
            <v>Italie</v>
          </cell>
          <cell r="D1576" t="str">
            <v>2002/06</v>
          </cell>
        </row>
        <row r="1577">
          <cell r="B1577" t="str">
            <v>MASCOTT</v>
          </cell>
          <cell r="C1577" t="str">
            <v>Italie</v>
          </cell>
          <cell r="D1577" t="str">
            <v>2002/07</v>
          </cell>
        </row>
        <row r="1578">
          <cell r="B1578" t="str">
            <v>MASCOTT</v>
          </cell>
          <cell r="C1578" t="str">
            <v>Italie</v>
          </cell>
          <cell r="D1578" t="str">
            <v>2002/08</v>
          </cell>
        </row>
        <row r="1579">
          <cell r="B1579" t="str">
            <v>MASCOTT</v>
          </cell>
          <cell r="C1579" t="str">
            <v>Italie</v>
          </cell>
          <cell r="D1579" t="str">
            <v>2002/09</v>
          </cell>
        </row>
        <row r="1580">
          <cell r="B1580" t="str">
            <v>MASCOTT</v>
          </cell>
          <cell r="C1580" t="str">
            <v>Italie</v>
          </cell>
          <cell r="D1580" t="str">
            <v>2002/10</v>
          </cell>
        </row>
        <row r="1581">
          <cell r="B1581" t="str">
            <v>MASCOTT</v>
          </cell>
          <cell r="C1581" t="str">
            <v>Italie</v>
          </cell>
          <cell r="D1581" t="str">
            <v>2002/11</v>
          </cell>
        </row>
        <row r="1582">
          <cell r="B1582" t="str">
            <v>MASCOTT</v>
          </cell>
          <cell r="C1582" t="str">
            <v>Italie</v>
          </cell>
          <cell r="D1582" t="str">
            <v>2002/12</v>
          </cell>
        </row>
        <row r="1583">
          <cell r="B1583" t="str">
            <v>MASCOTT</v>
          </cell>
          <cell r="C1583" t="str">
            <v>Italie</v>
          </cell>
          <cell r="D1583" t="str">
            <v>2003/01</v>
          </cell>
        </row>
        <row r="1584">
          <cell r="B1584" t="str">
            <v>MASCOTT</v>
          </cell>
          <cell r="C1584" t="str">
            <v>Italie</v>
          </cell>
          <cell r="D1584" t="str">
            <v>2003/02</v>
          </cell>
        </row>
        <row r="1585">
          <cell r="B1585" t="str">
            <v>MASCOTT</v>
          </cell>
          <cell r="C1585" t="str">
            <v>Italie</v>
          </cell>
          <cell r="D1585" t="str">
            <v>2003/03</v>
          </cell>
        </row>
        <row r="1586">
          <cell r="B1586" t="str">
            <v>MASCOTT</v>
          </cell>
          <cell r="C1586" t="str">
            <v>Italie</v>
          </cell>
          <cell r="D1586" t="str">
            <v>2003/04</v>
          </cell>
        </row>
        <row r="1587">
          <cell r="B1587" t="str">
            <v>MASCOTT</v>
          </cell>
          <cell r="C1587" t="str">
            <v>Italie</v>
          </cell>
          <cell r="D1587" t="str">
            <v>2003/05</v>
          </cell>
        </row>
        <row r="1588">
          <cell r="B1588" t="str">
            <v>MASCOTT</v>
          </cell>
          <cell r="C1588" t="str">
            <v>Italie</v>
          </cell>
          <cell r="D1588" t="str">
            <v>2003/06</v>
          </cell>
        </row>
        <row r="1589">
          <cell r="B1589" t="str">
            <v>MASCOTT</v>
          </cell>
          <cell r="C1589" t="str">
            <v>Italie</v>
          </cell>
          <cell r="D1589" t="str">
            <v>2003/07</v>
          </cell>
        </row>
        <row r="1590">
          <cell r="B1590" t="str">
            <v>MASCOTT</v>
          </cell>
          <cell r="C1590" t="str">
            <v>Italie</v>
          </cell>
          <cell r="D1590" t="str">
            <v>2003/08</v>
          </cell>
        </row>
        <row r="1591">
          <cell r="B1591" t="str">
            <v>MASCOTT</v>
          </cell>
          <cell r="C1591" t="str">
            <v>Italie</v>
          </cell>
          <cell r="D1591" t="str">
            <v>2003/09</v>
          </cell>
        </row>
        <row r="1592">
          <cell r="B1592" t="str">
            <v>MASCOTT</v>
          </cell>
          <cell r="C1592" t="str">
            <v>Italie</v>
          </cell>
          <cell r="D1592" t="str">
            <v>2003/10</v>
          </cell>
        </row>
        <row r="1593">
          <cell r="B1593" t="str">
            <v>MASCOTT</v>
          </cell>
          <cell r="C1593" t="str">
            <v>Italie</v>
          </cell>
          <cell r="D1593" t="str">
            <v>2003/11</v>
          </cell>
        </row>
        <row r="1594">
          <cell r="B1594" t="str">
            <v>MASCOTT</v>
          </cell>
          <cell r="C1594" t="str">
            <v>Italie</v>
          </cell>
          <cell r="D1594" t="str">
            <v>2003/12</v>
          </cell>
        </row>
        <row r="1595">
          <cell r="B1595" t="str">
            <v>MASCOTT</v>
          </cell>
          <cell r="C1595" t="str">
            <v>Italie</v>
          </cell>
          <cell r="D1595" t="str">
            <v>2004/01</v>
          </cell>
        </row>
        <row r="1596">
          <cell r="B1596" t="str">
            <v>MASCOTT</v>
          </cell>
          <cell r="C1596" t="str">
            <v>Italie</v>
          </cell>
          <cell r="D1596" t="str">
            <v>2004/02</v>
          </cell>
        </row>
        <row r="1597">
          <cell r="B1597" t="str">
            <v>MASCOTT</v>
          </cell>
          <cell r="C1597" t="str">
            <v>Italie</v>
          </cell>
          <cell r="D1597" t="str">
            <v>2004/03</v>
          </cell>
        </row>
        <row r="1598">
          <cell r="B1598" t="str">
            <v>MASCOTT</v>
          </cell>
          <cell r="C1598" t="str">
            <v>Italie</v>
          </cell>
          <cell r="D1598" t="str">
            <v>2004/04</v>
          </cell>
        </row>
        <row r="1599">
          <cell r="B1599" t="str">
            <v>MASCOTT</v>
          </cell>
          <cell r="C1599" t="str">
            <v>Italie</v>
          </cell>
          <cell r="D1599" t="str">
            <v>2000/09</v>
          </cell>
        </row>
        <row r="1600">
          <cell r="B1600" t="str">
            <v>MIDLUM</v>
          </cell>
          <cell r="C1600" t="str">
            <v>Italie</v>
          </cell>
          <cell r="D1600" t="str">
            <v>2000/01</v>
          </cell>
        </row>
        <row r="1601">
          <cell r="B1601" t="str">
            <v>MIDLUM</v>
          </cell>
          <cell r="C1601" t="str">
            <v>Italie</v>
          </cell>
          <cell r="D1601" t="str">
            <v>2000/02</v>
          </cell>
        </row>
        <row r="1602">
          <cell r="B1602" t="str">
            <v>MIDLUM</v>
          </cell>
          <cell r="C1602" t="str">
            <v>Italie</v>
          </cell>
          <cell r="D1602" t="str">
            <v>2000/03</v>
          </cell>
        </row>
        <row r="1603">
          <cell r="B1603" t="str">
            <v>MIDLUM</v>
          </cell>
          <cell r="C1603" t="str">
            <v>Italie</v>
          </cell>
          <cell r="D1603" t="str">
            <v>2000/04</v>
          </cell>
        </row>
        <row r="1604">
          <cell r="B1604" t="str">
            <v>MIDLUM</v>
          </cell>
          <cell r="C1604" t="str">
            <v>Italie</v>
          </cell>
          <cell r="D1604" t="str">
            <v>2000/05</v>
          </cell>
        </row>
        <row r="1605">
          <cell r="B1605" t="str">
            <v>MIDLUM</v>
          </cell>
          <cell r="C1605" t="str">
            <v>Italie</v>
          </cell>
          <cell r="D1605" t="str">
            <v>2000/06</v>
          </cell>
        </row>
        <row r="1606">
          <cell r="B1606" t="str">
            <v>MIDLUM</v>
          </cell>
          <cell r="C1606" t="str">
            <v>Italie</v>
          </cell>
          <cell r="D1606" t="str">
            <v>2000/07</v>
          </cell>
        </row>
        <row r="1607">
          <cell r="B1607" t="str">
            <v>MIDLUM</v>
          </cell>
          <cell r="C1607" t="str">
            <v>Italie</v>
          </cell>
          <cell r="D1607" t="str">
            <v>2000/08</v>
          </cell>
        </row>
        <row r="1608">
          <cell r="B1608" t="str">
            <v>MIDLUM</v>
          </cell>
          <cell r="C1608" t="str">
            <v>Italie</v>
          </cell>
          <cell r="D1608" t="str">
            <v>2000/09</v>
          </cell>
        </row>
        <row r="1609">
          <cell r="B1609" t="str">
            <v>MIDLUM</v>
          </cell>
          <cell r="C1609" t="str">
            <v>Italie</v>
          </cell>
          <cell r="D1609" t="str">
            <v>2000/10</v>
          </cell>
        </row>
        <row r="1610">
          <cell r="B1610" t="str">
            <v>MIDLUM</v>
          </cell>
          <cell r="C1610" t="str">
            <v>Italie</v>
          </cell>
          <cell r="D1610" t="str">
            <v>2000/11</v>
          </cell>
        </row>
        <row r="1611">
          <cell r="B1611" t="str">
            <v>MIDLUM</v>
          </cell>
          <cell r="C1611" t="str">
            <v>Italie</v>
          </cell>
          <cell r="D1611" t="str">
            <v>2000/12</v>
          </cell>
        </row>
        <row r="1612">
          <cell r="B1612" t="str">
            <v>MIDLUM</v>
          </cell>
          <cell r="C1612" t="str">
            <v>Italie</v>
          </cell>
          <cell r="D1612" t="str">
            <v>2001/01</v>
          </cell>
        </row>
        <row r="1613">
          <cell r="B1613" t="str">
            <v>MIDLUM</v>
          </cell>
          <cell r="C1613" t="str">
            <v>Italie</v>
          </cell>
          <cell r="D1613" t="str">
            <v>2001/02</v>
          </cell>
        </row>
        <row r="1614">
          <cell r="B1614" t="str">
            <v>MIDLUM</v>
          </cell>
          <cell r="C1614" t="str">
            <v>Italie</v>
          </cell>
          <cell r="D1614" t="str">
            <v>2001/03</v>
          </cell>
        </row>
        <row r="1615">
          <cell r="B1615" t="str">
            <v>MIDLUM</v>
          </cell>
          <cell r="C1615" t="str">
            <v>Italie</v>
          </cell>
          <cell r="D1615" t="str">
            <v>2001/04</v>
          </cell>
        </row>
        <row r="1616">
          <cell r="B1616" t="str">
            <v>MIDLUM</v>
          </cell>
          <cell r="C1616" t="str">
            <v>Italie</v>
          </cell>
          <cell r="D1616" t="str">
            <v>2001/05</v>
          </cell>
        </row>
        <row r="1617">
          <cell r="B1617" t="str">
            <v>MIDLUM</v>
          </cell>
          <cell r="C1617" t="str">
            <v>Italie</v>
          </cell>
          <cell r="D1617" t="str">
            <v>2001/06</v>
          </cell>
        </row>
        <row r="1618">
          <cell r="B1618" t="str">
            <v>MIDLUM</v>
          </cell>
          <cell r="C1618" t="str">
            <v>Italie</v>
          </cell>
          <cell r="D1618" t="str">
            <v>2001/07</v>
          </cell>
        </row>
        <row r="1619">
          <cell r="B1619" t="str">
            <v>MIDLUM</v>
          </cell>
          <cell r="C1619" t="str">
            <v>Italie</v>
          </cell>
          <cell r="D1619" t="str">
            <v>2001/08</v>
          </cell>
        </row>
        <row r="1620">
          <cell r="B1620" t="str">
            <v>MIDLUM</v>
          </cell>
          <cell r="C1620" t="str">
            <v>Italie</v>
          </cell>
          <cell r="D1620" t="str">
            <v>2001/09</v>
          </cell>
        </row>
        <row r="1621">
          <cell r="B1621" t="str">
            <v>MIDLUM</v>
          </cell>
          <cell r="C1621" t="str">
            <v>Italie</v>
          </cell>
          <cell r="D1621" t="str">
            <v>2001/10</v>
          </cell>
        </row>
        <row r="1622">
          <cell r="B1622" t="str">
            <v>MIDLUM</v>
          </cell>
          <cell r="C1622" t="str">
            <v>Italie</v>
          </cell>
          <cell r="D1622" t="str">
            <v>2001/11</v>
          </cell>
        </row>
        <row r="1623">
          <cell r="B1623" t="str">
            <v>MIDLUM</v>
          </cell>
          <cell r="C1623" t="str">
            <v>Italie</v>
          </cell>
          <cell r="D1623" t="str">
            <v>2001/12</v>
          </cell>
        </row>
        <row r="1624">
          <cell r="B1624" t="str">
            <v>MIDLUM</v>
          </cell>
          <cell r="C1624" t="str">
            <v>Italie</v>
          </cell>
          <cell r="D1624" t="str">
            <v>2002/01</v>
          </cell>
        </row>
        <row r="1625">
          <cell r="B1625" t="str">
            <v>MIDLUM</v>
          </cell>
          <cell r="C1625" t="str">
            <v>Italie</v>
          </cell>
          <cell r="D1625" t="str">
            <v>2002/02</v>
          </cell>
        </row>
        <row r="1626">
          <cell r="B1626" t="str">
            <v>MIDLUM</v>
          </cell>
          <cell r="C1626" t="str">
            <v>Italie</v>
          </cell>
          <cell r="D1626" t="str">
            <v>2002/03</v>
          </cell>
        </row>
        <row r="1627">
          <cell r="B1627" t="str">
            <v>MIDLUM</v>
          </cell>
          <cell r="C1627" t="str">
            <v>Italie</v>
          </cell>
          <cell r="D1627" t="str">
            <v>2002/04</v>
          </cell>
        </row>
        <row r="1628">
          <cell r="B1628" t="str">
            <v>MIDLUM</v>
          </cell>
          <cell r="C1628" t="str">
            <v>Italie</v>
          </cell>
          <cell r="D1628" t="str">
            <v>2002/05</v>
          </cell>
        </row>
        <row r="1629">
          <cell r="B1629" t="str">
            <v>MIDLUM</v>
          </cell>
          <cell r="C1629" t="str">
            <v>Italie</v>
          </cell>
          <cell r="D1629" t="str">
            <v>2002/06</v>
          </cell>
        </row>
        <row r="1630">
          <cell r="B1630" t="str">
            <v>MIDLUM</v>
          </cell>
          <cell r="C1630" t="str">
            <v>Italie</v>
          </cell>
          <cell r="D1630" t="str">
            <v>2002/07</v>
          </cell>
        </row>
        <row r="1631">
          <cell r="B1631" t="str">
            <v>MIDLUM</v>
          </cell>
          <cell r="C1631" t="str">
            <v>Italie</v>
          </cell>
          <cell r="D1631" t="str">
            <v>2002/08</v>
          </cell>
        </row>
        <row r="1632">
          <cell r="B1632" t="str">
            <v>MIDLUM</v>
          </cell>
          <cell r="C1632" t="str">
            <v>Italie</v>
          </cell>
          <cell r="D1632" t="str">
            <v>2002/09</v>
          </cell>
        </row>
        <row r="1633">
          <cell r="B1633" t="str">
            <v>MIDLUM</v>
          </cell>
          <cell r="C1633" t="str">
            <v>Italie</v>
          </cell>
          <cell r="D1633" t="str">
            <v>2002/10</v>
          </cell>
        </row>
        <row r="1634">
          <cell r="B1634" t="str">
            <v>MIDLUM</v>
          </cell>
          <cell r="C1634" t="str">
            <v>Italie</v>
          </cell>
          <cell r="D1634" t="str">
            <v>2002/11</v>
          </cell>
        </row>
        <row r="1635">
          <cell r="B1635" t="str">
            <v>MIDLUM</v>
          </cell>
          <cell r="C1635" t="str">
            <v>Italie</v>
          </cell>
          <cell r="D1635" t="str">
            <v>2002/12</v>
          </cell>
        </row>
        <row r="1636">
          <cell r="B1636" t="str">
            <v>MIDLUM</v>
          </cell>
          <cell r="C1636" t="str">
            <v>Italie</v>
          </cell>
          <cell r="D1636" t="str">
            <v>2003/01</v>
          </cell>
        </row>
        <row r="1637">
          <cell r="B1637" t="str">
            <v>MIDLUM</v>
          </cell>
          <cell r="C1637" t="str">
            <v>Italie</v>
          </cell>
          <cell r="D1637" t="str">
            <v>2003/02</v>
          </cell>
        </row>
        <row r="1638">
          <cell r="B1638" t="str">
            <v>MIDLUM</v>
          </cell>
          <cell r="C1638" t="str">
            <v>Italie</v>
          </cell>
          <cell r="D1638" t="str">
            <v>2003/03</v>
          </cell>
        </row>
        <row r="1639">
          <cell r="B1639" t="str">
            <v>MIDLUM</v>
          </cell>
          <cell r="C1639" t="str">
            <v>Italie</v>
          </cell>
          <cell r="D1639" t="str">
            <v>2003/04</v>
          </cell>
        </row>
        <row r="1640">
          <cell r="B1640" t="str">
            <v>MIDLUM</v>
          </cell>
          <cell r="C1640" t="str">
            <v>Italie</v>
          </cell>
          <cell r="D1640" t="str">
            <v>2003/05</v>
          </cell>
        </row>
        <row r="1641">
          <cell r="B1641" t="str">
            <v>MIDLUM</v>
          </cell>
          <cell r="C1641" t="str">
            <v>Italie</v>
          </cell>
          <cell r="D1641" t="str">
            <v>2003/06</v>
          </cell>
        </row>
        <row r="1642">
          <cell r="B1642" t="str">
            <v>MIDLUM</v>
          </cell>
          <cell r="C1642" t="str">
            <v>Italie</v>
          </cell>
          <cell r="D1642" t="str">
            <v>2003/07</v>
          </cell>
        </row>
        <row r="1643">
          <cell r="B1643" t="str">
            <v>MIDLUM</v>
          </cell>
          <cell r="C1643" t="str">
            <v>Italie</v>
          </cell>
          <cell r="D1643" t="str">
            <v>2003/08</v>
          </cell>
        </row>
        <row r="1644">
          <cell r="B1644" t="str">
            <v>MIDLUM</v>
          </cell>
          <cell r="C1644" t="str">
            <v>Italie</v>
          </cell>
          <cell r="D1644" t="str">
            <v>2003/09</v>
          </cell>
        </row>
        <row r="1645">
          <cell r="B1645" t="str">
            <v>MIDLUM</v>
          </cell>
          <cell r="C1645" t="str">
            <v>Italie</v>
          </cell>
          <cell r="D1645" t="str">
            <v>2003/10</v>
          </cell>
        </row>
        <row r="1646">
          <cell r="B1646" t="str">
            <v>MIDLUM</v>
          </cell>
          <cell r="C1646" t="str">
            <v>Italie</v>
          </cell>
          <cell r="D1646" t="str">
            <v>2003/11</v>
          </cell>
        </row>
        <row r="1647">
          <cell r="B1647" t="str">
            <v>MIDLUM</v>
          </cell>
          <cell r="C1647" t="str">
            <v>Italie</v>
          </cell>
          <cell r="D1647" t="str">
            <v>2003/12</v>
          </cell>
        </row>
        <row r="1648">
          <cell r="B1648" t="str">
            <v>MIDLUM</v>
          </cell>
          <cell r="C1648" t="str">
            <v>Italie</v>
          </cell>
          <cell r="D1648" t="str">
            <v>2004/01</v>
          </cell>
        </row>
        <row r="1649">
          <cell r="B1649" t="str">
            <v>MIDLUM</v>
          </cell>
          <cell r="C1649" t="str">
            <v>Italie</v>
          </cell>
          <cell r="D1649" t="str">
            <v>2004/02</v>
          </cell>
        </row>
        <row r="1650">
          <cell r="B1650" t="str">
            <v>MIDLUM</v>
          </cell>
          <cell r="C1650" t="str">
            <v>Italie</v>
          </cell>
          <cell r="D1650" t="str">
            <v>2004/03</v>
          </cell>
        </row>
        <row r="1651">
          <cell r="B1651" t="str">
            <v>MIDLUM</v>
          </cell>
          <cell r="C1651" t="str">
            <v>Italie</v>
          </cell>
          <cell r="D1651" t="str">
            <v>2004/04</v>
          </cell>
        </row>
        <row r="1652">
          <cell r="B1652" t="str">
            <v>MIDLUM</v>
          </cell>
          <cell r="C1652" t="str">
            <v>Italie</v>
          </cell>
          <cell r="D1652" t="str">
            <v>2000/07</v>
          </cell>
        </row>
        <row r="1653">
          <cell r="B1653" t="str">
            <v>KERAX</v>
          </cell>
          <cell r="C1653" t="str">
            <v>Italie</v>
          </cell>
          <cell r="D1653" t="str">
            <v>2000/01</v>
          </cell>
        </row>
        <row r="1654">
          <cell r="B1654" t="str">
            <v>KERAX</v>
          </cell>
          <cell r="C1654" t="str">
            <v>Italie</v>
          </cell>
          <cell r="D1654" t="str">
            <v>2000/02</v>
          </cell>
        </row>
        <row r="1655">
          <cell r="B1655" t="str">
            <v>KERAX</v>
          </cell>
          <cell r="C1655" t="str">
            <v>Italie</v>
          </cell>
          <cell r="D1655" t="str">
            <v>2000/03</v>
          </cell>
        </row>
        <row r="1656">
          <cell r="B1656" t="str">
            <v>KERAX</v>
          </cell>
          <cell r="C1656" t="str">
            <v>Italie</v>
          </cell>
          <cell r="D1656" t="str">
            <v>2000/04</v>
          </cell>
        </row>
        <row r="1657">
          <cell r="B1657" t="str">
            <v>KERAX</v>
          </cell>
          <cell r="C1657" t="str">
            <v>Italie</v>
          </cell>
          <cell r="D1657" t="str">
            <v>2000/05</v>
          </cell>
        </row>
        <row r="1658">
          <cell r="B1658" t="str">
            <v>KERAX</v>
          </cell>
          <cell r="C1658" t="str">
            <v>Italie</v>
          </cell>
          <cell r="D1658" t="str">
            <v>2000/06</v>
          </cell>
        </row>
        <row r="1659">
          <cell r="B1659" t="str">
            <v>KERAX</v>
          </cell>
          <cell r="C1659" t="str">
            <v>Italie</v>
          </cell>
          <cell r="D1659" t="str">
            <v>2000/07</v>
          </cell>
        </row>
        <row r="1660">
          <cell r="B1660" t="str">
            <v>KERAX</v>
          </cell>
          <cell r="C1660" t="str">
            <v>Italie</v>
          </cell>
          <cell r="D1660" t="str">
            <v>2000/08</v>
          </cell>
        </row>
        <row r="1661">
          <cell r="B1661" t="str">
            <v>KERAX</v>
          </cell>
          <cell r="C1661" t="str">
            <v>Italie</v>
          </cell>
          <cell r="D1661" t="str">
            <v>2000/09</v>
          </cell>
        </row>
        <row r="1662">
          <cell r="B1662" t="str">
            <v>KERAX</v>
          </cell>
          <cell r="C1662" t="str">
            <v>Italie</v>
          </cell>
          <cell r="D1662" t="str">
            <v>2000/10</v>
          </cell>
        </row>
        <row r="1663">
          <cell r="B1663" t="str">
            <v>KERAX</v>
          </cell>
          <cell r="C1663" t="str">
            <v>Italie</v>
          </cell>
          <cell r="D1663" t="str">
            <v>2000/11</v>
          </cell>
        </row>
        <row r="1664">
          <cell r="B1664" t="str">
            <v>KERAX</v>
          </cell>
          <cell r="C1664" t="str">
            <v>Italie</v>
          </cell>
          <cell r="D1664" t="str">
            <v>2000/12</v>
          </cell>
        </row>
        <row r="1665">
          <cell r="B1665" t="str">
            <v>KERAX</v>
          </cell>
          <cell r="C1665" t="str">
            <v>Italie</v>
          </cell>
          <cell r="D1665" t="str">
            <v>2001/01</v>
          </cell>
        </row>
        <row r="1666">
          <cell r="B1666" t="str">
            <v>KERAX</v>
          </cell>
          <cell r="C1666" t="str">
            <v>Italie</v>
          </cell>
          <cell r="D1666" t="str">
            <v>2001/02</v>
          </cell>
        </row>
        <row r="1667">
          <cell r="B1667" t="str">
            <v>KERAX</v>
          </cell>
          <cell r="C1667" t="str">
            <v>Italie</v>
          </cell>
          <cell r="D1667" t="str">
            <v>2001/03</v>
          </cell>
        </row>
        <row r="1668">
          <cell r="B1668" t="str">
            <v>KERAX</v>
          </cell>
          <cell r="C1668" t="str">
            <v>Italie</v>
          </cell>
          <cell r="D1668" t="str">
            <v>2001/04</v>
          </cell>
        </row>
        <row r="1669">
          <cell r="B1669" t="str">
            <v>KERAX</v>
          </cell>
          <cell r="C1669" t="str">
            <v>Italie</v>
          </cell>
          <cell r="D1669" t="str">
            <v>2001/05</v>
          </cell>
        </row>
        <row r="1670">
          <cell r="B1670" t="str">
            <v>KERAX</v>
          </cell>
          <cell r="C1670" t="str">
            <v>Italie</v>
          </cell>
          <cell r="D1670" t="str">
            <v>2001/06</v>
          </cell>
        </row>
        <row r="1671">
          <cell r="B1671" t="str">
            <v>KERAX</v>
          </cell>
          <cell r="C1671" t="str">
            <v>Italie</v>
          </cell>
          <cell r="D1671" t="str">
            <v>2001/07</v>
          </cell>
        </row>
        <row r="1672">
          <cell r="B1672" t="str">
            <v>KERAX</v>
          </cell>
          <cell r="C1672" t="str">
            <v>Italie</v>
          </cell>
          <cell r="D1672" t="str">
            <v>2001/08</v>
          </cell>
        </row>
        <row r="1673">
          <cell r="B1673" t="str">
            <v>KERAX</v>
          </cell>
          <cell r="C1673" t="str">
            <v>Italie</v>
          </cell>
          <cell r="D1673" t="str">
            <v>2001/09</v>
          </cell>
        </row>
        <row r="1674">
          <cell r="B1674" t="str">
            <v>KERAX</v>
          </cell>
          <cell r="C1674" t="str">
            <v>Italie</v>
          </cell>
          <cell r="D1674" t="str">
            <v>2001/10</v>
          </cell>
        </row>
        <row r="1675">
          <cell r="B1675" t="str">
            <v>KERAX</v>
          </cell>
          <cell r="C1675" t="str">
            <v>Italie</v>
          </cell>
          <cell r="D1675" t="str">
            <v>2001/11</v>
          </cell>
        </row>
        <row r="1676">
          <cell r="B1676" t="str">
            <v>KERAX</v>
          </cell>
          <cell r="C1676" t="str">
            <v>Italie</v>
          </cell>
          <cell r="D1676" t="str">
            <v>2001/12</v>
          </cell>
        </row>
        <row r="1677">
          <cell r="B1677" t="str">
            <v>KERAX</v>
          </cell>
          <cell r="C1677" t="str">
            <v>Italie</v>
          </cell>
          <cell r="D1677" t="str">
            <v>2002/01</v>
          </cell>
        </row>
        <row r="1678">
          <cell r="B1678" t="str">
            <v>KERAX</v>
          </cell>
          <cell r="C1678" t="str">
            <v>Italie</v>
          </cell>
          <cell r="D1678" t="str">
            <v>2002/02</v>
          </cell>
        </row>
        <row r="1679">
          <cell r="B1679" t="str">
            <v>KERAX</v>
          </cell>
          <cell r="C1679" t="str">
            <v>Italie</v>
          </cell>
          <cell r="D1679" t="str">
            <v>2002/03</v>
          </cell>
        </row>
        <row r="1680">
          <cell r="B1680" t="str">
            <v>KERAX</v>
          </cell>
          <cell r="C1680" t="str">
            <v>Italie</v>
          </cell>
          <cell r="D1680" t="str">
            <v>2002/04</v>
          </cell>
        </row>
        <row r="1681">
          <cell r="B1681" t="str">
            <v>KERAX</v>
          </cell>
          <cell r="C1681" t="str">
            <v>Italie</v>
          </cell>
          <cell r="D1681" t="str">
            <v>2002/05</v>
          </cell>
        </row>
        <row r="1682">
          <cell r="B1682" t="str">
            <v>KERAX</v>
          </cell>
          <cell r="C1682" t="str">
            <v>Italie</v>
          </cell>
          <cell r="D1682" t="str">
            <v>2002/06</v>
          </cell>
        </row>
        <row r="1683">
          <cell r="B1683" t="str">
            <v>KERAX</v>
          </cell>
          <cell r="C1683" t="str">
            <v>Italie</v>
          </cell>
          <cell r="D1683" t="str">
            <v>2002/07</v>
          </cell>
        </row>
        <row r="1684">
          <cell r="B1684" t="str">
            <v>KERAX</v>
          </cell>
          <cell r="C1684" t="str">
            <v>Italie</v>
          </cell>
          <cell r="D1684" t="str">
            <v>2002/08</v>
          </cell>
        </row>
        <row r="1685">
          <cell r="B1685" t="str">
            <v>KERAX</v>
          </cell>
          <cell r="C1685" t="str">
            <v>Italie</v>
          </cell>
          <cell r="D1685" t="str">
            <v>2002/09</v>
          </cell>
        </row>
        <row r="1686">
          <cell r="B1686" t="str">
            <v>KERAX</v>
          </cell>
          <cell r="C1686" t="str">
            <v>Italie</v>
          </cell>
          <cell r="D1686" t="str">
            <v>2002/10</v>
          </cell>
        </row>
        <row r="1687">
          <cell r="B1687" t="str">
            <v>KERAX</v>
          </cell>
          <cell r="C1687" t="str">
            <v>Italie</v>
          </cell>
          <cell r="D1687" t="str">
            <v>2002/11</v>
          </cell>
        </row>
        <row r="1688">
          <cell r="B1688" t="str">
            <v>KERAX</v>
          </cell>
          <cell r="C1688" t="str">
            <v>Italie</v>
          </cell>
          <cell r="D1688" t="str">
            <v>2002/12</v>
          </cell>
        </row>
        <row r="1689">
          <cell r="B1689" t="str">
            <v>KERAX</v>
          </cell>
          <cell r="C1689" t="str">
            <v>Italie</v>
          </cell>
          <cell r="D1689" t="str">
            <v>2003/01</v>
          </cell>
        </row>
        <row r="1690">
          <cell r="B1690" t="str">
            <v>KERAX</v>
          </cell>
          <cell r="C1690" t="str">
            <v>Italie</v>
          </cell>
          <cell r="D1690" t="str">
            <v>2003/02</v>
          </cell>
        </row>
        <row r="1691">
          <cell r="B1691" t="str">
            <v>KERAX</v>
          </cell>
          <cell r="C1691" t="str">
            <v>Italie</v>
          </cell>
          <cell r="D1691" t="str">
            <v>2003/03</v>
          </cell>
        </row>
        <row r="1692">
          <cell r="B1692" t="str">
            <v>KERAX</v>
          </cell>
          <cell r="C1692" t="str">
            <v>Italie</v>
          </cell>
          <cell r="D1692" t="str">
            <v>2003/04</v>
          </cell>
        </row>
        <row r="1693">
          <cell r="B1693" t="str">
            <v>KERAX</v>
          </cell>
          <cell r="C1693" t="str">
            <v>Italie</v>
          </cell>
          <cell r="D1693" t="str">
            <v>2003/05</v>
          </cell>
        </row>
        <row r="1694">
          <cell r="B1694" t="str">
            <v>KERAX</v>
          </cell>
          <cell r="C1694" t="str">
            <v>Italie</v>
          </cell>
          <cell r="D1694" t="str">
            <v>2003/06</v>
          </cell>
        </row>
        <row r="1695">
          <cell r="B1695" t="str">
            <v>KERAX</v>
          </cell>
          <cell r="C1695" t="str">
            <v>Italie</v>
          </cell>
          <cell r="D1695" t="str">
            <v>2003/07</v>
          </cell>
        </row>
        <row r="1696">
          <cell r="B1696" t="str">
            <v>KERAX</v>
          </cell>
          <cell r="C1696" t="str">
            <v>Italie</v>
          </cell>
          <cell r="D1696" t="str">
            <v>2003/08</v>
          </cell>
        </row>
        <row r="1697">
          <cell r="B1697" t="str">
            <v>KERAX</v>
          </cell>
          <cell r="C1697" t="str">
            <v>Italie</v>
          </cell>
          <cell r="D1697" t="str">
            <v>2003/09</v>
          </cell>
        </row>
        <row r="1698">
          <cell r="B1698" t="str">
            <v>KERAX</v>
          </cell>
          <cell r="C1698" t="str">
            <v>Italie</v>
          </cell>
          <cell r="D1698" t="str">
            <v>2003/10</v>
          </cell>
        </row>
        <row r="1699">
          <cell r="B1699" t="str">
            <v>KERAX</v>
          </cell>
          <cell r="C1699" t="str">
            <v>Italie</v>
          </cell>
          <cell r="D1699" t="str">
            <v>2003/11</v>
          </cell>
        </row>
        <row r="1700">
          <cell r="B1700" t="str">
            <v>KERAX</v>
          </cell>
          <cell r="C1700" t="str">
            <v>Italie</v>
          </cell>
          <cell r="D1700" t="str">
            <v>2003/12</v>
          </cell>
        </row>
        <row r="1701">
          <cell r="B1701" t="str">
            <v>KERAX</v>
          </cell>
          <cell r="C1701" t="str">
            <v>Italie</v>
          </cell>
          <cell r="D1701" t="str">
            <v>2004/01</v>
          </cell>
        </row>
        <row r="1702">
          <cell r="B1702" t="str">
            <v>KERAX</v>
          </cell>
          <cell r="C1702" t="str">
            <v>Italie</v>
          </cell>
          <cell r="D1702" t="str">
            <v>2004/02</v>
          </cell>
        </row>
        <row r="1703">
          <cell r="B1703" t="str">
            <v>KERAX</v>
          </cell>
          <cell r="C1703" t="str">
            <v>Italie</v>
          </cell>
          <cell r="D1703" t="str">
            <v>2004/03</v>
          </cell>
        </row>
        <row r="1704">
          <cell r="B1704" t="str">
            <v>KERAX</v>
          </cell>
          <cell r="C1704" t="str">
            <v>Italie</v>
          </cell>
          <cell r="D1704" t="str">
            <v>2004/04</v>
          </cell>
        </row>
        <row r="1705">
          <cell r="B1705" t="str">
            <v>KERAX</v>
          </cell>
          <cell r="C1705" t="str">
            <v>Italie</v>
          </cell>
          <cell r="D1705" t="str">
            <v>2000/05</v>
          </cell>
        </row>
        <row r="1706">
          <cell r="B1706" t="str">
            <v>PREM RTE</v>
          </cell>
          <cell r="C1706" t="str">
            <v>Italie</v>
          </cell>
          <cell r="D1706" t="str">
            <v>2000/01</v>
          </cell>
        </row>
        <row r="1707">
          <cell r="B1707" t="str">
            <v>PREM RTE</v>
          </cell>
          <cell r="C1707" t="str">
            <v>Italie</v>
          </cell>
          <cell r="D1707" t="str">
            <v>2000/02</v>
          </cell>
        </row>
        <row r="1708">
          <cell r="B1708" t="str">
            <v>PREM RTE</v>
          </cell>
          <cell r="C1708" t="str">
            <v>Italie</v>
          </cell>
          <cell r="D1708" t="str">
            <v>2000/03</v>
          </cell>
        </row>
        <row r="1709">
          <cell r="B1709" t="str">
            <v>PREM RTE</v>
          </cell>
          <cell r="C1709" t="str">
            <v>Italie</v>
          </cell>
          <cell r="D1709" t="str">
            <v>2000/04</v>
          </cell>
        </row>
        <row r="1710">
          <cell r="B1710" t="str">
            <v>PREM RTE</v>
          </cell>
          <cell r="C1710" t="str">
            <v>Italie</v>
          </cell>
          <cell r="D1710" t="str">
            <v>2000/05</v>
          </cell>
        </row>
        <row r="1711">
          <cell r="B1711" t="str">
            <v>PREM RTE</v>
          </cell>
          <cell r="C1711" t="str">
            <v>Italie</v>
          </cell>
          <cell r="D1711" t="str">
            <v>2000/06</v>
          </cell>
        </row>
        <row r="1712">
          <cell r="B1712" t="str">
            <v>PREM RTE</v>
          </cell>
          <cell r="C1712" t="str">
            <v>Italie</v>
          </cell>
          <cell r="D1712" t="str">
            <v>2000/07</v>
          </cell>
        </row>
        <row r="1713">
          <cell r="B1713" t="str">
            <v>PREM RTE</v>
          </cell>
          <cell r="C1713" t="str">
            <v>Italie</v>
          </cell>
          <cell r="D1713" t="str">
            <v>2000/08</v>
          </cell>
        </row>
        <row r="1714">
          <cell r="B1714" t="str">
            <v>PREM RTE</v>
          </cell>
          <cell r="C1714" t="str">
            <v>Italie</v>
          </cell>
          <cell r="D1714" t="str">
            <v>2000/09</v>
          </cell>
        </row>
        <row r="1715">
          <cell r="B1715" t="str">
            <v>PREM RTE</v>
          </cell>
          <cell r="C1715" t="str">
            <v>Italie</v>
          </cell>
          <cell r="D1715" t="str">
            <v>2000/10</v>
          </cell>
        </row>
        <row r="1716">
          <cell r="B1716" t="str">
            <v>PREM RTE</v>
          </cell>
          <cell r="C1716" t="str">
            <v>Italie</v>
          </cell>
          <cell r="D1716" t="str">
            <v>2000/11</v>
          </cell>
        </row>
        <row r="1717">
          <cell r="B1717" t="str">
            <v>PREM RTE</v>
          </cell>
          <cell r="C1717" t="str">
            <v>Italie</v>
          </cell>
          <cell r="D1717" t="str">
            <v>2000/12</v>
          </cell>
        </row>
        <row r="1718">
          <cell r="B1718" t="str">
            <v>PREM RTE</v>
          </cell>
          <cell r="C1718" t="str">
            <v>Italie</v>
          </cell>
          <cell r="D1718" t="str">
            <v>2001/01</v>
          </cell>
        </row>
        <row r="1719">
          <cell r="B1719" t="str">
            <v>PREM RTE</v>
          </cell>
          <cell r="C1719" t="str">
            <v>Italie</v>
          </cell>
          <cell r="D1719" t="str">
            <v>2001/02</v>
          </cell>
        </row>
        <row r="1720">
          <cell r="B1720" t="str">
            <v>PREM RTE</v>
          </cell>
          <cell r="C1720" t="str">
            <v>Italie</v>
          </cell>
          <cell r="D1720" t="str">
            <v>2001/03</v>
          </cell>
        </row>
        <row r="1721">
          <cell r="B1721" t="str">
            <v>PREM RTE</v>
          </cell>
          <cell r="C1721" t="str">
            <v>Italie</v>
          </cell>
          <cell r="D1721" t="str">
            <v>2001/04</v>
          </cell>
        </row>
        <row r="1722">
          <cell r="B1722" t="str">
            <v>PREM RTE</v>
          </cell>
          <cell r="C1722" t="str">
            <v>Italie</v>
          </cell>
          <cell r="D1722" t="str">
            <v>2001/05</v>
          </cell>
        </row>
        <row r="1723">
          <cell r="B1723" t="str">
            <v>PREM RTE</v>
          </cell>
          <cell r="C1723" t="str">
            <v>Italie</v>
          </cell>
          <cell r="D1723" t="str">
            <v>2001/06</v>
          </cell>
        </row>
        <row r="1724">
          <cell r="B1724" t="str">
            <v>PREM RTE</v>
          </cell>
          <cell r="C1724" t="str">
            <v>Italie</v>
          </cell>
          <cell r="D1724" t="str">
            <v>2001/07</v>
          </cell>
        </row>
        <row r="1725">
          <cell r="B1725" t="str">
            <v>PREM RTE</v>
          </cell>
          <cell r="C1725" t="str">
            <v>Italie</v>
          </cell>
          <cell r="D1725" t="str">
            <v>2001/08</v>
          </cell>
        </row>
        <row r="1726">
          <cell r="B1726" t="str">
            <v>PREM RTE</v>
          </cell>
          <cell r="C1726" t="str">
            <v>Italie</v>
          </cell>
          <cell r="D1726" t="str">
            <v>2001/09</v>
          </cell>
        </row>
        <row r="1727">
          <cell r="B1727" t="str">
            <v>PREM RTE</v>
          </cell>
          <cell r="C1727" t="str">
            <v>Italie</v>
          </cell>
          <cell r="D1727" t="str">
            <v>2001/10</v>
          </cell>
        </row>
        <row r="1728">
          <cell r="B1728" t="str">
            <v>PREM RTE</v>
          </cell>
          <cell r="C1728" t="str">
            <v>Italie</v>
          </cell>
          <cell r="D1728" t="str">
            <v>2001/11</v>
          </cell>
        </row>
        <row r="1729">
          <cell r="B1729" t="str">
            <v>PREM RTE</v>
          </cell>
          <cell r="C1729" t="str">
            <v>Italie</v>
          </cell>
          <cell r="D1729" t="str">
            <v>2001/12</v>
          </cell>
        </row>
        <row r="1730">
          <cell r="B1730" t="str">
            <v>PREM RTE</v>
          </cell>
          <cell r="C1730" t="str">
            <v>Italie</v>
          </cell>
          <cell r="D1730" t="str">
            <v>2002/01</v>
          </cell>
        </row>
        <row r="1731">
          <cell r="B1731" t="str">
            <v>PREM RTE</v>
          </cell>
          <cell r="C1731" t="str">
            <v>Italie</v>
          </cell>
          <cell r="D1731" t="str">
            <v>2002/02</v>
          </cell>
        </row>
        <row r="1732">
          <cell r="B1732" t="str">
            <v>PREM RTE</v>
          </cell>
          <cell r="C1732" t="str">
            <v>Italie</v>
          </cell>
          <cell r="D1732" t="str">
            <v>2002/03</v>
          </cell>
        </row>
        <row r="1733">
          <cell r="B1733" t="str">
            <v>PREM RTE</v>
          </cell>
          <cell r="C1733" t="str">
            <v>Italie</v>
          </cell>
          <cell r="D1733" t="str">
            <v>2002/04</v>
          </cell>
        </row>
        <row r="1734">
          <cell r="B1734" t="str">
            <v>PREM RTE</v>
          </cell>
          <cell r="C1734" t="str">
            <v>Italie</v>
          </cell>
          <cell r="D1734" t="str">
            <v>2002/05</v>
          </cell>
        </row>
        <row r="1735">
          <cell r="B1735" t="str">
            <v>PREM RTE</v>
          </cell>
          <cell r="C1735" t="str">
            <v>Italie</v>
          </cell>
          <cell r="D1735" t="str">
            <v>2002/06</v>
          </cell>
        </row>
        <row r="1736">
          <cell r="B1736" t="str">
            <v>PREM RTE</v>
          </cell>
          <cell r="C1736" t="str">
            <v>Italie</v>
          </cell>
          <cell r="D1736" t="str">
            <v>2002/07</v>
          </cell>
        </row>
        <row r="1737">
          <cell r="B1737" t="str">
            <v>PREM RTE</v>
          </cell>
          <cell r="C1737" t="str">
            <v>Italie</v>
          </cell>
          <cell r="D1737" t="str">
            <v>2002/08</v>
          </cell>
        </row>
        <row r="1738">
          <cell r="B1738" t="str">
            <v>PREM RTE</v>
          </cell>
          <cell r="C1738" t="str">
            <v>Italie</v>
          </cell>
          <cell r="D1738" t="str">
            <v>2002/09</v>
          </cell>
        </row>
        <row r="1739">
          <cell r="B1739" t="str">
            <v>PREM RTE</v>
          </cell>
          <cell r="C1739" t="str">
            <v>Italie</v>
          </cell>
          <cell r="D1739" t="str">
            <v>2002/10</v>
          </cell>
        </row>
        <row r="1740">
          <cell r="B1740" t="str">
            <v>PREM RTE</v>
          </cell>
          <cell r="C1740" t="str">
            <v>Italie</v>
          </cell>
          <cell r="D1740" t="str">
            <v>2002/11</v>
          </cell>
        </row>
        <row r="1741">
          <cell r="B1741" t="str">
            <v>PREM RTE</v>
          </cell>
          <cell r="C1741" t="str">
            <v>Italie</v>
          </cell>
          <cell r="D1741" t="str">
            <v>2002/12</v>
          </cell>
        </row>
        <row r="1742">
          <cell r="B1742" t="str">
            <v>PREM RTE</v>
          </cell>
          <cell r="C1742" t="str">
            <v>Italie</v>
          </cell>
          <cell r="D1742" t="str">
            <v>2003/01</v>
          </cell>
        </row>
        <row r="1743">
          <cell r="B1743" t="str">
            <v>PREM RTE</v>
          </cell>
          <cell r="C1743" t="str">
            <v>Italie</v>
          </cell>
          <cell r="D1743" t="str">
            <v>2003/02</v>
          </cell>
        </row>
        <row r="1744">
          <cell r="B1744" t="str">
            <v>PREM RTE</v>
          </cell>
          <cell r="C1744" t="str">
            <v>Italie</v>
          </cell>
          <cell r="D1744" t="str">
            <v>2003/03</v>
          </cell>
        </row>
        <row r="1745">
          <cell r="B1745" t="str">
            <v>PREM RTE</v>
          </cell>
          <cell r="C1745" t="str">
            <v>Italie</v>
          </cell>
          <cell r="D1745" t="str">
            <v>2003/04</v>
          </cell>
        </row>
        <row r="1746">
          <cell r="B1746" t="str">
            <v>PREM RTE</v>
          </cell>
          <cell r="C1746" t="str">
            <v>Italie</v>
          </cell>
          <cell r="D1746" t="str">
            <v>2003/05</v>
          </cell>
        </row>
        <row r="1747">
          <cell r="B1747" t="str">
            <v>PREM RTE</v>
          </cell>
          <cell r="C1747" t="str">
            <v>Italie</v>
          </cell>
          <cell r="D1747" t="str">
            <v>2003/06</v>
          </cell>
        </row>
        <row r="1748">
          <cell r="B1748" t="str">
            <v>PREM RTE</v>
          </cell>
          <cell r="C1748" t="str">
            <v>Italie</v>
          </cell>
          <cell r="D1748" t="str">
            <v>2003/07</v>
          </cell>
        </row>
        <row r="1749">
          <cell r="B1749" t="str">
            <v>PREM RTE</v>
          </cell>
          <cell r="C1749" t="str">
            <v>Italie</v>
          </cell>
          <cell r="D1749" t="str">
            <v>2003/08</v>
          </cell>
        </row>
        <row r="1750">
          <cell r="B1750" t="str">
            <v>PREM RTE</v>
          </cell>
          <cell r="C1750" t="str">
            <v>Italie</v>
          </cell>
          <cell r="D1750" t="str">
            <v>2003/09</v>
          </cell>
        </row>
        <row r="1751">
          <cell r="B1751" t="str">
            <v>PREM RTE</v>
          </cell>
          <cell r="C1751" t="str">
            <v>Italie</v>
          </cell>
          <cell r="D1751" t="str">
            <v>2003/10</v>
          </cell>
        </row>
        <row r="1752">
          <cell r="B1752" t="str">
            <v>PREM RTE</v>
          </cell>
          <cell r="C1752" t="str">
            <v>Italie</v>
          </cell>
          <cell r="D1752" t="str">
            <v>2003/11</v>
          </cell>
        </row>
        <row r="1753">
          <cell r="B1753" t="str">
            <v>PREM RTE</v>
          </cell>
          <cell r="C1753" t="str">
            <v>Italie</v>
          </cell>
          <cell r="D1753" t="str">
            <v>2003/12</v>
          </cell>
        </row>
        <row r="1754">
          <cell r="B1754" t="str">
            <v>PREM RTE</v>
          </cell>
          <cell r="C1754" t="str">
            <v>Italie</v>
          </cell>
          <cell r="D1754" t="str">
            <v>2004/01</v>
          </cell>
        </row>
        <row r="1755">
          <cell r="B1755" t="str">
            <v>PREM RTE</v>
          </cell>
          <cell r="C1755" t="str">
            <v>Italie</v>
          </cell>
          <cell r="D1755" t="str">
            <v>2004/02</v>
          </cell>
        </row>
        <row r="1756">
          <cell r="B1756" t="str">
            <v>PREM RTE</v>
          </cell>
          <cell r="C1756" t="str">
            <v>Italie</v>
          </cell>
          <cell r="D1756" t="str">
            <v>2004/03</v>
          </cell>
        </row>
        <row r="1757">
          <cell r="B1757" t="str">
            <v>PREM RTE</v>
          </cell>
          <cell r="C1757" t="str">
            <v>Italie</v>
          </cell>
          <cell r="D1757" t="str">
            <v>2004/04</v>
          </cell>
        </row>
        <row r="1758">
          <cell r="B1758" t="str">
            <v>PREM RTE</v>
          </cell>
          <cell r="C1758" t="str">
            <v>Italie</v>
          </cell>
          <cell r="D1758" t="str">
            <v>2000/03</v>
          </cell>
        </row>
        <row r="1759">
          <cell r="B1759" t="str">
            <v>PREM DIST</v>
          </cell>
          <cell r="C1759" t="str">
            <v>Italie</v>
          </cell>
          <cell r="D1759" t="str">
            <v>2000/01</v>
          </cell>
        </row>
        <row r="1760">
          <cell r="B1760" t="str">
            <v>PREM DIST</v>
          </cell>
          <cell r="C1760" t="str">
            <v>Italie</v>
          </cell>
          <cell r="D1760" t="str">
            <v>2000/02</v>
          </cell>
        </row>
        <row r="1761">
          <cell r="B1761" t="str">
            <v>PREM DIST</v>
          </cell>
          <cell r="C1761" t="str">
            <v>Italie</v>
          </cell>
          <cell r="D1761" t="str">
            <v>2000/03</v>
          </cell>
        </row>
        <row r="1762">
          <cell r="B1762" t="str">
            <v>PREM DIST</v>
          </cell>
          <cell r="C1762" t="str">
            <v>Italie</v>
          </cell>
          <cell r="D1762" t="str">
            <v>2000/04</v>
          </cell>
        </row>
        <row r="1763">
          <cell r="B1763" t="str">
            <v>PREM DIST</v>
          </cell>
          <cell r="C1763" t="str">
            <v>Italie</v>
          </cell>
          <cell r="D1763" t="str">
            <v>2000/05</v>
          </cell>
        </row>
        <row r="1764">
          <cell r="B1764" t="str">
            <v>PREM DIST</v>
          </cell>
          <cell r="C1764" t="str">
            <v>Italie</v>
          </cell>
          <cell r="D1764" t="str">
            <v>2000/06</v>
          </cell>
        </row>
        <row r="1765">
          <cell r="B1765" t="str">
            <v>PREM DIST</v>
          </cell>
          <cell r="C1765" t="str">
            <v>Italie</v>
          </cell>
          <cell r="D1765" t="str">
            <v>2000/07</v>
          </cell>
        </row>
        <row r="1766">
          <cell r="B1766" t="str">
            <v>PREM DIST</v>
          </cell>
          <cell r="C1766" t="str">
            <v>Italie</v>
          </cell>
          <cell r="D1766" t="str">
            <v>2000/08</v>
          </cell>
        </row>
        <row r="1767">
          <cell r="B1767" t="str">
            <v>PREM DIST</v>
          </cell>
          <cell r="C1767" t="str">
            <v>Italie</v>
          </cell>
          <cell r="D1767" t="str">
            <v>2000/09</v>
          </cell>
        </row>
        <row r="1768">
          <cell r="B1768" t="str">
            <v>PREM DIST</v>
          </cell>
          <cell r="C1768" t="str">
            <v>Italie</v>
          </cell>
          <cell r="D1768" t="str">
            <v>2000/10</v>
          </cell>
        </row>
        <row r="1769">
          <cell r="B1769" t="str">
            <v>PREM DIST</v>
          </cell>
          <cell r="C1769" t="str">
            <v>Italie</v>
          </cell>
          <cell r="D1769" t="str">
            <v>2000/11</v>
          </cell>
        </row>
        <row r="1770">
          <cell r="B1770" t="str">
            <v>PREM DIST</v>
          </cell>
          <cell r="C1770" t="str">
            <v>Italie</v>
          </cell>
          <cell r="D1770" t="str">
            <v>2000/12</v>
          </cell>
        </row>
        <row r="1771">
          <cell r="B1771" t="str">
            <v>PREM DIST</v>
          </cell>
          <cell r="C1771" t="str">
            <v>Italie</v>
          </cell>
          <cell r="D1771" t="str">
            <v>2001/01</v>
          </cell>
        </row>
        <row r="1772">
          <cell r="B1772" t="str">
            <v>PREM DIST</v>
          </cell>
          <cell r="C1772" t="str">
            <v>Italie</v>
          </cell>
          <cell r="D1772" t="str">
            <v>2001/02</v>
          </cell>
        </row>
        <row r="1773">
          <cell r="B1773" t="str">
            <v>PREM DIST</v>
          </cell>
          <cell r="C1773" t="str">
            <v>Italie</v>
          </cell>
          <cell r="D1773" t="str">
            <v>2001/03</v>
          </cell>
        </row>
        <row r="1774">
          <cell r="B1774" t="str">
            <v>PREM DIST</v>
          </cell>
          <cell r="C1774" t="str">
            <v>Italie</v>
          </cell>
          <cell r="D1774" t="str">
            <v>2001/04</v>
          </cell>
        </row>
        <row r="1775">
          <cell r="B1775" t="str">
            <v>PREM DIST</v>
          </cell>
          <cell r="C1775" t="str">
            <v>Italie</v>
          </cell>
          <cell r="D1775" t="str">
            <v>2001/05</v>
          </cell>
        </row>
        <row r="1776">
          <cell r="B1776" t="str">
            <v>PREM DIST</v>
          </cell>
          <cell r="C1776" t="str">
            <v>Italie</v>
          </cell>
          <cell r="D1776" t="str">
            <v>2001/06</v>
          </cell>
        </row>
        <row r="1777">
          <cell r="B1777" t="str">
            <v>PREM DIST</v>
          </cell>
          <cell r="C1777" t="str">
            <v>Italie</v>
          </cell>
          <cell r="D1777" t="str">
            <v>2001/07</v>
          </cell>
        </row>
        <row r="1778">
          <cell r="B1778" t="str">
            <v>PREM DIST</v>
          </cell>
          <cell r="C1778" t="str">
            <v>Italie</v>
          </cell>
          <cell r="D1778" t="str">
            <v>2001/08</v>
          </cell>
        </row>
        <row r="1779">
          <cell r="B1779" t="str">
            <v>PREM DIST</v>
          </cell>
          <cell r="C1779" t="str">
            <v>Italie</v>
          </cell>
          <cell r="D1779" t="str">
            <v>2001/09</v>
          </cell>
        </row>
        <row r="1780">
          <cell r="B1780" t="str">
            <v>PREM DIST</v>
          </cell>
          <cell r="C1780" t="str">
            <v>Italie</v>
          </cell>
          <cell r="D1780" t="str">
            <v>2001/10</v>
          </cell>
        </row>
        <row r="1781">
          <cell r="B1781" t="str">
            <v>PREM DIST</v>
          </cell>
          <cell r="C1781" t="str">
            <v>Italie</v>
          </cell>
          <cell r="D1781" t="str">
            <v>2001/11</v>
          </cell>
        </row>
        <row r="1782">
          <cell r="B1782" t="str">
            <v>PREM DIST</v>
          </cell>
          <cell r="C1782" t="str">
            <v>Italie</v>
          </cell>
          <cell r="D1782" t="str">
            <v>2001/12</v>
          </cell>
        </row>
        <row r="1783">
          <cell r="B1783" t="str">
            <v>PREM DIST</v>
          </cell>
          <cell r="C1783" t="str">
            <v>Italie</v>
          </cell>
          <cell r="D1783" t="str">
            <v>2002/01</v>
          </cell>
        </row>
        <row r="1784">
          <cell r="B1784" t="str">
            <v>PREM DIST</v>
          </cell>
          <cell r="C1784" t="str">
            <v>Italie</v>
          </cell>
          <cell r="D1784" t="str">
            <v>2002/02</v>
          </cell>
        </row>
        <row r="1785">
          <cell r="B1785" t="str">
            <v>PREM DIST</v>
          </cell>
          <cell r="C1785" t="str">
            <v>Italie</v>
          </cell>
          <cell r="D1785" t="str">
            <v>2002/03</v>
          </cell>
        </row>
        <row r="1786">
          <cell r="B1786" t="str">
            <v>PREM DIST</v>
          </cell>
          <cell r="C1786" t="str">
            <v>Italie</v>
          </cell>
          <cell r="D1786" t="str">
            <v>2002/04</v>
          </cell>
        </row>
        <row r="1787">
          <cell r="B1787" t="str">
            <v>PREM DIST</v>
          </cell>
          <cell r="C1787" t="str">
            <v>Italie</v>
          </cell>
          <cell r="D1787" t="str">
            <v>2002/05</v>
          </cell>
        </row>
        <row r="1788">
          <cell r="B1788" t="str">
            <v>PREM DIST</v>
          </cell>
          <cell r="C1788" t="str">
            <v>Italie</v>
          </cell>
          <cell r="D1788" t="str">
            <v>2002/06</v>
          </cell>
        </row>
        <row r="1789">
          <cell r="B1789" t="str">
            <v>PREM DIST</v>
          </cell>
          <cell r="C1789" t="str">
            <v>Italie</v>
          </cell>
          <cell r="D1789" t="str">
            <v>2002/07</v>
          </cell>
        </row>
        <row r="1790">
          <cell r="B1790" t="str">
            <v>PREM DIST</v>
          </cell>
          <cell r="C1790" t="str">
            <v>Italie</v>
          </cell>
          <cell r="D1790" t="str">
            <v>2002/08</v>
          </cell>
        </row>
        <row r="1791">
          <cell r="B1791" t="str">
            <v>PREM DIST</v>
          </cell>
          <cell r="C1791" t="str">
            <v>Italie</v>
          </cell>
          <cell r="D1791" t="str">
            <v>2002/09</v>
          </cell>
        </row>
        <row r="1792">
          <cell r="B1792" t="str">
            <v>PREM DIST</v>
          </cell>
          <cell r="C1792" t="str">
            <v>Italie</v>
          </cell>
          <cell r="D1792" t="str">
            <v>2002/10</v>
          </cell>
        </row>
        <row r="1793">
          <cell r="B1793" t="str">
            <v>PREM DIST</v>
          </cell>
          <cell r="C1793" t="str">
            <v>Italie</v>
          </cell>
          <cell r="D1793" t="str">
            <v>2002/11</v>
          </cell>
        </row>
        <row r="1794">
          <cell r="B1794" t="str">
            <v>PREM DIST</v>
          </cell>
          <cell r="C1794" t="str">
            <v>Italie</v>
          </cell>
          <cell r="D1794" t="str">
            <v>2002/12</v>
          </cell>
        </row>
        <row r="1795">
          <cell r="B1795" t="str">
            <v>PREM DIST</v>
          </cell>
          <cell r="C1795" t="str">
            <v>Italie</v>
          </cell>
          <cell r="D1795" t="str">
            <v>2003/01</v>
          </cell>
        </row>
        <row r="1796">
          <cell r="B1796" t="str">
            <v>PREM DIST</v>
          </cell>
          <cell r="C1796" t="str">
            <v>Italie</v>
          </cell>
          <cell r="D1796" t="str">
            <v>2003/02</v>
          </cell>
        </row>
        <row r="1797">
          <cell r="B1797" t="str">
            <v>PREM DIST</v>
          </cell>
          <cell r="C1797" t="str">
            <v>Italie</v>
          </cell>
          <cell r="D1797" t="str">
            <v>2003/03</v>
          </cell>
        </row>
        <row r="1798">
          <cell r="B1798" t="str">
            <v>PREM DIST</v>
          </cell>
          <cell r="C1798" t="str">
            <v>Italie</v>
          </cell>
          <cell r="D1798" t="str">
            <v>2003/04</v>
          </cell>
        </row>
        <row r="1799">
          <cell r="B1799" t="str">
            <v>PREM DIST</v>
          </cell>
          <cell r="C1799" t="str">
            <v>Italie</v>
          </cell>
          <cell r="D1799" t="str">
            <v>2003/05</v>
          </cell>
        </row>
        <row r="1800">
          <cell r="B1800" t="str">
            <v>PREM DIST</v>
          </cell>
          <cell r="C1800" t="str">
            <v>Italie</v>
          </cell>
          <cell r="D1800" t="str">
            <v>2003/06</v>
          </cell>
        </row>
        <row r="1801">
          <cell r="B1801" t="str">
            <v>PREM DIST</v>
          </cell>
          <cell r="C1801" t="str">
            <v>Italie</v>
          </cell>
          <cell r="D1801" t="str">
            <v>2003/07</v>
          </cell>
        </row>
        <row r="1802">
          <cell r="B1802" t="str">
            <v>PREM DIST</v>
          </cell>
          <cell r="C1802" t="str">
            <v>Italie</v>
          </cell>
          <cell r="D1802" t="str">
            <v>2003/08</v>
          </cell>
        </row>
        <row r="1803">
          <cell r="B1803" t="str">
            <v>PREM DIST</v>
          </cell>
          <cell r="C1803" t="str">
            <v>Italie</v>
          </cell>
          <cell r="D1803" t="str">
            <v>2003/09</v>
          </cell>
        </row>
        <row r="1804">
          <cell r="B1804" t="str">
            <v>PREM DIST</v>
          </cell>
          <cell r="C1804" t="str">
            <v>Italie</v>
          </cell>
          <cell r="D1804" t="str">
            <v>2003/10</v>
          </cell>
        </row>
        <row r="1805">
          <cell r="B1805" t="str">
            <v>PREM DIST</v>
          </cell>
          <cell r="C1805" t="str">
            <v>Italie</v>
          </cell>
          <cell r="D1805" t="str">
            <v>2003/11</v>
          </cell>
        </row>
        <row r="1806">
          <cell r="B1806" t="str">
            <v>PREM DIST</v>
          </cell>
          <cell r="C1806" t="str">
            <v>Italie</v>
          </cell>
          <cell r="D1806" t="str">
            <v>2003/12</v>
          </cell>
        </row>
        <row r="1807">
          <cell r="B1807" t="str">
            <v>PREM DIST</v>
          </cell>
          <cell r="C1807" t="str">
            <v>Italie</v>
          </cell>
          <cell r="D1807" t="str">
            <v>2004/01</v>
          </cell>
        </row>
        <row r="1808">
          <cell r="B1808" t="str">
            <v>PREM DIST</v>
          </cell>
          <cell r="C1808" t="str">
            <v>Italie</v>
          </cell>
          <cell r="D1808" t="str">
            <v>2004/02</v>
          </cell>
        </row>
        <row r="1809">
          <cell r="B1809" t="str">
            <v>PREM DIST</v>
          </cell>
          <cell r="C1809" t="str">
            <v>Italie</v>
          </cell>
          <cell r="D1809" t="str">
            <v>2004/03</v>
          </cell>
        </row>
        <row r="1810">
          <cell r="B1810" t="str">
            <v>PREM DIST</v>
          </cell>
          <cell r="C1810" t="str">
            <v>Italie</v>
          </cell>
          <cell r="D1810" t="str">
            <v>2004/04</v>
          </cell>
        </row>
        <row r="1811">
          <cell r="B1811" t="str">
            <v>PREM DIST</v>
          </cell>
          <cell r="C1811" t="str">
            <v>Italie</v>
          </cell>
          <cell r="D1811" t="str">
            <v>2000/01</v>
          </cell>
        </row>
        <row r="1812">
          <cell r="B1812" t="str">
            <v>MASTER</v>
          </cell>
          <cell r="C1812" t="str">
            <v>Italie</v>
          </cell>
          <cell r="D1812" t="str">
            <v>2000/01</v>
          </cell>
        </row>
        <row r="1813">
          <cell r="B1813" t="str">
            <v>MASTER</v>
          </cell>
          <cell r="C1813" t="str">
            <v>Italie</v>
          </cell>
          <cell r="D1813" t="str">
            <v>2000/02</v>
          </cell>
        </row>
        <row r="1814">
          <cell r="B1814" t="str">
            <v>MASTER</v>
          </cell>
          <cell r="C1814" t="str">
            <v>Italie</v>
          </cell>
          <cell r="D1814" t="str">
            <v>2000/03</v>
          </cell>
        </row>
        <row r="1815">
          <cell r="B1815" t="str">
            <v>MASTER</v>
          </cell>
          <cell r="C1815" t="str">
            <v>Italie</v>
          </cell>
          <cell r="D1815" t="str">
            <v>2000/04</v>
          </cell>
        </row>
        <row r="1816">
          <cell r="B1816" t="str">
            <v>MASTER</v>
          </cell>
          <cell r="C1816" t="str">
            <v>Italie</v>
          </cell>
          <cell r="D1816" t="str">
            <v>2000/05</v>
          </cell>
        </row>
        <row r="1817">
          <cell r="B1817" t="str">
            <v>MASTER</v>
          </cell>
          <cell r="C1817" t="str">
            <v>Italie</v>
          </cell>
          <cell r="D1817" t="str">
            <v>2000/06</v>
          </cell>
        </row>
        <row r="1818">
          <cell r="B1818" t="str">
            <v>MASTER</v>
          </cell>
          <cell r="C1818" t="str">
            <v>Italie</v>
          </cell>
          <cell r="D1818" t="str">
            <v>2000/07</v>
          </cell>
        </row>
        <row r="1819">
          <cell r="B1819" t="str">
            <v>MASTER</v>
          </cell>
          <cell r="C1819" t="str">
            <v>Italie</v>
          </cell>
          <cell r="D1819" t="str">
            <v>2000/08</v>
          </cell>
        </row>
        <row r="1820">
          <cell r="B1820" t="str">
            <v>MASTER</v>
          </cell>
          <cell r="C1820" t="str">
            <v>Italie</v>
          </cell>
          <cell r="D1820" t="str">
            <v>2000/09</v>
          </cell>
        </row>
        <row r="1821">
          <cell r="B1821" t="str">
            <v>MASTER</v>
          </cell>
          <cell r="C1821" t="str">
            <v>Italie</v>
          </cell>
          <cell r="D1821" t="str">
            <v>2000/10</v>
          </cell>
        </row>
        <row r="1822">
          <cell r="B1822" t="str">
            <v>MASTER</v>
          </cell>
          <cell r="C1822" t="str">
            <v>Italie</v>
          </cell>
          <cell r="D1822" t="str">
            <v>2000/11</v>
          </cell>
        </row>
        <row r="1823">
          <cell r="B1823" t="str">
            <v>MASTER</v>
          </cell>
          <cell r="C1823" t="str">
            <v>Italie</v>
          </cell>
          <cell r="D1823" t="str">
            <v>2000/12</v>
          </cell>
        </row>
        <row r="1824">
          <cell r="B1824" t="str">
            <v>MASTER</v>
          </cell>
          <cell r="C1824" t="str">
            <v>Italie</v>
          </cell>
          <cell r="D1824" t="str">
            <v>2001/01</v>
          </cell>
        </row>
        <row r="1825">
          <cell r="B1825" t="str">
            <v>MASTER</v>
          </cell>
          <cell r="C1825" t="str">
            <v>Italie</v>
          </cell>
          <cell r="D1825" t="str">
            <v>2001/02</v>
          </cell>
        </row>
        <row r="1826">
          <cell r="B1826" t="str">
            <v>MASTER</v>
          </cell>
          <cell r="C1826" t="str">
            <v>Italie</v>
          </cell>
          <cell r="D1826" t="str">
            <v>2001/03</v>
          </cell>
        </row>
        <row r="1827">
          <cell r="B1827" t="str">
            <v>MASTER</v>
          </cell>
          <cell r="C1827" t="str">
            <v>Italie</v>
          </cell>
          <cell r="D1827" t="str">
            <v>2001/04</v>
          </cell>
        </row>
        <row r="1828">
          <cell r="B1828" t="str">
            <v>MASTER</v>
          </cell>
          <cell r="C1828" t="str">
            <v>Italie</v>
          </cell>
          <cell r="D1828" t="str">
            <v>2001/05</v>
          </cell>
        </row>
        <row r="1829">
          <cell r="B1829" t="str">
            <v>MASTER</v>
          </cell>
          <cell r="C1829" t="str">
            <v>Italie</v>
          </cell>
          <cell r="D1829" t="str">
            <v>2001/06</v>
          </cell>
        </row>
        <row r="1830">
          <cell r="B1830" t="str">
            <v>MASTER</v>
          </cell>
          <cell r="C1830" t="str">
            <v>Italie</v>
          </cell>
          <cell r="D1830" t="str">
            <v>2001/07</v>
          </cell>
        </row>
        <row r="1831">
          <cell r="B1831" t="str">
            <v>MASTER</v>
          </cell>
          <cell r="C1831" t="str">
            <v>Italie</v>
          </cell>
          <cell r="D1831" t="str">
            <v>2001/08</v>
          </cell>
        </row>
        <row r="1832">
          <cell r="B1832" t="str">
            <v>MASTER</v>
          </cell>
          <cell r="C1832" t="str">
            <v>Italie</v>
          </cell>
          <cell r="D1832" t="str">
            <v>2001/09</v>
          </cell>
        </row>
        <row r="1833">
          <cell r="B1833" t="str">
            <v>MASTER</v>
          </cell>
          <cell r="C1833" t="str">
            <v>Italie</v>
          </cell>
          <cell r="D1833" t="str">
            <v>2001/10</v>
          </cell>
        </row>
        <row r="1834">
          <cell r="B1834" t="str">
            <v>MASTER</v>
          </cell>
          <cell r="C1834" t="str">
            <v>Italie</v>
          </cell>
          <cell r="D1834" t="str">
            <v>2001/11</v>
          </cell>
        </row>
        <row r="1835">
          <cell r="B1835" t="str">
            <v>MASTER</v>
          </cell>
          <cell r="C1835" t="str">
            <v>Italie</v>
          </cell>
          <cell r="D1835" t="str">
            <v>2001/12</v>
          </cell>
        </row>
        <row r="1836">
          <cell r="B1836" t="str">
            <v>MASTER</v>
          </cell>
          <cell r="C1836" t="str">
            <v>Italie</v>
          </cell>
          <cell r="D1836" t="str">
            <v>2002/01</v>
          </cell>
        </row>
        <row r="1837">
          <cell r="B1837" t="str">
            <v>MASTER</v>
          </cell>
          <cell r="C1837" t="str">
            <v>Italie</v>
          </cell>
          <cell r="D1837" t="str">
            <v>2002/02</v>
          </cell>
        </row>
        <row r="1838">
          <cell r="B1838" t="str">
            <v>MASTER</v>
          </cell>
          <cell r="C1838" t="str">
            <v>Italie</v>
          </cell>
          <cell r="D1838" t="str">
            <v>2002/03</v>
          </cell>
        </row>
        <row r="1839">
          <cell r="B1839" t="str">
            <v>MASTER</v>
          </cell>
          <cell r="C1839" t="str">
            <v>Italie</v>
          </cell>
          <cell r="D1839" t="str">
            <v>2002/04</v>
          </cell>
        </row>
        <row r="1840">
          <cell r="B1840" t="str">
            <v>MASTER</v>
          </cell>
          <cell r="C1840" t="str">
            <v>Italie</v>
          </cell>
          <cell r="D1840" t="str">
            <v>2002/05</v>
          </cell>
        </row>
        <row r="1841">
          <cell r="B1841" t="str">
            <v>MASTER</v>
          </cell>
          <cell r="C1841" t="str">
            <v>Italie</v>
          </cell>
          <cell r="D1841" t="str">
            <v>2002/06</v>
          </cell>
        </row>
        <row r="1842">
          <cell r="B1842" t="str">
            <v>MASTER</v>
          </cell>
          <cell r="C1842" t="str">
            <v>Italie</v>
          </cell>
          <cell r="D1842" t="str">
            <v>2002/07</v>
          </cell>
        </row>
        <row r="1843">
          <cell r="B1843" t="str">
            <v>MASTER</v>
          </cell>
          <cell r="C1843" t="str">
            <v>Italie</v>
          </cell>
          <cell r="D1843" t="str">
            <v>2002/08</v>
          </cell>
        </row>
        <row r="1844">
          <cell r="B1844" t="str">
            <v>MASTER</v>
          </cell>
          <cell r="C1844" t="str">
            <v>Italie</v>
          </cell>
          <cell r="D1844" t="str">
            <v>2002/09</v>
          </cell>
        </row>
        <row r="1845">
          <cell r="B1845" t="str">
            <v>MASTER</v>
          </cell>
          <cell r="C1845" t="str">
            <v>Italie</v>
          </cell>
          <cell r="D1845" t="str">
            <v>2002/10</v>
          </cell>
        </row>
        <row r="1846">
          <cell r="B1846" t="str">
            <v>MASTER</v>
          </cell>
          <cell r="C1846" t="str">
            <v>Italie</v>
          </cell>
          <cell r="D1846" t="str">
            <v>2002/11</v>
          </cell>
        </row>
        <row r="1847">
          <cell r="B1847" t="str">
            <v>MASTER</v>
          </cell>
          <cell r="C1847" t="str">
            <v>Italie</v>
          </cell>
          <cell r="D1847" t="str">
            <v>2002/12</v>
          </cell>
        </row>
        <row r="1848">
          <cell r="B1848" t="str">
            <v>MASTER</v>
          </cell>
          <cell r="C1848" t="str">
            <v>Italie</v>
          </cell>
          <cell r="D1848" t="str">
            <v>2003/01</v>
          </cell>
        </row>
        <row r="1849">
          <cell r="B1849" t="str">
            <v>MASTER</v>
          </cell>
          <cell r="C1849" t="str">
            <v>Italie</v>
          </cell>
          <cell r="D1849" t="str">
            <v>2003/02</v>
          </cell>
        </row>
        <row r="1850">
          <cell r="B1850" t="str">
            <v>MASTER</v>
          </cell>
          <cell r="C1850" t="str">
            <v>Italie</v>
          </cell>
          <cell r="D1850" t="str">
            <v>2003/03</v>
          </cell>
        </row>
        <row r="1851">
          <cell r="B1851" t="str">
            <v>MASTER</v>
          </cell>
          <cell r="C1851" t="str">
            <v>Italie</v>
          </cell>
          <cell r="D1851" t="str">
            <v>2003/04</v>
          </cell>
        </row>
        <row r="1852">
          <cell r="B1852" t="str">
            <v>MASTER</v>
          </cell>
          <cell r="C1852" t="str">
            <v>Italie</v>
          </cell>
          <cell r="D1852" t="str">
            <v>2003/05</v>
          </cell>
        </row>
        <row r="1853">
          <cell r="B1853" t="str">
            <v>MASTER</v>
          </cell>
          <cell r="C1853" t="str">
            <v>Italie</v>
          </cell>
          <cell r="D1853" t="str">
            <v>2003/06</v>
          </cell>
        </row>
        <row r="1854">
          <cell r="B1854" t="str">
            <v>MASTER</v>
          </cell>
          <cell r="C1854" t="str">
            <v>Italie</v>
          </cell>
          <cell r="D1854" t="str">
            <v>2003/07</v>
          </cell>
        </row>
        <row r="1855">
          <cell r="B1855" t="str">
            <v>MASTER</v>
          </cell>
          <cell r="C1855" t="str">
            <v>Italie</v>
          </cell>
          <cell r="D1855" t="str">
            <v>2003/08</v>
          </cell>
        </row>
        <row r="1856">
          <cell r="B1856" t="str">
            <v>MASTER</v>
          </cell>
          <cell r="C1856" t="str">
            <v>Italie</v>
          </cell>
          <cell r="D1856" t="str">
            <v>2003/09</v>
          </cell>
        </row>
        <row r="1857">
          <cell r="B1857" t="str">
            <v>MASTER</v>
          </cell>
          <cell r="C1857" t="str">
            <v>Italie</v>
          </cell>
          <cell r="D1857" t="str">
            <v>2003/10</v>
          </cell>
        </row>
        <row r="1858">
          <cell r="B1858" t="str">
            <v>MASTER</v>
          </cell>
          <cell r="C1858" t="str">
            <v>Italie</v>
          </cell>
          <cell r="D1858" t="str">
            <v>2003/11</v>
          </cell>
        </row>
        <row r="1859">
          <cell r="B1859" t="str">
            <v>MASTER</v>
          </cell>
          <cell r="C1859" t="str">
            <v>Italie</v>
          </cell>
          <cell r="D1859" t="str">
            <v>2003/12</v>
          </cell>
        </row>
        <row r="1860">
          <cell r="B1860" t="str">
            <v>MASTER</v>
          </cell>
          <cell r="C1860" t="str">
            <v>Italie</v>
          </cell>
          <cell r="D1860" t="str">
            <v>2004/01</v>
          </cell>
        </row>
        <row r="1861">
          <cell r="B1861" t="str">
            <v>MASTER</v>
          </cell>
          <cell r="C1861" t="str">
            <v>Italie</v>
          </cell>
          <cell r="D1861" t="str">
            <v>2004/02</v>
          </cell>
        </row>
        <row r="1862">
          <cell r="B1862" t="str">
            <v>MASTER</v>
          </cell>
          <cell r="C1862" t="str">
            <v>Italie</v>
          </cell>
          <cell r="D1862" t="str">
            <v>2004/03</v>
          </cell>
        </row>
        <row r="1863">
          <cell r="B1863" t="str">
            <v>MASTER</v>
          </cell>
          <cell r="C1863" t="str">
            <v>Italie</v>
          </cell>
          <cell r="D1863" t="str">
            <v>2004/04</v>
          </cell>
        </row>
        <row r="1864">
          <cell r="B1864" t="str">
            <v>PREM DIST</v>
          </cell>
          <cell r="C1864" t="str">
            <v>Italie</v>
          </cell>
          <cell r="D1864" t="str">
            <v>2004/06</v>
          </cell>
        </row>
        <row r="1865">
          <cell r="B1865" t="str">
            <v>MAGNUM</v>
          </cell>
          <cell r="C1865" t="str">
            <v>Europe_du_Sud</v>
          </cell>
          <cell r="D1865" t="str">
            <v>2000/01</v>
          </cell>
        </row>
        <row r="1866">
          <cell r="B1866" t="str">
            <v>MAGNUM</v>
          </cell>
          <cell r="C1866" t="str">
            <v>Europe_du_Sud</v>
          </cell>
          <cell r="D1866" t="str">
            <v>2000/02</v>
          </cell>
        </row>
        <row r="1867">
          <cell r="B1867" t="str">
            <v>MAGNUM</v>
          </cell>
          <cell r="C1867" t="str">
            <v>Europe_du_Sud</v>
          </cell>
          <cell r="D1867" t="str">
            <v>2000/03</v>
          </cell>
        </row>
        <row r="1868">
          <cell r="B1868" t="str">
            <v>MAGNUM</v>
          </cell>
          <cell r="C1868" t="str">
            <v>Europe_du_Sud</v>
          </cell>
          <cell r="D1868" t="str">
            <v>2000/04</v>
          </cell>
        </row>
        <row r="1869">
          <cell r="B1869" t="str">
            <v>MAGNUM</v>
          </cell>
          <cell r="C1869" t="str">
            <v>Europe_du_Sud</v>
          </cell>
          <cell r="D1869" t="str">
            <v>2000/05</v>
          </cell>
        </row>
        <row r="1870">
          <cell r="B1870" t="str">
            <v>MAGNUM</v>
          </cell>
          <cell r="C1870" t="str">
            <v>Europe_du_Sud</v>
          </cell>
          <cell r="D1870" t="str">
            <v>2000/06</v>
          </cell>
        </row>
        <row r="1871">
          <cell r="B1871" t="str">
            <v>MAGNUM</v>
          </cell>
          <cell r="C1871" t="str">
            <v>Europe_du_Sud</v>
          </cell>
          <cell r="D1871" t="str">
            <v>2000/07</v>
          </cell>
        </row>
        <row r="1872">
          <cell r="B1872" t="str">
            <v>MAGNUM</v>
          </cell>
          <cell r="C1872" t="str">
            <v>Europe_du_Sud</v>
          </cell>
          <cell r="D1872" t="str">
            <v>2000/08</v>
          </cell>
        </row>
        <row r="1873">
          <cell r="B1873" t="str">
            <v>MAGNUM</v>
          </cell>
          <cell r="C1873" t="str">
            <v>Europe_du_Sud</v>
          </cell>
          <cell r="D1873" t="str">
            <v>2000/09</v>
          </cell>
        </row>
        <row r="1874">
          <cell r="B1874" t="str">
            <v>MAGNUM</v>
          </cell>
          <cell r="C1874" t="str">
            <v>Europe_du_Sud</v>
          </cell>
          <cell r="D1874" t="str">
            <v>2000/10</v>
          </cell>
        </row>
        <row r="1875">
          <cell r="B1875" t="str">
            <v>MAGNUM</v>
          </cell>
          <cell r="C1875" t="str">
            <v>Europe_du_Sud</v>
          </cell>
          <cell r="D1875" t="str">
            <v>2000/11</v>
          </cell>
        </row>
        <row r="1876">
          <cell r="B1876" t="str">
            <v>MAGNUM</v>
          </cell>
          <cell r="C1876" t="str">
            <v>Europe_du_Sud</v>
          </cell>
          <cell r="D1876" t="str">
            <v>2000/12</v>
          </cell>
        </row>
        <row r="1877">
          <cell r="B1877" t="str">
            <v>MAGNUM</v>
          </cell>
          <cell r="C1877" t="str">
            <v>Europe_du_Sud</v>
          </cell>
          <cell r="D1877" t="str">
            <v>2001/01</v>
          </cell>
        </row>
        <row r="1878">
          <cell r="B1878" t="str">
            <v>MAGNUM</v>
          </cell>
          <cell r="C1878" t="str">
            <v>Europe_du_Sud</v>
          </cell>
          <cell r="D1878" t="str">
            <v>2001/02</v>
          </cell>
        </row>
        <row r="1879">
          <cell r="B1879" t="str">
            <v>MAGNUM</v>
          </cell>
          <cell r="C1879" t="str">
            <v>Europe_du_Sud</v>
          </cell>
          <cell r="D1879" t="str">
            <v>2001/03</v>
          </cell>
        </row>
        <row r="1880">
          <cell r="B1880" t="str">
            <v>MAGNUM</v>
          </cell>
          <cell r="C1880" t="str">
            <v>Europe_du_Sud</v>
          </cell>
          <cell r="D1880" t="str">
            <v>2001/04</v>
          </cell>
        </row>
        <row r="1881">
          <cell r="B1881" t="str">
            <v>MAGNUM</v>
          </cell>
          <cell r="C1881" t="str">
            <v>Europe_du_Sud</v>
          </cell>
          <cell r="D1881" t="str">
            <v>2001/05</v>
          </cell>
        </row>
        <row r="1882">
          <cell r="B1882" t="str">
            <v>MAGNUM</v>
          </cell>
          <cell r="C1882" t="str">
            <v>Europe_du_Sud</v>
          </cell>
          <cell r="D1882" t="str">
            <v>2001/06</v>
          </cell>
        </row>
        <row r="1883">
          <cell r="B1883" t="str">
            <v>MAGNUM</v>
          </cell>
          <cell r="C1883" t="str">
            <v>Europe_du_Sud</v>
          </cell>
          <cell r="D1883" t="str">
            <v>2001/07</v>
          </cell>
        </row>
        <row r="1884">
          <cell r="B1884" t="str">
            <v>MAGNUM</v>
          </cell>
          <cell r="C1884" t="str">
            <v>Europe_du_Sud</v>
          </cell>
          <cell r="D1884" t="str">
            <v>2001/08</v>
          </cell>
        </row>
        <row r="1885">
          <cell r="B1885" t="str">
            <v>MAGNUM</v>
          </cell>
          <cell r="C1885" t="str">
            <v>Europe_du_Sud</v>
          </cell>
          <cell r="D1885" t="str">
            <v>2001/09</v>
          </cell>
        </row>
        <row r="1886">
          <cell r="B1886" t="str">
            <v>MAGNUM</v>
          </cell>
          <cell r="C1886" t="str">
            <v>Europe_du_Sud</v>
          </cell>
          <cell r="D1886" t="str">
            <v>2001/10</v>
          </cell>
        </row>
        <row r="1887">
          <cell r="B1887" t="str">
            <v>MAGNUM</v>
          </cell>
          <cell r="C1887" t="str">
            <v>Europe_du_Sud</v>
          </cell>
          <cell r="D1887" t="str">
            <v>2001/11</v>
          </cell>
        </row>
        <row r="1888">
          <cell r="B1888" t="str">
            <v>MAGNUM</v>
          </cell>
          <cell r="C1888" t="str">
            <v>Europe_du_Sud</v>
          </cell>
          <cell r="D1888" t="str">
            <v>2001/12</v>
          </cell>
        </row>
        <row r="1889">
          <cell r="B1889" t="str">
            <v>MAGNUM</v>
          </cell>
          <cell r="C1889" t="str">
            <v>Europe_du_Sud</v>
          </cell>
          <cell r="D1889" t="str">
            <v>2002/01</v>
          </cell>
        </row>
        <row r="1890">
          <cell r="B1890" t="str">
            <v>MAGNUM</v>
          </cell>
          <cell r="C1890" t="str">
            <v>Europe_du_Sud</v>
          </cell>
          <cell r="D1890" t="str">
            <v>2002/02</v>
          </cell>
        </row>
        <row r="1891">
          <cell r="B1891" t="str">
            <v>MAGNUM</v>
          </cell>
          <cell r="C1891" t="str">
            <v>Europe_du_Sud</v>
          </cell>
          <cell r="D1891" t="str">
            <v>2002/03</v>
          </cell>
        </row>
        <row r="1892">
          <cell r="B1892" t="str">
            <v>MAGNUM</v>
          </cell>
          <cell r="C1892" t="str">
            <v>Europe_du_Sud</v>
          </cell>
          <cell r="D1892" t="str">
            <v>2002/04</v>
          </cell>
        </row>
        <row r="1893">
          <cell r="B1893" t="str">
            <v>MAGNUM</v>
          </cell>
          <cell r="C1893" t="str">
            <v>Europe_du_Sud</v>
          </cell>
          <cell r="D1893" t="str">
            <v>2002/05</v>
          </cell>
        </row>
        <row r="1894">
          <cell r="B1894" t="str">
            <v>MAGNUM</v>
          </cell>
          <cell r="C1894" t="str">
            <v>Europe_du_Sud</v>
          </cell>
          <cell r="D1894" t="str">
            <v>2002/06</v>
          </cell>
        </row>
        <row r="1895">
          <cell r="B1895" t="str">
            <v>MAGNUM</v>
          </cell>
          <cell r="C1895" t="str">
            <v>Europe_du_Sud</v>
          </cell>
          <cell r="D1895" t="str">
            <v>2002/07</v>
          </cell>
        </row>
        <row r="1896">
          <cell r="B1896" t="str">
            <v>MAGNUM</v>
          </cell>
          <cell r="C1896" t="str">
            <v>Europe_du_Sud</v>
          </cell>
          <cell r="D1896" t="str">
            <v>2002/08</v>
          </cell>
        </row>
        <row r="1897">
          <cell r="B1897" t="str">
            <v>MAGNUM</v>
          </cell>
          <cell r="C1897" t="str">
            <v>Europe_du_Sud</v>
          </cell>
          <cell r="D1897" t="str">
            <v>2002/09</v>
          </cell>
        </row>
        <row r="1898">
          <cell r="B1898" t="str">
            <v>MAGNUM</v>
          </cell>
          <cell r="C1898" t="str">
            <v>Europe_du_Sud</v>
          </cell>
          <cell r="D1898" t="str">
            <v>2002/10</v>
          </cell>
        </row>
        <row r="1899">
          <cell r="B1899" t="str">
            <v>MAGNUM</v>
          </cell>
          <cell r="C1899" t="str">
            <v>Europe_du_Sud</v>
          </cell>
          <cell r="D1899" t="str">
            <v>2002/11</v>
          </cell>
        </row>
        <row r="1900">
          <cell r="B1900" t="str">
            <v>MAGNUM</v>
          </cell>
          <cell r="C1900" t="str">
            <v>Europe_du_Sud</v>
          </cell>
          <cell r="D1900" t="str">
            <v>2002/12</v>
          </cell>
        </row>
        <row r="1901">
          <cell r="B1901" t="str">
            <v>MAGNUM</v>
          </cell>
          <cell r="C1901" t="str">
            <v>Europe_du_Sud</v>
          </cell>
          <cell r="D1901" t="str">
            <v>2003/01</v>
          </cell>
        </row>
        <row r="1902">
          <cell r="B1902" t="str">
            <v>MAGNUM</v>
          </cell>
          <cell r="C1902" t="str">
            <v>Europe_du_Sud</v>
          </cell>
          <cell r="D1902" t="str">
            <v>2003/02</v>
          </cell>
        </row>
        <row r="1903">
          <cell r="B1903" t="str">
            <v>MAGNUM</v>
          </cell>
          <cell r="C1903" t="str">
            <v>Europe_du_Sud</v>
          </cell>
          <cell r="D1903" t="str">
            <v>2003/03</v>
          </cell>
        </row>
        <row r="1904">
          <cell r="B1904" t="str">
            <v>MAGNUM</v>
          </cell>
          <cell r="C1904" t="str">
            <v>Europe_du_Sud</v>
          </cell>
          <cell r="D1904" t="str">
            <v>2003/04</v>
          </cell>
        </row>
        <row r="1905">
          <cell r="B1905" t="str">
            <v>MAGNUM</v>
          </cell>
          <cell r="C1905" t="str">
            <v>Europe_du_Sud</v>
          </cell>
          <cell r="D1905" t="str">
            <v>2003/05</v>
          </cell>
        </row>
        <row r="1906">
          <cell r="B1906" t="str">
            <v>MAGNUM</v>
          </cell>
          <cell r="C1906" t="str">
            <v>Europe_du_Sud</v>
          </cell>
          <cell r="D1906" t="str">
            <v>2003/06</v>
          </cell>
        </row>
        <row r="1907">
          <cell r="B1907" t="str">
            <v>MAGNUM</v>
          </cell>
          <cell r="C1907" t="str">
            <v>Europe_du_Sud</v>
          </cell>
          <cell r="D1907" t="str">
            <v>2003/07</v>
          </cell>
        </row>
        <row r="1908">
          <cell r="B1908" t="str">
            <v>MAGNUM</v>
          </cell>
          <cell r="C1908" t="str">
            <v>Europe_du_Sud</v>
          </cell>
          <cell r="D1908" t="str">
            <v>2003/08</v>
          </cell>
        </row>
        <row r="1909">
          <cell r="B1909" t="str">
            <v>MAGNUM</v>
          </cell>
          <cell r="C1909" t="str">
            <v>Europe_du_Sud</v>
          </cell>
          <cell r="D1909" t="str">
            <v>2003/09</v>
          </cell>
        </row>
        <row r="1910">
          <cell r="B1910" t="str">
            <v>MAGNUM</v>
          </cell>
          <cell r="C1910" t="str">
            <v>Europe_du_Sud</v>
          </cell>
          <cell r="D1910" t="str">
            <v>2003/10</v>
          </cell>
        </row>
        <row r="1911">
          <cell r="B1911" t="str">
            <v>MAGNUM</v>
          </cell>
          <cell r="C1911" t="str">
            <v>Europe_du_Sud</v>
          </cell>
          <cell r="D1911" t="str">
            <v>2003/11</v>
          </cell>
        </row>
        <row r="1912">
          <cell r="B1912" t="str">
            <v>MAGNUM</v>
          </cell>
          <cell r="C1912" t="str">
            <v>Europe_du_Sud</v>
          </cell>
          <cell r="D1912" t="str">
            <v>2003/12</v>
          </cell>
        </row>
        <row r="1913">
          <cell r="B1913" t="str">
            <v>MAGNUM</v>
          </cell>
          <cell r="C1913" t="str">
            <v>Europe_du_Sud</v>
          </cell>
          <cell r="D1913" t="str">
            <v>2004/01</v>
          </cell>
        </row>
        <row r="1914">
          <cell r="B1914" t="str">
            <v>MAGNUM</v>
          </cell>
          <cell r="C1914" t="str">
            <v>Europe_du_Sud</v>
          </cell>
          <cell r="D1914" t="str">
            <v>2004/02</v>
          </cell>
        </row>
        <row r="1915">
          <cell r="B1915" t="str">
            <v>MAGNUM</v>
          </cell>
          <cell r="C1915" t="str">
            <v>Europe_du_Sud</v>
          </cell>
          <cell r="D1915" t="str">
            <v>2004/03</v>
          </cell>
        </row>
        <row r="1916">
          <cell r="B1916" t="str">
            <v>MAGNUM</v>
          </cell>
          <cell r="C1916" t="str">
            <v>Europe_du_Sud</v>
          </cell>
          <cell r="D1916" t="str">
            <v>2004/04</v>
          </cell>
        </row>
        <row r="1917">
          <cell r="B1917" t="str">
            <v>MASTER</v>
          </cell>
          <cell r="C1917" t="str">
            <v>Italie</v>
          </cell>
          <cell r="D1917" t="str">
            <v>2004/04</v>
          </cell>
        </row>
        <row r="1918">
          <cell r="B1918" t="str">
            <v>MASCOTT</v>
          </cell>
          <cell r="C1918" t="str">
            <v>Europe_du_Sud</v>
          </cell>
          <cell r="D1918" t="str">
            <v>2000/01</v>
          </cell>
        </row>
        <row r="1919">
          <cell r="B1919" t="str">
            <v>MASCOTT</v>
          </cell>
          <cell r="C1919" t="str">
            <v>Europe_du_Sud</v>
          </cell>
          <cell r="D1919" t="str">
            <v>2000/02</v>
          </cell>
        </row>
        <row r="1920">
          <cell r="B1920" t="str">
            <v>MASCOTT</v>
          </cell>
          <cell r="C1920" t="str">
            <v>Europe_du_Sud</v>
          </cell>
          <cell r="D1920" t="str">
            <v>2000/03</v>
          </cell>
        </row>
        <row r="1921">
          <cell r="B1921" t="str">
            <v>MASCOTT</v>
          </cell>
          <cell r="C1921" t="str">
            <v>Europe_du_Sud</v>
          </cell>
          <cell r="D1921" t="str">
            <v>2000/04</v>
          </cell>
        </row>
        <row r="1922">
          <cell r="B1922" t="str">
            <v>MASCOTT</v>
          </cell>
          <cell r="C1922" t="str">
            <v>Europe_du_Sud</v>
          </cell>
          <cell r="D1922" t="str">
            <v>2000/05</v>
          </cell>
        </row>
        <row r="1923">
          <cell r="B1923" t="str">
            <v>MASCOTT</v>
          </cell>
          <cell r="C1923" t="str">
            <v>Europe_du_Sud</v>
          </cell>
          <cell r="D1923" t="str">
            <v>2000/06</v>
          </cell>
        </row>
        <row r="1924">
          <cell r="B1924" t="str">
            <v>MASCOTT</v>
          </cell>
          <cell r="C1924" t="str">
            <v>Europe_du_Sud</v>
          </cell>
          <cell r="D1924" t="str">
            <v>2000/07</v>
          </cell>
        </row>
        <row r="1925">
          <cell r="B1925" t="str">
            <v>MASCOTT</v>
          </cell>
          <cell r="C1925" t="str">
            <v>Europe_du_Sud</v>
          </cell>
          <cell r="D1925" t="str">
            <v>2000/08</v>
          </cell>
        </row>
        <row r="1926">
          <cell r="B1926" t="str">
            <v>MASCOTT</v>
          </cell>
          <cell r="C1926" t="str">
            <v>Europe_du_Sud</v>
          </cell>
          <cell r="D1926" t="str">
            <v>2000/09</v>
          </cell>
        </row>
        <row r="1927">
          <cell r="B1927" t="str">
            <v>MASCOTT</v>
          </cell>
          <cell r="C1927" t="str">
            <v>Europe_du_Sud</v>
          </cell>
          <cell r="D1927" t="str">
            <v>2000/10</v>
          </cell>
        </row>
        <row r="1928">
          <cell r="B1928" t="str">
            <v>MASCOTT</v>
          </cell>
          <cell r="C1928" t="str">
            <v>Europe_du_Sud</v>
          </cell>
          <cell r="D1928" t="str">
            <v>2000/11</v>
          </cell>
        </row>
        <row r="1929">
          <cell r="B1929" t="str">
            <v>MASCOTT</v>
          </cell>
          <cell r="C1929" t="str">
            <v>Europe_du_Sud</v>
          </cell>
          <cell r="D1929" t="str">
            <v>2000/12</v>
          </cell>
        </row>
        <row r="1930">
          <cell r="B1930" t="str">
            <v>MASCOTT</v>
          </cell>
          <cell r="C1930" t="str">
            <v>Europe_du_Sud</v>
          </cell>
          <cell r="D1930" t="str">
            <v>2001/01</v>
          </cell>
        </row>
        <row r="1931">
          <cell r="B1931" t="str">
            <v>MASCOTT</v>
          </cell>
          <cell r="C1931" t="str">
            <v>Europe_du_Sud</v>
          </cell>
          <cell r="D1931" t="str">
            <v>2001/02</v>
          </cell>
        </row>
        <row r="1932">
          <cell r="B1932" t="str">
            <v>MASCOTT</v>
          </cell>
          <cell r="C1932" t="str">
            <v>Europe_du_Sud</v>
          </cell>
          <cell r="D1932" t="str">
            <v>2001/03</v>
          </cell>
        </row>
        <row r="1933">
          <cell r="B1933" t="str">
            <v>MASCOTT</v>
          </cell>
          <cell r="C1933" t="str">
            <v>Europe_du_Sud</v>
          </cell>
          <cell r="D1933" t="str">
            <v>2001/04</v>
          </cell>
        </row>
        <row r="1934">
          <cell r="B1934" t="str">
            <v>MASCOTT</v>
          </cell>
          <cell r="C1934" t="str">
            <v>Europe_du_Sud</v>
          </cell>
          <cell r="D1934" t="str">
            <v>2001/05</v>
          </cell>
        </row>
        <row r="1935">
          <cell r="B1935" t="str">
            <v>MASCOTT</v>
          </cell>
          <cell r="C1935" t="str">
            <v>Europe_du_Sud</v>
          </cell>
          <cell r="D1935" t="str">
            <v>2001/06</v>
          </cell>
        </row>
        <row r="1936">
          <cell r="B1936" t="str">
            <v>MASCOTT</v>
          </cell>
          <cell r="C1936" t="str">
            <v>Europe_du_Sud</v>
          </cell>
          <cell r="D1936" t="str">
            <v>2001/07</v>
          </cell>
        </row>
        <row r="1937">
          <cell r="B1937" t="str">
            <v>MASCOTT</v>
          </cell>
          <cell r="C1937" t="str">
            <v>Europe_du_Sud</v>
          </cell>
          <cell r="D1937" t="str">
            <v>2001/08</v>
          </cell>
        </row>
        <row r="1938">
          <cell r="B1938" t="str">
            <v>MASCOTT</v>
          </cell>
          <cell r="C1938" t="str">
            <v>Europe_du_Sud</v>
          </cell>
          <cell r="D1938" t="str">
            <v>2001/09</v>
          </cell>
        </row>
        <row r="1939">
          <cell r="B1939" t="str">
            <v>MASCOTT</v>
          </cell>
          <cell r="C1939" t="str">
            <v>Europe_du_Sud</v>
          </cell>
          <cell r="D1939" t="str">
            <v>2001/10</v>
          </cell>
        </row>
        <row r="1940">
          <cell r="B1940" t="str">
            <v>MASCOTT</v>
          </cell>
          <cell r="C1940" t="str">
            <v>Europe_du_Sud</v>
          </cell>
          <cell r="D1940" t="str">
            <v>2001/11</v>
          </cell>
        </row>
        <row r="1941">
          <cell r="B1941" t="str">
            <v>MASCOTT</v>
          </cell>
          <cell r="C1941" t="str">
            <v>Europe_du_Sud</v>
          </cell>
          <cell r="D1941" t="str">
            <v>2001/12</v>
          </cell>
        </row>
        <row r="1942">
          <cell r="B1942" t="str">
            <v>MASCOTT</v>
          </cell>
          <cell r="C1942" t="str">
            <v>Europe_du_Sud</v>
          </cell>
          <cell r="D1942" t="str">
            <v>2002/01</v>
          </cell>
        </row>
        <row r="1943">
          <cell r="B1943" t="str">
            <v>MASCOTT</v>
          </cell>
          <cell r="C1943" t="str">
            <v>Europe_du_Sud</v>
          </cell>
          <cell r="D1943" t="str">
            <v>2002/02</v>
          </cell>
        </row>
        <row r="1944">
          <cell r="B1944" t="str">
            <v>MASCOTT</v>
          </cell>
          <cell r="C1944" t="str">
            <v>Europe_du_Sud</v>
          </cell>
          <cell r="D1944" t="str">
            <v>2002/03</v>
          </cell>
        </row>
        <row r="1945">
          <cell r="B1945" t="str">
            <v>MASCOTT</v>
          </cell>
          <cell r="C1945" t="str">
            <v>Europe_du_Sud</v>
          </cell>
          <cell r="D1945" t="str">
            <v>2002/04</v>
          </cell>
        </row>
        <row r="1946">
          <cell r="B1946" t="str">
            <v>MASCOTT</v>
          </cell>
          <cell r="C1946" t="str">
            <v>Europe_du_Sud</v>
          </cell>
          <cell r="D1946" t="str">
            <v>2002/05</v>
          </cell>
        </row>
        <row r="1947">
          <cell r="B1947" t="str">
            <v>MASCOTT</v>
          </cell>
          <cell r="C1947" t="str">
            <v>Europe_du_Sud</v>
          </cell>
          <cell r="D1947" t="str">
            <v>2002/06</v>
          </cell>
        </row>
        <row r="1948">
          <cell r="B1948" t="str">
            <v>MASCOTT</v>
          </cell>
          <cell r="C1948" t="str">
            <v>Europe_du_Sud</v>
          </cell>
          <cell r="D1948" t="str">
            <v>2002/07</v>
          </cell>
        </row>
        <row r="1949">
          <cell r="B1949" t="str">
            <v>MASCOTT</v>
          </cell>
          <cell r="C1949" t="str">
            <v>Europe_du_Sud</v>
          </cell>
          <cell r="D1949" t="str">
            <v>2002/08</v>
          </cell>
        </row>
        <row r="1950">
          <cell r="B1950" t="str">
            <v>MASCOTT</v>
          </cell>
          <cell r="C1950" t="str">
            <v>Europe_du_Sud</v>
          </cell>
          <cell r="D1950" t="str">
            <v>2002/09</v>
          </cell>
        </row>
        <row r="1951">
          <cell r="B1951" t="str">
            <v>MASCOTT</v>
          </cell>
          <cell r="C1951" t="str">
            <v>Europe_du_Sud</v>
          </cell>
          <cell r="D1951" t="str">
            <v>2002/10</v>
          </cell>
        </row>
        <row r="1952">
          <cell r="B1952" t="str">
            <v>MASCOTT</v>
          </cell>
          <cell r="C1952" t="str">
            <v>Europe_du_Sud</v>
          </cell>
          <cell r="D1952" t="str">
            <v>2002/11</v>
          </cell>
        </row>
        <row r="1953">
          <cell r="B1953" t="str">
            <v>MASCOTT</v>
          </cell>
          <cell r="C1953" t="str">
            <v>Europe_du_Sud</v>
          </cell>
          <cell r="D1953" t="str">
            <v>2002/12</v>
          </cell>
        </row>
        <row r="1954">
          <cell r="B1954" t="str">
            <v>MASCOTT</v>
          </cell>
          <cell r="C1954" t="str">
            <v>Europe_du_Sud</v>
          </cell>
          <cell r="D1954" t="str">
            <v>2003/01</v>
          </cell>
        </row>
        <row r="1955">
          <cell r="B1955" t="str">
            <v>MASCOTT</v>
          </cell>
          <cell r="C1955" t="str">
            <v>Europe_du_Sud</v>
          </cell>
          <cell r="D1955" t="str">
            <v>2003/02</v>
          </cell>
        </row>
        <row r="1956">
          <cell r="B1956" t="str">
            <v>MASCOTT</v>
          </cell>
          <cell r="C1956" t="str">
            <v>Europe_du_Sud</v>
          </cell>
          <cell r="D1956" t="str">
            <v>2003/03</v>
          </cell>
        </row>
        <row r="1957">
          <cell r="B1957" t="str">
            <v>MASCOTT</v>
          </cell>
          <cell r="C1957" t="str">
            <v>Europe_du_Sud</v>
          </cell>
          <cell r="D1957" t="str">
            <v>2003/04</v>
          </cell>
        </row>
        <row r="1958">
          <cell r="B1958" t="str">
            <v>MASCOTT</v>
          </cell>
          <cell r="C1958" t="str">
            <v>Europe_du_Sud</v>
          </cell>
          <cell r="D1958" t="str">
            <v>2003/05</v>
          </cell>
        </row>
        <row r="1959">
          <cell r="B1959" t="str">
            <v>MASCOTT</v>
          </cell>
          <cell r="C1959" t="str">
            <v>Europe_du_Sud</v>
          </cell>
          <cell r="D1959" t="str">
            <v>2003/06</v>
          </cell>
        </row>
        <row r="1960">
          <cell r="B1960" t="str">
            <v>MASCOTT</v>
          </cell>
          <cell r="C1960" t="str">
            <v>Europe_du_Sud</v>
          </cell>
          <cell r="D1960" t="str">
            <v>2003/07</v>
          </cell>
        </row>
        <row r="1961">
          <cell r="B1961" t="str">
            <v>MASCOTT</v>
          </cell>
          <cell r="C1961" t="str">
            <v>Europe_du_Sud</v>
          </cell>
          <cell r="D1961" t="str">
            <v>2003/08</v>
          </cell>
        </row>
        <row r="1962">
          <cell r="B1962" t="str">
            <v>MASCOTT</v>
          </cell>
          <cell r="C1962" t="str">
            <v>Europe_du_Sud</v>
          </cell>
          <cell r="D1962" t="str">
            <v>2003/09</v>
          </cell>
        </row>
        <row r="1963">
          <cell r="B1963" t="str">
            <v>MASCOTT</v>
          </cell>
          <cell r="C1963" t="str">
            <v>Europe_du_Sud</v>
          </cell>
          <cell r="D1963" t="str">
            <v>2003/10</v>
          </cell>
        </row>
        <row r="1964">
          <cell r="B1964" t="str">
            <v>MASCOTT</v>
          </cell>
          <cell r="C1964" t="str">
            <v>Europe_du_Sud</v>
          </cell>
          <cell r="D1964" t="str">
            <v>2003/11</v>
          </cell>
        </row>
        <row r="1965">
          <cell r="B1965" t="str">
            <v>MASCOTT</v>
          </cell>
          <cell r="C1965" t="str">
            <v>Europe_du_Sud</v>
          </cell>
          <cell r="D1965" t="str">
            <v>2003/12</v>
          </cell>
        </row>
        <row r="1966">
          <cell r="B1966" t="str">
            <v>MASCOTT</v>
          </cell>
          <cell r="C1966" t="str">
            <v>Europe_du_Sud</v>
          </cell>
          <cell r="D1966" t="str">
            <v>2004/01</v>
          </cell>
        </row>
        <row r="1967">
          <cell r="B1967" t="str">
            <v>MASCOTT</v>
          </cell>
          <cell r="C1967" t="str">
            <v>Europe_du_Sud</v>
          </cell>
          <cell r="D1967" t="str">
            <v>2004/02</v>
          </cell>
        </row>
        <row r="1968">
          <cell r="B1968" t="str">
            <v>MASCOTT</v>
          </cell>
          <cell r="C1968" t="str">
            <v>Europe_du_Sud</v>
          </cell>
          <cell r="D1968" t="str">
            <v>2004/03</v>
          </cell>
        </row>
        <row r="1969">
          <cell r="B1969" t="str">
            <v>MASCOTT</v>
          </cell>
          <cell r="C1969" t="str">
            <v>Europe_du_Sud</v>
          </cell>
          <cell r="D1969" t="str">
            <v>2004/04</v>
          </cell>
        </row>
        <row r="1970">
          <cell r="B1970" t="str">
            <v>MAGNUM</v>
          </cell>
          <cell r="C1970" t="str">
            <v>Europe_du_Sud</v>
          </cell>
          <cell r="D1970" t="str">
            <v>2004/02</v>
          </cell>
        </row>
        <row r="1971">
          <cell r="B1971" t="str">
            <v>MIDLUM</v>
          </cell>
          <cell r="C1971" t="str">
            <v>Europe_du_Sud</v>
          </cell>
          <cell r="D1971" t="str">
            <v>2000/01</v>
          </cell>
        </row>
        <row r="1972">
          <cell r="B1972" t="str">
            <v>MIDLUM</v>
          </cell>
          <cell r="C1972" t="str">
            <v>Europe_du_Sud</v>
          </cell>
          <cell r="D1972" t="str">
            <v>2000/02</v>
          </cell>
        </row>
        <row r="1973">
          <cell r="B1973" t="str">
            <v>MIDLUM</v>
          </cell>
          <cell r="C1973" t="str">
            <v>Europe_du_Sud</v>
          </cell>
          <cell r="D1973" t="str">
            <v>2000/03</v>
          </cell>
        </row>
        <row r="1974">
          <cell r="B1974" t="str">
            <v>MIDLUM</v>
          </cell>
          <cell r="C1974" t="str">
            <v>Europe_du_Sud</v>
          </cell>
          <cell r="D1974" t="str">
            <v>2000/04</v>
          </cell>
        </row>
        <row r="1975">
          <cell r="B1975" t="str">
            <v>MIDLUM</v>
          </cell>
          <cell r="C1975" t="str">
            <v>Europe_du_Sud</v>
          </cell>
          <cell r="D1975" t="str">
            <v>2000/05</v>
          </cell>
        </row>
        <row r="1976">
          <cell r="B1976" t="str">
            <v>MIDLUM</v>
          </cell>
          <cell r="C1976" t="str">
            <v>Europe_du_Sud</v>
          </cell>
          <cell r="D1976" t="str">
            <v>2000/06</v>
          </cell>
        </row>
        <row r="1977">
          <cell r="B1977" t="str">
            <v>MIDLUM</v>
          </cell>
          <cell r="C1977" t="str">
            <v>Europe_du_Sud</v>
          </cell>
          <cell r="D1977" t="str">
            <v>2000/07</v>
          </cell>
        </row>
        <row r="1978">
          <cell r="B1978" t="str">
            <v>MIDLUM</v>
          </cell>
          <cell r="C1978" t="str">
            <v>Europe_du_Sud</v>
          </cell>
          <cell r="D1978" t="str">
            <v>2000/08</v>
          </cell>
        </row>
        <row r="1979">
          <cell r="B1979" t="str">
            <v>MIDLUM</v>
          </cell>
          <cell r="C1979" t="str">
            <v>Europe_du_Sud</v>
          </cell>
          <cell r="D1979" t="str">
            <v>2000/09</v>
          </cell>
        </row>
        <row r="1980">
          <cell r="B1980" t="str">
            <v>MIDLUM</v>
          </cell>
          <cell r="C1980" t="str">
            <v>Europe_du_Sud</v>
          </cell>
          <cell r="D1980" t="str">
            <v>2000/10</v>
          </cell>
        </row>
        <row r="1981">
          <cell r="B1981" t="str">
            <v>MIDLUM</v>
          </cell>
          <cell r="C1981" t="str">
            <v>Europe_du_Sud</v>
          </cell>
          <cell r="D1981" t="str">
            <v>2000/11</v>
          </cell>
        </row>
        <row r="1982">
          <cell r="B1982" t="str">
            <v>MIDLUM</v>
          </cell>
          <cell r="C1982" t="str">
            <v>Europe_du_Sud</v>
          </cell>
          <cell r="D1982" t="str">
            <v>2000/12</v>
          </cell>
        </row>
        <row r="1983">
          <cell r="B1983" t="str">
            <v>MIDLUM</v>
          </cell>
          <cell r="C1983" t="str">
            <v>Europe_du_Sud</v>
          </cell>
          <cell r="D1983" t="str">
            <v>2001/01</v>
          </cell>
        </row>
        <row r="1984">
          <cell r="B1984" t="str">
            <v>MIDLUM</v>
          </cell>
          <cell r="C1984" t="str">
            <v>Europe_du_Sud</v>
          </cell>
          <cell r="D1984" t="str">
            <v>2001/02</v>
          </cell>
        </row>
        <row r="1985">
          <cell r="B1985" t="str">
            <v>MIDLUM</v>
          </cell>
          <cell r="C1985" t="str">
            <v>Europe_du_Sud</v>
          </cell>
          <cell r="D1985" t="str">
            <v>2001/03</v>
          </cell>
        </row>
        <row r="1986">
          <cell r="B1986" t="str">
            <v>MIDLUM</v>
          </cell>
          <cell r="C1986" t="str">
            <v>Europe_du_Sud</v>
          </cell>
          <cell r="D1986" t="str">
            <v>2001/04</v>
          </cell>
        </row>
        <row r="1987">
          <cell r="B1987" t="str">
            <v>MIDLUM</v>
          </cell>
          <cell r="C1987" t="str">
            <v>Europe_du_Sud</v>
          </cell>
          <cell r="D1987" t="str">
            <v>2001/05</v>
          </cell>
        </row>
        <row r="1988">
          <cell r="B1988" t="str">
            <v>MIDLUM</v>
          </cell>
          <cell r="C1988" t="str">
            <v>Europe_du_Sud</v>
          </cell>
          <cell r="D1988" t="str">
            <v>2001/06</v>
          </cell>
        </row>
        <row r="1989">
          <cell r="B1989" t="str">
            <v>MIDLUM</v>
          </cell>
          <cell r="C1989" t="str">
            <v>Europe_du_Sud</v>
          </cell>
          <cell r="D1989" t="str">
            <v>2001/07</v>
          </cell>
        </row>
        <row r="1990">
          <cell r="B1990" t="str">
            <v>MIDLUM</v>
          </cell>
          <cell r="C1990" t="str">
            <v>Europe_du_Sud</v>
          </cell>
          <cell r="D1990" t="str">
            <v>2001/08</v>
          </cell>
        </row>
        <row r="1991">
          <cell r="B1991" t="str">
            <v>MIDLUM</v>
          </cell>
          <cell r="C1991" t="str">
            <v>Europe_du_Sud</v>
          </cell>
          <cell r="D1991" t="str">
            <v>2001/09</v>
          </cell>
        </row>
        <row r="1992">
          <cell r="B1992" t="str">
            <v>MIDLUM</v>
          </cell>
          <cell r="C1992" t="str">
            <v>Europe_du_Sud</v>
          </cell>
          <cell r="D1992" t="str">
            <v>2001/10</v>
          </cell>
        </row>
        <row r="1993">
          <cell r="B1993" t="str">
            <v>MIDLUM</v>
          </cell>
          <cell r="C1993" t="str">
            <v>Europe_du_Sud</v>
          </cell>
          <cell r="D1993" t="str">
            <v>2001/11</v>
          </cell>
        </row>
        <row r="1994">
          <cell r="B1994" t="str">
            <v>MIDLUM</v>
          </cell>
          <cell r="C1994" t="str">
            <v>Europe_du_Sud</v>
          </cell>
          <cell r="D1994" t="str">
            <v>2001/12</v>
          </cell>
        </row>
        <row r="1995">
          <cell r="B1995" t="str">
            <v>MIDLUM</v>
          </cell>
          <cell r="C1995" t="str">
            <v>Europe_du_Sud</v>
          </cell>
          <cell r="D1995" t="str">
            <v>2002/01</v>
          </cell>
        </row>
        <row r="1996">
          <cell r="B1996" t="str">
            <v>MIDLUM</v>
          </cell>
          <cell r="C1996" t="str">
            <v>Europe_du_Sud</v>
          </cell>
          <cell r="D1996" t="str">
            <v>2002/02</v>
          </cell>
        </row>
        <row r="1997">
          <cell r="B1997" t="str">
            <v>MIDLUM</v>
          </cell>
          <cell r="C1997" t="str">
            <v>Europe_du_Sud</v>
          </cell>
          <cell r="D1997" t="str">
            <v>2002/03</v>
          </cell>
        </row>
        <row r="1998">
          <cell r="B1998" t="str">
            <v>MIDLUM</v>
          </cell>
          <cell r="C1998" t="str">
            <v>Europe_du_Sud</v>
          </cell>
          <cell r="D1998" t="str">
            <v>2002/04</v>
          </cell>
        </row>
        <row r="1999">
          <cell r="B1999" t="str">
            <v>MIDLUM</v>
          </cell>
          <cell r="C1999" t="str">
            <v>Europe_du_Sud</v>
          </cell>
          <cell r="D1999" t="str">
            <v>2002/05</v>
          </cell>
        </row>
        <row r="2000">
          <cell r="B2000" t="str">
            <v>MIDLUM</v>
          </cell>
          <cell r="C2000" t="str">
            <v>Europe_du_Sud</v>
          </cell>
          <cell r="D2000" t="str">
            <v>2002/06</v>
          </cell>
        </row>
        <row r="2001">
          <cell r="B2001" t="str">
            <v>MIDLUM</v>
          </cell>
          <cell r="C2001" t="str">
            <v>Europe_du_Sud</v>
          </cell>
          <cell r="D2001" t="str">
            <v>2002/07</v>
          </cell>
        </row>
        <row r="2002">
          <cell r="B2002" t="str">
            <v>MIDLUM</v>
          </cell>
          <cell r="C2002" t="str">
            <v>Europe_du_Sud</v>
          </cell>
          <cell r="D2002" t="str">
            <v>2002/08</v>
          </cell>
        </row>
        <row r="2003">
          <cell r="B2003" t="str">
            <v>MIDLUM</v>
          </cell>
          <cell r="C2003" t="str">
            <v>Europe_du_Sud</v>
          </cell>
          <cell r="D2003" t="str">
            <v>2002/09</v>
          </cell>
        </row>
        <row r="2004">
          <cell r="B2004" t="str">
            <v>MIDLUM</v>
          </cell>
          <cell r="C2004" t="str">
            <v>Europe_du_Sud</v>
          </cell>
          <cell r="D2004" t="str">
            <v>2002/10</v>
          </cell>
        </row>
        <row r="2005">
          <cell r="B2005" t="str">
            <v>MIDLUM</v>
          </cell>
          <cell r="C2005" t="str">
            <v>Europe_du_Sud</v>
          </cell>
          <cell r="D2005" t="str">
            <v>2002/11</v>
          </cell>
        </row>
        <row r="2006">
          <cell r="B2006" t="str">
            <v>MIDLUM</v>
          </cell>
          <cell r="C2006" t="str">
            <v>Europe_du_Sud</v>
          </cell>
          <cell r="D2006" t="str">
            <v>2002/12</v>
          </cell>
        </row>
        <row r="2007">
          <cell r="B2007" t="str">
            <v>MIDLUM</v>
          </cell>
          <cell r="C2007" t="str">
            <v>Europe_du_Sud</v>
          </cell>
          <cell r="D2007" t="str">
            <v>2003/01</v>
          </cell>
        </row>
        <row r="2008">
          <cell r="B2008" t="str">
            <v>MIDLUM</v>
          </cell>
          <cell r="C2008" t="str">
            <v>Europe_du_Sud</v>
          </cell>
          <cell r="D2008" t="str">
            <v>2003/02</v>
          </cell>
        </row>
        <row r="2009">
          <cell r="B2009" t="str">
            <v>MIDLUM</v>
          </cell>
          <cell r="C2009" t="str">
            <v>Europe_du_Sud</v>
          </cell>
          <cell r="D2009" t="str">
            <v>2003/03</v>
          </cell>
        </row>
        <row r="2010">
          <cell r="B2010" t="str">
            <v>MIDLUM</v>
          </cell>
          <cell r="C2010" t="str">
            <v>Europe_du_Sud</v>
          </cell>
          <cell r="D2010" t="str">
            <v>2003/04</v>
          </cell>
        </row>
        <row r="2011">
          <cell r="B2011" t="str">
            <v>MIDLUM</v>
          </cell>
          <cell r="C2011" t="str">
            <v>Europe_du_Sud</v>
          </cell>
          <cell r="D2011" t="str">
            <v>2003/05</v>
          </cell>
        </row>
        <row r="2012">
          <cell r="B2012" t="str">
            <v>MIDLUM</v>
          </cell>
          <cell r="C2012" t="str">
            <v>Europe_du_Sud</v>
          </cell>
          <cell r="D2012" t="str">
            <v>2003/06</v>
          </cell>
        </row>
        <row r="2013">
          <cell r="B2013" t="str">
            <v>MIDLUM</v>
          </cell>
          <cell r="C2013" t="str">
            <v>Europe_du_Sud</v>
          </cell>
          <cell r="D2013" t="str">
            <v>2003/07</v>
          </cell>
        </row>
        <row r="2014">
          <cell r="B2014" t="str">
            <v>MIDLUM</v>
          </cell>
          <cell r="C2014" t="str">
            <v>Europe_du_Sud</v>
          </cell>
          <cell r="D2014" t="str">
            <v>2003/08</v>
          </cell>
        </row>
        <row r="2015">
          <cell r="B2015" t="str">
            <v>MIDLUM</v>
          </cell>
          <cell r="C2015" t="str">
            <v>Europe_du_Sud</v>
          </cell>
          <cell r="D2015" t="str">
            <v>2003/09</v>
          </cell>
        </row>
        <row r="2016">
          <cell r="B2016" t="str">
            <v>MIDLUM</v>
          </cell>
          <cell r="C2016" t="str">
            <v>Europe_du_Sud</v>
          </cell>
          <cell r="D2016" t="str">
            <v>2003/10</v>
          </cell>
        </row>
        <row r="2017">
          <cell r="B2017" t="str">
            <v>MIDLUM</v>
          </cell>
          <cell r="C2017" t="str">
            <v>Europe_du_Sud</v>
          </cell>
          <cell r="D2017" t="str">
            <v>2003/11</v>
          </cell>
        </row>
        <row r="2018">
          <cell r="B2018" t="str">
            <v>MIDLUM</v>
          </cell>
          <cell r="C2018" t="str">
            <v>Europe_du_Sud</v>
          </cell>
          <cell r="D2018" t="str">
            <v>2003/12</v>
          </cell>
        </row>
        <row r="2019">
          <cell r="B2019" t="str">
            <v>MIDLUM</v>
          </cell>
          <cell r="C2019" t="str">
            <v>Europe_du_Sud</v>
          </cell>
          <cell r="D2019" t="str">
            <v>2004/01</v>
          </cell>
        </row>
        <row r="2020">
          <cell r="B2020" t="str">
            <v>MIDLUM</v>
          </cell>
          <cell r="C2020" t="str">
            <v>Europe_du_Sud</v>
          </cell>
          <cell r="D2020" t="str">
            <v>2004/02</v>
          </cell>
        </row>
        <row r="2021">
          <cell r="B2021" t="str">
            <v>MIDLUM</v>
          </cell>
          <cell r="C2021" t="str">
            <v>Europe_du_Sud</v>
          </cell>
          <cell r="D2021" t="str">
            <v>2004/03</v>
          </cell>
        </row>
        <row r="2022">
          <cell r="B2022" t="str">
            <v>MIDLUM</v>
          </cell>
          <cell r="C2022" t="str">
            <v>Europe_du_Sud</v>
          </cell>
          <cell r="D2022" t="str">
            <v>2004/04</v>
          </cell>
        </row>
        <row r="2023">
          <cell r="B2023" t="str">
            <v>MASCOTT</v>
          </cell>
          <cell r="C2023" t="str">
            <v>Europe_du_Sud</v>
          </cell>
          <cell r="D2023" t="str">
            <v>2003/12</v>
          </cell>
        </row>
        <row r="2024">
          <cell r="B2024" t="str">
            <v>KERAX</v>
          </cell>
          <cell r="C2024" t="str">
            <v>Europe_du_Sud</v>
          </cell>
          <cell r="D2024" t="str">
            <v>2000/01</v>
          </cell>
        </row>
        <row r="2025">
          <cell r="B2025" t="str">
            <v>KERAX</v>
          </cell>
          <cell r="C2025" t="str">
            <v>Europe_du_Sud</v>
          </cell>
          <cell r="D2025" t="str">
            <v>2000/02</v>
          </cell>
        </row>
        <row r="2026">
          <cell r="B2026" t="str">
            <v>KERAX</v>
          </cell>
          <cell r="C2026" t="str">
            <v>Europe_du_Sud</v>
          </cell>
          <cell r="D2026" t="str">
            <v>2000/03</v>
          </cell>
        </row>
        <row r="2027">
          <cell r="B2027" t="str">
            <v>KERAX</v>
          </cell>
          <cell r="C2027" t="str">
            <v>Europe_du_Sud</v>
          </cell>
          <cell r="D2027" t="str">
            <v>2000/04</v>
          </cell>
        </row>
        <row r="2028">
          <cell r="B2028" t="str">
            <v>KERAX</v>
          </cell>
          <cell r="C2028" t="str">
            <v>Europe_du_Sud</v>
          </cell>
          <cell r="D2028" t="str">
            <v>2000/05</v>
          </cell>
        </row>
        <row r="2029">
          <cell r="B2029" t="str">
            <v>KERAX</v>
          </cell>
          <cell r="C2029" t="str">
            <v>Europe_du_Sud</v>
          </cell>
          <cell r="D2029" t="str">
            <v>2000/06</v>
          </cell>
        </row>
        <row r="2030">
          <cell r="B2030" t="str">
            <v>KERAX</v>
          </cell>
          <cell r="C2030" t="str">
            <v>Europe_du_Sud</v>
          </cell>
          <cell r="D2030" t="str">
            <v>2000/07</v>
          </cell>
        </row>
        <row r="2031">
          <cell r="B2031" t="str">
            <v>KERAX</v>
          </cell>
          <cell r="C2031" t="str">
            <v>Europe_du_Sud</v>
          </cell>
          <cell r="D2031" t="str">
            <v>2000/08</v>
          </cell>
        </row>
        <row r="2032">
          <cell r="B2032" t="str">
            <v>KERAX</v>
          </cell>
          <cell r="C2032" t="str">
            <v>Europe_du_Sud</v>
          </cell>
          <cell r="D2032" t="str">
            <v>2000/09</v>
          </cell>
        </row>
        <row r="2033">
          <cell r="B2033" t="str">
            <v>KERAX</v>
          </cell>
          <cell r="C2033" t="str">
            <v>Europe_du_Sud</v>
          </cell>
          <cell r="D2033" t="str">
            <v>2000/10</v>
          </cell>
        </row>
        <row r="2034">
          <cell r="B2034" t="str">
            <v>KERAX</v>
          </cell>
          <cell r="C2034" t="str">
            <v>Europe_du_Sud</v>
          </cell>
          <cell r="D2034" t="str">
            <v>2000/11</v>
          </cell>
        </row>
        <row r="2035">
          <cell r="B2035" t="str">
            <v>KERAX</v>
          </cell>
          <cell r="C2035" t="str">
            <v>Europe_du_Sud</v>
          </cell>
          <cell r="D2035" t="str">
            <v>2000/12</v>
          </cell>
        </row>
        <row r="2036">
          <cell r="B2036" t="str">
            <v>KERAX</v>
          </cell>
          <cell r="C2036" t="str">
            <v>Europe_du_Sud</v>
          </cell>
          <cell r="D2036" t="str">
            <v>2001/01</v>
          </cell>
        </row>
        <row r="2037">
          <cell r="B2037" t="str">
            <v>KERAX</v>
          </cell>
          <cell r="C2037" t="str">
            <v>Europe_du_Sud</v>
          </cell>
          <cell r="D2037" t="str">
            <v>2001/02</v>
          </cell>
        </row>
        <row r="2038">
          <cell r="B2038" t="str">
            <v>KERAX</v>
          </cell>
          <cell r="C2038" t="str">
            <v>Europe_du_Sud</v>
          </cell>
          <cell r="D2038" t="str">
            <v>2001/03</v>
          </cell>
        </row>
        <row r="2039">
          <cell r="B2039" t="str">
            <v>KERAX</v>
          </cell>
          <cell r="C2039" t="str">
            <v>Europe_du_Sud</v>
          </cell>
          <cell r="D2039" t="str">
            <v>2001/04</v>
          </cell>
        </row>
        <row r="2040">
          <cell r="B2040" t="str">
            <v>KERAX</v>
          </cell>
          <cell r="C2040" t="str">
            <v>Europe_du_Sud</v>
          </cell>
          <cell r="D2040" t="str">
            <v>2001/05</v>
          </cell>
        </row>
        <row r="2041">
          <cell r="B2041" t="str">
            <v>KERAX</v>
          </cell>
          <cell r="C2041" t="str">
            <v>Europe_du_Sud</v>
          </cell>
          <cell r="D2041" t="str">
            <v>2001/06</v>
          </cell>
        </row>
        <row r="2042">
          <cell r="B2042" t="str">
            <v>KERAX</v>
          </cell>
          <cell r="C2042" t="str">
            <v>Europe_du_Sud</v>
          </cell>
          <cell r="D2042" t="str">
            <v>2001/07</v>
          </cell>
        </row>
        <row r="2043">
          <cell r="B2043" t="str">
            <v>KERAX</v>
          </cell>
          <cell r="C2043" t="str">
            <v>Europe_du_Sud</v>
          </cell>
          <cell r="D2043" t="str">
            <v>2001/08</v>
          </cell>
        </row>
        <row r="2044">
          <cell r="B2044" t="str">
            <v>KERAX</v>
          </cell>
          <cell r="C2044" t="str">
            <v>Europe_du_Sud</v>
          </cell>
          <cell r="D2044" t="str">
            <v>2001/09</v>
          </cell>
        </row>
        <row r="2045">
          <cell r="B2045" t="str">
            <v>KERAX</v>
          </cell>
          <cell r="C2045" t="str">
            <v>Europe_du_Sud</v>
          </cell>
          <cell r="D2045" t="str">
            <v>2001/10</v>
          </cell>
        </row>
        <row r="2046">
          <cell r="B2046" t="str">
            <v>KERAX</v>
          </cell>
          <cell r="C2046" t="str">
            <v>Europe_du_Sud</v>
          </cell>
          <cell r="D2046" t="str">
            <v>2001/11</v>
          </cell>
        </row>
        <row r="2047">
          <cell r="B2047" t="str">
            <v>KERAX</v>
          </cell>
          <cell r="C2047" t="str">
            <v>Europe_du_Sud</v>
          </cell>
          <cell r="D2047" t="str">
            <v>2001/12</v>
          </cell>
        </row>
        <row r="2048">
          <cell r="B2048" t="str">
            <v>KERAX</v>
          </cell>
          <cell r="C2048" t="str">
            <v>Europe_du_Sud</v>
          </cell>
          <cell r="D2048" t="str">
            <v>2002/01</v>
          </cell>
        </row>
        <row r="2049">
          <cell r="B2049" t="str">
            <v>KERAX</v>
          </cell>
          <cell r="C2049" t="str">
            <v>Europe_du_Sud</v>
          </cell>
          <cell r="D2049" t="str">
            <v>2002/02</v>
          </cell>
        </row>
        <row r="2050">
          <cell r="B2050" t="str">
            <v>KERAX</v>
          </cell>
          <cell r="C2050" t="str">
            <v>Europe_du_Sud</v>
          </cell>
          <cell r="D2050" t="str">
            <v>2002/03</v>
          </cell>
        </row>
        <row r="2051">
          <cell r="B2051" t="str">
            <v>KERAX</v>
          </cell>
          <cell r="C2051" t="str">
            <v>Europe_du_Sud</v>
          </cell>
          <cell r="D2051" t="str">
            <v>2002/04</v>
          </cell>
        </row>
        <row r="2052">
          <cell r="B2052" t="str">
            <v>KERAX</v>
          </cell>
          <cell r="C2052" t="str">
            <v>Europe_du_Sud</v>
          </cell>
          <cell r="D2052" t="str">
            <v>2002/05</v>
          </cell>
        </row>
        <row r="2053">
          <cell r="B2053" t="str">
            <v>KERAX</v>
          </cell>
          <cell r="C2053" t="str">
            <v>Europe_du_Sud</v>
          </cell>
          <cell r="D2053" t="str">
            <v>2002/06</v>
          </cell>
        </row>
        <row r="2054">
          <cell r="B2054" t="str">
            <v>KERAX</v>
          </cell>
          <cell r="C2054" t="str">
            <v>Europe_du_Sud</v>
          </cell>
          <cell r="D2054" t="str">
            <v>2002/07</v>
          </cell>
        </row>
        <row r="2055">
          <cell r="B2055" t="str">
            <v>KERAX</v>
          </cell>
          <cell r="C2055" t="str">
            <v>Europe_du_Sud</v>
          </cell>
          <cell r="D2055" t="str">
            <v>2002/08</v>
          </cell>
        </row>
        <row r="2056">
          <cell r="B2056" t="str">
            <v>KERAX</v>
          </cell>
          <cell r="C2056" t="str">
            <v>Europe_du_Sud</v>
          </cell>
          <cell r="D2056" t="str">
            <v>2002/09</v>
          </cell>
        </row>
        <row r="2057">
          <cell r="B2057" t="str">
            <v>KERAX</v>
          </cell>
          <cell r="C2057" t="str">
            <v>Europe_du_Sud</v>
          </cell>
          <cell r="D2057" t="str">
            <v>2002/10</v>
          </cell>
        </row>
        <row r="2058">
          <cell r="B2058" t="str">
            <v>KERAX</v>
          </cell>
          <cell r="C2058" t="str">
            <v>Europe_du_Sud</v>
          </cell>
          <cell r="D2058" t="str">
            <v>2002/11</v>
          </cell>
        </row>
        <row r="2059">
          <cell r="B2059" t="str">
            <v>KERAX</v>
          </cell>
          <cell r="C2059" t="str">
            <v>Europe_du_Sud</v>
          </cell>
          <cell r="D2059" t="str">
            <v>2002/12</v>
          </cell>
        </row>
        <row r="2060">
          <cell r="B2060" t="str">
            <v>KERAX</v>
          </cell>
          <cell r="C2060" t="str">
            <v>Europe_du_Sud</v>
          </cell>
          <cell r="D2060" t="str">
            <v>2003/01</v>
          </cell>
        </row>
        <row r="2061">
          <cell r="B2061" t="str">
            <v>KERAX</v>
          </cell>
          <cell r="C2061" t="str">
            <v>Europe_du_Sud</v>
          </cell>
          <cell r="D2061" t="str">
            <v>2003/02</v>
          </cell>
        </row>
        <row r="2062">
          <cell r="B2062" t="str">
            <v>KERAX</v>
          </cell>
          <cell r="C2062" t="str">
            <v>Europe_du_Sud</v>
          </cell>
          <cell r="D2062" t="str">
            <v>2003/03</v>
          </cell>
        </row>
        <row r="2063">
          <cell r="B2063" t="str">
            <v>KERAX</v>
          </cell>
          <cell r="C2063" t="str">
            <v>Europe_du_Sud</v>
          </cell>
          <cell r="D2063" t="str">
            <v>2003/04</v>
          </cell>
        </row>
        <row r="2064">
          <cell r="B2064" t="str">
            <v>KERAX</v>
          </cell>
          <cell r="C2064" t="str">
            <v>Europe_du_Sud</v>
          </cell>
          <cell r="D2064" t="str">
            <v>2003/05</v>
          </cell>
        </row>
        <row r="2065">
          <cell r="B2065" t="str">
            <v>KERAX</v>
          </cell>
          <cell r="C2065" t="str">
            <v>Europe_du_Sud</v>
          </cell>
          <cell r="D2065" t="str">
            <v>2003/06</v>
          </cell>
        </row>
        <row r="2066">
          <cell r="B2066" t="str">
            <v>KERAX</v>
          </cell>
          <cell r="C2066" t="str">
            <v>Europe_du_Sud</v>
          </cell>
          <cell r="D2066" t="str">
            <v>2003/07</v>
          </cell>
        </row>
        <row r="2067">
          <cell r="B2067" t="str">
            <v>KERAX</v>
          </cell>
          <cell r="C2067" t="str">
            <v>Europe_du_Sud</v>
          </cell>
          <cell r="D2067" t="str">
            <v>2003/08</v>
          </cell>
        </row>
        <row r="2068">
          <cell r="B2068" t="str">
            <v>KERAX</v>
          </cell>
          <cell r="C2068" t="str">
            <v>Europe_du_Sud</v>
          </cell>
          <cell r="D2068" t="str">
            <v>2003/09</v>
          </cell>
        </row>
        <row r="2069">
          <cell r="B2069" t="str">
            <v>KERAX</v>
          </cell>
          <cell r="C2069" t="str">
            <v>Europe_du_Sud</v>
          </cell>
          <cell r="D2069" t="str">
            <v>2003/10</v>
          </cell>
        </row>
        <row r="2070">
          <cell r="B2070" t="str">
            <v>KERAX</v>
          </cell>
          <cell r="C2070" t="str">
            <v>Europe_du_Sud</v>
          </cell>
          <cell r="D2070" t="str">
            <v>2003/11</v>
          </cell>
        </row>
        <row r="2071">
          <cell r="B2071" t="str">
            <v>KERAX</v>
          </cell>
          <cell r="C2071" t="str">
            <v>Europe_du_Sud</v>
          </cell>
          <cell r="D2071" t="str">
            <v>2003/12</v>
          </cell>
        </row>
        <row r="2072">
          <cell r="B2072" t="str">
            <v>KERAX</v>
          </cell>
          <cell r="C2072" t="str">
            <v>Europe_du_Sud</v>
          </cell>
          <cell r="D2072" t="str">
            <v>2004/01</v>
          </cell>
        </row>
        <row r="2073">
          <cell r="B2073" t="str">
            <v>KERAX</v>
          </cell>
          <cell r="C2073" t="str">
            <v>Europe_du_Sud</v>
          </cell>
          <cell r="D2073" t="str">
            <v>2004/02</v>
          </cell>
        </row>
        <row r="2074">
          <cell r="B2074" t="str">
            <v>KERAX</v>
          </cell>
          <cell r="C2074" t="str">
            <v>Europe_du_Sud</v>
          </cell>
          <cell r="D2074" t="str">
            <v>2004/03</v>
          </cell>
        </row>
        <row r="2075">
          <cell r="B2075" t="str">
            <v>KERAX</v>
          </cell>
          <cell r="C2075" t="str">
            <v>Europe_du_Sud</v>
          </cell>
          <cell r="D2075" t="str">
            <v>2004/04</v>
          </cell>
        </row>
        <row r="2076">
          <cell r="B2076" t="str">
            <v>MIDLUM</v>
          </cell>
          <cell r="C2076" t="str">
            <v>Europe_du_Sud</v>
          </cell>
          <cell r="D2076" t="str">
            <v>2003/10</v>
          </cell>
        </row>
        <row r="2077">
          <cell r="B2077" t="str">
            <v>PREM RTE</v>
          </cell>
          <cell r="C2077" t="str">
            <v>Europe_du_Sud</v>
          </cell>
          <cell r="D2077" t="str">
            <v>2000/01</v>
          </cell>
        </row>
        <row r="2078">
          <cell r="B2078" t="str">
            <v>PREM RTE</v>
          </cell>
          <cell r="C2078" t="str">
            <v>Europe_du_Sud</v>
          </cell>
          <cell r="D2078" t="str">
            <v>2000/02</v>
          </cell>
        </row>
        <row r="2079">
          <cell r="B2079" t="str">
            <v>PREM RTE</v>
          </cell>
          <cell r="C2079" t="str">
            <v>Europe_du_Sud</v>
          </cell>
          <cell r="D2079" t="str">
            <v>2000/03</v>
          </cell>
        </row>
        <row r="2080">
          <cell r="B2080" t="str">
            <v>PREM RTE</v>
          </cell>
          <cell r="C2080" t="str">
            <v>Europe_du_Sud</v>
          </cell>
          <cell r="D2080" t="str">
            <v>2000/04</v>
          </cell>
        </row>
        <row r="2081">
          <cell r="B2081" t="str">
            <v>PREM RTE</v>
          </cell>
          <cell r="C2081" t="str">
            <v>Europe_du_Sud</v>
          </cell>
          <cell r="D2081" t="str">
            <v>2000/05</v>
          </cell>
        </row>
        <row r="2082">
          <cell r="B2082" t="str">
            <v>PREM RTE</v>
          </cell>
          <cell r="C2082" t="str">
            <v>Europe_du_Sud</v>
          </cell>
          <cell r="D2082" t="str">
            <v>2000/06</v>
          </cell>
        </row>
        <row r="2083">
          <cell r="B2083" t="str">
            <v>PREM RTE</v>
          </cell>
          <cell r="C2083" t="str">
            <v>Europe_du_Sud</v>
          </cell>
          <cell r="D2083" t="str">
            <v>2000/07</v>
          </cell>
        </row>
        <row r="2084">
          <cell r="B2084" t="str">
            <v>PREM RTE</v>
          </cell>
          <cell r="C2084" t="str">
            <v>Europe_du_Sud</v>
          </cell>
          <cell r="D2084" t="str">
            <v>2000/08</v>
          </cell>
        </row>
        <row r="2085">
          <cell r="B2085" t="str">
            <v>PREM RTE</v>
          </cell>
          <cell r="C2085" t="str">
            <v>Europe_du_Sud</v>
          </cell>
          <cell r="D2085" t="str">
            <v>2000/09</v>
          </cell>
        </row>
        <row r="2086">
          <cell r="B2086" t="str">
            <v>PREM RTE</v>
          </cell>
          <cell r="C2086" t="str">
            <v>Europe_du_Sud</v>
          </cell>
          <cell r="D2086" t="str">
            <v>2000/10</v>
          </cell>
        </row>
        <row r="2087">
          <cell r="B2087" t="str">
            <v>PREM RTE</v>
          </cell>
          <cell r="C2087" t="str">
            <v>Europe_du_Sud</v>
          </cell>
          <cell r="D2087" t="str">
            <v>2000/11</v>
          </cell>
        </row>
        <row r="2088">
          <cell r="B2088" t="str">
            <v>PREM RTE</v>
          </cell>
          <cell r="C2088" t="str">
            <v>Europe_du_Sud</v>
          </cell>
          <cell r="D2088" t="str">
            <v>2000/12</v>
          </cell>
        </row>
        <row r="2089">
          <cell r="B2089" t="str">
            <v>PREM RTE</v>
          </cell>
          <cell r="C2089" t="str">
            <v>Europe_du_Sud</v>
          </cell>
          <cell r="D2089" t="str">
            <v>2001/01</v>
          </cell>
        </row>
        <row r="2090">
          <cell r="B2090" t="str">
            <v>PREM RTE</v>
          </cell>
          <cell r="C2090" t="str">
            <v>Europe_du_Sud</v>
          </cell>
          <cell r="D2090" t="str">
            <v>2001/02</v>
          </cell>
        </row>
        <row r="2091">
          <cell r="B2091" t="str">
            <v>PREM RTE</v>
          </cell>
          <cell r="C2091" t="str">
            <v>Europe_du_Sud</v>
          </cell>
          <cell r="D2091" t="str">
            <v>2001/03</v>
          </cell>
        </row>
        <row r="2092">
          <cell r="B2092" t="str">
            <v>PREM RTE</v>
          </cell>
          <cell r="C2092" t="str">
            <v>Europe_du_Sud</v>
          </cell>
          <cell r="D2092" t="str">
            <v>2001/04</v>
          </cell>
        </row>
        <row r="2093">
          <cell r="B2093" t="str">
            <v>PREM RTE</v>
          </cell>
          <cell r="C2093" t="str">
            <v>Europe_du_Sud</v>
          </cell>
          <cell r="D2093" t="str">
            <v>2001/05</v>
          </cell>
        </row>
        <row r="2094">
          <cell r="B2094" t="str">
            <v>PREM RTE</v>
          </cell>
          <cell r="C2094" t="str">
            <v>Europe_du_Sud</v>
          </cell>
          <cell r="D2094" t="str">
            <v>2001/06</v>
          </cell>
        </row>
        <row r="2095">
          <cell r="B2095" t="str">
            <v>PREM RTE</v>
          </cell>
          <cell r="C2095" t="str">
            <v>Europe_du_Sud</v>
          </cell>
          <cell r="D2095" t="str">
            <v>2001/07</v>
          </cell>
        </row>
        <row r="2096">
          <cell r="B2096" t="str">
            <v>PREM RTE</v>
          </cell>
          <cell r="C2096" t="str">
            <v>Europe_du_Sud</v>
          </cell>
          <cell r="D2096" t="str">
            <v>2001/08</v>
          </cell>
        </row>
        <row r="2097">
          <cell r="B2097" t="str">
            <v>PREM RTE</v>
          </cell>
          <cell r="C2097" t="str">
            <v>Europe_du_Sud</v>
          </cell>
          <cell r="D2097" t="str">
            <v>2001/09</v>
          </cell>
        </row>
        <row r="2098">
          <cell r="B2098" t="str">
            <v>PREM RTE</v>
          </cell>
          <cell r="C2098" t="str">
            <v>Europe_du_Sud</v>
          </cell>
          <cell r="D2098" t="str">
            <v>2001/10</v>
          </cell>
        </row>
        <row r="2099">
          <cell r="B2099" t="str">
            <v>PREM RTE</v>
          </cell>
          <cell r="C2099" t="str">
            <v>Europe_du_Sud</v>
          </cell>
          <cell r="D2099" t="str">
            <v>2001/11</v>
          </cell>
        </row>
        <row r="2100">
          <cell r="B2100" t="str">
            <v>PREM RTE</v>
          </cell>
          <cell r="C2100" t="str">
            <v>Europe_du_Sud</v>
          </cell>
          <cell r="D2100" t="str">
            <v>2001/12</v>
          </cell>
        </row>
        <row r="2101">
          <cell r="B2101" t="str">
            <v>PREM RTE</v>
          </cell>
          <cell r="C2101" t="str">
            <v>Europe_du_Sud</v>
          </cell>
          <cell r="D2101" t="str">
            <v>2002/01</v>
          </cell>
        </row>
        <row r="2102">
          <cell r="B2102" t="str">
            <v>PREM RTE</v>
          </cell>
          <cell r="C2102" t="str">
            <v>Europe_du_Sud</v>
          </cell>
          <cell r="D2102" t="str">
            <v>2002/02</v>
          </cell>
        </row>
        <row r="2103">
          <cell r="B2103" t="str">
            <v>PREM RTE</v>
          </cell>
          <cell r="C2103" t="str">
            <v>Europe_du_Sud</v>
          </cell>
          <cell r="D2103" t="str">
            <v>2002/03</v>
          </cell>
        </row>
        <row r="2104">
          <cell r="B2104" t="str">
            <v>PREM RTE</v>
          </cell>
          <cell r="C2104" t="str">
            <v>Europe_du_Sud</v>
          </cell>
          <cell r="D2104" t="str">
            <v>2002/04</v>
          </cell>
        </row>
        <row r="2105">
          <cell r="B2105" t="str">
            <v>PREM RTE</v>
          </cell>
          <cell r="C2105" t="str">
            <v>Europe_du_Sud</v>
          </cell>
          <cell r="D2105" t="str">
            <v>2002/05</v>
          </cell>
        </row>
        <row r="2106">
          <cell r="B2106" t="str">
            <v>PREM RTE</v>
          </cell>
          <cell r="C2106" t="str">
            <v>Europe_du_Sud</v>
          </cell>
          <cell r="D2106" t="str">
            <v>2002/06</v>
          </cell>
        </row>
        <row r="2107">
          <cell r="B2107" t="str">
            <v>PREM RTE</v>
          </cell>
          <cell r="C2107" t="str">
            <v>Europe_du_Sud</v>
          </cell>
          <cell r="D2107" t="str">
            <v>2002/07</v>
          </cell>
        </row>
        <row r="2108">
          <cell r="B2108" t="str">
            <v>PREM RTE</v>
          </cell>
          <cell r="C2108" t="str">
            <v>Europe_du_Sud</v>
          </cell>
          <cell r="D2108" t="str">
            <v>2002/08</v>
          </cell>
        </row>
        <row r="2109">
          <cell r="B2109" t="str">
            <v>PREM RTE</v>
          </cell>
          <cell r="C2109" t="str">
            <v>Europe_du_Sud</v>
          </cell>
          <cell r="D2109" t="str">
            <v>2002/09</v>
          </cell>
        </row>
        <row r="2110">
          <cell r="B2110" t="str">
            <v>PREM RTE</v>
          </cell>
          <cell r="C2110" t="str">
            <v>Europe_du_Sud</v>
          </cell>
          <cell r="D2110" t="str">
            <v>2002/10</v>
          </cell>
        </row>
        <row r="2111">
          <cell r="B2111" t="str">
            <v>PREM RTE</v>
          </cell>
          <cell r="C2111" t="str">
            <v>Europe_du_Sud</v>
          </cell>
          <cell r="D2111" t="str">
            <v>2002/11</v>
          </cell>
        </row>
        <row r="2112">
          <cell r="B2112" t="str">
            <v>PREM RTE</v>
          </cell>
          <cell r="C2112" t="str">
            <v>Europe_du_Sud</v>
          </cell>
          <cell r="D2112" t="str">
            <v>2002/12</v>
          </cell>
        </row>
        <row r="2113">
          <cell r="B2113" t="str">
            <v>PREM RTE</v>
          </cell>
          <cell r="C2113" t="str">
            <v>Europe_du_Sud</v>
          </cell>
          <cell r="D2113" t="str">
            <v>2003/01</v>
          </cell>
        </row>
        <row r="2114">
          <cell r="B2114" t="str">
            <v>PREM RTE</v>
          </cell>
          <cell r="C2114" t="str">
            <v>Europe_du_Sud</v>
          </cell>
          <cell r="D2114" t="str">
            <v>2003/02</v>
          </cell>
        </row>
        <row r="2115">
          <cell r="B2115" t="str">
            <v>PREM RTE</v>
          </cell>
          <cell r="C2115" t="str">
            <v>Europe_du_Sud</v>
          </cell>
          <cell r="D2115" t="str">
            <v>2003/03</v>
          </cell>
        </row>
        <row r="2116">
          <cell r="B2116" t="str">
            <v>PREM RTE</v>
          </cell>
          <cell r="C2116" t="str">
            <v>Europe_du_Sud</v>
          </cell>
          <cell r="D2116" t="str">
            <v>2003/04</v>
          </cell>
        </row>
        <row r="2117">
          <cell r="B2117" t="str">
            <v>PREM RTE</v>
          </cell>
          <cell r="C2117" t="str">
            <v>Europe_du_Sud</v>
          </cell>
          <cell r="D2117" t="str">
            <v>2003/05</v>
          </cell>
        </row>
        <row r="2118">
          <cell r="B2118" t="str">
            <v>PREM RTE</v>
          </cell>
          <cell r="C2118" t="str">
            <v>Europe_du_Sud</v>
          </cell>
          <cell r="D2118" t="str">
            <v>2003/06</v>
          </cell>
        </row>
        <row r="2119">
          <cell r="B2119" t="str">
            <v>PREM RTE</v>
          </cell>
          <cell r="C2119" t="str">
            <v>Europe_du_Sud</v>
          </cell>
          <cell r="D2119" t="str">
            <v>2003/07</v>
          </cell>
        </row>
        <row r="2120">
          <cell r="B2120" t="str">
            <v>PREM RTE</v>
          </cell>
          <cell r="C2120" t="str">
            <v>Europe_du_Sud</v>
          </cell>
          <cell r="D2120" t="str">
            <v>2003/08</v>
          </cell>
        </row>
        <row r="2121">
          <cell r="B2121" t="str">
            <v>PREM RTE</v>
          </cell>
          <cell r="C2121" t="str">
            <v>Europe_du_Sud</v>
          </cell>
          <cell r="D2121" t="str">
            <v>2003/09</v>
          </cell>
        </row>
        <row r="2122">
          <cell r="B2122" t="str">
            <v>PREM RTE</v>
          </cell>
          <cell r="C2122" t="str">
            <v>Europe_du_Sud</v>
          </cell>
          <cell r="D2122" t="str">
            <v>2003/10</v>
          </cell>
        </row>
        <row r="2123">
          <cell r="B2123" t="str">
            <v>PREM RTE</v>
          </cell>
          <cell r="C2123" t="str">
            <v>Europe_du_Sud</v>
          </cell>
          <cell r="D2123" t="str">
            <v>2003/11</v>
          </cell>
        </row>
        <row r="2124">
          <cell r="B2124" t="str">
            <v>PREM RTE</v>
          </cell>
          <cell r="C2124" t="str">
            <v>Europe_du_Sud</v>
          </cell>
          <cell r="D2124" t="str">
            <v>2003/12</v>
          </cell>
        </row>
        <row r="2125">
          <cell r="B2125" t="str">
            <v>PREM RTE</v>
          </cell>
          <cell r="C2125" t="str">
            <v>Europe_du_Sud</v>
          </cell>
          <cell r="D2125" t="str">
            <v>2004/01</v>
          </cell>
        </row>
        <row r="2126">
          <cell r="B2126" t="str">
            <v>PREM RTE</v>
          </cell>
          <cell r="C2126" t="str">
            <v>Europe_du_Sud</v>
          </cell>
          <cell r="D2126" t="str">
            <v>2004/02</v>
          </cell>
        </row>
        <row r="2127">
          <cell r="B2127" t="str">
            <v>PREM RTE</v>
          </cell>
          <cell r="C2127" t="str">
            <v>Europe_du_Sud</v>
          </cell>
          <cell r="D2127" t="str">
            <v>2004/03</v>
          </cell>
        </row>
        <row r="2128">
          <cell r="B2128" t="str">
            <v>PREM RTE</v>
          </cell>
          <cell r="C2128" t="str">
            <v>Europe_du_Sud</v>
          </cell>
          <cell r="D2128" t="str">
            <v>2004/04</v>
          </cell>
        </row>
        <row r="2129">
          <cell r="B2129" t="str">
            <v>KERAX</v>
          </cell>
          <cell r="C2129" t="str">
            <v>Europe_du_Sud</v>
          </cell>
          <cell r="D2129" t="str">
            <v>2003/08</v>
          </cell>
        </row>
        <row r="2130">
          <cell r="B2130" t="str">
            <v>PREM DIST</v>
          </cell>
          <cell r="C2130" t="str">
            <v>Europe_du_Sud</v>
          </cell>
          <cell r="D2130" t="str">
            <v>2000/01</v>
          </cell>
        </row>
        <row r="2131">
          <cell r="B2131" t="str">
            <v>PREM DIST</v>
          </cell>
          <cell r="C2131" t="str">
            <v>Europe_du_Sud</v>
          </cell>
          <cell r="D2131" t="str">
            <v>2000/02</v>
          </cell>
        </row>
        <row r="2132">
          <cell r="B2132" t="str">
            <v>PREM DIST</v>
          </cell>
          <cell r="C2132" t="str">
            <v>Europe_du_Sud</v>
          </cell>
          <cell r="D2132" t="str">
            <v>2000/03</v>
          </cell>
        </row>
        <row r="2133">
          <cell r="B2133" t="str">
            <v>PREM DIST</v>
          </cell>
          <cell r="C2133" t="str">
            <v>Europe_du_Sud</v>
          </cell>
          <cell r="D2133" t="str">
            <v>2000/04</v>
          </cell>
        </row>
        <row r="2134">
          <cell r="B2134" t="str">
            <v>PREM DIST</v>
          </cell>
          <cell r="C2134" t="str">
            <v>Europe_du_Sud</v>
          </cell>
          <cell r="D2134" t="str">
            <v>2000/05</v>
          </cell>
        </row>
        <row r="2135">
          <cell r="B2135" t="str">
            <v>PREM DIST</v>
          </cell>
          <cell r="C2135" t="str">
            <v>Europe_du_Sud</v>
          </cell>
          <cell r="D2135" t="str">
            <v>2000/06</v>
          </cell>
        </row>
        <row r="2136">
          <cell r="B2136" t="str">
            <v>PREM DIST</v>
          </cell>
          <cell r="C2136" t="str">
            <v>Europe_du_Sud</v>
          </cell>
          <cell r="D2136" t="str">
            <v>2000/07</v>
          </cell>
        </row>
        <row r="2137">
          <cell r="B2137" t="str">
            <v>PREM DIST</v>
          </cell>
          <cell r="C2137" t="str">
            <v>Europe_du_Sud</v>
          </cell>
          <cell r="D2137" t="str">
            <v>2000/08</v>
          </cell>
        </row>
        <row r="2138">
          <cell r="B2138" t="str">
            <v>PREM DIST</v>
          </cell>
          <cell r="C2138" t="str">
            <v>Europe_du_Sud</v>
          </cell>
          <cell r="D2138" t="str">
            <v>2000/09</v>
          </cell>
        </row>
        <row r="2139">
          <cell r="B2139" t="str">
            <v>PREM DIST</v>
          </cell>
          <cell r="C2139" t="str">
            <v>Europe_du_Sud</v>
          </cell>
          <cell r="D2139" t="str">
            <v>2000/10</v>
          </cell>
        </row>
        <row r="2140">
          <cell r="B2140" t="str">
            <v>PREM DIST</v>
          </cell>
          <cell r="C2140" t="str">
            <v>Europe_du_Sud</v>
          </cell>
          <cell r="D2140" t="str">
            <v>2000/11</v>
          </cell>
        </row>
        <row r="2141">
          <cell r="B2141" t="str">
            <v>PREM DIST</v>
          </cell>
          <cell r="C2141" t="str">
            <v>Europe_du_Sud</v>
          </cell>
          <cell r="D2141" t="str">
            <v>2000/12</v>
          </cell>
        </row>
        <row r="2142">
          <cell r="B2142" t="str">
            <v>PREM DIST</v>
          </cell>
          <cell r="C2142" t="str">
            <v>Europe_du_Sud</v>
          </cell>
          <cell r="D2142" t="str">
            <v>2001/01</v>
          </cell>
        </row>
        <row r="2143">
          <cell r="B2143" t="str">
            <v>PREM DIST</v>
          </cell>
          <cell r="C2143" t="str">
            <v>Europe_du_Sud</v>
          </cell>
          <cell r="D2143" t="str">
            <v>2001/02</v>
          </cell>
        </row>
        <row r="2144">
          <cell r="B2144" t="str">
            <v>PREM DIST</v>
          </cell>
          <cell r="C2144" t="str">
            <v>Europe_du_Sud</v>
          </cell>
          <cell r="D2144" t="str">
            <v>2001/03</v>
          </cell>
        </row>
        <row r="2145">
          <cell r="B2145" t="str">
            <v>PREM DIST</v>
          </cell>
          <cell r="C2145" t="str">
            <v>Europe_du_Sud</v>
          </cell>
          <cell r="D2145" t="str">
            <v>2001/04</v>
          </cell>
        </row>
        <row r="2146">
          <cell r="B2146" t="str">
            <v>PREM DIST</v>
          </cell>
          <cell r="C2146" t="str">
            <v>Europe_du_Sud</v>
          </cell>
          <cell r="D2146" t="str">
            <v>2001/05</v>
          </cell>
        </row>
        <row r="2147">
          <cell r="B2147" t="str">
            <v>PREM DIST</v>
          </cell>
          <cell r="C2147" t="str">
            <v>Europe_du_Sud</v>
          </cell>
          <cell r="D2147" t="str">
            <v>2001/06</v>
          </cell>
        </row>
        <row r="2148">
          <cell r="B2148" t="str">
            <v>PREM DIST</v>
          </cell>
          <cell r="C2148" t="str">
            <v>Europe_du_Sud</v>
          </cell>
          <cell r="D2148" t="str">
            <v>2001/07</v>
          </cell>
        </row>
        <row r="2149">
          <cell r="B2149" t="str">
            <v>PREM DIST</v>
          </cell>
          <cell r="C2149" t="str">
            <v>Europe_du_Sud</v>
          </cell>
          <cell r="D2149" t="str">
            <v>2001/08</v>
          </cell>
        </row>
        <row r="2150">
          <cell r="B2150" t="str">
            <v>PREM DIST</v>
          </cell>
          <cell r="C2150" t="str">
            <v>Europe_du_Sud</v>
          </cell>
          <cell r="D2150" t="str">
            <v>2001/09</v>
          </cell>
        </row>
        <row r="2151">
          <cell r="B2151" t="str">
            <v>PREM DIST</v>
          </cell>
          <cell r="C2151" t="str">
            <v>Europe_du_Sud</v>
          </cell>
          <cell r="D2151" t="str">
            <v>2001/10</v>
          </cell>
        </row>
        <row r="2152">
          <cell r="B2152" t="str">
            <v>PREM DIST</v>
          </cell>
          <cell r="C2152" t="str">
            <v>Europe_du_Sud</v>
          </cell>
          <cell r="D2152" t="str">
            <v>2001/11</v>
          </cell>
        </row>
        <row r="2153">
          <cell r="B2153" t="str">
            <v>PREM DIST</v>
          </cell>
          <cell r="C2153" t="str">
            <v>Europe_du_Sud</v>
          </cell>
          <cell r="D2153" t="str">
            <v>2001/12</v>
          </cell>
        </row>
        <row r="2154">
          <cell r="B2154" t="str">
            <v>PREM DIST</v>
          </cell>
          <cell r="C2154" t="str">
            <v>Europe_du_Sud</v>
          </cell>
          <cell r="D2154" t="str">
            <v>2002/01</v>
          </cell>
        </row>
        <row r="2155">
          <cell r="B2155" t="str">
            <v>PREM DIST</v>
          </cell>
          <cell r="C2155" t="str">
            <v>Europe_du_Sud</v>
          </cell>
          <cell r="D2155" t="str">
            <v>2002/02</v>
          </cell>
        </row>
        <row r="2156">
          <cell r="B2156" t="str">
            <v>PREM DIST</v>
          </cell>
          <cell r="C2156" t="str">
            <v>Europe_du_Sud</v>
          </cell>
          <cell r="D2156" t="str">
            <v>2002/03</v>
          </cell>
        </row>
        <row r="2157">
          <cell r="B2157" t="str">
            <v>PREM DIST</v>
          </cell>
          <cell r="C2157" t="str">
            <v>Europe_du_Sud</v>
          </cell>
          <cell r="D2157" t="str">
            <v>2002/04</v>
          </cell>
        </row>
        <row r="2158">
          <cell r="B2158" t="str">
            <v>PREM DIST</v>
          </cell>
          <cell r="C2158" t="str">
            <v>Europe_du_Sud</v>
          </cell>
          <cell r="D2158" t="str">
            <v>2002/05</v>
          </cell>
        </row>
        <row r="2159">
          <cell r="B2159" t="str">
            <v>PREM DIST</v>
          </cell>
          <cell r="C2159" t="str">
            <v>Europe_du_Sud</v>
          </cell>
          <cell r="D2159" t="str">
            <v>2002/06</v>
          </cell>
        </row>
        <row r="2160">
          <cell r="B2160" t="str">
            <v>PREM DIST</v>
          </cell>
          <cell r="C2160" t="str">
            <v>Europe_du_Sud</v>
          </cell>
          <cell r="D2160" t="str">
            <v>2002/07</v>
          </cell>
        </row>
        <row r="2161">
          <cell r="B2161" t="str">
            <v>PREM DIST</v>
          </cell>
          <cell r="C2161" t="str">
            <v>Europe_du_Sud</v>
          </cell>
          <cell r="D2161" t="str">
            <v>2002/08</v>
          </cell>
        </row>
        <row r="2162">
          <cell r="B2162" t="str">
            <v>PREM DIST</v>
          </cell>
          <cell r="C2162" t="str">
            <v>Europe_du_Sud</v>
          </cell>
          <cell r="D2162" t="str">
            <v>2002/09</v>
          </cell>
        </row>
        <row r="2163">
          <cell r="B2163" t="str">
            <v>PREM DIST</v>
          </cell>
          <cell r="C2163" t="str">
            <v>Europe_du_Sud</v>
          </cell>
          <cell r="D2163" t="str">
            <v>2002/10</v>
          </cell>
        </row>
        <row r="2164">
          <cell r="B2164" t="str">
            <v>PREM DIST</v>
          </cell>
          <cell r="C2164" t="str">
            <v>Europe_du_Sud</v>
          </cell>
          <cell r="D2164" t="str">
            <v>2002/11</v>
          </cell>
        </row>
        <row r="2165">
          <cell r="B2165" t="str">
            <v>PREM DIST</v>
          </cell>
          <cell r="C2165" t="str">
            <v>Europe_du_Sud</v>
          </cell>
          <cell r="D2165" t="str">
            <v>2002/12</v>
          </cell>
        </row>
        <row r="2166">
          <cell r="B2166" t="str">
            <v>PREM DIST</v>
          </cell>
          <cell r="C2166" t="str">
            <v>Europe_du_Sud</v>
          </cell>
          <cell r="D2166" t="str">
            <v>2003/01</v>
          </cell>
        </row>
        <row r="2167">
          <cell r="B2167" t="str">
            <v>PREM DIST</v>
          </cell>
          <cell r="C2167" t="str">
            <v>Europe_du_Sud</v>
          </cell>
          <cell r="D2167" t="str">
            <v>2003/02</v>
          </cell>
        </row>
        <row r="2168">
          <cell r="B2168" t="str">
            <v>PREM DIST</v>
          </cell>
          <cell r="C2168" t="str">
            <v>Europe_du_Sud</v>
          </cell>
          <cell r="D2168" t="str">
            <v>2003/03</v>
          </cell>
        </row>
        <row r="2169">
          <cell r="B2169" t="str">
            <v>PREM DIST</v>
          </cell>
          <cell r="C2169" t="str">
            <v>Europe_du_Sud</v>
          </cell>
          <cell r="D2169" t="str">
            <v>2003/04</v>
          </cell>
        </row>
        <row r="2170">
          <cell r="B2170" t="str">
            <v>PREM DIST</v>
          </cell>
          <cell r="C2170" t="str">
            <v>Europe_du_Sud</v>
          </cell>
          <cell r="D2170" t="str">
            <v>2003/05</v>
          </cell>
        </row>
        <row r="2171">
          <cell r="B2171" t="str">
            <v>PREM DIST</v>
          </cell>
          <cell r="C2171" t="str">
            <v>Europe_du_Sud</v>
          </cell>
          <cell r="D2171" t="str">
            <v>2003/06</v>
          </cell>
        </row>
        <row r="2172">
          <cell r="B2172" t="str">
            <v>PREM DIST</v>
          </cell>
          <cell r="C2172" t="str">
            <v>Europe_du_Sud</v>
          </cell>
          <cell r="D2172" t="str">
            <v>2003/07</v>
          </cell>
        </row>
        <row r="2173">
          <cell r="B2173" t="str">
            <v>PREM DIST</v>
          </cell>
          <cell r="C2173" t="str">
            <v>Europe_du_Sud</v>
          </cell>
          <cell r="D2173" t="str">
            <v>2003/08</v>
          </cell>
        </row>
        <row r="2174">
          <cell r="B2174" t="str">
            <v>PREM DIST</v>
          </cell>
          <cell r="C2174" t="str">
            <v>Europe_du_Sud</v>
          </cell>
          <cell r="D2174" t="str">
            <v>2003/09</v>
          </cell>
        </row>
        <row r="2175">
          <cell r="B2175" t="str">
            <v>PREM DIST</v>
          </cell>
          <cell r="C2175" t="str">
            <v>Europe_du_Sud</v>
          </cell>
          <cell r="D2175" t="str">
            <v>2003/10</v>
          </cell>
        </row>
        <row r="2176">
          <cell r="B2176" t="str">
            <v>PREM DIST</v>
          </cell>
          <cell r="C2176" t="str">
            <v>Europe_du_Sud</v>
          </cell>
          <cell r="D2176" t="str">
            <v>2003/11</v>
          </cell>
        </row>
        <row r="2177">
          <cell r="B2177" t="str">
            <v>PREM DIST</v>
          </cell>
          <cell r="C2177" t="str">
            <v>Europe_du_Sud</v>
          </cell>
          <cell r="D2177" t="str">
            <v>2003/12</v>
          </cell>
        </row>
        <row r="2178">
          <cell r="B2178" t="str">
            <v>PREM DIST</v>
          </cell>
          <cell r="C2178" t="str">
            <v>Europe_du_Sud</v>
          </cell>
          <cell r="D2178" t="str">
            <v>2004/01</v>
          </cell>
        </row>
        <row r="2179">
          <cell r="B2179" t="str">
            <v>PREM DIST</v>
          </cell>
          <cell r="C2179" t="str">
            <v>Europe_du_Sud</v>
          </cell>
          <cell r="D2179" t="str">
            <v>2004/02</v>
          </cell>
        </row>
        <row r="2180">
          <cell r="B2180" t="str">
            <v>PREM DIST</v>
          </cell>
          <cell r="C2180" t="str">
            <v>Europe_du_Sud</v>
          </cell>
          <cell r="D2180" t="str">
            <v>2004/03</v>
          </cell>
        </row>
        <row r="2181">
          <cell r="B2181" t="str">
            <v>PREM DIST</v>
          </cell>
          <cell r="C2181" t="str">
            <v>Europe_du_Sud</v>
          </cell>
          <cell r="D2181" t="str">
            <v>2004/04</v>
          </cell>
        </row>
        <row r="2182">
          <cell r="B2182" t="str">
            <v>PREM RTE</v>
          </cell>
          <cell r="C2182" t="str">
            <v>Europe_du_Sud</v>
          </cell>
          <cell r="D2182" t="str">
            <v>2003/06</v>
          </cell>
        </row>
        <row r="2183">
          <cell r="B2183" t="str">
            <v>MASTER</v>
          </cell>
          <cell r="C2183" t="str">
            <v>Europe_du_Sud</v>
          </cell>
          <cell r="D2183" t="str">
            <v>2000/01</v>
          </cell>
        </row>
        <row r="2184">
          <cell r="B2184" t="str">
            <v>MASTER</v>
          </cell>
          <cell r="C2184" t="str">
            <v>Europe_du_Sud</v>
          </cell>
          <cell r="D2184" t="str">
            <v>2000/02</v>
          </cell>
        </row>
        <row r="2185">
          <cell r="B2185" t="str">
            <v>MASTER</v>
          </cell>
          <cell r="C2185" t="str">
            <v>Europe_du_Sud</v>
          </cell>
          <cell r="D2185" t="str">
            <v>2000/03</v>
          </cell>
        </row>
        <row r="2186">
          <cell r="B2186" t="str">
            <v>MASTER</v>
          </cell>
          <cell r="C2186" t="str">
            <v>Europe_du_Sud</v>
          </cell>
          <cell r="D2186" t="str">
            <v>2000/04</v>
          </cell>
        </row>
        <row r="2187">
          <cell r="B2187" t="str">
            <v>MASTER</v>
          </cell>
          <cell r="C2187" t="str">
            <v>Europe_du_Sud</v>
          </cell>
          <cell r="D2187" t="str">
            <v>2000/05</v>
          </cell>
        </row>
        <row r="2188">
          <cell r="B2188" t="str">
            <v>MASTER</v>
          </cell>
          <cell r="C2188" t="str">
            <v>Europe_du_Sud</v>
          </cell>
          <cell r="D2188" t="str">
            <v>2000/06</v>
          </cell>
        </row>
        <row r="2189">
          <cell r="B2189" t="str">
            <v>MASTER</v>
          </cell>
          <cell r="C2189" t="str">
            <v>Europe_du_Sud</v>
          </cell>
          <cell r="D2189" t="str">
            <v>2000/07</v>
          </cell>
        </row>
        <row r="2190">
          <cell r="B2190" t="str">
            <v>MASTER</v>
          </cell>
          <cell r="C2190" t="str">
            <v>Europe_du_Sud</v>
          </cell>
          <cell r="D2190" t="str">
            <v>2000/08</v>
          </cell>
        </row>
        <row r="2191">
          <cell r="B2191" t="str">
            <v>MASTER</v>
          </cell>
          <cell r="C2191" t="str">
            <v>Europe_du_Sud</v>
          </cell>
          <cell r="D2191" t="str">
            <v>2000/09</v>
          </cell>
        </row>
        <row r="2192">
          <cell r="B2192" t="str">
            <v>MASTER</v>
          </cell>
          <cell r="C2192" t="str">
            <v>Europe_du_Sud</v>
          </cell>
          <cell r="D2192" t="str">
            <v>2000/10</v>
          </cell>
        </row>
        <row r="2193">
          <cell r="B2193" t="str">
            <v>MASTER</v>
          </cell>
          <cell r="C2193" t="str">
            <v>Europe_du_Sud</v>
          </cell>
          <cell r="D2193" t="str">
            <v>2000/11</v>
          </cell>
        </row>
        <row r="2194">
          <cell r="B2194" t="str">
            <v>MASTER</v>
          </cell>
          <cell r="C2194" t="str">
            <v>Europe_du_Sud</v>
          </cell>
          <cell r="D2194" t="str">
            <v>2000/12</v>
          </cell>
        </row>
        <row r="2195">
          <cell r="B2195" t="str">
            <v>MASTER</v>
          </cell>
          <cell r="C2195" t="str">
            <v>Europe_du_Sud</v>
          </cell>
          <cell r="D2195" t="str">
            <v>2001/01</v>
          </cell>
        </row>
        <row r="2196">
          <cell r="B2196" t="str">
            <v>MASTER</v>
          </cell>
          <cell r="C2196" t="str">
            <v>Europe_du_Sud</v>
          </cell>
          <cell r="D2196" t="str">
            <v>2001/02</v>
          </cell>
        </row>
        <row r="2197">
          <cell r="B2197" t="str">
            <v>MASTER</v>
          </cell>
          <cell r="C2197" t="str">
            <v>Europe_du_Sud</v>
          </cell>
          <cell r="D2197" t="str">
            <v>2001/03</v>
          </cell>
        </row>
        <row r="2198">
          <cell r="B2198" t="str">
            <v>MASTER</v>
          </cell>
          <cell r="C2198" t="str">
            <v>Europe_du_Sud</v>
          </cell>
          <cell r="D2198" t="str">
            <v>2001/04</v>
          </cell>
        </row>
        <row r="2199">
          <cell r="B2199" t="str">
            <v>MASTER</v>
          </cell>
          <cell r="C2199" t="str">
            <v>Europe_du_Sud</v>
          </cell>
          <cell r="D2199" t="str">
            <v>2001/05</v>
          </cell>
        </row>
        <row r="2200">
          <cell r="B2200" t="str">
            <v>MASTER</v>
          </cell>
          <cell r="C2200" t="str">
            <v>Europe_du_Sud</v>
          </cell>
          <cell r="D2200" t="str">
            <v>2001/06</v>
          </cell>
        </row>
        <row r="2201">
          <cell r="B2201" t="str">
            <v>MASTER</v>
          </cell>
          <cell r="C2201" t="str">
            <v>Europe_du_Sud</v>
          </cell>
          <cell r="D2201" t="str">
            <v>2001/07</v>
          </cell>
        </row>
        <row r="2202">
          <cell r="B2202" t="str">
            <v>MASTER</v>
          </cell>
          <cell r="C2202" t="str">
            <v>Europe_du_Sud</v>
          </cell>
          <cell r="D2202" t="str">
            <v>2001/08</v>
          </cell>
        </row>
        <row r="2203">
          <cell r="B2203" t="str">
            <v>MASTER</v>
          </cell>
          <cell r="C2203" t="str">
            <v>Europe_du_Sud</v>
          </cell>
          <cell r="D2203" t="str">
            <v>2001/09</v>
          </cell>
        </row>
        <row r="2204">
          <cell r="B2204" t="str">
            <v>MASTER</v>
          </cell>
          <cell r="C2204" t="str">
            <v>Europe_du_Sud</v>
          </cell>
          <cell r="D2204" t="str">
            <v>2001/10</v>
          </cell>
        </row>
        <row r="2205">
          <cell r="B2205" t="str">
            <v>MASTER</v>
          </cell>
          <cell r="C2205" t="str">
            <v>Europe_du_Sud</v>
          </cell>
          <cell r="D2205" t="str">
            <v>2001/11</v>
          </cell>
        </row>
        <row r="2206">
          <cell r="B2206" t="str">
            <v>MASTER</v>
          </cell>
          <cell r="C2206" t="str">
            <v>Europe_du_Sud</v>
          </cell>
          <cell r="D2206" t="str">
            <v>2001/12</v>
          </cell>
        </row>
        <row r="2207">
          <cell r="B2207" t="str">
            <v>MASTER</v>
          </cell>
          <cell r="C2207" t="str">
            <v>Europe_du_Sud</v>
          </cell>
          <cell r="D2207" t="str">
            <v>2002/01</v>
          </cell>
        </row>
        <row r="2208">
          <cell r="B2208" t="str">
            <v>MASTER</v>
          </cell>
          <cell r="C2208" t="str">
            <v>Europe_du_Sud</v>
          </cell>
          <cell r="D2208" t="str">
            <v>2002/02</v>
          </cell>
        </row>
        <row r="2209">
          <cell r="B2209" t="str">
            <v>MASTER</v>
          </cell>
          <cell r="C2209" t="str">
            <v>Europe_du_Sud</v>
          </cell>
          <cell r="D2209" t="str">
            <v>2002/03</v>
          </cell>
        </row>
        <row r="2210">
          <cell r="B2210" t="str">
            <v>MASTER</v>
          </cell>
          <cell r="C2210" t="str">
            <v>Europe_du_Sud</v>
          </cell>
          <cell r="D2210" t="str">
            <v>2002/04</v>
          </cell>
        </row>
        <row r="2211">
          <cell r="B2211" t="str">
            <v>MASTER</v>
          </cell>
          <cell r="C2211" t="str">
            <v>Europe_du_Sud</v>
          </cell>
          <cell r="D2211" t="str">
            <v>2002/05</v>
          </cell>
        </row>
        <row r="2212">
          <cell r="B2212" t="str">
            <v>MASTER</v>
          </cell>
          <cell r="C2212" t="str">
            <v>Europe_du_Sud</v>
          </cell>
          <cell r="D2212" t="str">
            <v>2002/06</v>
          </cell>
        </row>
        <row r="2213">
          <cell r="B2213" t="str">
            <v>MASTER</v>
          </cell>
          <cell r="C2213" t="str">
            <v>Europe_du_Sud</v>
          </cell>
          <cell r="D2213" t="str">
            <v>2002/07</v>
          </cell>
        </row>
        <row r="2214">
          <cell r="B2214" t="str">
            <v>MASTER</v>
          </cell>
          <cell r="C2214" t="str">
            <v>Europe_du_Sud</v>
          </cell>
          <cell r="D2214" t="str">
            <v>2002/08</v>
          </cell>
        </row>
        <row r="2215">
          <cell r="B2215" t="str">
            <v>MASTER</v>
          </cell>
          <cell r="C2215" t="str">
            <v>Europe_du_Sud</v>
          </cell>
          <cell r="D2215" t="str">
            <v>2002/09</v>
          </cell>
        </row>
        <row r="2216">
          <cell r="B2216" t="str">
            <v>MASTER</v>
          </cell>
          <cell r="C2216" t="str">
            <v>Europe_du_Sud</v>
          </cell>
          <cell r="D2216" t="str">
            <v>2002/10</v>
          </cell>
        </row>
        <row r="2217">
          <cell r="B2217" t="str">
            <v>MASTER</v>
          </cell>
          <cell r="C2217" t="str">
            <v>Europe_du_Sud</v>
          </cell>
          <cell r="D2217" t="str">
            <v>2002/11</v>
          </cell>
        </row>
        <row r="2218">
          <cell r="B2218" t="str">
            <v>MASTER</v>
          </cell>
          <cell r="C2218" t="str">
            <v>Europe_du_Sud</v>
          </cell>
          <cell r="D2218" t="str">
            <v>2002/12</v>
          </cell>
        </row>
        <row r="2219">
          <cell r="B2219" t="str">
            <v>MASTER</v>
          </cell>
          <cell r="C2219" t="str">
            <v>Europe_du_Sud</v>
          </cell>
          <cell r="D2219" t="str">
            <v>2003/01</v>
          </cell>
        </row>
        <row r="2220">
          <cell r="B2220" t="str">
            <v>MASTER</v>
          </cell>
          <cell r="C2220" t="str">
            <v>Europe_du_Sud</v>
          </cell>
          <cell r="D2220" t="str">
            <v>2003/02</v>
          </cell>
        </row>
        <row r="2221">
          <cell r="B2221" t="str">
            <v>MASTER</v>
          </cell>
          <cell r="C2221" t="str">
            <v>Europe_du_Sud</v>
          </cell>
          <cell r="D2221" t="str">
            <v>2003/03</v>
          </cell>
        </row>
        <row r="2222">
          <cell r="B2222" t="str">
            <v>MASTER</v>
          </cell>
          <cell r="C2222" t="str">
            <v>Europe_du_Sud</v>
          </cell>
          <cell r="D2222" t="str">
            <v>2003/04</v>
          </cell>
        </row>
        <row r="2223">
          <cell r="B2223" t="str">
            <v>MASTER</v>
          </cell>
          <cell r="C2223" t="str">
            <v>Europe_du_Sud</v>
          </cell>
          <cell r="D2223" t="str">
            <v>2003/05</v>
          </cell>
        </row>
        <row r="2224">
          <cell r="B2224" t="str">
            <v>MASTER</v>
          </cell>
          <cell r="C2224" t="str">
            <v>Europe_du_Sud</v>
          </cell>
          <cell r="D2224" t="str">
            <v>2003/06</v>
          </cell>
        </row>
        <row r="2225">
          <cell r="B2225" t="str">
            <v>MASTER</v>
          </cell>
          <cell r="C2225" t="str">
            <v>Europe_du_Sud</v>
          </cell>
          <cell r="D2225" t="str">
            <v>2003/07</v>
          </cell>
        </row>
        <row r="2226">
          <cell r="B2226" t="str">
            <v>MASTER</v>
          </cell>
          <cell r="C2226" t="str">
            <v>Europe_du_Sud</v>
          </cell>
          <cell r="D2226" t="str">
            <v>2003/08</v>
          </cell>
        </row>
        <row r="2227">
          <cell r="B2227" t="str">
            <v>MASTER</v>
          </cell>
          <cell r="C2227" t="str">
            <v>Europe_du_Sud</v>
          </cell>
          <cell r="D2227" t="str">
            <v>2003/09</v>
          </cell>
        </row>
        <row r="2228">
          <cell r="B2228" t="str">
            <v>MASTER</v>
          </cell>
          <cell r="C2228" t="str">
            <v>Europe_du_Sud</v>
          </cell>
          <cell r="D2228" t="str">
            <v>2003/10</v>
          </cell>
        </row>
        <row r="2229">
          <cell r="B2229" t="str">
            <v>MASTER</v>
          </cell>
          <cell r="C2229" t="str">
            <v>Europe_du_Sud</v>
          </cell>
          <cell r="D2229" t="str">
            <v>2003/11</v>
          </cell>
        </row>
        <row r="2230">
          <cell r="B2230" t="str">
            <v>MASTER</v>
          </cell>
          <cell r="C2230" t="str">
            <v>Europe_du_Sud</v>
          </cell>
          <cell r="D2230" t="str">
            <v>2003/12</v>
          </cell>
        </row>
        <row r="2231">
          <cell r="B2231" t="str">
            <v>MASTER</v>
          </cell>
          <cell r="C2231" t="str">
            <v>Europe_du_Sud</v>
          </cell>
          <cell r="D2231" t="str">
            <v>2004/01</v>
          </cell>
        </row>
        <row r="2232">
          <cell r="B2232" t="str">
            <v>MASTER</v>
          </cell>
          <cell r="C2232" t="str">
            <v>Europe_du_Sud</v>
          </cell>
          <cell r="D2232" t="str">
            <v>2004/02</v>
          </cell>
        </row>
        <row r="2233">
          <cell r="B2233" t="str">
            <v>MASTER</v>
          </cell>
          <cell r="C2233" t="str">
            <v>Europe_du_Sud</v>
          </cell>
          <cell r="D2233" t="str">
            <v>2004/03</v>
          </cell>
        </row>
        <row r="2234">
          <cell r="B2234" t="str">
            <v>MASTER</v>
          </cell>
          <cell r="C2234" t="str">
            <v>Europe_du_Sud</v>
          </cell>
          <cell r="D2234" t="str">
            <v>2004/04</v>
          </cell>
        </row>
        <row r="2235">
          <cell r="B2235" t="str">
            <v>PREM DIST</v>
          </cell>
          <cell r="C2235" t="str">
            <v>Europe_du_Sud</v>
          </cell>
          <cell r="D2235" t="str">
            <v>2003/04</v>
          </cell>
        </row>
        <row r="2236">
          <cell r="B2236" t="str">
            <v>MIDLUM</v>
          </cell>
          <cell r="C2236" t="str">
            <v>DOI</v>
          </cell>
          <cell r="D2236" t="str">
            <v>2000/01</v>
          </cell>
        </row>
        <row r="2237">
          <cell r="B2237" t="str">
            <v>MIDLUM</v>
          </cell>
          <cell r="C2237" t="str">
            <v>DOI</v>
          </cell>
          <cell r="D2237" t="str">
            <v>2000/02</v>
          </cell>
        </row>
        <row r="2238">
          <cell r="B2238" t="str">
            <v>MIDLUM</v>
          </cell>
          <cell r="C2238" t="str">
            <v>DOI</v>
          </cell>
          <cell r="D2238" t="str">
            <v>2000/03</v>
          </cell>
        </row>
        <row r="2239">
          <cell r="B2239" t="str">
            <v>MIDLUM</v>
          </cell>
          <cell r="C2239" t="str">
            <v>DOI</v>
          </cell>
          <cell r="D2239" t="str">
            <v>2000/04</v>
          </cell>
        </row>
        <row r="2240">
          <cell r="B2240" t="str">
            <v>MIDLUM</v>
          </cell>
          <cell r="C2240" t="str">
            <v>DOI</v>
          </cell>
          <cell r="D2240" t="str">
            <v>2000/05</v>
          </cell>
        </row>
        <row r="2241">
          <cell r="B2241" t="str">
            <v>MIDLUM</v>
          </cell>
          <cell r="C2241" t="str">
            <v>DOI</v>
          </cell>
          <cell r="D2241" t="str">
            <v>2000/06</v>
          </cell>
        </row>
        <row r="2242">
          <cell r="B2242" t="str">
            <v>MIDLUM</v>
          </cell>
          <cell r="C2242" t="str">
            <v>DOI</v>
          </cell>
          <cell r="D2242" t="str">
            <v>2000/07</v>
          </cell>
        </row>
        <row r="2243">
          <cell r="B2243" t="str">
            <v>MIDLUM</v>
          </cell>
          <cell r="C2243" t="str">
            <v>DOI</v>
          </cell>
          <cell r="D2243" t="str">
            <v>2000/08</v>
          </cell>
        </row>
        <row r="2244">
          <cell r="B2244" t="str">
            <v>MIDLUM</v>
          </cell>
          <cell r="C2244" t="str">
            <v>DOI</v>
          </cell>
          <cell r="D2244" t="str">
            <v>2000/09</v>
          </cell>
        </row>
        <row r="2245">
          <cell r="B2245" t="str">
            <v>MIDLUM</v>
          </cell>
          <cell r="C2245" t="str">
            <v>DOI</v>
          </cell>
          <cell r="D2245" t="str">
            <v>2000/10</v>
          </cell>
        </row>
        <row r="2246">
          <cell r="B2246" t="str">
            <v>MIDLUM</v>
          </cell>
          <cell r="C2246" t="str">
            <v>DOI</v>
          </cell>
          <cell r="D2246" t="str">
            <v>2000/11</v>
          </cell>
        </row>
        <row r="2247">
          <cell r="B2247" t="str">
            <v>MIDLUM</v>
          </cell>
          <cell r="C2247" t="str">
            <v>DOI</v>
          </cell>
          <cell r="D2247" t="str">
            <v>2000/12</v>
          </cell>
        </row>
        <row r="2248">
          <cell r="B2248" t="str">
            <v>MIDLUM</v>
          </cell>
          <cell r="C2248" t="str">
            <v>DOI</v>
          </cell>
          <cell r="D2248" t="str">
            <v>2001/01</v>
          </cell>
        </row>
        <row r="2249">
          <cell r="B2249" t="str">
            <v>MIDLUM</v>
          </cell>
          <cell r="C2249" t="str">
            <v>DOI</v>
          </cell>
          <cell r="D2249" t="str">
            <v>2001/02</v>
          </cell>
        </row>
        <row r="2250">
          <cell r="B2250" t="str">
            <v>MIDLUM</v>
          </cell>
          <cell r="C2250" t="str">
            <v>DOI</v>
          </cell>
          <cell r="D2250" t="str">
            <v>2001/03</v>
          </cell>
        </row>
        <row r="2251">
          <cell r="B2251" t="str">
            <v>MIDLUM</v>
          </cell>
          <cell r="C2251" t="str">
            <v>DOI</v>
          </cell>
          <cell r="D2251" t="str">
            <v>2001/04</v>
          </cell>
        </row>
        <row r="2252">
          <cell r="B2252" t="str">
            <v>MIDLUM</v>
          </cell>
          <cell r="C2252" t="str">
            <v>DOI</v>
          </cell>
          <cell r="D2252" t="str">
            <v>2001/05</v>
          </cell>
        </row>
        <row r="2253">
          <cell r="B2253" t="str">
            <v>MIDLUM</v>
          </cell>
          <cell r="C2253" t="str">
            <v>DOI</v>
          </cell>
          <cell r="D2253" t="str">
            <v>2001/06</v>
          </cell>
        </row>
        <row r="2254">
          <cell r="B2254" t="str">
            <v>MIDLUM</v>
          </cell>
          <cell r="C2254" t="str">
            <v>DOI</v>
          </cell>
          <cell r="D2254" t="str">
            <v>2001/07</v>
          </cell>
        </row>
        <row r="2255">
          <cell r="B2255" t="str">
            <v>MIDLUM</v>
          </cell>
          <cell r="C2255" t="str">
            <v>DOI</v>
          </cell>
          <cell r="D2255" t="str">
            <v>2001/08</v>
          </cell>
        </row>
        <row r="2256">
          <cell r="B2256" t="str">
            <v>MIDLUM</v>
          </cell>
          <cell r="C2256" t="str">
            <v>DOI</v>
          </cell>
          <cell r="D2256" t="str">
            <v>2001/09</v>
          </cell>
        </row>
        <row r="2257">
          <cell r="B2257" t="str">
            <v>MIDLUM</v>
          </cell>
          <cell r="C2257" t="str">
            <v>DOI</v>
          </cell>
          <cell r="D2257" t="str">
            <v>2001/10</v>
          </cell>
        </row>
        <row r="2258">
          <cell r="B2258" t="str">
            <v>MIDLUM</v>
          </cell>
          <cell r="C2258" t="str">
            <v>DOI</v>
          </cell>
          <cell r="D2258" t="str">
            <v>2001/11</v>
          </cell>
        </row>
        <row r="2259">
          <cell r="B2259" t="str">
            <v>MIDLUM</v>
          </cell>
          <cell r="C2259" t="str">
            <v>DOI</v>
          </cell>
          <cell r="D2259" t="str">
            <v>2001/12</v>
          </cell>
        </row>
        <row r="2260">
          <cell r="B2260" t="str">
            <v>MIDLUM</v>
          </cell>
          <cell r="C2260" t="str">
            <v>DOI</v>
          </cell>
          <cell r="D2260" t="str">
            <v>2002/01</v>
          </cell>
        </row>
        <row r="2261">
          <cell r="B2261" t="str">
            <v>MIDLUM</v>
          </cell>
          <cell r="C2261" t="str">
            <v>DOI</v>
          </cell>
          <cell r="D2261" t="str">
            <v>2002/02</v>
          </cell>
        </row>
        <row r="2262">
          <cell r="B2262" t="str">
            <v>MIDLUM</v>
          </cell>
          <cell r="C2262" t="str">
            <v>DOI</v>
          </cell>
          <cell r="D2262" t="str">
            <v>2002/03</v>
          </cell>
        </row>
        <row r="2263">
          <cell r="B2263" t="str">
            <v>MIDLUM</v>
          </cell>
          <cell r="C2263" t="str">
            <v>DOI</v>
          </cell>
          <cell r="D2263" t="str">
            <v>2002/04</v>
          </cell>
        </row>
        <row r="2264">
          <cell r="B2264" t="str">
            <v>MIDLUM</v>
          </cell>
          <cell r="C2264" t="str">
            <v>DOI</v>
          </cell>
          <cell r="D2264" t="str">
            <v>2002/05</v>
          </cell>
        </row>
        <row r="2265">
          <cell r="B2265" t="str">
            <v>MIDLUM</v>
          </cell>
          <cell r="C2265" t="str">
            <v>DOI</v>
          </cell>
          <cell r="D2265" t="str">
            <v>2002/06</v>
          </cell>
        </row>
        <row r="2266">
          <cell r="B2266" t="str">
            <v>MIDLUM</v>
          </cell>
          <cell r="C2266" t="str">
            <v>DOI</v>
          </cell>
          <cell r="D2266" t="str">
            <v>2002/07</v>
          </cell>
        </row>
        <row r="2267">
          <cell r="B2267" t="str">
            <v>MIDLUM</v>
          </cell>
          <cell r="C2267" t="str">
            <v>DOI</v>
          </cell>
          <cell r="D2267" t="str">
            <v>2002/08</v>
          </cell>
        </row>
        <row r="2268">
          <cell r="B2268" t="str">
            <v>MIDLUM</v>
          </cell>
          <cell r="C2268" t="str">
            <v>DOI</v>
          </cell>
          <cell r="D2268" t="str">
            <v>2002/09</v>
          </cell>
        </row>
        <row r="2269">
          <cell r="B2269" t="str">
            <v>MIDLUM</v>
          </cell>
          <cell r="C2269" t="str">
            <v>DOI</v>
          </cell>
          <cell r="D2269" t="str">
            <v>2002/10</v>
          </cell>
        </row>
        <row r="2270">
          <cell r="B2270" t="str">
            <v>MIDLUM</v>
          </cell>
          <cell r="C2270" t="str">
            <v>DOI</v>
          </cell>
          <cell r="D2270" t="str">
            <v>2002/11</v>
          </cell>
        </row>
        <row r="2271">
          <cell r="B2271" t="str">
            <v>MIDLUM</v>
          </cell>
          <cell r="C2271" t="str">
            <v>DOI</v>
          </cell>
          <cell r="D2271" t="str">
            <v>2002/12</v>
          </cell>
        </row>
        <row r="2272">
          <cell r="B2272" t="str">
            <v>MIDLUM</v>
          </cell>
          <cell r="C2272" t="str">
            <v>DOI</v>
          </cell>
          <cell r="D2272" t="str">
            <v>2003/01</v>
          </cell>
        </row>
        <row r="2273">
          <cell r="B2273" t="str">
            <v>MIDLUM</v>
          </cell>
          <cell r="C2273" t="str">
            <v>DOI</v>
          </cell>
          <cell r="D2273" t="str">
            <v>2003/02</v>
          </cell>
        </row>
        <row r="2274">
          <cell r="B2274" t="str">
            <v>MIDLUM</v>
          </cell>
          <cell r="C2274" t="str">
            <v>DOI</v>
          </cell>
          <cell r="D2274" t="str">
            <v>2003/03</v>
          </cell>
        </row>
        <row r="2275">
          <cell r="B2275" t="str">
            <v>MIDLUM</v>
          </cell>
          <cell r="C2275" t="str">
            <v>DOI</v>
          </cell>
          <cell r="D2275" t="str">
            <v>2003/04</v>
          </cell>
        </row>
        <row r="2276">
          <cell r="B2276" t="str">
            <v>MIDLUM</v>
          </cell>
          <cell r="C2276" t="str">
            <v>DOI</v>
          </cell>
          <cell r="D2276" t="str">
            <v>2003/05</v>
          </cell>
        </row>
        <row r="2277">
          <cell r="B2277" t="str">
            <v>MIDLUM</v>
          </cell>
          <cell r="C2277" t="str">
            <v>DOI</v>
          </cell>
          <cell r="D2277" t="str">
            <v>2003/06</v>
          </cell>
        </row>
        <row r="2278">
          <cell r="B2278" t="str">
            <v>MIDLUM</v>
          </cell>
          <cell r="C2278" t="str">
            <v>DOI</v>
          </cell>
          <cell r="D2278" t="str">
            <v>2003/07</v>
          </cell>
        </row>
        <row r="2279">
          <cell r="B2279" t="str">
            <v>MIDLUM</v>
          </cell>
          <cell r="C2279" t="str">
            <v>DOI</v>
          </cell>
          <cell r="D2279" t="str">
            <v>2003/08</v>
          </cell>
        </row>
        <row r="2280">
          <cell r="B2280" t="str">
            <v>MIDLUM</v>
          </cell>
          <cell r="C2280" t="str">
            <v>DOI</v>
          </cell>
          <cell r="D2280" t="str">
            <v>2003/09</v>
          </cell>
        </row>
        <row r="2281">
          <cell r="B2281" t="str">
            <v>MIDLUM</v>
          </cell>
          <cell r="C2281" t="str">
            <v>DOI</v>
          </cell>
          <cell r="D2281" t="str">
            <v>2003/10</v>
          </cell>
        </row>
        <row r="2282">
          <cell r="B2282" t="str">
            <v>MIDLUM</v>
          </cell>
          <cell r="C2282" t="str">
            <v>DOI</v>
          </cell>
          <cell r="D2282" t="str">
            <v>2003/11</v>
          </cell>
        </row>
        <row r="2283">
          <cell r="B2283" t="str">
            <v>MIDLUM</v>
          </cell>
          <cell r="C2283" t="str">
            <v>DOI</v>
          </cell>
          <cell r="D2283" t="str">
            <v>2003/12</v>
          </cell>
        </row>
        <row r="2284">
          <cell r="B2284" t="str">
            <v>MIDLUM</v>
          </cell>
          <cell r="C2284" t="str">
            <v>DOI</v>
          </cell>
          <cell r="D2284" t="str">
            <v>2004/01</v>
          </cell>
        </row>
        <row r="2285">
          <cell r="B2285" t="str">
            <v>MIDLUM</v>
          </cell>
          <cell r="C2285" t="str">
            <v>DOI</v>
          </cell>
          <cell r="D2285" t="str">
            <v>2004/02</v>
          </cell>
        </row>
        <row r="2286">
          <cell r="B2286" t="str">
            <v>MIDLUM</v>
          </cell>
          <cell r="C2286" t="str">
            <v>DOI</v>
          </cell>
          <cell r="D2286" t="str">
            <v>2004/03</v>
          </cell>
        </row>
        <row r="2287">
          <cell r="B2287" t="str">
            <v>MIDLUM</v>
          </cell>
          <cell r="C2287" t="str">
            <v>DOI</v>
          </cell>
          <cell r="D2287" t="str">
            <v>2004/04</v>
          </cell>
        </row>
        <row r="2288">
          <cell r="B2288" t="str">
            <v>MASTER</v>
          </cell>
          <cell r="C2288" t="str">
            <v>Europe_du_Sud</v>
          </cell>
          <cell r="D2288" t="str">
            <v>2003/02</v>
          </cell>
        </row>
        <row r="2289">
          <cell r="B2289" t="str">
            <v>KERAX</v>
          </cell>
          <cell r="C2289" t="str">
            <v>DOI</v>
          </cell>
          <cell r="D2289" t="str">
            <v>2000/01</v>
          </cell>
        </row>
        <row r="2290">
          <cell r="B2290" t="str">
            <v>KERAX</v>
          </cell>
          <cell r="C2290" t="str">
            <v>DOI</v>
          </cell>
          <cell r="D2290" t="str">
            <v>2000/02</v>
          </cell>
        </row>
        <row r="2291">
          <cell r="B2291" t="str">
            <v>KERAX</v>
          </cell>
          <cell r="C2291" t="str">
            <v>DOI</v>
          </cell>
          <cell r="D2291" t="str">
            <v>2000/03</v>
          </cell>
        </row>
        <row r="2292">
          <cell r="B2292" t="str">
            <v>KERAX</v>
          </cell>
          <cell r="C2292" t="str">
            <v>DOI</v>
          </cell>
          <cell r="D2292" t="str">
            <v>2000/04</v>
          </cell>
        </row>
        <row r="2293">
          <cell r="B2293" t="str">
            <v>KERAX</v>
          </cell>
          <cell r="C2293" t="str">
            <v>DOI</v>
          </cell>
          <cell r="D2293" t="str">
            <v>2000/05</v>
          </cell>
        </row>
        <row r="2294">
          <cell r="B2294" t="str">
            <v>KERAX</v>
          </cell>
          <cell r="C2294" t="str">
            <v>DOI</v>
          </cell>
          <cell r="D2294" t="str">
            <v>2000/06</v>
          </cell>
        </row>
        <row r="2295">
          <cell r="B2295" t="str">
            <v>KERAX</v>
          </cell>
          <cell r="C2295" t="str">
            <v>DOI</v>
          </cell>
          <cell r="D2295" t="str">
            <v>2000/07</v>
          </cell>
        </row>
        <row r="2296">
          <cell r="B2296" t="str">
            <v>KERAX</v>
          </cell>
          <cell r="C2296" t="str">
            <v>DOI</v>
          </cell>
          <cell r="D2296" t="str">
            <v>2000/08</v>
          </cell>
        </row>
        <row r="2297">
          <cell r="B2297" t="str">
            <v>KERAX</v>
          </cell>
          <cell r="C2297" t="str">
            <v>DOI</v>
          </cell>
          <cell r="D2297" t="str">
            <v>2000/09</v>
          </cell>
        </row>
        <row r="2298">
          <cell r="B2298" t="str">
            <v>KERAX</v>
          </cell>
          <cell r="C2298" t="str">
            <v>DOI</v>
          </cell>
          <cell r="D2298" t="str">
            <v>2000/10</v>
          </cell>
        </row>
        <row r="2299">
          <cell r="B2299" t="str">
            <v>KERAX</v>
          </cell>
          <cell r="C2299" t="str">
            <v>DOI</v>
          </cell>
          <cell r="D2299" t="str">
            <v>2000/11</v>
          </cell>
        </row>
        <row r="2300">
          <cell r="B2300" t="str">
            <v>KERAX</v>
          </cell>
          <cell r="C2300" t="str">
            <v>DOI</v>
          </cell>
          <cell r="D2300" t="str">
            <v>2000/12</v>
          </cell>
        </row>
        <row r="2301">
          <cell r="B2301" t="str">
            <v>KERAX</v>
          </cell>
          <cell r="C2301" t="str">
            <v>DOI</v>
          </cell>
          <cell r="D2301" t="str">
            <v>2001/01</v>
          </cell>
        </row>
        <row r="2302">
          <cell r="B2302" t="str">
            <v>KERAX</v>
          </cell>
          <cell r="C2302" t="str">
            <v>DOI</v>
          </cell>
          <cell r="D2302" t="str">
            <v>2001/02</v>
          </cell>
        </row>
        <row r="2303">
          <cell r="B2303" t="str">
            <v>KERAX</v>
          </cell>
          <cell r="C2303" t="str">
            <v>DOI</v>
          </cell>
          <cell r="D2303" t="str">
            <v>2001/03</v>
          </cell>
        </row>
        <row r="2304">
          <cell r="B2304" t="str">
            <v>KERAX</v>
          </cell>
          <cell r="C2304" t="str">
            <v>DOI</v>
          </cell>
          <cell r="D2304" t="str">
            <v>2001/04</v>
          </cell>
        </row>
        <row r="2305">
          <cell r="B2305" t="str">
            <v>KERAX</v>
          </cell>
          <cell r="C2305" t="str">
            <v>DOI</v>
          </cell>
          <cell r="D2305" t="str">
            <v>2001/05</v>
          </cell>
        </row>
        <row r="2306">
          <cell r="B2306" t="str">
            <v>KERAX</v>
          </cell>
          <cell r="C2306" t="str">
            <v>DOI</v>
          </cell>
          <cell r="D2306" t="str">
            <v>2001/06</v>
          </cell>
        </row>
        <row r="2307">
          <cell r="B2307" t="str">
            <v>KERAX</v>
          </cell>
          <cell r="C2307" t="str">
            <v>DOI</v>
          </cell>
          <cell r="D2307" t="str">
            <v>2001/07</v>
          </cell>
        </row>
        <row r="2308">
          <cell r="B2308" t="str">
            <v>KERAX</v>
          </cell>
          <cell r="C2308" t="str">
            <v>DOI</v>
          </cell>
          <cell r="D2308" t="str">
            <v>2001/08</v>
          </cell>
        </row>
        <row r="2309">
          <cell r="B2309" t="str">
            <v>KERAX</v>
          </cell>
          <cell r="C2309" t="str">
            <v>DOI</v>
          </cell>
          <cell r="D2309" t="str">
            <v>2001/09</v>
          </cell>
        </row>
        <row r="2310">
          <cell r="B2310" t="str">
            <v>KERAX</v>
          </cell>
          <cell r="C2310" t="str">
            <v>DOI</v>
          </cell>
          <cell r="D2310" t="str">
            <v>2001/10</v>
          </cell>
        </row>
        <row r="2311">
          <cell r="B2311" t="str">
            <v>KERAX</v>
          </cell>
          <cell r="C2311" t="str">
            <v>DOI</v>
          </cell>
          <cell r="D2311" t="str">
            <v>2001/11</v>
          </cell>
        </row>
        <row r="2312">
          <cell r="B2312" t="str">
            <v>KERAX</v>
          </cell>
          <cell r="C2312" t="str">
            <v>DOI</v>
          </cell>
          <cell r="D2312" t="str">
            <v>2001/12</v>
          </cell>
        </row>
        <row r="2313">
          <cell r="B2313" t="str">
            <v>KERAX</v>
          </cell>
          <cell r="C2313" t="str">
            <v>DOI</v>
          </cell>
          <cell r="D2313" t="str">
            <v>2002/01</v>
          </cell>
        </row>
        <row r="2314">
          <cell r="B2314" t="str">
            <v>KERAX</v>
          </cell>
          <cell r="C2314" t="str">
            <v>DOI</v>
          </cell>
          <cell r="D2314" t="str">
            <v>2002/02</v>
          </cell>
        </row>
        <row r="2315">
          <cell r="B2315" t="str">
            <v>KERAX</v>
          </cell>
          <cell r="C2315" t="str">
            <v>DOI</v>
          </cell>
          <cell r="D2315" t="str">
            <v>2002/03</v>
          </cell>
        </row>
        <row r="2316">
          <cell r="B2316" t="str">
            <v>KERAX</v>
          </cell>
          <cell r="C2316" t="str">
            <v>DOI</v>
          </cell>
          <cell r="D2316" t="str">
            <v>2002/04</v>
          </cell>
        </row>
        <row r="2317">
          <cell r="B2317" t="str">
            <v>KERAX</v>
          </cell>
          <cell r="C2317" t="str">
            <v>DOI</v>
          </cell>
          <cell r="D2317" t="str">
            <v>2002/05</v>
          </cell>
        </row>
        <row r="2318">
          <cell r="B2318" t="str">
            <v>KERAX</v>
          </cell>
          <cell r="C2318" t="str">
            <v>DOI</v>
          </cell>
          <cell r="D2318" t="str">
            <v>2002/06</v>
          </cell>
        </row>
        <row r="2319">
          <cell r="B2319" t="str">
            <v>KERAX</v>
          </cell>
          <cell r="C2319" t="str">
            <v>DOI</v>
          </cell>
          <cell r="D2319" t="str">
            <v>2002/07</v>
          </cell>
        </row>
        <row r="2320">
          <cell r="B2320" t="str">
            <v>KERAX</v>
          </cell>
          <cell r="C2320" t="str">
            <v>DOI</v>
          </cell>
          <cell r="D2320" t="str">
            <v>2002/08</v>
          </cell>
        </row>
        <row r="2321">
          <cell r="B2321" t="str">
            <v>KERAX</v>
          </cell>
          <cell r="C2321" t="str">
            <v>DOI</v>
          </cell>
          <cell r="D2321" t="str">
            <v>2002/09</v>
          </cell>
        </row>
        <row r="2322">
          <cell r="B2322" t="str">
            <v>KERAX</v>
          </cell>
          <cell r="C2322" t="str">
            <v>DOI</v>
          </cell>
          <cell r="D2322" t="str">
            <v>2002/10</v>
          </cell>
        </row>
        <row r="2323">
          <cell r="B2323" t="str">
            <v>KERAX</v>
          </cell>
          <cell r="C2323" t="str">
            <v>DOI</v>
          </cell>
          <cell r="D2323" t="str">
            <v>2002/11</v>
          </cell>
        </row>
        <row r="2324">
          <cell r="B2324" t="str">
            <v>KERAX</v>
          </cell>
          <cell r="C2324" t="str">
            <v>DOI</v>
          </cell>
          <cell r="D2324" t="str">
            <v>2002/12</v>
          </cell>
        </row>
        <row r="2325">
          <cell r="B2325" t="str">
            <v>KERAX</v>
          </cell>
          <cell r="C2325" t="str">
            <v>DOI</v>
          </cell>
          <cell r="D2325" t="str">
            <v>2003/01</v>
          </cell>
        </row>
        <row r="2326">
          <cell r="B2326" t="str">
            <v>KERAX</v>
          </cell>
          <cell r="C2326" t="str">
            <v>DOI</v>
          </cell>
          <cell r="D2326" t="str">
            <v>2003/02</v>
          </cell>
        </row>
        <row r="2327">
          <cell r="B2327" t="str">
            <v>KERAX</v>
          </cell>
          <cell r="C2327" t="str">
            <v>DOI</v>
          </cell>
          <cell r="D2327" t="str">
            <v>2003/03</v>
          </cell>
        </row>
        <row r="2328">
          <cell r="B2328" t="str">
            <v>KERAX</v>
          </cell>
          <cell r="C2328" t="str">
            <v>DOI</v>
          </cell>
          <cell r="D2328" t="str">
            <v>2003/04</v>
          </cell>
        </row>
        <row r="2329">
          <cell r="B2329" t="str">
            <v>KERAX</v>
          </cell>
          <cell r="C2329" t="str">
            <v>DOI</v>
          </cell>
          <cell r="D2329" t="str">
            <v>2003/05</v>
          </cell>
        </row>
        <row r="2330">
          <cell r="B2330" t="str">
            <v>KERAX</v>
          </cell>
          <cell r="C2330" t="str">
            <v>DOI</v>
          </cell>
          <cell r="D2330" t="str">
            <v>2003/06</v>
          </cell>
        </row>
        <row r="2331">
          <cell r="B2331" t="str">
            <v>KERAX</v>
          </cell>
          <cell r="C2331" t="str">
            <v>DOI</v>
          </cell>
          <cell r="D2331" t="str">
            <v>2003/07</v>
          </cell>
        </row>
        <row r="2332">
          <cell r="B2332" t="str">
            <v>KERAX</v>
          </cell>
          <cell r="C2332" t="str">
            <v>DOI</v>
          </cell>
          <cell r="D2332" t="str">
            <v>2003/08</v>
          </cell>
        </row>
        <row r="2333">
          <cell r="B2333" t="str">
            <v>KERAX</v>
          </cell>
          <cell r="C2333" t="str">
            <v>DOI</v>
          </cell>
          <cell r="D2333" t="str">
            <v>2003/09</v>
          </cell>
        </row>
        <row r="2334">
          <cell r="B2334" t="str">
            <v>KERAX</v>
          </cell>
          <cell r="C2334" t="str">
            <v>DOI</v>
          </cell>
          <cell r="D2334" t="str">
            <v>2003/10</v>
          </cell>
        </row>
        <row r="2335">
          <cell r="B2335" t="str">
            <v>KERAX</v>
          </cell>
          <cell r="C2335" t="str">
            <v>DOI</v>
          </cell>
          <cell r="D2335" t="str">
            <v>2003/11</v>
          </cell>
        </row>
        <row r="2336">
          <cell r="B2336" t="str">
            <v>KERAX</v>
          </cell>
          <cell r="C2336" t="str">
            <v>DOI</v>
          </cell>
          <cell r="D2336" t="str">
            <v>2003/12</v>
          </cell>
        </row>
        <row r="2337">
          <cell r="B2337" t="str">
            <v>KERAX</v>
          </cell>
          <cell r="C2337" t="str">
            <v>DOI</v>
          </cell>
          <cell r="D2337" t="str">
            <v>2004/01</v>
          </cell>
        </row>
        <row r="2338">
          <cell r="B2338" t="str">
            <v>KERAX</v>
          </cell>
          <cell r="C2338" t="str">
            <v>DOI</v>
          </cell>
          <cell r="D2338" t="str">
            <v>2004/02</v>
          </cell>
        </row>
        <row r="2339">
          <cell r="B2339" t="str">
            <v>KERAX</v>
          </cell>
          <cell r="C2339" t="str">
            <v>DOI</v>
          </cell>
          <cell r="D2339" t="str">
            <v>2004/03</v>
          </cell>
        </row>
        <row r="2340">
          <cell r="B2340" t="str">
            <v>KERAX</v>
          </cell>
          <cell r="C2340" t="str">
            <v>DOI</v>
          </cell>
          <cell r="D2340" t="str">
            <v>2004/04</v>
          </cell>
        </row>
        <row r="2341">
          <cell r="B2341" t="str">
            <v>MIDLUM</v>
          </cell>
          <cell r="C2341" t="str">
            <v>DOI</v>
          </cell>
          <cell r="D2341" t="str">
            <v>2002/12</v>
          </cell>
        </row>
      </sheetData>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uil1"/>
      <sheetName val="Ct unit"/>
      <sheetName val="Prov"/>
      <sheetName val="Parc"/>
      <sheetName val="KEX"/>
      <sheetName val="MAG"/>
      <sheetName val="MCT"/>
      <sheetName val="MID"/>
      <sheetName val="MTR"/>
      <sheetName val="PRD"/>
      <sheetName val="PRR"/>
      <sheetName val="Revalo (YTD)"/>
      <sheetName val="Revalo (MOIS)"/>
      <sheetName val="BDDmois"/>
      <sheetName val="0401aB"/>
      <sheetName val="0401a4"/>
      <sheetName val="0312a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1">
          <cell r="B1" t="str">
            <v>Cloture</v>
          </cell>
          <cell r="C1" t="str">
            <v>Garantie</v>
          </cell>
          <cell r="D1" t="str">
            <v>Gamme</v>
          </cell>
          <cell r="E1" t="str">
            <v>Zone</v>
          </cell>
          <cell r="F1" t="str">
            <v>Lot</v>
          </cell>
          <cell r="G1" t="str">
            <v>Age</v>
          </cell>
          <cell r="H1" t="str">
            <v>Parc</v>
          </cell>
          <cell r="I1" t="str">
            <v>Dépenses</v>
          </cell>
          <cell r="J1" t="str">
            <v>Forfait</v>
          </cell>
          <cell r="K1" t="str">
            <v>Coût Std</v>
          </cell>
          <cell r="L1" t="str">
            <v>Coût AX</v>
          </cell>
          <cell r="M1" t="str">
            <v>Ecart Type AX</v>
          </cell>
          <cell r="N1" t="str">
            <v>Coût AX+B</v>
          </cell>
          <cell r="O1" t="str">
            <v>Ecart Tpe AX+B</v>
          </cell>
          <cell r="P1" t="str">
            <v>Méthode</v>
          </cell>
          <cell r="Q1" t="str">
            <v>Coût</v>
          </cell>
          <cell r="R1" t="str">
            <v>Ecart Type</v>
          </cell>
          <cell r="S1" t="str">
            <v>Provision</v>
          </cell>
        </row>
        <row r="2">
          <cell r="B2" t="str">
            <v>0401a4</v>
          </cell>
          <cell r="C2" t="str">
            <v>012</v>
          </cell>
          <cell r="D2" t="str">
            <v>KEX</v>
          </cell>
          <cell r="E2" t="str">
            <v>ESP</v>
          </cell>
          <cell r="F2">
            <v>200310</v>
          </cell>
          <cell r="G2">
            <v>3</v>
          </cell>
          <cell r="H2">
            <v>148</v>
          </cell>
          <cell r="I2">
            <v>8.5572297297297286</v>
          </cell>
          <cell r="J2">
            <v>532</v>
          </cell>
          <cell r="K2">
            <v>532</v>
          </cell>
          <cell r="L2">
            <v>175.35455741705928</v>
          </cell>
          <cell r="M2">
            <v>114.14944385171881</v>
          </cell>
          <cell r="N2">
            <v>482.90962205869403</v>
          </cell>
          <cell r="O2">
            <v>31.189644351728514</v>
          </cell>
          <cell r="P2">
            <v>1</v>
          </cell>
          <cell r="Q2">
            <v>532</v>
          </cell>
          <cell r="R2">
            <v>100</v>
          </cell>
          <cell r="S2">
            <v>77469.53</v>
          </cell>
        </row>
        <row r="3">
          <cell r="B3" t="str">
            <v>0401a4</v>
          </cell>
          <cell r="C3" t="str">
            <v>012</v>
          </cell>
          <cell r="D3" t="str">
            <v>KEX</v>
          </cell>
          <cell r="E3" t="str">
            <v>ESP</v>
          </cell>
          <cell r="F3">
            <v>200311</v>
          </cell>
          <cell r="G3">
            <v>2</v>
          </cell>
          <cell r="H3">
            <v>167</v>
          </cell>
          <cell r="I3">
            <v>11.761077844311377</v>
          </cell>
          <cell r="J3">
            <v>0</v>
          </cell>
          <cell r="K3">
            <v>532</v>
          </cell>
          <cell r="L3">
            <v>0</v>
          </cell>
          <cell r="M3">
            <v>108.67614858542431</v>
          </cell>
          <cell r="N3">
            <v>493.1410891614658</v>
          </cell>
          <cell r="O3">
            <v>31.277565727472201</v>
          </cell>
          <cell r="P3">
            <v>1</v>
          </cell>
          <cell r="Q3">
            <v>532</v>
          </cell>
          <cell r="R3">
            <v>100</v>
          </cell>
          <cell r="S3">
            <v>86879.9</v>
          </cell>
        </row>
        <row r="4">
          <cell r="B4" t="str">
            <v>0401a4</v>
          </cell>
          <cell r="C4" t="str">
            <v>012</v>
          </cell>
          <cell r="D4" t="str">
            <v>KEX</v>
          </cell>
          <cell r="E4" t="str">
            <v>ESP</v>
          </cell>
          <cell r="F4">
            <v>200312</v>
          </cell>
          <cell r="G4">
            <v>1</v>
          </cell>
          <cell r="H4">
            <v>172</v>
          </cell>
          <cell r="I4">
            <v>0</v>
          </cell>
          <cell r="J4">
            <v>532</v>
          </cell>
          <cell r="K4">
            <v>532</v>
          </cell>
          <cell r="L4">
            <v>0</v>
          </cell>
          <cell r="M4">
            <v>108.67614858542431</v>
          </cell>
          <cell r="N4">
            <v>491.60378870064869</v>
          </cell>
          <cell r="O4">
            <v>31.451870958222806</v>
          </cell>
          <cell r="P4">
            <v>1</v>
          </cell>
          <cell r="Q4">
            <v>532</v>
          </cell>
          <cell r="R4">
            <v>100</v>
          </cell>
          <cell r="S4">
            <v>91504</v>
          </cell>
        </row>
        <row r="5">
          <cell r="B5" t="str">
            <v>0401a4</v>
          </cell>
          <cell r="C5" t="str">
            <v>012</v>
          </cell>
          <cell r="D5" t="str">
            <v>KEX</v>
          </cell>
          <cell r="E5" t="str">
            <v>ESP</v>
          </cell>
          <cell r="F5">
            <v>200401</v>
          </cell>
          <cell r="G5">
            <v>0</v>
          </cell>
          <cell r="H5">
            <v>100</v>
          </cell>
          <cell r="I5">
            <v>0</v>
          </cell>
          <cell r="J5">
            <v>428</v>
          </cell>
          <cell r="K5">
            <v>428</v>
          </cell>
          <cell r="L5">
            <v>0</v>
          </cell>
          <cell r="M5">
            <v>108.67614858542431</v>
          </cell>
          <cell r="N5">
            <v>492.78371871214375</v>
          </cell>
          <cell r="O5">
            <v>31.469163456070032</v>
          </cell>
          <cell r="P5">
            <v>1</v>
          </cell>
          <cell r="Q5">
            <v>428</v>
          </cell>
          <cell r="R5">
            <v>100</v>
          </cell>
          <cell r="S5">
            <v>42800</v>
          </cell>
        </row>
        <row r="6">
          <cell r="B6" t="str">
            <v>0401a4</v>
          </cell>
          <cell r="C6" t="str">
            <v>012</v>
          </cell>
          <cell r="D6" t="str">
            <v>KEX</v>
          </cell>
          <cell r="E6" t="str">
            <v>EST</v>
          </cell>
          <cell r="F6">
            <v>200201</v>
          </cell>
          <cell r="G6">
            <v>24</v>
          </cell>
          <cell r="H6">
            <v>24</v>
          </cell>
          <cell r="I6">
            <v>1436.9366666666667</v>
          </cell>
          <cell r="J6">
            <v>0</v>
          </cell>
          <cell r="K6">
            <v>0</v>
          </cell>
          <cell r="L6">
            <v>1436.9366666666667</v>
          </cell>
          <cell r="M6">
            <v>0</v>
          </cell>
          <cell r="N6">
            <v>1436.9366666666667</v>
          </cell>
          <cell r="O6">
            <v>0</v>
          </cell>
          <cell r="P6">
            <v>3</v>
          </cell>
          <cell r="Q6">
            <v>1436.9366666666667</v>
          </cell>
          <cell r="R6">
            <v>0</v>
          </cell>
          <cell r="S6">
            <v>0</v>
          </cell>
        </row>
        <row r="7">
          <cell r="B7" t="str">
            <v>0401a4</v>
          </cell>
          <cell r="C7" t="str">
            <v>012</v>
          </cell>
          <cell r="D7" t="str">
            <v>KEX</v>
          </cell>
          <cell r="E7" t="str">
            <v>EST</v>
          </cell>
          <cell r="F7">
            <v>200202</v>
          </cell>
          <cell r="G7">
            <v>23</v>
          </cell>
          <cell r="H7">
            <v>17</v>
          </cell>
          <cell r="I7">
            <v>405.73294117647055</v>
          </cell>
          <cell r="J7">
            <v>0</v>
          </cell>
          <cell r="K7">
            <v>0</v>
          </cell>
          <cell r="L7">
            <v>406.1126583188892</v>
          </cell>
          <cell r="M7">
            <v>0.29331547882764714</v>
          </cell>
          <cell r="N7">
            <v>405.92897417273622</v>
          </cell>
          <cell r="O7">
            <v>0.30683178342242307</v>
          </cell>
          <cell r="P7">
            <v>3</v>
          </cell>
          <cell r="Q7">
            <v>405.92897417273622</v>
          </cell>
          <cell r="R7">
            <v>0.30683178342242307</v>
          </cell>
          <cell r="S7">
            <v>3.3325609365165292</v>
          </cell>
        </row>
        <row r="8">
          <cell r="B8" t="str">
            <v>0401a4</v>
          </cell>
          <cell r="C8" t="str">
            <v>012</v>
          </cell>
          <cell r="D8" t="str">
            <v>KEX</v>
          </cell>
          <cell r="E8" t="str">
            <v>EST</v>
          </cell>
          <cell r="F8">
            <v>200203</v>
          </cell>
          <cell r="G8">
            <v>22</v>
          </cell>
          <cell r="H8">
            <v>11</v>
          </cell>
          <cell r="I8">
            <v>1693.1727272727271</v>
          </cell>
          <cell r="J8">
            <v>0</v>
          </cell>
          <cell r="K8">
            <v>0</v>
          </cell>
          <cell r="L8">
            <v>1705.0690913664118</v>
          </cell>
          <cell r="M8">
            <v>1.3326925183449019</v>
          </cell>
          <cell r="N8">
            <v>1704.6274359589413</v>
          </cell>
          <cell r="O8">
            <v>1.3972381064045012</v>
          </cell>
          <cell r="P8">
            <v>3</v>
          </cell>
          <cell r="Q8">
            <v>1704.6274359589413</v>
          </cell>
          <cell r="R8">
            <v>1.3972381064045012</v>
          </cell>
          <cell r="S8">
            <v>126.00179554835631</v>
          </cell>
        </row>
        <row r="9">
          <cell r="B9" t="str">
            <v>0401a4</v>
          </cell>
          <cell r="C9" t="str">
            <v>012</v>
          </cell>
          <cell r="D9" t="str">
            <v>KEX</v>
          </cell>
          <cell r="E9" t="str">
            <v>EST</v>
          </cell>
          <cell r="F9">
            <v>200204</v>
          </cell>
          <cell r="G9">
            <v>21</v>
          </cell>
          <cell r="H9">
            <v>16</v>
          </cell>
          <cell r="I9">
            <v>1217.860625</v>
          </cell>
          <cell r="J9">
            <v>0</v>
          </cell>
          <cell r="K9">
            <v>0</v>
          </cell>
          <cell r="L9">
            <v>1229.0749437015882</v>
          </cell>
          <cell r="M9">
            <v>1.5389263479633319</v>
          </cell>
          <cell r="N9">
            <v>1227.1225424209263</v>
          </cell>
          <cell r="O9">
            <v>1.5521955379760219</v>
          </cell>
          <cell r="P9">
            <v>3</v>
          </cell>
          <cell r="Q9">
            <v>1227.1225424209263</v>
          </cell>
          <cell r="R9">
            <v>1.5521955379760219</v>
          </cell>
          <cell r="S9">
            <v>148.19067873481981</v>
          </cell>
        </row>
        <row r="10">
          <cell r="B10" t="str">
            <v>0401a4</v>
          </cell>
          <cell r="C10" t="str">
            <v>012</v>
          </cell>
          <cell r="D10" t="str">
            <v>KEX</v>
          </cell>
          <cell r="E10" t="str">
            <v>EST</v>
          </cell>
          <cell r="F10">
            <v>200205</v>
          </cell>
          <cell r="G10">
            <v>20</v>
          </cell>
          <cell r="H10">
            <v>16</v>
          </cell>
          <cell r="I10">
            <v>1080.8787500000001</v>
          </cell>
          <cell r="J10">
            <v>0</v>
          </cell>
          <cell r="K10">
            <v>0</v>
          </cell>
          <cell r="L10">
            <v>1127.0252350363153</v>
          </cell>
          <cell r="M10">
            <v>24.637575439956017</v>
          </cell>
          <cell r="N10">
            <v>1125.8769372185695</v>
          </cell>
          <cell r="O10">
            <v>25.837458919306201</v>
          </cell>
          <cell r="P10">
            <v>3</v>
          </cell>
          <cell r="Q10">
            <v>1125.8769372185695</v>
          </cell>
          <cell r="R10">
            <v>25.837458919306201</v>
          </cell>
          <cell r="S10">
            <v>719.97099549711129</v>
          </cell>
        </row>
        <row r="11">
          <cell r="B11" t="str">
            <v>0401a4</v>
          </cell>
          <cell r="C11" t="str">
            <v>012</v>
          </cell>
          <cell r="D11" t="str">
            <v>KEX</v>
          </cell>
          <cell r="E11" t="str">
            <v>EST</v>
          </cell>
          <cell r="F11">
            <v>200206</v>
          </cell>
          <cell r="G11">
            <v>19</v>
          </cell>
          <cell r="H11">
            <v>15</v>
          </cell>
          <cell r="I11">
            <v>1003.4366666666666</v>
          </cell>
          <cell r="J11">
            <v>0</v>
          </cell>
          <cell r="K11">
            <v>0</v>
          </cell>
          <cell r="L11">
            <v>1046.8674313258957</v>
          </cell>
          <cell r="M11">
            <v>24.622376082928767</v>
          </cell>
          <cell r="N11">
            <v>1046.282441885962</v>
          </cell>
          <cell r="O11">
            <v>25.822030809885234</v>
          </cell>
          <cell r="P11">
            <v>3</v>
          </cell>
          <cell r="Q11">
            <v>1046.282441885962</v>
          </cell>
          <cell r="R11">
            <v>25.822030809885234</v>
          </cell>
          <cell r="S11">
            <v>642.68662828943161</v>
          </cell>
        </row>
        <row r="12">
          <cell r="B12" t="str">
            <v>0401a4</v>
          </cell>
          <cell r="C12" t="str">
            <v>012</v>
          </cell>
          <cell r="D12" t="str">
            <v>KEX</v>
          </cell>
          <cell r="E12" t="str">
            <v>EST</v>
          </cell>
          <cell r="F12">
            <v>200207</v>
          </cell>
          <cell r="G12">
            <v>18</v>
          </cell>
          <cell r="H12">
            <v>23</v>
          </cell>
          <cell r="I12">
            <v>541.12695652173909</v>
          </cell>
          <cell r="J12">
            <v>0</v>
          </cell>
          <cell r="K12">
            <v>0</v>
          </cell>
          <cell r="L12">
            <v>564.9951188684737</v>
          </cell>
          <cell r="M12">
            <v>24.627256328252052</v>
          </cell>
          <cell r="N12">
            <v>568.05803664135794</v>
          </cell>
          <cell r="O12">
            <v>25.824710945956376</v>
          </cell>
          <cell r="P12">
            <v>3</v>
          </cell>
          <cell r="Q12">
            <v>568.05803664135794</v>
          </cell>
          <cell r="R12">
            <v>25.824710945956376</v>
          </cell>
          <cell r="S12">
            <v>619.41484275123184</v>
          </cell>
        </row>
        <row r="13">
          <cell r="B13" t="str">
            <v>0401a4</v>
          </cell>
          <cell r="C13" t="str">
            <v>012</v>
          </cell>
          <cell r="D13" t="str">
            <v>KEX</v>
          </cell>
          <cell r="E13" t="str">
            <v>EST</v>
          </cell>
          <cell r="F13">
            <v>200208</v>
          </cell>
          <cell r="G13">
            <v>17</v>
          </cell>
          <cell r="H13">
            <v>6</v>
          </cell>
          <cell r="I13">
            <v>111.05666666666667</v>
          </cell>
          <cell r="J13">
            <v>0</v>
          </cell>
          <cell r="K13">
            <v>0</v>
          </cell>
          <cell r="L13">
            <v>116.01190058887221</v>
          </cell>
          <cell r="M13">
            <v>24.625947316294706</v>
          </cell>
          <cell r="N13">
            <v>124.02436227816811</v>
          </cell>
          <cell r="O13">
            <v>25.821373545982507</v>
          </cell>
          <cell r="P13">
            <v>3</v>
          </cell>
          <cell r="Q13">
            <v>124.02436227816811</v>
          </cell>
          <cell r="R13">
            <v>25.821373545982507</v>
          </cell>
          <cell r="S13">
            <v>77.806173669008672</v>
          </cell>
        </row>
        <row r="14">
          <cell r="B14" t="str">
            <v>0401a4</v>
          </cell>
          <cell r="C14" t="str">
            <v>012</v>
          </cell>
          <cell r="D14" t="str">
            <v>KEX</v>
          </cell>
          <cell r="E14" t="str">
            <v>EST</v>
          </cell>
          <cell r="F14">
            <v>200209</v>
          </cell>
          <cell r="G14">
            <v>16</v>
          </cell>
          <cell r="H14">
            <v>42</v>
          </cell>
          <cell r="I14">
            <v>500.95190476190481</v>
          </cell>
          <cell r="J14">
            <v>0</v>
          </cell>
          <cell r="K14">
            <v>0</v>
          </cell>
          <cell r="L14">
            <v>601.58431473236283</v>
          </cell>
          <cell r="M14">
            <v>31.311042431852016</v>
          </cell>
          <cell r="N14">
            <v>626.04778156208056</v>
          </cell>
          <cell r="O14">
            <v>32.552474677215059</v>
          </cell>
          <cell r="P14">
            <v>3</v>
          </cell>
          <cell r="Q14">
            <v>626.04778156208056</v>
          </cell>
          <cell r="R14">
            <v>32.552474677215059</v>
          </cell>
          <cell r="S14">
            <v>5254.0268256073796</v>
          </cell>
        </row>
        <row r="15">
          <cell r="B15" t="str">
            <v>0401a4</v>
          </cell>
          <cell r="C15" t="str">
            <v>012</v>
          </cell>
          <cell r="D15" t="str">
            <v>KEX</v>
          </cell>
          <cell r="E15" t="str">
            <v>EST</v>
          </cell>
          <cell r="F15">
            <v>200210</v>
          </cell>
          <cell r="G15">
            <v>15</v>
          </cell>
          <cell r="H15">
            <v>24</v>
          </cell>
          <cell r="I15">
            <v>349.88749999999999</v>
          </cell>
          <cell r="J15">
            <v>0</v>
          </cell>
          <cell r="K15">
            <v>968</v>
          </cell>
          <cell r="L15">
            <v>421.88931055246047</v>
          </cell>
          <cell r="M15">
            <v>31.373461115617214</v>
          </cell>
          <cell r="N15">
            <v>462.86678048799013</v>
          </cell>
          <cell r="O15">
            <v>32.55535511443032</v>
          </cell>
          <cell r="P15">
            <v>3</v>
          </cell>
          <cell r="Q15">
            <v>462.86678048799013</v>
          </cell>
          <cell r="R15">
            <v>32.55535511443032</v>
          </cell>
          <cell r="S15">
            <v>2711.5027317117638</v>
          </cell>
        </row>
        <row r="16">
          <cell r="B16" t="str">
            <v>0401a4</v>
          </cell>
          <cell r="C16" t="str">
            <v>012</v>
          </cell>
          <cell r="D16" t="str">
            <v>KEX</v>
          </cell>
          <cell r="E16" t="str">
            <v>EST</v>
          </cell>
          <cell r="F16">
            <v>200211</v>
          </cell>
          <cell r="G16">
            <v>14</v>
          </cell>
          <cell r="H16">
            <v>51</v>
          </cell>
          <cell r="I16">
            <v>250.43823529411765</v>
          </cell>
          <cell r="J16">
            <v>0</v>
          </cell>
          <cell r="K16">
            <v>968</v>
          </cell>
          <cell r="L16">
            <v>365.61146450309701</v>
          </cell>
          <cell r="M16">
            <v>43.823973576604061</v>
          </cell>
          <cell r="N16">
            <v>507.77685397249138</v>
          </cell>
          <cell r="O16">
            <v>43.169533439210603</v>
          </cell>
          <cell r="P16">
            <v>3</v>
          </cell>
          <cell r="Q16">
            <v>507.77685397249138</v>
          </cell>
          <cell r="R16">
            <v>43.169533439210603</v>
          </cell>
          <cell r="S16">
            <v>13124.269552597061</v>
          </cell>
        </row>
        <row r="17">
          <cell r="B17" t="str">
            <v>0401a4</v>
          </cell>
          <cell r="C17" t="str">
            <v>012</v>
          </cell>
          <cell r="D17" t="str">
            <v>KEX</v>
          </cell>
          <cell r="E17" t="str">
            <v>EST</v>
          </cell>
          <cell r="F17">
            <v>200212</v>
          </cell>
          <cell r="G17">
            <v>13</v>
          </cell>
          <cell r="H17">
            <v>31</v>
          </cell>
          <cell r="I17">
            <v>901.97677419354829</v>
          </cell>
          <cell r="J17">
            <v>0</v>
          </cell>
          <cell r="K17">
            <v>968</v>
          </cell>
          <cell r="L17">
            <v>1640.3926433925233</v>
          </cell>
          <cell r="M17">
            <v>44.78206532278692</v>
          </cell>
          <cell r="N17">
            <v>1434.7676873564635</v>
          </cell>
          <cell r="O17">
            <v>42.29982923197803</v>
          </cell>
          <cell r="P17">
            <v>1</v>
          </cell>
          <cell r="Q17">
            <v>968</v>
          </cell>
          <cell r="R17">
            <v>100</v>
          </cell>
          <cell r="S17">
            <v>2046.72</v>
          </cell>
        </row>
        <row r="18">
          <cell r="B18" t="str">
            <v>0401a4</v>
          </cell>
          <cell r="C18" t="str">
            <v>012</v>
          </cell>
          <cell r="D18" t="str">
            <v>KEX</v>
          </cell>
          <cell r="E18" t="str">
            <v>EST</v>
          </cell>
          <cell r="F18">
            <v>200301</v>
          </cell>
          <cell r="G18">
            <v>12</v>
          </cell>
          <cell r="H18">
            <v>17</v>
          </cell>
          <cell r="I18">
            <v>326.84411764705879</v>
          </cell>
          <cell r="J18">
            <v>0</v>
          </cell>
          <cell r="K18">
            <v>835</v>
          </cell>
          <cell r="L18">
            <v>623.19353038605823</v>
          </cell>
          <cell r="M18">
            <v>45.505329767816875</v>
          </cell>
          <cell r="N18">
            <v>722.09217738460552</v>
          </cell>
          <cell r="O18">
            <v>42.348010162445838</v>
          </cell>
          <cell r="P18">
            <v>3</v>
          </cell>
          <cell r="Q18">
            <v>722.09217738460552</v>
          </cell>
          <cell r="R18">
            <v>42.348010162445838</v>
          </cell>
          <cell r="S18">
            <v>6719.2170155382946</v>
          </cell>
        </row>
        <row r="19">
          <cell r="B19" t="str">
            <v>0401a4</v>
          </cell>
          <cell r="C19" t="str">
            <v>012</v>
          </cell>
          <cell r="D19" t="str">
            <v>KEX</v>
          </cell>
          <cell r="E19" t="str">
            <v>EST</v>
          </cell>
          <cell r="F19">
            <v>200302</v>
          </cell>
          <cell r="G19">
            <v>11</v>
          </cell>
          <cell r="H19">
            <v>13</v>
          </cell>
          <cell r="I19">
            <v>69.580769230769221</v>
          </cell>
          <cell r="J19">
            <v>0</v>
          </cell>
          <cell r="K19">
            <v>835</v>
          </cell>
          <cell r="L19">
            <v>156.49435292882347</v>
          </cell>
          <cell r="M19">
            <v>49.530136636134571</v>
          </cell>
          <cell r="N19">
            <v>461.49710394779044</v>
          </cell>
          <cell r="O19">
            <v>41.165296861347137</v>
          </cell>
          <cell r="P19">
            <v>3</v>
          </cell>
          <cell r="Q19">
            <v>461.49710394779044</v>
          </cell>
          <cell r="R19">
            <v>41.165296861347137</v>
          </cell>
          <cell r="S19">
            <v>5094.9123513212753</v>
          </cell>
        </row>
        <row r="20">
          <cell r="B20" t="str">
            <v>0401a4</v>
          </cell>
          <cell r="C20" t="str">
            <v>012</v>
          </cell>
          <cell r="D20" t="str">
            <v>KEX</v>
          </cell>
          <cell r="E20" t="str">
            <v>EST</v>
          </cell>
          <cell r="F20">
            <v>200303</v>
          </cell>
          <cell r="G20">
            <v>10</v>
          </cell>
          <cell r="H20">
            <v>17</v>
          </cell>
          <cell r="I20">
            <v>358.74529411764706</v>
          </cell>
          <cell r="J20">
            <v>0</v>
          </cell>
          <cell r="K20">
            <v>835</v>
          </cell>
          <cell r="L20">
            <v>950.72947898649738</v>
          </cell>
          <cell r="M20">
            <v>58.225822591318419</v>
          </cell>
          <cell r="N20">
            <v>946.5472400502822</v>
          </cell>
          <cell r="O20">
            <v>46.351272970264915</v>
          </cell>
          <cell r="P20">
            <v>3</v>
          </cell>
          <cell r="Q20">
            <v>946.5472400502822</v>
          </cell>
          <cell r="R20">
            <v>46.351272970264915</v>
          </cell>
          <cell r="S20">
            <v>9992.6330808547973</v>
          </cell>
        </row>
        <row r="21">
          <cell r="B21" t="str">
            <v>0401a4</v>
          </cell>
          <cell r="C21" t="str">
            <v>012</v>
          </cell>
          <cell r="D21" t="str">
            <v>KEX</v>
          </cell>
          <cell r="E21" t="str">
            <v>EST</v>
          </cell>
          <cell r="F21">
            <v>200304</v>
          </cell>
          <cell r="G21">
            <v>9</v>
          </cell>
          <cell r="H21">
            <v>18</v>
          </cell>
          <cell r="I21">
            <v>203.98500000000001</v>
          </cell>
          <cell r="J21">
            <v>0</v>
          </cell>
          <cell r="K21">
            <v>835</v>
          </cell>
          <cell r="L21">
            <v>1130.2280256224267</v>
          </cell>
          <cell r="M21">
            <v>86.207106441722757</v>
          </cell>
          <cell r="N21">
            <v>995.81309719680712</v>
          </cell>
          <cell r="O21">
            <v>58.445459891254693</v>
          </cell>
          <cell r="P21">
            <v>1</v>
          </cell>
          <cell r="Q21">
            <v>835</v>
          </cell>
          <cell r="R21">
            <v>100</v>
          </cell>
          <cell r="S21">
            <v>11358.27</v>
          </cell>
        </row>
        <row r="22">
          <cell r="B22" t="str">
            <v>0401a4</v>
          </cell>
          <cell r="C22" t="str">
            <v>012</v>
          </cell>
          <cell r="D22" t="str">
            <v>KEX</v>
          </cell>
          <cell r="E22" t="str">
            <v>EST</v>
          </cell>
          <cell r="F22">
            <v>200305</v>
          </cell>
          <cell r="G22">
            <v>8</v>
          </cell>
          <cell r="H22">
            <v>37</v>
          </cell>
          <cell r="I22">
            <v>125.35324324324324</v>
          </cell>
          <cell r="J22">
            <v>0</v>
          </cell>
          <cell r="K22">
            <v>835</v>
          </cell>
          <cell r="L22">
            <v>786.88892303592377</v>
          </cell>
          <cell r="M22">
            <v>87.779301560753808</v>
          </cell>
          <cell r="N22">
            <v>894.65696506371228</v>
          </cell>
          <cell r="O22">
            <v>56.290980235788211</v>
          </cell>
          <cell r="P22">
            <v>1</v>
          </cell>
          <cell r="Q22">
            <v>835</v>
          </cell>
          <cell r="R22">
            <v>100</v>
          </cell>
          <cell r="S22">
            <v>26256.93</v>
          </cell>
        </row>
        <row r="23">
          <cell r="B23" t="str">
            <v>0401a4</v>
          </cell>
          <cell r="C23" t="str">
            <v>012</v>
          </cell>
          <cell r="D23" t="str">
            <v>KEX</v>
          </cell>
          <cell r="E23" t="str">
            <v>EST</v>
          </cell>
          <cell r="F23">
            <v>200306</v>
          </cell>
          <cell r="G23">
            <v>7</v>
          </cell>
          <cell r="H23">
            <v>14</v>
          </cell>
          <cell r="I23">
            <v>82.314999999999998</v>
          </cell>
          <cell r="J23">
            <v>835</v>
          </cell>
          <cell r="K23">
            <v>835</v>
          </cell>
          <cell r="L23">
            <v>1012.3262230204774</v>
          </cell>
          <cell r="M23">
            <v>109.96580660457853</v>
          </cell>
          <cell r="N23">
            <v>958.4446940521525</v>
          </cell>
          <cell r="O23">
            <v>56.767913755383361</v>
          </cell>
          <cell r="P23">
            <v>1</v>
          </cell>
          <cell r="Q23">
            <v>835</v>
          </cell>
          <cell r="R23">
            <v>100</v>
          </cell>
          <cell r="S23">
            <v>10537.59</v>
          </cell>
        </row>
        <row r="24">
          <cell r="B24" t="str">
            <v>0401a4</v>
          </cell>
          <cell r="C24" t="str">
            <v>012</v>
          </cell>
          <cell r="D24" t="str">
            <v>KEX</v>
          </cell>
          <cell r="E24" t="str">
            <v>EST</v>
          </cell>
          <cell r="F24">
            <v>200307</v>
          </cell>
          <cell r="G24">
            <v>6</v>
          </cell>
          <cell r="H24">
            <v>37</v>
          </cell>
          <cell r="I24">
            <v>122.51729729729728</v>
          </cell>
          <cell r="J24">
            <v>0</v>
          </cell>
          <cell r="K24">
            <v>835</v>
          </cell>
          <cell r="L24">
            <v>1862.6452292313618</v>
          </cell>
          <cell r="M24">
            <v>116.75720876256246</v>
          </cell>
          <cell r="N24">
            <v>1157.6026188808187</v>
          </cell>
          <cell r="O24">
            <v>55.378007268102834</v>
          </cell>
          <cell r="P24">
            <v>1</v>
          </cell>
          <cell r="Q24">
            <v>835</v>
          </cell>
          <cell r="R24">
            <v>100</v>
          </cell>
          <cell r="S24">
            <v>26361.86</v>
          </cell>
        </row>
        <row r="25">
          <cell r="B25" t="str">
            <v>0401a4</v>
          </cell>
          <cell r="C25" t="str">
            <v>012</v>
          </cell>
          <cell r="D25" t="str">
            <v>KEX</v>
          </cell>
          <cell r="E25" t="str">
            <v>EST</v>
          </cell>
          <cell r="F25">
            <v>200308</v>
          </cell>
          <cell r="G25">
            <v>5</v>
          </cell>
          <cell r="H25">
            <v>8</v>
          </cell>
          <cell r="I25">
            <v>40.751249999999999</v>
          </cell>
          <cell r="J25">
            <v>835</v>
          </cell>
          <cell r="K25">
            <v>835</v>
          </cell>
          <cell r="L25">
            <v>1049.1297421667346</v>
          </cell>
          <cell r="M25">
            <v>177.53840694803833</v>
          </cell>
          <cell r="N25">
            <v>953.72228746548603</v>
          </cell>
          <cell r="O25">
            <v>60.833805074335189</v>
          </cell>
          <cell r="P25">
            <v>1</v>
          </cell>
          <cell r="Q25">
            <v>835</v>
          </cell>
          <cell r="R25">
            <v>100</v>
          </cell>
          <cell r="S25">
            <v>6353.99</v>
          </cell>
        </row>
        <row r="26">
          <cell r="B26" t="str">
            <v>0401a4</v>
          </cell>
          <cell r="C26" t="str">
            <v>012</v>
          </cell>
          <cell r="D26" t="str">
            <v>KEX</v>
          </cell>
          <cell r="E26" t="str">
            <v>EST</v>
          </cell>
          <cell r="F26">
            <v>200309</v>
          </cell>
          <cell r="G26">
            <v>4</v>
          </cell>
          <cell r="H26">
            <v>31</v>
          </cell>
          <cell r="I26">
            <v>38.762903225806454</v>
          </cell>
          <cell r="J26">
            <v>835</v>
          </cell>
          <cell r="K26">
            <v>835</v>
          </cell>
          <cell r="L26">
            <v>1026.9658805773381</v>
          </cell>
          <cell r="M26">
            <v>184.06719946513584</v>
          </cell>
          <cell r="N26">
            <v>950.73024191177944</v>
          </cell>
          <cell r="O26">
            <v>61.025499723108801</v>
          </cell>
          <cell r="P26">
            <v>1</v>
          </cell>
          <cell r="Q26">
            <v>835</v>
          </cell>
          <cell r="R26">
            <v>100</v>
          </cell>
          <cell r="S26">
            <v>24683.35</v>
          </cell>
        </row>
        <row r="27">
          <cell r="B27" t="str">
            <v>0401a4</v>
          </cell>
          <cell r="C27" t="str">
            <v>012</v>
          </cell>
          <cell r="D27" t="str">
            <v>KEX</v>
          </cell>
          <cell r="E27" t="str">
            <v>EST</v>
          </cell>
          <cell r="F27">
            <v>200310</v>
          </cell>
          <cell r="G27">
            <v>3</v>
          </cell>
          <cell r="H27">
            <v>38</v>
          </cell>
          <cell r="I27">
            <v>39.69973684210526</v>
          </cell>
          <cell r="J27">
            <v>835</v>
          </cell>
          <cell r="K27">
            <v>835</v>
          </cell>
          <cell r="L27">
            <v>2470.2780385191581</v>
          </cell>
          <cell r="M27">
            <v>236.19505017955342</v>
          </cell>
          <cell r="N27">
            <v>941.80111764705885</v>
          </cell>
          <cell r="O27">
            <v>64.68608233614124</v>
          </cell>
          <cell r="P27">
            <v>1</v>
          </cell>
          <cell r="Q27">
            <v>835</v>
          </cell>
          <cell r="R27">
            <v>100</v>
          </cell>
          <cell r="S27">
            <v>30221.41</v>
          </cell>
        </row>
        <row r="28">
          <cell r="B28" t="str">
            <v>0401a4</v>
          </cell>
          <cell r="C28" t="str">
            <v>012</v>
          </cell>
          <cell r="D28" t="str">
            <v>KEX</v>
          </cell>
          <cell r="E28" t="str">
            <v>EST</v>
          </cell>
          <cell r="F28">
            <v>200311</v>
          </cell>
          <cell r="G28">
            <v>2</v>
          </cell>
          <cell r="H28">
            <v>35</v>
          </cell>
          <cell r="I28">
            <v>4.1071428571428568</v>
          </cell>
          <cell r="J28">
            <v>0</v>
          </cell>
          <cell r="K28">
            <v>835</v>
          </cell>
          <cell r="L28">
            <v>0</v>
          </cell>
          <cell r="M28">
            <v>121.29711548694293</v>
          </cell>
          <cell r="N28">
            <v>941.80111764705885</v>
          </cell>
          <cell r="O28">
            <v>64.68608233614124</v>
          </cell>
          <cell r="P28">
            <v>1</v>
          </cell>
          <cell r="Q28">
            <v>835</v>
          </cell>
          <cell r="R28">
            <v>100</v>
          </cell>
          <cell r="S28">
            <v>29081.25</v>
          </cell>
        </row>
        <row r="29">
          <cell r="B29" t="str">
            <v>0401a4</v>
          </cell>
          <cell r="C29" t="str">
            <v>012</v>
          </cell>
          <cell r="D29" t="str">
            <v>KEX</v>
          </cell>
          <cell r="E29" t="str">
            <v>EST</v>
          </cell>
          <cell r="F29">
            <v>200312</v>
          </cell>
          <cell r="G29">
            <v>1</v>
          </cell>
          <cell r="H29">
            <v>19</v>
          </cell>
          <cell r="I29">
            <v>2.9842105263157896</v>
          </cell>
          <cell r="J29">
            <v>835</v>
          </cell>
          <cell r="K29">
            <v>835</v>
          </cell>
          <cell r="L29">
            <v>0</v>
          </cell>
          <cell r="M29">
            <v>121.29711548694296</v>
          </cell>
          <cell r="N29">
            <v>941.80111764705885</v>
          </cell>
          <cell r="O29">
            <v>64.68608233614124</v>
          </cell>
          <cell r="P29">
            <v>1</v>
          </cell>
          <cell r="Q29">
            <v>835</v>
          </cell>
          <cell r="R29">
            <v>100</v>
          </cell>
          <cell r="S29">
            <v>15808.3</v>
          </cell>
        </row>
        <row r="30">
          <cell r="B30" t="str">
            <v>0401a4</v>
          </cell>
          <cell r="C30" t="str">
            <v>012</v>
          </cell>
          <cell r="D30" t="str">
            <v>KEX</v>
          </cell>
          <cell r="E30" t="str">
            <v>EST</v>
          </cell>
          <cell r="F30">
            <v>200401</v>
          </cell>
          <cell r="G30">
            <v>0</v>
          </cell>
          <cell r="H30">
            <v>18</v>
          </cell>
          <cell r="I30">
            <v>0</v>
          </cell>
          <cell r="J30">
            <v>835</v>
          </cell>
          <cell r="K30">
            <v>539</v>
          </cell>
          <cell r="L30">
            <v>0</v>
          </cell>
          <cell r="M30">
            <v>121.29711548694293</v>
          </cell>
          <cell r="N30">
            <v>941.80111764705885</v>
          </cell>
          <cell r="O30">
            <v>64.68608233614124</v>
          </cell>
          <cell r="P30">
            <v>1</v>
          </cell>
          <cell r="Q30">
            <v>539</v>
          </cell>
          <cell r="R30">
            <v>100</v>
          </cell>
          <cell r="S30">
            <v>9702</v>
          </cell>
        </row>
        <row r="31">
          <cell r="B31" t="str">
            <v>0401a4</v>
          </cell>
          <cell r="C31" t="str">
            <v>012</v>
          </cell>
          <cell r="D31" t="str">
            <v>KEX</v>
          </cell>
          <cell r="E31" t="str">
            <v>EUR</v>
          </cell>
          <cell r="F31">
            <v>200201</v>
          </cell>
          <cell r="G31">
            <v>24</v>
          </cell>
          <cell r="H31">
            <v>46</v>
          </cell>
          <cell r="I31">
            <v>1318.7317391304348</v>
          </cell>
          <cell r="J31">
            <v>0</v>
          </cell>
          <cell r="K31">
            <v>0</v>
          </cell>
          <cell r="L31">
            <v>1318.7317391304348</v>
          </cell>
          <cell r="M31">
            <v>0</v>
          </cell>
          <cell r="N31">
            <v>1318.7317391304348</v>
          </cell>
          <cell r="O31">
            <v>0</v>
          </cell>
          <cell r="P31">
            <v>3</v>
          </cell>
          <cell r="Q31">
            <v>1318.7317391304348</v>
          </cell>
          <cell r="R31">
            <v>0</v>
          </cell>
          <cell r="S31">
            <v>0</v>
          </cell>
        </row>
        <row r="32">
          <cell r="B32" t="str">
            <v>0401a4</v>
          </cell>
          <cell r="C32" t="str">
            <v>012</v>
          </cell>
          <cell r="D32" t="str">
            <v>KEX</v>
          </cell>
          <cell r="E32" t="str">
            <v>EUR</v>
          </cell>
          <cell r="F32">
            <v>200202</v>
          </cell>
          <cell r="G32">
            <v>23</v>
          </cell>
          <cell r="H32">
            <v>60</v>
          </cell>
          <cell r="I32">
            <v>744.91216666666674</v>
          </cell>
          <cell r="J32">
            <v>0</v>
          </cell>
          <cell r="K32">
            <v>0</v>
          </cell>
          <cell r="L32">
            <v>747.50117807303752</v>
          </cell>
          <cell r="M32">
            <v>0.65411215245363241</v>
          </cell>
          <cell r="N32">
            <v>748.56882800819255</v>
          </cell>
          <cell r="O32">
            <v>0.61452548792320549</v>
          </cell>
          <cell r="P32">
            <v>3</v>
          </cell>
          <cell r="Q32">
            <v>748.56882800819255</v>
          </cell>
          <cell r="R32">
            <v>0.61452548792320549</v>
          </cell>
          <cell r="S32">
            <v>219.39968049155141</v>
          </cell>
        </row>
        <row r="33">
          <cell r="B33" t="str">
            <v>0401a4</v>
          </cell>
          <cell r="C33" t="str">
            <v>012</v>
          </cell>
          <cell r="D33" t="str">
            <v>KEX</v>
          </cell>
          <cell r="E33" t="str">
            <v>EUR</v>
          </cell>
          <cell r="F33">
            <v>200203</v>
          </cell>
          <cell r="G33">
            <v>22</v>
          </cell>
          <cell r="H33">
            <v>42</v>
          </cell>
          <cell r="I33">
            <v>1359.2040476190477</v>
          </cell>
          <cell r="J33">
            <v>0</v>
          </cell>
          <cell r="K33">
            <v>0</v>
          </cell>
          <cell r="L33">
            <v>1377.6098697724908</v>
          </cell>
          <cell r="M33">
            <v>2.271979956622181</v>
          </cell>
          <cell r="N33">
            <v>1374.2637638051151</v>
          </cell>
          <cell r="O33">
            <v>2.3459262995581089</v>
          </cell>
          <cell r="P33">
            <v>3</v>
          </cell>
          <cell r="Q33">
            <v>1374.2637638051151</v>
          </cell>
          <cell r="R33">
            <v>2.3459262995581089</v>
          </cell>
          <cell r="S33">
            <v>632.50807981482649</v>
          </cell>
        </row>
        <row r="34">
          <cell r="B34" t="str">
            <v>0401a4</v>
          </cell>
          <cell r="C34" t="str">
            <v>012</v>
          </cell>
          <cell r="D34" t="str">
            <v>KEX</v>
          </cell>
          <cell r="E34" t="str">
            <v>EUR</v>
          </cell>
          <cell r="F34">
            <v>200204</v>
          </cell>
          <cell r="G34">
            <v>21</v>
          </cell>
          <cell r="H34">
            <v>83</v>
          </cell>
          <cell r="I34">
            <v>711.03108433734951</v>
          </cell>
          <cell r="J34">
            <v>0</v>
          </cell>
          <cell r="K34">
            <v>0</v>
          </cell>
          <cell r="L34">
            <v>730.9666180617445</v>
          </cell>
          <cell r="M34">
            <v>3.6321816359982688</v>
          </cell>
          <cell r="N34">
            <v>736.54117806717443</v>
          </cell>
          <cell r="O34">
            <v>3.5039514891662198</v>
          </cell>
          <cell r="P34">
            <v>3</v>
          </cell>
          <cell r="Q34">
            <v>736.54117806717443</v>
          </cell>
          <cell r="R34">
            <v>3.5039514891662198</v>
          </cell>
          <cell r="S34">
            <v>2117.3377795754714</v>
          </cell>
        </row>
        <row r="35">
          <cell r="B35" t="str">
            <v>0401a4</v>
          </cell>
          <cell r="C35" t="str">
            <v>012</v>
          </cell>
          <cell r="D35" t="str">
            <v>KEX</v>
          </cell>
          <cell r="E35" t="str">
            <v>EUR</v>
          </cell>
          <cell r="F35">
            <v>200205</v>
          </cell>
          <cell r="G35">
            <v>20</v>
          </cell>
          <cell r="H35">
            <v>39</v>
          </cell>
          <cell r="I35">
            <v>1435.6235897435902</v>
          </cell>
          <cell r="J35">
            <v>0</v>
          </cell>
          <cell r="L35">
            <v>1512.5599354988876</v>
          </cell>
          <cell r="M35">
            <v>4.4336943488166991</v>
          </cell>
          <cell r="N35">
            <v>1493.1987933261337</v>
          </cell>
          <cell r="O35">
            <v>4.2462684204157126</v>
          </cell>
          <cell r="P35">
            <v>3</v>
          </cell>
          <cell r="Q35">
            <v>1493.1987933261337</v>
          </cell>
          <cell r="R35">
            <v>4.2462684204157126</v>
          </cell>
          <cell r="S35">
            <v>2245.4329397191977</v>
          </cell>
        </row>
        <row r="36">
          <cell r="B36" t="str">
            <v>0401a4</v>
          </cell>
          <cell r="C36" t="str">
            <v>012</v>
          </cell>
          <cell r="D36" t="str">
            <v>KEX</v>
          </cell>
          <cell r="E36" t="str">
            <v>EUR</v>
          </cell>
          <cell r="F36">
            <v>200206</v>
          </cell>
          <cell r="G36">
            <v>19</v>
          </cell>
          <cell r="H36">
            <v>68</v>
          </cell>
          <cell r="I36">
            <v>1183.9973529411766</v>
          </cell>
          <cell r="J36">
            <v>0</v>
          </cell>
          <cell r="L36">
            <v>1313.1416205512162</v>
          </cell>
          <cell r="M36">
            <v>7.7375932833943502</v>
          </cell>
          <cell r="N36">
            <v>1279.767911497205</v>
          </cell>
          <cell r="O36">
            <v>6.1489567360469888</v>
          </cell>
          <cell r="P36">
            <v>3</v>
          </cell>
          <cell r="Q36">
            <v>1279.767911497205</v>
          </cell>
          <cell r="R36">
            <v>6.1489567360469888</v>
          </cell>
          <cell r="S36">
            <v>6512.3979818099324</v>
          </cell>
        </row>
        <row r="37">
          <cell r="B37" t="str">
            <v>0401a4</v>
          </cell>
          <cell r="C37" t="str">
            <v>012</v>
          </cell>
          <cell r="D37" t="str">
            <v>KEX</v>
          </cell>
          <cell r="E37" t="str">
            <v>EUR</v>
          </cell>
          <cell r="F37">
            <v>200207</v>
          </cell>
          <cell r="G37">
            <v>18</v>
          </cell>
          <cell r="H37">
            <v>59</v>
          </cell>
          <cell r="I37">
            <v>844.26220338983046</v>
          </cell>
          <cell r="J37">
            <v>0</v>
          </cell>
          <cell r="L37">
            <v>957.16737016043851</v>
          </cell>
          <cell r="M37">
            <v>8.9419662833959048</v>
          </cell>
          <cell r="N37">
            <v>955.33349545012106</v>
          </cell>
          <cell r="O37">
            <v>7.1427646335375456</v>
          </cell>
          <cell r="P37">
            <v>3</v>
          </cell>
          <cell r="Q37">
            <v>955.33349545012106</v>
          </cell>
          <cell r="R37">
            <v>7.1427646335375456</v>
          </cell>
          <cell r="S37">
            <v>6553.2062315571457</v>
          </cell>
        </row>
        <row r="38">
          <cell r="B38" t="str">
            <v>0401a4</v>
          </cell>
          <cell r="C38" t="str">
            <v>012</v>
          </cell>
          <cell r="D38" t="str">
            <v>KEX</v>
          </cell>
          <cell r="E38" t="str">
            <v>EUR</v>
          </cell>
          <cell r="F38">
            <v>200208</v>
          </cell>
          <cell r="G38">
            <v>17</v>
          </cell>
          <cell r="H38">
            <v>33</v>
          </cell>
          <cell r="I38">
            <v>778.38757575757575</v>
          </cell>
          <cell r="J38">
            <v>0</v>
          </cell>
          <cell r="L38">
            <v>919.23883003520552</v>
          </cell>
          <cell r="M38">
            <v>10.551478453710784</v>
          </cell>
          <cell r="N38">
            <v>921.48292277748862</v>
          </cell>
          <cell r="O38">
            <v>8.6837782294708781</v>
          </cell>
          <cell r="P38">
            <v>3</v>
          </cell>
          <cell r="Q38">
            <v>921.48292277748862</v>
          </cell>
          <cell r="R38">
            <v>8.6837782294708781</v>
          </cell>
          <cell r="S38">
            <v>4722.146451657125</v>
          </cell>
        </row>
        <row r="39">
          <cell r="B39" t="str">
            <v>0401a4</v>
          </cell>
          <cell r="C39" t="str">
            <v>012</v>
          </cell>
          <cell r="D39" t="str">
            <v>KEX</v>
          </cell>
          <cell r="E39" t="str">
            <v>EUR</v>
          </cell>
          <cell r="F39">
            <v>200209</v>
          </cell>
          <cell r="G39">
            <v>16</v>
          </cell>
          <cell r="H39">
            <v>35</v>
          </cell>
          <cell r="I39">
            <v>1377.3465714285715</v>
          </cell>
          <cell r="J39">
            <v>0</v>
          </cell>
          <cell r="K39">
            <v>1500</v>
          </cell>
          <cell r="L39">
            <v>1708.5225651924395</v>
          </cell>
          <cell r="M39">
            <v>9.7222532154457841</v>
          </cell>
          <cell r="N39">
            <v>1618.0387430451842</v>
          </cell>
          <cell r="O39">
            <v>7.2330949249440497</v>
          </cell>
          <cell r="P39">
            <v>1</v>
          </cell>
          <cell r="Q39">
            <v>1500</v>
          </cell>
          <cell r="R39">
            <v>100</v>
          </cell>
          <cell r="S39">
            <v>4292.87</v>
          </cell>
        </row>
        <row r="40">
          <cell r="B40" t="str">
            <v>0401a4</v>
          </cell>
          <cell r="C40" t="str">
            <v>012</v>
          </cell>
          <cell r="D40" t="str">
            <v>KEX</v>
          </cell>
          <cell r="E40" t="str">
            <v>EUR</v>
          </cell>
          <cell r="F40">
            <v>200210</v>
          </cell>
          <cell r="G40">
            <v>15</v>
          </cell>
          <cell r="H40">
            <v>73</v>
          </cell>
          <cell r="I40">
            <v>371.80493150684936</v>
          </cell>
          <cell r="J40">
            <v>0</v>
          </cell>
          <cell r="K40">
            <v>755</v>
          </cell>
          <cell r="L40">
            <v>510.64365407742218</v>
          </cell>
          <cell r="M40">
            <v>6.9236711188280076</v>
          </cell>
          <cell r="N40">
            <v>523.30598844981341</v>
          </cell>
          <cell r="O40">
            <v>7.0732360069175675</v>
          </cell>
          <cell r="P40">
            <v>3</v>
          </cell>
          <cell r="Q40">
            <v>523.30598844981341</v>
          </cell>
          <cell r="R40">
            <v>7.0732360069175675</v>
          </cell>
          <cell r="S40">
            <v>11059.577156836378</v>
          </cell>
        </row>
        <row r="41">
          <cell r="B41" t="str">
            <v>0401a4</v>
          </cell>
          <cell r="C41" t="str">
            <v>012</v>
          </cell>
          <cell r="D41" t="str">
            <v>KEX</v>
          </cell>
          <cell r="E41" t="str">
            <v>EUR</v>
          </cell>
          <cell r="F41">
            <v>200211</v>
          </cell>
          <cell r="G41">
            <v>14</v>
          </cell>
          <cell r="H41">
            <v>44</v>
          </cell>
          <cell r="I41">
            <v>475.24659090909086</v>
          </cell>
          <cell r="J41">
            <v>0</v>
          </cell>
          <cell r="K41">
            <v>755</v>
          </cell>
          <cell r="L41">
            <v>705.26267252904847</v>
          </cell>
          <cell r="M41">
            <v>7.5301769912117429</v>
          </cell>
          <cell r="N41">
            <v>721.37862648043688</v>
          </cell>
          <cell r="O41">
            <v>6.8115889203678046</v>
          </cell>
          <cell r="P41">
            <v>3</v>
          </cell>
          <cell r="Q41">
            <v>721.37862648043688</v>
          </cell>
          <cell r="R41">
            <v>6.8115889203678046</v>
          </cell>
          <cell r="S41">
            <v>10829.809565139225</v>
          </cell>
        </row>
        <row r="42">
          <cell r="B42" t="str">
            <v>0401a4</v>
          </cell>
          <cell r="C42" t="str">
            <v>012</v>
          </cell>
          <cell r="D42" t="str">
            <v>KEX</v>
          </cell>
          <cell r="E42" t="str">
            <v>EUR</v>
          </cell>
          <cell r="F42">
            <v>200212</v>
          </cell>
          <cell r="G42">
            <v>13</v>
          </cell>
          <cell r="H42">
            <v>39</v>
          </cell>
          <cell r="I42">
            <v>502.54871794871798</v>
          </cell>
          <cell r="J42">
            <v>0</v>
          </cell>
          <cell r="K42">
            <v>755</v>
          </cell>
          <cell r="L42">
            <v>822.81861782780925</v>
          </cell>
          <cell r="M42">
            <v>11.950681572556041</v>
          </cell>
          <cell r="N42">
            <v>841.50627351693493</v>
          </cell>
          <cell r="O42">
            <v>7.090616602721016</v>
          </cell>
          <cell r="P42">
            <v>3</v>
          </cell>
          <cell r="Q42">
            <v>841.50627351693493</v>
          </cell>
          <cell r="R42">
            <v>7.090616602721016</v>
          </cell>
          <cell r="S42">
            <v>13219.344667160462</v>
          </cell>
        </row>
        <row r="43">
          <cell r="B43" t="str">
            <v>0401a4</v>
          </cell>
          <cell r="C43" t="str">
            <v>012</v>
          </cell>
          <cell r="D43" t="str">
            <v>KEX</v>
          </cell>
          <cell r="E43" t="str">
            <v>EUR</v>
          </cell>
          <cell r="F43">
            <v>200301</v>
          </cell>
          <cell r="G43">
            <v>12</v>
          </cell>
          <cell r="H43">
            <v>46</v>
          </cell>
          <cell r="I43">
            <v>932.26586956521726</v>
          </cell>
          <cell r="J43">
            <v>0</v>
          </cell>
          <cell r="K43">
            <v>1094</v>
          </cell>
          <cell r="L43">
            <v>1775.2564787269923</v>
          </cell>
          <cell r="M43">
            <v>16.13681106009901</v>
          </cell>
          <cell r="N43">
            <v>1603.8076110501988</v>
          </cell>
          <cell r="O43">
            <v>9.7899973992177447</v>
          </cell>
          <cell r="P43">
            <v>1</v>
          </cell>
          <cell r="Q43">
            <v>1094</v>
          </cell>
          <cell r="R43">
            <v>100</v>
          </cell>
          <cell r="S43">
            <v>7439.77</v>
          </cell>
        </row>
        <row r="44">
          <cell r="B44" t="str">
            <v>0401a4</v>
          </cell>
          <cell r="C44" t="str">
            <v>012</v>
          </cell>
          <cell r="D44" t="str">
            <v>KEX</v>
          </cell>
          <cell r="E44" t="str">
            <v>EUR</v>
          </cell>
          <cell r="F44">
            <v>200302</v>
          </cell>
          <cell r="G44">
            <v>11</v>
          </cell>
          <cell r="H44">
            <v>31</v>
          </cell>
          <cell r="I44">
            <v>353.65516129032255</v>
          </cell>
          <cell r="J44">
            <v>0</v>
          </cell>
          <cell r="K44">
            <v>1094</v>
          </cell>
          <cell r="L44">
            <v>814.14280067011612</v>
          </cell>
          <cell r="M44">
            <v>22.269475854125627</v>
          </cell>
          <cell r="N44">
            <v>844.70845777955458</v>
          </cell>
          <cell r="O44">
            <v>16.194700785060217</v>
          </cell>
          <cell r="P44">
            <v>3</v>
          </cell>
          <cell r="Q44">
            <v>844.70845777955458</v>
          </cell>
          <cell r="R44">
            <v>16.194700785060217</v>
          </cell>
          <cell r="S44">
            <v>15222.652191166193</v>
          </cell>
        </row>
        <row r="45">
          <cell r="B45" t="str">
            <v>0401a4</v>
          </cell>
          <cell r="C45" t="str">
            <v>012</v>
          </cell>
          <cell r="D45" t="str">
            <v>KEX</v>
          </cell>
          <cell r="E45" t="str">
            <v>EUR</v>
          </cell>
          <cell r="F45">
            <v>200303</v>
          </cell>
          <cell r="G45">
            <v>10</v>
          </cell>
          <cell r="H45">
            <v>32</v>
          </cell>
          <cell r="I45">
            <v>182.22968750000001</v>
          </cell>
          <cell r="J45">
            <v>1096</v>
          </cell>
          <cell r="K45">
            <v>1094</v>
          </cell>
          <cell r="L45">
            <v>502.90972554122146</v>
          </cell>
          <cell r="M45">
            <v>31.818324194865482</v>
          </cell>
          <cell r="N45">
            <v>645.78185597436845</v>
          </cell>
          <cell r="O45">
            <v>23.211506660672168</v>
          </cell>
          <cell r="P45">
            <v>3</v>
          </cell>
          <cell r="Q45">
            <v>645.78185597436845</v>
          </cell>
          <cell r="R45">
            <v>23.211506660672168</v>
          </cell>
          <cell r="S45">
            <v>14833.66939117979</v>
          </cell>
        </row>
        <row r="46">
          <cell r="B46" t="str">
            <v>0401a4</v>
          </cell>
          <cell r="C46" t="str">
            <v>012</v>
          </cell>
          <cell r="D46" t="str">
            <v>KEX</v>
          </cell>
          <cell r="E46" t="str">
            <v>EUR</v>
          </cell>
          <cell r="F46">
            <v>200304</v>
          </cell>
          <cell r="G46">
            <v>9</v>
          </cell>
          <cell r="H46">
            <v>70</v>
          </cell>
          <cell r="I46">
            <v>266.94414285714282</v>
          </cell>
          <cell r="J46">
            <v>1096</v>
          </cell>
          <cell r="K46">
            <v>1094</v>
          </cell>
          <cell r="L46">
            <v>944.20669604566649</v>
          </cell>
          <cell r="M46">
            <v>36.128463629487918</v>
          </cell>
          <cell r="N46">
            <v>942.40423497315851</v>
          </cell>
          <cell r="O46">
            <v>28.523086638958546</v>
          </cell>
          <cell r="P46">
            <v>3</v>
          </cell>
          <cell r="Q46">
            <v>942.40423497315851</v>
          </cell>
          <cell r="R46">
            <v>28.523086638958546</v>
          </cell>
          <cell r="S46">
            <v>47282.206448121098</v>
          </cell>
        </row>
        <row r="47">
          <cell r="B47" t="str">
            <v>0401a4</v>
          </cell>
          <cell r="C47" t="str">
            <v>012</v>
          </cell>
          <cell r="D47" t="str">
            <v>KEX</v>
          </cell>
          <cell r="E47" t="str">
            <v>EUR</v>
          </cell>
          <cell r="F47">
            <v>200305</v>
          </cell>
          <cell r="G47">
            <v>8</v>
          </cell>
          <cell r="H47">
            <v>52</v>
          </cell>
          <cell r="I47">
            <v>79.533269230769235</v>
          </cell>
          <cell r="J47">
            <v>1096</v>
          </cell>
          <cell r="K47">
            <v>1094</v>
          </cell>
          <cell r="L47">
            <v>329.17650273623934</v>
          </cell>
          <cell r="M47">
            <v>41.529422750929662</v>
          </cell>
          <cell r="N47">
            <v>584.03176518828263</v>
          </cell>
          <cell r="O47">
            <v>27.677601752373061</v>
          </cell>
          <cell r="P47">
            <v>3</v>
          </cell>
          <cell r="Q47">
            <v>584.03176518828263</v>
          </cell>
          <cell r="R47">
            <v>27.677601752373061</v>
          </cell>
          <cell r="S47">
            <v>26233.921789790696</v>
          </cell>
        </row>
        <row r="48">
          <cell r="B48" t="str">
            <v>0401a4</v>
          </cell>
          <cell r="C48" t="str">
            <v>012</v>
          </cell>
          <cell r="D48" t="str">
            <v>KEX</v>
          </cell>
          <cell r="E48" t="str">
            <v>EUR</v>
          </cell>
          <cell r="F48">
            <v>200306</v>
          </cell>
          <cell r="G48">
            <v>7</v>
          </cell>
          <cell r="H48">
            <v>57</v>
          </cell>
          <cell r="I48">
            <v>236.34789473684214</v>
          </cell>
          <cell r="J48">
            <v>1094</v>
          </cell>
          <cell r="K48">
            <v>1094</v>
          </cell>
          <cell r="L48">
            <v>1167.2810353871255</v>
          </cell>
          <cell r="M48">
            <v>50.654321303587871</v>
          </cell>
          <cell r="N48">
            <v>1055.0597610898801</v>
          </cell>
          <cell r="O48">
            <v>28.295820698864908</v>
          </cell>
          <cell r="P48">
            <v>3</v>
          </cell>
          <cell r="Q48">
            <v>1055.0597610898801</v>
          </cell>
          <cell r="R48">
            <v>28.295820698864908</v>
          </cell>
          <cell r="S48">
            <v>46666.576382123167</v>
          </cell>
        </row>
        <row r="49">
          <cell r="B49" t="str">
            <v>0401a4</v>
          </cell>
          <cell r="C49" t="str">
            <v>012</v>
          </cell>
          <cell r="D49" t="str">
            <v>KEX</v>
          </cell>
          <cell r="E49" t="str">
            <v>EUR</v>
          </cell>
          <cell r="F49">
            <v>200307</v>
          </cell>
          <cell r="G49">
            <v>6</v>
          </cell>
          <cell r="H49">
            <v>34</v>
          </cell>
          <cell r="I49">
            <v>86.673823529411763</v>
          </cell>
          <cell r="J49">
            <v>0</v>
          </cell>
          <cell r="K49">
            <v>1094</v>
          </cell>
          <cell r="L49">
            <v>522.33621852046804</v>
          </cell>
          <cell r="M49">
            <v>72.194026455192656</v>
          </cell>
          <cell r="N49">
            <v>775.928056767626</v>
          </cell>
          <cell r="O49">
            <v>31.689741690737939</v>
          </cell>
          <cell r="P49">
            <v>1</v>
          </cell>
          <cell r="Q49">
            <v>1094</v>
          </cell>
          <cell r="R49">
            <v>100</v>
          </cell>
          <cell r="S49">
            <v>34249.089999999997</v>
          </cell>
        </row>
        <row r="50">
          <cell r="B50" t="str">
            <v>0401a4</v>
          </cell>
          <cell r="C50" t="str">
            <v>012</v>
          </cell>
          <cell r="D50" t="str">
            <v>KEX</v>
          </cell>
          <cell r="E50" t="str">
            <v>EUR</v>
          </cell>
          <cell r="F50">
            <v>200308</v>
          </cell>
          <cell r="G50">
            <v>5</v>
          </cell>
          <cell r="H50">
            <v>31</v>
          </cell>
          <cell r="I50">
            <v>48.162258064516138</v>
          </cell>
          <cell r="J50">
            <v>1094</v>
          </cell>
          <cell r="K50">
            <v>1094</v>
          </cell>
          <cell r="L50">
            <v>651.8640661604602</v>
          </cell>
          <cell r="M50">
            <v>79.122508237370539</v>
          </cell>
          <cell r="N50">
            <v>847.68370092052521</v>
          </cell>
          <cell r="O50">
            <v>43.226278253870539</v>
          </cell>
          <cell r="P50">
            <v>1</v>
          </cell>
          <cell r="Q50">
            <v>1094</v>
          </cell>
          <cell r="R50">
            <v>100</v>
          </cell>
          <cell r="S50">
            <v>32420.97</v>
          </cell>
        </row>
        <row r="51">
          <cell r="B51" t="str">
            <v>0401a4</v>
          </cell>
          <cell r="C51" t="str">
            <v>012</v>
          </cell>
          <cell r="D51" t="str">
            <v>KEX</v>
          </cell>
          <cell r="E51" t="str">
            <v>EUR</v>
          </cell>
          <cell r="F51">
            <v>200309</v>
          </cell>
          <cell r="G51">
            <v>4</v>
          </cell>
          <cell r="H51">
            <v>81</v>
          </cell>
          <cell r="I51">
            <v>31.653580246913574</v>
          </cell>
          <cell r="J51">
            <v>1094</v>
          </cell>
          <cell r="K51">
            <v>1094</v>
          </cell>
          <cell r="L51">
            <v>933.57609631948924</v>
          </cell>
          <cell r="M51">
            <v>114.92799883732563</v>
          </cell>
          <cell r="N51">
            <v>938.15310091292099</v>
          </cell>
          <cell r="O51">
            <v>49.929731647244729</v>
          </cell>
          <cell r="P51">
            <v>1</v>
          </cell>
          <cell r="Q51">
            <v>1094</v>
          </cell>
          <cell r="R51">
            <v>100</v>
          </cell>
          <cell r="S51">
            <v>86050.06</v>
          </cell>
        </row>
        <row r="52">
          <cell r="B52" t="str">
            <v>0401a4</v>
          </cell>
          <cell r="C52" t="str">
            <v>012</v>
          </cell>
          <cell r="D52" t="str">
            <v>KEX</v>
          </cell>
          <cell r="E52" t="str">
            <v>EUR</v>
          </cell>
          <cell r="F52">
            <v>200310</v>
          </cell>
          <cell r="G52">
            <v>3</v>
          </cell>
          <cell r="H52">
            <v>68</v>
          </cell>
          <cell r="I52">
            <v>28.903676470588238</v>
          </cell>
          <cell r="J52">
            <v>1094</v>
          </cell>
          <cell r="K52">
            <v>1094</v>
          </cell>
          <cell r="L52">
            <v>2651.6108991526667</v>
          </cell>
          <cell r="M52">
            <v>95.65808179879815</v>
          </cell>
          <cell r="N52">
            <v>939.05568822553914</v>
          </cell>
          <cell r="O52">
            <v>54.41549716771501</v>
          </cell>
          <cell r="P52">
            <v>1</v>
          </cell>
          <cell r="Q52">
            <v>1094</v>
          </cell>
          <cell r="R52">
            <v>100</v>
          </cell>
          <cell r="S52">
            <v>72426.55</v>
          </cell>
        </row>
        <row r="53">
          <cell r="B53" t="str">
            <v>0401a4</v>
          </cell>
          <cell r="C53" t="str">
            <v>012</v>
          </cell>
          <cell r="D53" t="str">
            <v>KEX</v>
          </cell>
          <cell r="E53" t="str">
            <v>EUR</v>
          </cell>
          <cell r="F53">
            <v>200311</v>
          </cell>
          <cell r="G53">
            <v>2</v>
          </cell>
          <cell r="H53">
            <v>56</v>
          </cell>
          <cell r="I53">
            <v>0</v>
          </cell>
          <cell r="J53">
            <v>0</v>
          </cell>
          <cell r="K53">
            <v>1094</v>
          </cell>
          <cell r="L53">
            <v>0</v>
          </cell>
          <cell r="M53">
            <v>116.62311610876215</v>
          </cell>
          <cell r="N53">
            <v>939.05568822553914</v>
          </cell>
          <cell r="O53">
            <v>54.41549716771501</v>
          </cell>
          <cell r="P53">
            <v>1</v>
          </cell>
          <cell r="Q53">
            <v>1094</v>
          </cell>
          <cell r="R53">
            <v>100</v>
          </cell>
          <cell r="S53">
            <v>61264</v>
          </cell>
        </row>
        <row r="54">
          <cell r="B54" t="str">
            <v>0401a4</v>
          </cell>
          <cell r="C54" t="str">
            <v>012</v>
          </cell>
          <cell r="D54" t="str">
            <v>KEX</v>
          </cell>
          <cell r="E54" t="str">
            <v>EUR</v>
          </cell>
          <cell r="F54">
            <v>200312</v>
          </cell>
          <cell r="G54">
            <v>1</v>
          </cell>
          <cell r="H54">
            <v>38</v>
          </cell>
          <cell r="I54">
            <v>7.4128947368421052</v>
          </cell>
          <cell r="J54">
            <v>1094</v>
          </cell>
          <cell r="K54">
            <v>1094</v>
          </cell>
          <cell r="L54">
            <v>0</v>
          </cell>
          <cell r="M54">
            <v>116.62311610876215</v>
          </cell>
          <cell r="N54">
            <v>939.05568822553914</v>
          </cell>
          <cell r="O54">
            <v>54.41549716771501</v>
          </cell>
          <cell r="P54">
            <v>1</v>
          </cell>
          <cell r="Q54">
            <v>1094</v>
          </cell>
          <cell r="R54">
            <v>100</v>
          </cell>
          <cell r="S54">
            <v>41290.31</v>
          </cell>
        </row>
        <row r="55">
          <cell r="B55" t="str">
            <v>0401a4</v>
          </cell>
          <cell r="C55" t="str">
            <v>012</v>
          </cell>
          <cell r="D55" t="str">
            <v>KEX</v>
          </cell>
          <cell r="E55" t="str">
            <v>EUR</v>
          </cell>
          <cell r="F55">
            <v>200401</v>
          </cell>
          <cell r="G55">
            <v>0</v>
          </cell>
          <cell r="H55">
            <v>44</v>
          </cell>
          <cell r="I55">
            <v>0</v>
          </cell>
          <cell r="J55">
            <v>1094</v>
          </cell>
          <cell r="K55">
            <v>767</v>
          </cell>
          <cell r="L55">
            <v>0</v>
          </cell>
          <cell r="M55">
            <v>116.62311610876215</v>
          </cell>
          <cell r="N55">
            <v>939.05568822553914</v>
          </cell>
          <cell r="O55">
            <v>54.41549716771501</v>
          </cell>
          <cell r="P55">
            <v>1</v>
          </cell>
          <cell r="Q55">
            <v>767</v>
          </cell>
          <cell r="R55">
            <v>100</v>
          </cell>
          <cell r="S55">
            <v>33748</v>
          </cell>
        </row>
        <row r="56">
          <cell r="B56" t="str">
            <v>0401a4</v>
          </cell>
          <cell r="C56" t="str">
            <v>012</v>
          </cell>
          <cell r="D56" t="str">
            <v>KEX</v>
          </cell>
          <cell r="E56" t="str">
            <v>FRA</v>
          </cell>
          <cell r="F56">
            <v>200201</v>
          </cell>
          <cell r="G56">
            <v>24</v>
          </cell>
          <cell r="H56">
            <v>151</v>
          </cell>
          <cell r="I56">
            <v>639.26701986754961</v>
          </cell>
          <cell r="J56">
            <v>0</v>
          </cell>
          <cell r="K56">
            <v>0</v>
          </cell>
          <cell r="L56">
            <v>639.26701986754961</v>
          </cell>
          <cell r="M56">
            <v>0</v>
          </cell>
          <cell r="N56">
            <v>639.26701986754961</v>
          </cell>
          <cell r="O56">
            <v>0</v>
          </cell>
          <cell r="P56">
            <v>3</v>
          </cell>
          <cell r="Q56">
            <v>639.26701986754961</v>
          </cell>
          <cell r="R56">
            <v>0</v>
          </cell>
          <cell r="S56">
            <v>0</v>
          </cell>
        </row>
        <row r="57">
          <cell r="B57" t="str">
            <v>0401a4</v>
          </cell>
          <cell r="C57" t="str">
            <v>012</v>
          </cell>
          <cell r="D57" t="str">
            <v>KEX</v>
          </cell>
          <cell r="E57" t="str">
            <v>FRA</v>
          </cell>
          <cell r="F57">
            <v>200202</v>
          </cell>
          <cell r="G57">
            <v>23</v>
          </cell>
          <cell r="H57">
            <v>197</v>
          </cell>
          <cell r="I57">
            <v>614.32908629441624</v>
          </cell>
          <cell r="J57">
            <v>0</v>
          </cell>
          <cell r="K57">
            <v>0</v>
          </cell>
          <cell r="L57">
            <v>614.5874566030293</v>
          </cell>
          <cell r="M57">
            <v>8.0653194359727134E-2</v>
          </cell>
          <cell r="N57">
            <v>614.5315621368693</v>
          </cell>
          <cell r="O57">
            <v>8.3686026086595089E-2</v>
          </cell>
          <cell r="P57">
            <v>3</v>
          </cell>
          <cell r="Q57">
            <v>614.5315621368693</v>
          </cell>
          <cell r="R57">
            <v>8.3686026086595089E-2</v>
          </cell>
          <cell r="S57">
            <v>39.887740963255055</v>
          </cell>
        </row>
        <row r="58">
          <cell r="B58" t="str">
            <v>0401a4</v>
          </cell>
          <cell r="C58" t="str">
            <v>012</v>
          </cell>
          <cell r="D58" t="str">
            <v>KEX</v>
          </cell>
          <cell r="E58" t="str">
            <v>FRA</v>
          </cell>
          <cell r="F58">
            <v>200203</v>
          </cell>
          <cell r="G58">
            <v>22</v>
          </cell>
          <cell r="H58">
            <v>227</v>
          </cell>
          <cell r="I58">
            <v>428.95744493392073</v>
          </cell>
          <cell r="J58">
            <v>0</v>
          </cell>
          <cell r="K58">
            <v>0</v>
          </cell>
          <cell r="L58">
            <v>430.80645561221286</v>
          </cell>
          <cell r="M58">
            <v>0.96128491062274046</v>
          </cell>
          <cell r="N58">
            <v>430.69513589252296</v>
          </cell>
          <cell r="O58">
            <v>1.0059636206659823</v>
          </cell>
          <cell r="P58">
            <v>3</v>
          </cell>
          <cell r="Q58">
            <v>430.69513589252296</v>
          </cell>
          <cell r="R58">
            <v>1.0059636206659823</v>
          </cell>
          <cell r="S58">
            <v>394.4558476027014</v>
          </cell>
        </row>
        <row r="59">
          <cell r="B59" t="str">
            <v>0401a4</v>
          </cell>
          <cell r="C59" t="str">
            <v>012</v>
          </cell>
          <cell r="D59" t="str">
            <v>KEX</v>
          </cell>
          <cell r="E59" t="str">
            <v>FRA</v>
          </cell>
          <cell r="F59">
            <v>200204</v>
          </cell>
          <cell r="G59">
            <v>21</v>
          </cell>
          <cell r="H59">
            <v>301</v>
          </cell>
          <cell r="I59">
            <v>435.95166112956815</v>
          </cell>
          <cell r="J59">
            <v>0</v>
          </cell>
          <cell r="K59">
            <v>0</v>
          </cell>
          <cell r="L59">
            <v>439.79479204933159</v>
          </cell>
          <cell r="M59">
            <v>1.2532322195553547</v>
          </cell>
          <cell r="N59">
            <v>440.1554743945224</v>
          </cell>
          <cell r="O59">
            <v>1.2865014863416031</v>
          </cell>
          <cell r="P59">
            <v>3</v>
          </cell>
          <cell r="Q59">
            <v>440.1554743945224</v>
          </cell>
          <cell r="R59">
            <v>1.2865014863416031</v>
          </cell>
          <cell r="S59">
            <v>1265.3477927512431</v>
          </cell>
        </row>
        <row r="60">
          <cell r="B60" t="str">
            <v>0401a4</v>
          </cell>
          <cell r="C60" t="str">
            <v>012</v>
          </cell>
          <cell r="D60" t="str">
            <v>KEX</v>
          </cell>
          <cell r="E60" t="str">
            <v>FRA</v>
          </cell>
          <cell r="F60">
            <v>200205</v>
          </cell>
          <cell r="G60">
            <v>20</v>
          </cell>
          <cell r="H60">
            <v>343</v>
          </cell>
          <cell r="I60">
            <v>560.72017492711382</v>
          </cell>
          <cell r="J60">
            <v>0</v>
          </cell>
          <cell r="K60">
            <v>591</v>
          </cell>
          <cell r="L60">
            <v>569.37751492830387</v>
          </cell>
          <cell r="M60">
            <v>1.2264835228016482</v>
          </cell>
          <cell r="N60">
            <v>568.87062899679904</v>
          </cell>
          <cell r="O60">
            <v>1.2751875228962504</v>
          </cell>
          <cell r="P60">
            <v>3</v>
          </cell>
          <cell r="Q60">
            <v>568.87062899679904</v>
          </cell>
          <cell r="R60">
            <v>1.2751875228962504</v>
          </cell>
          <cell r="S60">
            <v>2795.605745902023</v>
          </cell>
        </row>
        <row r="61">
          <cell r="B61" t="str">
            <v>0401a4</v>
          </cell>
          <cell r="C61" t="str">
            <v>012</v>
          </cell>
          <cell r="D61" t="str">
            <v>KEX</v>
          </cell>
          <cell r="E61" t="str">
            <v>FRA</v>
          </cell>
          <cell r="F61">
            <v>200206</v>
          </cell>
          <cell r="G61">
            <v>19</v>
          </cell>
          <cell r="H61">
            <v>262</v>
          </cell>
          <cell r="I61">
            <v>481.35595419847328</v>
          </cell>
          <cell r="J61">
            <v>0</v>
          </cell>
          <cell r="K61">
            <v>591</v>
          </cell>
          <cell r="L61">
            <v>493.90809862810306</v>
          </cell>
          <cell r="M61">
            <v>2.0146298255340462</v>
          </cell>
          <cell r="N61">
            <v>493.65641193634087</v>
          </cell>
          <cell r="O61">
            <v>2.0422855479644775</v>
          </cell>
          <cell r="P61">
            <v>3</v>
          </cell>
          <cell r="Q61">
            <v>493.65641193634087</v>
          </cell>
          <cell r="R61">
            <v>2.0422855479644775</v>
          </cell>
          <cell r="S61">
            <v>3222.7199273213191</v>
          </cell>
        </row>
        <row r="62">
          <cell r="B62" t="str">
            <v>0401a4</v>
          </cell>
          <cell r="C62" t="str">
            <v>012</v>
          </cell>
          <cell r="D62" t="str">
            <v>KEX</v>
          </cell>
          <cell r="E62" t="str">
            <v>FRA</v>
          </cell>
          <cell r="F62">
            <v>200207</v>
          </cell>
          <cell r="G62">
            <v>18</v>
          </cell>
          <cell r="H62">
            <v>165</v>
          </cell>
          <cell r="I62">
            <v>464.03551515151514</v>
          </cell>
          <cell r="J62">
            <v>0</v>
          </cell>
          <cell r="K62">
            <v>591</v>
          </cell>
          <cell r="L62">
            <v>486.87207921045933</v>
          </cell>
          <cell r="M62">
            <v>3.07977863565399</v>
          </cell>
          <cell r="N62">
            <v>486.66040231973091</v>
          </cell>
          <cell r="O62">
            <v>3.0951023340788555</v>
          </cell>
          <cell r="P62">
            <v>3</v>
          </cell>
          <cell r="Q62">
            <v>486.66040231973091</v>
          </cell>
          <cell r="R62">
            <v>3.0951023340788555</v>
          </cell>
          <cell r="S62">
            <v>3733.1063827555918</v>
          </cell>
        </row>
        <row r="63">
          <cell r="B63" t="str">
            <v>0401a4</v>
          </cell>
          <cell r="C63" t="str">
            <v>012</v>
          </cell>
          <cell r="D63" t="str">
            <v>KEX</v>
          </cell>
          <cell r="E63" t="str">
            <v>FRA</v>
          </cell>
          <cell r="F63">
            <v>200208</v>
          </cell>
          <cell r="G63">
            <v>17</v>
          </cell>
          <cell r="H63">
            <v>106</v>
          </cell>
          <cell r="I63">
            <v>408.24594339622644</v>
          </cell>
          <cell r="J63">
            <v>0</v>
          </cell>
          <cell r="K63">
            <v>591</v>
          </cell>
          <cell r="L63">
            <v>440.63327429333248</v>
          </cell>
          <cell r="M63">
            <v>3.6181660822333921</v>
          </cell>
          <cell r="N63">
            <v>442.9304794012856</v>
          </cell>
          <cell r="O63">
            <v>3.3217981205977223</v>
          </cell>
          <cell r="P63">
            <v>3</v>
          </cell>
          <cell r="Q63">
            <v>442.9304794012856</v>
          </cell>
          <cell r="R63">
            <v>3.3217981205977223</v>
          </cell>
          <cell r="S63">
            <v>3676.5608165362719</v>
          </cell>
        </row>
        <row r="64">
          <cell r="B64" t="str">
            <v>0401a4</v>
          </cell>
          <cell r="C64" t="str">
            <v>012</v>
          </cell>
          <cell r="D64" t="str">
            <v>KEX</v>
          </cell>
          <cell r="E64" t="str">
            <v>FRA</v>
          </cell>
          <cell r="F64">
            <v>200209</v>
          </cell>
          <cell r="G64">
            <v>16</v>
          </cell>
          <cell r="H64">
            <v>179</v>
          </cell>
          <cell r="I64">
            <v>365.43558659217877</v>
          </cell>
          <cell r="J64">
            <v>0</v>
          </cell>
          <cell r="K64">
            <v>591</v>
          </cell>
          <cell r="L64">
            <v>419.2407328741067</v>
          </cell>
          <cell r="M64">
            <v>3.7734085408296298</v>
          </cell>
          <cell r="N64">
            <v>422.83155326089434</v>
          </cell>
          <cell r="O64">
            <v>3.4951863307139237</v>
          </cell>
          <cell r="P64">
            <v>3</v>
          </cell>
          <cell r="Q64">
            <v>422.83155326089434</v>
          </cell>
          <cell r="R64">
            <v>3.4951863307139237</v>
          </cell>
          <cell r="S64">
            <v>10273.878033700079</v>
          </cell>
        </row>
        <row r="65">
          <cell r="B65" t="str">
            <v>0401a4</v>
          </cell>
          <cell r="C65" t="str">
            <v>012</v>
          </cell>
          <cell r="D65" t="str">
            <v>KEX</v>
          </cell>
          <cell r="E65" t="str">
            <v>FRA</v>
          </cell>
          <cell r="F65">
            <v>200210</v>
          </cell>
          <cell r="G65">
            <v>15</v>
          </cell>
          <cell r="H65">
            <v>243</v>
          </cell>
          <cell r="I65">
            <v>400.41074074074066</v>
          </cell>
          <cell r="J65">
            <v>0</v>
          </cell>
          <cell r="K65">
            <v>591</v>
          </cell>
          <cell r="L65">
            <v>518.64226132161264</v>
          </cell>
          <cell r="M65">
            <v>9.7987754893283192</v>
          </cell>
          <cell r="N65">
            <v>512.22874181923282</v>
          </cell>
          <cell r="O65">
            <v>8.5911336341773463</v>
          </cell>
          <cell r="P65">
            <v>3</v>
          </cell>
          <cell r="Q65">
            <v>512.22874181923282</v>
          </cell>
          <cell r="R65">
            <v>8.5911336341773463</v>
          </cell>
          <cell r="S65">
            <v>27171.774262073595</v>
          </cell>
        </row>
        <row r="66">
          <cell r="B66" t="str">
            <v>0401a4</v>
          </cell>
          <cell r="C66" t="str">
            <v>012</v>
          </cell>
          <cell r="D66" t="str">
            <v>KEX</v>
          </cell>
          <cell r="E66" t="str">
            <v>FRA</v>
          </cell>
          <cell r="F66">
            <v>200211</v>
          </cell>
          <cell r="G66">
            <v>14</v>
          </cell>
          <cell r="H66">
            <v>273</v>
          </cell>
          <cell r="I66">
            <v>450.36318681318687</v>
          </cell>
          <cell r="J66">
            <v>0</v>
          </cell>
          <cell r="K66">
            <v>591</v>
          </cell>
          <cell r="L66">
            <v>635.15340327819774</v>
          </cell>
          <cell r="M66">
            <v>10.586368561202447</v>
          </cell>
          <cell r="N66">
            <v>609.41128849979054</v>
          </cell>
          <cell r="O66">
            <v>9.59461325263565</v>
          </cell>
          <cell r="P66">
            <v>3</v>
          </cell>
          <cell r="Q66">
            <v>609.41128849979054</v>
          </cell>
          <cell r="R66">
            <v>9.59461325263565</v>
          </cell>
          <cell r="S66">
            <v>43420.131760442804</v>
          </cell>
        </row>
        <row r="67">
          <cell r="B67" t="str">
            <v>0401a4</v>
          </cell>
          <cell r="C67" t="str">
            <v>012</v>
          </cell>
          <cell r="D67" t="str">
            <v>KEX</v>
          </cell>
          <cell r="E67" t="str">
            <v>FRA</v>
          </cell>
          <cell r="F67">
            <v>200212</v>
          </cell>
          <cell r="G67">
            <v>13</v>
          </cell>
          <cell r="H67">
            <v>237</v>
          </cell>
          <cell r="I67">
            <v>297.20502109704654</v>
          </cell>
          <cell r="J67">
            <v>0</v>
          </cell>
          <cell r="K67">
            <v>591</v>
          </cell>
          <cell r="L67">
            <v>476.48713223957282</v>
          </cell>
          <cell r="M67">
            <v>12.980619447289232</v>
          </cell>
          <cell r="N67">
            <v>477.13947504561645</v>
          </cell>
          <cell r="O67">
            <v>11.99511409487469</v>
          </cell>
          <cell r="P67">
            <v>3</v>
          </cell>
          <cell r="Q67">
            <v>477.13947504561645</v>
          </cell>
          <cell r="R67">
            <v>11.99511409487469</v>
          </cell>
          <cell r="S67">
            <v>42644.465585811078</v>
          </cell>
        </row>
        <row r="68">
          <cell r="B68" t="str">
            <v>0401a4</v>
          </cell>
          <cell r="C68" t="str">
            <v>012</v>
          </cell>
          <cell r="D68" t="str">
            <v>KEX</v>
          </cell>
          <cell r="E68" t="str">
            <v>FRA</v>
          </cell>
          <cell r="F68">
            <v>200301</v>
          </cell>
          <cell r="G68">
            <v>12</v>
          </cell>
          <cell r="H68">
            <v>146</v>
          </cell>
          <cell r="I68">
            <v>261.94931506849315</v>
          </cell>
          <cell r="J68">
            <v>0</v>
          </cell>
          <cell r="K68">
            <v>483</v>
          </cell>
          <cell r="L68">
            <v>495.96426107460843</v>
          </cell>
          <cell r="M68">
            <v>13.839248775502778</v>
          </cell>
          <cell r="N68">
            <v>492.70024987513114</v>
          </cell>
          <cell r="O68">
            <v>12.806935249383155</v>
          </cell>
          <cell r="P68">
            <v>3</v>
          </cell>
          <cell r="Q68">
            <v>492.70024987513114</v>
          </cell>
          <cell r="R68">
            <v>12.806935249383155</v>
          </cell>
          <cell r="S68">
            <v>33689.636481769143</v>
          </cell>
        </row>
        <row r="69">
          <cell r="B69" t="str">
            <v>0401a4</v>
          </cell>
          <cell r="C69" t="str">
            <v>012</v>
          </cell>
          <cell r="D69" t="str">
            <v>KEX</v>
          </cell>
          <cell r="E69" t="str">
            <v>FRA</v>
          </cell>
          <cell r="F69">
            <v>200302</v>
          </cell>
          <cell r="G69">
            <v>11</v>
          </cell>
          <cell r="H69">
            <v>174</v>
          </cell>
          <cell r="I69">
            <v>302.1052298850575</v>
          </cell>
          <cell r="J69">
            <v>0</v>
          </cell>
          <cell r="K69">
            <v>483</v>
          </cell>
          <cell r="L69">
            <v>681.8059561566248</v>
          </cell>
          <cell r="M69">
            <v>14.493446839910176</v>
          </cell>
          <cell r="N69">
            <v>639.01972985608813</v>
          </cell>
          <cell r="O69">
            <v>13.427747850679486</v>
          </cell>
          <cell r="P69">
            <v>3</v>
          </cell>
          <cell r="Q69">
            <v>639.01972985608813</v>
          </cell>
          <cell r="R69">
            <v>13.427747850679486</v>
          </cell>
          <cell r="S69">
            <v>58623.122994959333</v>
          </cell>
        </row>
        <row r="70">
          <cell r="B70" t="str">
            <v>0401a4</v>
          </cell>
          <cell r="C70" t="str">
            <v>012</v>
          </cell>
          <cell r="D70" t="str">
            <v>KEX</v>
          </cell>
          <cell r="E70" t="str">
            <v>FRA</v>
          </cell>
          <cell r="F70">
            <v>200303</v>
          </cell>
          <cell r="G70">
            <v>10</v>
          </cell>
          <cell r="H70">
            <v>217</v>
          </cell>
          <cell r="I70">
            <v>159.25239631336404</v>
          </cell>
          <cell r="J70">
            <v>483</v>
          </cell>
          <cell r="K70">
            <v>483</v>
          </cell>
          <cell r="L70">
            <v>455.9834185138867</v>
          </cell>
          <cell r="M70">
            <v>18.857934387137504</v>
          </cell>
          <cell r="N70">
            <v>464.34955000957302</v>
          </cell>
          <cell r="O70">
            <v>13.813363807946827</v>
          </cell>
          <cell r="P70">
            <v>3</v>
          </cell>
          <cell r="Q70">
            <v>464.34955000957302</v>
          </cell>
          <cell r="R70">
            <v>13.813363807946827</v>
          </cell>
          <cell r="S70">
            <v>66206.082352077356</v>
          </cell>
        </row>
        <row r="71">
          <cell r="B71" t="str">
            <v>0401a4</v>
          </cell>
          <cell r="C71" t="str">
            <v>012</v>
          </cell>
          <cell r="D71" t="str">
            <v>KEX</v>
          </cell>
          <cell r="E71" t="str">
            <v>FRA</v>
          </cell>
          <cell r="F71">
            <v>200304</v>
          </cell>
          <cell r="G71">
            <v>9</v>
          </cell>
          <cell r="H71">
            <v>179</v>
          </cell>
          <cell r="I71">
            <v>131.8131843575419</v>
          </cell>
          <cell r="J71">
            <v>483</v>
          </cell>
          <cell r="K71">
            <v>483</v>
          </cell>
          <cell r="L71">
            <v>434.53840254443543</v>
          </cell>
          <cell r="M71">
            <v>22.417001134567901</v>
          </cell>
          <cell r="N71">
            <v>453.40184836979927</v>
          </cell>
          <cell r="O71">
            <v>14.618002092629995</v>
          </cell>
          <cell r="P71">
            <v>3</v>
          </cell>
          <cell r="Q71">
            <v>453.40184836979927</v>
          </cell>
          <cell r="R71">
            <v>14.618002092629995</v>
          </cell>
          <cell r="S71">
            <v>57564.370858194074</v>
          </cell>
        </row>
        <row r="72">
          <cell r="B72" t="str">
            <v>0401a4</v>
          </cell>
          <cell r="C72" t="str">
            <v>012</v>
          </cell>
          <cell r="D72" t="str">
            <v>KEX</v>
          </cell>
          <cell r="E72" t="str">
            <v>FRA</v>
          </cell>
          <cell r="F72">
            <v>200305</v>
          </cell>
          <cell r="G72">
            <v>8</v>
          </cell>
          <cell r="H72">
            <v>194</v>
          </cell>
          <cell r="I72">
            <v>87.2120618556701</v>
          </cell>
          <cell r="J72">
            <v>483</v>
          </cell>
          <cell r="K72">
            <v>483</v>
          </cell>
          <cell r="L72">
            <v>360.91349963396931</v>
          </cell>
          <cell r="M72">
            <v>27.926264015786469</v>
          </cell>
          <cell r="N72">
            <v>419.71108723541778</v>
          </cell>
          <cell r="O72">
            <v>18.495098018083841</v>
          </cell>
          <cell r="P72">
            <v>3</v>
          </cell>
          <cell r="Q72">
            <v>419.71108723541778</v>
          </cell>
          <cell r="R72">
            <v>18.495098018083841</v>
          </cell>
          <cell r="S72">
            <v>64504.810923671044</v>
          </cell>
        </row>
        <row r="73">
          <cell r="B73" t="str">
            <v>0401a4</v>
          </cell>
          <cell r="C73" t="str">
            <v>012</v>
          </cell>
          <cell r="D73" t="str">
            <v>KEX</v>
          </cell>
          <cell r="E73" t="str">
            <v>FRA</v>
          </cell>
          <cell r="F73">
            <v>200306</v>
          </cell>
          <cell r="G73">
            <v>7</v>
          </cell>
          <cell r="H73">
            <v>178</v>
          </cell>
          <cell r="I73">
            <v>100.05106741573034</v>
          </cell>
          <cell r="J73">
            <v>483</v>
          </cell>
          <cell r="K73">
            <v>483</v>
          </cell>
          <cell r="L73">
            <v>514.58795443308145</v>
          </cell>
          <cell r="M73">
            <v>29.162463601706808</v>
          </cell>
          <cell r="N73">
            <v>496.8172783066716</v>
          </cell>
          <cell r="O73">
            <v>19.095116227964887</v>
          </cell>
          <cell r="P73">
            <v>1</v>
          </cell>
          <cell r="Q73">
            <v>483</v>
          </cell>
          <cell r="R73">
            <v>100</v>
          </cell>
          <cell r="S73">
            <v>68164.91</v>
          </cell>
        </row>
        <row r="74">
          <cell r="B74" t="str">
            <v>0401a4</v>
          </cell>
          <cell r="C74" t="str">
            <v>012</v>
          </cell>
          <cell r="D74" t="str">
            <v>KEX</v>
          </cell>
          <cell r="E74" t="str">
            <v>FRA</v>
          </cell>
          <cell r="F74">
            <v>200307</v>
          </cell>
          <cell r="G74">
            <v>6</v>
          </cell>
          <cell r="H74">
            <v>150</v>
          </cell>
          <cell r="I74">
            <v>64.147133333333343</v>
          </cell>
          <cell r="J74">
            <v>0</v>
          </cell>
          <cell r="K74">
            <v>483</v>
          </cell>
          <cell r="L74">
            <v>447.45408636298407</v>
          </cell>
          <cell r="M74">
            <v>33.900169563051513</v>
          </cell>
          <cell r="N74">
            <v>465.73581197140027</v>
          </cell>
          <cell r="O74">
            <v>17.626581688920979</v>
          </cell>
          <cell r="P74">
            <v>1</v>
          </cell>
          <cell r="Q74">
            <v>483</v>
          </cell>
          <cell r="R74">
            <v>100</v>
          </cell>
          <cell r="S74">
            <v>62827.93</v>
          </cell>
        </row>
        <row r="75">
          <cell r="B75" t="str">
            <v>0401a4</v>
          </cell>
          <cell r="C75" t="str">
            <v>012</v>
          </cell>
          <cell r="D75" t="str">
            <v>KEX</v>
          </cell>
          <cell r="E75" t="str">
            <v>FRA</v>
          </cell>
          <cell r="F75">
            <v>200308</v>
          </cell>
          <cell r="G75">
            <v>5</v>
          </cell>
          <cell r="H75">
            <v>116</v>
          </cell>
          <cell r="I75">
            <v>38.642068965517247</v>
          </cell>
          <cell r="J75">
            <v>483</v>
          </cell>
          <cell r="K75">
            <v>483</v>
          </cell>
          <cell r="L75">
            <v>384.17676189529868</v>
          </cell>
          <cell r="M75">
            <v>42.170472417240475</v>
          </cell>
          <cell r="N75">
            <v>444.59335501381531</v>
          </cell>
          <cell r="O75">
            <v>18.053064936002432</v>
          </cell>
          <cell r="P75">
            <v>1</v>
          </cell>
          <cell r="Q75">
            <v>483</v>
          </cell>
          <cell r="R75">
            <v>100</v>
          </cell>
          <cell r="S75">
            <v>51545.52</v>
          </cell>
        </row>
        <row r="76">
          <cell r="B76" t="str">
            <v>0401a4</v>
          </cell>
          <cell r="C76" t="str">
            <v>012</v>
          </cell>
          <cell r="D76" t="str">
            <v>KEX</v>
          </cell>
          <cell r="E76" t="str">
            <v>FRA</v>
          </cell>
          <cell r="F76">
            <v>200309</v>
          </cell>
          <cell r="G76">
            <v>4</v>
          </cell>
          <cell r="H76">
            <v>253</v>
          </cell>
          <cell r="I76">
            <v>115.59426877470354</v>
          </cell>
          <cell r="J76">
            <v>483</v>
          </cell>
          <cell r="K76">
            <v>483</v>
          </cell>
          <cell r="L76">
            <v>2261.0025542966646</v>
          </cell>
          <cell r="M76">
            <v>31.863262598240048</v>
          </cell>
          <cell r="N76">
            <v>479.89264513912747</v>
          </cell>
          <cell r="O76">
            <v>29.705741146879905</v>
          </cell>
          <cell r="P76">
            <v>1</v>
          </cell>
          <cell r="Q76">
            <v>483</v>
          </cell>
          <cell r="R76">
            <v>100</v>
          </cell>
          <cell r="S76">
            <v>92953.65</v>
          </cell>
        </row>
        <row r="77">
          <cell r="B77" t="str">
            <v>0401a4</v>
          </cell>
          <cell r="C77" t="str">
            <v>012</v>
          </cell>
          <cell r="D77" t="str">
            <v>KEX</v>
          </cell>
          <cell r="E77" t="str">
            <v>FRA</v>
          </cell>
          <cell r="F77">
            <v>200310</v>
          </cell>
          <cell r="G77">
            <v>3</v>
          </cell>
          <cell r="H77">
            <v>200</v>
          </cell>
          <cell r="I77">
            <v>15.522749999999998</v>
          </cell>
          <cell r="J77">
            <v>483</v>
          </cell>
          <cell r="K77">
            <v>483</v>
          </cell>
          <cell r="L77">
            <v>599.42473169759319</v>
          </cell>
          <cell r="M77">
            <v>44.14863633044007</v>
          </cell>
          <cell r="N77">
            <v>479.89264513912747</v>
          </cell>
          <cell r="O77">
            <v>29.705741146879905</v>
          </cell>
          <cell r="P77">
            <v>1</v>
          </cell>
          <cell r="Q77">
            <v>483</v>
          </cell>
          <cell r="R77">
            <v>100</v>
          </cell>
          <cell r="S77">
            <v>93495.45</v>
          </cell>
        </row>
        <row r="78">
          <cell r="B78" t="str">
            <v>0401a4</v>
          </cell>
          <cell r="C78" t="str">
            <v>012</v>
          </cell>
          <cell r="D78" t="str">
            <v>KEX</v>
          </cell>
          <cell r="E78" t="str">
            <v>FRA</v>
          </cell>
          <cell r="F78">
            <v>200311</v>
          </cell>
          <cell r="G78">
            <v>2</v>
          </cell>
          <cell r="H78">
            <v>199</v>
          </cell>
          <cell r="I78">
            <v>3.9351256281407037</v>
          </cell>
          <cell r="J78">
            <v>0</v>
          </cell>
          <cell r="K78">
            <v>483</v>
          </cell>
          <cell r="L78">
            <v>0</v>
          </cell>
          <cell r="M78">
            <v>108.21876436638314</v>
          </cell>
          <cell r="N78">
            <v>479.89264513912747</v>
          </cell>
          <cell r="O78">
            <v>29.705741146879905</v>
          </cell>
          <cell r="P78">
            <v>1</v>
          </cell>
          <cell r="Q78">
            <v>483</v>
          </cell>
          <cell r="R78">
            <v>100</v>
          </cell>
          <cell r="S78">
            <v>95333.91</v>
          </cell>
        </row>
        <row r="79">
          <cell r="B79" t="str">
            <v>0401a4</v>
          </cell>
          <cell r="C79" t="str">
            <v>012</v>
          </cell>
          <cell r="D79" t="str">
            <v>KEX</v>
          </cell>
          <cell r="E79" t="str">
            <v>FRA</v>
          </cell>
          <cell r="F79">
            <v>200312</v>
          </cell>
          <cell r="G79">
            <v>1</v>
          </cell>
          <cell r="H79">
            <v>251</v>
          </cell>
          <cell r="I79">
            <v>0.6226294820717132</v>
          </cell>
          <cell r="J79">
            <v>483</v>
          </cell>
          <cell r="K79">
            <v>483</v>
          </cell>
          <cell r="L79">
            <v>0</v>
          </cell>
          <cell r="M79">
            <v>108.21876436638314</v>
          </cell>
          <cell r="N79">
            <v>479.89264513912747</v>
          </cell>
          <cell r="O79">
            <v>29.705741146879905</v>
          </cell>
          <cell r="P79">
            <v>1</v>
          </cell>
          <cell r="Q79">
            <v>483</v>
          </cell>
          <cell r="R79">
            <v>100</v>
          </cell>
          <cell r="S79">
            <v>121076.72</v>
          </cell>
        </row>
        <row r="80">
          <cell r="B80" t="str">
            <v>0401a4</v>
          </cell>
          <cell r="C80" t="str">
            <v>012</v>
          </cell>
          <cell r="D80" t="str">
            <v>KEX</v>
          </cell>
          <cell r="E80" t="str">
            <v>FRA</v>
          </cell>
          <cell r="F80">
            <v>200401</v>
          </cell>
          <cell r="G80">
            <v>0</v>
          </cell>
          <cell r="H80">
            <v>285</v>
          </cell>
          <cell r="I80">
            <v>1.1053684210526316</v>
          </cell>
          <cell r="J80">
            <v>483</v>
          </cell>
          <cell r="K80">
            <v>412</v>
          </cell>
          <cell r="L80">
            <v>0</v>
          </cell>
          <cell r="M80">
            <v>108.21876436638314</v>
          </cell>
          <cell r="N80">
            <v>478.97406161261779</v>
          </cell>
          <cell r="O80">
            <v>29.682602966899612</v>
          </cell>
          <cell r="P80">
            <v>1</v>
          </cell>
          <cell r="Q80">
            <v>412</v>
          </cell>
          <cell r="R80">
            <v>100</v>
          </cell>
          <cell r="S80">
            <v>117104.97</v>
          </cell>
        </row>
        <row r="81">
          <cell r="B81" t="str">
            <v>0401a4</v>
          </cell>
          <cell r="C81" t="str">
            <v>012</v>
          </cell>
          <cell r="D81" t="str">
            <v>KEX</v>
          </cell>
          <cell r="E81" t="str">
            <v>INT</v>
          </cell>
          <cell r="F81">
            <v>200201</v>
          </cell>
          <cell r="G81">
            <v>24</v>
          </cell>
          <cell r="H81">
            <v>222</v>
          </cell>
          <cell r="I81">
            <v>127.33567567567569</v>
          </cell>
          <cell r="J81">
            <v>0</v>
          </cell>
          <cell r="K81">
            <v>0</v>
          </cell>
          <cell r="L81">
            <v>127.33567567567569</v>
          </cell>
          <cell r="M81">
            <v>0</v>
          </cell>
          <cell r="N81">
            <v>127.33567567567569</v>
          </cell>
          <cell r="O81">
            <v>0</v>
          </cell>
          <cell r="P81">
            <v>3</v>
          </cell>
          <cell r="Q81">
            <v>127.33567567567569</v>
          </cell>
          <cell r="R81">
            <v>0</v>
          </cell>
          <cell r="S81">
            <v>0</v>
          </cell>
        </row>
        <row r="82">
          <cell r="B82" t="str">
            <v>0401a4</v>
          </cell>
          <cell r="C82" t="str">
            <v>012</v>
          </cell>
          <cell r="D82" t="str">
            <v>KEX</v>
          </cell>
          <cell r="E82" t="str">
            <v>INT</v>
          </cell>
          <cell r="F82">
            <v>200202</v>
          </cell>
          <cell r="G82">
            <v>23</v>
          </cell>
          <cell r="H82">
            <v>255</v>
          </cell>
          <cell r="I82">
            <v>291.13082352941183</v>
          </cell>
          <cell r="J82">
            <v>0</v>
          </cell>
          <cell r="K82">
            <v>0</v>
          </cell>
          <cell r="L82">
            <v>297.68680056798468</v>
          </cell>
          <cell r="M82">
            <v>3.3912669981384971</v>
          </cell>
          <cell r="N82">
            <v>298.8986180971774</v>
          </cell>
          <cell r="O82">
            <v>3.5354672562094804</v>
          </cell>
          <cell r="P82">
            <v>3</v>
          </cell>
          <cell r="Q82">
            <v>298.8986180971774</v>
          </cell>
          <cell r="R82">
            <v>3.5354672562094804</v>
          </cell>
          <cell r="S82">
            <v>1980.7876147802162</v>
          </cell>
        </row>
        <row r="83">
          <cell r="B83" t="str">
            <v>0401a4</v>
          </cell>
          <cell r="C83" t="str">
            <v>012</v>
          </cell>
          <cell r="D83" t="str">
            <v>KEX</v>
          </cell>
          <cell r="E83" t="str">
            <v>INT</v>
          </cell>
          <cell r="F83">
            <v>200203</v>
          </cell>
          <cell r="G83">
            <v>22</v>
          </cell>
          <cell r="H83">
            <v>262</v>
          </cell>
          <cell r="I83">
            <v>598.604427480916</v>
          </cell>
          <cell r="J83">
            <v>0</v>
          </cell>
          <cell r="K83">
            <v>0</v>
          </cell>
          <cell r="L83">
            <v>615.15643564416666</v>
          </cell>
          <cell r="M83">
            <v>3.782154597175496</v>
          </cell>
          <cell r="N83">
            <v>612.16556812357248</v>
          </cell>
          <cell r="O83">
            <v>3.9139905743300498</v>
          </cell>
          <cell r="P83">
            <v>3</v>
          </cell>
          <cell r="Q83">
            <v>612.16556812357248</v>
          </cell>
          <cell r="R83">
            <v>3.9139905743300498</v>
          </cell>
          <cell r="S83">
            <v>3553.0188483759994</v>
          </cell>
        </row>
        <row r="84">
          <cell r="B84" t="str">
            <v>0401a4</v>
          </cell>
          <cell r="C84" t="str">
            <v>012</v>
          </cell>
          <cell r="D84" t="str">
            <v>KEX</v>
          </cell>
          <cell r="E84" t="str">
            <v>INT</v>
          </cell>
          <cell r="F84">
            <v>200204</v>
          </cell>
          <cell r="G84">
            <v>21</v>
          </cell>
          <cell r="H84">
            <v>303</v>
          </cell>
          <cell r="I84">
            <v>207.87580858085806</v>
          </cell>
          <cell r="J84">
            <v>0</v>
          </cell>
          <cell r="K84">
            <v>0</v>
          </cell>
          <cell r="L84">
            <v>216.08238586502276</v>
          </cell>
          <cell r="M84">
            <v>5.3880805717867766</v>
          </cell>
          <cell r="N84">
            <v>222.34671588362625</v>
          </cell>
          <cell r="O84">
            <v>5.5125546876795388</v>
          </cell>
          <cell r="P84">
            <v>3</v>
          </cell>
          <cell r="Q84">
            <v>222.34671588362625</v>
          </cell>
          <cell r="R84">
            <v>5.5125546876795388</v>
          </cell>
          <cell r="S84">
            <v>4384.6849127387541</v>
          </cell>
        </row>
        <row r="85">
          <cell r="B85" t="str">
            <v>0401a4</v>
          </cell>
          <cell r="C85" t="str">
            <v>012</v>
          </cell>
          <cell r="D85" t="str">
            <v>KEX</v>
          </cell>
          <cell r="E85" t="str">
            <v>INT</v>
          </cell>
          <cell r="F85">
            <v>200205</v>
          </cell>
          <cell r="G85">
            <v>20</v>
          </cell>
          <cell r="H85">
            <v>191</v>
          </cell>
          <cell r="I85">
            <v>226.78036649214658</v>
          </cell>
          <cell r="J85">
            <v>0</v>
          </cell>
          <cell r="K85">
            <v>1027</v>
          </cell>
          <cell r="L85">
            <v>244.41866328230157</v>
          </cell>
          <cell r="M85">
            <v>9.2089817651086321</v>
          </cell>
          <cell r="N85">
            <v>246.24195644246575</v>
          </cell>
          <cell r="O85">
            <v>9.650079140678562</v>
          </cell>
          <cell r="P85">
            <v>3</v>
          </cell>
          <cell r="Q85">
            <v>246.24195644246575</v>
          </cell>
          <cell r="R85">
            <v>9.650079140678562</v>
          </cell>
          <cell r="S85">
            <v>3717.1636805109592</v>
          </cell>
        </row>
        <row r="86">
          <cell r="B86" t="str">
            <v>0401a4</v>
          </cell>
          <cell r="C86" t="str">
            <v>012</v>
          </cell>
          <cell r="D86" t="str">
            <v>KEX</v>
          </cell>
          <cell r="E86" t="str">
            <v>INT</v>
          </cell>
          <cell r="F86">
            <v>200206</v>
          </cell>
          <cell r="G86">
            <v>19</v>
          </cell>
          <cell r="H86">
            <v>301</v>
          </cell>
          <cell r="I86">
            <v>585.80328903654481</v>
          </cell>
          <cell r="J86">
            <v>0</v>
          </cell>
          <cell r="K86">
            <v>1027</v>
          </cell>
          <cell r="L86">
            <v>658.24692190003361</v>
          </cell>
          <cell r="M86">
            <v>8.9857988807627684</v>
          </cell>
          <cell r="N86">
            <v>667.92970372797868</v>
          </cell>
          <cell r="O86">
            <v>9.2921288281298011</v>
          </cell>
          <cell r="P86">
            <v>3</v>
          </cell>
          <cell r="Q86">
            <v>667.92970372797868</v>
          </cell>
          <cell r="R86">
            <v>9.2921288281298011</v>
          </cell>
          <cell r="S86">
            <v>24720.050822121615</v>
          </cell>
        </row>
        <row r="87">
          <cell r="B87" t="str">
            <v>0401a4</v>
          </cell>
          <cell r="C87" t="str">
            <v>012</v>
          </cell>
          <cell r="D87" t="str">
            <v>KEX</v>
          </cell>
          <cell r="E87" t="str">
            <v>INT</v>
          </cell>
          <cell r="F87">
            <v>200207</v>
          </cell>
          <cell r="G87">
            <v>18</v>
          </cell>
          <cell r="H87">
            <v>199</v>
          </cell>
          <cell r="I87">
            <v>720.71502512562802</v>
          </cell>
          <cell r="J87">
            <v>0</v>
          </cell>
          <cell r="K87">
            <v>1027</v>
          </cell>
          <cell r="L87">
            <v>867.27954166845143</v>
          </cell>
          <cell r="M87">
            <v>9.9812627325676715</v>
          </cell>
          <cell r="N87">
            <v>871.2015977217734</v>
          </cell>
          <cell r="O87">
            <v>10.462767435003521</v>
          </cell>
          <cell r="P87">
            <v>3</v>
          </cell>
          <cell r="Q87">
            <v>871.2015977217734</v>
          </cell>
          <cell r="R87">
            <v>10.462767435003521</v>
          </cell>
          <cell r="S87">
            <v>29946.827946632926</v>
          </cell>
        </row>
        <row r="88">
          <cell r="B88" t="str">
            <v>0401a4</v>
          </cell>
          <cell r="C88" t="str">
            <v>012</v>
          </cell>
          <cell r="D88" t="str">
            <v>KEX</v>
          </cell>
          <cell r="E88" t="str">
            <v>INT</v>
          </cell>
          <cell r="F88">
            <v>200208</v>
          </cell>
          <cell r="G88">
            <v>17</v>
          </cell>
          <cell r="H88">
            <v>182</v>
          </cell>
          <cell r="I88">
            <v>397.60137362637363</v>
          </cell>
          <cell r="J88">
            <v>0</v>
          </cell>
          <cell r="K88">
            <v>1027</v>
          </cell>
          <cell r="L88">
            <v>543.02454050590359</v>
          </cell>
          <cell r="M88">
            <v>14.149933925484989</v>
          </cell>
          <cell r="N88">
            <v>538.39721703459156</v>
          </cell>
          <cell r="O88">
            <v>14.760425412591488</v>
          </cell>
          <cell r="P88">
            <v>3</v>
          </cell>
          <cell r="Q88">
            <v>538.39721703459156</v>
          </cell>
          <cell r="R88">
            <v>14.760425412591488</v>
          </cell>
          <cell r="S88">
            <v>25624.843500295668</v>
          </cell>
        </row>
        <row r="89">
          <cell r="B89" t="str">
            <v>0401a4</v>
          </cell>
          <cell r="C89" t="str">
            <v>012</v>
          </cell>
          <cell r="D89" t="str">
            <v>KEX</v>
          </cell>
          <cell r="E89" t="str">
            <v>INT</v>
          </cell>
          <cell r="F89">
            <v>200209</v>
          </cell>
          <cell r="G89">
            <v>16</v>
          </cell>
          <cell r="H89">
            <v>217</v>
          </cell>
          <cell r="I89">
            <v>513.22769585253445</v>
          </cell>
          <cell r="J89">
            <v>0</v>
          </cell>
          <cell r="K89">
            <v>1027</v>
          </cell>
          <cell r="L89">
            <v>819.60470553888842</v>
          </cell>
          <cell r="M89">
            <v>17.740312557587462</v>
          </cell>
          <cell r="N89">
            <v>803.50275701199917</v>
          </cell>
          <cell r="O89">
            <v>18.542792822454771</v>
          </cell>
          <cell r="P89">
            <v>3</v>
          </cell>
          <cell r="Q89">
            <v>803.50275701199917</v>
          </cell>
          <cell r="R89">
            <v>18.542792822454771</v>
          </cell>
          <cell r="S89">
            <v>62989.688271603838</v>
          </cell>
        </row>
        <row r="90">
          <cell r="B90" t="str">
            <v>0401a4</v>
          </cell>
          <cell r="C90" t="str">
            <v>012</v>
          </cell>
          <cell r="D90" t="str">
            <v>KEX</v>
          </cell>
          <cell r="E90" t="str">
            <v>INT</v>
          </cell>
          <cell r="F90">
            <v>200210</v>
          </cell>
          <cell r="G90">
            <v>15</v>
          </cell>
          <cell r="H90">
            <v>266</v>
          </cell>
          <cell r="I90">
            <v>208.206992481203</v>
          </cell>
          <cell r="J90">
            <v>0</v>
          </cell>
          <cell r="K90">
            <v>1027</v>
          </cell>
          <cell r="L90">
            <v>397.88899868070735</v>
          </cell>
          <cell r="M90">
            <v>34.43409142872779</v>
          </cell>
          <cell r="N90">
            <v>409.37661254306619</v>
          </cell>
          <cell r="O90">
            <v>29.745366228498444</v>
          </cell>
          <cell r="P90">
            <v>3</v>
          </cell>
          <cell r="Q90">
            <v>409.37661254306619</v>
          </cell>
          <cell r="R90">
            <v>29.745366228498444</v>
          </cell>
          <cell r="S90">
            <v>53511.118936455605</v>
          </cell>
        </row>
        <row r="91">
          <cell r="B91" t="str">
            <v>0401a4</v>
          </cell>
          <cell r="C91" t="str">
            <v>012</v>
          </cell>
          <cell r="D91" t="str">
            <v>KEX</v>
          </cell>
          <cell r="E91" t="str">
            <v>INT</v>
          </cell>
          <cell r="F91">
            <v>200211</v>
          </cell>
          <cell r="G91">
            <v>14</v>
          </cell>
          <cell r="H91">
            <v>268</v>
          </cell>
          <cell r="I91">
            <v>165.18716417910446</v>
          </cell>
          <cell r="J91">
            <v>0</v>
          </cell>
          <cell r="K91">
            <v>1027</v>
          </cell>
          <cell r="L91">
            <v>382.60477021787398</v>
          </cell>
          <cell r="M91">
            <v>33.253791015084317</v>
          </cell>
          <cell r="N91">
            <v>399.33985345716536</v>
          </cell>
          <cell r="O91">
            <v>29.862890175476448</v>
          </cell>
          <cell r="P91">
            <v>3</v>
          </cell>
          <cell r="Q91">
            <v>399.33985345716536</v>
          </cell>
          <cell r="R91">
            <v>29.862890175476448</v>
          </cell>
          <cell r="S91">
            <v>62752.920726520322</v>
          </cell>
        </row>
        <row r="92">
          <cell r="B92" t="str">
            <v>0401a4</v>
          </cell>
          <cell r="C92" t="str">
            <v>012</v>
          </cell>
          <cell r="D92" t="str">
            <v>KEX</v>
          </cell>
          <cell r="E92" t="str">
            <v>INT</v>
          </cell>
          <cell r="F92">
            <v>200212</v>
          </cell>
          <cell r="G92">
            <v>13</v>
          </cell>
          <cell r="H92">
            <v>231</v>
          </cell>
          <cell r="I92">
            <v>206.01844155844157</v>
          </cell>
          <cell r="J92">
            <v>0</v>
          </cell>
          <cell r="K92">
            <v>700</v>
          </cell>
          <cell r="L92">
            <v>595.11623670295091</v>
          </cell>
          <cell r="M92">
            <v>38.319631293156128</v>
          </cell>
          <cell r="N92">
            <v>511.36193295944736</v>
          </cell>
          <cell r="O92">
            <v>33.908091131390705</v>
          </cell>
          <cell r="P92">
            <v>3</v>
          </cell>
          <cell r="Q92">
            <v>511.36193295944736</v>
          </cell>
          <cell r="R92">
            <v>33.908091131390705</v>
          </cell>
          <cell r="S92">
            <v>70534.346513632336</v>
          </cell>
        </row>
        <row r="93">
          <cell r="B93" t="str">
            <v>0401a4</v>
          </cell>
          <cell r="C93" t="str">
            <v>012</v>
          </cell>
          <cell r="D93" t="str">
            <v>KEX</v>
          </cell>
          <cell r="E93" t="str">
            <v>INT</v>
          </cell>
          <cell r="F93">
            <v>200301</v>
          </cell>
          <cell r="G93">
            <v>12</v>
          </cell>
          <cell r="H93">
            <v>127</v>
          </cell>
          <cell r="I93">
            <v>67.410551181102377</v>
          </cell>
          <cell r="J93">
            <v>0</v>
          </cell>
          <cell r="K93">
            <v>696</v>
          </cell>
          <cell r="L93">
            <v>235.77472724442865</v>
          </cell>
          <cell r="M93">
            <v>45.452963748660792</v>
          </cell>
          <cell r="N93">
            <v>350.7656316113065</v>
          </cell>
          <cell r="O93">
            <v>34.667730300418995</v>
          </cell>
          <cell r="P93">
            <v>3</v>
          </cell>
          <cell r="Q93">
            <v>350.7656316113065</v>
          </cell>
          <cell r="R93">
            <v>34.667730300418995</v>
          </cell>
          <cell r="S93">
            <v>35986.095214635927</v>
          </cell>
        </row>
        <row r="94">
          <cell r="B94" t="str">
            <v>0401a4</v>
          </cell>
          <cell r="C94" t="str">
            <v>012</v>
          </cell>
          <cell r="D94" t="str">
            <v>KEX</v>
          </cell>
          <cell r="E94" t="str">
            <v>INT</v>
          </cell>
          <cell r="F94">
            <v>200302</v>
          </cell>
          <cell r="G94">
            <v>11</v>
          </cell>
          <cell r="H94">
            <v>144</v>
          </cell>
          <cell r="I94">
            <v>91.91236111111111</v>
          </cell>
          <cell r="J94">
            <v>0</v>
          </cell>
          <cell r="K94">
            <v>696</v>
          </cell>
          <cell r="L94">
            <v>364.7705432675823</v>
          </cell>
          <cell r="M94">
            <v>52.40873520816605</v>
          </cell>
          <cell r="N94">
            <v>406.84058389686572</v>
          </cell>
          <cell r="O94">
            <v>36.573576384077704</v>
          </cell>
          <cell r="P94">
            <v>3</v>
          </cell>
          <cell r="Q94">
            <v>406.84058389686572</v>
          </cell>
          <cell r="R94">
            <v>36.573576384077704</v>
          </cell>
          <cell r="S94">
            <v>45349.664081148665</v>
          </cell>
        </row>
        <row r="95">
          <cell r="B95" t="str">
            <v>0401a4</v>
          </cell>
          <cell r="C95" t="str">
            <v>012</v>
          </cell>
          <cell r="D95" t="str">
            <v>KEX</v>
          </cell>
          <cell r="E95" t="str">
            <v>INT</v>
          </cell>
          <cell r="F95">
            <v>200303</v>
          </cell>
          <cell r="G95">
            <v>10</v>
          </cell>
          <cell r="H95">
            <v>253</v>
          </cell>
          <cell r="I95">
            <v>48.467509881422927</v>
          </cell>
          <cell r="J95">
            <v>696</v>
          </cell>
          <cell r="K95">
            <v>696</v>
          </cell>
          <cell r="L95">
            <v>247.25150913370069</v>
          </cell>
          <cell r="M95">
            <v>70.670673091744746</v>
          </cell>
          <cell r="N95">
            <v>389.8084782556507</v>
          </cell>
          <cell r="O95">
            <v>37.401187729508123</v>
          </cell>
          <cell r="P95">
            <v>1</v>
          </cell>
          <cell r="Q95">
            <v>696</v>
          </cell>
          <cell r="R95">
            <v>100</v>
          </cell>
          <cell r="S95">
            <v>163825.72</v>
          </cell>
        </row>
        <row r="96">
          <cell r="B96" t="str">
            <v>0401a4</v>
          </cell>
          <cell r="C96" t="str">
            <v>012</v>
          </cell>
          <cell r="D96" t="str">
            <v>KEX</v>
          </cell>
          <cell r="E96" t="str">
            <v>INT</v>
          </cell>
          <cell r="F96">
            <v>200304</v>
          </cell>
          <cell r="G96">
            <v>9</v>
          </cell>
          <cell r="H96">
            <v>91</v>
          </cell>
          <cell r="I96">
            <v>271.93604395604393</v>
          </cell>
          <cell r="J96">
            <v>696</v>
          </cell>
          <cell r="K96">
            <v>696</v>
          </cell>
          <cell r="L96">
            <v>2078.4860714670663</v>
          </cell>
          <cell r="M96">
            <v>91.433185511954022</v>
          </cell>
          <cell r="N96">
            <v>507.54719800153526</v>
          </cell>
          <cell r="O96">
            <v>40.315735889609776</v>
          </cell>
          <cell r="P96">
            <v>1</v>
          </cell>
          <cell r="Q96">
            <v>696</v>
          </cell>
          <cell r="R96">
            <v>100</v>
          </cell>
          <cell r="S96">
            <v>38589.82</v>
          </cell>
        </row>
        <row r="97">
          <cell r="B97" t="str">
            <v>0401a4</v>
          </cell>
          <cell r="C97" t="str">
            <v>012</v>
          </cell>
          <cell r="D97" t="str">
            <v>KEX</v>
          </cell>
          <cell r="E97" t="str">
            <v>INT</v>
          </cell>
          <cell r="F97">
            <v>200305</v>
          </cell>
          <cell r="G97">
            <v>8</v>
          </cell>
          <cell r="H97">
            <v>144</v>
          </cell>
          <cell r="I97">
            <v>126.49256944444444</v>
          </cell>
          <cell r="J97">
            <v>696</v>
          </cell>
          <cell r="K97">
            <v>696</v>
          </cell>
          <cell r="L97">
            <v>1194.1248556820808</v>
          </cell>
          <cell r="M97">
            <v>108.22916938713504</v>
          </cell>
          <cell r="N97">
            <v>466.78846150979541</v>
          </cell>
          <cell r="O97">
            <v>40.110529127521517</v>
          </cell>
          <cell r="P97">
            <v>1</v>
          </cell>
          <cell r="Q97">
            <v>696</v>
          </cell>
          <cell r="R97">
            <v>100</v>
          </cell>
          <cell r="S97">
            <v>82009.070000000007</v>
          </cell>
        </row>
        <row r="98">
          <cell r="B98" t="str">
            <v>0401a4</v>
          </cell>
          <cell r="C98" t="str">
            <v>012</v>
          </cell>
          <cell r="D98" t="str">
            <v>KEX</v>
          </cell>
          <cell r="E98" t="str">
            <v>INT</v>
          </cell>
          <cell r="F98">
            <v>200306</v>
          </cell>
          <cell r="G98">
            <v>7</v>
          </cell>
          <cell r="H98">
            <v>187</v>
          </cell>
          <cell r="I98">
            <v>9.8596256684491976</v>
          </cell>
          <cell r="J98">
            <v>696</v>
          </cell>
          <cell r="K98">
            <v>696</v>
          </cell>
          <cell r="L98">
            <v>129.19672582779106</v>
          </cell>
          <cell r="M98">
            <v>108.0242362341324</v>
          </cell>
          <cell r="N98">
            <v>419.97212884028875</v>
          </cell>
          <cell r="O98">
            <v>40.536154610366289</v>
          </cell>
          <cell r="P98">
            <v>1</v>
          </cell>
          <cell r="Q98">
            <v>696</v>
          </cell>
          <cell r="R98">
            <v>100</v>
          </cell>
          <cell r="S98">
            <v>128308.25</v>
          </cell>
        </row>
        <row r="99">
          <cell r="B99" t="str">
            <v>0401a4</v>
          </cell>
          <cell r="C99" t="str">
            <v>012</v>
          </cell>
          <cell r="D99" t="str">
            <v>KEX</v>
          </cell>
          <cell r="E99" t="str">
            <v>INT</v>
          </cell>
          <cell r="F99">
            <v>200307</v>
          </cell>
          <cell r="G99">
            <v>6</v>
          </cell>
          <cell r="H99">
            <v>199</v>
          </cell>
          <cell r="I99">
            <v>28.160251256281406</v>
          </cell>
          <cell r="J99">
            <v>0</v>
          </cell>
          <cell r="K99">
            <v>696</v>
          </cell>
          <cell r="L99">
            <v>634.78425398321167</v>
          </cell>
          <cell r="M99">
            <v>110.15176418240537</v>
          </cell>
          <cell r="N99">
            <v>424.85471359999997</v>
          </cell>
          <cell r="O99">
            <v>40.575063517124121</v>
          </cell>
          <cell r="P99">
            <v>1</v>
          </cell>
          <cell r="Q99">
            <v>696</v>
          </cell>
          <cell r="R99">
            <v>100</v>
          </cell>
          <cell r="S99">
            <v>132900.10999999999</v>
          </cell>
        </row>
        <row r="100">
          <cell r="B100" t="str">
            <v>0401a4</v>
          </cell>
          <cell r="C100" t="str">
            <v>012</v>
          </cell>
          <cell r="D100" t="str">
            <v>KEX</v>
          </cell>
          <cell r="E100" t="str">
            <v>INT</v>
          </cell>
          <cell r="F100">
            <v>200308</v>
          </cell>
          <cell r="G100">
            <v>5</v>
          </cell>
          <cell r="H100">
            <v>87</v>
          </cell>
          <cell r="I100">
            <v>4.4289655172413793</v>
          </cell>
          <cell r="J100">
            <v>696</v>
          </cell>
          <cell r="K100">
            <v>696</v>
          </cell>
          <cell r="L100">
            <v>195.59374190999378</v>
          </cell>
          <cell r="M100">
            <v>162.12040015074734</v>
          </cell>
          <cell r="N100">
            <v>424.85471359999997</v>
          </cell>
          <cell r="O100">
            <v>40.575063517124129</v>
          </cell>
          <cell r="P100">
            <v>1</v>
          </cell>
          <cell r="Q100">
            <v>696</v>
          </cell>
          <cell r="R100">
            <v>100</v>
          </cell>
          <cell r="S100">
            <v>60166.68</v>
          </cell>
        </row>
        <row r="101">
          <cell r="B101" t="str">
            <v>0401a4</v>
          </cell>
          <cell r="C101" t="str">
            <v>012</v>
          </cell>
          <cell r="D101" t="str">
            <v>KEX</v>
          </cell>
          <cell r="E101" t="str">
            <v>INT</v>
          </cell>
          <cell r="F101">
            <v>200309</v>
          </cell>
          <cell r="G101">
            <v>4</v>
          </cell>
          <cell r="H101">
            <v>101</v>
          </cell>
          <cell r="I101">
            <v>34.619999999999997</v>
          </cell>
          <cell r="J101">
            <v>696</v>
          </cell>
          <cell r="K101">
            <v>696</v>
          </cell>
          <cell r="L101">
            <v>3091.8147524945607</v>
          </cell>
          <cell r="M101">
            <v>110.28305178062855</v>
          </cell>
          <cell r="N101">
            <v>424.85471359999997</v>
          </cell>
          <cell r="O101">
            <v>40.575063517124121</v>
          </cell>
          <cell r="P101">
            <v>1</v>
          </cell>
          <cell r="Q101">
            <v>696</v>
          </cell>
          <cell r="R101">
            <v>100</v>
          </cell>
          <cell r="S101">
            <v>66799.38</v>
          </cell>
        </row>
        <row r="102">
          <cell r="B102" t="str">
            <v>0401a4</v>
          </cell>
          <cell r="C102" t="str">
            <v>012</v>
          </cell>
          <cell r="D102" t="str">
            <v>KEX</v>
          </cell>
          <cell r="E102" t="str">
            <v>INT</v>
          </cell>
          <cell r="F102">
            <v>200310</v>
          </cell>
          <cell r="G102">
            <v>3</v>
          </cell>
          <cell r="H102">
            <v>168</v>
          </cell>
          <cell r="I102">
            <v>9.3616071428571423</v>
          </cell>
          <cell r="J102">
            <v>696</v>
          </cell>
          <cell r="K102">
            <v>696</v>
          </cell>
          <cell r="L102">
            <v>1082.8309359022355</v>
          </cell>
          <cell r="M102">
            <v>135.64278734976972</v>
          </cell>
          <cell r="N102">
            <v>424.85471359999997</v>
          </cell>
          <cell r="O102">
            <v>40.575063517124129</v>
          </cell>
          <cell r="P102">
            <v>1</v>
          </cell>
          <cell r="Q102">
            <v>696</v>
          </cell>
          <cell r="R102">
            <v>100</v>
          </cell>
          <cell r="S102">
            <v>115355.25</v>
          </cell>
        </row>
        <row r="103">
          <cell r="B103" t="str">
            <v>0401a4</v>
          </cell>
          <cell r="C103" t="str">
            <v>012</v>
          </cell>
          <cell r="D103" t="str">
            <v>KEX</v>
          </cell>
          <cell r="E103" t="str">
            <v>INT</v>
          </cell>
          <cell r="F103">
            <v>200311</v>
          </cell>
          <cell r="G103">
            <v>2</v>
          </cell>
          <cell r="H103">
            <v>240</v>
          </cell>
          <cell r="I103">
            <v>5.3079166666666673</v>
          </cell>
          <cell r="J103">
            <v>0</v>
          </cell>
          <cell r="K103">
            <v>696</v>
          </cell>
          <cell r="L103">
            <v>0</v>
          </cell>
          <cell r="M103">
            <v>111.38114651713505</v>
          </cell>
          <cell r="N103">
            <v>424.85471359999997</v>
          </cell>
          <cell r="O103">
            <v>40.575063517124129</v>
          </cell>
          <cell r="P103">
            <v>1</v>
          </cell>
          <cell r="Q103">
            <v>696</v>
          </cell>
          <cell r="R103">
            <v>100</v>
          </cell>
          <cell r="S103">
            <v>165766.1</v>
          </cell>
        </row>
        <row r="104">
          <cell r="B104" t="str">
            <v>0401a4</v>
          </cell>
          <cell r="C104" t="str">
            <v>012</v>
          </cell>
          <cell r="D104" t="str">
            <v>KEX</v>
          </cell>
          <cell r="E104" t="str">
            <v>INT</v>
          </cell>
          <cell r="F104">
            <v>200312</v>
          </cell>
          <cell r="G104">
            <v>1</v>
          </cell>
          <cell r="H104">
            <v>363</v>
          </cell>
          <cell r="I104">
            <v>13.821707988980718</v>
          </cell>
          <cell r="J104">
            <v>696</v>
          </cell>
          <cell r="K104">
            <v>696</v>
          </cell>
          <cell r="L104">
            <v>0</v>
          </cell>
          <cell r="M104">
            <v>111.38114651713505</v>
          </cell>
          <cell r="N104">
            <v>424.85471359999997</v>
          </cell>
          <cell r="O104">
            <v>40.575063517124129</v>
          </cell>
          <cell r="P104">
            <v>1</v>
          </cell>
          <cell r="Q104">
            <v>696</v>
          </cell>
          <cell r="R104">
            <v>100</v>
          </cell>
          <cell r="S104">
            <v>247630.72</v>
          </cell>
        </row>
        <row r="105">
          <cell r="B105" t="str">
            <v>0401a4</v>
          </cell>
          <cell r="C105" t="str">
            <v>012</v>
          </cell>
          <cell r="D105" t="str">
            <v>KEX</v>
          </cell>
          <cell r="E105" t="str">
            <v>INT</v>
          </cell>
          <cell r="F105">
            <v>200401</v>
          </cell>
          <cell r="G105">
            <v>0</v>
          </cell>
          <cell r="H105">
            <v>133</v>
          </cell>
          <cell r="I105">
            <v>0</v>
          </cell>
          <cell r="J105">
            <v>696</v>
          </cell>
          <cell r="K105">
            <v>478</v>
          </cell>
          <cell r="L105">
            <v>0</v>
          </cell>
          <cell r="M105">
            <v>111.38114651713505</v>
          </cell>
          <cell r="N105">
            <v>424.85471359999997</v>
          </cell>
          <cell r="O105">
            <v>40.575063517124129</v>
          </cell>
          <cell r="P105">
            <v>1</v>
          </cell>
          <cell r="Q105">
            <v>478</v>
          </cell>
          <cell r="R105">
            <v>100</v>
          </cell>
          <cell r="S105">
            <v>63574</v>
          </cell>
        </row>
        <row r="106">
          <cell r="B106" t="str">
            <v>0401a4</v>
          </cell>
          <cell r="C106" t="str">
            <v>012</v>
          </cell>
          <cell r="D106" t="str">
            <v>MAG</v>
          </cell>
          <cell r="E106" t="str">
            <v>ESP</v>
          </cell>
          <cell r="F106">
            <v>200201</v>
          </cell>
          <cell r="G106">
            <v>24</v>
          </cell>
          <cell r="H106">
            <v>77</v>
          </cell>
          <cell r="I106">
            <v>1156.9650649350647</v>
          </cell>
          <cell r="J106">
            <v>0</v>
          </cell>
          <cell r="K106">
            <v>0</v>
          </cell>
          <cell r="L106">
            <v>1156.9650649350647</v>
          </cell>
          <cell r="M106">
            <v>0</v>
          </cell>
          <cell r="N106">
            <v>1156.9650649350647</v>
          </cell>
          <cell r="O106">
            <v>0</v>
          </cell>
          <cell r="P106">
            <v>3</v>
          </cell>
          <cell r="Q106">
            <v>1156.9650649350647</v>
          </cell>
          <cell r="R106">
            <v>0</v>
          </cell>
          <cell r="S106">
            <v>0</v>
          </cell>
        </row>
        <row r="107">
          <cell r="B107" t="str">
            <v>0401a4</v>
          </cell>
          <cell r="C107" t="str">
            <v>012</v>
          </cell>
          <cell r="D107" t="str">
            <v>MAG</v>
          </cell>
          <cell r="E107" t="str">
            <v>ESP</v>
          </cell>
          <cell r="F107">
            <v>200202</v>
          </cell>
          <cell r="G107">
            <v>23</v>
          </cell>
          <cell r="H107">
            <v>136</v>
          </cell>
          <cell r="I107">
            <v>893.64338235294122</v>
          </cell>
          <cell r="J107">
            <v>0</v>
          </cell>
          <cell r="K107">
            <v>0</v>
          </cell>
          <cell r="L107">
            <v>894.79629040938369</v>
          </cell>
          <cell r="M107">
            <v>0.32077598672558599</v>
          </cell>
          <cell r="N107">
            <v>894.48642993758335</v>
          </cell>
          <cell r="O107">
            <v>0.32880115573237312</v>
          </cell>
          <cell r="P107">
            <v>3</v>
          </cell>
          <cell r="Q107">
            <v>894.48642993758335</v>
          </cell>
          <cell r="R107">
            <v>0.32880115573237312</v>
          </cell>
          <cell r="S107">
            <v>114.6544715113414</v>
          </cell>
        </row>
        <row r="108">
          <cell r="B108" t="str">
            <v>0401a4</v>
          </cell>
          <cell r="C108" t="str">
            <v>012</v>
          </cell>
          <cell r="D108" t="str">
            <v>MAG</v>
          </cell>
          <cell r="E108" t="str">
            <v>ESP</v>
          </cell>
          <cell r="F108">
            <v>200203</v>
          </cell>
          <cell r="G108">
            <v>22</v>
          </cell>
          <cell r="H108">
            <v>106</v>
          </cell>
          <cell r="I108">
            <v>1039.5390566037734</v>
          </cell>
          <cell r="J108">
            <v>0</v>
          </cell>
          <cell r="K108">
            <v>0</v>
          </cell>
          <cell r="L108">
            <v>1042.1377205773799</v>
          </cell>
          <cell r="M108">
            <v>0.51235924698751745</v>
          </cell>
          <cell r="N108">
            <v>1041.8385877559767</v>
          </cell>
          <cell r="O108">
            <v>0.53303751173609193</v>
          </cell>
          <cell r="P108">
            <v>3</v>
          </cell>
          <cell r="Q108">
            <v>1041.8385877559767</v>
          </cell>
          <cell r="R108">
            <v>0.53303751173609193</v>
          </cell>
          <cell r="S108">
            <v>243.7503021335433</v>
          </cell>
        </row>
        <row r="109">
          <cell r="B109" t="str">
            <v>0401a4</v>
          </cell>
          <cell r="C109" t="str">
            <v>012</v>
          </cell>
          <cell r="D109" t="str">
            <v>MAG</v>
          </cell>
          <cell r="E109" t="str">
            <v>ESP</v>
          </cell>
          <cell r="F109">
            <v>200204</v>
          </cell>
          <cell r="G109">
            <v>21</v>
          </cell>
          <cell r="H109">
            <v>107</v>
          </cell>
          <cell r="I109">
            <v>897.31822429906515</v>
          </cell>
          <cell r="J109">
            <v>0</v>
          </cell>
          <cell r="K109">
            <v>0</v>
          </cell>
          <cell r="L109">
            <v>901.06832133141938</v>
          </cell>
          <cell r="M109">
            <v>0.62261267016560018</v>
          </cell>
          <cell r="N109">
            <v>901.4990428582438</v>
          </cell>
          <cell r="O109">
            <v>0.64376199332436868</v>
          </cell>
          <cell r="P109">
            <v>3</v>
          </cell>
          <cell r="Q109">
            <v>901.4990428582438</v>
          </cell>
          <cell r="R109">
            <v>0.64376199332436868</v>
          </cell>
          <cell r="S109">
            <v>447.34758583211806</v>
          </cell>
        </row>
        <row r="110">
          <cell r="B110" t="str">
            <v>0401a4</v>
          </cell>
          <cell r="C110" t="str">
            <v>012</v>
          </cell>
          <cell r="D110" t="str">
            <v>MAG</v>
          </cell>
          <cell r="E110" t="str">
            <v>ESP</v>
          </cell>
          <cell r="F110">
            <v>200205</v>
          </cell>
          <cell r="G110">
            <v>20</v>
          </cell>
          <cell r="H110">
            <v>111</v>
          </cell>
          <cell r="I110">
            <v>1005.5825225225224</v>
          </cell>
          <cell r="J110">
            <v>0</v>
          </cell>
          <cell r="K110">
            <v>959</v>
          </cell>
          <cell r="L110">
            <v>1012.3292435222239</v>
          </cell>
          <cell r="M110">
            <v>0.57443454865318933</v>
          </cell>
          <cell r="N110">
            <v>1011.7513820081493</v>
          </cell>
          <cell r="O110">
            <v>0.5602761325497857</v>
          </cell>
          <cell r="P110">
            <v>3</v>
          </cell>
          <cell r="Q110">
            <v>1011.7513820081493</v>
          </cell>
          <cell r="R110">
            <v>0.5602761325497857</v>
          </cell>
          <cell r="S110">
            <v>684.74340290458349</v>
          </cell>
        </row>
        <row r="111">
          <cell r="B111" t="str">
            <v>0401a4</v>
          </cell>
          <cell r="C111" t="str">
            <v>012</v>
          </cell>
          <cell r="D111" t="str">
            <v>MAG</v>
          </cell>
          <cell r="E111" t="str">
            <v>ESP</v>
          </cell>
          <cell r="F111">
            <v>200206</v>
          </cell>
          <cell r="G111">
            <v>19</v>
          </cell>
          <cell r="H111">
            <v>99</v>
          </cell>
          <cell r="I111">
            <v>1085.5125252525256</v>
          </cell>
          <cell r="J111">
            <v>0</v>
          </cell>
          <cell r="K111">
            <v>959</v>
          </cell>
          <cell r="L111">
            <v>1095.1457986300843</v>
          </cell>
          <cell r="M111">
            <v>0.63762389552146825</v>
          </cell>
          <cell r="N111">
            <v>1093.151497424016</v>
          </cell>
          <cell r="O111">
            <v>0.61268060312754202</v>
          </cell>
          <cell r="P111">
            <v>3</v>
          </cell>
          <cell r="Q111">
            <v>1093.151497424016</v>
          </cell>
          <cell r="R111">
            <v>0.61268060312754202</v>
          </cell>
          <cell r="S111">
            <v>756.25824497755093</v>
          </cell>
        </row>
        <row r="112">
          <cell r="B112" t="str">
            <v>0401a4</v>
          </cell>
          <cell r="C112" t="str">
            <v>012</v>
          </cell>
          <cell r="D112" t="str">
            <v>MAG</v>
          </cell>
          <cell r="E112" t="str">
            <v>ESP</v>
          </cell>
          <cell r="F112">
            <v>200207</v>
          </cell>
          <cell r="G112">
            <v>18</v>
          </cell>
          <cell r="H112">
            <v>79</v>
          </cell>
          <cell r="I112">
            <v>1398.5644303797467</v>
          </cell>
          <cell r="J112">
            <v>0</v>
          </cell>
          <cell r="K112">
            <v>959</v>
          </cell>
          <cell r="L112">
            <v>1420.7784110526086</v>
          </cell>
          <cell r="M112">
            <v>1.2343940130854212</v>
          </cell>
          <cell r="N112">
            <v>1410.1675224619428</v>
          </cell>
          <cell r="O112">
            <v>1.2302178759711648</v>
          </cell>
          <cell r="P112">
            <v>3</v>
          </cell>
          <cell r="Q112">
            <v>1410.1675224619428</v>
          </cell>
          <cell r="R112">
            <v>1.2302178759711648</v>
          </cell>
          <cell r="S112">
            <v>916.64427449349023</v>
          </cell>
        </row>
        <row r="113">
          <cell r="B113" t="str">
            <v>0401a4</v>
          </cell>
          <cell r="C113" t="str">
            <v>012</v>
          </cell>
          <cell r="D113" t="str">
            <v>MAG</v>
          </cell>
          <cell r="E113" t="str">
            <v>ESP</v>
          </cell>
          <cell r="F113">
            <v>200208</v>
          </cell>
          <cell r="G113">
            <v>17</v>
          </cell>
          <cell r="H113">
            <v>42</v>
          </cell>
          <cell r="I113">
            <v>676.77261904761917</v>
          </cell>
          <cell r="J113">
            <v>0</v>
          </cell>
          <cell r="K113">
            <v>959</v>
          </cell>
          <cell r="L113">
            <v>695.48092354337768</v>
          </cell>
          <cell r="M113">
            <v>2.1257594786901421</v>
          </cell>
          <cell r="N113">
            <v>708.54098586184</v>
          </cell>
          <cell r="O113">
            <v>2.0640267138648838</v>
          </cell>
          <cell r="P113">
            <v>3</v>
          </cell>
          <cell r="Q113">
            <v>708.54098586184</v>
          </cell>
          <cell r="R113">
            <v>2.0640267138648838</v>
          </cell>
          <cell r="S113">
            <v>1334.2714061972765</v>
          </cell>
        </row>
        <row r="114">
          <cell r="B114" t="str">
            <v>0401a4</v>
          </cell>
          <cell r="C114" t="str">
            <v>012</v>
          </cell>
          <cell r="D114" t="str">
            <v>MAG</v>
          </cell>
          <cell r="E114" t="str">
            <v>ESP</v>
          </cell>
          <cell r="F114">
            <v>200209</v>
          </cell>
          <cell r="G114">
            <v>16</v>
          </cell>
          <cell r="H114">
            <v>191</v>
          </cell>
          <cell r="I114">
            <v>839.73680628272257</v>
          </cell>
          <cell r="J114">
            <v>0</v>
          </cell>
          <cell r="K114">
            <v>959</v>
          </cell>
          <cell r="L114">
            <v>881.29873525078278</v>
          </cell>
          <cell r="M114">
            <v>2.9884143854374416</v>
          </cell>
          <cell r="N114">
            <v>881.53061647039033</v>
          </cell>
          <cell r="O114">
            <v>3.1339590947385547</v>
          </cell>
          <cell r="P114">
            <v>3</v>
          </cell>
          <cell r="Q114">
            <v>881.53061647039033</v>
          </cell>
          <cell r="R114">
            <v>3.1339590947385547</v>
          </cell>
          <cell r="S114">
            <v>7982.6177458445309</v>
          </cell>
        </row>
        <row r="115">
          <cell r="B115" t="str">
            <v>0401a4</v>
          </cell>
          <cell r="C115" t="str">
            <v>012</v>
          </cell>
          <cell r="D115" t="str">
            <v>MAG</v>
          </cell>
          <cell r="E115" t="str">
            <v>ESP</v>
          </cell>
          <cell r="F115">
            <v>200210</v>
          </cell>
          <cell r="G115">
            <v>15</v>
          </cell>
          <cell r="H115">
            <v>143</v>
          </cell>
          <cell r="I115">
            <v>1070.224895104895</v>
          </cell>
          <cell r="J115">
            <v>0</v>
          </cell>
          <cell r="K115">
            <v>959</v>
          </cell>
          <cell r="L115">
            <v>1173.7384304235525</v>
          </cell>
          <cell r="M115">
            <v>5.9610348233242219</v>
          </cell>
          <cell r="N115">
            <v>1158.8637997549388</v>
          </cell>
          <cell r="O115">
            <v>6.1312744482005934</v>
          </cell>
          <cell r="P115">
            <v>3</v>
          </cell>
          <cell r="Q115">
            <v>1158.8637997549388</v>
          </cell>
          <cell r="R115">
            <v>6.1312744482005934</v>
          </cell>
          <cell r="S115">
            <v>12675.363364956254</v>
          </cell>
        </row>
        <row r="116">
          <cell r="B116" t="str">
            <v>0401a4</v>
          </cell>
          <cell r="C116" t="str">
            <v>012</v>
          </cell>
          <cell r="D116" t="str">
            <v>MAG</v>
          </cell>
          <cell r="E116" t="str">
            <v>ESP</v>
          </cell>
          <cell r="F116">
            <v>200211</v>
          </cell>
          <cell r="G116">
            <v>14</v>
          </cell>
          <cell r="H116">
            <v>97</v>
          </cell>
          <cell r="I116">
            <v>652.03391752577318</v>
          </cell>
          <cell r="J116">
            <v>0</v>
          </cell>
          <cell r="K116">
            <v>959</v>
          </cell>
          <cell r="L116">
            <v>757.48574093390323</v>
          </cell>
          <cell r="M116">
            <v>7.3813845871307251</v>
          </cell>
          <cell r="N116">
            <v>801.0799484487884</v>
          </cell>
          <cell r="O116">
            <v>6.5931245022281271</v>
          </cell>
          <cell r="P116">
            <v>3</v>
          </cell>
          <cell r="Q116">
            <v>801.0799484487884</v>
          </cell>
          <cell r="R116">
            <v>6.5931245022281271</v>
          </cell>
          <cell r="S116">
            <v>14457.46499953248</v>
          </cell>
        </row>
        <row r="117">
          <cell r="B117" t="str">
            <v>0401a4</v>
          </cell>
          <cell r="C117" t="str">
            <v>012</v>
          </cell>
          <cell r="D117" t="str">
            <v>MAG</v>
          </cell>
          <cell r="E117" t="str">
            <v>ESP</v>
          </cell>
          <cell r="F117">
            <v>200212</v>
          </cell>
          <cell r="G117">
            <v>13</v>
          </cell>
          <cell r="H117">
            <v>110</v>
          </cell>
          <cell r="I117">
            <v>1306.2982727272727</v>
          </cell>
          <cell r="J117">
            <v>0</v>
          </cell>
          <cell r="K117">
            <v>1400</v>
          </cell>
          <cell r="L117">
            <v>1686.7755080349161</v>
          </cell>
          <cell r="M117">
            <v>10.728028928073089</v>
          </cell>
          <cell r="N117">
            <v>1471.0882439698728</v>
          </cell>
          <cell r="O117">
            <v>9.5464129285686763</v>
          </cell>
          <cell r="P117">
            <v>1</v>
          </cell>
          <cell r="Q117">
            <v>1400</v>
          </cell>
          <cell r="R117">
            <v>100</v>
          </cell>
          <cell r="S117">
            <v>10307.19</v>
          </cell>
        </row>
        <row r="118">
          <cell r="B118" t="str">
            <v>0401a4</v>
          </cell>
          <cell r="C118" t="str">
            <v>012</v>
          </cell>
          <cell r="D118" t="str">
            <v>MAG</v>
          </cell>
          <cell r="E118" t="str">
            <v>ESP</v>
          </cell>
          <cell r="F118">
            <v>200301</v>
          </cell>
          <cell r="G118">
            <v>12</v>
          </cell>
          <cell r="H118">
            <v>72</v>
          </cell>
          <cell r="I118">
            <v>713.91791666666677</v>
          </cell>
          <cell r="J118">
            <v>0</v>
          </cell>
          <cell r="K118">
            <v>967</v>
          </cell>
          <cell r="L118">
            <v>1039.3190575251929</v>
          </cell>
          <cell r="M118">
            <v>12.10056852606764</v>
          </cell>
          <cell r="N118">
            <v>1019.3887004504186</v>
          </cell>
          <cell r="O118">
            <v>11.809488419650849</v>
          </cell>
          <cell r="P118">
            <v>3</v>
          </cell>
          <cell r="Q118">
            <v>1019.3887004504186</v>
          </cell>
          <cell r="R118">
            <v>11.809488419650849</v>
          </cell>
          <cell r="S118">
            <v>21993.896432430127</v>
          </cell>
        </row>
        <row r="119">
          <cell r="B119" t="str">
            <v>0401a4</v>
          </cell>
          <cell r="C119" t="str">
            <v>012</v>
          </cell>
          <cell r="D119" t="str">
            <v>MAG</v>
          </cell>
          <cell r="E119" t="str">
            <v>ESP</v>
          </cell>
          <cell r="F119">
            <v>200302</v>
          </cell>
          <cell r="G119">
            <v>11</v>
          </cell>
          <cell r="H119">
            <v>134</v>
          </cell>
          <cell r="I119">
            <v>631.93686567164173</v>
          </cell>
          <cell r="J119">
            <v>0</v>
          </cell>
          <cell r="K119">
            <v>967</v>
          </cell>
          <cell r="L119">
            <v>1032.7021975119196</v>
          </cell>
          <cell r="M119">
            <v>14.925506438411142</v>
          </cell>
          <cell r="N119">
            <v>1004.5328719785683</v>
          </cell>
          <cell r="O119">
            <v>13.753015086514578</v>
          </cell>
          <cell r="P119">
            <v>3</v>
          </cell>
          <cell r="Q119">
            <v>1004.5328719785683</v>
          </cell>
          <cell r="R119">
            <v>13.753015086514578</v>
          </cell>
          <cell r="S119">
            <v>49927.864845128162</v>
          </cell>
        </row>
        <row r="120">
          <cell r="B120" t="str">
            <v>0401a4</v>
          </cell>
          <cell r="C120" t="str">
            <v>012</v>
          </cell>
          <cell r="D120" t="str">
            <v>MAG</v>
          </cell>
          <cell r="E120" t="str">
            <v>ESP</v>
          </cell>
          <cell r="F120">
            <v>200303</v>
          </cell>
          <cell r="G120">
            <v>10</v>
          </cell>
          <cell r="H120">
            <v>130</v>
          </cell>
          <cell r="I120">
            <v>268.54838461538463</v>
          </cell>
          <cell r="J120">
            <v>967</v>
          </cell>
          <cell r="K120">
            <v>967</v>
          </cell>
          <cell r="L120">
            <v>512.68090417925771</v>
          </cell>
          <cell r="M120">
            <v>15.450869591921068</v>
          </cell>
          <cell r="N120">
            <v>725.67958450751644</v>
          </cell>
          <cell r="O120">
            <v>13.729436891132821</v>
          </cell>
          <cell r="P120">
            <v>3</v>
          </cell>
          <cell r="Q120">
            <v>725.67958450751644</v>
          </cell>
          <cell r="R120">
            <v>13.729436891132821</v>
          </cell>
          <cell r="S120">
            <v>59427.055985977138</v>
          </cell>
        </row>
        <row r="121">
          <cell r="B121" t="str">
            <v>0401a4</v>
          </cell>
          <cell r="C121" t="str">
            <v>012</v>
          </cell>
          <cell r="D121" t="str">
            <v>MAG</v>
          </cell>
          <cell r="E121" t="str">
            <v>ESP</v>
          </cell>
          <cell r="F121">
            <v>200304</v>
          </cell>
          <cell r="G121">
            <v>9</v>
          </cell>
          <cell r="H121">
            <v>133</v>
          </cell>
          <cell r="I121">
            <v>165.29977443609025</v>
          </cell>
          <cell r="J121">
            <v>967</v>
          </cell>
          <cell r="K121">
            <v>967</v>
          </cell>
          <cell r="L121">
            <v>369.8345040442116</v>
          </cell>
          <cell r="M121">
            <v>19.19911252981364</v>
          </cell>
          <cell r="N121">
            <v>756.63205436179169</v>
          </cell>
          <cell r="O121">
            <v>15.257110135560598</v>
          </cell>
          <cell r="P121">
            <v>3</v>
          </cell>
          <cell r="Q121">
            <v>756.63205436179169</v>
          </cell>
          <cell r="R121">
            <v>15.257110135560598</v>
          </cell>
          <cell r="S121">
            <v>78647.193230118282</v>
          </cell>
        </row>
        <row r="122">
          <cell r="B122" t="str">
            <v>0401a4</v>
          </cell>
          <cell r="C122" t="str">
            <v>012</v>
          </cell>
          <cell r="D122" t="str">
            <v>MAG</v>
          </cell>
          <cell r="E122" t="str">
            <v>ESP</v>
          </cell>
          <cell r="F122">
            <v>200305</v>
          </cell>
          <cell r="G122">
            <v>8</v>
          </cell>
          <cell r="H122">
            <v>95</v>
          </cell>
          <cell r="I122">
            <v>204.32652631578944</v>
          </cell>
          <cell r="J122">
            <v>967</v>
          </cell>
          <cell r="K122">
            <v>967</v>
          </cell>
          <cell r="L122">
            <v>585.28589193781102</v>
          </cell>
          <cell r="M122">
            <v>28.894104371771785</v>
          </cell>
          <cell r="N122">
            <v>922.9556879289687</v>
          </cell>
          <cell r="O122">
            <v>16.518601890832905</v>
          </cell>
          <cell r="P122">
            <v>3</v>
          </cell>
          <cell r="Q122">
            <v>922.9556879289687</v>
          </cell>
          <cell r="R122">
            <v>16.518601890832905</v>
          </cell>
          <cell r="S122">
            <v>68269.770353252039</v>
          </cell>
        </row>
        <row r="123">
          <cell r="B123" t="str">
            <v>0401a4</v>
          </cell>
          <cell r="C123" t="str">
            <v>012</v>
          </cell>
          <cell r="D123" t="str">
            <v>MAG</v>
          </cell>
          <cell r="E123" t="str">
            <v>ESP</v>
          </cell>
          <cell r="F123">
            <v>200306</v>
          </cell>
          <cell r="G123">
            <v>7</v>
          </cell>
          <cell r="H123">
            <v>91</v>
          </cell>
          <cell r="I123">
            <v>202.37505494505493</v>
          </cell>
          <cell r="J123">
            <v>967</v>
          </cell>
          <cell r="K123">
            <v>967</v>
          </cell>
          <cell r="L123">
            <v>725.77304640147293</v>
          </cell>
          <cell r="M123">
            <v>33.157655360750724</v>
          </cell>
          <cell r="N123">
            <v>959.84433187980346</v>
          </cell>
          <cell r="O123">
            <v>16.827864743261294</v>
          </cell>
          <cell r="P123">
            <v>3</v>
          </cell>
          <cell r="Q123">
            <v>959.84433187980346</v>
          </cell>
          <cell r="R123">
            <v>16.827864743261294</v>
          </cell>
          <cell r="S123">
            <v>68929.704201062123</v>
          </cell>
        </row>
        <row r="124">
          <cell r="B124" t="str">
            <v>0401a4</v>
          </cell>
          <cell r="C124" t="str">
            <v>012</v>
          </cell>
          <cell r="D124" t="str">
            <v>MAG</v>
          </cell>
          <cell r="E124" t="str">
            <v>ESP</v>
          </cell>
          <cell r="F124">
            <v>200307</v>
          </cell>
          <cell r="G124">
            <v>6</v>
          </cell>
          <cell r="H124">
            <v>87</v>
          </cell>
          <cell r="I124">
            <v>262.25551724137932</v>
          </cell>
          <cell r="J124">
            <v>0</v>
          </cell>
          <cell r="K124">
            <v>967</v>
          </cell>
          <cell r="L124">
            <v>1274.6906840937713</v>
          </cell>
          <cell r="M124">
            <v>39.610462486388776</v>
          </cell>
          <cell r="N124">
            <v>977.84187241632173</v>
          </cell>
          <cell r="O124">
            <v>16.810428925975138</v>
          </cell>
          <cell r="P124">
            <v>3</v>
          </cell>
          <cell r="Q124">
            <v>977.84187241632173</v>
          </cell>
          <cell r="R124">
            <v>16.810428925975138</v>
          </cell>
          <cell r="S124">
            <v>62256.01290021999</v>
          </cell>
        </row>
        <row r="125">
          <cell r="B125" t="str">
            <v>0401a4</v>
          </cell>
          <cell r="C125" t="str">
            <v>012</v>
          </cell>
          <cell r="D125" t="str">
            <v>MAG</v>
          </cell>
          <cell r="E125" t="str">
            <v>ESP</v>
          </cell>
          <cell r="F125">
            <v>200308</v>
          </cell>
          <cell r="G125">
            <v>5</v>
          </cell>
          <cell r="H125">
            <v>38</v>
          </cell>
          <cell r="I125">
            <v>107.03789473684212</v>
          </cell>
          <cell r="J125">
            <v>967</v>
          </cell>
          <cell r="K125">
            <v>967</v>
          </cell>
          <cell r="L125">
            <v>802.37460291015054</v>
          </cell>
          <cell r="M125">
            <v>41.404511694060261</v>
          </cell>
          <cell r="N125">
            <v>962.36330627434131</v>
          </cell>
          <cell r="O125">
            <v>16.804725139184626</v>
          </cell>
          <cell r="P125">
            <v>1</v>
          </cell>
          <cell r="Q125">
            <v>967</v>
          </cell>
          <cell r="R125">
            <v>100</v>
          </cell>
          <cell r="S125">
            <v>32678.560000000001</v>
          </cell>
        </row>
        <row r="126">
          <cell r="B126" t="str">
            <v>0401a4</v>
          </cell>
          <cell r="C126" t="str">
            <v>012</v>
          </cell>
          <cell r="D126" t="str">
            <v>MAG</v>
          </cell>
          <cell r="E126" t="str">
            <v>ESP</v>
          </cell>
          <cell r="F126">
            <v>200309</v>
          </cell>
          <cell r="G126">
            <v>4</v>
          </cell>
          <cell r="H126">
            <v>112</v>
          </cell>
          <cell r="I126">
            <v>85.134732142857146</v>
          </cell>
          <cell r="J126">
            <v>967</v>
          </cell>
          <cell r="K126">
            <v>967</v>
          </cell>
          <cell r="L126">
            <v>1097.090226276506</v>
          </cell>
          <cell r="M126">
            <v>25.566961299084941</v>
          </cell>
          <cell r="N126">
            <v>1008.153538107445</v>
          </cell>
          <cell r="O126">
            <v>13.094662598435683</v>
          </cell>
          <cell r="P126">
            <v>1</v>
          </cell>
          <cell r="Q126">
            <v>967</v>
          </cell>
          <cell r="R126">
            <v>100</v>
          </cell>
          <cell r="S126">
            <v>98768.91</v>
          </cell>
        </row>
        <row r="127">
          <cell r="B127" t="str">
            <v>0401a4</v>
          </cell>
          <cell r="C127" t="str">
            <v>012</v>
          </cell>
          <cell r="D127" t="str">
            <v>MAG</v>
          </cell>
          <cell r="E127" t="str">
            <v>ESP</v>
          </cell>
          <cell r="F127">
            <v>200310</v>
          </cell>
          <cell r="G127">
            <v>3</v>
          </cell>
          <cell r="H127">
            <v>145</v>
          </cell>
          <cell r="I127">
            <v>27.071586206896551</v>
          </cell>
          <cell r="J127">
            <v>967</v>
          </cell>
          <cell r="K127">
            <v>967</v>
          </cell>
          <cell r="L127">
            <v>748.95579638922072</v>
          </cell>
          <cell r="M127">
            <v>38.32555321797917</v>
          </cell>
          <cell r="N127">
            <v>967.79194563662372</v>
          </cell>
          <cell r="O127">
            <v>16.85956131837721</v>
          </cell>
          <cell r="P127">
            <v>1</v>
          </cell>
          <cell r="Q127">
            <v>967</v>
          </cell>
          <cell r="R127">
            <v>100</v>
          </cell>
          <cell r="S127">
            <v>136289.62</v>
          </cell>
        </row>
        <row r="128">
          <cell r="B128" t="str">
            <v>0401a4</v>
          </cell>
          <cell r="C128" t="str">
            <v>012</v>
          </cell>
          <cell r="D128" t="str">
            <v>MAG</v>
          </cell>
          <cell r="E128" t="str">
            <v>ESP</v>
          </cell>
          <cell r="F128">
            <v>200311</v>
          </cell>
          <cell r="G128">
            <v>2</v>
          </cell>
          <cell r="H128">
            <v>136</v>
          </cell>
          <cell r="I128">
            <v>5.2456617647058819</v>
          </cell>
          <cell r="J128">
            <v>0</v>
          </cell>
          <cell r="K128">
            <v>967</v>
          </cell>
          <cell r="L128">
            <v>0</v>
          </cell>
          <cell r="M128">
            <v>105.67637048963184</v>
          </cell>
          <cell r="N128">
            <v>967.79194563662372</v>
          </cell>
          <cell r="O128">
            <v>16.859561318377207</v>
          </cell>
          <cell r="P128">
            <v>1</v>
          </cell>
          <cell r="Q128">
            <v>967</v>
          </cell>
          <cell r="R128">
            <v>100</v>
          </cell>
          <cell r="S128">
            <v>130798.59</v>
          </cell>
        </row>
        <row r="129">
          <cell r="B129" t="str">
            <v>0401a4</v>
          </cell>
          <cell r="C129" t="str">
            <v>012</v>
          </cell>
          <cell r="D129" t="str">
            <v>MAG</v>
          </cell>
          <cell r="E129" t="str">
            <v>ESP</v>
          </cell>
          <cell r="F129">
            <v>200312</v>
          </cell>
          <cell r="G129">
            <v>1</v>
          </cell>
          <cell r="H129">
            <v>161</v>
          </cell>
          <cell r="I129">
            <v>0.66403726708074529</v>
          </cell>
          <cell r="J129">
            <v>967</v>
          </cell>
          <cell r="K129">
            <v>967</v>
          </cell>
          <cell r="L129">
            <v>0</v>
          </cell>
          <cell r="M129">
            <v>105.67637048963184</v>
          </cell>
          <cell r="N129">
            <v>967.79194563662372</v>
          </cell>
          <cell r="O129">
            <v>16.85956131837721</v>
          </cell>
          <cell r="P129">
            <v>1</v>
          </cell>
          <cell r="Q129">
            <v>967</v>
          </cell>
          <cell r="R129">
            <v>100</v>
          </cell>
          <cell r="S129">
            <v>155580.09</v>
          </cell>
        </row>
        <row r="130">
          <cell r="B130" t="str">
            <v>0401a4</v>
          </cell>
          <cell r="C130" t="str">
            <v>012</v>
          </cell>
          <cell r="D130" t="str">
            <v>MAG</v>
          </cell>
          <cell r="E130" t="str">
            <v>ESP</v>
          </cell>
          <cell r="F130">
            <v>200401</v>
          </cell>
          <cell r="G130">
            <v>0</v>
          </cell>
          <cell r="H130">
            <v>137</v>
          </cell>
          <cell r="I130">
            <v>0</v>
          </cell>
          <cell r="J130">
            <v>967</v>
          </cell>
          <cell r="K130">
            <v>1010</v>
          </cell>
          <cell r="L130">
            <v>0</v>
          </cell>
          <cell r="M130">
            <v>105.67637048963184</v>
          </cell>
          <cell r="N130">
            <v>967.79194563662372</v>
          </cell>
          <cell r="O130">
            <v>16.85956131837721</v>
          </cell>
          <cell r="P130">
            <v>1</v>
          </cell>
          <cell r="Q130">
            <v>1010</v>
          </cell>
          <cell r="R130">
            <v>100</v>
          </cell>
          <cell r="S130">
            <v>138370</v>
          </cell>
        </row>
        <row r="131">
          <cell r="B131" t="str">
            <v>0401a4</v>
          </cell>
          <cell r="C131" t="str">
            <v>012</v>
          </cell>
          <cell r="D131" t="str">
            <v>MAG</v>
          </cell>
          <cell r="E131" t="str">
            <v>EST</v>
          </cell>
          <cell r="F131">
            <v>200201</v>
          </cell>
          <cell r="G131">
            <v>24</v>
          </cell>
          <cell r="H131">
            <v>84</v>
          </cell>
          <cell r="I131">
            <v>1279.024880952381</v>
          </cell>
          <cell r="J131">
            <v>0</v>
          </cell>
          <cell r="K131">
            <v>0</v>
          </cell>
          <cell r="L131">
            <v>1279.024880952381</v>
          </cell>
          <cell r="M131">
            <v>0</v>
          </cell>
          <cell r="N131">
            <v>1279.024880952381</v>
          </cell>
          <cell r="O131">
            <v>0</v>
          </cell>
          <cell r="P131">
            <v>3</v>
          </cell>
          <cell r="Q131">
            <v>1279.024880952381</v>
          </cell>
          <cell r="R131">
            <v>0</v>
          </cell>
          <cell r="S131">
            <v>0</v>
          </cell>
        </row>
        <row r="132">
          <cell r="B132" t="str">
            <v>0401a4</v>
          </cell>
          <cell r="C132" t="str">
            <v>012</v>
          </cell>
          <cell r="D132" t="str">
            <v>MAG</v>
          </cell>
          <cell r="E132" t="str">
            <v>EST</v>
          </cell>
          <cell r="F132">
            <v>200202</v>
          </cell>
          <cell r="G132">
            <v>23</v>
          </cell>
          <cell r="H132">
            <v>118</v>
          </cell>
          <cell r="I132">
            <v>1192.3741525423725</v>
          </cell>
          <cell r="J132">
            <v>0</v>
          </cell>
          <cell r="K132">
            <v>0</v>
          </cell>
          <cell r="L132">
            <v>1192.3741525423725</v>
          </cell>
          <cell r="M132">
            <v>0</v>
          </cell>
          <cell r="N132">
            <v>1192.3741525423725</v>
          </cell>
          <cell r="O132">
            <v>0</v>
          </cell>
          <cell r="P132">
            <v>3</v>
          </cell>
          <cell r="Q132">
            <v>1192.3741525423725</v>
          </cell>
          <cell r="R132">
            <v>0</v>
          </cell>
          <cell r="S132">
            <v>0</v>
          </cell>
        </row>
        <row r="133">
          <cell r="B133" t="str">
            <v>0401a4</v>
          </cell>
          <cell r="C133" t="str">
            <v>012</v>
          </cell>
          <cell r="D133" t="str">
            <v>MAG</v>
          </cell>
          <cell r="E133" t="str">
            <v>EST</v>
          </cell>
          <cell r="F133">
            <v>200203</v>
          </cell>
          <cell r="G133">
            <v>22</v>
          </cell>
          <cell r="H133">
            <v>80</v>
          </cell>
          <cell r="I133">
            <v>1434.3031250000001</v>
          </cell>
          <cell r="J133">
            <v>0</v>
          </cell>
          <cell r="K133">
            <v>0</v>
          </cell>
          <cell r="L133">
            <v>1434.662441888996</v>
          </cell>
          <cell r="M133">
            <v>6.427366163718766E-2</v>
          </cell>
          <cell r="N133">
            <v>1434.6620088233753</v>
          </cell>
          <cell r="O133">
            <v>6.4919876561216949E-2</v>
          </cell>
          <cell r="P133">
            <v>3</v>
          </cell>
          <cell r="Q133">
            <v>1434.6620088233753</v>
          </cell>
          <cell r="R133">
            <v>6.4919876561216949E-2</v>
          </cell>
          <cell r="S133">
            <v>28.71070587002032</v>
          </cell>
        </row>
        <row r="134">
          <cell r="B134" t="str">
            <v>0401a4</v>
          </cell>
          <cell r="C134" t="str">
            <v>012</v>
          </cell>
          <cell r="D134" t="str">
            <v>MAG</v>
          </cell>
          <cell r="E134" t="str">
            <v>EST</v>
          </cell>
          <cell r="F134">
            <v>200204</v>
          </cell>
          <cell r="G134">
            <v>21</v>
          </cell>
          <cell r="H134">
            <v>85</v>
          </cell>
          <cell r="I134">
            <v>954.6538823529412</v>
          </cell>
          <cell r="J134">
            <v>0</v>
          </cell>
          <cell r="K134">
            <v>0</v>
          </cell>
          <cell r="L134">
            <v>957.40716222276853</v>
          </cell>
          <cell r="M134">
            <v>0.29935317434036668</v>
          </cell>
          <cell r="N134">
            <v>958.91691485175159</v>
          </cell>
          <cell r="O134">
            <v>0.29074852545613011</v>
          </cell>
          <cell r="P134">
            <v>3</v>
          </cell>
          <cell r="Q134">
            <v>958.91691485175159</v>
          </cell>
          <cell r="R134">
            <v>0.29074852545613011</v>
          </cell>
          <cell r="S134">
            <v>362.35776239888219</v>
          </cell>
        </row>
        <row r="135">
          <cell r="B135" t="str">
            <v>0401a4</v>
          </cell>
          <cell r="C135" t="str">
            <v>012</v>
          </cell>
          <cell r="D135" t="str">
            <v>MAG</v>
          </cell>
          <cell r="E135" t="str">
            <v>EST</v>
          </cell>
          <cell r="F135">
            <v>200205</v>
          </cell>
          <cell r="G135">
            <v>20</v>
          </cell>
          <cell r="H135">
            <v>76</v>
          </cell>
          <cell r="I135">
            <v>1292.4315789473685</v>
          </cell>
          <cell r="J135">
            <v>0</v>
          </cell>
          <cell r="K135">
            <v>0</v>
          </cell>
          <cell r="L135">
            <v>1298.5496637645042</v>
          </cell>
          <cell r="M135">
            <v>0.55353027638613839</v>
          </cell>
          <cell r="N135">
            <v>1299.6189090813771</v>
          </cell>
          <cell r="O135">
            <v>0.49881960661477698</v>
          </cell>
          <cell r="P135">
            <v>3</v>
          </cell>
          <cell r="Q135">
            <v>1299.6189090813771</v>
          </cell>
          <cell r="R135">
            <v>0.49881960661477698</v>
          </cell>
          <cell r="S135">
            <v>546.23709018465888</v>
          </cell>
        </row>
        <row r="136">
          <cell r="B136" t="str">
            <v>0401a4</v>
          </cell>
          <cell r="C136" t="str">
            <v>012</v>
          </cell>
          <cell r="D136" t="str">
            <v>MAG</v>
          </cell>
          <cell r="E136" t="str">
            <v>EST</v>
          </cell>
          <cell r="F136">
            <v>200206</v>
          </cell>
          <cell r="G136">
            <v>19</v>
          </cell>
          <cell r="H136">
            <v>45</v>
          </cell>
          <cell r="I136">
            <v>1619.6886666666667</v>
          </cell>
          <cell r="J136">
            <v>0</v>
          </cell>
          <cell r="K136">
            <v>0</v>
          </cell>
          <cell r="L136">
            <v>1629.0725809037017</v>
          </cell>
          <cell r="M136">
            <v>0.66611236924502959</v>
          </cell>
          <cell r="N136">
            <v>1626.7506730603993</v>
          </cell>
          <cell r="O136">
            <v>0.53576873543046111</v>
          </cell>
          <cell r="P136">
            <v>3</v>
          </cell>
          <cell r="Q136">
            <v>1626.7506730603993</v>
          </cell>
          <cell r="R136">
            <v>0.53576873543046111</v>
          </cell>
          <cell r="S136">
            <v>317.79028771795856</v>
          </cell>
        </row>
        <row r="137">
          <cell r="B137" t="str">
            <v>0401a4</v>
          </cell>
          <cell r="C137" t="str">
            <v>012</v>
          </cell>
          <cell r="D137" t="str">
            <v>MAG</v>
          </cell>
          <cell r="E137" t="str">
            <v>EST</v>
          </cell>
          <cell r="F137">
            <v>200207</v>
          </cell>
          <cell r="G137">
            <v>18</v>
          </cell>
          <cell r="H137">
            <v>90</v>
          </cell>
          <cell r="I137">
            <v>1233.7930000000001</v>
          </cell>
          <cell r="J137">
            <v>0</v>
          </cell>
          <cell r="K137">
            <v>0</v>
          </cell>
          <cell r="L137">
            <v>1251.9866415837257</v>
          </cell>
          <cell r="M137">
            <v>1.7460619675419842</v>
          </cell>
          <cell r="N137">
            <v>1256.7626133675287</v>
          </cell>
          <cell r="O137">
            <v>1.5310804184902915</v>
          </cell>
          <cell r="P137">
            <v>3</v>
          </cell>
          <cell r="Q137">
            <v>1256.7626133675287</v>
          </cell>
          <cell r="R137">
            <v>1.5310804184902915</v>
          </cell>
          <cell r="S137">
            <v>2067.2652030775789</v>
          </cell>
        </row>
        <row r="138">
          <cell r="B138" t="str">
            <v>0401a4</v>
          </cell>
          <cell r="C138" t="str">
            <v>012</v>
          </cell>
          <cell r="D138" t="str">
            <v>MAG</v>
          </cell>
          <cell r="E138" t="str">
            <v>EST</v>
          </cell>
          <cell r="F138">
            <v>200208</v>
          </cell>
          <cell r="G138">
            <v>17</v>
          </cell>
          <cell r="H138">
            <v>13</v>
          </cell>
          <cell r="I138">
            <v>826.62538461538475</v>
          </cell>
          <cell r="J138">
            <v>0</v>
          </cell>
          <cell r="K138">
            <v>0</v>
          </cell>
          <cell r="L138">
            <v>842.83839849377966</v>
          </cell>
          <cell r="M138">
            <v>1.9298937490508101</v>
          </cell>
          <cell r="N138">
            <v>865.25098980809412</v>
          </cell>
          <cell r="O138">
            <v>1.3933472724383358</v>
          </cell>
          <cell r="P138">
            <v>3</v>
          </cell>
          <cell r="Q138">
            <v>865.25098980809412</v>
          </cell>
          <cell r="R138">
            <v>1.3933472724383358</v>
          </cell>
          <cell r="S138">
            <v>502.13286750522275</v>
          </cell>
        </row>
        <row r="139">
          <cell r="B139" t="str">
            <v>0401a4</v>
          </cell>
          <cell r="C139" t="str">
            <v>012</v>
          </cell>
          <cell r="D139" t="str">
            <v>MAG</v>
          </cell>
          <cell r="E139" t="str">
            <v>EST</v>
          </cell>
          <cell r="F139">
            <v>200209</v>
          </cell>
          <cell r="G139">
            <v>16</v>
          </cell>
          <cell r="H139">
            <v>68</v>
          </cell>
          <cell r="I139">
            <v>1358.3388235294121</v>
          </cell>
          <cell r="J139">
            <v>0</v>
          </cell>
          <cell r="K139">
            <v>0</v>
          </cell>
          <cell r="L139">
            <v>1409.4782888654615</v>
          </cell>
          <cell r="M139">
            <v>2.636128271208297</v>
          </cell>
          <cell r="N139">
            <v>1410.5961923906614</v>
          </cell>
          <cell r="O139">
            <v>2.1031250671002621</v>
          </cell>
          <cell r="P139">
            <v>3</v>
          </cell>
          <cell r="Q139">
            <v>1410.5961923906614</v>
          </cell>
          <cell r="R139">
            <v>2.1031250671002621</v>
          </cell>
          <cell r="S139">
            <v>3553.5010825649515</v>
          </cell>
        </row>
        <row r="140">
          <cell r="B140" t="str">
            <v>0401a4</v>
          </cell>
          <cell r="C140" t="str">
            <v>012</v>
          </cell>
          <cell r="D140" t="str">
            <v>MAG</v>
          </cell>
          <cell r="E140" t="str">
            <v>EST</v>
          </cell>
          <cell r="F140">
            <v>200210</v>
          </cell>
          <cell r="G140">
            <v>15</v>
          </cell>
          <cell r="H140">
            <v>55</v>
          </cell>
          <cell r="I140">
            <v>2197.530181818182</v>
          </cell>
          <cell r="J140">
            <v>0</v>
          </cell>
          <cell r="K140">
            <v>0</v>
          </cell>
          <cell r="L140">
            <v>2334.313387475318</v>
          </cell>
          <cell r="M140">
            <v>3.1698536122841818</v>
          </cell>
          <cell r="N140">
            <v>2287.6214477032017</v>
          </cell>
          <cell r="O140">
            <v>2.6306211446440426</v>
          </cell>
          <cell r="P140">
            <v>3</v>
          </cell>
          <cell r="Q140">
            <v>2287.6214477032017</v>
          </cell>
          <cell r="R140">
            <v>2.6306211446440426</v>
          </cell>
          <cell r="S140">
            <v>4955.0196236760967</v>
          </cell>
        </row>
        <row r="141">
          <cell r="B141" t="str">
            <v>0401a4</v>
          </cell>
          <cell r="C141" t="str">
            <v>012</v>
          </cell>
          <cell r="D141" t="str">
            <v>MAG</v>
          </cell>
          <cell r="E141" t="str">
            <v>EST</v>
          </cell>
          <cell r="F141">
            <v>200211</v>
          </cell>
          <cell r="G141">
            <v>14</v>
          </cell>
          <cell r="H141">
            <v>104</v>
          </cell>
          <cell r="I141">
            <v>1475.5096153846148</v>
          </cell>
          <cell r="J141">
            <v>0</v>
          </cell>
          <cell r="K141">
            <v>0</v>
          </cell>
          <cell r="L141">
            <v>1658.7804820456086</v>
          </cell>
          <cell r="M141">
            <v>6.5457580473118799</v>
          </cell>
          <cell r="N141">
            <v>1632.9992138751086</v>
          </cell>
          <cell r="O141">
            <v>4.9274216416032237</v>
          </cell>
          <cell r="P141">
            <v>3</v>
          </cell>
          <cell r="Q141">
            <v>1632.9992138751086</v>
          </cell>
          <cell r="R141">
            <v>4.9274216416032237</v>
          </cell>
          <cell r="S141">
            <v>16378.918243011343</v>
          </cell>
        </row>
        <row r="142">
          <cell r="B142" t="str">
            <v>0401a4</v>
          </cell>
          <cell r="C142" t="str">
            <v>012</v>
          </cell>
          <cell r="D142" t="str">
            <v>MAG</v>
          </cell>
          <cell r="E142" t="str">
            <v>EST</v>
          </cell>
          <cell r="F142">
            <v>200212</v>
          </cell>
          <cell r="G142">
            <v>13</v>
          </cell>
          <cell r="H142">
            <v>89</v>
          </cell>
          <cell r="I142">
            <v>1053.2094382022472</v>
          </cell>
          <cell r="J142">
            <v>0</v>
          </cell>
          <cell r="K142">
            <v>0</v>
          </cell>
          <cell r="L142">
            <v>1266.5098859428531</v>
          </cell>
          <cell r="M142">
            <v>7.1894405393717973</v>
          </cell>
          <cell r="N142">
            <v>1288.517735548076</v>
          </cell>
          <cell r="O142">
            <v>5.0557333305656638</v>
          </cell>
          <cell r="P142">
            <v>3</v>
          </cell>
          <cell r="Q142">
            <v>1288.517735548076</v>
          </cell>
          <cell r="R142">
            <v>5.0557333305656638</v>
          </cell>
          <cell r="S142">
            <v>20942.438463778759</v>
          </cell>
        </row>
        <row r="143">
          <cell r="B143" t="str">
            <v>0401a4</v>
          </cell>
          <cell r="C143" t="str">
            <v>012</v>
          </cell>
          <cell r="D143" t="str">
            <v>MAG</v>
          </cell>
          <cell r="E143" t="str">
            <v>EST</v>
          </cell>
          <cell r="F143">
            <v>200301</v>
          </cell>
          <cell r="G143">
            <v>12</v>
          </cell>
          <cell r="H143">
            <v>56</v>
          </cell>
          <cell r="I143">
            <v>1942.8326785714287</v>
          </cell>
          <cell r="J143">
            <v>0</v>
          </cell>
          <cell r="K143">
            <v>2000</v>
          </cell>
          <cell r="L143">
            <v>2592.1471588259697</v>
          </cell>
          <cell r="M143">
            <v>11.358530660494722</v>
          </cell>
          <cell r="N143">
            <v>2378.24339014006</v>
          </cell>
          <cell r="O143">
            <v>8.6312203461161978</v>
          </cell>
          <cell r="P143">
            <v>1</v>
          </cell>
          <cell r="Q143">
            <v>2000</v>
          </cell>
          <cell r="R143">
            <v>100</v>
          </cell>
          <cell r="S143">
            <v>3201.37</v>
          </cell>
        </row>
        <row r="144">
          <cell r="B144" t="str">
            <v>0401a4</v>
          </cell>
          <cell r="C144" t="str">
            <v>012</v>
          </cell>
          <cell r="D144" t="str">
            <v>MAG</v>
          </cell>
          <cell r="E144" t="str">
            <v>EST</v>
          </cell>
          <cell r="F144">
            <v>200302</v>
          </cell>
          <cell r="G144">
            <v>11</v>
          </cell>
          <cell r="H144">
            <v>108</v>
          </cell>
          <cell r="I144">
            <v>973.5672222222222</v>
          </cell>
          <cell r="J144">
            <v>0</v>
          </cell>
          <cell r="K144">
            <v>0</v>
          </cell>
          <cell r="L144">
            <v>1475.1517243430599</v>
          </cell>
          <cell r="M144">
            <v>13.488466438622529</v>
          </cell>
          <cell r="N144">
            <v>1465.4981590517314</v>
          </cell>
          <cell r="O144">
            <v>8.8787429046233317</v>
          </cell>
          <cell r="P144">
            <v>3</v>
          </cell>
          <cell r="Q144">
            <v>1465.4981590517314</v>
          </cell>
          <cell r="R144">
            <v>8.8787429046233317</v>
          </cell>
          <cell r="S144">
            <v>53128.541177586987</v>
          </cell>
        </row>
        <row r="145">
          <cell r="B145" t="str">
            <v>0401a4</v>
          </cell>
          <cell r="C145" t="str">
            <v>012</v>
          </cell>
          <cell r="D145" t="str">
            <v>MAG</v>
          </cell>
          <cell r="E145" t="str">
            <v>EST</v>
          </cell>
          <cell r="F145">
            <v>200303</v>
          </cell>
          <cell r="G145">
            <v>10</v>
          </cell>
          <cell r="H145">
            <v>92</v>
          </cell>
          <cell r="I145">
            <v>602.11967391304347</v>
          </cell>
          <cell r="J145">
            <v>0</v>
          </cell>
          <cell r="K145">
            <v>908</v>
          </cell>
          <cell r="L145">
            <v>1050.5457896397738</v>
          </cell>
          <cell r="M145">
            <v>21.738968611618628</v>
          </cell>
          <cell r="N145">
            <v>1189.1158014297234</v>
          </cell>
          <cell r="O145">
            <v>10.458692628540346</v>
          </cell>
          <cell r="P145">
            <v>3</v>
          </cell>
          <cell r="Q145">
            <v>1189.1158014297234</v>
          </cell>
          <cell r="R145">
            <v>10.458692628540346</v>
          </cell>
          <cell r="S145">
            <v>54003.643731534554</v>
          </cell>
        </row>
        <row r="146">
          <cell r="B146" t="str">
            <v>0401a4</v>
          </cell>
          <cell r="C146" t="str">
            <v>012</v>
          </cell>
          <cell r="D146" t="str">
            <v>MAG</v>
          </cell>
          <cell r="E146" t="str">
            <v>EST</v>
          </cell>
          <cell r="F146">
            <v>200304</v>
          </cell>
          <cell r="G146">
            <v>9</v>
          </cell>
          <cell r="H146">
            <v>82</v>
          </cell>
          <cell r="I146">
            <v>476.42585365853665</v>
          </cell>
          <cell r="J146">
            <v>0</v>
          </cell>
          <cell r="K146">
            <v>908</v>
          </cell>
          <cell r="L146">
            <v>1026.2553759791106</v>
          </cell>
          <cell r="M146">
            <v>27.499313609543563</v>
          </cell>
          <cell r="N146">
            <v>1199.3413135091844</v>
          </cell>
          <cell r="O146">
            <v>12.816452295154129</v>
          </cell>
          <cell r="P146">
            <v>3</v>
          </cell>
          <cell r="Q146">
            <v>1199.3413135091844</v>
          </cell>
          <cell r="R146">
            <v>12.816452295154129</v>
          </cell>
          <cell r="S146">
            <v>59279.067707753107</v>
          </cell>
        </row>
        <row r="147">
          <cell r="B147" t="str">
            <v>0401a4</v>
          </cell>
          <cell r="C147" t="str">
            <v>012</v>
          </cell>
          <cell r="D147" t="str">
            <v>MAG</v>
          </cell>
          <cell r="E147" t="str">
            <v>EST</v>
          </cell>
          <cell r="F147">
            <v>200305</v>
          </cell>
          <cell r="G147">
            <v>8</v>
          </cell>
          <cell r="H147">
            <v>101</v>
          </cell>
          <cell r="I147">
            <v>241.97366336633667</v>
          </cell>
          <cell r="J147">
            <v>0</v>
          </cell>
          <cell r="K147">
            <v>908</v>
          </cell>
          <cell r="L147">
            <v>613.83333393945281</v>
          </cell>
          <cell r="M147">
            <v>27.641470495637773</v>
          </cell>
          <cell r="N147">
            <v>963.34462901999359</v>
          </cell>
          <cell r="O147">
            <v>12.833921198589932</v>
          </cell>
          <cell r="P147">
            <v>3</v>
          </cell>
          <cell r="Q147">
            <v>963.34462901999359</v>
          </cell>
          <cell r="R147">
            <v>12.833921198589932</v>
          </cell>
          <cell r="S147">
            <v>72858.467531019356</v>
          </cell>
        </row>
        <row r="148">
          <cell r="B148" t="str">
            <v>0401a4</v>
          </cell>
          <cell r="C148" t="str">
            <v>012</v>
          </cell>
          <cell r="D148" t="str">
            <v>MAG</v>
          </cell>
          <cell r="E148" t="str">
            <v>EST</v>
          </cell>
          <cell r="F148">
            <v>200306</v>
          </cell>
          <cell r="G148">
            <v>7</v>
          </cell>
          <cell r="H148">
            <v>43</v>
          </cell>
          <cell r="I148">
            <v>260.93232558139533</v>
          </cell>
          <cell r="J148">
            <v>908</v>
          </cell>
          <cell r="K148">
            <v>908</v>
          </cell>
          <cell r="L148">
            <v>812.69977402300276</v>
          </cell>
          <cell r="M148">
            <v>30.624213351057389</v>
          </cell>
          <cell r="N148">
            <v>1096.6590299651643</v>
          </cell>
          <cell r="O148">
            <v>12.609742341631586</v>
          </cell>
          <cell r="P148">
            <v>3</v>
          </cell>
          <cell r="Q148">
            <v>1096.6590299651643</v>
          </cell>
          <cell r="R148">
            <v>12.609742341631586</v>
          </cell>
          <cell r="S148">
            <v>35936.248288502073</v>
          </cell>
        </row>
        <row r="149">
          <cell r="B149" t="str">
            <v>0401a4</v>
          </cell>
          <cell r="C149" t="str">
            <v>012</v>
          </cell>
          <cell r="D149" t="str">
            <v>MAG</v>
          </cell>
          <cell r="E149" t="str">
            <v>EST</v>
          </cell>
          <cell r="F149">
            <v>200307</v>
          </cell>
          <cell r="G149">
            <v>6</v>
          </cell>
          <cell r="H149">
            <v>64</v>
          </cell>
          <cell r="I149">
            <v>345.69703125000001</v>
          </cell>
          <cell r="J149">
            <v>0</v>
          </cell>
          <cell r="K149">
            <v>908</v>
          </cell>
          <cell r="L149">
            <v>1329.7628074490633</v>
          </cell>
          <cell r="M149">
            <v>41.889992937459326</v>
          </cell>
          <cell r="N149">
            <v>1386.5734918914134</v>
          </cell>
          <cell r="O149">
            <v>13.507890972828232</v>
          </cell>
          <cell r="P149">
            <v>1</v>
          </cell>
          <cell r="Q149">
            <v>908</v>
          </cell>
          <cell r="R149">
            <v>100</v>
          </cell>
          <cell r="S149">
            <v>35987.39</v>
          </cell>
        </row>
        <row r="150">
          <cell r="B150" t="str">
            <v>0401a4</v>
          </cell>
          <cell r="C150" t="str">
            <v>012</v>
          </cell>
          <cell r="D150" t="str">
            <v>MAG</v>
          </cell>
          <cell r="E150" t="str">
            <v>EST</v>
          </cell>
          <cell r="F150">
            <v>200308</v>
          </cell>
          <cell r="G150">
            <v>5</v>
          </cell>
          <cell r="H150">
            <v>24</v>
          </cell>
          <cell r="I150">
            <v>359.03083333333342</v>
          </cell>
          <cell r="J150">
            <v>908</v>
          </cell>
          <cell r="K150">
            <v>908</v>
          </cell>
          <cell r="L150">
            <v>2039.2460781025493</v>
          </cell>
          <cell r="M150">
            <v>40.959271483668324</v>
          </cell>
          <cell r="N150">
            <v>1708.3630270023345</v>
          </cell>
          <cell r="O150">
            <v>19.467277359372687</v>
          </cell>
          <cell r="P150">
            <v>1</v>
          </cell>
          <cell r="Q150">
            <v>908</v>
          </cell>
          <cell r="R150">
            <v>100</v>
          </cell>
          <cell r="S150">
            <v>13175.26</v>
          </cell>
        </row>
        <row r="151">
          <cell r="B151" t="str">
            <v>0401a4</v>
          </cell>
          <cell r="C151" t="str">
            <v>012</v>
          </cell>
          <cell r="D151" t="str">
            <v>MAG</v>
          </cell>
          <cell r="E151" t="str">
            <v>EST</v>
          </cell>
          <cell r="F151">
            <v>200309</v>
          </cell>
          <cell r="G151">
            <v>4</v>
          </cell>
          <cell r="H151">
            <v>74</v>
          </cell>
          <cell r="I151">
            <v>90.683783783783781</v>
          </cell>
          <cell r="J151">
            <v>908</v>
          </cell>
          <cell r="K151">
            <v>908</v>
          </cell>
          <cell r="L151">
            <v>710.40418499109785</v>
          </cell>
          <cell r="M151">
            <v>52.900945806415564</v>
          </cell>
          <cell r="N151">
            <v>1179.7589379043661</v>
          </cell>
          <cell r="O151">
            <v>26.250545810762222</v>
          </cell>
          <cell r="P151">
            <v>1</v>
          </cell>
          <cell r="Q151">
            <v>908</v>
          </cell>
          <cell r="R151">
            <v>100</v>
          </cell>
          <cell r="S151">
            <v>60481.4</v>
          </cell>
        </row>
        <row r="152">
          <cell r="B152" t="str">
            <v>0401a4</v>
          </cell>
          <cell r="C152" t="str">
            <v>012</v>
          </cell>
          <cell r="D152" t="str">
            <v>MAG</v>
          </cell>
          <cell r="E152" t="str">
            <v>EST</v>
          </cell>
          <cell r="F152">
            <v>200310</v>
          </cell>
          <cell r="G152">
            <v>3</v>
          </cell>
          <cell r="H152">
            <v>90</v>
          </cell>
          <cell r="I152">
            <v>136.13922222222223</v>
          </cell>
          <cell r="J152">
            <v>908</v>
          </cell>
          <cell r="K152">
            <v>908</v>
          </cell>
          <cell r="L152">
            <v>1678.1220513955577</v>
          </cell>
          <cell r="M152">
            <v>57.306340555962265</v>
          </cell>
          <cell r="N152">
            <v>1516.7170524570356</v>
          </cell>
          <cell r="O152">
            <v>24.310533422606937</v>
          </cell>
          <cell r="P152">
            <v>1</v>
          </cell>
          <cell r="Q152">
            <v>908</v>
          </cell>
          <cell r="R152">
            <v>100</v>
          </cell>
          <cell r="S152">
            <v>69467.47</v>
          </cell>
        </row>
        <row r="153">
          <cell r="B153" t="str">
            <v>0401a4</v>
          </cell>
          <cell r="C153" t="str">
            <v>012</v>
          </cell>
          <cell r="D153" t="str">
            <v>MAG</v>
          </cell>
          <cell r="E153" t="str">
            <v>EST</v>
          </cell>
          <cell r="F153">
            <v>200311</v>
          </cell>
          <cell r="G153">
            <v>2</v>
          </cell>
          <cell r="H153">
            <v>88</v>
          </cell>
          <cell r="I153">
            <v>13.308181818181817</v>
          </cell>
          <cell r="J153">
            <v>0</v>
          </cell>
          <cell r="K153">
            <v>908</v>
          </cell>
          <cell r="L153">
            <v>0</v>
          </cell>
          <cell r="M153">
            <v>110.32554504358319</v>
          </cell>
          <cell r="N153">
            <v>1300.9572419486124</v>
          </cell>
          <cell r="O153">
            <v>34.380930596193608</v>
          </cell>
          <cell r="P153">
            <v>1</v>
          </cell>
          <cell r="Q153">
            <v>908</v>
          </cell>
          <cell r="R153">
            <v>100</v>
          </cell>
          <cell r="S153">
            <v>78732.88</v>
          </cell>
        </row>
        <row r="154">
          <cell r="B154" t="str">
            <v>0401a4</v>
          </cell>
          <cell r="C154" t="str">
            <v>012</v>
          </cell>
          <cell r="D154" t="str">
            <v>MAG</v>
          </cell>
          <cell r="E154" t="str">
            <v>EST</v>
          </cell>
          <cell r="F154">
            <v>200312</v>
          </cell>
          <cell r="G154">
            <v>1</v>
          </cell>
          <cell r="H154">
            <v>30</v>
          </cell>
          <cell r="I154">
            <v>10.159666666666665</v>
          </cell>
          <cell r="J154">
            <v>908</v>
          </cell>
          <cell r="K154">
            <v>908</v>
          </cell>
          <cell r="L154">
            <v>0</v>
          </cell>
          <cell r="M154">
            <v>110.32554504358319</v>
          </cell>
          <cell r="N154">
            <v>1381.7973478603167</v>
          </cell>
          <cell r="O154">
            <v>35.927717451994148</v>
          </cell>
          <cell r="P154">
            <v>1</v>
          </cell>
          <cell r="Q154">
            <v>908</v>
          </cell>
          <cell r="R154">
            <v>100</v>
          </cell>
          <cell r="S154">
            <v>26935.21</v>
          </cell>
        </row>
        <row r="155">
          <cell r="B155" t="str">
            <v>0401a4</v>
          </cell>
          <cell r="C155" t="str">
            <v>012</v>
          </cell>
          <cell r="D155" t="str">
            <v>MAG</v>
          </cell>
          <cell r="E155" t="str">
            <v>EST</v>
          </cell>
          <cell r="F155">
            <v>200401</v>
          </cell>
          <cell r="G155">
            <v>0</v>
          </cell>
          <cell r="H155">
            <v>38</v>
          </cell>
          <cell r="I155">
            <v>3.0973684210526318</v>
          </cell>
          <cell r="J155">
            <v>908</v>
          </cell>
          <cell r="K155">
            <v>734</v>
          </cell>
          <cell r="L155">
            <v>0</v>
          </cell>
          <cell r="M155">
            <v>110.32554504358319</v>
          </cell>
          <cell r="N155">
            <v>1433.7730550621668</v>
          </cell>
          <cell r="O155">
            <v>37.267928277274422</v>
          </cell>
          <cell r="P155">
            <v>1</v>
          </cell>
          <cell r="Q155">
            <v>734</v>
          </cell>
          <cell r="R155">
            <v>100</v>
          </cell>
          <cell r="S155">
            <v>27774.3</v>
          </cell>
        </row>
        <row r="156">
          <cell r="B156" t="str">
            <v>0401a4</v>
          </cell>
          <cell r="C156" t="str">
            <v>012</v>
          </cell>
          <cell r="D156" t="str">
            <v>MAG</v>
          </cell>
          <cell r="E156" t="str">
            <v>EUR</v>
          </cell>
          <cell r="F156">
            <v>200201</v>
          </cell>
          <cell r="G156">
            <v>24</v>
          </cell>
          <cell r="H156">
            <v>238</v>
          </cell>
          <cell r="I156">
            <v>1698.9878151260505</v>
          </cell>
          <cell r="J156">
            <v>0</v>
          </cell>
          <cell r="K156">
            <v>0</v>
          </cell>
          <cell r="L156">
            <v>1698.9878151260505</v>
          </cell>
          <cell r="M156">
            <v>0</v>
          </cell>
          <cell r="N156">
            <v>1698.9878151260505</v>
          </cell>
          <cell r="O156">
            <v>0</v>
          </cell>
          <cell r="P156">
            <v>3</v>
          </cell>
          <cell r="Q156">
            <v>1698.9878151260505</v>
          </cell>
          <cell r="R156">
            <v>0</v>
          </cell>
          <cell r="S156">
            <v>0</v>
          </cell>
        </row>
        <row r="157">
          <cell r="B157" t="str">
            <v>0401a4</v>
          </cell>
          <cell r="C157" t="str">
            <v>012</v>
          </cell>
          <cell r="D157" t="str">
            <v>MAG</v>
          </cell>
          <cell r="E157" t="str">
            <v>EUR</v>
          </cell>
          <cell r="F157">
            <v>200202</v>
          </cell>
          <cell r="G157">
            <v>23</v>
          </cell>
          <cell r="H157">
            <v>231</v>
          </cell>
          <cell r="I157">
            <v>1869.8583549783555</v>
          </cell>
          <cell r="J157">
            <v>0</v>
          </cell>
          <cell r="K157">
            <v>0</v>
          </cell>
          <cell r="L157">
            <v>1873.7080409374662</v>
          </cell>
          <cell r="M157">
            <v>0.15920645627690974</v>
          </cell>
          <cell r="N157">
            <v>1874.5960703251262</v>
          </cell>
          <cell r="O157">
            <v>0.13684506537286348</v>
          </cell>
          <cell r="P157">
            <v>3</v>
          </cell>
          <cell r="Q157">
            <v>1874.5960703251262</v>
          </cell>
          <cell r="R157">
            <v>0.13684506537286348</v>
          </cell>
          <cell r="S157">
            <v>1094.4122451040894</v>
          </cell>
        </row>
        <row r="158">
          <cell r="B158" t="str">
            <v>0401a4</v>
          </cell>
          <cell r="C158" t="str">
            <v>012</v>
          </cell>
          <cell r="D158" t="str">
            <v>MAG</v>
          </cell>
          <cell r="E158" t="str">
            <v>EUR</v>
          </cell>
          <cell r="F158">
            <v>200203</v>
          </cell>
          <cell r="G158">
            <v>22</v>
          </cell>
          <cell r="H158">
            <v>218</v>
          </cell>
          <cell r="I158">
            <v>1799.5197706422018</v>
          </cell>
          <cell r="J158">
            <v>0</v>
          </cell>
          <cell r="K158">
            <v>0</v>
          </cell>
          <cell r="L158">
            <v>1808.3768006187629</v>
          </cell>
          <cell r="M158">
            <v>0.29501129439467078</v>
          </cell>
          <cell r="N158">
            <v>1809.0462984101946</v>
          </cell>
          <cell r="O158">
            <v>0.28667231055612508</v>
          </cell>
          <cell r="P158">
            <v>3</v>
          </cell>
          <cell r="Q158">
            <v>1809.0462984101946</v>
          </cell>
          <cell r="R158">
            <v>0.28667231055612508</v>
          </cell>
          <cell r="S158">
            <v>2076.7830534224049</v>
          </cell>
        </row>
        <row r="159">
          <cell r="B159" t="str">
            <v>0401a4</v>
          </cell>
          <cell r="C159" t="str">
            <v>012</v>
          </cell>
          <cell r="D159" t="str">
            <v>MAG</v>
          </cell>
          <cell r="E159" t="str">
            <v>EUR</v>
          </cell>
          <cell r="F159">
            <v>200204</v>
          </cell>
          <cell r="G159">
            <v>21</v>
          </cell>
          <cell r="H159">
            <v>230</v>
          </cell>
          <cell r="I159">
            <v>1726.0726956521739</v>
          </cell>
          <cell r="J159">
            <v>0</v>
          </cell>
          <cell r="K159">
            <v>0</v>
          </cell>
          <cell r="L159">
            <v>1746.0077912211104</v>
          </cell>
          <cell r="M159">
            <v>1.1518428234512272</v>
          </cell>
          <cell r="N159">
            <v>1746.5937304210402</v>
          </cell>
          <cell r="O159">
            <v>1.1829404989247136</v>
          </cell>
          <cell r="P159">
            <v>3</v>
          </cell>
          <cell r="Q159">
            <v>1746.5937304210402</v>
          </cell>
          <cell r="R159">
            <v>1.1829404989247136</v>
          </cell>
          <cell r="S159">
            <v>4719.8379968391964</v>
          </cell>
        </row>
        <row r="160">
          <cell r="B160" t="str">
            <v>0401a4</v>
          </cell>
          <cell r="C160" t="str">
            <v>012</v>
          </cell>
          <cell r="D160" t="str">
            <v>MAG</v>
          </cell>
          <cell r="E160" t="str">
            <v>EUR</v>
          </cell>
          <cell r="F160">
            <v>200205</v>
          </cell>
          <cell r="G160">
            <v>20</v>
          </cell>
          <cell r="H160">
            <v>156</v>
          </cell>
          <cell r="I160">
            <v>1984.5026282051283</v>
          </cell>
          <cell r="J160">
            <v>0</v>
          </cell>
          <cell r="K160">
            <v>1494</v>
          </cell>
          <cell r="L160">
            <v>2021.5227655903868</v>
          </cell>
          <cell r="M160">
            <v>1.3904345262629272</v>
          </cell>
          <cell r="N160">
            <v>2025.4786555133469</v>
          </cell>
          <cell r="O160">
            <v>1.4405943592205543</v>
          </cell>
          <cell r="P160">
            <v>3</v>
          </cell>
          <cell r="Q160">
            <v>2025.4786555133469</v>
          </cell>
          <cell r="R160">
            <v>1.4405943592205543</v>
          </cell>
          <cell r="S160">
            <v>6392.2602600820828</v>
          </cell>
        </row>
        <row r="161">
          <cell r="B161" t="str">
            <v>0401a4</v>
          </cell>
          <cell r="C161" t="str">
            <v>012</v>
          </cell>
          <cell r="D161" t="str">
            <v>MAG</v>
          </cell>
          <cell r="E161" t="str">
            <v>EUR</v>
          </cell>
          <cell r="F161">
            <v>200206</v>
          </cell>
          <cell r="G161">
            <v>19</v>
          </cell>
          <cell r="H161">
            <v>193</v>
          </cell>
          <cell r="I161">
            <v>1743.0488601036272</v>
          </cell>
          <cell r="J161">
            <v>0</v>
          </cell>
          <cell r="K161">
            <v>1494</v>
          </cell>
          <cell r="L161">
            <v>1812.0560917764972</v>
          </cell>
          <cell r="M161">
            <v>3.0374342238090106</v>
          </cell>
          <cell r="N161">
            <v>1811.774723019779</v>
          </cell>
          <cell r="O161">
            <v>3.1853410660218651</v>
          </cell>
          <cell r="P161">
            <v>3</v>
          </cell>
          <cell r="Q161">
            <v>1811.774723019779</v>
          </cell>
          <cell r="R161">
            <v>3.1853410660218651</v>
          </cell>
          <cell r="S161">
            <v>13264.091542817303</v>
          </cell>
        </row>
        <row r="162">
          <cell r="B162" t="str">
            <v>0401a4</v>
          </cell>
          <cell r="C162" t="str">
            <v>012</v>
          </cell>
          <cell r="D162" t="str">
            <v>MAG</v>
          </cell>
          <cell r="E162" t="str">
            <v>EUR</v>
          </cell>
          <cell r="F162">
            <v>200207</v>
          </cell>
          <cell r="G162">
            <v>18</v>
          </cell>
          <cell r="H162">
            <v>212</v>
          </cell>
          <cell r="I162">
            <v>1595.9017452830187</v>
          </cell>
          <cell r="J162">
            <v>0</v>
          </cell>
          <cell r="K162">
            <v>1494</v>
          </cell>
          <cell r="L162">
            <v>1674.9544317159284</v>
          </cell>
          <cell r="M162">
            <v>3.1454171781221514</v>
          </cell>
          <cell r="N162">
            <v>1674.8492015299712</v>
          </cell>
          <cell r="O162">
            <v>3.2981980009516194</v>
          </cell>
          <cell r="P162">
            <v>3</v>
          </cell>
          <cell r="Q162">
            <v>1674.8492015299712</v>
          </cell>
          <cell r="R162">
            <v>3.2981980009516194</v>
          </cell>
          <cell r="S162">
            <v>16736.86072435393</v>
          </cell>
        </row>
        <row r="163">
          <cell r="B163" t="str">
            <v>0401a4</v>
          </cell>
          <cell r="C163" t="str">
            <v>012</v>
          </cell>
          <cell r="D163" t="str">
            <v>MAG</v>
          </cell>
          <cell r="E163" t="str">
            <v>EUR</v>
          </cell>
          <cell r="F163">
            <v>200208</v>
          </cell>
          <cell r="G163">
            <v>17</v>
          </cell>
          <cell r="H163">
            <v>57</v>
          </cell>
          <cell r="I163">
            <v>2217.9135087719296</v>
          </cell>
          <cell r="J163">
            <v>0</v>
          </cell>
          <cell r="K163">
            <v>2200</v>
          </cell>
          <cell r="L163">
            <v>2362.0719553378203</v>
          </cell>
          <cell r="M163">
            <v>3.3766661139449741</v>
          </cell>
          <cell r="N163">
            <v>2350.7734452872833</v>
          </cell>
          <cell r="O163">
            <v>3.527210898244316</v>
          </cell>
          <cell r="P163">
            <v>3</v>
          </cell>
          <cell r="Q163">
            <v>2350.7734452872833</v>
          </cell>
          <cell r="R163">
            <v>3.527210898244316</v>
          </cell>
          <cell r="S163">
            <v>7573.0163813751569</v>
          </cell>
        </row>
        <row r="164">
          <cell r="B164" t="str">
            <v>0401a4</v>
          </cell>
          <cell r="C164" t="str">
            <v>012</v>
          </cell>
          <cell r="D164" t="str">
            <v>MAG</v>
          </cell>
          <cell r="E164" t="str">
            <v>EUR</v>
          </cell>
          <cell r="F164">
            <v>200209</v>
          </cell>
          <cell r="G164">
            <v>16</v>
          </cell>
          <cell r="H164">
            <v>160</v>
          </cell>
          <cell r="I164">
            <v>1800.5333125000002</v>
          </cell>
          <cell r="J164">
            <v>0</v>
          </cell>
          <cell r="K164">
            <v>1494</v>
          </cell>
          <cell r="L164">
            <v>2000.7936760498185</v>
          </cell>
          <cell r="M164">
            <v>5.1947066433695133</v>
          </cell>
          <cell r="N164">
            <v>2000.4756437689123</v>
          </cell>
          <cell r="O164">
            <v>5.448221408907953</v>
          </cell>
          <cell r="P164">
            <v>3</v>
          </cell>
          <cell r="Q164">
            <v>2000.4756437689123</v>
          </cell>
          <cell r="R164">
            <v>5.448221408907953</v>
          </cell>
          <cell r="S164">
            <v>31990.77300302597</v>
          </cell>
        </row>
        <row r="165">
          <cell r="B165" t="str">
            <v>0401a4</v>
          </cell>
          <cell r="C165" t="str">
            <v>012</v>
          </cell>
          <cell r="D165" t="str">
            <v>MAG</v>
          </cell>
          <cell r="E165" t="str">
            <v>EUR</v>
          </cell>
          <cell r="F165">
            <v>200210</v>
          </cell>
          <cell r="G165">
            <v>15</v>
          </cell>
          <cell r="H165">
            <v>261</v>
          </cell>
          <cell r="I165">
            <v>1906.3889272030649</v>
          </cell>
          <cell r="J165">
            <v>0</v>
          </cell>
          <cell r="K165">
            <v>2000</v>
          </cell>
          <cell r="L165">
            <v>2214.8908991929957</v>
          </cell>
          <cell r="M165">
            <v>6.3232856255564602</v>
          </cell>
          <cell r="N165">
            <v>2183.3859789253338</v>
          </cell>
          <cell r="O165">
            <v>6.5335596364055029</v>
          </cell>
          <cell r="P165">
            <v>3</v>
          </cell>
          <cell r="Q165">
            <v>2183.3859789253338</v>
          </cell>
          <cell r="R165">
            <v>6.5335596364055029</v>
          </cell>
          <cell r="S165">
            <v>72296.230499512225</v>
          </cell>
        </row>
        <row r="166">
          <cell r="B166" t="str">
            <v>0401a4</v>
          </cell>
          <cell r="C166" t="str">
            <v>012</v>
          </cell>
          <cell r="D166" t="str">
            <v>MAG</v>
          </cell>
          <cell r="E166" t="str">
            <v>EUR</v>
          </cell>
          <cell r="F166">
            <v>200211</v>
          </cell>
          <cell r="G166">
            <v>14</v>
          </cell>
          <cell r="H166">
            <v>220</v>
          </cell>
          <cell r="I166">
            <v>1383.5892727272726</v>
          </cell>
          <cell r="J166">
            <v>0</v>
          </cell>
          <cell r="K166">
            <v>1494</v>
          </cell>
          <cell r="L166">
            <v>1761.9000223223616</v>
          </cell>
          <cell r="M166">
            <v>7.2829014492185635</v>
          </cell>
          <cell r="N166">
            <v>1753.9315132453919</v>
          </cell>
          <cell r="O166">
            <v>7.1665016478611037</v>
          </cell>
          <cell r="P166">
            <v>3</v>
          </cell>
          <cell r="Q166">
            <v>1753.9315132453919</v>
          </cell>
          <cell r="R166">
            <v>7.1665016478611037</v>
          </cell>
          <cell r="S166">
            <v>81475.292913986254</v>
          </cell>
        </row>
        <row r="167">
          <cell r="B167" t="str">
            <v>0401a4</v>
          </cell>
          <cell r="C167" t="str">
            <v>012</v>
          </cell>
          <cell r="D167" t="str">
            <v>MAG</v>
          </cell>
          <cell r="E167" t="str">
            <v>EUR</v>
          </cell>
          <cell r="F167">
            <v>200212</v>
          </cell>
          <cell r="G167">
            <v>13</v>
          </cell>
          <cell r="H167">
            <v>134</v>
          </cell>
          <cell r="I167">
            <v>1472.6391791044778</v>
          </cell>
          <cell r="J167">
            <v>0</v>
          </cell>
          <cell r="K167">
            <v>1494</v>
          </cell>
          <cell r="L167">
            <v>2054.1208315359108</v>
          </cell>
          <cell r="M167">
            <v>4.7878931172020645</v>
          </cell>
          <cell r="N167">
            <v>2020.9370844248742</v>
          </cell>
          <cell r="O167">
            <v>4.6598236625084928</v>
          </cell>
          <cell r="P167">
            <v>3</v>
          </cell>
          <cell r="Q167">
            <v>2020.9370844248742</v>
          </cell>
          <cell r="R167">
            <v>4.6598236625084928</v>
          </cell>
          <cell r="S167">
            <v>73471.919312933111</v>
          </cell>
        </row>
        <row r="168">
          <cell r="B168" t="str">
            <v>0401a4</v>
          </cell>
          <cell r="C168" t="str">
            <v>012</v>
          </cell>
          <cell r="D168" t="str">
            <v>MAG</v>
          </cell>
          <cell r="E168" t="str">
            <v>EUR</v>
          </cell>
          <cell r="F168">
            <v>200301</v>
          </cell>
          <cell r="G168">
            <v>12</v>
          </cell>
          <cell r="H168">
            <v>212</v>
          </cell>
          <cell r="I168">
            <v>1491.8032075471699</v>
          </cell>
          <cell r="J168">
            <v>0</v>
          </cell>
          <cell r="K168">
            <v>2000</v>
          </cell>
          <cell r="L168">
            <v>2368.4280628134834</v>
          </cell>
          <cell r="M168">
            <v>5.6558040180986255</v>
          </cell>
          <cell r="N168">
            <v>2293.851388762037</v>
          </cell>
          <cell r="O168">
            <v>5.4944720594826597</v>
          </cell>
          <cell r="P168">
            <v>1</v>
          </cell>
          <cell r="Q168">
            <v>2000</v>
          </cell>
          <cell r="R168">
            <v>100</v>
          </cell>
          <cell r="S168">
            <v>107737.72</v>
          </cell>
        </row>
        <row r="169">
          <cell r="B169" t="str">
            <v>0401a4</v>
          </cell>
          <cell r="C169" t="str">
            <v>012</v>
          </cell>
          <cell r="D169" t="str">
            <v>MAG</v>
          </cell>
          <cell r="E169" t="str">
            <v>EUR</v>
          </cell>
          <cell r="F169">
            <v>200302</v>
          </cell>
          <cell r="G169">
            <v>11</v>
          </cell>
          <cell r="H169">
            <v>213</v>
          </cell>
          <cell r="I169">
            <v>1201.475305164319</v>
          </cell>
          <cell r="J169">
            <v>0</v>
          </cell>
          <cell r="K169">
            <v>2000</v>
          </cell>
          <cell r="L169">
            <v>2238.9802254698561</v>
          </cell>
          <cell r="M169">
            <v>5.5071729924572645</v>
          </cell>
          <cell r="N169">
            <v>2172.7913502548654</v>
          </cell>
          <cell r="O169">
            <v>5.2035573208429575</v>
          </cell>
          <cell r="P169">
            <v>1</v>
          </cell>
          <cell r="Q169">
            <v>2000</v>
          </cell>
          <cell r="R169">
            <v>100</v>
          </cell>
          <cell r="S169">
            <v>170085.76000000001</v>
          </cell>
        </row>
        <row r="170">
          <cell r="B170" t="str">
            <v>0401a4</v>
          </cell>
          <cell r="C170" t="str">
            <v>012</v>
          </cell>
          <cell r="D170" t="str">
            <v>MAG</v>
          </cell>
          <cell r="E170" t="str">
            <v>EUR</v>
          </cell>
          <cell r="F170">
            <v>200303</v>
          </cell>
          <cell r="G170">
            <v>10</v>
          </cell>
          <cell r="H170">
            <v>168</v>
          </cell>
          <cell r="I170">
            <v>805.96017857142851</v>
          </cell>
          <cell r="J170">
            <v>1513</v>
          </cell>
          <cell r="K170">
            <v>1562</v>
          </cell>
          <cell r="L170">
            <v>1762.870853360972</v>
          </cell>
          <cell r="M170">
            <v>9.6294315380104152</v>
          </cell>
          <cell r="N170">
            <v>1749.1940693894826</v>
          </cell>
          <cell r="O170">
            <v>8.9128657992996612</v>
          </cell>
          <cell r="P170">
            <v>3</v>
          </cell>
          <cell r="Q170">
            <v>1749.1940693894826</v>
          </cell>
          <cell r="R170">
            <v>8.9128657992996612</v>
          </cell>
          <cell r="S170">
            <v>158463.29365743307</v>
          </cell>
        </row>
        <row r="171">
          <cell r="B171" t="str">
            <v>0401a4</v>
          </cell>
          <cell r="C171" t="str">
            <v>012</v>
          </cell>
          <cell r="D171" t="str">
            <v>MAG</v>
          </cell>
          <cell r="E171" t="str">
            <v>EUR</v>
          </cell>
          <cell r="F171">
            <v>200304</v>
          </cell>
          <cell r="G171">
            <v>9</v>
          </cell>
          <cell r="H171">
            <v>167</v>
          </cell>
          <cell r="I171">
            <v>613.38838323353298</v>
          </cell>
          <cell r="J171">
            <v>1513</v>
          </cell>
          <cell r="K171">
            <v>1562</v>
          </cell>
          <cell r="L171">
            <v>1569.1602819944735</v>
          </cell>
          <cell r="M171">
            <v>8.8937570179514385</v>
          </cell>
          <cell r="N171">
            <v>1596.3791004454606</v>
          </cell>
          <cell r="O171">
            <v>8.2942139425164942</v>
          </cell>
          <cell r="P171">
            <v>3</v>
          </cell>
          <cell r="Q171">
            <v>1596.3791004454606</v>
          </cell>
          <cell r="R171">
            <v>8.2942139425164942</v>
          </cell>
          <cell r="S171">
            <v>164159.44977439192</v>
          </cell>
        </row>
        <row r="172">
          <cell r="B172" t="str">
            <v>0401a4</v>
          </cell>
          <cell r="C172" t="str">
            <v>012</v>
          </cell>
          <cell r="D172" t="str">
            <v>MAG</v>
          </cell>
          <cell r="E172" t="str">
            <v>EUR</v>
          </cell>
          <cell r="F172">
            <v>200305</v>
          </cell>
          <cell r="G172">
            <v>8</v>
          </cell>
          <cell r="H172">
            <v>174</v>
          </cell>
          <cell r="I172">
            <v>522.13540229885052</v>
          </cell>
          <cell r="J172">
            <v>1513</v>
          </cell>
          <cell r="K172">
            <v>1562</v>
          </cell>
          <cell r="L172">
            <v>1705.0585205061168</v>
          </cell>
          <cell r="M172">
            <v>11.625682074559505</v>
          </cell>
          <cell r="N172">
            <v>1704.1715516383256</v>
          </cell>
          <cell r="O172">
            <v>9.5812299591135996</v>
          </cell>
          <cell r="P172">
            <v>3</v>
          </cell>
          <cell r="Q172">
            <v>1704.1715516383256</v>
          </cell>
          <cell r="R172">
            <v>9.5812299591135996</v>
          </cell>
          <cell r="S172">
            <v>205674.28998506867</v>
          </cell>
        </row>
        <row r="173">
          <cell r="B173" t="str">
            <v>0401a4</v>
          </cell>
          <cell r="C173" t="str">
            <v>012</v>
          </cell>
          <cell r="D173" t="str">
            <v>MAG</v>
          </cell>
          <cell r="E173" t="str">
            <v>EUR</v>
          </cell>
          <cell r="F173">
            <v>200306</v>
          </cell>
          <cell r="G173">
            <v>7</v>
          </cell>
          <cell r="H173">
            <v>202</v>
          </cell>
          <cell r="I173">
            <v>354.14816831683163</v>
          </cell>
          <cell r="J173">
            <v>1562</v>
          </cell>
          <cell r="K173">
            <v>1562</v>
          </cell>
          <cell r="L173">
            <v>1473.8984444548594</v>
          </cell>
          <cell r="M173">
            <v>14.733977127139752</v>
          </cell>
          <cell r="N173">
            <v>1562.6517660712034</v>
          </cell>
          <cell r="O173">
            <v>12.926035980936987</v>
          </cell>
          <cell r="P173">
            <v>3</v>
          </cell>
          <cell r="Q173">
            <v>1562.6517660712034</v>
          </cell>
          <cell r="R173">
            <v>12.926035980936987</v>
          </cell>
          <cell r="S173">
            <v>244117.72674638306</v>
          </cell>
        </row>
        <row r="174">
          <cell r="B174" t="str">
            <v>0401a4</v>
          </cell>
          <cell r="C174" t="str">
            <v>012</v>
          </cell>
          <cell r="D174" t="str">
            <v>MAG</v>
          </cell>
          <cell r="E174" t="str">
            <v>EUR</v>
          </cell>
          <cell r="F174">
            <v>200307</v>
          </cell>
          <cell r="G174">
            <v>6</v>
          </cell>
          <cell r="H174">
            <v>151</v>
          </cell>
          <cell r="I174">
            <v>376.96390728476825</v>
          </cell>
          <cell r="J174">
            <v>0</v>
          </cell>
          <cell r="K174">
            <v>1562</v>
          </cell>
          <cell r="L174">
            <v>2172.2167296280954</v>
          </cell>
          <cell r="M174">
            <v>20.052736551204177</v>
          </cell>
          <cell r="N174">
            <v>1909.2459342225782</v>
          </cell>
          <cell r="O174">
            <v>13.628384525373367</v>
          </cell>
          <cell r="P174">
            <v>1</v>
          </cell>
          <cell r="Q174">
            <v>1562</v>
          </cell>
          <cell r="R174">
            <v>100</v>
          </cell>
          <cell r="S174">
            <v>178940.45</v>
          </cell>
        </row>
        <row r="175">
          <cell r="B175" t="str">
            <v>0401a4</v>
          </cell>
          <cell r="C175" t="str">
            <v>012</v>
          </cell>
          <cell r="D175" t="str">
            <v>MAG</v>
          </cell>
          <cell r="E175" t="str">
            <v>EUR</v>
          </cell>
          <cell r="F175">
            <v>200308</v>
          </cell>
          <cell r="G175">
            <v>5</v>
          </cell>
          <cell r="H175">
            <v>67</v>
          </cell>
          <cell r="I175">
            <v>172.11537313432837</v>
          </cell>
          <cell r="J175">
            <v>1562</v>
          </cell>
          <cell r="K175">
            <v>1562</v>
          </cell>
          <cell r="L175">
            <v>1418.6014651635408</v>
          </cell>
          <cell r="M175">
            <v>26.050833859405607</v>
          </cell>
          <cell r="N175">
            <v>1614.4663914872194</v>
          </cell>
          <cell r="O175">
            <v>15.603633421561275</v>
          </cell>
          <cell r="P175">
            <v>1</v>
          </cell>
          <cell r="Q175">
            <v>1562</v>
          </cell>
          <cell r="R175">
            <v>100</v>
          </cell>
          <cell r="S175">
            <v>93122.27</v>
          </cell>
        </row>
        <row r="176">
          <cell r="B176" t="str">
            <v>0401a4</v>
          </cell>
          <cell r="C176" t="str">
            <v>012</v>
          </cell>
          <cell r="D176" t="str">
            <v>MAG</v>
          </cell>
          <cell r="E176" t="str">
            <v>EUR</v>
          </cell>
          <cell r="F176">
            <v>200309</v>
          </cell>
          <cell r="G176">
            <v>4</v>
          </cell>
          <cell r="H176">
            <v>182</v>
          </cell>
          <cell r="I176">
            <v>198.72560439560439</v>
          </cell>
          <cell r="J176">
            <v>1562</v>
          </cell>
          <cell r="K176">
            <v>1562</v>
          </cell>
          <cell r="L176">
            <v>3044.3715826578991</v>
          </cell>
          <cell r="M176">
            <v>34.975033970225752</v>
          </cell>
          <cell r="N176">
            <v>2071.2647880385398</v>
          </cell>
          <cell r="O176">
            <v>13.288267873227234</v>
          </cell>
          <cell r="P176">
            <v>1</v>
          </cell>
          <cell r="Q176">
            <v>1562</v>
          </cell>
          <cell r="R176">
            <v>100</v>
          </cell>
          <cell r="S176">
            <v>248115.94</v>
          </cell>
        </row>
        <row r="177">
          <cell r="B177" t="str">
            <v>0401a4</v>
          </cell>
          <cell r="C177" t="str">
            <v>012</v>
          </cell>
          <cell r="D177" t="str">
            <v>MAG</v>
          </cell>
          <cell r="E177" t="str">
            <v>EUR</v>
          </cell>
          <cell r="F177">
            <v>200310</v>
          </cell>
          <cell r="G177">
            <v>3</v>
          </cell>
          <cell r="H177">
            <v>202</v>
          </cell>
          <cell r="I177">
            <v>88.941534653465339</v>
          </cell>
          <cell r="J177">
            <v>1562</v>
          </cell>
          <cell r="K177">
            <v>1562</v>
          </cell>
          <cell r="L177">
            <v>2899.7312643792702</v>
          </cell>
          <cell r="M177">
            <v>54.936087259971146</v>
          </cell>
          <cell r="N177">
            <v>1702.3013933996854</v>
          </cell>
          <cell r="O177">
            <v>18.564386204881181</v>
          </cell>
          <cell r="P177">
            <v>1</v>
          </cell>
          <cell r="Q177">
            <v>1562</v>
          </cell>
          <cell r="R177">
            <v>100</v>
          </cell>
          <cell r="S177">
            <v>297557.81</v>
          </cell>
        </row>
        <row r="178">
          <cell r="B178" t="str">
            <v>0401a4</v>
          </cell>
          <cell r="C178" t="str">
            <v>012</v>
          </cell>
          <cell r="D178" t="str">
            <v>MAG</v>
          </cell>
          <cell r="E178" t="str">
            <v>EUR</v>
          </cell>
          <cell r="F178">
            <v>200311</v>
          </cell>
          <cell r="G178">
            <v>2</v>
          </cell>
          <cell r="H178">
            <v>146</v>
          </cell>
          <cell r="I178">
            <v>22.602123287671233</v>
          </cell>
          <cell r="J178">
            <v>0</v>
          </cell>
          <cell r="K178">
            <v>1562</v>
          </cell>
          <cell r="L178">
            <v>0</v>
          </cell>
          <cell r="M178">
            <v>105.93581433698421</v>
          </cell>
          <cell r="N178">
            <v>1702.3013933996854</v>
          </cell>
          <cell r="O178">
            <v>18.564386204881181</v>
          </cell>
          <cell r="P178">
            <v>1</v>
          </cell>
          <cell r="Q178">
            <v>1562</v>
          </cell>
          <cell r="R178">
            <v>100</v>
          </cell>
          <cell r="S178">
            <v>224752.09</v>
          </cell>
        </row>
        <row r="179">
          <cell r="B179" t="str">
            <v>0401a4</v>
          </cell>
          <cell r="C179" t="str">
            <v>012</v>
          </cell>
          <cell r="D179" t="str">
            <v>MAG</v>
          </cell>
          <cell r="E179" t="str">
            <v>EUR</v>
          </cell>
          <cell r="F179">
            <v>200312</v>
          </cell>
          <cell r="G179">
            <v>1</v>
          </cell>
          <cell r="H179">
            <v>142</v>
          </cell>
          <cell r="I179">
            <v>7.0142253521126756</v>
          </cell>
          <cell r="J179">
            <v>1562</v>
          </cell>
          <cell r="K179">
            <v>1562</v>
          </cell>
          <cell r="L179">
            <v>0</v>
          </cell>
          <cell r="M179">
            <v>105.93581433698421</v>
          </cell>
          <cell r="N179">
            <v>1702.3013933996854</v>
          </cell>
          <cell r="O179">
            <v>18.564386204881181</v>
          </cell>
          <cell r="P179">
            <v>1</v>
          </cell>
          <cell r="Q179">
            <v>1562</v>
          </cell>
          <cell r="R179">
            <v>100</v>
          </cell>
          <cell r="S179">
            <v>220807.98</v>
          </cell>
        </row>
        <row r="180">
          <cell r="B180" t="str">
            <v>0401a4</v>
          </cell>
          <cell r="C180" t="str">
            <v>012</v>
          </cell>
          <cell r="D180" t="str">
            <v>MAG</v>
          </cell>
          <cell r="E180" t="str">
            <v>EUR</v>
          </cell>
          <cell r="F180">
            <v>200401</v>
          </cell>
          <cell r="G180">
            <v>0</v>
          </cell>
          <cell r="H180">
            <v>212</v>
          </cell>
          <cell r="I180">
            <v>0</v>
          </cell>
          <cell r="J180">
            <v>1562</v>
          </cell>
          <cell r="K180">
            <v>1507</v>
          </cell>
          <cell r="L180">
            <v>0</v>
          </cell>
          <cell r="M180">
            <v>105.93581433698421</v>
          </cell>
          <cell r="N180">
            <v>1702.3013933996854</v>
          </cell>
          <cell r="O180">
            <v>18.564386204881181</v>
          </cell>
          <cell r="P180">
            <v>1</v>
          </cell>
          <cell r="Q180">
            <v>1507</v>
          </cell>
          <cell r="R180">
            <v>100</v>
          </cell>
          <cell r="S180">
            <v>319484</v>
          </cell>
        </row>
        <row r="181">
          <cell r="B181" t="str">
            <v>0401a4</v>
          </cell>
          <cell r="C181" t="str">
            <v>012</v>
          </cell>
          <cell r="D181" t="str">
            <v>MAG</v>
          </cell>
          <cell r="E181" t="str">
            <v>FRA</v>
          </cell>
          <cell r="F181">
            <v>200201</v>
          </cell>
          <cell r="G181">
            <v>24</v>
          </cell>
          <cell r="H181">
            <v>300</v>
          </cell>
          <cell r="I181">
            <v>804.63096666666661</v>
          </cell>
          <cell r="J181">
            <v>0</v>
          </cell>
          <cell r="K181">
            <v>0</v>
          </cell>
          <cell r="L181">
            <v>804.63096666666661</v>
          </cell>
          <cell r="M181">
            <v>0</v>
          </cell>
          <cell r="N181">
            <v>804.63096666666661</v>
          </cell>
          <cell r="O181">
            <v>0</v>
          </cell>
          <cell r="P181">
            <v>3</v>
          </cell>
          <cell r="Q181">
            <v>804.63096666666661</v>
          </cell>
          <cell r="R181">
            <v>0</v>
          </cell>
          <cell r="S181">
            <v>0</v>
          </cell>
        </row>
        <row r="182">
          <cell r="B182" t="str">
            <v>0401a4</v>
          </cell>
          <cell r="C182" t="str">
            <v>012</v>
          </cell>
          <cell r="D182" t="str">
            <v>MAG</v>
          </cell>
          <cell r="E182" t="str">
            <v>FRA</v>
          </cell>
          <cell r="F182">
            <v>200202</v>
          </cell>
          <cell r="G182">
            <v>23</v>
          </cell>
          <cell r="H182">
            <v>305</v>
          </cell>
          <cell r="I182">
            <v>992.63560655737706</v>
          </cell>
          <cell r="J182">
            <v>0</v>
          </cell>
          <cell r="K182">
            <v>0</v>
          </cell>
          <cell r="L182">
            <v>993.59319669444483</v>
          </cell>
          <cell r="M182">
            <v>0.18714423994595714</v>
          </cell>
          <cell r="N182">
            <v>995.03264885742033</v>
          </cell>
          <cell r="O182">
            <v>0.10921889668748859</v>
          </cell>
          <cell r="P182">
            <v>3</v>
          </cell>
          <cell r="Q182">
            <v>995.03264885742033</v>
          </cell>
          <cell r="R182">
            <v>0.10921889668748859</v>
          </cell>
          <cell r="S182">
            <v>731.09790151321795</v>
          </cell>
        </row>
        <row r="183">
          <cell r="B183" t="str">
            <v>0401a4</v>
          </cell>
          <cell r="C183" t="str">
            <v>012</v>
          </cell>
          <cell r="D183" t="str">
            <v>MAG</v>
          </cell>
          <cell r="E183" t="str">
            <v>FRA</v>
          </cell>
          <cell r="F183">
            <v>200203</v>
          </cell>
          <cell r="G183">
            <v>22</v>
          </cell>
          <cell r="H183">
            <v>297</v>
          </cell>
          <cell r="I183">
            <v>738.3121212121215</v>
          </cell>
          <cell r="J183">
            <v>0</v>
          </cell>
          <cell r="K183">
            <v>0</v>
          </cell>
          <cell r="L183">
            <v>739.60714202927522</v>
          </cell>
          <cell r="M183">
            <v>0.21620637780612909</v>
          </cell>
          <cell r="N183">
            <v>739.040939955098</v>
          </cell>
          <cell r="O183">
            <v>0.1826743903482228</v>
          </cell>
          <cell r="P183">
            <v>3</v>
          </cell>
          <cell r="Q183">
            <v>739.040939955098</v>
          </cell>
          <cell r="R183">
            <v>0.1826743903482228</v>
          </cell>
          <cell r="S183">
            <v>216.4591666640481</v>
          </cell>
        </row>
        <row r="184">
          <cell r="B184" t="str">
            <v>0401a4</v>
          </cell>
          <cell r="C184" t="str">
            <v>012</v>
          </cell>
          <cell r="D184" t="str">
            <v>MAG</v>
          </cell>
          <cell r="E184" t="str">
            <v>FRA</v>
          </cell>
          <cell r="F184">
            <v>200204</v>
          </cell>
          <cell r="G184">
            <v>21</v>
          </cell>
          <cell r="H184">
            <v>363</v>
          </cell>
          <cell r="I184">
            <v>829.45732782369134</v>
          </cell>
          <cell r="J184">
            <v>0</v>
          </cell>
          <cell r="K184">
            <v>0</v>
          </cell>
          <cell r="L184">
            <v>831.40527074033639</v>
          </cell>
          <cell r="M184">
            <v>0.29307643904043196</v>
          </cell>
          <cell r="N184">
            <v>831.50710439046463</v>
          </cell>
          <cell r="O184">
            <v>0.22881557089550719</v>
          </cell>
          <cell r="P184">
            <v>3</v>
          </cell>
          <cell r="Q184">
            <v>831.50710439046463</v>
          </cell>
          <cell r="R184">
            <v>0.22881557089550719</v>
          </cell>
          <cell r="S184">
            <v>744.06889373873128</v>
          </cell>
        </row>
        <row r="185">
          <cell r="B185" t="str">
            <v>0401a4</v>
          </cell>
          <cell r="C185" t="str">
            <v>012</v>
          </cell>
          <cell r="D185" t="str">
            <v>MAG</v>
          </cell>
          <cell r="E185" t="str">
            <v>FRA</v>
          </cell>
          <cell r="F185">
            <v>200205</v>
          </cell>
          <cell r="G185">
            <v>20</v>
          </cell>
          <cell r="H185">
            <v>334</v>
          </cell>
          <cell r="I185">
            <v>975.57062874251505</v>
          </cell>
          <cell r="J185">
            <v>0</v>
          </cell>
          <cell r="K185">
            <v>835</v>
          </cell>
          <cell r="L185">
            <v>980.39154387945302</v>
          </cell>
          <cell r="M185">
            <v>0.76559179813956957</v>
          </cell>
          <cell r="N185">
            <v>984.98282613843151</v>
          </cell>
          <cell r="O185">
            <v>0.58315914462125007</v>
          </cell>
          <cell r="P185">
            <v>3</v>
          </cell>
          <cell r="Q185">
            <v>984.98282613843151</v>
          </cell>
          <cell r="R185">
            <v>0.58315914462125007</v>
          </cell>
          <cell r="S185">
            <v>3143.6739302360802</v>
          </cell>
        </row>
        <row r="186">
          <cell r="B186" t="str">
            <v>0401a4</v>
          </cell>
          <cell r="C186" t="str">
            <v>012</v>
          </cell>
          <cell r="D186" t="str">
            <v>MAG</v>
          </cell>
          <cell r="E186" t="str">
            <v>FRA</v>
          </cell>
          <cell r="F186">
            <v>200206</v>
          </cell>
          <cell r="G186">
            <v>19</v>
          </cell>
          <cell r="H186">
            <v>233</v>
          </cell>
          <cell r="I186">
            <v>830.0653648068668</v>
          </cell>
          <cell r="J186">
            <v>0</v>
          </cell>
          <cell r="K186">
            <v>835</v>
          </cell>
          <cell r="L186">
            <v>839.1187098439342</v>
          </cell>
          <cell r="M186">
            <v>1.0362956100667038</v>
          </cell>
          <cell r="N186">
            <v>839.51913844922103</v>
          </cell>
          <cell r="O186">
            <v>0.99282762445339034</v>
          </cell>
          <cell r="P186">
            <v>3</v>
          </cell>
          <cell r="Q186">
            <v>839.51913844922103</v>
          </cell>
          <cell r="R186">
            <v>0.99282762445339034</v>
          </cell>
          <cell r="S186">
            <v>2202.7292586685508</v>
          </cell>
        </row>
        <row r="187">
          <cell r="B187" t="str">
            <v>0401a4</v>
          </cell>
          <cell r="C187" t="str">
            <v>012</v>
          </cell>
          <cell r="D187" t="str">
            <v>MAG</v>
          </cell>
          <cell r="E187" t="str">
            <v>FRA</v>
          </cell>
          <cell r="F187">
            <v>200207</v>
          </cell>
          <cell r="G187">
            <v>18</v>
          </cell>
          <cell r="H187">
            <v>163</v>
          </cell>
          <cell r="I187">
            <v>747.08018404907989</v>
          </cell>
          <cell r="J187">
            <v>0</v>
          </cell>
          <cell r="K187">
            <v>835</v>
          </cell>
          <cell r="L187">
            <v>769.53318951510028</v>
          </cell>
          <cell r="M187">
            <v>3.4663096929435468</v>
          </cell>
          <cell r="N187">
            <v>762.37364254222746</v>
          </cell>
          <cell r="O187">
            <v>2.7802410431742204</v>
          </cell>
          <cell r="P187">
            <v>3</v>
          </cell>
          <cell r="Q187">
            <v>762.37364254222746</v>
          </cell>
          <cell r="R187">
            <v>2.7802410431742204</v>
          </cell>
          <cell r="S187">
            <v>2492.8337343830499</v>
          </cell>
        </row>
        <row r="188">
          <cell r="B188" t="str">
            <v>0401a4</v>
          </cell>
          <cell r="C188" t="str">
            <v>012</v>
          </cell>
          <cell r="D188" t="str">
            <v>MAG</v>
          </cell>
          <cell r="E188" t="str">
            <v>FRA</v>
          </cell>
          <cell r="F188">
            <v>200208</v>
          </cell>
          <cell r="G188">
            <v>17</v>
          </cell>
          <cell r="H188">
            <v>88</v>
          </cell>
          <cell r="I188">
            <v>985.87534090909071</v>
          </cell>
          <cell r="J188">
            <v>0</v>
          </cell>
          <cell r="K188">
            <v>1050</v>
          </cell>
          <cell r="L188">
            <v>1028.4683635053116</v>
          </cell>
          <cell r="M188">
            <v>4.0254637599998944</v>
          </cell>
          <cell r="N188">
            <v>1057.2428095496009</v>
          </cell>
          <cell r="O188">
            <v>3.5005033398628664</v>
          </cell>
          <cell r="P188">
            <v>3</v>
          </cell>
          <cell r="Q188">
            <v>1057.2428095496009</v>
          </cell>
          <cell r="R188">
            <v>3.5005033398628664</v>
          </cell>
          <cell r="S188">
            <v>6280.3372403648973</v>
          </cell>
        </row>
        <row r="189">
          <cell r="B189" t="str">
            <v>0401a4</v>
          </cell>
          <cell r="C189" t="str">
            <v>012</v>
          </cell>
          <cell r="D189" t="str">
            <v>MAG</v>
          </cell>
          <cell r="E189" t="str">
            <v>FRA</v>
          </cell>
          <cell r="F189">
            <v>200209</v>
          </cell>
          <cell r="G189">
            <v>16</v>
          </cell>
          <cell r="H189">
            <v>260</v>
          </cell>
          <cell r="I189">
            <v>630.89015384615379</v>
          </cell>
          <cell r="J189">
            <v>0</v>
          </cell>
          <cell r="K189">
            <v>835</v>
          </cell>
          <cell r="L189">
            <v>669.6397310204693</v>
          </cell>
          <cell r="M189">
            <v>4.5166711774960948</v>
          </cell>
          <cell r="N189">
            <v>648.40865549973614</v>
          </cell>
          <cell r="O189">
            <v>4.1126939882021567</v>
          </cell>
          <cell r="P189">
            <v>3</v>
          </cell>
          <cell r="Q189">
            <v>648.40865549973614</v>
          </cell>
          <cell r="R189">
            <v>4.1126939882021567</v>
          </cell>
          <cell r="S189">
            <v>4554.8104299314145</v>
          </cell>
        </row>
        <row r="190">
          <cell r="B190" t="str">
            <v>0401a4</v>
          </cell>
          <cell r="C190" t="str">
            <v>012</v>
          </cell>
          <cell r="D190" t="str">
            <v>MAG</v>
          </cell>
          <cell r="E190" t="str">
            <v>FRA</v>
          </cell>
          <cell r="F190">
            <v>200210</v>
          </cell>
          <cell r="G190">
            <v>15</v>
          </cell>
          <cell r="H190">
            <v>403</v>
          </cell>
          <cell r="I190">
            <v>524.5721836228289</v>
          </cell>
          <cell r="J190">
            <v>0</v>
          </cell>
          <cell r="K190">
            <v>835</v>
          </cell>
          <cell r="L190">
            <v>579.11462886810318</v>
          </cell>
          <cell r="M190">
            <v>4.7641575315888876</v>
          </cell>
          <cell r="N190">
            <v>536.19525836734033</v>
          </cell>
          <cell r="O190">
            <v>4.0790197680366083</v>
          </cell>
          <cell r="P190">
            <v>3</v>
          </cell>
          <cell r="Q190">
            <v>536.19525836734033</v>
          </cell>
          <cell r="R190">
            <v>4.0790197680366083</v>
          </cell>
          <cell r="S190">
            <v>4684.0991220381111</v>
          </cell>
        </row>
        <row r="191">
          <cell r="B191" t="str">
            <v>0401a4</v>
          </cell>
          <cell r="C191" t="str">
            <v>012</v>
          </cell>
          <cell r="D191" t="str">
            <v>MAG</v>
          </cell>
          <cell r="E191" t="str">
            <v>FRA</v>
          </cell>
          <cell r="F191">
            <v>200211</v>
          </cell>
          <cell r="G191">
            <v>14</v>
          </cell>
          <cell r="H191">
            <v>281</v>
          </cell>
          <cell r="I191">
            <v>654.60074733096087</v>
          </cell>
          <cell r="J191">
            <v>0</v>
          </cell>
          <cell r="K191">
            <v>835</v>
          </cell>
          <cell r="L191">
            <v>771.99233009958107</v>
          </cell>
          <cell r="M191">
            <v>5.291735786153188</v>
          </cell>
          <cell r="N191">
            <v>763.01922251181031</v>
          </cell>
          <cell r="O191">
            <v>4.7258798753462701</v>
          </cell>
          <cell r="P191">
            <v>3</v>
          </cell>
          <cell r="Q191">
            <v>763.01922251181031</v>
          </cell>
          <cell r="R191">
            <v>4.7258798753462701</v>
          </cell>
          <cell r="S191">
            <v>30465.591525818687</v>
          </cell>
        </row>
        <row r="192">
          <cell r="B192" t="str">
            <v>0401a4</v>
          </cell>
          <cell r="C192" t="str">
            <v>012</v>
          </cell>
          <cell r="D192" t="str">
            <v>MAG</v>
          </cell>
          <cell r="E192" t="str">
            <v>FRA</v>
          </cell>
          <cell r="F192">
            <v>200212</v>
          </cell>
          <cell r="G192">
            <v>13</v>
          </cell>
          <cell r="H192">
            <v>341</v>
          </cell>
          <cell r="I192">
            <v>754.76237536656902</v>
          </cell>
          <cell r="J192">
            <v>0</v>
          </cell>
          <cell r="K192">
            <v>835</v>
          </cell>
          <cell r="L192">
            <v>987.44270929190282</v>
          </cell>
          <cell r="M192">
            <v>5.3625555549748505</v>
          </cell>
          <cell r="N192">
            <v>997.44082654362478</v>
          </cell>
          <cell r="O192">
            <v>5.5211613680621072</v>
          </cell>
          <cell r="P192">
            <v>3</v>
          </cell>
          <cell r="Q192">
            <v>997.44082654362478</v>
          </cell>
          <cell r="R192">
            <v>5.5211613680621072</v>
          </cell>
          <cell r="S192">
            <v>82753.351851376006</v>
          </cell>
        </row>
        <row r="193">
          <cell r="B193" t="str">
            <v>0401a4</v>
          </cell>
          <cell r="C193" t="str">
            <v>012</v>
          </cell>
          <cell r="D193" t="str">
            <v>MAG</v>
          </cell>
          <cell r="E193" t="str">
            <v>FRA</v>
          </cell>
          <cell r="F193">
            <v>200301</v>
          </cell>
          <cell r="G193">
            <v>12</v>
          </cell>
          <cell r="H193">
            <v>270</v>
          </cell>
          <cell r="I193">
            <v>448.29114814814812</v>
          </cell>
          <cell r="J193">
            <v>0</v>
          </cell>
          <cell r="K193">
            <v>841</v>
          </cell>
          <cell r="L193">
            <v>667.01079563929238</v>
          </cell>
          <cell r="M193">
            <v>10.514711200112812</v>
          </cell>
          <cell r="N193">
            <v>687.36802528786291</v>
          </cell>
          <cell r="O193">
            <v>10.743469061567522</v>
          </cell>
          <cell r="P193">
            <v>3</v>
          </cell>
          <cell r="Q193">
            <v>687.36802528786291</v>
          </cell>
          <cell r="R193">
            <v>10.743469061567522</v>
          </cell>
          <cell r="S193">
            <v>64550.756827723002</v>
          </cell>
        </row>
        <row r="194">
          <cell r="B194" t="str">
            <v>0401a4</v>
          </cell>
          <cell r="C194" t="str">
            <v>012</v>
          </cell>
          <cell r="D194" t="str">
            <v>MAG</v>
          </cell>
          <cell r="E194" t="str">
            <v>FRA</v>
          </cell>
          <cell r="F194">
            <v>200302</v>
          </cell>
          <cell r="G194">
            <v>11</v>
          </cell>
          <cell r="H194">
            <v>235</v>
          </cell>
          <cell r="I194">
            <v>584.59110638297875</v>
          </cell>
          <cell r="J194">
            <v>0</v>
          </cell>
          <cell r="K194">
            <v>841</v>
          </cell>
          <cell r="L194">
            <v>1008.7665249064619</v>
          </cell>
          <cell r="M194">
            <v>13.763768299017839</v>
          </cell>
          <cell r="N194">
            <v>980.50286575882342</v>
          </cell>
          <cell r="O194">
            <v>14.233448942614055</v>
          </cell>
          <cell r="P194">
            <v>3</v>
          </cell>
          <cell r="Q194">
            <v>980.50286575882342</v>
          </cell>
          <cell r="R194">
            <v>14.233448942614055</v>
          </cell>
          <cell r="S194">
            <v>93039.26345332351</v>
          </cell>
        </row>
        <row r="195">
          <cell r="B195" t="str">
            <v>0401a4</v>
          </cell>
          <cell r="C195" t="str">
            <v>012</v>
          </cell>
          <cell r="D195" t="str">
            <v>MAG</v>
          </cell>
          <cell r="E195" t="str">
            <v>FRA</v>
          </cell>
          <cell r="F195">
            <v>200303</v>
          </cell>
          <cell r="G195">
            <v>10</v>
          </cell>
          <cell r="H195">
            <v>397</v>
          </cell>
          <cell r="I195">
            <v>234.01775818639791</v>
          </cell>
          <cell r="J195">
            <v>841</v>
          </cell>
          <cell r="K195">
            <v>841</v>
          </cell>
          <cell r="L195">
            <v>474.71561135315841</v>
          </cell>
          <cell r="M195">
            <v>17.430806093589165</v>
          </cell>
          <cell r="N195">
            <v>615.03900732942952</v>
          </cell>
          <cell r="O195">
            <v>17.04470991382442</v>
          </cell>
          <cell r="P195">
            <v>3</v>
          </cell>
          <cell r="Q195">
            <v>615.03900732942952</v>
          </cell>
          <cell r="R195">
            <v>17.04470991382442</v>
          </cell>
          <cell r="S195">
            <v>151265.43590978353</v>
          </cell>
        </row>
        <row r="196">
          <cell r="B196" t="str">
            <v>0401a4</v>
          </cell>
          <cell r="C196" t="str">
            <v>012</v>
          </cell>
          <cell r="D196" t="str">
            <v>MAG</v>
          </cell>
          <cell r="E196" t="str">
            <v>FRA</v>
          </cell>
          <cell r="F196">
            <v>200304</v>
          </cell>
          <cell r="G196">
            <v>9</v>
          </cell>
          <cell r="H196">
            <v>377</v>
          </cell>
          <cell r="I196">
            <v>278.5794694960212</v>
          </cell>
          <cell r="J196">
            <v>841</v>
          </cell>
          <cell r="K196">
            <v>841</v>
          </cell>
          <cell r="L196">
            <v>654.84546761040656</v>
          </cell>
          <cell r="M196">
            <v>20.511468016589394</v>
          </cell>
          <cell r="N196">
            <v>758.89797533867841</v>
          </cell>
          <cell r="O196">
            <v>18.461629109683617</v>
          </cell>
          <cell r="P196">
            <v>3</v>
          </cell>
          <cell r="Q196">
            <v>758.89797533867841</v>
          </cell>
          <cell r="R196">
            <v>18.461629109683617</v>
          </cell>
          <cell r="S196">
            <v>181080.07670268175</v>
          </cell>
        </row>
        <row r="197">
          <cell r="B197" t="str">
            <v>0401a4</v>
          </cell>
          <cell r="C197" t="str">
            <v>012</v>
          </cell>
          <cell r="D197" t="str">
            <v>MAG</v>
          </cell>
          <cell r="E197" t="str">
            <v>FRA</v>
          </cell>
          <cell r="F197">
            <v>200305</v>
          </cell>
          <cell r="G197">
            <v>8</v>
          </cell>
          <cell r="H197">
            <v>228</v>
          </cell>
          <cell r="I197">
            <v>160.34074561403506</v>
          </cell>
          <cell r="J197">
            <v>841</v>
          </cell>
          <cell r="K197">
            <v>841</v>
          </cell>
          <cell r="L197">
            <v>452.79527511435435</v>
          </cell>
          <cell r="M197">
            <v>23.98296623702069</v>
          </cell>
          <cell r="N197">
            <v>730.09420075763546</v>
          </cell>
          <cell r="O197">
            <v>18.841613555389657</v>
          </cell>
          <cell r="P197">
            <v>3</v>
          </cell>
          <cell r="Q197">
            <v>730.09420075763546</v>
          </cell>
          <cell r="R197">
            <v>18.841613555389657</v>
          </cell>
          <cell r="S197">
            <v>129903.78777274088</v>
          </cell>
        </row>
        <row r="198">
          <cell r="B198" t="str">
            <v>0401a4</v>
          </cell>
          <cell r="C198" t="str">
            <v>012</v>
          </cell>
          <cell r="D198" t="str">
            <v>MAG</v>
          </cell>
          <cell r="E198" t="str">
            <v>FRA</v>
          </cell>
          <cell r="F198">
            <v>200306</v>
          </cell>
          <cell r="G198">
            <v>7</v>
          </cell>
          <cell r="H198">
            <v>188</v>
          </cell>
          <cell r="I198">
            <v>171.25744680851065</v>
          </cell>
          <cell r="J198">
            <v>841</v>
          </cell>
          <cell r="K198">
            <v>841</v>
          </cell>
          <cell r="L198">
            <v>594.7226674466516</v>
          </cell>
          <cell r="M198">
            <v>27.141522949321274</v>
          </cell>
          <cell r="N198">
            <v>776.06098555870165</v>
          </cell>
          <cell r="O198">
            <v>18.881894802612031</v>
          </cell>
          <cell r="P198">
            <v>3</v>
          </cell>
          <cell r="Q198">
            <v>776.06098555870165</v>
          </cell>
          <cell r="R198">
            <v>18.881894802612031</v>
          </cell>
          <cell r="S198">
            <v>113703.0652850359</v>
          </cell>
        </row>
        <row r="199">
          <cell r="B199" t="str">
            <v>0401a4</v>
          </cell>
          <cell r="C199" t="str">
            <v>012</v>
          </cell>
          <cell r="D199" t="str">
            <v>MAG</v>
          </cell>
          <cell r="E199" t="str">
            <v>FRA</v>
          </cell>
          <cell r="F199">
            <v>200307</v>
          </cell>
          <cell r="G199">
            <v>6</v>
          </cell>
          <cell r="H199">
            <v>163</v>
          </cell>
          <cell r="I199">
            <v>344.40987730061346</v>
          </cell>
          <cell r="J199">
            <v>0</v>
          </cell>
          <cell r="K199">
            <v>841</v>
          </cell>
          <cell r="L199">
            <v>1671.1019258054209</v>
          </cell>
          <cell r="M199">
            <v>21.918851447418998</v>
          </cell>
          <cell r="N199">
            <v>1140.2680240139896</v>
          </cell>
          <cell r="O199">
            <v>17.459962369554074</v>
          </cell>
          <cell r="P199">
            <v>1</v>
          </cell>
          <cell r="Q199">
            <v>841</v>
          </cell>
          <cell r="R199">
            <v>100</v>
          </cell>
          <cell r="S199">
            <v>80944.19</v>
          </cell>
        </row>
        <row r="200">
          <cell r="B200" t="str">
            <v>0401a4</v>
          </cell>
          <cell r="C200" t="str">
            <v>012</v>
          </cell>
          <cell r="D200" t="str">
            <v>MAG</v>
          </cell>
          <cell r="E200" t="str">
            <v>FRA</v>
          </cell>
          <cell r="F200">
            <v>200308</v>
          </cell>
          <cell r="G200">
            <v>5</v>
          </cell>
          <cell r="H200">
            <v>85</v>
          </cell>
          <cell r="I200">
            <v>234.31082352941169</v>
          </cell>
          <cell r="J200">
            <v>841</v>
          </cell>
          <cell r="K200">
            <v>841</v>
          </cell>
          <cell r="L200">
            <v>1679.6695998225593</v>
          </cell>
          <cell r="M200">
            <v>27.72594407787113</v>
          </cell>
          <cell r="N200">
            <v>948.35917334927058</v>
          </cell>
          <cell r="O200">
            <v>19.26498919110238</v>
          </cell>
          <cell r="P200">
            <v>1</v>
          </cell>
          <cell r="Q200">
            <v>841</v>
          </cell>
          <cell r="R200">
            <v>100</v>
          </cell>
          <cell r="S200">
            <v>51568.58</v>
          </cell>
        </row>
        <row r="201">
          <cell r="B201" t="str">
            <v>0401a4</v>
          </cell>
          <cell r="C201" t="str">
            <v>012</v>
          </cell>
          <cell r="D201" t="str">
            <v>MAG</v>
          </cell>
          <cell r="E201" t="str">
            <v>FRA</v>
          </cell>
          <cell r="F201">
            <v>200309</v>
          </cell>
          <cell r="G201">
            <v>4</v>
          </cell>
          <cell r="H201">
            <v>266</v>
          </cell>
          <cell r="I201">
            <v>66.740902255639099</v>
          </cell>
          <cell r="J201">
            <v>841</v>
          </cell>
          <cell r="K201">
            <v>841</v>
          </cell>
          <cell r="L201">
            <v>684.73026536875147</v>
          </cell>
          <cell r="M201">
            <v>33.862785418616276</v>
          </cell>
          <cell r="N201">
            <v>814.94161991722012</v>
          </cell>
          <cell r="O201">
            <v>19.568912447618278</v>
          </cell>
          <cell r="P201">
            <v>1</v>
          </cell>
          <cell r="Q201">
            <v>841</v>
          </cell>
          <cell r="R201">
            <v>100</v>
          </cell>
          <cell r="S201">
            <v>205952.92</v>
          </cell>
        </row>
        <row r="202">
          <cell r="B202" t="str">
            <v>0401a4</v>
          </cell>
          <cell r="C202" t="str">
            <v>012</v>
          </cell>
          <cell r="D202" t="str">
            <v>MAG</v>
          </cell>
          <cell r="E202" t="str">
            <v>FRA</v>
          </cell>
          <cell r="F202">
            <v>200310</v>
          </cell>
          <cell r="G202">
            <v>3</v>
          </cell>
          <cell r="H202">
            <v>265</v>
          </cell>
          <cell r="I202">
            <v>40.85377358490566</v>
          </cell>
          <cell r="J202">
            <v>841</v>
          </cell>
          <cell r="K202">
            <v>841</v>
          </cell>
          <cell r="L202">
            <v>641.65168576089491</v>
          </cell>
          <cell r="M202">
            <v>47.409700667884053</v>
          </cell>
          <cell r="N202">
            <v>821.76809102402035</v>
          </cell>
          <cell r="O202">
            <v>19.630503101524287</v>
          </cell>
          <cell r="P202">
            <v>1</v>
          </cell>
          <cell r="Q202">
            <v>841</v>
          </cell>
          <cell r="R202">
            <v>100</v>
          </cell>
          <cell r="S202">
            <v>212038.75</v>
          </cell>
        </row>
        <row r="203">
          <cell r="B203" t="str">
            <v>0401a4</v>
          </cell>
          <cell r="C203" t="str">
            <v>012</v>
          </cell>
          <cell r="D203" t="str">
            <v>MAG</v>
          </cell>
          <cell r="E203" t="str">
            <v>FRA</v>
          </cell>
          <cell r="F203">
            <v>200311</v>
          </cell>
          <cell r="G203">
            <v>2</v>
          </cell>
          <cell r="H203">
            <v>163</v>
          </cell>
          <cell r="I203">
            <v>16.809693251533741</v>
          </cell>
          <cell r="J203">
            <v>0</v>
          </cell>
          <cell r="K203">
            <v>841</v>
          </cell>
          <cell r="L203">
            <v>0</v>
          </cell>
          <cell r="M203">
            <v>106.11039128284771</v>
          </cell>
          <cell r="N203">
            <v>821.76809102402035</v>
          </cell>
          <cell r="O203">
            <v>19.630503101524287</v>
          </cell>
          <cell r="P203">
            <v>1</v>
          </cell>
          <cell r="Q203">
            <v>841</v>
          </cell>
          <cell r="R203">
            <v>100</v>
          </cell>
          <cell r="S203">
            <v>134343.01999999999</v>
          </cell>
        </row>
        <row r="204">
          <cell r="B204" t="str">
            <v>0401a4</v>
          </cell>
          <cell r="C204" t="str">
            <v>012</v>
          </cell>
          <cell r="D204" t="str">
            <v>MAG</v>
          </cell>
          <cell r="E204" t="str">
            <v>FRA</v>
          </cell>
          <cell r="F204">
            <v>200312</v>
          </cell>
          <cell r="G204">
            <v>1</v>
          </cell>
          <cell r="H204">
            <v>388</v>
          </cell>
          <cell r="I204">
            <v>3.1176804123711337</v>
          </cell>
          <cell r="J204">
            <v>841</v>
          </cell>
          <cell r="K204">
            <v>841</v>
          </cell>
          <cell r="L204">
            <v>0</v>
          </cell>
          <cell r="M204">
            <v>106.11039128284774</v>
          </cell>
          <cell r="N204">
            <v>821.76809102402035</v>
          </cell>
          <cell r="O204">
            <v>19.630503101524287</v>
          </cell>
          <cell r="P204">
            <v>1</v>
          </cell>
          <cell r="Q204">
            <v>841</v>
          </cell>
          <cell r="R204">
            <v>100</v>
          </cell>
          <cell r="S204">
            <v>325098.34000000003</v>
          </cell>
        </row>
        <row r="205">
          <cell r="B205" t="str">
            <v>0401a4</v>
          </cell>
          <cell r="C205" t="str">
            <v>012</v>
          </cell>
          <cell r="D205" t="str">
            <v>MAG</v>
          </cell>
          <cell r="E205" t="str">
            <v>FRA</v>
          </cell>
          <cell r="F205">
            <v>200401</v>
          </cell>
          <cell r="G205">
            <v>0</v>
          </cell>
          <cell r="H205">
            <v>288</v>
          </cell>
          <cell r="I205">
            <v>0</v>
          </cell>
          <cell r="J205">
            <v>841</v>
          </cell>
          <cell r="K205">
            <v>824</v>
          </cell>
          <cell r="L205">
            <v>0</v>
          </cell>
          <cell r="M205">
            <v>106.11039128284771</v>
          </cell>
          <cell r="N205">
            <v>821.76809102402035</v>
          </cell>
          <cell r="O205">
            <v>19.630503101524287</v>
          </cell>
          <cell r="P205">
            <v>1</v>
          </cell>
          <cell r="Q205">
            <v>824</v>
          </cell>
          <cell r="R205">
            <v>100</v>
          </cell>
          <cell r="S205">
            <v>237312</v>
          </cell>
        </row>
        <row r="206">
          <cell r="B206" t="str">
            <v>0401a4</v>
          </cell>
          <cell r="C206" t="str">
            <v>012</v>
          </cell>
          <cell r="D206" t="str">
            <v>MAG</v>
          </cell>
          <cell r="E206" t="str">
            <v>INT</v>
          </cell>
          <cell r="F206">
            <v>200201</v>
          </cell>
          <cell r="G206">
            <v>24</v>
          </cell>
          <cell r="H206">
            <v>0</v>
          </cell>
          <cell r="I206">
            <v>0</v>
          </cell>
          <cell r="J206">
            <v>0</v>
          </cell>
          <cell r="K206">
            <v>0</v>
          </cell>
          <cell r="L206">
            <v>0</v>
          </cell>
          <cell r="M206">
            <v>0</v>
          </cell>
          <cell r="N206">
            <v>0</v>
          </cell>
          <cell r="O206">
            <v>0</v>
          </cell>
          <cell r="P206">
            <v>3</v>
          </cell>
          <cell r="Q206">
            <v>0</v>
          </cell>
          <cell r="R206">
            <v>0</v>
          </cell>
          <cell r="S206">
            <v>0</v>
          </cell>
        </row>
        <row r="207">
          <cell r="B207" t="str">
            <v>0401a4</v>
          </cell>
          <cell r="C207" t="str">
            <v>012</v>
          </cell>
          <cell r="D207" t="str">
            <v>MAG</v>
          </cell>
          <cell r="E207" t="str">
            <v>INT</v>
          </cell>
          <cell r="F207">
            <v>200202</v>
          </cell>
          <cell r="G207">
            <v>23</v>
          </cell>
          <cell r="H207">
            <v>0</v>
          </cell>
          <cell r="I207">
            <v>0</v>
          </cell>
          <cell r="J207">
            <v>0</v>
          </cell>
          <cell r="K207">
            <v>0</v>
          </cell>
          <cell r="L207">
            <v>0</v>
          </cell>
          <cell r="M207">
            <v>1.7089892802131845</v>
          </cell>
          <cell r="N207">
            <v>27.805244650723637</v>
          </cell>
          <cell r="O207">
            <v>1.2591686443891066</v>
          </cell>
          <cell r="P207">
            <v>3</v>
          </cell>
          <cell r="Q207">
            <v>27.805244650723637</v>
          </cell>
          <cell r="R207">
            <v>1.2591686443891066</v>
          </cell>
          <cell r="S207">
            <v>0</v>
          </cell>
        </row>
        <row r="208">
          <cell r="B208" t="str">
            <v>0401a4</v>
          </cell>
          <cell r="C208" t="str">
            <v>012</v>
          </cell>
          <cell r="D208" t="str">
            <v>MAG</v>
          </cell>
          <cell r="E208" t="str">
            <v>INT</v>
          </cell>
          <cell r="F208">
            <v>200203</v>
          </cell>
          <cell r="G208">
            <v>22</v>
          </cell>
          <cell r="H208">
            <v>0</v>
          </cell>
          <cell r="I208">
            <v>0</v>
          </cell>
          <cell r="J208">
            <v>0</v>
          </cell>
          <cell r="K208">
            <v>0</v>
          </cell>
          <cell r="L208">
            <v>0</v>
          </cell>
          <cell r="M208">
            <v>2.8347991733478053</v>
          </cell>
          <cell r="N208">
            <v>45.441951535892443</v>
          </cell>
          <cell r="O208">
            <v>2.1041775754571992</v>
          </cell>
          <cell r="P208">
            <v>3</v>
          </cell>
          <cell r="Q208">
            <v>45.441951535892443</v>
          </cell>
          <cell r="R208">
            <v>2.1041775754571992</v>
          </cell>
          <cell r="S208">
            <v>0</v>
          </cell>
        </row>
        <row r="209">
          <cell r="B209" t="str">
            <v>0401a4</v>
          </cell>
          <cell r="C209" t="str">
            <v>012</v>
          </cell>
          <cell r="D209" t="str">
            <v>MAG</v>
          </cell>
          <cell r="E209" t="str">
            <v>INT</v>
          </cell>
          <cell r="F209">
            <v>200204</v>
          </cell>
          <cell r="G209">
            <v>21</v>
          </cell>
          <cell r="H209">
            <v>0</v>
          </cell>
          <cell r="I209">
            <v>0</v>
          </cell>
          <cell r="J209">
            <v>0</v>
          </cell>
          <cell r="K209">
            <v>0</v>
          </cell>
          <cell r="L209">
            <v>0</v>
          </cell>
          <cell r="M209">
            <v>8.1524736799974065</v>
          </cell>
          <cell r="N209">
            <v>117.02216647728086</v>
          </cell>
          <cell r="O209">
            <v>6.4836292863657929</v>
          </cell>
          <cell r="P209">
            <v>3</v>
          </cell>
          <cell r="Q209">
            <v>117.02216647728086</v>
          </cell>
          <cell r="R209">
            <v>6.4836292863657929</v>
          </cell>
          <cell r="S209">
            <v>0</v>
          </cell>
        </row>
        <row r="210">
          <cell r="B210" t="str">
            <v>0401a4</v>
          </cell>
          <cell r="C210" t="str">
            <v>012</v>
          </cell>
          <cell r="D210" t="str">
            <v>MAG</v>
          </cell>
          <cell r="E210" t="str">
            <v>INT</v>
          </cell>
          <cell r="F210">
            <v>200205</v>
          </cell>
          <cell r="G210">
            <v>20</v>
          </cell>
          <cell r="H210">
            <v>7</v>
          </cell>
          <cell r="I210">
            <v>1652.4</v>
          </cell>
          <cell r="J210">
            <v>0</v>
          </cell>
          <cell r="K210">
            <v>2291</v>
          </cell>
          <cell r="L210">
            <v>1703.7352183585251</v>
          </cell>
          <cell r="M210">
            <v>8.2896572797086954</v>
          </cell>
          <cell r="N210">
            <v>1736.6865543439299</v>
          </cell>
          <cell r="O210">
            <v>6.4801838956392928</v>
          </cell>
          <cell r="P210">
            <v>3</v>
          </cell>
          <cell r="Q210">
            <v>1736.6865543439299</v>
          </cell>
          <cell r="R210">
            <v>6.4801838956392928</v>
          </cell>
          <cell r="S210">
            <v>590.00588040750881</v>
          </cell>
        </row>
        <row r="211">
          <cell r="B211" t="str">
            <v>0401a4</v>
          </cell>
          <cell r="C211" t="str">
            <v>012</v>
          </cell>
          <cell r="D211" t="str">
            <v>MAG</v>
          </cell>
          <cell r="E211" t="str">
            <v>INT</v>
          </cell>
          <cell r="F211">
            <v>200206</v>
          </cell>
          <cell r="G211">
            <v>19</v>
          </cell>
          <cell r="H211">
            <v>2</v>
          </cell>
          <cell r="I211">
            <v>1860.28</v>
          </cell>
          <cell r="J211">
            <v>0</v>
          </cell>
          <cell r="K211">
            <v>2291</v>
          </cell>
          <cell r="L211">
            <v>1943.022413596718</v>
          </cell>
          <cell r="M211">
            <v>11.618359843312168</v>
          </cell>
          <cell r="N211">
            <v>1972.0392176808678</v>
          </cell>
          <cell r="O211">
            <v>8.8542342500640725</v>
          </cell>
          <cell r="P211">
            <v>3</v>
          </cell>
          <cell r="Q211">
            <v>1972.0392176808678</v>
          </cell>
          <cell r="R211">
            <v>8.8542342500640725</v>
          </cell>
          <cell r="S211">
            <v>223.5184353617351</v>
          </cell>
        </row>
        <row r="212">
          <cell r="B212" t="str">
            <v>0401a4</v>
          </cell>
          <cell r="C212" t="str">
            <v>012</v>
          </cell>
          <cell r="D212" t="str">
            <v>MCT</v>
          </cell>
          <cell r="E212" t="str">
            <v>EUR</v>
          </cell>
          <cell r="F212">
            <v>200202</v>
          </cell>
          <cell r="G212">
            <v>23</v>
          </cell>
          <cell r="H212">
            <v>212</v>
          </cell>
          <cell r="I212">
            <v>453.85797169811326</v>
          </cell>
          <cell r="J212">
            <v>0</v>
          </cell>
          <cell r="K212">
            <v>0</v>
          </cell>
          <cell r="L212">
            <v>455.63565206335358</v>
          </cell>
          <cell r="M212">
            <v>0.6728665518960153</v>
          </cell>
          <cell r="N212">
            <v>456.48435878915751</v>
          </cell>
          <cell r="O212">
            <v>0.69822743819014077</v>
          </cell>
          <cell r="P212">
            <v>3</v>
          </cell>
          <cell r="Q212">
            <v>456.48435878915751</v>
          </cell>
          <cell r="R212">
            <v>0.69822743819014077</v>
          </cell>
          <cell r="S212">
            <v>556.79406330137863</v>
          </cell>
        </row>
        <row r="213">
          <cell r="B213" t="str">
            <v>0401a4</v>
          </cell>
          <cell r="C213" t="str">
            <v>012</v>
          </cell>
          <cell r="D213" t="str">
            <v>MCT</v>
          </cell>
          <cell r="E213" t="str">
            <v>EUR</v>
          </cell>
          <cell r="F213">
            <v>200203</v>
          </cell>
          <cell r="G213">
            <v>22</v>
          </cell>
          <cell r="H213">
            <v>379</v>
          </cell>
          <cell r="I213">
            <v>394.42398416886539</v>
          </cell>
          <cell r="J213">
            <v>0</v>
          </cell>
          <cell r="K213">
            <v>0</v>
          </cell>
          <cell r="L213">
            <v>398.05572043257246</v>
          </cell>
          <cell r="M213">
            <v>0.75346670716854203</v>
          </cell>
          <cell r="N213">
            <v>400.26514910881997</v>
          </cell>
          <cell r="O213">
            <v>0.76336742261788137</v>
          </cell>
          <cell r="P213">
            <v>3</v>
          </cell>
          <cell r="Q213">
            <v>400.26514910881997</v>
          </cell>
          <cell r="R213">
            <v>0.76336742261788137</v>
          </cell>
          <cell r="S213">
            <v>2213.8015122427896</v>
          </cell>
        </row>
        <row r="214">
          <cell r="B214" t="str">
            <v>0401a4</v>
          </cell>
          <cell r="C214" t="str">
            <v>012</v>
          </cell>
          <cell r="D214" t="str">
            <v>MCT</v>
          </cell>
          <cell r="E214" t="str">
            <v>EUR</v>
          </cell>
          <cell r="F214">
            <v>200204</v>
          </cell>
          <cell r="G214">
            <v>21</v>
          </cell>
          <cell r="H214">
            <v>229</v>
          </cell>
          <cell r="I214">
            <v>352.85650655021834</v>
          </cell>
          <cell r="J214">
            <v>0</v>
          </cell>
          <cell r="K214">
            <v>0</v>
          </cell>
          <cell r="L214">
            <v>359.93553684069445</v>
          </cell>
          <cell r="M214">
            <v>1.200429348866072</v>
          </cell>
          <cell r="N214">
            <v>366.48759453188211</v>
          </cell>
          <cell r="O214">
            <v>1.1416250430257453</v>
          </cell>
          <cell r="P214">
            <v>3</v>
          </cell>
          <cell r="Q214">
            <v>366.48759453188211</v>
          </cell>
          <cell r="R214">
            <v>1.1416250430257453</v>
          </cell>
          <cell r="S214">
            <v>3121.5191478010092</v>
          </cell>
        </row>
        <row r="215">
          <cell r="B215" t="str">
            <v>0401a4</v>
          </cell>
          <cell r="C215" t="str">
            <v>012</v>
          </cell>
          <cell r="D215" t="str">
            <v>MCT</v>
          </cell>
          <cell r="E215" t="str">
            <v>EUR</v>
          </cell>
          <cell r="F215">
            <v>200205</v>
          </cell>
          <cell r="G215">
            <v>20</v>
          </cell>
          <cell r="H215">
            <v>179</v>
          </cell>
          <cell r="I215">
            <v>456.25983240223462</v>
          </cell>
          <cell r="J215">
            <v>0</v>
          </cell>
          <cell r="K215">
            <v>434</v>
          </cell>
          <cell r="L215">
            <v>469.11913080168711</v>
          </cell>
          <cell r="M215">
            <v>1.3036498983317737</v>
          </cell>
          <cell r="N215">
            <v>470.78524092955536</v>
          </cell>
          <cell r="O215">
            <v>1.3498136756520256</v>
          </cell>
          <cell r="P215">
            <v>3</v>
          </cell>
          <cell r="Q215">
            <v>470.78524092955536</v>
          </cell>
          <cell r="R215">
            <v>1.3498136756520256</v>
          </cell>
          <cell r="S215">
            <v>2600.0481263904076</v>
          </cell>
        </row>
        <row r="216">
          <cell r="B216" t="str">
            <v>0401a4</v>
          </cell>
          <cell r="C216" t="str">
            <v>012</v>
          </cell>
          <cell r="D216" t="str">
            <v>MCT</v>
          </cell>
          <cell r="E216" t="str">
            <v>EUR</v>
          </cell>
          <cell r="F216">
            <v>200206</v>
          </cell>
          <cell r="G216">
            <v>19</v>
          </cell>
          <cell r="H216">
            <v>226</v>
          </cell>
          <cell r="I216">
            <v>332.71353982300883</v>
          </cell>
          <cell r="J216">
            <v>0</v>
          </cell>
          <cell r="K216">
            <v>434</v>
          </cell>
          <cell r="L216">
            <v>346.92468782799699</v>
          </cell>
          <cell r="M216">
            <v>2.075316168175652</v>
          </cell>
          <cell r="N216">
            <v>356.44287026856682</v>
          </cell>
          <cell r="O216">
            <v>2.0463237168670405</v>
          </cell>
          <cell r="P216">
            <v>3</v>
          </cell>
          <cell r="Q216">
            <v>356.44287026856682</v>
          </cell>
          <cell r="R216">
            <v>2.0463237168670405</v>
          </cell>
          <cell r="S216">
            <v>5362.8286806961114</v>
          </cell>
        </row>
        <row r="217">
          <cell r="B217" t="str">
            <v>0401a4</v>
          </cell>
          <cell r="C217" t="str">
            <v>012</v>
          </cell>
          <cell r="D217" t="str">
            <v>MCT</v>
          </cell>
          <cell r="E217" t="str">
            <v>EUR</v>
          </cell>
          <cell r="F217">
            <v>200207</v>
          </cell>
          <cell r="G217">
            <v>18</v>
          </cell>
          <cell r="H217">
            <v>268</v>
          </cell>
          <cell r="I217">
            <v>346.50294776119404</v>
          </cell>
          <cell r="J217">
            <v>0</v>
          </cell>
          <cell r="K217">
            <v>434</v>
          </cell>
          <cell r="L217">
            <v>370.11904086009679</v>
          </cell>
          <cell r="M217">
            <v>2.5657134567747137</v>
          </cell>
          <cell r="N217">
            <v>390.22459657141229</v>
          </cell>
          <cell r="O217">
            <v>2.0194245920023777</v>
          </cell>
          <cell r="P217">
            <v>3</v>
          </cell>
          <cell r="Q217">
            <v>390.22459657141229</v>
          </cell>
          <cell r="R217">
            <v>2.0194245920023777</v>
          </cell>
          <cell r="S217">
            <v>11717.401881138489</v>
          </cell>
        </row>
        <row r="218">
          <cell r="B218" t="str">
            <v>0401a4</v>
          </cell>
          <cell r="C218" t="str">
            <v>012</v>
          </cell>
          <cell r="D218" t="str">
            <v>MCT</v>
          </cell>
          <cell r="E218" t="str">
            <v>EUR</v>
          </cell>
          <cell r="F218">
            <v>200208</v>
          </cell>
          <cell r="G218">
            <v>17</v>
          </cell>
          <cell r="H218">
            <v>86</v>
          </cell>
          <cell r="I218">
            <v>514.89511627906984</v>
          </cell>
          <cell r="J218">
            <v>0</v>
          </cell>
          <cell r="K218">
            <v>434</v>
          </cell>
          <cell r="L218">
            <v>563.79261983603101</v>
          </cell>
          <cell r="M218">
            <v>3.6497002502901048</v>
          </cell>
          <cell r="N218">
            <v>571.54733773980433</v>
          </cell>
          <cell r="O218">
            <v>2.9168181604035093</v>
          </cell>
          <cell r="P218">
            <v>3</v>
          </cell>
          <cell r="Q218">
            <v>571.54733773980433</v>
          </cell>
          <cell r="R218">
            <v>2.9168181604035093</v>
          </cell>
          <cell r="S218">
            <v>4872.0910456231722</v>
          </cell>
        </row>
        <row r="219">
          <cell r="B219" t="str">
            <v>0401a4</v>
          </cell>
          <cell r="C219" t="str">
            <v>012</v>
          </cell>
          <cell r="D219" t="str">
            <v>MCT</v>
          </cell>
          <cell r="E219" t="str">
            <v>EUR</v>
          </cell>
          <cell r="F219">
            <v>200209</v>
          </cell>
          <cell r="G219">
            <v>16</v>
          </cell>
          <cell r="H219">
            <v>323</v>
          </cell>
          <cell r="I219">
            <v>278.62560371517026</v>
          </cell>
          <cell r="J219">
            <v>0</v>
          </cell>
          <cell r="K219">
            <v>434</v>
          </cell>
          <cell r="L219">
            <v>320.42122844837155</v>
          </cell>
          <cell r="M219">
            <v>6.165169168718152</v>
          </cell>
          <cell r="N219">
            <v>366.84118572168757</v>
          </cell>
          <cell r="O219">
            <v>5.3298732972059923</v>
          </cell>
          <cell r="P219">
            <v>3</v>
          </cell>
          <cell r="Q219">
            <v>366.84118572168757</v>
          </cell>
          <cell r="R219">
            <v>5.3298732972059923</v>
          </cell>
          <cell r="S219">
            <v>28493.632988105091</v>
          </cell>
        </row>
        <row r="220">
          <cell r="B220" t="str">
            <v>0401a4</v>
          </cell>
          <cell r="C220" t="str">
            <v>012</v>
          </cell>
          <cell r="D220" t="str">
            <v>MCT</v>
          </cell>
          <cell r="E220" t="str">
            <v>EUR</v>
          </cell>
          <cell r="F220">
            <v>200210</v>
          </cell>
          <cell r="G220">
            <v>15</v>
          </cell>
          <cell r="H220">
            <v>248</v>
          </cell>
          <cell r="I220">
            <v>572.2558064516129</v>
          </cell>
          <cell r="J220">
            <v>0</v>
          </cell>
          <cell r="K220">
            <v>434</v>
          </cell>
          <cell r="L220">
            <v>698.63192554743955</v>
          </cell>
          <cell r="M220">
            <v>7.8279845666215886</v>
          </cell>
          <cell r="N220">
            <v>687.61027165516737</v>
          </cell>
          <cell r="O220">
            <v>6.5347843547534961</v>
          </cell>
          <cell r="P220">
            <v>3</v>
          </cell>
          <cell r="Q220">
            <v>687.61027165516737</v>
          </cell>
          <cell r="R220">
            <v>6.5347843547534961</v>
          </cell>
          <cell r="S220">
            <v>28607.907370481495</v>
          </cell>
        </row>
        <row r="221">
          <cell r="B221" t="str">
            <v>0401a4</v>
          </cell>
          <cell r="C221" t="str">
            <v>012</v>
          </cell>
          <cell r="D221" t="str">
            <v>MCT</v>
          </cell>
          <cell r="E221" t="str">
            <v>EUR</v>
          </cell>
          <cell r="F221">
            <v>200211</v>
          </cell>
          <cell r="G221">
            <v>14</v>
          </cell>
          <cell r="H221">
            <v>241</v>
          </cell>
          <cell r="I221">
            <v>511.91734439834028</v>
          </cell>
          <cell r="J221">
            <v>0</v>
          </cell>
          <cell r="K221">
            <v>434</v>
          </cell>
          <cell r="L221">
            <v>682.41834619413169</v>
          </cell>
          <cell r="M221">
            <v>9.8517054241739377</v>
          </cell>
          <cell r="N221">
            <v>673.18336507209608</v>
          </cell>
          <cell r="O221">
            <v>8.5537864748348476</v>
          </cell>
          <cell r="P221">
            <v>3</v>
          </cell>
          <cell r="Q221">
            <v>673.18336507209608</v>
          </cell>
          <cell r="R221">
            <v>8.5537864748348476</v>
          </cell>
          <cell r="S221">
            <v>38865.110982375147</v>
          </cell>
        </row>
        <row r="222">
          <cell r="B222" t="str">
            <v>0401a4</v>
          </cell>
          <cell r="C222" t="str">
            <v>012</v>
          </cell>
          <cell r="D222" t="str">
            <v>MCT</v>
          </cell>
          <cell r="E222" t="str">
            <v>EUR</v>
          </cell>
          <cell r="F222">
            <v>200212</v>
          </cell>
          <cell r="G222">
            <v>13</v>
          </cell>
          <cell r="H222">
            <v>303</v>
          </cell>
          <cell r="I222">
            <v>390.87168316831679</v>
          </cell>
          <cell r="J222">
            <v>0</v>
          </cell>
          <cell r="K222">
            <v>434</v>
          </cell>
          <cell r="L222">
            <v>570.33390912240782</v>
          </cell>
          <cell r="M222">
            <v>12.942923905604555</v>
          </cell>
          <cell r="N222">
            <v>591.79459685681888</v>
          </cell>
          <cell r="O222">
            <v>10.467689264165202</v>
          </cell>
          <cell r="P222">
            <v>3</v>
          </cell>
          <cell r="Q222">
            <v>591.79459685681888</v>
          </cell>
          <cell r="R222">
            <v>10.467689264165202</v>
          </cell>
          <cell r="S222">
            <v>60879.642847616138</v>
          </cell>
        </row>
        <row r="223">
          <cell r="B223" t="str">
            <v>0401a4</v>
          </cell>
          <cell r="C223" t="str">
            <v>012</v>
          </cell>
          <cell r="D223" t="str">
            <v>MCT</v>
          </cell>
          <cell r="E223" t="str">
            <v>EUR</v>
          </cell>
          <cell r="F223">
            <v>200301</v>
          </cell>
          <cell r="G223">
            <v>12</v>
          </cell>
          <cell r="H223">
            <v>208</v>
          </cell>
          <cell r="I223">
            <v>352.65048076923074</v>
          </cell>
          <cell r="J223">
            <v>0</v>
          </cell>
          <cell r="K223">
            <v>565</v>
          </cell>
          <cell r="L223">
            <v>603.87660517009579</v>
          </cell>
          <cell r="M223">
            <v>16.740070592883267</v>
          </cell>
          <cell r="N223">
            <v>618.46286876290606</v>
          </cell>
          <cell r="O223">
            <v>12.769996569896424</v>
          </cell>
          <cell r="P223">
            <v>3</v>
          </cell>
          <cell r="Q223">
            <v>618.46286876290606</v>
          </cell>
          <cell r="R223">
            <v>12.769996569896424</v>
          </cell>
          <cell r="S223">
            <v>55288.976702684478</v>
          </cell>
        </row>
        <row r="224">
          <cell r="B224" t="str">
            <v>0401a4</v>
          </cell>
          <cell r="C224" t="str">
            <v>012</v>
          </cell>
          <cell r="D224" t="str">
            <v>MCT</v>
          </cell>
          <cell r="E224" t="str">
            <v>EUR</v>
          </cell>
          <cell r="F224">
            <v>200302</v>
          </cell>
          <cell r="G224">
            <v>11</v>
          </cell>
          <cell r="H224">
            <v>155</v>
          </cell>
          <cell r="I224">
            <v>198.95896774193548</v>
          </cell>
          <cell r="J224">
            <v>0</v>
          </cell>
          <cell r="K224">
            <v>565</v>
          </cell>
          <cell r="L224">
            <v>396.97829474106118</v>
          </cell>
          <cell r="M224">
            <v>18.568861801473513</v>
          </cell>
          <cell r="N224">
            <v>506.18139996938669</v>
          </cell>
          <cell r="O224">
            <v>12.456680629166694</v>
          </cell>
          <cell r="P224">
            <v>3</v>
          </cell>
          <cell r="Q224">
            <v>506.18139996938669</v>
          </cell>
          <cell r="R224">
            <v>12.456680629166694</v>
          </cell>
          <cell r="S224">
            <v>47619.47699525494</v>
          </cell>
        </row>
        <row r="225">
          <cell r="B225" t="str">
            <v>0401a4</v>
          </cell>
          <cell r="C225" t="str">
            <v>012</v>
          </cell>
          <cell r="D225" t="str">
            <v>MCT</v>
          </cell>
          <cell r="E225" t="str">
            <v>EUR</v>
          </cell>
          <cell r="F225">
            <v>200303</v>
          </cell>
          <cell r="G225">
            <v>10</v>
          </cell>
          <cell r="H225">
            <v>273</v>
          </cell>
          <cell r="I225">
            <v>181.2427838827839</v>
          </cell>
          <cell r="J225">
            <v>791</v>
          </cell>
          <cell r="K225">
            <v>565</v>
          </cell>
          <cell r="L225">
            <v>417.7517906755586</v>
          </cell>
          <cell r="M225">
            <v>18.113371032486562</v>
          </cell>
          <cell r="N225">
            <v>515.47400629422964</v>
          </cell>
          <cell r="O225">
            <v>12.310931549101017</v>
          </cell>
          <cell r="P225">
            <v>3</v>
          </cell>
          <cell r="Q225">
            <v>515.47400629422964</v>
          </cell>
          <cell r="R225">
            <v>12.310931549101017</v>
          </cell>
          <cell r="S225">
            <v>91245.123718324699</v>
          </cell>
        </row>
        <row r="226">
          <cell r="B226" t="str">
            <v>0401a4</v>
          </cell>
          <cell r="C226" t="str">
            <v>012</v>
          </cell>
          <cell r="D226" t="str">
            <v>MCT</v>
          </cell>
          <cell r="E226" t="str">
            <v>EUR</v>
          </cell>
          <cell r="F226">
            <v>200304</v>
          </cell>
          <cell r="G226">
            <v>9</v>
          </cell>
          <cell r="H226">
            <v>187</v>
          </cell>
          <cell r="I226">
            <v>273.1750802139037</v>
          </cell>
          <cell r="J226">
            <v>791</v>
          </cell>
          <cell r="K226">
            <v>565</v>
          </cell>
          <cell r="L226">
            <v>780.06413490003774</v>
          </cell>
          <cell r="M226">
            <v>21.403659730226355</v>
          </cell>
          <cell r="N226">
            <v>709.47309880214948</v>
          </cell>
          <cell r="O226">
            <v>16.957275311060734</v>
          </cell>
          <cell r="P226">
            <v>3</v>
          </cell>
          <cell r="Q226">
            <v>709.47309880214948</v>
          </cell>
          <cell r="R226">
            <v>16.957275311060734</v>
          </cell>
          <cell r="S226">
            <v>81587.729476001958</v>
          </cell>
        </row>
        <row r="227">
          <cell r="B227" t="str">
            <v>0401a4</v>
          </cell>
          <cell r="C227" t="str">
            <v>012</v>
          </cell>
          <cell r="D227" t="str">
            <v>MCT</v>
          </cell>
          <cell r="E227" t="str">
            <v>EUR</v>
          </cell>
          <cell r="F227">
            <v>200305</v>
          </cell>
          <cell r="G227">
            <v>8</v>
          </cell>
          <cell r="H227">
            <v>225</v>
          </cell>
          <cell r="I227">
            <v>97.899599999999992</v>
          </cell>
          <cell r="J227">
            <v>791</v>
          </cell>
          <cell r="K227">
            <v>565</v>
          </cell>
          <cell r="L227">
            <v>362.19352562179267</v>
          </cell>
          <cell r="M227">
            <v>27.652079672474112</v>
          </cell>
          <cell r="N227">
            <v>542.93793389410905</v>
          </cell>
          <cell r="O227">
            <v>18.750375609616242</v>
          </cell>
          <cell r="P227">
            <v>3</v>
          </cell>
          <cell r="Q227">
            <v>542.93793389410905</v>
          </cell>
          <cell r="R227">
            <v>18.750375609616242</v>
          </cell>
          <cell r="S227">
            <v>100133.62512617453</v>
          </cell>
        </row>
        <row r="228">
          <cell r="B228" t="str">
            <v>0401a4</v>
          </cell>
          <cell r="C228" t="str">
            <v>012</v>
          </cell>
          <cell r="D228" t="str">
            <v>MCT</v>
          </cell>
          <cell r="E228" t="str">
            <v>EUR</v>
          </cell>
          <cell r="F228">
            <v>200306</v>
          </cell>
          <cell r="G228">
            <v>7</v>
          </cell>
          <cell r="H228">
            <v>166</v>
          </cell>
          <cell r="I228">
            <v>129.55072289156627</v>
          </cell>
          <cell r="J228">
            <v>565</v>
          </cell>
          <cell r="K228">
            <v>565</v>
          </cell>
          <cell r="L228">
            <v>648.36962624804346</v>
          </cell>
          <cell r="M228">
            <v>37.156077497299805</v>
          </cell>
          <cell r="N228">
            <v>642.11431099280856</v>
          </cell>
          <cell r="O228">
            <v>20.498416045851634</v>
          </cell>
          <cell r="P228">
            <v>1</v>
          </cell>
          <cell r="Q228">
            <v>565</v>
          </cell>
          <cell r="R228">
            <v>100</v>
          </cell>
          <cell r="S228">
            <v>72284.58</v>
          </cell>
        </row>
        <row r="229">
          <cell r="B229" t="str">
            <v>0401a4</v>
          </cell>
          <cell r="C229" t="str">
            <v>012</v>
          </cell>
          <cell r="D229" t="str">
            <v>MCT</v>
          </cell>
          <cell r="E229" t="str">
            <v>EUR</v>
          </cell>
          <cell r="F229">
            <v>200307</v>
          </cell>
          <cell r="G229">
            <v>6</v>
          </cell>
          <cell r="H229">
            <v>162</v>
          </cell>
          <cell r="I229">
            <v>64.076604938271601</v>
          </cell>
          <cell r="J229">
            <v>0</v>
          </cell>
          <cell r="K229">
            <v>565</v>
          </cell>
          <cell r="L229">
            <v>474.26836109649406</v>
          </cell>
          <cell r="M229">
            <v>55.008623210528242</v>
          </cell>
          <cell r="N229">
            <v>618.21019176118978</v>
          </cell>
          <cell r="O229">
            <v>20.605848348818888</v>
          </cell>
          <cell r="P229">
            <v>1</v>
          </cell>
          <cell r="Q229">
            <v>565</v>
          </cell>
          <cell r="R229">
            <v>100</v>
          </cell>
          <cell r="S229">
            <v>81149.59</v>
          </cell>
        </row>
        <row r="230">
          <cell r="B230" t="str">
            <v>0401a4</v>
          </cell>
          <cell r="C230" t="str">
            <v>012</v>
          </cell>
          <cell r="D230" t="str">
            <v>MCT</v>
          </cell>
          <cell r="E230" t="str">
            <v>EUR</v>
          </cell>
          <cell r="F230">
            <v>200308</v>
          </cell>
          <cell r="G230">
            <v>5</v>
          </cell>
          <cell r="H230">
            <v>43</v>
          </cell>
          <cell r="I230">
            <v>0.77302325581395348</v>
          </cell>
          <cell r="J230">
            <v>565</v>
          </cell>
          <cell r="K230">
            <v>565</v>
          </cell>
          <cell r="L230">
            <v>9.0869824176384633</v>
          </cell>
          <cell r="M230">
            <v>63.408613305203801</v>
          </cell>
          <cell r="N230">
            <v>568.62789910620575</v>
          </cell>
          <cell r="O230">
            <v>20.695199521686909</v>
          </cell>
          <cell r="P230">
            <v>1</v>
          </cell>
          <cell r="Q230">
            <v>565</v>
          </cell>
          <cell r="R230">
            <v>100</v>
          </cell>
          <cell r="S230">
            <v>24261.759999999998</v>
          </cell>
        </row>
        <row r="231">
          <cell r="B231" t="str">
            <v>0401a4</v>
          </cell>
          <cell r="C231" t="str">
            <v>012</v>
          </cell>
          <cell r="D231" t="str">
            <v>MCT</v>
          </cell>
          <cell r="E231" t="str">
            <v>EUR</v>
          </cell>
          <cell r="F231">
            <v>200309</v>
          </cell>
          <cell r="G231">
            <v>4</v>
          </cell>
          <cell r="H231">
            <v>252</v>
          </cell>
          <cell r="I231">
            <v>19.613809523809522</v>
          </cell>
          <cell r="J231">
            <v>565</v>
          </cell>
          <cell r="K231">
            <v>565</v>
          </cell>
          <cell r="L231">
            <v>405.12606230351054</v>
          </cell>
          <cell r="M231">
            <v>68.75805785368577</v>
          </cell>
          <cell r="N231">
            <v>612.41755692725087</v>
          </cell>
          <cell r="O231">
            <v>20.155602227062825</v>
          </cell>
          <cell r="P231">
            <v>1</v>
          </cell>
          <cell r="Q231">
            <v>565</v>
          </cell>
          <cell r="R231">
            <v>100</v>
          </cell>
          <cell r="S231">
            <v>137437.32</v>
          </cell>
        </row>
        <row r="232">
          <cell r="B232" t="str">
            <v>0401a4</v>
          </cell>
          <cell r="C232" t="str">
            <v>012</v>
          </cell>
          <cell r="D232" t="str">
            <v>MCT</v>
          </cell>
          <cell r="E232" t="str">
            <v>EUR</v>
          </cell>
          <cell r="F232">
            <v>200310</v>
          </cell>
          <cell r="G232">
            <v>3</v>
          </cell>
          <cell r="H232">
            <v>208</v>
          </cell>
          <cell r="I232">
            <v>18.155769230769231</v>
          </cell>
          <cell r="J232">
            <v>565</v>
          </cell>
          <cell r="K232">
            <v>565</v>
          </cell>
          <cell r="L232">
            <v>908.90981016834064</v>
          </cell>
          <cell r="M232">
            <v>63.626088747536144</v>
          </cell>
          <cell r="N232">
            <v>640.49079743681011</v>
          </cell>
          <cell r="O232">
            <v>22.230122527243619</v>
          </cell>
          <cell r="P232">
            <v>1</v>
          </cell>
          <cell r="Q232">
            <v>565</v>
          </cell>
          <cell r="R232">
            <v>100</v>
          </cell>
          <cell r="S232">
            <v>113743.6</v>
          </cell>
        </row>
        <row r="233">
          <cell r="B233" t="str">
            <v>0401a4</v>
          </cell>
          <cell r="C233" t="str">
            <v>012</v>
          </cell>
          <cell r="D233" t="str">
            <v>MCT</v>
          </cell>
          <cell r="E233" t="str">
            <v>EUR</v>
          </cell>
          <cell r="F233">
            <v>200311</v>
          </cell>
          <cell r="G233">
            <v>2</v>
          </cell>
          <cell r="H233">
            <v>183</v>
          </cell>
          <cell r="I233">
            <v>13.395573770491803</v>
          </cell>
          <cell r="J233">
            <v>0</v>
          </cell>
          <cell r="K233">
            <v>565</v>
          </cell>
          <cell r="L233">
            <v>0</v>
          </cell>
          <cell r="M233">
            <v>106.5755316775012</v>
          </cell>
          <cell r="N233">
            <v>672.03257918633972</v>
          </cell>
          <cell r="O233">
            <v>21.683504439581903</v>
          </cell>
          <cell r="P233">
            <v>1</v>
          </cell>
          <cell r="Q233">
            <v>565</v>
          </cell>
          <cell r="R233">
            <v>100</v>
          </cell>
          <cell r="S233">
            <v>100943.61</v>
          </cell>
        </row>
        <row r="234">
          <cell r="B234" t="str">
            <v>0401a4</v>
          </cell>
          <cell r="C234" t="str">
            <v>012</v>
          </cell>
          <cell r="D234" t="str">
            <v>MCT</v>
          </cell>
          <cell r="E234" t="str">
            <v>EUR</v>
          </cell>
          <cell r="F234">
            <v>200312</v>
          </cell>
          <cell r="G234">
            <v>1</v>
          </cell>
          <cell r="H234">
            <v>180</v>
          </cell>
          <cell r="I234">
            <v>0</v>
          </cell>
          <cell r="J234">
            <v>565</v>
          </cell>
          <cell r="K234">
            <v>565</v>
          </cell>
          <cell r="L234">
            <v>0</v>
          </cell>
          <cell r="M234">
            <v>106.5755316775012</v>
          </cell>
          <cell r="N234">
            <v>640.49079743681011</v>
          </cell>
          <cell r="O234">
            <v>22.230122527243619</v>
          </cell>
          <cell r="P234">
            <v>1</v>
          </cell>
          <cell r="Q234">
            <v>565</v>
          </cell>
          <cell r="R234">
            <v>100</v>
          </cell>
          <cell r="S234">
            <v>101700</v>
          </cell>
        </row>
        <row r="235">
          <cell r="B235" t="str">
            <v>0401a4</v>
          </cell>
          <cell r="C235" t="str">
            <v>012</v>
          </cell>
          <cell r="D235" t="str">
            <v>MCT</v>
          </cell>
          <cell r="E235" t="str">
            <v>EUR</v>
          </cell>
          <cell r="F235">
            <v>200401</v>
          </cell>
          <cell r="G235">
            <v>0</v>
          </cell>
          <cell r="H235">
            <v>245</v>
          </cell>
          <cell r="I235">
            <v>0</v>
          </cell>
          <cell r="J235">
            <v>565</v>
          </cell>
          <cell r="K235">
            <v>551</v>
          </cell>
          <cell r="L235">
            <v>0</v>
          </cell>
          <cell r="M235">
            <v>106.5755316775012</v>
          </cell>
          <cell r="N235">
            <v>640.49079743681011</v>
          </cell>
          <cell r="O235">
            <v>22.230122527243619</v>
          </cell>
          <cell r="P235">
            <v>1</v>
          </cell>
          <cell r="Q235">
            <v>551</v>
          </cell>
          <cell r="R235">
            <v>100</v>
          </cell>
          <cell r="S235">
            <v>134995</v>
          </cell>
        </row>
        <row r="236">
          <cell r="B236" t="str">
            <v>0401a4</v>
          </cell>
          <cell r="C236" t="str">
            <v>012</v>
          </cell>
          <cell r="D236" t="str">
            <v>MCT</v>
          </cell>
          <cell r="E236" t="str">
            <v>FRA</v>
          </cell>
          <cell r="F236">
            <v>200201</v>
          </cell>
          <cell r="G236">
            <v>24</v>
          </cell>
          <cell r="H236">
            <v>342</v>
          </cell>
          <cell r="I236">
            <v>368.55166666666668</v>
          </cell>
          <cell r="J236">
            <v>0</v>
          </cell>
          <cell r="K236">
            <v>0</v>
          </cell>
          <cell r="L236">
            <v>368.55166666666668</v>
          </cell>
          <cell r="M236">
            <v>0</v>
          </cell>
          <cell r="N236">
            <v>368.55166666666668</v>
          </cell>
          <cell r="O236">
            <v>0</v>
          </cell>
          <cell r="P236">
            <v>3</v>
          </cell>
          <cell r="Q236">
            <v>368.55166666666668</v>
          </cell>
          <cell r="R236">
            <v>0</v>
          </cell>
          <cell r="S236">
            <v>0</v>
          </cell>
        </row>
        <row r="237">
          <cell r="B237" t="str">
            <v>0401a4</v>
          </cell>
          <cell r="C237" t="str">
            <v>012</v>
          </cell>
          <cell r="D237" t="str">
            <v>MCT</v>
          </cell>
          <cell r="E237" t="str">
            <v>FRA</v>
          </cell>
          <cell r="F237">
            <v>200202</v>
          </cell>
          <cell r="G237">
            <v>23</v>
          </cell>
          <cell r="H237">
            <v>504</v>
          </cell>
          <cell r="I237">
            <v>309.63001984126981</v>
          </cell>
          <cell r="J237">
            <v>0</v>
          </cell>
          <cell r="K237">
            <v>0</v>
          </cell>
          <cell r="L237">
            <v>310.17777107286145</v>
          </cell>
          <cell r="M237">
            <v>0.3326796467745477</v>
          </cell>
          <cell r="N237">
            <v>310.19111662417146</v>
          </cell>
          <cell r="O237">
            <v>0.34614729021230223</v>
          </cell>
          <cell r="P237">
            <v>3</v>
          </cell>
          <cell r="Q237">
            <v>310.19111662417146</v>
          </cell>
          <cell r="R237">
            <v>0.34614729021230223</v>
          </cell>
          <cell r="S237">
            <v>282.79277858242858</v>
          </cell>
        </row>
        <row r="238">
          <cell r="B238" t="str">
            <v>0401a4</v>
          </cell>
          <cell r="C238" t="str">
            <v>012</v>
          </cell>
          <cell r="D238" t="str">
            <v>MCT</v>
          </cell>
          <cell r="E238" t="str">
            <v>FRA</v>
          </cell>
          <cell r="F238">
            <v>200203</v>
          </cell>
          <cell r="G238">
            <v>22</v>
          </cell>
          <cell r="H238">
            <v>527</v>
          </cell>
          <cell r="I238">
            <v>321.7118406072106</v>
          </cell>
          <cell r="J238">
            <v>0</v>
          </cell>
          <cell r="K238">
            <v>0</v>
          </cell>
          <cell r="L238">
            <v>323.03805686716163</v>
          </cell>
          <cell r="M238">
            <v>0.55464680425861645</v>
          </cell>
          <cell r="N238">
            <v>323.03011905382004</v>
          </cell>
          <cell r="O238">
            <v>0.58166456552459678</v>
          </cell>
          <cell r="P238">
            <v>3</v>
          </cell>
          <cell r="Q238">
            <v>323.03011905382004</v>
          </cell>
          <cell r="R238">
            <v>0.58166456552459678</v>
          </cell>
          <cell r="S238">
            <v>694.73274136317195</v>
          </cell>
        </row>
        <row r="239">
          <cell r="B239" t="str">
            <v>0401a4</v>
          </cell>
          <cell r="C239" t="str">
            <v>012</v>
          </cell>
          <cell r="D239" t="str">
            <v>MCT</v>
          </cell>
          <cell r="E239" t="str">
            <v>FRA</v>
          </cell>
          <cell r="F239">
            <v>200204</v>
          </cell>
          <cell r="G239">
            <v>21</v>
          </cell>
          <cell r="H239">
            <v>675</v>
          </cell>
          <cell r="I239">
            <v>303.68120000000005</v>
          </cell>
          <cell r="J239">
            <v>0</v>
          </cell>
          <cell r="K239">
            <v>0</v>
          </cell>
          <cell r="L239">
            <v>306.15777888313778</v>
          </cell>
          <cell r="M239">
            <v>0.76588840759062959</v>
          </cell>
          <cell r="N239">
            <v>306.14506636883073</v>
          </cell>
          <cell r="O239">
            <v>0.78898462192124597</v>
          </cell>
          <cell r="P239">
            <v>3</v>
          </cell>
          <cell r="Q239">
            <v>306.14506636883073</v>
          </cell>
          <cell r="R239">
            <v>0.78898462192124597</v>
          </cell>
          <cell r="S239">
            <v>1663.1097989607078</v>
          </cell>
        </row>
        <row r="240">
          <cell r="B240" t="str">
            <v>0401a4</v>
          </cell>
          <cell r="C240" t="str">
            <v>012</v>
          </cell>
          <cell r="D240" t="str">
            <v>MCT</v>
          </cell>
          <cell r="E240" t="str">
            <v>FRA</v>
          </cell>
          <cell r="F240">
            <v>200205</v>
          </cell>
          <cell r="G240">
            <v>20</v>
          </cell>
          <cell r="H240">
            <v>641</v>
          </cell>
          <cell r="I240">
            <v>202.94283931357253</v>
          </cell>
          <cell r="J240">
            <v>0</v>
          </cell>
          <cell r="K240">
            <v>355</v>
          </cell>
          <cell r="L240">
            <v>205.78567264753886</v>
          </cell>
          <cell r="M240">
            <v>0.80686877944630508</v>
          </cell>
          <cell r="N240">
            <v>207.13094401989318</v>
          </cell>
          <cell r="O240">
            <v>0.80731376684550182</v>
          </cell>
          <cell r="P240">
            <v>3</v>
          </cell>
          <cell r="Q240">
            <v>207.13094401989318</v>
          </cell>
          <cell r="R240">
            <v>0.80731376684550182</v>
          </cell>
          <cell r="S240">
            <v>2684.5751167515264</v>
          </cell>
        </row>
        <row r="241">
          <cell r="B241" t="str">
            <v>0401a4</v>
          </cell>
          <cell r="C241" t="str">
            <v>012</v>
          </cell>
          <cell r="D241" t="str">
            <v>MCT</v>
          </cell>
          <cell r="E241" t="str">
            <v>FRA</v>
          </cell>
          <cell r="F241">
            <v>200206</v>
          </cell>
          <cell r="G241">
            <v>19</v>
          </cell>
          <cell r="H241">
            <v>503</v>
          </cell>
          <cell r="I241">
            <v>234.3958449304175</v>
          </cell>
          <cell r="J241">
            <v>0</v>
          </cell>
          <cell r="K241">
            <v>355</v>
          </cell>
          <cell r="L241">
            <v>239.58408327550964</v>
          </cell>
          <cell r="M241">
            <v>1.3362099262176446</v>
          </cell>
          <cell r="N241">
            <v>241.13993065131848</v>
          </cell>
          <cell r="O241">
            <v>1.3272157059806213</v>
          </cell>
          <cell r="P241">
            <v>3</v>
          </cell>
          <cell r="Q241">
            <v>241.13993065131848</v>
          </cell>
          <cell r="R241">
            <v>1.3272157059806213</v>
          </cell>
          <cell r="S241">
            <v>3392.2751176132006</v>
          </cell>
        </row>
        <row r="242">
          <cell r="B242" t="str">
            <v>0401a4</v>
          </cell>
          <cell r="C242" t="str">
            <v>012</v>
          </cell>
          <cell r="D242" t="str">
            <v>MCT</v>
          </cell>
          <cell r="E242" t="str">
            <v>FRA</v>
          </cell>
          <cell r="F242">
            <v>200207</v>
          </cell>
          <cell r="G242">
            <v>18</v>
          </cell>
          <cell r="H242">
            <v>534</v>
          </cell>
          <cell r="I242">
            <v>248.5013483146067</v>
          </cell>
          <cell r="J242">
            <v>0</v>
          </cell>
          <cell r="K242">
            <v>355</v>
          </cell>
          <cell r="L242">
            <v>256.31700299552489</v>
          </cell>
          <cell r="M242">
            <v>1.726327814243676</v>
          </cell>
          <cell r="N242">
            <v>258.38863948895352</v>
          </cell>
          <cell r="O242">
            <v>1.6133282928161574</v>
          </cell>
          <cell r="P242">
            <v>3</v>
          </cell>
          <cell r="Q242">
            <v>258.38863948895352</v>
          </cell>
          <cell r="R242">
            <v>1.6133282928161574</v>
          </cell>
          <cell r="S242">
            <v>5279.8134871012007</v>
          </cell>
        </row>
        <row r="243">
          <cell r="B243" t="str">
            <v>0401a4</v>
          </cell>
          <cell r="C243" t="str">
            <v>012</v>
          </cell>
          <cell r="D243" t="str">
            <v>MCT</v>
          </cell>
          <cell r="E243" t="str">
            <v>FRA</v>
          </cell>
          <cell r="F243">
            <v>200208</v>
          </cell>
          <cell r="G243">
            <v>17</v>
          </cell>
          <cell r="H243">
            <v>229</v>
          </cell>
          <cell r="I243">
            <v>190.83886462882094</v>
          </cell>
          <cell r="J243">
            <v>0</v>
          </cell>
          <cell r="K243">
            <v>355</v>
          </cell>
          <cell r="L243">
            <v>201.83073218286174</v>
          </cell>
          <cell r="M243">
            <v>2.2365987065853616</v>
          </cell>
          <cell r="N243">
            <v>211.53074539897386</v>
          </cell>
          <cell r="O243">
            <v>1.3579886752649104</v>
          </cell>
          <cell r="P243">
            <v>3</v>
          </cell>
          <cell r="Q243">
            <v>211.53074539897386</v>
          </cell>
          <cell r="R243">
            <v>1.3579886752649104</v>
          </cell>
          <cell r="S243">
            <v>4738.4406963650181</v>
          </cell>
        </row>
        <row r="244">
          <cell r="B244" t="str">
            <v>0401a4</v>
          </cell>
          <cell r="C244" t="str">
            <v>012</v>
          </cell>
          <cell r="D244" t="str">
            <v>MCT</v>
          </cell>
          <cell r="E244" t="str">
            <v>FRA</v>
          </cell>
          <cell r="F244">
            <v>200209</v>
          </cell>
          <cell r="G244">
            <v>16</v>
          </cell>
          <cell r="H244">
            <v>510</v>
          </cell>
          <cell r="I244">
            <v>252.68703921568633</v>
          </cell>
          <cell r="J244">
            <v>0</v>
          </cell>
          <cell r="K244">
            <v>355</v>
          </cell>
          <cell r="L244">
            <v>278.14645118668449</v>
          </cell>
          <cell r="M244">
            <v>4.0122651969523302</v>
          </cell>
          <cell r="N244">
            <v>282.65584205412216</v>
          </cell>
          <cell r="O244">
            <v>1.8851108280500579</v>
          </cell>
          <cell r="P244">
            <v>3</v>
          </cell>
          <cell r="Q244">
            <v>282.65584205412216</v>
          </cell>
          <cell r="R244">
            <v>1.8851108280500579</v>
          </cell>
          <cell r="S244">
            <v>15284.089447602266</v>
          </cell>
        </row>
        <row r="245">
          <cell r="B245" t="str">
            <v>0401a4</v>
          </cell>
          <cell r="C245" t="str">
            <v>012</v>
          </cell>
          <cell r="D245" t="str">
            <v>MCT</v>
          </cell>
          <cell r="E245" t="str">
            <v>FRA</v>
          </cell>
          <cell r="F245">
            <v>200210</v>
          </cell>
          <cell r="G245">
            <v>15</v>
          </cell>
          <cell r="H245">
            <v>583</v>
          </cell>
          <cell r="I245">
            <v>315.74157804459691</v>
          </cell>
          <cell r="J245">
            <v>0</v>
          </cell>
          <cell r="K245">
            <v>355</v>
          </cell>
          <cell r="L245">
            <v>368.65572857953754</v>
          </cell>
          <cell r="M245">
            <v>4.7687461241779854</v>
          </cell>
          <cell r="N245">
            <v>356.87833483997167</v>
          </cell>
          <cell r="O245">
            <v>2.8725618012638185</v>
          </cell>
          <cell r="P245">
            <v>3</v>
          </cell>
          <cell r="Q245">
            <v>356.87833483997167</v>
          </cell>
          <cell r="R245">
            <v>2.8725618012638185</v>
          </cell>
          <cell r="S245">
            <v>23982.729211703496</v>
          </cell>
        </row>
        <row r="246">
          <cell r="B246" t="str">
            <v>0401a4</v>
          </cell>
          <cell r="C246" t="str">
            <v>012</v>
          </cell>
          <cell r="D246" t="str">
            <v>MCT</v>
          </cell>
          <cell r="E246" t="str">
            <v>FRA</v>
          </cell>
          <cell r="F246">
            <v>200211</v>
          </cell>
          <cell r="G246">
            <v>14</v>
          </cell>
          <cell r="H246">
            <v>515</v>
          </cell>
          <cell r="I246">
            <v>348.43600000000009</v>
          </cell>
          <cell r="J246">
            <v>0</v>
          </cell>
          <cell r="K246">
            <v>355</v>
          </cell>
          <cell r="L246">
            <v>446.14610305737381</v>
          </cell>
          <cell r="M246">
            <v>6.4236437043266816</v>
          </cell>
          <cell r="N246">
            <v>419.32771800564223</v>
          </cell>
          <cell r="O246">
            <v>5.3331709581839295</v>
          </cell>
          <cell r="P246">
            <v>3</v>
          </cell>
          <cell r="Q246">
            <v>419.32771800564223</v>
          </cell>
          <cell r="R246">
            <v>5.3331709581839295</v>
          </cell>
          <cell r="S246">
            <v>36509.234772905707</v>
          </cell>
        </row>
        <row r="247">
          <cell r="B247" t="str">
            <v>0401a4</v>
          </cell>
          <cell r="C247" t="str">
            <v>012</v>
          </cell>
          <cell r="D247" t="str">
            <v>MCT</v>
          </cell>
          <cell r="E247" t="str">
            <v>FRA</v>
          </cell>
          <cell r="F247">
            <v>200212</v>
          </cell>
          <cell r="G247">
            <v>13</v>
          </cell>
          <cell r="H247">
            <v>454</v>
          </cell>
          <cell r="I247">
            <v>271.28610132158587</v>
          </cell>
          <cell r="J247">
            <v>0</v>
          </cell>
          <cell r="K247">
            <v>355</v>
          </cell>
          <cell r="L247">
            <v>382.08130036350224</v>
          </cell>
          <cell r="M247">
            <v>5.9052035966437222</v>
          </cell>
          <cell r="N247">
            <v>369.36087729844269</v>
          </cell>
          <cell r="O247">
            <v>5.1294655362284409</v>
          </cell>
          <cell r="P247">
            <v>3</v>
          </cell>
          <cell r="Q247">
            <v>369.36087729844269</v>
          </cell>
          <cell r="R247">
            <v>5.1294655362284409</v>
          </cell>
          <cell r="S247">
            <v>44525.948293492969</v>
          </cell>
        </row>
        <row r="248">
          <cell r="B248" t="str">
            <v>0401a4</v>
          </cell>
          <cell r="C248" t="str">
            <v>012</v>
          </cell>
          <cell r="D248" t="str">
            <v>MCT</v>
          </cell>
          <cell r="E248" t="str">
            <v>FRA</v>
          </cell>
          <cell r="F248">
            <v>200301</v>
          </cell>
          <cell r="G248">
            <v>12</v>
          </cell>
          <cell r="H248">
            <v>557</v>
          </cell>
          <cell r="I248">
            <v>163.91315978456015</v>
          </cell>
          <cell r="J248">
            <v>0</v>
          </cell>
          <cell r="K248">
            <v>300</v>
          </cell>
          <cell r="L248">
            <v>254.96233082628248</v>
          </cell>
          <cell r="M248">
            <v>10.404631832301508</v>
          </cell>
          <cell r="N248">
            <v>269.40424067963977</v>
          </cell>
          <cell r="O248">
            <v>8.63845588646317</v>
          </cell>
          <cell r="P248">
            <v>3</v>
          </cell>
          <cell r="Q248">
            <v>269.40424067963977</v>
          </cell>
          <cell r="R248">
            <v>8.63845588646317</v>
          </cell>
          <cell r="S248">
            <v>58758.532058559358</v>
          </cell>
        </row>
        <row r="249">
          <cell r="B249" t="str">
            <v>0401a4</v>
          </cell>
          <cell r="C249" t="str">
            <v>012</v>
          </cell>
          <cell r="D249" t="str">
            <v>MCT</v>
          </cell>
          <cell r="E249" t="str">
            <v>FRA</v>
          </cell>
          <cell r="F249">
            <v>200302</v>
          </cell>
          <cell r="G249">
            <v>11</v>
          </cell>
          <cell r="H249">
            <v>435</v>
          </cell>
          <cell r="I249">
            <v>134.77908045977011</v>
          </cell>
          <cell r="J249">
            <v>0</v>
          </cell>
          <cell r="K249">
            <v>300</v>
          </cell>
          <cell r="L249">
            <v>236.82305987264849</v>
          </cell>
          <cell r="M249">
            <v>11.76071463615852</v>
          </cell>
          <cell r="N249">
            <v>259.09456132250102</v>
          </cell>
          <cell r="O249">
            <v>9.6642109809947918</v>
          </cell>
          <cell r="P249">
            <v>3</v>
          </cell>
          <cell r="Q249">
            <v>259.09456132250102</v>
          </cell>
          <cell r="R249">
            <v>9.6642109809947918</v>
          </cell>
          <cell r="S249">
            <v>54077.234175287937</v>
          </cell>
        </row>
        <row r="250">
          <cell r="B250" t="str">
            <v>0401a4</v>
          </cell>
          <cell r="C250" t="str">
            <v>012</v>
          </cell>
          <cell r="D250" t="str">
            <v>MCT</v>
          </cell>
          <cell r="E250" t="str">
            <v>FRA</v>
          </cell>
          <cell r="F250">
            <v>200303</v>
          </cell>
          <cell r="G250">
            <v>10</v>
          </cell>
          <cell r="H250">
            <v>472</v>
          </cell>
          <cell r="I250">
            <v>75.378283898305085</v>
          </cell>
          <cell r="J250">
            <v>300</v>
          </cell>
          <cell r="K250">
            <v>300</v>
          </cell>
          <cell r="L250">
            <v>155.87469228613369</v>
          </cell>
          <cell r="M250">
            <v>16.860420244249951</v>
          </cell>
          <cell r="N250">
            <v>227.44212028446259</v>
          </cell>
          <cell r="O250">
            <v>12.36817124971858</v>
          </cell>
          <cell r="P250">
            <v>3</v>
          </cell>
          <cell r="Q250">
            <v>227.44212028446259</v>
          </cell>
          <cell r="R250">
            <v>12.36817124971858</v>
          </cell>
          <cell r="S250">
            <v>71774.130774266334</v>
          </cell>
        </row>
        <row r="251">
          <cell r="B251" t="str">
            <v>0401a4</v>
          </cell>
          <cell r="C251" t="str">
            <v>012</v>
          </cell>
          <cell r="D251" t="str">
            <v>MCT</v>
          </cell>
          <cell r="E251" t="str">
            <v>FRA</v>
          </cell>
          <cell r="F251">
            <v>200304</v>
          </cell>
          <cell r="G251">
            <v>9</v>
          </cell>
          <cell r="H251">
            <v>449</v>
          </cell>
          <cell r="I251">
            <v>61.338240534521148</v>
          </cell>
          <cell r="J251">
            <v>300</v>
          </cell>
          <cell r="K251">
            <v>300</v>
          </cell>
          <cell r="L251">
            <v>148.53560802278921</v>
          </cell>
          <cell r="M251">
            <v>20.51138749427777</v>
          </cell>
          <cell r="N251">
            <v>238.02284520237811</v>
          </cell>
          <cell r="O251">
            <v>13.590720741455243</v>
          </cell>
          <cell r="P251">
            <v>3</v>
          </cell>
          <cell r="Q251">
            <v>238.02284520237811</v>
          </cell>
          <cell r="R251">
            <v>13.590720741455243</v>
          </cell>
          <cell r="S251">
            <v>79331.387495867777</v>
          </cell>
        </row>
        <row r="252">
          <cell r="B252" t="str">
            <v>0401a4</v>
          </cell>
          <cell r="C252" t="str">
            <v>012</v>
          </cell>
          <cell r="D252" t="str">
            <v>MCT</v>
          </cell>
          <cell r="E252" t="str">
            <v>FRA</v>
          </cell>
          <cell r="F252">
            <v>200305</v>
          </cell>
          <cell r="G252">
            <v>8</v>
          </cell>
          <cell r="H252">
            <v>458</v>
          </cell>
          <cell r="I252">
            <v>97.097598253275123</v>
          </cell>
          <cell r="J252">
            <v>300</v>
          </cell>
          <cell r="K252">
            <v>300</v>
          </cell>
          <cell r="L252">
            <v>299.56430681736276</v>
          </cell>
          <cell r="M252">
            <v>22.254149012838496</v>
          </cell>
          <cell r="N252">
            <v>302.54053353725817</v>
          </cell>
          <cell r="O252">
            <v>12.279644207476899</v>
          </cell>
          <cell r="P252">
            <v>3</v>
          </cell>
          <cell r="Q252">
            <v>302.54053353725817</v>
          </cell>
          <cell r="R252">
            <v>12.279644207476899</v>
          </cell>
          <cell r="S252">
            <v>94092.864360064239</v>
          </cell>
        </row>
        <row r="253">
          <cell r="B253" t="str">
            <v>0401a4</v>
          </cell>
          <cell r="C253" t="str">
            <v>012</v>
          </cell>
          <cell r="D253" t="str">
            <v>MCT</v>
          </cell>
          <cell r="E253" t="str">
            <v>FRA</v>
          </cell>
          <cell r="F253">
            <v>200306</v>
          </cell>
          <cell r="G253">
            <v>7</v>
          </cell>
          <cell r="H253">
            <v>460</v>
          </cell>
          <cell r="I253">
            <v>70.672543478260877</v>
          </cell>
          <cell r="J253">
            <v>300</v>
          </cell>
          <cell r="K253">
            <v>300</v>
          </cell>
          <cell r="L253">
            <v>277.84744299523948</v>
          </cell>
          <cell r="M253">
            <v>21.116945919025511</v>
          </cell>
          <cell r="N253">
            <v>292.9918697235691</v>
          </cell>
          <cell r="O253">
            <v>11.074672334736473</v>
          </cell>
          <cell r="P253">
            <v>3</v>
          </cell>
          <cell r="Q253">
            <v>292.9918697235691</v>
          </cell>
          <cell r="R253">
            <v>11.074672334736473</v>
          </cell>
          <cell r="S253">
            <v>102266.89007284176</v>
          </cell>
        </row>
        <row r="254">
          <cell r="B254" t="str">
            <v>0401a4</v>
          </cell>
          <cell r="C254" t="str">
            <v>012</v>
          </cell>
          <cell r="D254" t="str">
            <v>MCT</v>
          </cell>
          <cell r="E254" t="str">
            <v>FRA</v>
          </cell>
          <cell r="F254">
            <v>200307</v>
          </cell>
          <cell r="G254">
            <v>6</v>
          </cell>
          <cell r="H254">
            <v>419</v>
          </cell>
          <cell r="I254">
            <v>71.613078758949882</v>
          </cell>
          <cell r="J254">
            <v>0</v>
          </cell>
          <cell r="K254">
            <v>300</v>
          </cell>
          <cell r="L254">
            <v>366.40795306104741</v>
          </cell>
          <cell r="M254">
            <v>22.659031824660193</v>
          </cell>
          <cell r="N254">
            <v>329.74503747511955</v>
          </cell>
          <cell r="O254">
            <v>11.730343255297965</v>
          </cell>
          <cell r="P254">
            <v>1</v>
          </cell>
          <cell r="Q254">
            <v>300</v>
          </cell>
          <cell r="R254">
            <v>100</v>
          </cell>
          <cell r="S254">
            <v>95694.12</v>
          </cell>
        </row>
        <row r="255">
          <cell r="B255" t="str">
            <v>0401a4</v>
          </cell>
          <cell r="C255" t="str">
            <v>012</v>
          </cell>
          <cell r="D255" t="str">
            <v>MCT</v>
          </cell>
          <cell r="E255" t="str">
            <v>FRA</v>
          </cell>
          <cell r="F255">
            <v>200308</v>
          </cell>
          <cell r="G255">
            <v>5</v>
          </cell>
          <cell r="H255">
            <v>77</v>
          </cell>
          <cell r="I255">
            <v>32.562337662337661</v>
          </cell>
          <cell r="J255">
            <v>300</v>
          </cell>
          <cell r="K255">
            <v>300</v>
          </cell>
          <cell r="L255">
            <v>218.98685960290803</v>
          </cell>
          <cell r="M255">
            <v>28.811180438475915</v>
          </cell>
          <cell r="N255">
            <v>275.77599917477397</v>
          </cell>
          <cell r="O255">
            <v>11.804104869072034</v>
          </cell>
          <cell r="P255">
            <v>1</v>
          </cell>
          <cell r="Q255">
            <v>300</v>
          </cell>
          <cell r="R255">
            <v>100</v>
          </cell>
          <cell r="S255">
            <v>20592.7</v>
          </cell>
        </row>
        <row r="256">
          <cell r="B256" t="str">
            <v>0401a4</v>
          </cell>
          <cell r="C256" t="str">
            <v>012</v>
          </cell>
          <cell r="D256" t="str">
            <v>MCT</v>
          </cell>
          <cell r="E256" t="str">
            <v>FRA</v>
          </cell>
          <cell r="F256">
            <v>200309</v>
          </cell>
          <cell r="G256">
            <v>4</v>
          </cell>
          <cell r="H256">
            <v>367</v>
          </cell>
          <cell r="I256">
            <v>23.425994550408721</v>
          </cell>
          <cell r="J256">
            <v>300</v>
          </cell>
          <cell r="K256">
            <v>300</v>
          </cell>
          <cell r="L256">
            <v>267.09323588973911</v>
          </cell>
          <cell r="M256">
            <v>38.793524421371934</v>
          </cell>
          <cell r="N256">
            <v>295.49448085716051</v>
          </cell>
          <cell r="O256">
            <v>13.708339924128415</v>
          </cell>
          <cell r="P256">
            <v>1</v>
          </cell>
          <cell r="Q256">
            <v>300</v>
          </cell>
          <cell r="R256">
            <v>100</v>
          </cell>
          <cell r="S256">
            <v>101502.66</v>
          </cell>
        </row>
        <row r="257">
          <cell r="B257" t="str">
            <v>0401a4</v>
          </cell>
          <cell r="C257" t="str">
            <v>012</v>
          </cell>
          <cell r="D257" t="str">
            <v>MCT</v>
          </cell>
          <cell r="E257" t="str">
            <v>FRA</v>
          </cell>
          <cell r="F257">
            <v>200310</v>
          </cell>
          <cell r="G257">
            <v>3</v>
          </cell>
          <cell r="H257">
            <v>454</v>
          </cell>
          <cell r="I257">
            <v>6.6583700440528633</v>
          </cell>
          <cell r="J257">
            <v>300</v>
          </cell>
          <cell r="K257">
            <v>300</v>
          </cell>
          <cell r="L257">
            <v>162.89168896630139</v>
          </cell>
          <cell r="M257">
            <v>71.157512248518202</v>
          </cell>
          <cell r="N257">
            <v>288.84574743967909</v>
          </cell>
          <cell r="O257">
            <v>15.984872263049322</v>
          </cell>
          <cell r="P257">
            <v>1</v>
          </cell>
          <cell r="Q257">
            <v>300</v>
          </cell>
          <cell r="R257">
            <v>100</v>
          </cell>
          <cell r="S257">
            <v>133177.1</v>
          </cell>
        </row>
        <row r="258">
          <cell r="B258" t="str">
            <v>0401a4</v>
          </cell>
          <cell r="C258" t="str">
            <v>012</v>
          </cell>
          <cell r="D258" t="str">
            <v>MCT</v>
          </cell>
          <cell r="E258" t="str">
            <v>FRA</v>
          </cell>
          <cell r="F258">
            <v>200311</v>
          </cell>
          <cell r="G258">
            <v>2</v>
          </cell>
          <cell r="H258">
            <v>422</v>
          </cell>
          <cell r="I258">
            <v>7.8861137440758302</v>
          </cell>
          <cell r="J258">
            <v>0</v>
          </cell>
          <cell r="K258">
            <v>300</v>
          </cell>
          <cell r="L258">
            <v>0</v>
          </cell>
          <cell r="M258">
            <v>105.90994603393821</v>
          </cell>
          <cell r="N258">
            <v>304.59546383392797</v>
          </cell>
          <cell r="O258">
            <v>18.40131342602681</v>
          </cell>
          <cell r="P258">
            <v>1</v>
          </cell>
          <cell r="Q258">
            <v>300</v>
          </cell>
          <cell r="R258">
            <v>100</v>
          </cell>
          <cell r="S258">
            <v>123272.06</v>
          </cell>
        </row>
        <row r="259">
          <cell r="B259" t="str">
            <v>0401a4</v>
          </cell>
          <cell r="C259" t="str">
            <v>012</v>
          </cell>
          <cell r="D259" t="str">
            <v>MCT</v>
          </cell>
          <cell r="E259" t="str">
            <v>FRA</v>
          </cell>
          <cell r="F259">
            <v>200312</v>
          </cell>
          <cell r="G259">
            <v>1</v>
          </cell>
          <cell r="H259">
            <v>367</v>
          </cell>
          <cell r="I259">
            <v>1.0446866485013624</v>
          </cell>
          <cell r="J259">
            <v>300</v>
          </cell>
          <cell r="K259">
            <v>300</v>
          </cell>
          <cell r="L259">
            <v>0</v>
          </cell>
          <cell r="M259">
            <v>105.90994603393821</v>
          </cell>
          <cell r="N259">
            <v>304.59546383392797</v>
          </cell>
          <cell r="O259">
            <v>18.40131342602681</v>
          </cell>
          <cell r="P259">
            <v>1</v>
          </cell>
          <cell r="Q259">
            <v>300</v>
          </cell>
          <cell r="R259">
            <v>100</v>
          </cell>
          <cell r="S259">
            <v>109716.6</v>
          </cell>
        </row>
        <row r="260">
          <cell r="B260" t="str">
            <v>0401a4</v>
          </cell>
          <cell r="C260" t="str">
            <v>012</v>
          </cell>
          <cell r="D260" t="str">
            <v>MCT</v>
          </cell>
          <cell r="E260" t="str">
            <v>FRA</v>
          </cell>
          <cell r="F260">
            <v>200401</v>
          </cell>
          <cell r="G260">
            <v>0</v>
          </cell>
          <cell r="H260">
            <v>327</v>
          </cell>
          <cell r="I260">
            <v>0</v>
          </cell>
          <cell r="J260">
            <v>300</v>
          </cell>
          <cell r="K260">
            <v>309</v>
          </cell>
          <cell r="L260">
            <v>0</v>
          </cell>
          <cell r="M260">
            <v>105.90994603393821</v>
          </cell>
          <cell r="N260">
            <v>304.59546383392797</v>
          </cell>
          <cell r="O260">
            <v>18.401313426026814</v>
          </cell>
          <cell r="P260">
            <v>1</v>
          </cell>
          <cell r="Q260">
            <v>309</v>
          </cell>
          <cell r="R260">
            <v>100</v>
          </cell>
          <cell r="S260">
            <v>101043</v>
          </cell>
        </row>
        <row r="261">
          <cell r="B261" t="str">
            <v>0401a4</v>
          </cell>
          <cell r="C261" t="str">
            <v>012</v>
          </cell>
          <cell r="D261" t="str">
            <v>MCT</v>
          </cell>
          <cell r="E261" t="str">
            <v>INT</v>
          </cell>
          <cell r="F261">
            <v>200201</v>
          </cell>
          <cell r="G261">
            <v>24</v>
          </cell>
          <cell r="H261">
            <v>25</v>
          </cell>
          <cell r="I261">
            <v>719.03320000000008</v>
          </cell>
          <cell r="J261">
            <v>0</v>
          </cell>
          <cell r="K261">
            <v>0</v>
          </cell>
          <cell r="L261">
            <v>719.03320000000008</v>
          </cell>
          <cell r="M261">
            <v>0</v>
          </cell>
          <cell r="N261">
            <v>719.03320000000008</v>
          </cell>
          <cell r="O261">
            <v>0</v>
          </cell>
          <cell r="P261">
            <v>3</v>
          </cell>
          <cell r="Q261">
            <v>719.03320000000008</v>
          </cell>
          <cell r="R261">
            <v>0</v>
          </cell>
          <cell r="S261">
            <v>0</v>
          </cell>
        </row>
        <row r="262">
          <cell r="B262" t="str">
            <v>0401a4</v>
          </cell>
          <cell r="C262" t="str">
            <v>012</v>
          </cell>
          <cell r="D262" t="str">
            <v>MCT</v>
          </cell>
          <cell r="E262" t="str">
            <v>INT</v>
          </cell>
          <cell r="F262">
            <v>200202</v>
          </cell>
          <cell r="G262">
            <v>23</v>
          </cell>
          <cell r="H262">
            <v>36</v>
          </cell>
          <cell r="I262">
            <v>423.02055555555557</v>
          </cell>
          <cell r="J262">
            <v>0</v>
          </cell>
          <cell r="K262">
            <v>0</v>
          </cell>
          <cell r="L262">
            <v>426.37688972534966</v>
          </cell>
          <cell r="M262">
            <v>1.9653314026085171</v>
          </cell>
          <cell r="N262">
            <v>430.23359780462954</v>
          </cell>
          <cell r="O262">
            <v>1.9155895030977719</v>
          </cell>
          <cell r="P262">
            <v>3</v>
          </cell>
          <cell r="Q262">
            <v>430.23359780462954</v>
          </cell>
          <cell r="R262">
            <v>1.9155895030977719</v>
          </cell>
          <cell r="S262">
            <v>259.66952096666319</v>
          </cell>
        </row>
        <row r="263">
          <cell r="B263" t="str">
            <v>0401a4</v>
          </cell>
          <cell r="C263" t="str">
            <v>012</v>
          </cell>
          <cell r="D263" t="str">
            <v>MCT</v>
          </cell>
          <cell r="E263" t="str">
            <v>INT</v>
          </cell>
          <cell r="F263">
            <v>200203</v>
          </cell>
          <cell r="G263">
            <v>22</v>
          </cell>
          <cell r="H263">
            <v>33</v>
          </cell>
          <cell r="I263">
            <v>434.14757575757574</v>
          </cell>
          <cell r="J263">
            <v>0</v>
          </cell>
          <cell r="K263">
            <v>0</v>
          </cell>
          <cell r="L263">
            <v>441.23328213337231</v>
          </cell>
          <cell r="M263">
            <v>3.5599626675010336</v>
          </cell>
          <cell r="N263">
            <v>448.87765259158806</v>
          </cell>
          <cell r="O263">
            <v>3.3491382483276348</v>
          </cell>
          <cell r="P263">
            <v>3</v>
          </cell>
          <cell r="Q263">
            <v>448.87765259158806</v>
          </cell>
          <cell r="R263">
            <v>3.3491382483276348</v>
          </cell>
          <cell r="S263">
            <v>486.09253552240625</v>
          </cell>
        </row>
        <row r="264">
          <cell r="B264" t="str">
            <v>0401a4</v>
          </cell>
          <cell r="C264" t="str">
            <v>012</v>
          </cell>
          <cell r="D264" t="str">
            <v>MCT</v>
          </cell>
          <cell r="E264" t="str">
            <v>INT</v>
          </cell>
          <cell r="F264">
            <v>200204</v>
          </cell>
          <cell r="G264">
            <v>21</v>
          </cell>
          <cell r="H264">
            <v>19</v>
          </cell>
          <cell r="I264">
            <v>265.95315789473688</v>
          </cell>
          <cell r="J264">
            <v>0</v>
          </cell>
          <cell r="K264">
            <v>0</v>
          </cell>
          <cell r="L264">
            <v>280.05368184488378</v>
          </cell>
          <cell r="M264">
            <v>10.859187977553903</v>
          </cell>
          <cell r="N264">
            <v>326.56033143176865</v>
          </cell>
          <cell r="O264">
            <v>9.6779989771414865</v>
          </cell>
          <cell r="P264">
            <v>3</v>
          </cell>
          <cell r="Q264">
            <v>326.56033143176865</v>
          </cell>
          <cell r="R264">
            <v>9.6779989771414865</v>
          </cell>
          <cell r="S264">
            <v>1151.5362972036037</v>
          </cell>
        </row>
        <row r="265">
          <cell r="B265" t="str">
            <v>0401a4</v>
          </cell>
          <cell r="C265" t="str">
            <v>012</v>
          </cell>
          <cell r="D265" t="str">
            <v>MCT</v>
          </cell>
          <cell r="E265" t="str">
            <v>INT</v>
          </cell>
          <cell r="F265">
            <v>200205</v>
          </cell>
          <cell r="G265">
            <v>20</v>
          </cell>
          <cell r="H265">
            <v>44</v>
          </cell>
          <cell r="I265">
            <v>140.25090909090909</v>
          </cell>
          <cell r="J265">
            <v>0</v>
          </cell>
          <cell r="K265">
            <v>515</v>
          </cell>
          <cell r="L265">
            <v>150.04709242503952</v>
          </cell>
          <cell r="M265">
            <v>11.590048575076997</v>
          </cell>
          <cell r="N265">
            <v>225.35012642161803</v>
          </cell>
          <cell r="O265">
            <v>9.672490840500636</v>
          </cell>
          <cell r="P265">
            <v>3</v>
          </cell>
          <cell r="Q265">
            <v>225.35012642161803</v>
          </cell>
          <cell r="R265">
            <v>9.672490840500636</v>
          </cell>
          <cell r="S265">
            <v>3744.3655625511938</v>
          </cell>
        </row>
        <row r="266">
          <cell r="B266" t="str">
            <v>0401a4</v>
          </cell>
          <cell r="C266" t="str">
            <v>012</v>
          </cell>
          <cell r="D266" t="str">
            <v>MCT</v>
          </cell>
          <cell r="E266" t="str">
            <v>INT</v>
          </cell>
          <cell r="F266">
            <v>200206</v>
          </cell>
          <cell r="G266">
            <v>19</v>
          </cell>
          <cell r="H266">
            <v>39</v>
          </cell>
          <cell r="I266">
            <v>427.85205128205138</v>
          </cell>
          <cell r="J266">
            <v>0</v>
          </cell>
          <cell r="K266">
            <v>515</v>
          </cell>
          <cell r="L266">
            <v>466.36985722791405</v>
          </cell>
          <cell r="M266">
            <v>13.014049013340356</v>
          </cell>
          <cell r="N266">
            <v>499.2802096057984</v>
          </cell>
          <cell r="O266">
            <v>9.9293852129992892</v>
          </cell>
          <cell r="P266">
            <v>3</v>
          </cell>
          <cell r="Q266">
            <v>499.2802096057984</v>
          </cell>
          <cell r="R266">
            <v>9.9293852129992892</v>
          </cell>
          <cell r="S266">
            <v>2785.6981746261336</v>
          </cell>
        </row>
        <row r="267">
          <cell r="B267" t="str">
            <v>0401a4</v>
          </cell>
          <cell r="C267" t="str">
            <v>012</v>
          </cell>
          <cell r="D267" t="str">
            <v>MCT</v>
          </cell>
          <cell r="E267" t="str">
            <v>INT</v>
          </cell>
          <cell r="F267">
            <v>200207</v>
          </cell>
          <cell r="G267">
            <v>18</v>
          </cell>
          <cell r="H267">
            <v>82</v>
          </cell>
          <cell r="I267">
            <v>221.89268292682922</v>
          </cell>
          <cell r="J267">
            <v>0</v>
          </cell>
          <cell r="K267">
            <v>515</v>
          </cell>
          <cell r="L267">
            <v>244.91259025090039</v>
          </cell>
          <cell r="M267">
            <v>14.40444990896815</v>
          </cell>
          <cell r="N267">
            <v>327.54417739410746</v>
          </cell>
          <cell r="O267">
            <v>10.733145848394553</v>
          </cell>
          <cell r="P267">
            <v>3</v>
          </cell>
          <cell r="Q267">
            <v>327.54417739410746</v>
          </cell>
          <cell r="R267">
            <v>10.733145848394553</v>
          </cell>
          <cell r="S267">
            <v>8663.422546316815</v>
          </cell>
        </row>
        <row r="268">
          <cell r="B268" t="str">
            <v>0401a4</v>
          </cell>
          <cell r="C268" t="str">
            <v>012</v>
          </cell>
          <cell r="D268" t="str">
            <v>MCT</v>
          </cell>
          <cell r="E268" t="str">
            <v>INT</v>
          </cell>
          <cell r="F268">
            <v>200208</v>
          </cell>
          <cell r="G268">
            <v>17</v>
          </cell>
          <cell r="H268">
            <v>9</v>
          </cell>
          <cell r="I268">
            <v>958.85222222222205</v>
          </cell>
          <cell r="J268">
            <v>0</v>
          </cell>
          <cell r="K268">
            <v>515</v>
          </cell>
          <cell r="L268">
            <v>1087.4373851270127</v>
          </cell>
          <cell r="M268">
            <v>16.606701887772822</v>
          </cell>
          <cell r="N268">
            <v>980.45282618768692</v>
          </cell>
          <cell r="O268">
            <v>11.908379998721584</v>
          </cell>
          <cell r="P268">
            <v>3</v>
          </cell>
          <cell r="Q268">
            <v>980.45282618768692</v>
          </cell>
          <cell r="R268">
            <v>11.908379998721584</v>
          </cell>
          <cell r="S268">
            <v>194.40543568918474</v>
          </cell>
        </row>
        <row r="269">
          <cell r="B269" t="str">
            <v>0401a4</v>
          </cell>
          <cell r="C269" t="str">
            <v>012</v>
          </cell>
          <cell r="D269" t="str">
            <v>MCT</v>
          </cell>
          <cell r="E269" t="str">
            <v>INT</v>
          </cell>
          <cell r="F269">
            <v>200209</v>
          </cell>
          <cell r="G269">
            <v>16</v>
          </cell>
          <cell r="H269">
            <v>21</v>
          </cell>
          <cell r="I269">
            <v>420.06428571428575</v>
          </cell>
          <cell r="J269">
            <v>0</v>
          </cell>
          <cell r="K269">
            <v>515</v>
          </cell>
          <cell r="L269">
            <v>537.4767824874823</v>
          </cell>
          <cell r="M269">
            <v>20.580156416022792</v>
          </cell>
          <cell r="N269">
            <v>558.72656296766559</v>
          </cell>
          <cell r="O269">
            <v>19.411580980449173</v>
          </cell>
          <cell r="P269">
            <v>3</v>
          </cell>
          <cell r="Q269">
            <v>558.72656296766559</v>
          </cell>
          <cell r="R269">
            <v>19.411580980449173</v>
          </cell>
          <cell r="S269">
            <v>2911.9078223209763</v>
          </cell>
        </row>
        <row r="270">
          <cell r="B270" t="str">
            <v>0401a4</v>
          </cell>
          <cell r="C270" t="str">
            <v>012</v>
          </cell>
          <cell r="D270" t="str">
            <v>MCT</v>
          </cell>
          <cell r="E270" t="str">
            <v>INT</v>
          </cell>
          <cell r="F270">
            <v>200210</v>
          </cell>
          <cell r="G270">
            <v>15</v>
          </cell>
          <cell r="H270">
            <v>33</v>
          </cell>
          <cell r="I270">
            <v>275.7021212121212</v>
          </cell>
          <cell r="J270">
            <v>0</v>
          </cell>
          <cell r="K270">
            <v>515</v>
          </cell>
          <cell r="L270">
            <v>377.85672482943033</v>
          </cell>
          <cell r="M270">
            <v>22.751183069049763</v>
          </cell>
          <cell r="N270">
            <v>448.14464211554821</v>
          </cell>
          <cell r="O270">
            <v>19.761635410015586</v>
          </cell>
          <cell r="P270">
            <v>3</v>
          </cell>
          <cell r="Q270">
            <v>448.14464211554821</v>
          </cell>
          <cell r="R270">
            <v>19.761635410015586</v>
          </cell>
          <cell r="S270">
            <v>5690.6031898130914</v>
          </cell>
        </row>
        <row r="271">
          <cell r="B271" t="str">
            <v>0401a4</v>
          </cell>
          <cell r="C271" t="str">
            <v>012</v>
          </cell>
          <cell r="D271" t="str">
            <v>MCT</v>
          </cell>
          <cell r="E271" t="str">
            <v>INT</v>
          </cell>
          <cell r="F271">
            <v>200211</v>
          </cell>
          <cell r="G271">
            <v>14</v>
          </cell>
          <cell r="H271">
            <v>38</v>
          </cell>
          <cell r="I271">
            <v>384.44526315789471</v>
          </cell>
          <cell r="J271">
            <v>0</v>
          </cell>
          <cell r="K271">
            <v>515</v>
          </cell>
          <cell r="L271">
            <v>543.09553649615543</v>
          </cell>
          <cell r="M271">
            <v>24.473527693188608</v>
          </cell>
          <cell r="N271">
            <v>573.78175069648717</v>
          </cell>
          <cell r="O271">
            <v>19.593862166693025</v>
          </cell>
          <cell r="P271">
            <v>3</v>
          </cell>
          <cell r="Q271">
            <v>573.78175069648717</v>
          </cell>
          <cell r="R271">
            <v>19.593862166693025</v>
          </cell>
          <cell r="S271">
            <v>7194.7865264665124</v>
          </cell>
        </row>
        <row r="272">
          <cell r="B272" t="str">
            <v>0401a4</v>
          </cell>
          <cell r="C272" t="str">
            <v>012</v>
          </cell>
          <cell r="D272" t="str">
            <v>MCT</v>
          </cell>
          <cell r="E272" t="str">
            <v>INT</v>
          </cell>
          <cell r="F272">
            <v>200212</v>
          </cell>
          <cell r="G272">
            <v>13</v>
          </cell>
          <cell r="H272">
            <v>65</v>
          </cell>
          <cell r="I272">
            <v>460.89600000000002</v>
          </cell>
          <cell r="J272">
            <v>0</v>
          </cell>
          <cell r="K272">
            <v>515</v>
          </cell>
          <cell r="L272">
            <v>774.41747769826316</v>
          </cell>
          <cell r="M272">
            <v>34.489566824789151</v>
          </cell>
          <cell r="N272">
            <v>717.83443838532401</v>
          </cell>
          <cell r="O272">
            <v>27.129582509487875</v>
          </cell>
          <cell r="P272">
            <v>3</v>
          </cell>
          <cell r="Q272">
            <v>717.83443838532401</v>
          </cell>
          <cell r="R272">
            <v>27.129582509487875</v>
          </cell>
          <cell r="S272">
            <v>16700.99849504606</v>
          </cell>
        </row>
        <row r="273">
          <cell r="B273" t="str">
            <v>0401a4</v>
          </cell>
          <cell r="C273" t="str">
            <v>012</v>
          </cell>
          <cell r="D273" t="str">
            <v>MCT</v>
          </cell>
          <cell r="E273" t="str">
            <v>INT</v>
          </cell>
          <cell r="F273">
            <v>200301</v>
          </cell>
          <cell r="G273">
            <v>12</v>
          </cell>
          <cell r="H273">
            <v>31</v>
          </cell>
          <cell r="I273">
            <v>78.005161290322576</v>
          </cell>
          <cell r="J273">
            <v>0</v>
          </cell>
          <cell r="K273">
            <v>452</v>
          </cell>
          <cell r="L273">
            <v>138.83351780412804</v>
          </cell>
          <cell r="M273">
            <v>36.221461767389258</v>
          </cell>
          <cell r="N273">
            <v>366.781289572616</v>
          </cell>
          <cell r="O273">
            <v>27.674637340978247</v>
          </cell>
          <cell r="P273">
            <v>3</v>
          </cell>
          <cell r="Q273">
            <v>366.781289572616</v>
          </cell>
          <cell r="R273">
            <v>27.674637340978247</v>
          </cell>
          <cell r="S273">
            <v>8952.0599767510957</v>
          </cell>
        </row>
        <row r="274">
          <cell r="B274" t="str">
            <v>0401a4</v>
          </cell>
          <cell r="C274" t="str">
            <v>012</v>
          </cell>
          <cell r="D274" t="str">
            <v>MCT</v>
          </cell>
          <cell r="E274" t="str">
            <v>INT</v>
          </cell>
          <cell r="F274">
            <v>200302</v>
          </cell>
          <cell r="G274">
            <v>11</v>
          </cell>
          <cell r="H274">
            <v>38</v>
          </cell>
          <cell r="I274">
            <v>25.422631578947367</v>
          </cell>
          <cell r="J274">
            <v>0</v>
          </cell>
          <cell r="K274">
            <v>452</v>
          </cell>
          <cell r="L274">
            <v>48.521589668089099</v>
          </cell>
          <cell r="M274">
            <v>42.209377328003555</v>
          </cell>
          <cell r="N274">
            <v>361.50921363080266</v>
          </cell>
          <cell r="O274">
            <v>30.208384125793252</v>
          </cell>
          <cell r="P274">
            <v>3</v>
          </cell>
          <cell r="Q274">
            <v>361.50921363080266</v>
          </cell>
          <cell r="R274">
            <v>30.208384125793252</v>
          </cell>
          <cell r="S274">
            <v>12771.290117970502</v>
          </cell>
        </row>
        <row r="275">
          <cell r="B275" t="str">
            <v>0401a4</v>
          </cell>
          <cell r="C275" t="str">
            <v>012</v>
          </cell>
          <cell r="D275" t="str">
            <v>MCT</v>
          </cell>
          <cell r="E275" t="str">
            <v>INT</v>
          </cell>
          <cell r="F275">
            <v>200303</v>
          </cell>
          <cell r="G275">
            <v>10</v>
          </cell>
          <cell r="H275">
            <v>58</v>
          </cell>
          <cell r="I275">
            <v>84.895344827586214</v>
          </cell>
          <cell r="J275">
            <v>452</v>
          </cell>
          <cell r="K275">
            <v>452</v>
          </cell>
          <cell r="L275">
            <v>196.0947810739236</v>
          </cell>
          <cell r="M275">
            <v>45.737554405728659</v>
          </cell>
          <cell r="N275">
            <v>445.02540517472511</v>
          </cell>
          <cell r="O275">
            <v>28.876088360305026</v>
          </cell>
          <cell r="P275">
            <v>3</v>
          </cell>
          <cell r="Q275">
            <v>445.02540517472511</v>
          </cell>
          <cell r="R275">
            <v>28.876088360305026</v>
          </cell>
          <cell r="S275">
            <v>20887.543500134056</v>
          </cell>
        </row>
        <row r="276">
          <cell r="B276" t="str">
            <v>0401a4</v>
          </cell>
          <cell r="C276" t="str">
            <v>012</v>
          </cell>
          <cell r="D276" t="str">
            <v>MCT</v>
          </cell>
          <cell r="E276" t="str">
            <v>INT</v>
          </cell>
          <cell r="F276">
            <v>200304</v>
          </cell>
          <cell r="G276">
            <v>9</v>
          </cell>
          <cell r="H276">
            <v>58</v>
          </cell>
          <cell r="I276">
            <v>57.630172413793098</v>
          </cell>
          <cell r="J276">
            <v>452</v>
          </cell>
          <cell r="K276">
            <v>452</v>
          </cell>
          <cell r="L276">
            <v>167.31596300926756</v>
          </cell>
          <cell r="M276">
            <v>58.838169085842416</v>
          </cell>
          <cell r="N276">
            <v>473.87875873532261</v>
          </cell>
          <cell r="O276">
            <v>29.459676215349472</v>
          </cell>
          <cell r="P276">
            <v>3</v>
          </cell>
          <cell r="Q276">
            <v>473.87875873532261</v>
          </cell>
          <cell r="R276">
            <v>29.459676215349472</v>
          </cell>
          <cell r="S276">
            <v>24142.418006648713</v>
          </cell>
        </row>
        <row r="277">
          <cell r="B277" t="str">
            <v>0401a4</v>
          </cell>
          <cell r="C277" t="str">
            <v>012</v>
          </cell>
          <cell r="D277" t="str">
            <v>MCT</v>
          </cell>
          <cell r="E277" t="str">
            <v>INT</v>
          </cell>
          <cell r="F277">
            <v>200305</v>
          </cell>
          <cell r="G277">
            <v>8</v>
          </cell>
          <cell r="H277">
            <v>24</v>
          </cell>
          <cell r="I277">
            <v>164.07624999999999</v>
          </cell>
          <cell r="J277">
            <v>452</v>
          </cell>
          <cell r="K277">
            <v>452</v>
          </cell>
          <cell r="L277">
            <v>634.41246761082732</v>
          </cell>
          <cell r="M277">
            <v>74.339497856506256</v>
          </cell>
          <cell r="N277">
            <v>640.22860735912809</v>
          </cell>
          <cell r="O277">
            <v>33.337479051083776</v>
          </cell>
          <cell r="P277">
            <v>3</v>
          </cell>
          <cell r="Q277">
            <v>640.22860735912809</v>
          </cell>
          <cell r="R277">
            <v>33.337479051083776</v>
          </cell>
          <cell r="S277">
            <v>11427.656576619074</v>
          </cell>
        </row>
        <row r="278">
          <cell r="B278" t="str">
            <v>0401a4</v>
          </cell>
          <cell r="C278" t="str">
            <v>012</v>
          </cell>
          <cell r="D278" t="str">
            <v>MCT</v>
          </cell>
          <cell r="E278" t="str">
            <v>INT</v>
          </cell>
          <cell r="F278">
            <v>200306</v>
          </cell>
          <cell r="G278">
            <v>7</v>
          </cell>
          <cell r="H278">
            <v>84</v>
          </cell>
          <cell r="I278">
            <v>81.15821428571428</v>
          </cell>
          <cell r="J278">
            <v>452</v>
          </cell>
          <cell r="K278">
            <v>452</v>
          </cell>
          <cell r="L278">
            <v>481.54278047806099</v>
          </cell>
          <cell r="M278">
            <v>80.235071316416551</v>
          </cell>
          <cell r="N278">
            <v>615.48767043816088</v>
          </cell>
          <cell r="O278">
            <v>39.151537714722309</v>
          </cell>
          <cell r="P278">
            <v>1</v>
          </cell>
          <cell r="Q278">
            <v>452</v>
          </cell>
          <cell r="R278">
            <v>100</v>
          </cell>
          <cell r="S278">
            <v>31150.71</v>
          </cell>
        </row>
        <row r="279">
          <cell r="B279" t="str">
            <v>0401a4</v>
          </cell>
          <cell r="C279" t="str">
            <v>012</v>
          </cell>
          <cell r="D279" t="str">
            <v>MCT</v>
          </cell>
          <cell r="E279" t="str">
            <v>INT</v>
          </cell>
          <cell r="F279">
            <v>200307</v>
          </cell>
          <cell r="G279">
            <v>6</v>
          </cell>
          <cell r="H279">
            <v>56</v>
          </cell>
          <cell r="I279">
            <v>2.0551785714285713</v>
          </cell>
          <cell r="J279">
            <v>0</v>
          </cell>
          <cell r="K279">
            <v>452</v>
          </cell>
          <cell r="L279">
            <v>14.078826692565141</v>
          </cell>
          <cell r="M279">
            <v>91.670642446039011</v>
          </cell>
          <cell r="N279">
            <v>559.08536875032519</v>
          </cell>
          <cell r="O279">
            <v>39.707849764847602</v>
          </cell>
          <cell r="P279">
            <v>1</v>
          </cell>
          <cell r="Q279">
            <v>452</v>
          </cell>
          <cell r="R279">
            <v>100</v>
          </cell>
          <cell r="S279">
            <v>25196.91</v>
          </cell>
        </row>
        <row r="280">
          <cell r="B280" t="str">
            <v>0401a4</v>
          </cell>
          <cell r="C280" t="str">
            <v>012</v>
          </cell>
          <cell r="D280" t="str">
            <v>MCT</v>
          </cell>
          <cell r="E280" t="str">
            <v>INT</v>
          </cell>
          <cell r="F280">
            <v>200308</v>
          </cell>
          <cell r="G280">
            <v>5</v>
          </cell>
          <cell r="H280">
            <v>12</v>
          </cell>
          <cell r="I280">
            <v>0</v>
          </cell>
          <cell r="J280">
            <v>452</v>
          </cell>
          <cell r="K280">
            <v>452</v>
          </cell>
          <cell r="L280">
            <v>0</v>
          </cell>
          <cell r="M280">
            <v>108.38663596688419</v>
          </cell>
          <cell r="N280">
            <v>566.02467382775762</v>
          </cell>
          <cell r="O280">
            <v>39.356018439619177</v>
          </cell>
          <cell r="P280">
            <v>1</v>
          </cell>
          <cell r="Q280">
            <v>452</v>
          </cell>
          <cell r="R280">
            <v>100</v>
          </cell>
          <cell r="S280">
            <v>5424</v>
          </cell>
        </row>
        <row r="281">
          <cell r="B281" t="str">
            <v>0401a4</v>
          </cell>
          <cell r="C281" t="str">
            <v>012</v>
          </cell>
          <cell r="D281" t="str">
            <v>MCT</v>
          </cell>
          <cell r="E281" t="str">
            <v>INT</v>
          </cell>
          <cell r="F281">
            <v>200309</v>
          </cell>
          <cell r="G281">
            <v>4</v>
          </cell>
          <cell r="H281">
            <v>45</v>
          </cell>
          <cell r="I281">
            <v>4.9659999999999993</v>
          </cell>
          <cell r="J281">
            <v>452</v>
          </cell>
          <cell r="K281">
            <v>452</v>
          </cell>
          <cell r="L281">
            <v>49.598736893992097</v>
          </cell>
          <cell r="M281">
            <v>141.43589153006801</v>
          </cell>
          <cell r="N281">
            <v>590.19357448471283</v>
          </cell>
          <cell r="O281">
            <v>39.566387918121272</v>
          </cell>
          <cell r="P281">
            <v>1</v>
          </cell>
          <cell r="Q281">
            <v>452</v>
          </cell>
          <cell r="R281">
            <v>100</v>
          </cell>
          <cell r="S281">
            <v>20116.53</v>
          </cell>
        </row>
        <row r="282">
          <cell r="B282" t="str">
            <v>0401a4</v>
          </cell>
          <cell r="C282" t="str">
            <v>012</v>
          </cell>
          <cell r="D282" t="str">
            <v>MCT</v>
          </cell>
          <cell r="E282" t="str">
            <v>INT</v>
          </cell>
          <cell r="F282">
            <v>200310</v>
          </cell>
          <cell r="G282">
            <v>3</v>
          </cell>
          <cell r="H282">
            <v>45</v>
          </cell>
          <cell r="I282">
            <v>27.084</v>
          </cell>
          <cell r="J282">
            <v>452</v>
          </cell>
          <cell r="K282">
            <v>452</v>
          </cell>
          <cell r="L282">
            <v>504.83050558225182</v>
          </cell>
          <cell r="M282">
            <v>264.44945663995225</v>
          </cell>
          <cell r="N282">
            <v>642.32301229508198</v>
          </cell>
          <cell r="O282">
            <v>41.899348754860235</v>
          </cell>
          <cell r="P282">
            <v>1</v>
          </cell>
          <cell r="Q282">
            <v>452</v>
          </cell>
          <cell r="R282">
            <v>100</v>
          </cell>
          <cell r="S282">
            <v>19121.22</v>
          </cell>
        </row>
        <row r="283">
          <cell r="B283" t="str">
            <v>0401a4</v>
          </cell>
          <cell r="C283" t="str">
            <v>012</v>
          </cell>
          <cell r="D283" t="str">
            <v>MCT</v>
          </cell>
          <cell r="E283" t="str">
            <v>INT</v>
          </cell>
          <cell r="F283">
            <v>200311</v>
          </cell>
          <cell r="G283">
            <v>2</v>
          </cell>
          <cell r="H283">
            <v>29</v>
          </cell>
          <cell r="I283">
            <v>0</v>
          </cell>
          <cell r="J283">
            <v>0</v>
          </cell>
          <cell r="K283">
            <v>452</v>
          </cell>
          <cell r="L283">
            <v>0</v>
          </cell>
          <cell r="M283">
            <v>111.82598261292736</v>
          </cell>
          <cell r="N283">
            <v>642.32301229508198</v>
          </cell>
          <cell r="O283">
            <v>41.899348754860235</v>
          </cell>
          <cell r="P283">
            <v>1</v>
          </cell>
          <cell r="Q283">
            <v>452</v>
          </cell>
          <cell r="R283">
            <v>100</v>
          </cell>
          <cell r="S283">
            <v>13108</v>
          </cell>
        </row>
        <row r="284">
          <cell r="B284" t="str">
            <v>0401a4</v>
          </cell>
          <cell r="C284" t="str">
            <v>012</v>
          </cell>
          <cell r="D284" t="str">
            <v>MCT</v>
          </cell>
          <cell r="E284" t="str">
            <v>INT</v>
          </cell>
          <cell r="F284">
            <v>200312</v>
          </cell>
          <cell r="G284">
            <v>1</v>
          </cell>
          <cell r="H284">
            <v>31</v>
          </cell>
          <cell r="I284">
            <v>0</v>
          </cell>
          <cell r="J284">
            <v>452</v>
          </cell>
          <cell r="K284">
            <v>452</v>
          </cell>
          <cell r="L284">
            <v>0</v>
          </cell>
          <cell r="M284">
            <v>111.82598261292736</v>
          </cell>
          <cell r="N284">
            <v>640.41999606251898</v>
          </cell>
          <cell r="O284">
            <v>41.89454836952072</v>
          </cell>
          <cell r="P284">
            <v>1</v>
          </cell>
          <cell r="Q284">
            <v>452</v>
          </cell>
          <cell r="R284">
            <v>100</v>
          </cell>
          <cell r="S284">
            <v>14012</v>
          </cell>
        </row>
        <row r="285">
          <cell r="B285" t="str">
            <v>0401a4</v>
          </cell>
          <cell r="C285" t="str">
            <v>012</v>
          </cell>
          <cell r="D285" t="str">
            <v>MCT</v>
          </cell>
          <cell r="E285" t="str">
            <v>INT</v>
          </cell>
          <cell r="F285">
            <v>200401</v>
          </cell>
          <cell r="G285">
            <v>0</v>
          </cell>
          <cell r="H285">
            <v>23</v>
          </cell>
          <cell r="I285">
            <v>0</v>
          </cell>
          <cell r="J285">
            <v>452</v>
          </cell>
          <cell r="K285">
            <v>613</v>
          </cell>
          <cell r="L285">
            <v>0</v>
          </cell>
          <cell r="M285">
            <v>111.82598261292736</v>
          </cell>
          <cell r="N285">
            <v>642.32301229508198</v>
          </cell>
          <cell r="O285">
            <v>41.899348754860235</v>
          </cell>
          <cell r="P285">
            <v>1</v>
          </cell>
          <cell r="Q285">
            <v>613</v>
          </cell>
          <cell r="R285">
            <v>100</v>
          </cell>
          <cell r="S285">
            <v>14099</v>
          </cell>
        </row>
        <row r="286">
          <cell r="B286" t="str">
            <v>0401a4</v>
          </cell>
          <cell r="C286" t="str">
            <v>012</v>
          </cell>
          <cell r="D286" t="str">
            <v>MID</v>
          </cell>
          <cell r="E286" t="str">
            <v>ESP</v>
          </cell>
          <cell r="F286">
            <v>200201</v>
          </cell>
          <cell r="G286">
            <v>24</v>
          </cell>
          <cell r="H286">
            <v>77</v>
          </cell>
          <cell r="I286">
            <v>342.33805194805183</v>
          </cell>
          <cell r="J286">
            <v>0</v>
          </cell>
          <cell r="K286">
            <v>0</v>
          </cell>
          <cell r="L286">
            <v>342.33805194805183</v>
          </cell>
          <cell r="M286">
            <v>0</v>
          </cell>
          <cell r="N286">
            <v>342.33805194805183</v>
          </cell>
          <cell r="O286">
            <v>0</v>
          </cell>
          <cell r="P286">
            <v>3</v>
          </cell>
          <cell r="Q286">
            <v>342.33805194805183</v>
          </cell>
          <cell r="R286">
            <v>0</v>
          </cell>
          <cell r="S286">
            <v>0</v>
          </cell>
        </row>
        <row r="287">
          <cell r="B287" t="str">
            <v>0401a4</v>
          </cell>
          <cell r="C287" t="str">
            <v>012</v>
          </cell>
          <cell r="D287" t="str">
            <v>MID</v>
          </cell>
          <cell r="E287" t="str">
            <v>ESP</v>
          </cell>
          <cell r="F287">
            <v>200202</v>
          </cell>
          <cell r="G287">
            <v>23</v>
          </cell>
          <cell r="H287">
            <v>62</v>
          </cell>
          <cell r="I287">
            <v>562.26435483870966</v>
          </cell>
          <cell r="J287">
            <v>0</v>
          </cell>
          <cell r="K287">
            <v>0</v>
          </cell>
          <cell r="L287">
            <v>564.58396541282696</v>
          </cell>
          <cell r="M287">
            <v>1.2834303043662711</v>
          </cell>
          <cell r="N287">
            <v>561.31005135311796</v>
          </cell>
          <cell r="O287">
            <v>1.3170676375094479</v>
          </cell>
          <cell r="P287">
            <v>3</v>
          </cell>
          <cell r="Q287">
            <v>561.31005135311796</v>
          </cell>
          <cell r="R287">
            <v>1.3170676375094479</v>
          </cell>
          <cell r="S287">
            <v>0</v>
          </cell>
        </row>
        <row r="288">
          <cell r="B288" t="str">
            <v>0401a4</v>
          </cell>
          <cell r="C288" t="str">
            <v>012</v>
          </cell>
          <cell r="D288" t="str">
            <v>MID</v>
          </cell>
          <cell r="E288" t="str">
            <v>ESP</v>
          </cell>
          <cell r="F288">
            <v>200203</v>
          </cell>
          <cell r="G288">
            <v>22</v>
          </cell>
          <cell r="H288">
            <v>64</v>
          </cell>
          <cell r="I288">
            <v>669.36156249999999</v>
          </cell>
          <cell r="J288">
            <v>0</v>
          </cell>
          <cell r="K288">
            <v>0</v>
          </cell>
          <cell r="L288">
            <v>676.24584769798628</v>
          </cell>
          <cell r="M288">
            <v>3.0648148539320683</v>
          </cell>
          <cell r="N288">
            <v>660.77892284207678</v>
          </cell>
          <cell r="O288">
            <v>3.0685335327223466</v>
          </cell>
          <cell r="P288">
            <v>3</v>
          </cell>
          <cell r="Q288">
            <v>660.77892284207678</v>
          </cell>
          <cell r="R288">
            <v>3.0685335327223466</v>
          </cell>
          <cell r="S288">
            <v>0</v>
          </cell>
        </row>
        <row r="289">
          <cell r="B289" t="str">
            <v>0401a4</v>
          </cell>
          <cell r="C289" t="str">
            <v>012</v>
          </cell>
          <cell r="D289" t="str">
            <v>MID</v>
          </cell>
          <cell r="E289" t="str">
            <v>ESP</v>
          </cell>
          <cell r="F289">
            <v>200204</v>
          </cell>
          <cell r="G289">
            <v>21</v>
          </cell>
          <cell r="H289">
            <v>80</v>
          </cell>
          <cell r="I289">
            <v>297.25725</v>
          </cell>
          <cell r="J289">
            <v>0</v>
          </cell>
          <cell r="K289">
            <v>0</v>
          </cell>
          <cell r="L289">
            <v>300.67580555250271</v>
          </cell>
          <cell r="M289">
            <v>3.269663306211454</v>
          </cell>
          <cell r="N289">
            <v>300.02319993097075</v>
          </cell>
          <cell r="O289">
            <v>3.2448974474126389</v>
          </cell>
          <cell r="P289">
            <v>3</v>
          </cell>
          <cell r="Q289">
            <v>300.02319993097075</v>
          </cell>
          <cell r="R289">
            <v>3.2448974474126389</v>
          </cell>
          <cell r="S289">
            <v>221.27599447765897</v>
          </cell>
        </row>
        <row r="290">
          <cell r="B290" t="str">
            <v>0401a4</v>
          </cell>
          <cell r="C290" t="str">
            <v>012</v>
          </cell>
          <cell r="D290" t="str">
            <v>MID</v>
          </cell>
          <cell r="E290" t="str">
            <v>ESP</v>
          </cell>
          <cell r="F290">
            <v>200205</v>
          </cell>
          <cell r="G290">
            <v>20</v>
          </cell>
          <cell r="H290">
            <v>72</v>
          </cell>
          <cell r="I290">
            <v>294.16791666666666</v>
          </cell>
          <cell r="J290">
            <v>0</v>
          </cell>
          <cell r="K290">
            <v>236</v>
          </cell>
          <cell r="L290">
            <v>297.94054740418665</v>
          </cell>
          <cell r="M290">
            <v>3.2423201000051018</v>
          </cell>
          <cell r="N290">
            <v>297.40121576902561</v>
          </cell>
          <cell r="O290">
            <v>3.2053776129757079</v>
          </cell>
          <cell r="P290">
            <v>3</v>
          </cell>
          <cell r="Q290">
            <v>297.40121576902561</v>
          </cell>
          <cell r="R290">
            <v>3.2053776129757079</v>
          </cell>
          <cell r="S290">
            <v>232.79753536984572</v>
          </cell>
        </row>
        <row r="291">
          <cell r="B291" t="str">
            <v>0401a4</v>
          </cell>
          <cell r="C291" t="str">
            <v>012</v>
          </cell>
          <cell r="D291" t="str">
            <v>MID</v>
          </cell>
          <cell r="E291" t="str">
            <v>ESP</v>
          </cell>
          <cell r="F291">
            <v>200206</v>
          </cell>
          <cell r="G291">
            <v>19</v>
          </cell>
          <cell r="H291">
            <v>143</v>
          </cell>
          <cell r="I291">
            <v>275.98020979020976</v>
          </cell>
          <cell r="J291">
            <v>0</v>
          </cell>
          <cell r="K291">
            <v>236</v>
          </cell>
          <cell r="L291">
            <v>279.88490794721207</v>
          </cell>
          <cell r="M291">
            <v>3.2101067719242997</v>
          </cell>
          <cell r="N291">
            <v>280.16434624567631</v>
          </cell>
          <cell r="O291">
            <v>3.2031393383668303</v>
          </cell>
          <cell r="P291">
            <v>3</v>
          </cell>
          <cell r="Q291">
            <v>280.16434624567631</v>
          </cell>
          <cell r="R291">
            <v>3.2031393383668303</v>
          </cell>
          <cell r="S291">
            <v>598.33151313171402</v>
          </cell>
        </row>
        <row r="292">
          <cell r="B292" t="str">
            <v>0401a4</v>
          </cell>
          <cell r="C292" t="str">
            <v>012</v>
          </cell>
          <cell r="D292" t="str">
            <v>MID</v>
          </cell>
          <cell r="E292" t="str">
            <v>ESP</v>
          </cell>
          <cell r="F292">
            <v>200207</v>
          </cell>
          <cell r="G292">
            <v>18</v>
          </cell>
          <cell r="H292">
            <v>45</v>
          </cell>
          <cell r="I292">
            <v>306.91511111111112</v>
          </cell>
          <cell r="J292">
            <v>0</v>
          </cell>
          <cell r="K292">
            <v>236</v>
          </cell>
          <cell r="L292">
            <v>317.54492419566009</v>
          </cell>
          <cell r="M292">
            <v>5.7368059637217952</v>
          </cell>
          <cell r="N292">
            <v>315.7669824301106</v>
          </cell>
          <cell r="O292">
            <v>5.8587254022993651</v>
          </cell>
          <cell r="P292">
            <v>3</v>
          </cell>
          <cell r="Q292">
            <v>315.7669824301106</v>
          </cell>
          <cell r="R292">
            <v>5.8587254022993651</v>
          </cell>
          <cell r="S292">
            <v>398.33420935497634</v>
          </cell>
        </row>
        <row r="293">
          <cell r="B293" t="str">
            <v>0401a4</v>
          </cell>
          <cell r="C293" t="str">
            <v>012</v>
          </cell>
          <cell r="D293" t="str">
            <v>MID</v>
          </cell>
          <cell r="E293" t="str">
            <v>ESP</v>
          </cell>
          <cell r="F293">
            <v>200208</v>
          </cell>
          <cell r="G293">
            <v>17</v>
          </cell>
          <cell r="H293">
            <v>42</v>
          </cell>
          <cell r="I293">
            <v>284.15023809523808</v>
          </cell>
          <cell r="J293">
            <v>0</v>
          </cell>
          <cell r="K293">
            <v>236</v>
          </cell>
          <cell r="L293">
            <v>297.74727337041298</v>
          </cell>
          <cell r="M293">
            <v>5.6891021113959725</v>
          </cell>
          <cell r="N293">
            <v>297.18675443361133</v>
          </cell>
          <cell r="O293">
            <v>5.8496549285602422</v>
          </cell>
          <cell r="P293">
            <v>3</v>
          </cell>
          <cell r="Q293">
            <v>297.18675443361133</v>
          </cell>
          <cell r="R293">
            <v>5.8496549285602422</v>
          </cell>
          <cell r="S293">
            <v>547.53368621167647</v>
          </cell>
        </row>
        <row r="294">
          <cell r="B294" t="str">
            <v>0401a4</v>
          </cell>
          <cell r="C294" t="str">
            <v>012</v>
          </cell>
          <cell r="D294" t="str">
            <v>MID</v>
          </cell>
          <cell r="E294" t="str">
            <v>ESP</v>
          </cell>
          <cell r="F294">
            <v>200209</v>
          </cell>
          <cell r="G294">
            <v>16</v>
          </cell>
          <cell r="H294">
            <v>73</v>
          </cell>
          <cell r="I294">
            <v>330.8217808219178</v>
          </cell>
          <cell r="J294">
            <v>0</v>
          </cell>
          <cell r="K294">
            <v>236</v>
          </cell>
          <cell r="L294">
            <v>348.44706031632438</v>
          </cell>
          <cell r="M294">
            <v>5.497976159382965</v>
          </cell>
          <cell r="N294">
            <v>346.16552163954822</v>
          </cell>
          <cell r="O294">
            <v>5.7010121044093944</v>
          </cell>
          <cell r="P294">
            <v>3</v>
          </cell>
          <cell r="Q294">
            <v>346.16552163954822</v>
          </cell>
          <cell r="R294">
            <v>5.7010121044093944</v>
          </cell>
          <cell r="S294">
            <v>1120.0930796870234</v>
          </cell>
        </row>
        <row r="295">
          <cell r="B295" t="str">
            <v>0401a4</v>
          </cell>
          <cell r="C295" t="str">
            <v>012</v>
          </cell>
          <cell r="D295" t="str">
            <v>MID</v>
          </cell>
          <cell r="E295" t="str">
            <v>ESP</v>
          </cell>
          <cell r="F295">
            <v>200210</v>
          </cell>
          <cell r="G295">
            <v>15</v>
          </cell>
          <cell r="H295">
            <v>87</v>
          </cell>
          <cell r="I295">
            <v>231.29574712643677</v>
          </cell>
          <cell r="J295">
            <v>0</v>
          </cell>
          <cell r="K295">
            <v>236</v>
          </cell>
          <cell r="L295">
            <v>250.63633939739302</v>
          </cell>
          <cell r="M295">
            <v>5.4732902284914493</v>
          </cell>
          <cell r="N295">
            <v>251.54351394943359</v>
          </cell>
          <cell r="O295">
            <v>5.7100508007652433</v>
          </cell>
          <cell r="P295">
            <v>3</v>
          </cell>
          <cell r="Q295">
            <v>251.54351394943359</v>
          </cell>
          <cell r="R295">
            <v>5.7100508007652433</v>
          </cell>
          <cell r="S295">
            <v>1761.5557136007228</v>
          </cell>
        </row>
        <row r="296">
          <cell r="B296" t="str">
            <v>0401a4</v>
          </cell>
          <cell r="C296" t="str">
            <v>012</v>
          </cell>
          <cell r="D296" t="str">
            <v>MID</v>
          </cell>
          <cell r="E296" t="str">
            <v>ESP</v>
          </cell>
          <cell r="F296">
            <v>200211</v>
          </cell>
          <cell r="G296">
            <v>14</v>
          </cell>
          <cell r="H296">
            <v>95</v>
          </cell>
          <cell r="I296">
            <v>217.19315789473683</v>
          </cell>
          <cell r="J296">
            <v>0</v>
          </cell>
          <cell r="K296">
            <v>236</v>
          </cell>
          <cell r="L296">
            <v>256.96673615262375</v>
          </cell>
          <cell r="M296">
            <v>6.5817081083294777</v>
          </cell>
          <cell r="N296">
            <v>255.84359580060013</v>
          </cell>
          <cell r="O296">
            <v>6.8539230569755567</v>
          </cell>
          <cell r="P296">
            <v>3</v>
          </cell>
          <cell r="Q296">
            <v>255.84359580060013</v>
          </cell>
          <cell r="R296">
            <v>6.8539230569755567</v>
          </cell>
          <cell r="S296">
            <v>3671.7916010570152</v>
          </cell>
        </row>
        <row r="297">
          <cell r="B297" t="str">
            <v>0401a4</v>
          </cell>
          <cell r="C297" t="str">
            <v>012</v>
          </cell>
          <cell r="D297" t="str">
            <v>MID</v>
          </cell>
          <cell r="E297" t="str">
            <v>ESP</v>
          </cell>
          <cell r="F297">
            <v>200212</v>
          </cell>
          <cell r="G297">
            <v>13</v>
          </cell>
          <cell r="H297">
            <v>87</v>
          </cell>
          <cell r="I297">
            <v>185.24620689655174</v>
          </cell>
          <cell r="J297">
            <v>0</v>
          </cell>
          <cell r="K297">
            <v>236</v>
          </cell>
          <cell r="L297">
            <v>257.52375179403526</v>
          </cell>
          <cell r="M297">
            <v>24.037503781618803</v>
          </cell>
          <cell r="N297">
            <v>274.01886542801554</v>
          </cell>
          <cell r="O297">
            <v>20.762345955192874</v>
          </cell>
          <cell r="P297">
            <v>3</v>
          </cell>
          <cell r="Q297">
            <v>274.01886542801554</v>
          </cell>
          <cell r="R297">
            <v>20.762345955192874</v>
          </cell>
          <cell r="S297">
            <v>7723.221292237351</v>
          </cell>
        </row>
        <row r="298">
          <cell r="B298" t="str">
            <v>0401a4</v>
          </cell>
          <cell r="C298" t="str">
            <v>012</v>
          </cell>
          <cell r="D298" t="str">
            <v>MID</v>
          </cell>
          <cell r="E298" t="str">
            <v>ESP</v>
          </cell>
          <cell r="F298">
            <v>200301</v>
          </cell>
          <cell r="G298">
            <v>12</v>
          </cell>
          <cell r="H298">
            <v>65</v>
          </cell>
          <cell r="I298">
            <v>240.95599999999996</v>
          </cell>
          <cell r="J298">
            <v>0</v>
          </cell>
          <cell r="K298">
            <v>329</v>
          </cell>
          <cell r="L298">
            <v>368.55782816534099</v>
          </cell>
          <cell r="M298">
            <v>24.951156146104875</v>
          </cell>
          <cell r="N298">
            <v>318.66304125323722</v>
          </cell>
          <cell r="O298">
            <v>21.140810616447961</v>
          </cell>
          <cell r="P298">
            <v>3</v>
          </cell>
          <cell r="Q298">
            <v>318.66304125323722</v>
          </cell>
          <cell r="R298">
            <v>21.140810616447961</v>
          </cell>
          <cell r="S298">
            <v>5050.9576814604206</v>
          </cell>
        </row>
        <row r="299">
          <cell r="B299" t="str">
            <v>0401a4</v>
          </cell>
          <cell r="C299" t="str">
            <v>012</v>
          </cell>
          <cell r="D299" t="str">
            <v>MID</v>
          </cell>
          <cell r="E299" t="str">
            <v>ESP</v>
          </cell>
          <cell r="F299">
            <v>200302</v>
          </cell>
          <cell r="G299">
            <v>11</v>
          </cell>
          <cell r="H299">
            <v>74</v>
          </cell>
          <cell r="I299">
            <v>401.59486486486486</v>
          </cell>
          <cell r="J299">
            <v>0</v>
          </cell>
          <cell r="K299">
            <v>329</v>
          </cell>
          <cell r="L299">
            <v>699.0219301616512</v>
          </cell>
          <cell r="M299">
            <v>25.35794698474848</v>
          </cell>
          <cell r="N299">
            <v>441.55364291620481</v>
          </cell>
          <cell r="O299">
            <v>21.321346001783091</v>
          </cell>
          <cell r="P299">
            <v>3</v>
          </cell>
          <cell r="Q299">
            <v>441.55364291620481</v>
          </cell>
          <cell r="R299">
            <v>21.321346001783091</v>
          </cell>
          <cell r="S299">
            <v>2956.9495757991572</v>
          </cell>
        </row>
        <row r="300">
          <cell r="B300" t="str">
            <v>0401a4</v>
          </cell>
          <cell r="C300" t="str">
            <v>012</v>
          </cell>
          <cell r="D300" t="str">
            <v>MID</v>
          </cell>
          <cell r="E300" t="str">
            <v>ESP</v>
          </cell>
          <cell r="F300">
            <v>200303</v>
          </cell>
          <cell r="G300">
            <v>10</v>
          </cell>
          <cell r="H300">
            <v>85</v>
          </cell>
          <cell r="I300">
            <v>135.49164705882353</v>
          </cell>
          <cell r="J300">
            <v>329</v>
          </cell>
          <cell r="K300">
            <v>329</v>
          </cell>
          <cell r="L300">
            <v>273.60810733369021</v>
          </cell>
          <cell r="M300">
            <v>29.944287677341276</v>
          </cell>
          <cell r="N300">
            <v>283.56453818545316</v>
          </cell>
          <cell r="O300">
            <v>22.525842911068128</v>
          </cell>
          <cell r="P300">
            <v>3</v>
          </cell>
          <cell r="Q300">
            <v>283.56453818545316</v>
          </cell>
          <cell r="R300">
            <v>22.525842911068128</v>
          </cell>
          <cell r="S300">
            <v>12586.19574576352</v>
          </cell>
        </row>
        <row r="301">
          <cell r="B301" t="str">
            <v>0401a4</v>
          </cell>
          <cell r="C301" t="str">
            <v>012</v>
          </cell>
          <cell r="D301" t="str">
            <v>MID</v>
          </cell>
          <cell r="E301" t="str">
            <v>ESP</v>
          </cell>
          <cell r="F301">
            <v>200304</v>
          </cell>
          <cell r="G301">
            <v>9</v>
          </cell>
          <cell r="H301">
            <v>106</v>
          </cell>
          <cell r="I301">
            <v>73.552924528301887</v>
          </cell>
          <cell r="J301">
            <v>329</v>
          </cell>
          <cell r="K301">
            <v>329</v>
          </cell>
          <cell r="L301">
            <v>192.37424079595891</v>
          </cell>
          <cell r="M301">
            <v>34.932249595387958</v>
          </cell>
          <cell r="N301">
            <v>275.0345439948897</v>
          </cell>
          <cell r="O301">
            <v>23.043926146839571</v>
          </cell>
          <cell r="P301">
            <v>3</v>
          </cell>
          <cell r="Q301">
            <v>275.0345439948897</v>
          </cell>
          <cell r="R301">
            <v>23.043926146839571</v>
          </cell>
          <cell r="S301">
            <v>21357.051663458307</v>
          </cell>
        </row>
        <row r="302">
          <cell r="B302" t="str">
            <v>0401a4</v>
          </cell>
          <cell r="C302" t="str">
            <v>012</v>
          </cell>
          <cell r="D302" t="str">
            <v>MID</v>
          </cell>
          <cell r="E302" t="str">
            <v>ESP</v>
          </cell>
          <cell r="F302">
            <v>200305</v>
          </cell>
          <cell r="G302">
            <v>8</v>
          </cell>
          <cell r="H302">
            <v>98</v>
          </cell>
          <cell r="I302">
            <v>98.483877551020385</v>
          </cell>
          <cell r="J302">
            <v>329</v>
          </cell>
          <cell r="K302">
            <v>329</v>
          </cell>
          <cell r="L302">
            <v>318.52809083493349</v>
          </cell>
          <cell r="M302">
            <v>38.550485989913646</v>
          </cell>
          <cell r="N302">
            <v>288.14652282548997</v>
          </cell>
          <cell r="O302">
            <v>23.29763623578161</v>
          </cell>
          <cell r="P302">
            <v>3</v>
          </cell>
          <cell r="Q302">
            <v>288.14652282548997</v>
          </cell>
          <cell r="R302">
            <v>23.29763623578161</v>
          </cell>
          <cell r="S302">
            <v>18586.939236898019</v>
          </cell>
        </row>
        <row r="303">
          <cell r="B303" t="str">
            <v>0401a4</v>
          </cell>
          <cell r="C303" t="str">
            <v>012</v>
          </cell>
          <cell r="D303" t="str">
            <v>MID</v>
          </cell>
          <cell r="E303" t="str">
            <v>ESP</v>
          </cell>
          <cell r="F303">
            <v>200306</v>
          </cell>
          <cell r="G303">
            <v>7</v>
          </cell>
          <cell r="H303">
            <v>70</v>
          </cell>
          <cell r="I303">
            <v>91.563285714285712</v>
          </cell>
          <cell r="J303">
            <v>329</v>
          </cell>
          <cell r="K303">
            <v>329</v>
          </cell>
          <cell r="L303">
            <v>352.23223762662388</v>
          </cell>
          <cell r="M303">
            <v>42.014083182182347</v>
          </cell>
          <cell r="N303">
            <v>287.81263456671763</v>
          </cell>
          <cell r="O303">
            <v>23.360302866540206</v>
          </cell>
          <cell r="P303">
            <v>3</v>
          </cell>
          <cell r="Q303">
            <v>287.81263456671763</v>
          </cell>
          <cell r="R303">
            <v>23.360302866540206</v>
          </cell>
          <cell r="S303">
            <v>13737.454419670234</v>
          </cell>
        </row>
        <row r="304">
          <cell r="B304" t="str">
            <v>0401a4</v>
          </cell>
          <cell r="C304" t="str">
            <v>012</v>
          </cell>
          <cell r="D304" t="str">
            <v>MID</v>
          </cell>
          <cell r="E304" t="str">
            <v>ESP</v>
          </cell>
          <cell r="F304">
            <v>200307</v>
          </cell>
          <cell r="G304">
            <v>6</v>
          </cell>
          <cell r="H304">
            <v>111</v>
          </cell>
          <cell r="I304">
            <v>32.713243243243241</v>
          </cell>
          <cell r="J304">
            <v>0</v>
          </cell>
          <cell r="K304">
            <v>329</v>
          </cell>
          <cell r="L304">
            <v>164.88585474726463</v>
          </cell>
          <cell r="M304">
            <v>49.57595845807748</v>
          </cell>
          <cell r="N304">
            <v>276.82458777015535</v>
          </cell>
          <cell r="O304">
            <v>23.031623029564301</v>
          </cell>
          <cell r="P304">
            <v>1</v>
          </cell>
          <cell r="Q304">
            <v>329</v>
          </cell>
          <cell r="R304">
            <v>100</v>
          </cell>
          <cell r="S304">
            <v>32887.83</v>
          </cell>
        </row>
        <row r="305">
          <cell r="B305" t="str">
            <v>0401a4</v>
          </cell>
          <cell r="C305" t="str">
            <v>012</v>
          </cell>
          <cell r="D305" t="str">
            <v>MID</v>
          </cell>
          <cell r="E305" t="str">
            <v>ESP</v>
          </cell>
          <cell r="F305">
            <v>200308</v>
          </cell>
          <cell r="G305">
            <v>5</v>
          </cell>
          <cell r="H305">
            <v>50</v>
          </cell>
          <cell r="I305">
            <v>27.31</v>
          </cell>
          <cell r="J305">
            <v>329</v>
          </cell>
          <cell r="K305">
            <v>329</v>
          </cell>
          <cell r="L305">
            <v>210.37300993817553</v>
          </cell>
          <cell r="M305">
            <v>54.019554199450312</v>
          </cell>
          <cell r="N305">
            <v>279.55205469626941</v>
          </cell>
          <cell r="O305">
            <v>22.803077819550737</v>
          </cell>
          <cell r="P305">
            <v>1</v>
          </cell>
          <cell r="Q305">
            <v>329</v>
          </cell>
          <cell r="R305">
            <v>100</v>
          </cell>
          <cell r="S305">
            <v>15084.5</v>
          </cell>
        </row>
        <row r="306">
          <cell r="B306" t="str">
            <v>0401a4</v>
          </cell>
          <cell r="C306" t="str">
            <v>012</v>
          </cell>
          <cell r="D306" t="str">
            <v>MID</v>
          </cell>
          <cell r="E306" t="str">
            <v>ESP</v>
          </cell>
          <cell r="F306">
            <v>200309</v>
          </cell>
          <cell r="G306">
            <v>4</v>
          </cell>
          <cell r="H306">
            <v>99</v>
          </cell>
          <cell r="I306">
            <v>10.476868686868688</v>
          </cell>
          <cell r="J306">
            <v>329</v>
          </cell>
          <cell r="K306">
            <v>329</v>
          </cell>
          <cell r="L306">
            <v>134.17829995757575</v>
          </cell>
          <cell r="M306">
            <v>66.897503210154269</v>
          </cell>
          <cell r="N306">
            <v>275.61104674154006</v>
          </cell>
          <cell r="O306">
            <v>22.819612362945673</v>
          </cell>
          <cell r="P306">
            <v>1</v>
          </cell>
          <cell r="Q306">
            <v>329</v>
          </cell>
          <cell r="R306">
            <v>100</v>
          </cell>
          <cell r="S306">
            <v>31533.79</v>
          </cell>
        </row>
        <row r="307">
          <cell r="B307" t="str">
            <v>0401a4</v>
          </cell>
          <cell r="C307" t="str">
            <v>012</v>
          </cell>
          <cell r="D307" t="str">
            <v>MID</v>
          </cell>
          <cell r="E307" t="str">
            <v>ESP</v>
          </cell>
          <cell r="F307">
            <v>200310</v>
          </cell>
          <cell r="G307">
            <v>3</v>
          </cell>
          <cell r="H307">
            <v>92</v>
          </cell>
          <cell r="I307">
            <v>10.121739130434783</v>
          </cell>
          <cell r="J307">
            <v>329</v>
          </cell>
          <cell r="K307">
            <v>329</v>
          </cell>
          <cell r="L307">
            <v>289.16649954417795</v>
          </cell>
          <cell r="M307">
            <v>51.120547167122176</v>
          </cell>
          <cell r="N307">
            <v>286.40422598870055</v>
          </cell>
          <cell r="O307">
            <v>23.374580781400386</v>
          </cell>
          <cell r="P307">
            <v>1</v>
          </cell>
          <cell r="Q307">
            <v>329</v>
          </cell>
          <cell r="R307">
            <v>100</v>
          </cell>
          <cell r="S307">
            <v>29336.799999999999</v>
          </cell>
        </row>
        <row r="308">
          <cell r="B308" t="str">
            <v>0401a4</v>
          </cell>
          <cell r="C308" t="str">
            <v>012</v>
          </cell>
          <cell r="D308" t="str">
            <v>MID</v>
          </cell>
          <cell r="E308" t="str">
            <v>ESP</v>
          </cell>
          <cell r="F308">
            <v>200311</v>
          </cell>
          <cell r="G308">
            <v>2</v>
          </cell>
          <cell r="H308">
            <v>66</v>
          </cell>
          <cell r="I308">
            <v>2.8463636363636362</v>
          </cell>
          <cell r="J308">
            <v>0</v>
          </cell>
          <cell r="K308">
            <v>329</v>
          </cell>
          <cell r="L308">
            <v>0</v>
          </cell>
          <cell r="M308">
            <v>106.7979018635675</v>
          </cell>
          <cell r="N308">
            <v>286.40422598870055</v>
          </cell>
          <cell r="O308">
            <v>23.374580781400386</v>
          </cell>
          <cell r="P308">
            <v>1</v>
          </cell>
          <cell r="Q308">
            <v>329</v>
          </cell>
          <cell r="R308">
            <v>100</v>
          </cell>
          <cell r="S308">
            <v>21526.14</v>
          </cell>
        </row>
        <row r="309">
          <cell r="B309" t="str">
            <v>0401a4</v>
          </cell>
          <cell r="C309" t="str">
            <v>012</v>
          </cell>
          <cell r="D309" t="str">
            <v>MID</v>
          </cell>
          <cell r="E309" t="str">
            <v>ESP</v>
          </cell>
          <cell r="F309">
            <v>200312</v>
          </cell>
          <cell r="G309">
            <v>1</v>
          </cell>
          <cell r="H309">
            <v>104</v>
          </cell>
          <cell r="I309">
            <v>0</v>
          </cell>
          <cell r="J309">
            <v>329</v>
          </cell>
          <cell r="K309">
            <v>329</v>
          </cell>
          <cell r="L309">
            <v>0</v>
          </cell>
          <cell r="M309">
            <v>106.7979018635675</v>
          </cell>
          <cell r="N309">
            <v>286.40422598870055</v>
          </cell>
          <cell r="O309">
            <v>23.374580781400386</v>
          </cell>
          <cell r="P309">
            <v>1</v>
          </cell>
          <cell r="Q309">
            <v>329</v>
          </cell>
          <cell r="R309">
            <v>100</v>
          </cell>
          <cell r="S309">
            <v>34216</v>
          </cell>
        </row>
        <row r="310">
          <cell r="B310" t="str">
            <v>0401a4</v>
          </cell>
          <cell r="C310" t="str">
            <v>012</v>
          </cell>
          <cell r="D310" t="str">
            <v>MID</v>
          </cell>
          <cell r="E310" t="str">
            <v>ESP</v>
          </cell>
          <cell r="F310">
            <v>200401</v>
          </cell>
          <cell r="G310">
            <v>0</v>
          </cell>
          <cell r="H310">
            <v>86</v>
          </cell>
          <cell r="I310">
            <v>0</v>
          </cell>
          <cell r="J310">
            <v>329</v>
          </cell>
          <cell r="K310">
            <v>292</v>
          </cell>
          <cell r="L310">
            <v>0</v>
          </cell>
          <cell r="M310">
            <v>106.7979018635675</v>
          </cell>
          <cell r="N310">
            <v>286.40422598870055</v>
          </cell>
          <cell r="O310">
            <v>23.374580781400386</v>
          </cell>
          <cell r="P310">
            <v>1</v>
          </cell>
          <cell r="Q310">
            <v>292</v>
          </cell>
          <cell r="R310">
            <v>100</v>
          </cell>
          <cell r="S310">
            <v>25112</v>
          </cell>
        </row>
        <row r="311">
          <cell r="B311" t="str">
            <v>0401a4</v>
          </cell>
          <cell r="C311" t="str">
            <v>012</v>
          </cell>
          <cell r="D311" t="str">
            <v>MID</v>
          </cell>
          <cell r="E311" t="str">
            <v>EST</v>
          </cell>
          <cell r="F311">
            <v>200201</v>
          </cell>
          <cell r="G311">
            <v>24</v>
          </cell>
          <cell r="H311">
            <v>74</v>
          </cell>
          <cell r="I311">
            <v>397.9898648648649</v>
          </cell>
          <cell r="J311">
            <v>0</v>
          </cell>
          <cell r="K311">
            <v>0</v>
          </cell>
          <cell r="L311">
            <v>397.9898648648649</v>
          </cell>
          <cell r="M311">
            <v>0</v>
          </cell>
          <cell r="N311">
            <v>397.9898648648649</v>
          </cell>
          <cell r="O311">
            <v>0</v>
          </cell>
          <cell r="P311">
            <v>3</v>
          </cell>
          <cell r="Q311">
            <v>397.9898648648649</v>
          </cell>
          <cell r="R311">
            <v>0</v>
          </cell>
          <cell r="S311">
            <v>0</v>
          </cell>
        </row>
        <row r="312">
          <cell r="B312" t="str">
            <v>0401a4</v>
          </cell>
          <cell r="C312" t="str">
            <v>012</v>
          </cell>
          <cell r="D312" t="str">
            <v>MID</v>
          </cell>
          <cell r="E312" t="str">
            <v>EST</v>
          </cell>
          <cell r="F312">
            <v>200202</v>
          </cell>
          <cell r="G312">
            <v>23</v>
          </cell>
          <cell r="H312">
            <v>74</v>
          </cell>
          <cell r="I312">
            <v>937.94554054054061</v>
          </cell>
          <cell r="J312">
            <v>0</v>
          </cell>
          <cell r="K312">
            <v>0</v>
          </cell>
          <cell r="L312">
            <v>939.62876727922662</v>
          </cell>
          <cell r="M312">
            <v>0.27328084963013893</v>
          </cell>
          <cell r="N312">
            <v>939.85130970577097</v>
          </cell>
          <cell r="O312">
            <v>0.2859670062564994</v>
          </cell>
          <cell r="P312">
            <v>3</v>
          </cell>
          <cell r="Q312">
            <v>939.85130970577097</v>
          </cell>
          <cell r="R312">
            <v>0.2859670062564994</v>
          </cell>
          <cell r="S312">
            <v>141.02691822705674</v>
          </cell>
        </row>
        <row r="313">
          <cell r="B313" t="str">
            <v>0401a4</v>
          </cell>
          <cell r="C313" t="str">
            <v>012</v>
          </cell>
          <cell r="D313" t="str">
            <v>MID</v>
          </cell>
          <cell r="E313" t="str">
            <v>EST</v>
          </cell>
          <cell r="F313">
            <v>200203</v>
          </cell>
          <cell r="G313">
            <v>22</v>
          </cell>
          <cell r="H313">
            <v>74</v>
          </cell>
          <cell r="I313">
            <v>460.08445945945948</v>
          </cell>
          <cell r="J313">
            <v>0</v>
          </cell>
          <cell r="K313">
            <v>0</v>
          </cell>
          <cell r="L313">
            <v>463.02889286408202</v>
          </cell>
          <cell r="M313">
            <v>1.1015024590313442</v>
          </cell>
          <cell r="N313">
            <v>463.22326123120968</v>
          </cell>
          <cell r="O313">
            <v>1.1518631673825559</v>
          </cell>
          <cell r="P313">
            <v>3</v>
          </cell>
          <cell r="Q313">
            <v>463.22326123120968</v>
          </cell>
          <cell r="R313">
            <v>1.1518631673825559</v>
          </cell>
          <cell r="S313">
            <v>232.27133110951399</v>
          </cell>
        </row>
        <row r="314">
          <cell r="B314" t="str">
            <v>0401a4</v>
          </cell>
          <cell r="C314" t="str">
            <v>012</v>
          </cell>
          <cell r="D314" t="str">
            <v>MID</v>
          </cell>
          <cell r="E314" t="str">
            <v>EST</v>
          </cell>
          <cell r="F314">
            <v>200204</v>
          </cell>
          <cell r="G314">
            <v>21</v>
          </cell>
          <cell r="H314">
            <v>142</v>
          </cell>
          <cell r="I314">
            <v>657.10218309859147</v>
          </cell>
          <cell r="J314">
            <v>0</v>
          </cell>
          <cell r="K314">
            <v>0</v>
          </cell>
          <cell r="L314">
            <v>665.02911786974119</v>
          </cell>
          <cell r="M314">
            <v>1.4658436097539485</v>
          </cell>
          <cell r="N314">
            <v>668.53343820882185</v>
          </cell>
          <cell r="O314">
            <v>1.2137758575733388</v>
          </cell>
          <cell r="P314">
            <v>3</v>
          </cell>
          <cell r="Q314">
            <v>668.53343820882185</v>
          </cell>
          <cell r="R314">
            <v>1.2137758575733388</v>
          </cell>
          <cell r="S314">
            <v>1623.2382256527053</v>
          </cell>
        </row>
        <row r="315">
          <cell r="B315" t="str">
            <v>0401a4</v>
          </cell>
          <cell r="C315" t="str">
            <v>012</v>
          </cell>
          <cell r="D315" t="str">
            <v>MID</v>
          </cell>
          <cell r="E315" t="str">
            <v>EST</v>
          </cell>
          <cell r="F315">
            <v>200205</v>
          </cell>
          <cell r="G315">
            <v>20</v>
          </cell>
          <cell r="H315">
            <v>94</v>
          </cell>
          <cell r="I315">
            <v>653.83063829787227</v>
          </cell>
          <cell r="J315">
            <v>0</v>
          </cell>
          <cell r="K315">
            <v>0</v>
          </cell>
          <cell r="L315">
            <v>663.75830216934196</v>
          </cell>
          <cell r="M315">
            <v>1.7539377392446442</v>
          </cell>
          <cell r="N315">
            <v>666.9647045457715</v>
          </cell>
          <cell r="O315">
            <v>1.6188969774230326</v>
          </cell>
          <cell r="P315">
            <v>3</v>
          </cell>
          <cell r="Q315">
            <v>666.9647045457715</v>
          </cell>
          <cell r="R315">
            <v>1.6188969774230326</v>
          </cell>
          <cell r="S315">
            <v>1234.6022273025228</v>
          </cell>
        </row>
        <row r="316">
          <cell r="B316" t="str">
            <v>0401a4</v>
          </cell>
          <cell r="C316" t="str">
            <v>012</v>
          </cell>
          <cell r="D316" t="str">
            <v>MID</v>
          </cell>
          <cell r="E316" t="str">
            <v>EST</v>
          </cell>
          <cell r="F316">
            <v>200206</v>
          </cell>
          <cell r="G316">
            <v>19</v>
          </cell>
          <cell r="H316">
            <v>149</v>
          </cell>
          <cell r="I316">
            <v>594.32939597315442</v>
          </cell>
          <cell r="J316">
            <v>0</v>
          </cell>
          <cell r="K316">
            <v>0</v>
          </cell>
          <cell r="L316">
            <v>610.27879392671764</v>
          </cell>
          <cell r="M316">
            <v>3.5040175503157043</v>
          </cell>
          <cell r="N316">
            <v>612.78008131402635</v>
          </cell>
          <cell r="O316">
            <v>3.4803045320925943</v>
          </cell>
          <cell r="P316">
            <v>3</v>
          </cell>
          <cell r="Q316">
            <v>612.78008131402635</v>
          </cell>
          <cell r="R316">
            <v>3.4803045320925943</v>
          </cell>
          <cell r="S316">
            <v>2749.1521157899115</v>
          </cell>
        </row>
        <row r="317">
          <cell r="B317" t="str">
            <v>0401a4</v>
          </cell>
          <cell r="C317" t="str">
            <v>012</v>
          </cell>
          <cell r="D317" t="str">
            <v>MID</v>
          </cell>
          <cell r="E317" t="str">
            <v>EST</v>
          </cell>
          <cell r="F317">
            <v>200207</v>
          </cell>
          <cell r="G317">
            <v>18</v>
          </cell>
          <cell r="H317">
            <v>97</v>
          </cell>
          <cell r="I317">
            <v>598.58969072164962</v>
          </cell>
          <cell r="J317">
            <v>0</v>
          </cell>
          <cell r="K317">
            <v>0</v>
          </cell>
          <cell r="L317">
            <v>621.24103241818091</v>
          </cell>
          <cell r="M317">
            <v>3.1077174593829833</v>
          </cell>
          <cell r="N317">
            <v>624.67846801996666</v>
          </cell>
          <cell r="O317">
            <v>2.9444986411345861</v>
          </cell>
          <cell r="P317">
            <v>3</v>
          </cell>
          <cell r="Q317">
            <v>624.67846801996666</v>
          </cell>
          <cell r="R317">
            <v>2.9444986411345861</v>
          </cell>
          <cell r="S317">
            <v>2530.611397936751</v>
          </cell>
        </row>
        <row r="318">
          <cell r="B318" t="str">
            <v>0401a4</v>
          </cell>
          <cell r="C318" t="str">
            <v>012</v>
          </cell>
          <cell r="D318" t="str">
            <v>MID</v>
          </cell>
          <cell r="E318" t="str">
            <v>EST</v>
          </cell>
          <cell r="F318">
            <v>200208</v>
          </cell>
          <cell r="G318">
            <v>17</v>
          </cell>
          <cell r="H318">
            <v>21</v>
          </cell>
          <cell r="I318">
            <v>282.51523809523809</v>
          </cell>
          <cell r="J318">
            <v>0</v>
          </cell>
          <cell r="K318">
            <v>0</v>
          </cell>
          <cell r="L318">
            <v>296.7959573361382</v>
          </cell>
          <cell r="M318">
            <v>3.8701205546905744</v>
          </cell>
          <cell r="N318">
            <v>285.56008366500328</v>
          </cell>
          <cell r="O318">
            <v>3.759714277481188</v>
          </cell>
          <cell r="P318">
            <v>3</v>
          </cell>
          <cell r="Q318">
            <v>285.56008366500328</v>
          </cell>
          <cell r="R318">
            <v>3.759714277481188</v>
          </cell>
          <cell r="S318">
            <v>63.941756965068635</v>
          </cell>
        </row>
        <row r="319">
          <cell r="B319" t="str">
            <v>0401a4</v>
          </cell>
          <cell r="C319" t="str">
            <v>012</v>
          </cell>
          <cell r="D319" t="str">
            <v>MID</v>
          </cell>
          <cell r="E319" t="str">
            <v>EST</v>
          </cell>
          <cell r="F319">
            <v>200209</v>
          </cell>
          <cell r="G319">
            <v>16</v>
          </cell>
          <cell r="H319">
            <v>139</v>
          </cell>
          <cell r="I319">
            <v>623.82640287769789</v>
          </cell>
          <cell r="J319">
            <v>0</v>
          </cell>
          <cell r="K319">
            <v>0</v>
          </cell>
          <cell r="L319">
            <v>674.89183944372689</v>
          </cell>
          <cell r="M319">
            <v>4.265145907869611</v>
          </cell>
          <cell r="N319">
            <v>681.48365612668113</v>
          </cell>
          <cell r="O319">
            <v>4.1764937322731646</v>
          </cell>
          <cell r="P319">
            <v>3</v>
          </cell>
          <cell r="Q319">
            <v>681.48365612668113</v>
          </cell>
          <cell r="R319">
            <v>4.1764937322731646</v>
          </cell>
          <cell r="S319">
            <v>8014.358201608673</v>
          </cell>
        </row>
        <row r="320">
          <cell r="B320" t="str">
            <v>0401a4</v>
          </cell>
          <cell r="C320" t="str">
            <v>012</v>
          </cell>
          <cell r="D320" t="str">
            <v>MID</v>
          </cell>
          <cell r="E320" t="str">
            <v>EST</v>
          </cell>
          <cell r="F320">
            <v>200210</v>
          </cell>
          <cell r="G320">
            <v>15</v>
          </cell>
          <cell r="H320">
            <v>111</v>
          </cell>
          <cell r="I320">
            <v>793.0968468468468</v>
          </cell>
          <cell r="J320">
            <v>0</v>
          </cell>
          <cell r="K320">
            <v>850</v>
          </cell>
          <cell r="L320">
            <v>904.5007939368063</v>
          </cell>
          <cell r="M320">
            <v>4.7080260956358977</v>
          </cell>
          <cell r="N320">
            <v>929.33491066264628</v>
          </cell>
          <cell r="O320">
            <v>4.4221167290123384</v>
          </cell>
          <cell r="P320">
            <v>1</v>
          </cell>
          <cell r="Q320">
            <v>850</v>
          </cell>
          <cell r="R320">
            <v>100</v>
          </cell>
          <cell r="S320">
            <v>6316.25</v>
          </cell>
        </row>
        <row r="321">
          <cell r="B321" t="str">
            <v>0401a4</v>
          </cell>
          <cell r="C321" t="str">
            <v>012</v>
          </cell>
          <cell r="D321" t="str">
            <v>MID</v>
          </cell>
          <cell r="E321" t="str">
            <v>EST</v>
          </cell>
          <cell r="F321">
            <v>200211</v>
          </cell>
          <cell r="G321">
            <v>14</v>
          </cell>
          <cell r="H321">
            <v>201</v>
          </cell>
          <cell r="I321">
            <v>307.20582089552238</v>
          </cell>
          <cell r="J321">
            <v>0</v>
          </cell>
          <cell r="K321">
            <v>0</v>
          </cell>
          <cell r="L321">
            <v>386.7981741745366</v>
          </cell>
          <cell r="M321">
            <v>8.5648061237340194</v>
          </cell>
          <cell r="N321">
            <v>370.36313808338178</v>
          </cell>
          <cell r="O321">
            <v>8.3624491209898668</v>
          </cell>
          <cell r="P321">
            <v>3</v>
          </cell>
          <cell r="Q321">
            <v>370.36313808338178</v>
          </cell>
          <cell r="R321">
            <v>8.3624491209898668</v>
          </cell>
          <cell r="S321">
            <v>12694.620754759744</v>
          </cell>
        </row>
        <row r="322">
          <cell r="B322" t="str">
            <v>0401a4</v>
          </cell>
          <cell r="C322" t="str">
            <v>012</v>
          </cell>
          <cell r="D322" t="str">
            <v>MID</v>
          </cell>
          <cell r="E322" t="str">
            <v>EST</v>
          </cell>
          <cell r="F322">
            <v>200212</v>
          </cell>
          <cell r="G322">
            <v>13</v>
          </cell>
          <cell r="H322">
            <v>119</v>
          </cell>
          <cell r="I322">
            <v>205.07420168067225</v>
          </cell>
          <cell r="J322">
            <v>0</v>
          </cell>
          <cell r="K322">
            <v>0</v>
          </cell>
          <cell r="L322">
            <v>292.73650060114568</v>
          </cell>
          <cell r="M322">
            <v>11.787009536551734</v>
          </cell>
          <cell r="N322">
            <v>307.50120063176587</v>
          </cell>
          <cell r="O322">
            <v>12.187284256266917</v>
          </cell>
          <cell r="P322">
            <v>3</v>
          </cell>
          <cell r="Q322">
            <v>307.50120063176587</v>
          </cell>
          <cell r="R322">
            <v>12.187284256266917</v>
          </cell>
          <cell r="S322">
            <v>12188.812875180138</v>
          </cell>
        </row>
        <row r="323">
          <cell r="B323" t="str">
            <v>0401a4</v>
          </cell>
          <cell r="C323" t="str">
            <v>012</v>
          </cell>
          <cell r="D323" t="str">
            <v>MID</v>
          </cell>
          <cell r="E323" t="str">
            <v>EST</v>
          </cell>
          <cell r="F323">
            <v>200301</v>
          </cell>
          <cell r="G323">
            <v>12</v>
          </cell>
          <cell r="H323">
            <v>130</v>
          </cell>
          <cell r="I323">
            <v>213.14746153846153</v>
          </cell>
          <cell r="J323">
            <v>0</v>
          </cell>
          <cell r="K323">
            <v>0</v>
          </cell>
          <cell r="L323">
            <v>339.66365113532112</v>
          </cell>
          <cell r="M323">
            <v>14.092357775655099</v>
          </cell>
          <cell r="N323">
            <v>375.82321679315692</v>
          </cell>
          <cell r="O323">
            <v>12.945985801018326</v>
          </cell>
          <cell r="P323">
            <v>3</v>
          </cell>
          <cell r="Q323">
            <v>375.82321679315692</v>
          </cell>
          <cell r="R323">
            <v>12.945985801018326</v>
          </cell>
          <cell r="S323">
            <v>21147.8481831104</v>
          </cell>
        </row>
        <row r="324">
          <cell r="B324" t="str">
            <v>0401a4</v>
          </cell>
          <cell r="C324" t="str">
            <v>012</v>
          </cell>
          <cell r="D324" t="str">
            <v>MID</v>
          </cell>
          <cell r="E324" t="str">
            <v>EST</v>
          </cell>
          <cell r="F324">
            <v>200302</v>
          </cell>
          <cell r="G324">
            <v>11</v>
          </cell>
          <cell r="H324">
            <v>136</v>
          </cell>
          <cell r="I324">
            <v>295.77963235294123</v>
          </cell>
          <cell r="J324">
            <v>0</v>
          </cell>
          <cell r="K324">
            <v>502</v>
          </cell>
          <cell r="L324">
            <v>557.19269050252922</v>
          </cell>
          <cell r="M324">
            <v>18.069076482067267</v>
          </cell>
          <cell r="N324">
            <v>552.8675549589168</v>
          </cell>
          <cell r="O324">
            <v>16.133407969610424</v>
          </cell>
          <cell r="P324">
            <v>3</v>
          </cell>
          <cell r="Q324">
            <v>552.8675549589168</v>
          </cell>
          <cell r="R324">
            <v>16.133407969610424</v>
          </cell>
          <cell r="S324">
            <v>34963.95747441268</v>
          </cell>
        </row>
        <row r="325">
          <cell r="B325" t="str">
            <v>0401a4</v>
          </cell>
          <cell r="C325" t="str">
            <v>012</v>
          </cell>
          <cell r="D325" t="str">
            <v>MID</v>
          </cell>
          <cell r="E325" t="str">
            <v>EST</v>
          </cell>
          <cell r="F325">
            <v>200303</v>
          </cell>
          <cell r="G325">
            <v>10</v>
          </cell>
          <cell r="H325">
            <v>94</v>
          </cell>
          <cell r="I325">
            <v>159.6090425531915</v>
          </cell>
          <cell r="J325">
            <v>0</v>
          </cell>
          <cell r="K325">
            <v>502</v>
          </cell>
          <cell r="L325">
            <v>357.4700168266499</v>
          </cell>
          <cell r="M325">
            <v>21.630140544637541</v>
          </cell>
          <cell r="N325">
            <v>397.3942967250407</v>
          </cell>
          <cell r="O325">
            <v>21.333107829604725</v>
          </cell>
          <cell r="P325">
            <v>3</v>
          </cell>
          <cell r="Q325">
            <v>397.3942967250407</v>
          </cell>
          <cell r="R325">
            <v>21.333107829604725</v>
          </cell>
          <cell r="S325">
            <v>22351.813892153827</v>
          </cell>
        </row>
        <row r="326">
          <cell r="B326" t="str">
            <v>0401a4</v>
          </cell>
          <cell r="C326" t="str">
            <v>012</v>
          </cell>
          <cell r="D326" t="str">
            <v>MID</v>
          </cell>
          <cell r="E326" t="str">
            <v>EST</v>
          </cell>
          <cell r="F326">
            <v>200304</v>
          </cell>
          <cell r="G326">
            <v>9</v>
          </cell>
          <cell r="H326">
            <v>131</v>
          </cell>
          <cell r="I326">
            <v>173.9193893129771</v>
          </cell>
          <cell r="J326">
            <v>0</v>
          </cell>
          <cell r="K326">
            <v>502</v>
          </cell>
          <cell r="L326">
            <v>454.17341175706724</v>
          </cell>
          <cell r="M326">
            <v>30.436671536290831</v>
          </cell>
          <cell r="N326">
            <v>492.23150945453477</v>
          </cell>
          <cell r="O326">
            <v>25.830273663820392</v>
          </cell>
          <cell r="P326">
            <v>3</v>
          </cell>
          <cell r="Q326">
            <v>492.23150945453477</v>
          </cell>
          <cell r="R326">
            <v>25.830273663820392</v>
          </cell>
          <cell r="S326">
            <v>41698.887738544057</v>
          </cell>
        </row>
        <row r="327">
          <cell r="B327" t="str">
            <v>0401a4</v>
          </cell>
          <cell r="C327" t="str">
            <v>012</v>
          </cell>
          <cell r="D327" t="str">
            <v>MID</v>
          </cell>
          <cell r="E327" t="str">
            <v>EST</v>
          </cell>
          <cell r="F327">
            <v>200305</v>
          </cell>
          <cell r="G327">
            <v>8</v>
          </cell>
          <cell r="H327">
            <v>100</v>
          </cell>
          <cell r="I327">
            <v>115.2667</v>
          </cell>
          <cell r="J327">
            <v>0</v>
          </cell>
          <cell r="K327">
            <v>502</v>
          </cell>
          <cell r="L327">
            <v>375.72457796090663</v>
          </cell>
          <cell r="M327">
            <v>44.468413665144176</v>
          </cell>
          <cell r="N327">
            <v>483.34077644723141</v>
          </cell>
          <cell r="O327">
            <v>29.124504504778454</v>
          </cell>
          <cell r="P327">
            <v>3</v>
          </cell>
          <cell r="Q327">
            <v>483.34077644723141</v>
          </cell>
          <cell r="R327">
            <v>29.124504504778454</v>
          </cell>
          <cell r="S327">
            <v>36807.407644723142</v>
          </cell>
        </row>
        <row r="328">
          <cell r="B328" t="str">
            <v>0401a4</v>
          </cell>
          <cell r="C328" t="str">
            <v>012</v>
          </cell>
          <cell r="D328" t="str">
            <v>MID</v>
          </cell>
          <cell r="E328" t="str">
            <v>EST</v>
          </cell>
          <cell r="F328">
            <v>200306</v>
          </cell>
          <cell r="G328">
            <v>7</v>
          </cell>
          <cell r="H328">
            <v>81</v>
          </cell>
          <cell r="I328">
            <v>111.7183950617284</v>
          </cell>
          <cell r="J328">
            <v>502</v>
          </cell>
          <cell r="K328">
            <v>502</v>
          </cell>
          <cell r="L328">
            <v>478.26658815261447</v>
          </cell>
          <cell r="M328">
            <v>62.458883247611816</v>
          </cell>
          <cell r="N328">
            <v>526.95359287203507</v>
          </cell>
          <cell r="O328">
            <v>31.482849505850787</v>
          </cell>
          <cell r="P328">
            <v>3</v>
          </cell>
          <cell r="Q328">
            <v>526.95359287203507</v>
          </cell>
          <cell r="R328">
            <v>31.482849505850787</v>
          </cell>
          <cell r="S328">
            <v>33634.051022634842</v>
          </cell>
        </row>
        <row r="329">
          <cell r="B329" t="str">
            <v>0401a4</v>
          </cell>
          <cell r="C329" t="str">
            <v>012</v>
          </cell>
          <cell r="D329" t="str">
            <v>MID</v>
          </cell>
          <cell r="E329" t="str">
            <v>EST</v>
          </cell>
          <cell r="F329">
            <v>200307</v>
          </cell>
          <cell r="G329">
            <v>6</v>
          </cell>
          <cell r="H329">
            <v>91</v>
          </cell>
          <cell r="I329">
            <v>46.573736263736265</v>
          </cell>
          <cell r="J329">
            <v>0</v>
          </cell>
          <cell r="K329">
            <v>502</v>
          </cell>
          <cell r="L329">
            <v>256.06617354000861</v>
          </cell>
          <cell r="M329">
            <v>85.156544101986739</v>
          </cell>
          <cell r="N329">
            <v>512.65151713721048</v>
          </cell>
          <cell r="O329">
            <v>33.681478973864188</v>
          </cell>
          <cell r="P329">
            <v>1</v>
          </cell>
          <cell r="Q329">
            <v>502</v>
          </cell>
          <cell r="R329">
            <v>100</v>
          </cell>
          <cell r="S329">
            <v>41443.79</v>
          </cell>
        </row>
        <row r="330">
          <cell r="B330" t="str">
            <v>0401a4</v>
          </cell>
          <cell r="C330" t="str">
            <v>012</v>
          </cell>
          <cell r="D330" t="str">
            <v>MID</v>
          </cell>
          <cell r="E330" t="str">
            <v>EST</v>
          </cell>
          <cell r="F330">
            <v>200308</v>
          </cell>
          <cell r="G330">
            <v>5</v>
          </cell>
          <cell r="H330">
            <v>16</v>
          </cell>
          <cell r="I330">
            <v>13.75375</v>
          </cell>
          <cell r="J330">
            <v>502</v>
          </cell>
          <cell r="K330">
            <v>502</v>
          </cell>
          <cell r="L330">
            <v>136.38759932002199</v>
          </cell>
          <cell r="M330">
            <v>95.786431777733156</v>
          </cell>
          <cell r="N330">
            <v>484.01142747435756</v>
          </cell>
          <cell r="O330">
            <v>31.26015664069735</v>
          </cell>
          <cell r="P330">
            <v>1</v>
          </cell>
          <cell r="Q330">
            <v>502</v>
          </cell>
          <cell r="R330">
            <v>100</v>
          </cell>
          <cell r="S330">
            <v>7811.94</v>
          </cell>
        </row>
        <row r="331">
          <cell r="B331" t="str">
            <v>0401a4</v>
          </cell>
          <cell r="C331" t="str">
            <v>012</v>
          </cell>
          <cell r="D331" t="str">
            <v>MID</v>
          </cell>
          <cell r="E331" t="str">
            <v>EST</v>
          </cell>
          <cell r="F331">
            <v>200309</v>
          </cell>
          <cell r="G331">
            <v>4</v>
          </cell>
          <cell r="H331">
            <v>127</v>
          </cell>
          <cell r="I331">
            <v>66.712283464566923</v>
          </cell>
          <cell r="J331">
            <v>502</v>
          </cell>
          <cell r="K331">
            <v>502</v>
          </cell>
          <cell r="L331">
            <v>2627.429393015218</v>
          </cell>
          <cell r="M331">
            <v>62.58366309178318</v>
          </cell>
          <cell r="N331">
            <v>539.46736353077824</v>
          </cell>
          <cell r="O331">
            <v>34.773225611996132</v>
          </cell>
          <cell r="P331">
            <v>1</v>
          </cell>
          <cell r="Q331">
            <v>502</v>
          </cell>
          <cell r="R331">
            <v>100</v>
          </cell>
          <cell r="S331">
            <v>55281.54</v>
          </cell>
        </row>
        <row r="332">
          <cell r="B332" t="str">
            <v>0401a4</v>
          </cell>
          <cell r="C332" t="str">
            <v>012</v>
          </cell>
          <cell r="D332" t="str">
            <v>MID</v>
          </cell>
          <cell r="E332" t="str">
            <v>EST</v>
          </cell>
          <cell r="F332">
            <v>200310</v>
          </cell>
          <cell r="G332">
            <v>3</v>
          </cell>
          <cell r="H332">
            <v>128</v>
          </cell>
          <cell r="I332">
            <v>50.454062499999999</v>
          </cell>
          <cell r="J332">
            <v>502</v>
          </cell>
          <cell r="K332">
            <v>502</v>
          </cell>
          <cell r="L332">
            <v>6449.0756596137726</v>
          </cell>
          <cell r="M332">
            <v>45.648728114560079</v>
          </cell>
          <cell r="N332">
            <v>539.46736353077824</v>
          </cell>
          <cell r="O332">
            <v>34.773225611996132</v>
          </cell>
          <cell r="P332">
            <v>1</v>
          </cell>
          <cell r="Q332">
            <v>502</v>
          </cell>
          <cell r="R332">
            <v>100</v>
          </cell>
          <cell r="S332">
            <v>57797.88</v>
          </cell>
        </row>
        <row r="333">
          <cell r="B333" t="str">
            <v>0401a4</v>
          </cell>
          <cell r="C333" t="str">
            <v>012</v>
          </cell>
          <cell r="D333" t="str">
            <v>MID</v>
          </cell>
          <cell r="E333" t="str">
            <v>EST</v>
          </cell>
          <cell r="F333">
            <v>200311</v>
          </cell>
          <cell r="G333">
            <v>2</v>
          </cell>
          <cell r="H333">
            <v>127</v>
          </cell>
          <cell r="I333">
            <v>8.2736220472440944</v>
          </cell>
          <cell r="J333">
            <v>0</v>
          </cell>
          <cell r="K333">
            <v>502</v>
          </cell>
          <cell r="L333">
            <v>0</v>
          </cell>
          <cell r="M333">
            <v>109.58258496122615</v>
          </cell>
          <cell r="N333">
            <v>539.46736353077824</v>
          </cell>
          <cell r="O333">
            <v>34.773225611996132</v>
          </cell>
          <cell r="P333">
            <v>1</v>
          </cell>
          <cell r="Q333">
            <v>502</v>
          </cell>
          <cell r="R333">
            <v>100</v>
          </cell>
          <cell r="S333">
            <v>62703.25</v>
          </cell>
        </row>
        <row r="334">
          <cell r="B334" t="str">
            <v>0401a4</v>
          </cell>
          <cell r="C334" t="str">
            <v>012</v>
          </cell>
          <cell r="D334" t="str">
            <v>MID</v>
          </cell>
          <cell r="E334" t="str">
            <v>EST</v>
          </cell>
          <cell r="F334">
            <v>200312</v>
          </cell>
          <cell r="G334">
            <v>1</v>
          </cell>
          <cell r="H334">
            <v>91</v>
          </cell>
          <cell r="I334">
            <v>0</v>
          </cell>
          <cell r="J334">
            <v>502</v>
          </cell>
          <cell r="K334">
            <v>502</v>
          </cell>
          <cell r="L334">
            <v>0</v>
          </cell>
          <cell r="M334">
            <v>109.58258496122615</v>
          </cell>
          <cell r="N334">
            <v>539.46736353077824</v>
          </cell>
          <cell r="O334">
            <v>34.773225611996132</v>
          </cell>
          <cell r="P334">
            <v>1</v>
          </cell>
          <cell r="Q334">
            <v>502</v>
          </cell>
          <cell r="R334">
            <v>100</v>
          </cell>
          <cell r="S334">
            <v>45682</v>
          </cell>
        </row>
        <row r="335">
          <cell r="B335" t="str">
            <v>0401a4</v>
          </cell>
          <cell r="C335" t="str">
            <v>012</v>
          </cell>
          <cell r="D335" t="str">
            <v>MID</v>
          </cell>
          <cell r="E335" t="str">
            <v>EST</v>
          </cell>
          <cell r="F335">
            <v>200401</v>
          </cell>
          <cell r="G335">
            <v>0</v>
          </cell>
          <cell r="H335">
            <v>92</v>
          </cell>
          <cell r="I335">
            <v>7.5978260869565215</v>
          </cell>
          <cell r="J335">
            <v>502</v>
          </cell>
          <cell r="K335">
            <v>574</v>
          </cell>
          <cell r="L335">
            <v>0</v>
          </cell>
          <cell r="M335">
            <v>109.58258496122615</v>
          </cell>
          <cell r="N335">
            <v>539.46736353077824</v>
          </cell>
          <cell r="O335">
            <v>34.773225611996132</v>
          </cell>
          <cell r="P335">
            <v>1</v>
          </cell>
          <cell r="Q335">
            <v>574</v>
          </cell>
          <cell r="R335">
            <v>100</v>
          </cell>
          <cell r="S335">
            <v>52109</v>
          </cell>
        </row>
        <row r="336">
          <cell r="B336" t="str">
            <v>0401a4</v>
          </cell>
          <cell r="C336" t="str">
            <v>012</v>
          </cell>
          <cell r="D336" t="str">
            <v>MID</v>
          </cell>
          <cell r="E336" t="str">
            <v>EUR</v>
          </cell>
          <cell r="F336">
            <v>200201</v>
          </cell>
          <cell r="G336">
            <v>24</v>
          </cell>
          <cell r="H336">
            <v>275</v>
          </cell>
          <cell r="I336">
            <v>742.72709090909109</v>
          </cell>
          <cell r="J336">
            <v>0</v>
          </cell>
          <cell r="K336">
            <v>0</v>
          </cell>
          <cell r="L336">
            <v>742.72709090909109</v>
          </cell>
          <cell r="M336">
            <v>0</v>
          </cell>
          <cell r="N336">
            <v>742.72709090909109</v>
          </cell>
          <cell r="O336">
            <v>0</v>
          </cell>
          <cell r="P336">
            <v>3</v>
          </cell>
          <cell r="Q336">
            <v>742.72709090909109</v>
          </cell>
          <cell r="R336">
            <v>0</v>
          </cell>
          <cell r="S336">
            <v>0</v>
          </cell>
        </row>
        <row r="337">
          <cell r="B337" t="str">
            <v>0401a4</v>
          </cell>
          <cell r="C337" t="str">
            <v>012</v>
          </cell>
          <cell r="D337" t="str">
            <v>MID</v>
          </cell>
          <cell r="E337" t="str">
            <v>EUR</v>
          </cell>
          <cell r="F337">
            <v>200202</v>
          </cell>
          <cell r="G337">
            <v>23</v>
          </cell>
          <cell r="H337">
            <v>218</v>
          </cell>
          <cell r="I337">
            <v>937.1822935779818</v>
          </cell>
          <cell r="J337">
            <v>0</v>
          </cell>
          <cell r="K337">
            <v>0</v>
          </cell>
          <cell r="L337">
            <v>941.00486350126846</v>
          </cell>
          <cell r="M337">
            <v>0.42895147114937021</v>
          </cell>
          <cell r="N337">
            <v>939.06896806124166</v>
          </cell>
          <cell r="O337">
            <v>0.42955397401907092</v>
          </cell>
          <cell r="P337">
            <v>3</v>
          </cell>
          <cell r="Q337">
            <v>939.06896806124166</v>
          </cell>
          <cell r="R337">
            <v>0.42955397401907092</v>
          </cell>
          <cell r="S337">
            <v>411.29503735067556</v>
          </cell>
        </row>
        <row r="338">
          <cell r="B338" t="str">
            <v>0401a4</v>
          </cell>
          <cell r="C338" t="str">
            <v>012</v>
          </cell>
          <cell r="D338" t="str">
            <v>MID</v>
          </cell>
          <cell r="E338" t="str">
            <v>EUR</v>
          </cell>
          <cell r="F338">
            <v>200203</v>
          </cell>
          <cell r="G338">
            <v>22</v>
          </cell>
          <cell r="H338">
            <v>244</v>
          </cell>
          <cell r="I338">
            <v>608.94090163934413</v>
          </cell>
          <cell r="J338">
            <v>0</v>
          </cell>
          <cell r="K338">
            <v>0</v>
          </cell>
          <cell r="L338">
            <v>615.92357558711569</v>
          </cell>
          <cell r="M338">
            <v>0.95108701426458064</v>
          </cell>
          <cell r="N338">
            <v>616.31355207137767</v>
          </cell>
          <cell r="O338">
            <v>0.98632104762860007</v>
          </cell>
          <cell r="P338">
            <v>3</v>
          </cell>
          <cell r="Q338">
            <v>616.31355207137767</v>
          </cell>
          <cell r="R338">
            <v>0.98632104762860007</v>
          </cell>
          <cell r="S338">
            <v>1798.9267054162046</v>
          </cell>
        </row>
        <row r="339">
          <cell r="B339" t="str">
            <v>0401a4</v>
          </cell>
          <cell r="C339" t="str">
            <v>012</v>
          </cell>
          <cell r="D339" t="str">
            <v>MID</v>
          </cell>
          <cell r="E339" t="str">
            <v>EUR</v>
          </cell>
          <cell r="F339">
            <v>200204</v>
          </cell>
          <cell r="G339">
            <v>21</v>
          </cell>
          <cell r="H339">
            <v>206</v>
          </cell>
          <cell r="I339">
            <v>573.51815533980584</v>
          </cell>
          <cell r="J339">
            <v>0</v>
          </cell>
          <cell r="K339">
            <v>0</v>
          </cell>
          <cell r="L339">
            <v>582.94257430315702</v>
          </cell>
          <cell r="M339">
            <v>1.126389809124771</v>
          </cell>
          <cell r="N339">
            <v>583.31463857467099</v>
          </cell>
          <cell r="O339">
            <v>1.1512956675420769</v>
          </cell>
          <cell r="P339">
            <v>3</v>
          </cell>
          <cell r="Q339">
            <v>583.31463857467099</v>
          </cell>
          <cell r="R339">
            <v>1.1512956675420769</v>
          </cell>
          <cell r="S339">
            <v>2018.0755463822134</v>
          </cell>
        </row>
        <row r="340">
          <cell r="B340" t="str">
            <v>0401a4</v>
          </cell>
          <cell r="C340" t="str">
            <v>012</v>
          </cell>
          <cell r="D340" t="str">
            <v>MID</v>
          </cell>
          <cell r="E340" t="str">
            <v>EUR</v>
          </cell>
          <cell r="F340">
            <v>200205</v>
          </cell>
          <cell r="G340">
            <v>20</v>
          </cell>
          <cell r="H340">
            <v>177</v>
          </cell>
          <cell r="I340">
            <v>627.75779661016952</v>
          </cell>
          <cell r="J340">
            <v>0</v>
          </cell>
          <cell r="K340">
            <v>526</v>
          </cell>
          <cell r="L340">
            <v>643.9328679829971</v>
          </cell>
          <cell r="M340">
            <v>1.9767170625765866</v>
          </cell>
          <cell r="N340">
            <v>644.90186030252153</v>
          </cell>
          <cell r="O340">
            <v>2.0563804483198336</v>
          </cell>
          <cell r="P340">
            <v>3</v>
          </cell>
          <cell r="Q340">
            <v>644.90186030252153</v>
          </cell>
          <cell r="R340">
            <v>2.0563804483198336</v>
          </cell>
          <cell r="S340">
            <v>3034.499273546302</v>
          </cell>
        </row>
        <row r="341">
          <cell r="B341" t="str">
            <v>0401a4</v>
          </cell>
          <cell r="C341" t="str">
            <v>012</v>
          </cell>
          <cell r="D341" t="str">
            <v>MID</v>
          </cell>
          <cell r="E341" t="str">
            <v>EUR</v>
          </cell>
          <cell r="F341">
            <v>200206</v>
          </cell>
          <cell r="G341">
            <v>19</v>
          </cell>
          <cell r="H341">
            <v>316</v>
          </cell>
          <cell r="I341">
            <v>537.50879746835437</v>
          </cell>
          <cell r="J341">
            <v>0</v>
          </cell>
          <cell r="K341">
            <v>526</v>
          </cell>
          <cell r="L341">
            <v>557.6433698811702</v>
          </cell>
          <cell r="M341">
            <v>2.5707916555071177</v>
          </cell>
          <cell r="N341">
            <v>557.5746745364263</v>
          </cell>
          <cell r="O341">
            <v>2.6921309634756936</v>
          </cell>
          <cell r="P341">
            <v>3</v>
          </cell>
          <cell r="Q341">
            <v>557.5746745364263</v>
          </cell>
          <cell r="R341">
            <v>2.6921309634756936</v>
          </cell>
          <cell r="S341">
            <v>6340.8171535107249</v>
          </cell>
        </row>
        <row r="342">
          <cell r="B342" t="str">
            <v>0401a4</v>
          </cell>
          <cell r="C342" t="str">
            <v>012</v>
          </cell>
          <cell r="D342" t="str">
            <v>MID</v>
          </cell>
          <cell r="E342" t="str">
            <v>EUR</v>
          </cell>
          <cell r="F342">
            <v>200207</v>
          </cell>
          <cell r="G342">
            <v>18</v>
          </cell>
          <cell r="H342">
            <v>156</v>
          </cell>
          <cell r="I342">
            <v>629.0616666666665</v>
          </cell>
          <cell r="J342">
            <v>0</v>
          </cell>
          <cell r="K342">
            <v>526</v>
          </cell>
          <cell r="L342">
            <v>665.48604330734577</v>
          </cell>
          <cell r="M342">
            <v>3.5060807210524203</v>
          </cell>
          <cell r="N342">
            <v>664.87346665566736</v>
          </cell>
          <cell r="O342">
            <v>3.6746203125711085</v>
          </cell>
          <cell r="P342">
            <v>3</v>
          </cell>
          <cell r="Q342">
            <v>664.87346665566736</v>
          </cell>
          <cell r="R342">
            <v>3.6746203125711085</v>
          </cell>
          <cell r="S342">
            <v>5586.6407982841338</v>
          </cell>
        </row>
        <row r="343">
          <cell r="B343" t="str">
            <v>0401a4</v>
          </cell>
          <cell r="C343" t="str">
            <v>012</v>
          </cell>
          <cell r="D343" t="str">
            <v>MID</v>
          </cell>
          <cell r="E343" t="str">
            <v>EUR</v>
          </cell>
          <cell r="F343">
            <v>200208</v>
          </cell>
          <cell r="G343">
            <v>17</v>
          </cell>
          <cell r="H343">
            <v>120</v>
          </cell>
          <cell r="I343">
            <v>863.43349999999987</v>
          </cell>
          <cell r="J343">
            <v>0</v>
          </cell>
          <cell r="K343">
            <v>526</v>
          </cell>
          <cell r="L343">
            <v>934.78364418300987</v>
          </cell>
          <cell r="M343">
            <v>4.0973165906324569</v>
          </cell>
          <cell r="N343">
            <v>923.59474032426465</v>
          </cell>
          <cell r="O343">
            <v>4.2231519814224319</v>
          </cell>
          <cell r="P343">
            <v>3</v>
          </cell>
          <cell r="Q343">
            <v>923.59474032426465</v>
          </cell>
          <cell r="R343">
            <v>4.2231519814224319</v>
          </cell>
          <cell r="S343">
            <v>7219.3488389117701</v>
          </cell>
        </row>
        <row r="344">
          <cell r="B344" t="str">
            <v>0401a4</v>
          </cell>
          <cell r="C344" t="str">
            <v>012</v>
          </cell>
          <cell r="D344" t="str">
            <v>MID</v>
          </cell>
          <cell r="E344" t="str">
            <v>EUR</v>
          </cell>
          <cell r="F344">
            <v>200209</v>
          </cell>
          <cell r="G344">
            <v>16</v>
          </cell>
          <cell r="H344">
            <v>287</v>
          </cell>
          <cell r="I344">
            <v>650.21184668989531</v>
          </cell>
          <cell r="J344">
            <v>0</v>
          </cell>
          <cell r="K344">
            <v>526</v>
          </cell>
          <cell r="L344">
            <v>734.93863583586767</v>
          </cell>
          <cell r="M344">
            <v>5.3593889920721196</v>
          </cell>
          <cell r="N344">
            <v>716.47042614903853</v>
          </cell>
          <cell r="O344">
            <v>4.8229776245344143</v>
          </cell>
          <cell r="P344">
            <v>3</v>
          </cell>
          <cell r="Q344">
            <v>716.47042614903853</v>
          </cell>
          <cell r="R344">
            <v>4.8229776245344143</v>
          </cell>
          <cell r="S344">
            <v>19016.21230477409</v>
          </cell>
        </row>
        <row r="345">
          <cell r="B345" t="str">
            <v>0401a4</v>
          </cell>
          <cell r="C345" t="str">
            <v>012</v>
          </cell>
          <cell r="D345" t="str">
            <v>MID</v>
          </cell>
          <cell r="E345" t="str">
            <v>EUR</v>
          </cell>
          <cell r="F345">
            <v>200210</v>
          </cell>
          <cell r="G345">
            <v>15</v>
          </cell>
          <cell r="H345">
            <v>429</v>
          </cell>
          <cell r="I345">
            <v>485.64193473193478</v>
          </cell>
          <cell r="J345">
            <v>0</v>
          </cell>
          <cell r="K345">
            <v>526</v>
          </cell>
          <cell r="L345">
            <v>579.66698589000305</v>
          </cell>
          <cell r="M345">
            <v>5.5588814441157988</v>
          </cell>
          <cell r="N345">
            <v>576.31545713507774</v>
          </cell>
          <cell r="O345">
            <v>5.0735395816618505</v>
          </cell>
          <cell r="P345">
            <v>3</v>
          </cell>
          <cell r="Q345">
            <v>576.31545713507774</v>
          </cell>
          <cell r="R345">
            <v>5.0735395816618505</v>
          </cell>
          <cell r="S345">
            <v>38898.941110948334</v>
          </cell>
        </row>
        <row r="346">
          <cell r="B346" t="str">
            <v>0401a4</v>
          </cell>
          <cell r="C346" t="str">
            <v>012</v>
          </cell>
          <cell r="D346" t="str">
            <v>MID</v>
          </cell>
          <cell r="E346" t="str">
            <v>EUR</v>
          </cell>
          <cell r="F346">
            <v>200211</v>
          </cell>
          <cell r="G346">
            <v>14</v>
          </cell>
          <cell r="H346">
            <v>288</v>
          </cell>
          <cell r="I346">
            <v>370.37461805555557</v>
          </cell>
          <cell r="J346">
            <v>0</v>
          </cell>
          <cell r="K346">
            <v>526</v>
          </cell>
          <cell r="L346">
            <v>487.62975183248847</v>
          </cell>
          <cell r="M346">
            <v>5.9669040064170193</v>
          </cell>
          <cell r="N346">
            <v>493.74492759237273</v>
          </cell>
          <cell r="O346">
            <v>5.3925443516657809</v>
          </cell>
          <cell r="P346">
            <v>3</v>
          </cell>
          <cell r="Q346">
            <v>493.74492759237273</v>
          </cell>
          <cell r="R346">
            <v>5.3925443516657809</v>
          </cell>
          <cell r="S346">
            <v>35530.649146603348</v>
          </cell>
        </row>
        <row r="347">
          <cell r="B347" t="str">
            <v>0401a4</v>
          </cell>
          <cell r="C347" t="str">
            <v>012</v>
          </cell>
          <cell r="D347" t="str">
            <v>MID</v>
          </cell>
          <cell r="E347" t="str">
            <v>EUR</v>
          </cell>
          <cell r="F347">
            <v>200212</v>
          </cell>
          <cell r="G347">
            <v>13</v>
          </cell>
          <cell r="H347">
            <v>284</v>
          </cell>
          <cell r="I347">
            <v>275.63503521126762</v>
          </cell>
          <cell r="J347">
            <v>0</v>
          </cell>
          <cell r="K347">
            <v>526</v>
          </cell>
          <cell r="L347">
            <v>411.99227244421007</v>
          </cell>
          <cell r="M347">
            <v>9.2689513255702245</v>
          </cell>
          <cell r="N347">
            <v>431.5045081272014</v>
          </cell>
          <cell r="O347">
            <v>8.6523688590495027</v>
          </cell>
          <cell r="P347">
            <v>3</v>
          </cell>
          <cell r="Q347">
            <v>431.5045081272014</v>
          </cell>
          <cell r="R347">
            <v>8.6523688590495027</v>
          </cell>
          <cell r="S347">
            <v>44266.9303081252</v>
          </cell>
        </row>
        <row r="348">
          <cell r="B348" t="str">
            <v>0401a4</v>
          </cell>
          <cell r="C348" t="str">
            <v>012</v>
          </cell>
          <cell r="D348" t="str">
            <v>MID</v>
          </cell>
          <cell r="E348" t="str">
            <v>EUR</v>
          </cell>
          <cell r="F348">
            <v>200301</v>
          </cell>
          <cell r="G348">
            <v>12</v>
          </cell>
          <cell r="H348">
            <v>271</v>
          </cell>
          <cell r="I348">
            <v>307.59671586715865</v>
          </cell>
          <cell r="J348">
            <v>0</v>
          </cell>
          <cell r="K348">
            <v>596</v>
          </cell>
          <cell r="L348">
            <v>533.56165747774446</v>
          </cell>
          <cell r="M348">
            <v>12.724792796851828</v>
          </cell>
          <cell r="N348">
            <v>535.8550416370723</v>
          </cell>
          <cell r="O348">
            <v>11.88900446664778</v>
          </cell>
          <cell r="P348">
            <v>3</v>
          </cell>
          <cell r="Q348">
            <v>535.8550416370723</v>
          </cell>
          <cell r="R348">
            <v>11.88900446664778</v>
          </cell>
          <cell r="S348">
            <v>61858.006283646595</v>
          </cell>
        </row>
        <row r="349">
          <cell r="B349" t="str">
            <v>0401a4</v>
          </cell>
          <cell r="C349" t="str">
            <v>012</v>
          </cell>
          <cell r="D349" t="str">
            <v>MID</v>
          </cell>
          <cell r="E349" t="str">
            <v>EUR</v>
          </cell>
          <cell r="F349">
            <v>200302</v>
          </cell>
          <cell r="G349">
            <v>11</v>
          </cell>
          <cell r="H349">
            <v>208</v>
          </cell>
          <cell r="I349">
            <v>345.90639423076925</v>
          </cell>
          <cell r="J349">
            <v>0</v>
          </cell>
          <cell r="K349">
            <v>596</v>
          </cell>
          <cell r="L349">
            <v>707.03096479531496</v>
          </cell>
          <cell r="M349">
            <v>13.945155778976224</v>
          </cell>
          <cell r="N349">
            <v>665.29887021985689</v>
          </cell>
          <cell r="O349">
            <v>11.903099135323796</v>
          </cell>
          <cell r="P349">
            <v>3</v>
          </cell>
          <cell r="Q349">
            <v>665.29887021985689</v>
          </cell>
          <cell r="R349">
            <v>11.903099135323796</v>
          </cell>
          <cell r="S349">
            <v>66433.635005730233</v>
          </cell>
        </row>
        <row r="350">
          <cell r="B350" t="str">
            <v>0401a4</v>
          </cell>
          <cell r="C350" t="str">
            <v>012</v>
          </cell>
          <cell r="D350" t="str">
            <v>MID</v>
          </cell>
          <cell r="E350" t="str">
            <v>EUR</v>
          </cell>
          <cell r="F350">
            <v>200303</v>
          </cell>
          <cell r="G350">
            <v>10</v>
          </cell>
          <cell r="H350">
            <v>300</v>
          </cell>
          <cell r="I350">
            <v>240.38630000000001</v>
          </cell>
          <cell r="J350">
            <v>785</v>
          </cell>
          <cell r="K350">
            <v>596</v>
          </cell>
          <cell r="L350">
            <v>587.14027425851998</v>
          </cell>
          <cell r="M350">
            <v>14.037920433046519</v>
          </cell>
          <cell r="N350">
            <v>577.86098110755336</v>
          </cell>
          <cell r="O350">
            <v>13.077469840766382</v>
          </cell>
          <cell r="P350">
            <v>3</v>
          </cell>
          <cell r="Q350">
            <v>577.86098110755336</v>
          </cell>
          <cell r="R350">
            <v>13.077469840766382</v>
          </cell>
          <cell r="S350">
            <v>101242.404332266</v>
          </cell>
        </row>
        <row r="351">
          <cell r="B351" t="str">
            <v>0401a4</v>
          </cell>
          <cell r="C351" t="str">
            <v>012</v>
          </cell>
          <cell r="D351" t="str">
            <v>MID</v>
          </cell>
          <cell r="E351" t="str">
            <v>EUR</v>
          </cell>
          <cell r="F351">
            <v>200304</v>
          </cell>
          <cell r="G351">
            <v>9</v>
          </cell>
          <cell r="H351">
            <v>296</v>
          </cell>
          <cell r="I351">
            <v>220.21851351351353</v>
          </cell>
          <cell r="J351">
            <v>785</v>
          </cell>
          <cell r="K351">
            <v>596</v>
          </cell>
          <cell r="L351">
            <v>646.40888059827648</v>
          </cell>
          <cell r="M351">
            <v>15.92971692675933</v>
          </cell>
          <cell r="N351">
            <v>615.20382896449519</v>
          </cell>
          <cell r="O351">
            <v>12.84550342310227</v>
          </cell>
          <cell r="P351">
            <v>3</v>
          </cell>
          <cell r="Q351">
            <v>615.20382896449519</v>
          </cell>
          <cell r="R351">
            <v>12.84550342310227</v>
          </cell>
          <cell r="S351">
            <v>116915.65337349058</v>
          </cell>
        </row>
        <row r="352">
          <cell r="B352" t="str">
            <v>0401a4</v>
          </cell>
          <cell r="C352" t="str">
            <v>012</v>
          </cell>
          <cell r="D352" t="str">
            <v>MID</v>
          </cell>
          <cell r="E352" t="str">
            <v>EUR</v>
          </cell>
          <cell r="F352">
            <v>200305</v>
          </cell>
          <cell r="G352">
            <v>8</v>
          </cell>
          <cell r="H352">
            <v>244</v>
          </cell>
          <cell r="I352">
            <v>148.62622950819673</v>
          </cell>
          <cell r="J352">
            <v>785</v>
          </cell>
          <cell r="K352">
            <v>596</v>
          </cell>
          <cell r="L352">
            <v>545.42453114623163</v>
          </cell>
          <cell r="M352">
            <v>22.979363499969686</v>
          </cell>
          <cell r="N352">
            <v>545.28478306467923</v>
          </cell>
          <cell r="O352">
            <v>15.542158711323806</v>
          </cell>
          <cell r="P352">
            <v>3</v>
          </cell>
          <cell r="Q352">
            <v>545.28478306467923</v>
          </cell>
          <cell r="R352">
            <v>15.542158711323806</v>
          </cell>
          <cell r="S352">
            <v>96784.687067781735</v>
          </cell>
        </row>
        <row r="353">
          <cell r="B353" t="str">
            <v>0401a4</v>
          </cell>
          <cell r="C353" t="str">
            <v>012</v>
          </cell>
          <cell r="D353" t="str">
            <v>MID</v>
          </cell>
          <cell r="E353" t="str">
            <v>EUR</v>
          </cell>
          <cell r="F353">
            <v>200306</v>
          </cell>
          <cell r="G353">
            <v>7</v>
          </cell>
          <cell r="H353">
            <v>285</v>
          </cell>
          <cell r="I353">
            <v>140.5520350877193</v>
          </cell>
          <cell r="J353">
            <v>596</v>
          </cell>
          <cell r="K353">
            <v>596</v>
          </cell>
          <cell r="L353">
            <v>703.5419271082045</v>
          </cell>
          <cell r="M353">
            <v>36.39193287013385</v>
          </cell>
          <cell r="N353">
            <v>601.87046465472076</v>
          </cell>
          <cell r="O353">
            <v>20.410845103788336</v>
          </cell>
          <cell r="P353">
            <v>1</v>
          </cell>
          <cell r="Q353">
            <v>596</v>
          </cell>
          <cell r="R353">
            <v>100</v>
          </cell>
          <cell r="S353">
            <v>129802.67</v>
          </cell>
        </row>
        <row r="354">
          <cell r="B354" t="str">
            <v>0401a4</v>
          </cell>
          <cell r="C354" t="str">
            <v>012</v>
          </cell>
          <cell r="D354" t="str">
            <v>MID</v>
          </cell>
          <cell r="E354" t="str">
            <v>EUR</v>
          </cell>
          <cell r="F354">
            <v>200307</v>
          </cell>
          <cell r="G354">
            <v>6</v>
          </cell>
          <cell r="H354">
            <v>173</v>
          </cell>
          <cell r="I354">
            <v>112.07612716763005</v>
          </cell>
          <cell r="J354">
            <v>0</v>
          </cell>
          <cell r="K354">
            <v>596</v>
          </cell>
          <cell r="L354">
            <v>823.04126901606332</v>
          </cell>
          <cell r="M354">
            <v>42.929915521467535</v>
          </cell>
          <cell r="N354">
            <v>630.30230764757312</v>
          </cell>
          <cell r="O354">
            <v>20.698020255742534</v>
          </cell>
          <cell r="P354">
            <v>1</v>
          </cell>
          <cell r="Q354">
            <v>596</v>
          </cell>
          <cell r="R354">
            <v>100</v>
          </cell>
          <cell r="S354">
            <v>83718.83</v>
          </cell>
        </row>
        <row r="355">
          <cell r="B355" t="str">
            <v>0401a4</v>
          </cell>
          <cell r="C355" t="str">
            <v>012</v>
          </cell>
          <cell r="D355" t="str">
            <v>MID</v>
          </cell>
          <cell r="E355" t="str">
            <v>EUR</v>
          </cell>
          <cell r="F355">
            <v>200308</v>
          </cell>
          <cell r="G355">
            <v>5</v>
          </cell>
          <cell r="H355">
            <v>109</v>
          </cell>
          <cell r="I355">
            <v>57.357247706422015</v>
          </cell>
          <cell r="J355">
            <v>596</v>
          </cell>
          <cell r="K355">
            <v>596</v>
          </cell>
          <cell r="L355">
            <v>685.10977791330322</v>
          </cell>
          <cell r="M355">
            <v>43.652691819279745</v>
          </cell>
          <cell r="N355">
            <v>585.91414808894024</v>
          </cell>
          <cell r="O355">
            <v>21.558698374295837</v>
          </cell>
          <cell r="P355">
            <v>1</v>
          </cell>
          <cell r="Q355">
            <v>596</v>
          </cell>
          <cell r="R355">
            <v>100</v>
          </cell>
          <cell r="S355">
            <v>58712.06</v>
          </cell>
        </row>
        <row r="356">
          <cell r="B356" t="str">
            <v>0401a4</v>
          </cell>
          <cell r="C356" t="str">
            <v>012</v>
          </cell>
          <cell r="D356" t="str">
            <v>MID</v>
          </cell>
          <cell r="E356" t="str">
            <v>EUR</v>
          </cell>
          <cell r="F356">
            <v>200309</v>
          </cell>
          <cell r="G356">
            <v>4</v>
          </cell>
          <cell r="H356">
            <v>243</v>
          </cell>
          <cell r="I356">
            <v>40.166172839506174</v>
          </cell>
          <cell r="J356">
            <v>596</v>
          </cell>
          <cell r="K356">
            <v>596</v>
          </cell>
          <cell r="L356">
            <v>919.54497808422195</v>
          </cell>
          <cell r="M356">
            <v>37.573819463351157</v>
          </cell>
          <cell r="N356">
            <v>545.1152767527675</v>
          </cell>
          <cell r="O356">
            <v>27.216591285446238</v>
          </cell>
          <cell r="P356">
            <v>1</v>
          </cell>
          <cell r="Q356">
            <v>596</v>
          </cell>
          <cell r="R356">
            <v>100</v>
          </cell>
          <cell r="S356">
            <v>135067.62</v>
          </cell>
        </row>
        <row r="357">
          <cell r="B357" t="str">
            <v>0401a4</v>
          </cell>
          <cell r="C357" t="str">
            <v>012</v>
          </cell>
          <cell r="D357" t="str">
            <v>MID</v>
          </cell>
          <cell r="E357" t="str">
            <v>EUR</v>
          </cell>
          <cell r="F357">
            <v>200310</v>
          </cell>
          <cell r="G357">
            <v>3</v>
          </cell>
          <cell r="H357">
            <v>282</v>
          </cell>
          <cell r="I357">
            <v>19.326170212765955</v>
          </cell>
          <cell r="J357">
            <v>596</v>
          </cell>
          <cell r="K357">
            <v>596</v>
          </cell>
          <cell r="L357">
            <v>1231.176096981874</v>
          </cell>
          <cell r="M357">
            <v>70.933571390349172</v>
          </cell>
          <cell r="N357">
            <v>545.1152767527675</v>
          </cell>
          <cell r="O357">
            <v>27.216591285446238</v>
          </cell>
          <cell r="P357">
            <v>1</v>
          </cell>
          <cell r="Q357">
            <v>596</v>
          </cell>
          <cell r="R357">
            <v>100</v>
          </cell>
          <cell r="S357">
            <v>162622.01999999999</v>
          </cell>
        </row>
        <row r="358">
          <cell r="B358" t="str">
            <v>0401a4</v>
          </cell>
          <cell r="C358" t="str">
            <v>012</v>
          </cell>
          <cell r="D358" t="str">
            <v>MID</v>
          </cell>
          <cell r="E358" t="str">
            <v>EUR</v>
          </cell>
          <cell r="F358">
            <v>200311</v>
          </cell>
          <cell r="G358">
            <v>2</v>
          </cell>
          <cell r="H358">
            <v>218</v>
          </cell>
          <cell r="I358">
            <v>1.6785779816513762</v>
          </cell>
          <cell r="J358">
            <v>0</v>
          </cell>
          <cell r="K358">
            <v>596</v>
          </cell>
          <cell r="L358">
            <v>0</v>
          </cell>
          <cell r="M358">
            <v>107.62199353291651</v>
          </cell>
          <cell r="N358">
            <v>545.1152767527675</v>
          </cell>
          <cell r="O358">
            <v>27.216591285446238</v>
          </cell>
          <cell r="P358">
            <v>1</v>
          </cell>
          <cell r="Q358">
            <v>596</v>
          </cell>
          <cell r="R358">
            <v>100</v>
          </cell>
          <cell r="S358">
            <v>129562.07</v>
          </cell>
        </row>
        <row r="359">
          <cell r="B359" t="str">
            <v>0401a4</v>
          </cell>
          <cell r="C359" t="str">
            <v>012</v>
          </cell>
          <cell r="D359" t="str">
            <v>MID</v>
          </cell>
          <cell r="E359" t="str">
            <v>EUR</v>
          </cell>
          <cell r="F359">
            <v>200312</v>
          </cell>
          <cell r="G359">
            <v>1</v>
          </cell>
          <cell r="H359">
            <v>281</v>
          </cell>
          <cell r="I359">
            <v>0.74419928825622772</v>
          </cell>
          <cell r="J359">
            <v>596</v>
          </cell>
          <cell r="K359">
            <v>596</v>
          </cell>
          <cell r="L359">
            <v>0</v>
          </cell>
          <cell r="M359">
            <v>107.62199353291651</v>
          </cell>
          <cell r="N359">
            <v>545.1152767527675</v>
          </cell>
          <cell r="O359">
            <v>27.216591285446238</v>
          </cell>
          <cell r="P359">
            <v>1</v>
          </cell>
          <cell r="Q359">
            <v>596</v>
          </cell>
          <cell r="R359">
            <v>100</v>
          </cell>
          <cell r="S359">
            <v>167266.88</v>
          </cell>
        </row>
        <row r="360">
          <cell r="B360" t="str">
            <v>0401a4</v>
          </cell>
          <cell r="C360" t="str">
            <v>012</v>
          </cell>
          <cell r="D360" t="str">
            <v>MID</v>
          </cell>
          <cell r="E360" t="str">
            <v>EUR</v>
          </cell>
          <cell r="F360">
            <v>200401</v>
          </cell>
          <cell r="G360">
            <v>0</v>
          </cell>
          <cell r="H360">
            <v>353</v>
          </cell>
          <cell r="I360">
            <v>0</v>
          </cell>
          <cell r="J360">
            <v>596</v>
          </cell>
          <cell r="K360">
            <v>514</v>
          </cell>
          <cell r="L360">
            <v>0</v>
          </cell>
          <cell r="M360">
            <v>107.62199353291651</v>
          </cell>
          <cell r="N360">
            <v>545.1152767527675</v>
          </cell>
          <cell r="O360">
            <v>27.216591285446238</v>
          </cell>
          <cell r="P360">
            <v>1</v>
          </cell>
          <cell r="Q360">
            <v>514</v>
          </cell>
          <cell r="R360">
            <v>100</v>
          </cell>
          <cell r="S360">
            <v>181442</v>
          </cell>
        </row>
        <row r="361">
          <cell r="B361" t="str">
            <v>0401a4</v>
          </cell>
          <cell r="C361" t="str">
            <v>012</v>
          </cell>
          <cell r="D361" t="str">
            <v>MID</v>
          </cell>
          <cell r="E361" t="str">
            <v>FRA</v>
          </cell>
          <cell r="F361">
            <v>200201</v>
          </cell>
          <cell r="G361">
            <v>24</v>
          </cell>
          <cell r="H361">
            <v>470</v>
          </cell>
          <cell r="I361">
            <v>443.24374468085102</v>
          </cell>
          <cell r="J361">
            <v>0</v>
          </cell>
          <cell r="K361">
            <v>0</v>
          </cell>
          <cell r="L361">
            <v>443.24374468085102</v>
          </cell>
          <cell r="M361">
            <v>0</v>
          </cell>
          <cell r="N361">
            <v>443.24374468085102</v>
          </cell>
          <cell r="O361">
            <v>0</v>
          </cell>
          <cell r="P361">
            <v>3</v>
          </cell>
          <cell r="Q361">
            <v>443.24374468085102</v>
          </cell>
          <cell r="R361">
            <v>0</v>
          </cell>
          <cell r="S361">
            <v>0</v>
          </cell>
        </row>
        <row r="362">
          <cell r="B362" t="str">
            <v>0401a4</v>
          </cell>
          <cell r="C362" t="str">
            <v>012</v>
          </cell>
          <cell r="D362" t="str">
            <v>MID</v>
          </cell>
          <cell r="E362" t="str">
            <v>FRA</v>
          </cell>
          <cell r="F362">
            <v>200202</v>
          </cell>
          <cell r="G362">
            <v>23</v>
          </cell>
          <cell r="H362">
            <v>472</v>
          </cell>
          <cell r="I362">
            <v>436.51078389830514</v>
          </cell>
          <cell r="J362">
            <v>0</v>
          </cell>
          <cell r="K362">
            <v>0</v>
          </cell>
          <cell r="L362">
            <v>438.65617589954854</v>
          </cell>
          <cell r="M362">
            <v>0.49675308100217846</v>
          </cell>
          <cell r="N362">
            <v>439.59562444489592</v>
          </cell>
          <cell r="O362">
            <v>0.46508234367431356</v>
          </cell>
          <cell r="P362">
            <v>3</v>
          </cell>
          <cell r="Q362">
            <v>439.59562444489592</v>
          </cell>
          <cell r="R362">
            <v>0.46508234367431356</v>
          </cell>
          <cell r="S362">
            <v>1456.0447379908583</v>
          </cell>
        </row>
        <row r="363">
          <cell r="B363" t="str">
            <v>0401a4</v>
          </cell>
          <cell r="C363" t="str">
            <v>012</v>
          </cell>
          <cell r="D363" t="str">
            <v>MID</v>
          </cell>
          <cell r="E363" t="str">
            <v>FRA</v>
          </cell>
          <cell r="F363">
            <v>200203</v>
          </cell>
          <cell r="G363">
            <v>22</v>
          </cell>
          <cell r="H363">
            <v>376</v>
          </cell>
          <cell r="I363">
            <v>493.8079787234044</v>
          </cell>
          <cell r="J363">
            <v>0</v>
          </cell>
          <cell r="K363">
            <v>0</v>
          </cell>
          <cell r="L363">
            <v>500.45239659559911</v>
          </cell>
          <cell r="M363">
            <v>1.8006467288083357</v>
          </cell>
          <cell r="N363">
            <v>496.10889402801195</v>
          </cell>
          <cell r="O363">
            <v>1.785137636399788</v>
          </cell>
          <cell r="P363">
            <v>3</v>
          </cell>
          <cell r="Q363">
            <v>496.10889402801195</v>
          </cell>
          <cell r="R363">
            <v>1.785137636399788</v>
          </cell>
          <cell r="S363">
            <v>865.14415453243419</v>
          </cell>
        </row>
        <row r="364">
          <cell r="B364" t="str">
            <v>0401a4</v>
          </cell>
          <cell r="C364" t="str">
            <v>012</v>
          </cell>
          <cell r="D364" t="str">
            <v>MID</v>
          </cell>
          <cell r="E364" t="str">
            <v>FRA</v>
          </cell>
          <cell r="F364">
            <v>200204</v>
          </cell>
          <cell r="G364">
            <v>21</v>
          </cell>
          <cell r="H364">
            <v>442</v>
          </cell>
          <cell r="I364">
            <v>376.23271493212673</v>
          </cell>
          <cell r="J364">
            <v>0</v>
          </cell>
          <cell r="K364">
            <v>0</v>
          </cell>
          <cell r="L364">
            <v>384.54489828428484</v>
          </cell>
          <cell r="M364">
            <v>2.2656427037894602</v>
          </cell>
          <cell r="N364">
            <v>383.39381633758529</v>
          </cell>
          <cell r="O364">
            <v>2.0829130426879949</v>
          </cell>
          <cell r="P364">
            <v>3</v>
          </cell>
          <cell r="Q364">
            <v>383.39381633758529</v>
          </cell>
          <cell r="R364">
            <v>2.0829130426879949</v>
          </cell>
          <cell r="S364">
            <v>3165.2068212126906</v>
          </cell>
        </row>
        <row r="365">
          <cell r="B365" t="str">
            <v>0401a4</v>
          </cell>
          <cell r="C365" t="str">
            <v>012</v>
          </cell>
          <cell r="D365" t="str">
            <v>MID</v>
          </cell>
          <cell r="E365" t="str">
            <v>FRA</v>
          </cell>
          <cell r="F365">
            <v>200205</v>
          </cell>
          <cell r="G365">
            <v>20</v>
          </cell>
          <cell r="H365">
            <v>390</v>
          </cell>
          <cell r="I365">
            <v>380.24746153846155</v>
          </cell>
          <cell r="J365">
            <v>0</v>
          </cell>
          <cell r="K365">
            <v>430</v>
          </cell>
          <cell r="L365">
            <v>390.61069188392878</v>
          </cell>
          <cell r="M365">
            <v>2.3834771238080883</v>
          </cell>
          <cell r="N365">
            <v>388.99060227463173</v>
          </cell>
          <cell r="O365">
            <v>2.1712561793834921</v>
          </cell>
          <cell r="P365">
            <v>3</v>
          </cell>
          <cell r="Q365">
            <v>388.99060227463173</v>
          </cell>
          <cell r="R365">
            <v>2.1712561793834921</v>
          </cell>
          <cell r="S365">
            <v>3409.8248871063697</v>
          </cell>
        </row>
        <row r="366">
          <cell r="B366" t="str">
            <v>0401a4</v>
          </cell>
          <cell r="C366" t="str">
            <v>012</v>
          </cell>
          <cell r="D366" t="str">
            <v>MID</v>
          </cell>
          <cell r="E366" t="str">
            <v>FRA</v>
          </cell>
          <cell r="F366">
            <v>200206</v>
          </cell>
          <cell r="G366">
            <v>19</v>
          </cell>
          <cell r="H366">
            <v>331</v>
          </cell>
          <cell r="I366">
            <v>317.7130211480362</v>
          </cell>
          <cell r="J366">
            <v>0</v>
          </cell>
          <cell r="K366">
            <v>430</v>
          </cell>
          <cell r="L366">
            <v>328.97274895207903</v>
          </cell>
          <cell r="M366">
            <v>2.430702027393056</v>
          </cell>
          <cell r="N366">
            <v>331.45247752134588</v>
          </cell>
          <cell r="O366">
            <v>2.1367175405276608</v>
          </cell>
          <cell r="P366">
            <v>3</v>
          </cell>
          <cell r="Q366">
            <v>331.45247752134588</v>
          </cell>
          <cell r="R366">
            <v>2.1367175405276608</v>
          </cell>
          <cell r="S366">
            <v>4547.7600595655094</v>
          </cell>
        </row>
        <row r="367">
          <cell r="B367" t="str">
            <v>0401a4</v>
          </cell>
          <cell r="C367" t="str">
            <v>012</v>
          </cell>
          <cell r="D367" t="str">
            <v>MID</v>
          </cell>
          <cell r="E367" t="str">
            <v>FRA</v>
          </cell>
          <cell r="F367">
            <v>200207</v>
          </cell>
          <cell r="G367">
            <v>18</v>
          </cell>
          <cell r="H367">
            <v>371</v>
          </cell>
          <cell r="I367">
            <v>465.8012938005391</v>
          </cell>
          <cell r="J367">
            <v>0</v>
          </cell>
          <cell r="K367">
            <v>430</v>
          </cell>
          <cell r="L367">
            <v>498.07627228083953</v>
          </cell>
          <cell r="M367">
            <v>5.4983938421158696</v>
          </cell>
          <cell r="N367">
            <v>475.1528582021125</v>
          </cell>
          <cell r="O367">
            <v>4.3544314164069933</v>
          </cell>
          <cell r="P367">
            <v>3</v>
          </cell>
          <cell r="Q367">
            <v>475.1528582021125</v>
          </cell>
          <cell r="R367">
            <v>4.3544314164069933</v>
          </cell>
          <cell r="S367">
            <v>3469.4303929837479</v>
          </cell>
        </row>
        <row r="368">
          <cell r="B368" t="str">
            <v>0401a4</v>
          </cell>
          <cell r="C368" t="str">
            <v>012</v>
          </cell>
          <cell r="D368" t="str">
            <v>MID</v>
          </cell>
          <cell r="E368" t="str">
            <v>FRA</v>
          </cell>
          <cell r="F368">
            <v>200208</v>
          </cell>
          <cell r="G368">
            <v>17</v>
          </cell>
          <cell r="H368">
            <v>136</v>
          </cell>
          <cell r="I368">
            <v>407.21249999999998</v>
          </cell>
          <cell r="J368">
            <v>0</v>
          </cell>
          <cell r="K368">
            <v>430</v>
          </cell>
          <cell r="L368">
            <v>450.49043130795877</v>
          </cell>
          <cell r="M368">
            <v>6.6063677954694411</v>
          </cell>
          <cell r="N368">
            <v>433.20856509100634</v>
          </cell>
          <cell r="O368">
            <v>5.2383933160257046</v>
          </cell>
          <cell r="P368">
            <v>3</v>
          </cell>
          <cell r="Q368">
            <v>433.20856509100634</v>
          </cell>
          <cell r="R368">
            <v>5.2383933160257046</v>
          </cell>
          <cell r="S368">
            <v>3535.4648523768701</v>
          </cell>
        </row>
        <row r="369">
          <cell r="B369" t="str">
            <v>0401a4</v>
          </cell>
          <cell r="C369" t="str">
            <v>012</v>
          </cell>
          <cell r="D369" t="str">
            <v>MID</v>
          </cell>
          <cell r="E369" t="str">
            <v>FRA</v>
          </cell>
          <cell r="F369">
            <v>200209</v>
          </cell>
          <cell r="G369">
            <v>16</v>
          </cell>
          <cell r="H369">
            <v>372</v>
          </cell>
          <cell r="I369">
            <v>436.03061827956992</v>
          </cell>
          <cell r="J369">
            <v>0</v>
          </cell>
          <cell r="K369">
            <v>430</v>
          </cell>
          <cell r="L369">
            <v>504.80893488917837</v>
          </cell>
          <cell r="M369">
            <v>7.0016494154521087</v>
          </cell>
          <cell r="N369">
            <v>475.15629246229037</v>
          </cell>
          <cell r="O369">
            <v>5.5556618107254607</v>
          </cell>
          <cell r="P369">
            <v>3</v>
          </cell>
          <cell r="Q369">
            <v>475.15629246229037</v>
          </cell>
          <cell r="R369">
            <v>5.5556618107254607</v>
          </cell>
          <cell r="S369">
            <v>14554.75079597201</v>
          </cell>
        </row>
        <row r="370">
          <cell r="B370" t="str">
            <v>0401a4</v>
          </cell>
          <cell r="C370" t="str">
            <v>012</v>
          </cell>
          <cell r="D370" t="str">
            <v>MID</v>
          </cell>
          <cell r="E370" t="str">
            <v>FRA</v>
          </cell>
          <cell r="F370">
            <v>200210</v>
          </cell>
          <cell r="G370">
            <v>15</v>
          </cell>
          <cell r="H370">
            <v>491</v>
          </cell>
          <cell r="I370">
            <v>318.29260692464362</v>
          </cell>
          <cell r="J370">
            <v>0</v>
          </cell>
          <cell r="K370">
            <v>430</v>
          </cell>
          <cell r="L370">
            <v>390.3296243674443</v>
          </cell>
          <cell r="M370">
            <v>8.3242361913958245</v>
          </cell>
          <cell r="N370">
            <v>383.80999401412294</v>
          </cell>
          <cell r="O370">
            <v>6.3420915266241966</v>
          </cell>
          <cell r="P370">
            <v>3</v>
          </cell>
          <cell r="Q370">
            <v>383.80999401412294</v>
          </cell>
          <cell r="R370">
            <v>6.3420915266241966</v>
          </cell>
          <cell r="S370">
            <v>32169.037060934352</v>
          </cell>
        </row>
        <row r="371">
          <cell r="B371" t="str">
            <v>0401a4</v>
          </cell>
          <cell r="C371" t="str">
            <v>012</v>
          </cell>
          <cell r="D371" t="str">
            <v>MID</v>
          </cell>
          <cell r="E371" t="str">
            <v>FRA</v>
          </cell>
          <cell r="F371">
            <v>200211</v>
          </cell>
          <cell r="G371">
            <v>14</v>
          </cell>
          <cell r="H371">
            <v>345</v>
          </cell>
          <cell r="I371">
            <v>234.06095652173912</v>
          </cell>
          <cell r="J371">
            <v>0</v>
          </cell>
          <cell r="K371">
            <v>430</v>
          </cell>
          <cell r="L371">
            <v>314.31326647615521</v>
          </cell>
          <cell r="M371">
            <v>8.2983014928648657</v>
          </cell>
          <cell r="N371">
            <v>324.98162687826232</v>
          </cell>
          <cell r="O371">
            <v>7.3673693027568401</v>
          </cell>
          <cell r="P371">
            <v>3</v>
          </cell>
          <cell r="Q371">
            <v>324.98162687826232</v>
          </cell>
          <cell r="R371">
            <v>7.3673693027568401</v>
          </cell>
          <cell r="S371">
            <v>31367.631273000501</v>
          </cell>
        </row>
        <row r="372">
          <cell r="B372" t="str">
            <v>0401a4</v>
          </cell>
          <cell r="C372" t="str">
            <v>012</v>
          </cell>
          <cell r="D372" t="str">
            <v>MID</v>
          </cell>
          <cell r="E372" t="str">
            <v>FRA</v>
          </cell>
          <cell r="F372">
            <v>200212</v>
          </cell>
          <cell r="G372">
            <v>13</v>
          </cell>
          <cell r="H372">
            <v>365</v>
          </cell>
          <cell r="I372">
            <v>215.19849315068495</v>
          </cell>
          <cell r="J372">
            <v>0</v>
          </cell>
          <cell r="K372">
            <v>430</v>
          </cell>
          <cell r="L372">
            <v>324.25096470727476</v>
          </cell>
          <cell r="M372">
            <v>10.842002801333249</v>
          </cell>
          <cell r="N372">
            <v>336.16281033752347</v>
          </cell>
          <cell r="O372">
            <v>9.0720766777996857</v>
          </cell>
          <cell r="P372">
            <v>3</v>
          </cell>
          <cell r="Q372">
            <v>336.16281033752347</v>
          </cell>
          <cell r="R372">
            <v>9.0720766777996857</v>
          </cell>
          <cell r="S372">
            <v>44151.975773196056</v>
          </cell>
        </row>
        <row r="373">
          <cell r="B373" t="str">
            <v>0401a4</v>
          </cell>
          <cell r="C373" t="str">
            <v>012</v>
          </cell>
          <cell r="D373" t="str">
            <v>MID</v>
          </cell>
          <cell r="E373" t="str">
            <v>FRA</v>
          </cell>
          <cell r="F373">
            <v>200301</v>
          </cell>
          <cell r="G373">
            <v>12</v>
          </cell>
          <cell r="H373">
            <v>379</v>
          </cell>
          <cell r="I373">
            <v>188.06416886543533</v>
          </cell>
          <cell r="J373">
            <v>0</v>
          </cell>
          <cell r="K373">
            <v>357</v>
          </cell>
          <cell r="L373">
            <v>322.66314415178198</v>
          </cell>
          <cell r="M373">
            <v>12.737241364062685</v>
          </cell>
          <cell r="N373">
            <v>335.91870155835721</v>
          </cell>
          <cell r="O373">
            <v>11.479196420667707</v>
          </cell>
          <cell r="P373">
            <v>3</v>
          </cell>
          <cell r="Q373">
            <v>335.91870155835721</v>
          </cell>
          <cell r="R373">
            <v>11.479196420667707</v>
          </cell>
          <cell r="S373">
            <v>56036.867890617388</v>
          </cell>
        </row>
        <row r="374">
          <cell r="B374" t="str">
            <v>0401a4</v>
          </cell>
          <cell r="C374" t="str">
            <v>012</v>
          </cell>
          <cell r="D374" t="str">
            <v>MID</v>
          </cell>
          <cell r="E374" t="str">
            <v>FRA</v>
          </cell>
          <cell r="F374">
            <v>200302</v>
          </cell>
          <cell r="G374">
            <v>11</v>
          </cell>
          <cell r="H374">
            <v>501</v>
          </cell>
          <cell r="I374">
            <v>199.3769860279441</v>
          </cell>
          <cell r="J374">
            <v>0</v>
          </cell>
          <cell r="K374">
            <v>357</v>
          </cell>
          <cell r="L374">
            <v>398.85297978433744</v>
          </cell>
          <cell r="M374">
            <v>14.267747048001283</v>
          </cell>
          <cell r="N374">
            <v>386.6897538265423</v>
          </cell>
          <cell r="O374">
            <v>12.969730630906884</v>
          </cell>
          <cell r="P374">
            <v>3</v>
          </cell>
          <cell r="Q374">
            <v>386.6897538265423</v>
          </cell>
          <cell r="R374">
            <v>12.969730630906884</v>
          </cell>
          <cell r="S374">
            <v>93843.696667097684</v>
          </cell>
        </row>
        <row r="375">
          <cell r="B375" t="str">
            <v>0401a4</v>
          </cell>
          <cell r="C375" t="str">
            <v>012</v>
          </cell>
          <cell r="D375" t="str">
            <v>MID</v>
          </cell>
          <cell r="E375" t="str">
            <v>FRA</v>
          </cell>
          <cell r="F375">
            <v>200303</v>
          </cell>
          <cell r="G375">
            <v>10</v>
          </cell>
          <cell r="H375">
            <v>373</v>
          </cell>
          <cell r="I375">
            <v>135.24777479892762</v>
          </cell>
          <cell r="J375">
            <v>357</v>
          </cell>
          <cell r="K375">
            <v>357</v>
          </cell>
          <cell r="L375">
            <v>314.65840211003024</v>
          </cell>
          <cell r="M375">
            <v>21.110897607914147</v>
          </cell>
          <cell r="N375">
            <v>344.29094868568444</v>
          </cell>
          <cell r="O375">
            <v>15.05782344738259</v>
          </cell>
          <cell r="P375">
            <v>3</v>
          </cell>
          <cell r="Q375">
            <v>344.29094868568444</v>
          </cell>
          <cell r="R375">
            <v>15.05782344738259</v>
          </cell>
          <cell r="S375">
            <v>77973.103859760304</v>
          </cell>
        </row>
        <row r="376">
          <cell r="B376" t="str">
            <v>0401a4</v>
          </cell>
          <cell r="C376" t="str">
            <v>012</v>
          </cell>
          <cell r="D376" t="str">
            <v>MID</v>
          </cell>
          <cell r="E376" t="str">
            <v>FRA</v>
          </cell>
          <cell r="F376">
            <v>200304</v>
          </cell>
          <cell r="G376">
            <v>9</v>
          </cell>
          <cell r="H376">
            <v>370</v>
          </cell>
          <cell r="I376">
            <v>102.72824324324324</v>
          </cell>
          <cell r="J376">
            <v>357</v>
          </cell>
          <cell r="K376">
            <v>357</v>
          </cell>
          <cell r="L376">
            <v>294.84776877759725</v>
          </cell>
          <cell r="M376">
            <v>23.591520677746274</v>
          </cell>
          <cell r="N376">
            <v>339.91613651389213</v>
          </cell>
          <cell r="O376">
            <v>15.446306417954467</v>
          </cell>
          <cell r="P376">
            <v>3</v>
          </cell>
          <cell r="Q376">
            <v>339.91613651389213</v>
          </cell>
          <cell r="R376">
            <v>15.446306417954467</v>
          </cell>
          <cell r="S376">
            <v>87759.520510140093</v>
          </cell>
        </row>
        <row r="377">
          <cell r="B377" t="str">
            <v>0401a4</v>
          </cell>
          <cell r="C377" t="str">
            <v>012</v>
          </cell>
          <cell r="D377" t="str">
            <v>MID</v>
          </cell>
          <cell r="E377" t="str">
            <v>FRA</v>
          </cell>
          <cell r="F377">
            <v>200305</v>
          </cell>
          <cell r="G377">
            <v>8</v>
          </cell>
          <cell r="H377">
            <v>266</v>
          </cell>
          <cell r="I377">
            <v>77.627819548872182</v>
          </cell>
          <cell r="J377">
            <v>357</v>
          </cell>
          <cell r="K377">
            <v>357</v>
          </cell>
          <cell r="L377">
            <v>287.9510173946905</v>
          </cell>
          <cell r="M377">
            <v>26.970557028671294</v>
          </cell>
          <cell r="N377">
            <v>343.94097145766915</v>
          </cell>
          <cell r="O377">
            <v>16.73193052365415</v>
          </cell>
          <cell r="P377">
            <v>3</v>
          </cell>
          <cell r="Q377">
            <v>343.94097145766915</v>
          </cell>
          <cell r="R377">
            <v>16.73193052365415</v>
          </cell>
          <cell r="S377">
            <v>70839.298407739989</v>
          </cell>
        </row>
        <row r="378">
          <cell r="B378" t="str">
            <v>0401a4</v>
          </cell>
          <cell r="C378" t="str">
            <v>012</v>
          </cell>
          <cell r="D378" t="str">
            <v>MID</v>
          </cell>
          <cell r="E378" t="str">
            <v>FRA</v>
          </cell>
          <cell r="F378">
            <v>200306</v>
          </cell>
          <cell r="G378">
            <v>7</v>
          </cell>
          <cell r="H378">
            <v>338</v>
          </cell>
          <cell r="I378">
            <v>75.492899408284032</v>
          </cell>
          <cell r="J378">
            <v>357</v>
          </cell>
          <cell r="K378">
            <v>357</v>
          </cell>
          <cell r="L378">
            <v>357.40586368818521</v>
          </cell>
          <cell r="M378">
            <v>32.190010232168433</v>
          </cell>
          <cell r="N378">
            <v>363.13091732961232</v>
          </cell>
          <cell r="O378">
            <v>17.068987894378669</v>
          </cell>
          <cell r="P378">
            <v>3</v>
          </cell>
          <cell r="Q378">
            <v>363.13091732961232</v>
          </cell>
          <cell r="R378">
            <v>17.068987894378669</v>
          </cell>
          <cell r="S378">
            <v>97221.650057408959</v>
          </cell>
        </row>
        <row r="379">
          <cell r="B379" t="str">
            <v>0401a4</v>
          </cell>
          <cell r="C379" t="str">
            <v>012</v>
          </cell>
          <cell r="D379" t="str">
            <v>MID</v>
          </cell>
          <cell r="E379" t="str">
            <v>FRA</v>
          </cell>
          <cell r="F379">
            <v>200307</v>
          </cell>
          <cell r="G379">
            <v>6</v>
          </cell>
          <cell r="H379">
            <v>232</v>
          </cell>
          <cell r="I379">
            <v>75.577456896551723</v>
          </cell>
          <cell r="J379">
            <v>0</v>
          </cell>
          <cell r="K379">
            <v>357</v>
          </cell>
          <cell r="L379">
            <v>495.38318408095205</v>
          </cell>
          <cell r="M379">
            <v>37.323114928656281</v>
          </cell>
          <cell r="N379">
            <v>393.12766865502772</v>
          </cell>
          <cell r="O379">
            <v>15.868645797536294</v>
          </cell>
          <cell r="P379">
            <v>1</v>
          </cell>
          <cell r="Q379">
            <v>357</v>
          </cell>
          <cell r="R379">
            <v>100</v>
          </cell>
          <cell r="S379">
            <v>65290.03</v>
          </cell>
        </row>
        <row r="380">
          <cell r="B380" t="str">
            <v>0401a4</v>
          </cell>
          <cell r="C380" t="str">
            <v>012</v>
          </cell>
          <cell r="D380" t="str">
            <v>MID</v>
          </cell>
          <cell r="E380" t="str">
            <v>FRA</v>
          </cell>
          <cell r="F380">
            <v>200308</v>
          </cell>
          <cell r="G380">
            <v>5</v>
          </cell>
          <cell r="H380">
            <v>151</v>
          </cell>
          <cell r="I380">
            <v>65.189337748344371</v>
          </cell>
          <cell r="J380">
            <v>357</v>
          </cell>
          <cell r="K380">
            <v>357</v>
          </cell>
          <cell r="L380">
            <v>647.44314999810001</v>
          </cell>
          <cell r="M380">
            <v>38.700999389778076</v>
          </cell>
          <cell r="N380">
            <v>434.6382336184314</v>
          </cell>
          <cell r="O380">
            <v>13.924576370670728</v>
          </cell>
          <cell r="P380">
            <v>1</v>
          </cell>
          <cell r="Q380">
            <v>357</v>
          </cell>
          <cell r="R380">
            <v>100</v>
          </cell>
          <cell r="S380">
            <v>44063.41</v>
          </cell>
        </row>
        <row r="381">
          <cell r="B381" t="str">
            <v>0401a4</v>
          </cell>
          <cell r="C381" t="str">
            <v>012</v>
          </cell>
          <cell r="D381" t="str">
            <v>MID</v>
          </cell>
          <cell r="E381" t="str">
            <v>FRA</v>
          </cell>
          <cell r="F381">
            <v>200309</v>
          </cell>
          <cell r="G381">
            <v>4</v>
          </cell>
          <cell r="H381">
            <v>413</v>
          </cell>
          <cell r="I381">
            <v>46.041476997578705</v>
          </cell>
          <cell r="J381">
            <v>357</v>
          </cell>
          <cell r="K381">
            <v>357</v>
          </cell>
          <cell r="L381">
            <v>931.37179371082641</v>
          </cell>
          <cell r="M381">
            <v>62.650824309880718</v>
          </cell>
          <cell r="N381">
            <v>443.31304025281219</v>
          </cell>
          <cell r="O381">
            <v>15.663297176876547</v>
          </cell>
          <cell r="P381">
            <v>1</v>
          </cell>
          <cell r="Q381">
            <v>357</v>
          </cell>
          <cell r="R381">
            <v>100</v>
          </cell>
          <cell r="S381">
            <v>128425.87</v>
          </cell>
        </row>
        <row r="382">
          <cell r="B382" t="str">
            <v>0401a4</v>
          </cell>
          <cell r="C382" t="str">
            <v>012</v>
          </cell>
          <cell r="D382" t="str">
            <v>MID</v>
          </cell>
          <cell r="E382" t="str">
            <v>FRA</v>
          </cell>
          <cell r="F382">
            <v>200310</v>
          </cell>
          <cell r="G382">
            <v>3</v>
          </cell>
          <cell r="H382">
            <v>430</v>
          </cell>
          <cell r="I382">
            <v>21.927395348837205</v>
          </cell>
          <cell r="J382">
            <v>357</v>
          </cell>
          <cell r="K382">
            <v>357</v>
          </cell>
          <cell r="L382">
            <v>707.38187027371566</v>
          </cell>
          <cell r="M382">
            <v>75.66421349453158</v>
          </cell>
          <cell r="N382">
            <v>397.56444396848377</v>
          </cell>
          <cell r="O382">
            <v>16.829932248975521</v>
          </cell>
          <cell r="P382">
            <v>1</v>
          </cell>
          <cell r="Q382">
            <v>357</v>
          </cell>
          <cell r="R382">
            <v>100</v>
          </cell>
          <cell r="S382">
            <v>144081.22</v>
          </cell>
        </row>
        <row r="383">
          <cell r="B383" t="str">
            <v>0401a4</v>
          </cell>
          <cell r="C383" t="str">
            <v>012</v>
          </cell>
          <cell r="D383" t="str">
            <v>MID</v>
          </cell>
          <cell r="E383" t="str">
            <v>FRA</v>
          </cell>
          <cell r="F383">
            <v>200311</v>
          </cell>
          <cell r="G383">
            <v>2</v>
          </cell>
          <cell r="H383">
            <v>334</v>
          </cell>
          <cell r="I383">
            <v>5.7427245508982034</v>
          </cell>
          <cell r="J383">
            <v>0</v>
          </cell>
          <cell r="K383">
            <v>357</v>
          </cell>
          <cell r="L383">
            <v>0</v>
          </cell>
          <cell r="M383">
            <v>105.96365447276762</v>
          </cell>
          <cell r="N383">
            <v>366.08456726292189</v>
          </cell>
          <cell r="O383">
            <v>17.674903253424411</v>
          </cell>
          <cell r="P383">
            <v>1</v>
          </cell>
          <cell r="Q383">
            <v>357</v>
          </cell>
          <cell r="R383">
            <v>100</v>
          </cell>
          <cell r="S383">
            <v>117319.93</v>
          </cell>
        </row>
        <row r="384">
          <cell r="B384" t="str">
            <v>0401a4</v>
          </cell>
          <cell r="C384" t="str">
            <v>012</v>
          </cell>
          <cell r="D384" t="str">
            <v>MID</v>
          </cell>
          <cell r="E384" t="str">
            <v>FRA</v>
          </cell>
          <cell r="F384">
            <v>200312</v>
          </cell>
          <cell r="G384">
            <v>1</v>
          </cell>
          <cell r="H384">
            <v>568</v>
          </cell>
          <cell r="I384">
            <v>0.46051056338028168</v>
          </cell>
          <cell r="J384">
            <v>357</v>
          </cell>
          <cell r="K384">
            <v>357</v>
          </cell>
          <cell r="L384">
            <v>0</v>
          </cell>
          <cell r="M384">
            <v>105.96365447276762</v>
          </cell>
          <cell r="N384">
            <v>364.6504963937208</v>
          </cell>
          <cell r="O384">
            <v>18.738347743237455</v>
          </cell>
          <cell r="P384">
            <v>1</v>
          </cell>
          <cell r="Q384">
            <v>357</v>
          </cell>
          <cell r="R384">
            <v>100</v>
          </cell>
          <cell r="S384">
            <v>202514.43</v>
          </cell>
        </row>
        <row r="385">
          <cell r="B385" t="str">
            <v>0401a4</v>
          </cell>
          <cell r="C385" t="str">
            <v>012</v>
          </cell>
          <cell r="D385" t="str">
            <v>MID</v>
          </cell>
          <cell r="E385" t="str">
            <v>FRA</v>
          </cell>
          <cell r="F385">
            <v>200401</v>
          </cell>
          <cell r="G385">
            <v>0</v>
          </cell>
          <cell r="H385">
            <v>285</v>
          </cell>
          <cell r="I385">
            <v>0</v>
          </cell>
          <cell r="J385">
            <v>357</v>
          </cell>
          <cell r="K385">
            <v>351</v>
          </cell>
          <cell r="L385">
            <v>0</v>
          </cell>
          <cell r="M385">
            <v>105.96365447276762</v>
          </cell>
          <cell r="N385">
            <v>364.6504963937208</v>
          </cell>
          <cell r="O385">
            <v>18.738347743237455</v>
          </cell>
          <cell r="P385">
            <v>1</v>
          </cell>
          <cell r="Q385">
            <v>351</v>
          </cell>
          <cell r="R385">
            <v>100</v>
          </cell>
          <cell r="S385">
            <v>100035</v>
          </cell>
        </row>
        <row r="386">
          <cell r="B386" t="str">
            <v>0401a4</v>
          </cell>
          <cell r="C386" t="str">
            <v>012</v>
          </cell>
          <cell r="D386" t="str">
            <v>MID</v>
          </cell>
          <cell r="E386" t="str">
            <v>INT</v>
          </cell>
          <cell r="F386">
            <v>200201</v>
          </cell>
          <cell r="G386">
            <v>24</v>
          </cell>
          <cell r="H386">
            <v>121</v>
          </cell>
          <cell r="I386">
            <v>572.92264462809931</v>
          </cell>
          <cell r="J386">
            <v>0</v>
          </cell>
          <cell r="K386">
            <v>0</v>
          </cell>
          <cell r="L386">
            <v>572.92264462809931</v>
          </cell>
          <cell r="M386">
            <v>0</v>
          </cell>
          <cell r="N386">
            <v>572.92264462809931</v>
          </cell>
          <cell r="O386">
            <v>0</v>
          </cell>
          <cell r="P386">
            <v>3</v>
          </cell>
          <cell r="Q386">
            <v>572.92264462809931</v>
          </cell>
          <cell r="R386">
            <v>0</v>
          </cell>
          <cell r="S386">
            <v>0</v>
          </cell>
        </row>
        <row r="387">
          <cell r="B387" t="str">
            <v>0401a4</v>
          </cell>
          <cell r="C387" t="str">
            <v>012</v>
          </cell>
          <cell r="D387" t="str">
            <v>MID</v>
          </cell>
          <cell r="E387" t="str">
            <v>INT</v>
          </cell>
          <cell r="F387">
            <v>200202</v>
          </cell>
          <cell r="G387">
            <v>23</v>
          </cell>
          <cell r="H387">
            <v>181</v>
          </cell>
          <cell r="I387">
            <v>398.46403314917131</v>
          </cell>
          <cell r="J387">
            <v>0</v>
          </cell>
          <cell r="K387">
            <v>0</v>
          </cell>
          <cell r="L387">
            <v>408.74726536033194</v>
          </cell>
          <cell r="M387">
            <v>2.0689341514007373</v>
          </cell>
          <cell r="N387">
            <v>407.57062452587252</v>
          </cell>
          <cell r="O387">
            <v>2.1322168845540448</v>
          </cell>
          <cell r="P387">
            <v>3</v>
          </cell>
          <cell r="Q387">
            <v>407.57062452587252</v>
          </cell>
          <cell r="R387">
            <v>2.1322168845540448</v>
          </cell>
          <cell r="S387">
            <v>1648.2930391829141</v>
          </cell>
        </row>
        <row r="388">
          <cell r="B388" t="str">
            <v>0401a4</v>
          </cell>
          <cell r="C388" t="str">
            <v>012</v>
          </cell>
          <cell r="D388" t="str">
            <v>MID</v>
          </cell>
          <cell r="E388" t="str">
            <v>INT</v>
          </cell>
          <cell r="F388">
            <v>200203</v>
          </cell>
          <cell r="G388">
            <v>22</v>
          </cell>
          <cell r="H388">
            <v>258</v>
          </cell>
          <cell r="I388">
            <v>327.80213178294571</v>
          </cell>
          <cell r="J388">
            <v>0</v>
          </cell>
          <cell r="K388">
            <v>0</v>
          </cell>
          <cell r="L388">
            <v>344.72563665037768</v>
          </cell>
          <cell r="M388">
            <v>2.9749770224922019</v>
          </cell>
          <cell r="N388">
            <v>343.54037613974634</v>
          </cell>
          <cell r="O388">
            <v>2.9592892332641352</v>
          </cell>
          <cell r="P388">
            <v>3</v>
          </cell>
          <cell r="Q388">
            <v>343.54037613974634</v>
          </cell>
          <cell r="R388">
            <v>2.9592892332641352</v>
          </cell>
          <cell r="S388">
            <v>4060.4670440545597</v>
          </cell>
        </row>
        <row r="389">
          <cell r="B389" t="str">
            <v>0401a4</v>
          </cell>
          <cell r="C389" t="str">
            <v>012</v>
          </cell>
          <cell r="D389" t="str">
            <v>MID</v>
          </cell>
          <cell r="E389" t="str">
            <v>INT</v>
          </cell>
          <cell r="F389">
            <v>200204</v>
          </cell>
          <cell r="G389">
            <v>21</v>
          </cell>
          <cell r="H389">
            <v>194</v>
          </cell>
          <cell r="I389">
            <v>502.95170103092784</v>
          </cell>
          <cell r="J389">
            <v>0</v>
          </cell>
          <cell r="K389">
            <v>0</v>
          </cell>
          <cell r="L389">
            <v>554.82426695113429</v>
          </cell>
          <cell r="M389">
            <v>4.3983161235478097</v>
          </cell>
          <cell r="N389">
            <v>547.52344601444463</v>
          </cell>
          <cell r="O389">
            <v>4.4836377543832731</v>
          </cell>
          <cell r="P389">
            <v>3</v>
          </cell>
          <cell r="Q389">
            <v>547.52344601444463</v>
          </cell>
          <cell r="R389">
            <v>4.4836377543832731</v>
          </cell>
          <cell r="S389">
            <v>8646.9185268022557</v>
          </cell>
        </row>
        <row r="390">
          <cell r="B390" t="str">
            <v>0401a4</v>
          </cell>
          <cell r="C390" t="str">
            <v>012</v>
          </cell>
          <cell r="D390" t="str">
            <v>MID</v>
          </cell>
          <cell r="E390" t="str">
            <v>INT</v>
          </cell>
          <cell r="F390">
            <v>200205</v>
          </cell>
          <cell r="G390">
            <v>20</v>
          </cell>
          <cell r="H390">
            <v>222</v>
          </cell>
          <cell r="I390">
            <v>287.76013513513516</v>
          </cell>
          <cell r="J390">
            <v>0</v>
          </cell>
          <cell r="K390">
            <v>236</v>
          </cell>
          <cell r="L390">
            <v>340.1692470874292</v>
          </cell>
          <cell r="M390">
            <v>7.192862318911307</v>
          </cell>
          <cell r="N390">
            <v>335.64048282810677</v>
          </cell>
          <cell r="O390">
            <v>6.0170999998758701</v>
          </cell>
          <cell r="P390">
            <v>3</v>
          </cell>
          <cell r="Q390">
            <v>335.64048282810677</v>
          </cell>
          <cell r="R390">
            <v>6.0170999998758701</v>
          </cell>
          <cell r="S390">
            <v>10629.437187839707</v>
          </cell>
        </row>
        <row r="391">
          <cell r="B391" t="str">
            <v>0401a4</v>
          </cell>
          <cell r="C391" t="str">
            <v>012</v>
          </cell>
          <cell r="D391" t="str">
            <v>MID</v>
          </cell>
          <cell r="E391" t="str">
            <v>INT</v>
          </cell>
          <cell r="F391">
            <v>200206</v>
          </cell>
          <cell r="G391">
            <v>19</v>
          </cell>
          <cell r="H391">
            <v>350</v>
          </cell>
          <cell r="I391">
            <v>135.78117142857138</v>
          </cell>
          <cell r="J391">
            <v>0</v>
          </cell>
          <cell r="K391">
            <v>236</v>
          </cell>
          <cell r="L391">
            <v>175.74899459585973</v>
          </cell>
          <cell r="M391">
            <v>11.454222783618306</v>
          </cell>
          <cell r="N391">
            <v>186.1254322499924</v>
          </cell>
          <cell r="O391">
            <v>11.566864575818622</v>
          </cell>
          <cell r="P391">
            <v>3</v>
          </cell>
          <cell r="Q391">
            <v>186.1254322499924</v>
          </cell>
          <cell r="R391">
            <v>11.566864575818622</v>
          </cell>
          <cell r="S391">
            <v>17620.491287497352</v>
          </cell>
        </row>
        <row r="392">
          <cell r="B392" t="str">
            <v>0401a4</v>
          </cell>
          <cell r="C392" t="str">
            <v>012</v>
          </cell>
          <cell r="D392" t="str">
            <v>MID</v>
          </cell>
          <cell r="E392" t="str">
            <v>INT</v>
          </cell>
          <cell r="F392">
            <v>200207</v>
          </cell>
          <cell r="G392">
            <v>18</v>
          </cell>
          <cell r="H392">
            <v>304</v>
          </cell>
          <cell r="I392">
            <v>74.805953947368423</v>
          </cell>
          <cell r="J392">
            <v>0</v>
          </cell>
          <cell r="K392">
            <v>236</v>
          </cell>
          <cell r="L392">
            <v>102.18020907820421</v>
          </cell>
          <cell r="M392">
            <v>13.16215590480364</v>
          </cell>
          <cell r="N392">
            <v>125.61643848067192</v>
          </cell>
          <cell r="O392">
            <v>12.977739240815856</v>
          </cell>
          <cell r="P392">
            <v>3</v>
          </cell>
          <cell r="Q392">
            <v>125.61643848067192</v>
          </cell>
          <cell r="R392">
            <v>12.977739240815856</v>
          </cell>
          <cell r="S392">
            <v>15446.387298124264</v>
          </cell>
        </row>
        <row r="393">
          <cell r="B393" t="str">
            <v>0401a4</v>
          </cell>
          <cell r="C393" t="str">
            <v>012</v>
          </cell>
          <cell r="D393" t="str">
            <v>MID</v>
          </cell>
          <cell r="E393" t="str">
            <v>INT</v>
          </cell>
          <cell r="F393">
            <v>200208</v>
          </cell>
          <cell r="G393">
            <v>17</v>
          </cell>
          <cell r="H393">
            <v>163</v>
          </cell>
          <cell r="I393">
            <v>429.70852760736193</v>
          </cell>
          <cell r="J393">
            <v>0</v>
          </cell>
          <cell r="K393">
            <v>236</v>
          </cell>
          <cell r="L393">
            <v>648.59043344305064</v>
          </cell>
          <cell r="M393">
            <v>19.514056265256968</v>
          </cell>
          <cell r="N393">
            <v>591.4641099735536</v>
          </cell>
          <cell r="O393">
            <v>19.509786738397686</v>
          </cell>
          <cell r="P393">
            <v>3</v>
          </cell>
          <cell r="Q393">
            <v>591.4641099735536</v>
          </cell>
          <cell r="R393">
            <v>19.509786738397686</v>
          </cell>
          <cell r="S393">
            <v>26366.159925689251</v>
          </cell>
        </row>
        <row r="394">
          <cell r="B394" t="str">
            <v>0401a4</v>
          </cell>
          <cell r="C394" t="str">
            <v>012</v>
          </cell>
          <cell r="D394" t="str">
            <v>MID</v>
          </cell>
          <cell r="E394" t="str">
            <v>INT</v>
          </cell>
          <cell r="F394">
            <v>200209</v>
          </cell>
          <cell r="G394">
            <v>16</v>
          </cell>
          <cell r="H394">
            <v>378</v>
          </cell>
          <cell r="I394">
            <v>277.41949735449737</v>
          </cell>
          <cell r="J394">
            <v>0</v>
          </cell>
          <cell r="K394">
            <v>236</v>
          </cell>
          <cell r="L394">
            <v>468.809287527668</v>
          </cell>
          <cell r="M394">
            <v>22.558749883819988</v>
          </cell>
          <cell r="N394">
            <v>427.26989566920849</v>
          </cell>
          <cell r="O394">
            <v>21.52247145204824</v>
          </cell>
          <cell r="P394">
            <v>3</v>
          </cell>
          <cell r="Q394">
            <v>427.26989566920849</v>
          </cell>
          <cell r="R394">
            <v>21.52247145204824</v>
          </cell>
          <cell r="S394">
            <v>56643.450562960817</v>
          </cell>
        </row>
        <row r="395">
          <cell r="B395" t="str">
            <v>0401a4</v>
          </cell>
          <cell r="C395" t="str">
            <v>012</v>
          </cell>
          <cell r="D395" t="str">
            <v>MID</v>
          </cell>
          <cell r="E395" t="str">
            <v>INT</v>
          </cell>
          <cell r="F395">
            <v>200210</v>
          </cell>
          <cell r="G395">
            <v>15</v>
          </cell>
          <cell r="H395">
            <v>321</v>
          </cell>
          <cell r="I395">
            <v>126.58800623052961</v>
          </cell>
          <cell r="J395">
            <v>0</v>
          </cell>
          <cell r="K395">
            <v>236</v>
          </cell>
          <cell r="L395">
            <v>244.38524158905</v>
          </cell>
          <cell r="M395">
            <v>29.537025489801859</v>
          </cell>
          <cell r="N395">
            <v>265.05112891551158</v>
          </cell>
          <cell r="O395">
            <v>26.717740681630257</v>
          </cell>
          <cell r="P395">
            <v>3</v>
          </cell>
          <cell r="Q395">
            <v>265.05112891551158</v>
          </cell>
          <cell r="R395">
            <v>26.717740681630257</v>
          </cell>
          <cell r="S395">
            <v>44446.662381879207</v>
          </cell>
        </row>
        <row r="396">
          <cell r="B396" t="str">
            <v>0401a4</v>
          </cell>
          <cell r="C396" t="str">
            <v>012</v>
          </cell>
          <cell r="D396" t="str">
            <v>MID</v>
          </cell>
          <cell r="E396" t="str">
            <v>INT</v>
          </cell>
          <cell r="F396">
            <v>200211</v>
          </cell>
          <cell r="G396">
            <v>14</v>
          </cell>
          <cell r="H396">
            <v>254</v>
          </cell>
          <cell r="I396">
            <v>77.40251968503938</v>
          </cell>
          <cell r="J396">
            <v>0</v>
          </cell>
          <cell r="K396">
            <v>236</v>
          </cell>
          <cell r="L396">
            <v>168.66615155204474</v>
          </cell>
          <cell r="M396">
            <v>32.991345294183496</v>
          </cell>
          <cell r="N396">
            <v>225.59457742308103</v>
          </cell>
          <cell r="O396">
            <v>30.340680231356497</v>
          </cell>
          <cell r="P396">
            <v>3</v>
          </cell>
          <cell r="Q396">
            <v>225.59457742308103</v>
          </cell>
          <cell r="R396">
            <v>30.340680231356497</v>
          </cell>
          <cell r="S396">
            <v>37640.782665462582</v>
          </cell>
        </row>
        <row r="397">
          <cell r="B397" t="str">
            <v>0401a4</v>
          </cell>
          <cell r="C397" t="str">
            <v>012</v>
          </cell>
          <cell r="D397" t="str">
            <v>MID</v>
          </cell>
          <cell r="E397" t="str">
            <v>INT</v>
          </cell>
          <cell r="F397">
            <v>200212</v>
          </cell>
          <cell r="G397">
            <v>13</v>
          </cell>
          <cell r="H397">
            <v>215</v>
          </cell>
          <cell r="I397">
            <v>24.433348837209302</v>
          </cell>
          <cell r="J397">
            <v>0</v>
          </cell>
          <cell r="K397">
            <v>236</v>
          </cell>
          <cell r="L397">
            <v>60.522369595878388</v>
          </cell>
          <cell r="M397">
            <v>36.780918956052027</v>
          </cell>
          <cell r="N397">
            <v>186.27637271423629</v>
          </cell>
          <cell r="O397">
            <v>30.727729741005312</v>
          </cell>
          <cell r="P397">
            <v>3</v>
          </cell>
          <cell r="Q397">
            <v>186.27637271423629</v>
          </cell>
          <cell r="R397">
            <v>30.727729741005312</v>
          </cell>
          <cell r="S397">
            <v>34796.250133560803</v>
          </cell>
        </row>
        <row r="398">
          <cell r="B398" t="str">
            <v>0401a4</v>
          </cell>
          <cell r="C398" t="str">
            <v>012</v>
          </cell>
          <cell r="D398" t="str">
            <v>MID</v>
          </cell>
          <cell r="E398" t="str">
            <v>INT</v>
          </cell>
          <cell r="F398">
            <v>200301</v>
          </cell>
          <cell r="G398">
            <v>12</v>
          </cell>
          <cell r="H398">
            <v>97</v>
          </cell>
          <cell r="I398">
            <v>28.055051546391756</v>
          </cell>
          <cell r="J398">
            <v>0</v>
          </cell>
          <cell r="K398">
            <v>150</v>
          </cell>
          <cell r="L398">
            <v>83.200248654844685</v>
          </cell>
          <cell r="M398">
            <v>43.238300945780288</v>
          </cell>
          <cell r="N398">
            <v>237.41033265893097</v>
          </cell>
          <cell r="O398">
            <v>35.406558523719767</v>
          </cell>
          <cell r="P398">
            <v>3</v>
          </cell>
          <cell r="Q398">
            <v>237.41033265893097</v>
          </cell>
          <cell r="R398">
            <v>35.406558523719767</v>
          </cell>
          <cell r="S398">
            <v>20307.462267916304</v>
          </cell>
        </row>
        <row r="399">
          <cell r="B399" t="str">
            <v>0401a4</v>
          </cell>
          <cell r="C399" t="str">
            <v>012</v>
          </cell>
          <cell r="D399" t="str">
            <v>MID</v>
          </cell>
          <cell r="E399" t="str">
            <v>INT</v>
          </cell>
          <cell r="F399">
            <v>200302</v>
          </cell>
          <cell r="G399">
            <v>11</v>
          </cell>
          <cell r="H399">
            <v>106</v>
          </cell>
          <cell r="I399">
            <v>102.8380188679245</v>
          </cell>
          <cell r="J399">
            <v>0</v>
          </cell>
          <cell r="K399">
            <v>150</v>
          </cell>
          <cell r="L399">
            <v>348.3443053006286</v>
          </cell>
          <cell r="M399">
            <v>52.639857644638724</v>
          </cell>
          <cell r="N399">
            <v>301.97825746564575</v>
          </cell>
          <cell r="O399">
            <v>37.093018830696586</v>
          </cell>
          <cell r="P399">
            <v>3</v>
          </cell>
          <cell r="Q399">
            <v>301.97825746564575</v>
          </cell>
          <cell r="R399">
            <v>37.093018830696586</v>
          </cell>
          <cell r="S399">
            <v>21108.865291358452</v>
          </cell>
        </row>
        <row r="400">
          <cell r="B400" t="str">
            <v>0401a4</v>
          </cell>
          <cell r="C400" t="str">
            <v>012</v>
          </cell>
          <cell r="D400" t="str">
            <v>MID</v>
          </cell>
          <cell r="E400" t="str">
            <v>INT</v>
          </cell>
          <cell r="F400">
            <v>200303</v>
          </cell>
          <cell r="G400">
            <v>10</v>
          </cell>
          <cell r="H400">
            <v>154</v>
          </cell>
          <cell r="I400">
            <v>9.7234415584415572</v>
          </cell>
          <cell r="J400">
            <v>150</v>
          </cell>
          <cell r="K400">
            <v>150</v>
          </cell>
          <cell r="L400">
            <v>40.411501310407409</v>
          </cell>
          <cell r="M400">
            <v>68.33674075687901</v>
          </cell>
          <cell r="N400">
            <v>299.1263112947658</v>
          </cell>
          <cell r="O400">
            <v>37.178199149801458</v>
          </cell>
          <cell r="P400">
            <v>3</v>
          </cell>
          <cell r="Q400">
            <v>299.1263112947658</v>
          </cell>
          <cell r="R400">
            <v>37.178199149801458</v>
          </cell>
          <cell r="S400">
            <v>44568.041939393937</v>
          </cell>
        </row>
        <row r="401">
          <cell r="B401" t="str">
            <v>0401a4</v>
          </cell>
          <cell r="C401" t="str">
            <v>012</v>
          </cell>
          <cell r="D401" t="str">
            <v>MID</v>
          </cell>
          <cell r="E401" t="str">
            <v>INT</v>
          </cell>
          <cell r="F401">
            <v>200304</v>
          </cell>
          <cell r="G401">
            <v>9</v>
          </cell>
          <cell r="H401">
            <v>60</v>
          </cell>
          <cell r="I401">
            <v>28.371500000000001</v>
          </cell>
          <cell r="J401">
            <v>150</v>
          </cell>
          <cell r="K401">
            <v>150</v>
          </cell>
          <cell r="L401">
            <v>135.92460078570133</v>
          </cell>
          <cell r="M401">
            <v>80.755334675434725</v>
          </cell>
          <cell r="N401">
            <v>299.1263112947658</v>
          </cell>
          <cell r="O401">
            <v>37.178199149801458</v>
          </cell>
          <cell r="P401">
            <v>3</v>
          </cell>
          <cell r="Q401">
            <v>299.1263112947658</v>
          </cell>
          <cell r="R401">
            <v>37.178199149801458</v>
          </cell>
          <cell r="S401">
            <v>16245.288677685949</v>
          </cell>
        </row>
        <row r="402">
          <cell r="B402" t="str">
            <v>0401a4</v>
          </cell>
          <cell r="C402" t="str">
            <v>012</v>
          </cell>
          <cell r="D402" t="str">
            <v>MID</v>
          </cell>
          <cell r="E402" t="str">
            <v>INT</v>
          </cell>
          <cell r="F402">
            <v>200305</v>
          </cell>
          <cell r="G402">
            <v>8</v>
          </cell>
          <cell r="H402">
            <v>58</v>
          </cell>
          <cell r="I402">
            <v>35.005689655172411</v>
          </cell>
          <cell r="J402">
            <v>150</v>
          </cell>
          <cell r="K402">
            <v>150</v>
          </cell>
          <cell r="L402">
            <v>213.19225937765805</v>
          </cell>
          <cell r="M402">
            <v>85.000569221804028</v>
          </cell>
          <cell r="N402">
            <v>299.1263112947658</v>
          </cell>
          <cell r="O402">
            <v>37.178199149801458</v>
          </cell>
          <cell r="P402">
            <v>1</v>
          </cell>
          <cell r="Q402">
            <v>150</v>
          </cell>
          <cell r="R402">
            <v>100</v>
          </cell>
          <cell r="S402">
            <v>6669.67</v>
          </cell>
        </row>
        <row r="403">
          <cell r="B403" t="str">
            <v>0401a4</v>
          </cell>
          <cell r="C403" t="str">
            <v>012</v>
          </cell>
          <cell r="D403" t="str">
            <v>MID</v>
          </cell>
          <cell r="E403" t="str">
            <v>INT</v>
          </cell>
          <cell r="F403">
            <v>200306</v>
          </cell>
          <cell r="G403">
            <v>7</v>
          </cell>
          <cell r="H403">
            <v>408</v>
          </cell>
          <cell r="I403">
            <v>11.940465686274511</v>
          </cell>
          <cell r="J403">
            <v>150</v>
          </cell>
          <cell r="K403">
            <v>150</v>
          </cell>
          <cell r="L403">
            <v>106.86179600864152</v>
          </cell>
          <cell r="M403">
            <v>69.454490695682665</v>
          </cell>
          <cell r="N403">
            <v>299.1263112947658</v>
          </cell>
          <cell r="O403">
            <v>37.178199149801458</v>
          </cell>
          <cell r="P403">
            <v>1</v>
          </cell>
          <cell r="Q403">
            <v>150</v>
          </cell>
          <cell r="R403">
            <v>100</v>
          </cell>
          <cell r="S403">
            <v>56328.29</v>
          </cell>
        </row>
        <row r="404">
          <cell r="B404" t="str">
            <v>0401a4</v>
          </cell>
          <cell r="C404" t="str">
            <v>012</v>
          </cell>
          <cell r="D404" t="str">
            <v>MID</v>
          </cell>
          <cell r="E404" t="str">
            <v>INT</v>
          </cell>
          <cell r="F404">
            <v>200307</v>
          </cell>
          <cell r="G404">
            <v>6</v>
          </cell>
          <cell r="H404">
            <v>286</v>
          </cell>
          <cell r="I404">
            <v>5.8560839160839162</v>
          </cell>
          <cell r="J404">
            <v>0</v>
          </cell>
          <cell r="K404">
            <v>150</v>
          </cell>
          <cell r="L404">
            <v>80.879318107235832</v>
          </cell>
          <cell r="M404">
            <v>73.735562755827573</v>
          </cell>
          <cell r="N404">
            <v>299.1263112947658</v>
          </cell>
          <cell r="O404">
            <v>37.178199149801458</v>
          </cell>
          <cell r="P404">
            <v>1</v>
          </cell>
          <cell r="Q404">
            <v>150</v>
          </cell>
          <cell r="R404">
            <v>100</v>
          </cell>
          <cell r="S404">
            <v>41225.160000000003</v>
          </cell>
        </row>
        <row r="405">
          <cell r="B405" t="str">
            <v>0401a4</v>
          </cell>
          <cell r="C405" t="str">
            <v>012</v>
          </cell>
          <cell r="D405" t="str">
            <v>MID</v>
          </cell>
          <cell r="E405" t="str">
            <v>INT</v>
          </cell>
          <cell r="F405">
            <v>200308</v>
          </cell>
          <cell r="G405">
            <v>5</v>
          </cell>
          <cell r="H405">
            <v>37</v>
          </cell>
          <cell r="I405">
            <v>4.3629729729729734</v>
          </cell>
          <cell r="J405">
            <v>150</v>
          </cell>
          <cell r="K405">
            <v>150</v>
          </cell>
          <cell r="L405">
            <v>101.77778632762895</v>
          </cell>
          <cell r="M405">
            <v>85.72299317121572</v>
          </cell>
          <cell r="N405">
            <v>299.1263112947658</v>
          </cell>
          <cell r="O405">
            <v>37.178199149801458</v>
          </cell>
          <cell r="P405">
            <v>1</v>
          </cell>
          <cell r="Q405">
            <v>150</v>
          </cell>
          <cell r="R405">
            <v>100</v>
          </cell>
          <cell r="S405">
            <v>5388.57</v>
          </cell>
        </row>
        <row r="406">
          <cell r="B406" t="str">
            <v>0401a4</v>
          </cell>
          <cell r="C406" t="str">
            <v>012</v>
          </cell>
          <cell r="D406" t="str">
            <v>MID</v>
          </cell>
          <cell r="E406" t="str">
            <v>INT</v>
          </cell>
          <cell r="F406">
            <v>200309</v>
          </cell>
          <cell r="G406">
            <v>4</v>
          </cell>
          <cell r="H406">
            <v>203</v>
          </cell>
          <cell r="I406">
            <v>29.174482758620691</v>
          </cell>
          <cell r="J406">
            <v>150</v>
          </cell>
          <cell r="K406">
            <v>150</v>
          </cell>
          <cell r="L406">
            <v>1029.2540846840379</v>
          </cell>
          <cell r="M406">
            <v>134.27135057486515</v>
          </cell>
          <cell r="N406">
            <v>299.1263112947658</v>
          </cell>
          <cell r="O406">
            <v>37.178199149801458</v>
          </cell>
          <cell r="P406">
            <v>1</v>
          </cell>
          <cell r="Q406">
            <v>150</v>
          </cell>
          <cell r="R406">
            <v>100</v>
          </cell>
          <cell r="S406">
            <v>24527.58</v>
          </cell>
        </row>
        <row r="407">
          <cell r="B407" t="str">
            <v>0401a4</v>
          </cell>
          <cell r="C407" t="str">
            <v>012</v>
          </cell>
          <cell r="D407" t="str">
            <v>MID</v>
          </cell>
          <cell r="E407" t="str">
            <v>INT</v>
          </cell>
          <cell r="F407">
            <v>200310</v>
          </cell>
          <cell r="G407">
            <v>3</v>
          </cell>
          <cell r="H407">
            <v>589</v>
          </cell>
          <cell r="I407">
            <v>3.4524957555178273</v>
          </cell>
          <cell r="J407">
            <v>150</v>
          </cell>
          <cell r="K407">
            <v>150</v>
          </cell>
          <cell r="L407">
            <v>147.16276236577448</v>
          </cell>
          <cell r="M407">
            <v>162.12845837448461</v>
          </cell>
          <cell r="N407">
            <v>299.1263112947658</v>
          </cell>
          <cell r="O407">
            <v>37.178199149801458</v>
          </cell>
          <cell r="P407">
            <v>1</v>
          </cell>
          <cell r="Q407">
            <v>150</v>
          </cell>
          <cell r="R407">
            <v>100</v>
          </cell>
          <cell r="S407">
            <v>86316.479999999996</v>
          </cell>
        </row>
        <row r="408">
          <cell r="B408" t="str">
            <v>0401a4</v>
          </cell>
          <cell r="C408" t="str">
            <v>012</v>
          </cell>
          <cell r="D408" t="str">
            <v>MID</v>
          </cell>
          <cell r="E408" t="str">
            <v>INT</v>
          </cell>
          <cell r="F408">
            <v>200311</v>
          </cell>
          <cell r="G408">
            <v>2</v>
          </cell>
          <cell r="H408">
            <v>587</v>
          </cell>
          <cell r="I408">
            <v>0.5208177172061329</v>
          </cell>
          <cell r="J408">
            <v>0</v>
          </cell>
          <cell r="K408">
            <v>150</v>
          </cell>
          <cell r="L408">
            <v>0</v>
          </cell>
          <cell r="M408">
            <v>110.29801981253213</v>
          </cell>
          <cell r="N408">
            <v>299.1263112947658</v>
          </cell>
          <cell r="O408">
            <v>37.178199149801458</v>
          </cell>
          <cell r="P408">
            <v>1</v>
          </cell>
          <cell r="Q408">
            <v>150</v>
          </cell>
          <cell r="R408">
            <v>100</v>
          </cell>
          <cell r="S408">
            <v>87744.28</v>
          </cell>
        </row>
        <row r="409">
          <cell r="B409" t="str">
            <v>0401a4</v>
          </cell>
          <cell r="C409" t="str">
            <v>012</v>
          </cell>
          <cell r="D409" t="str">
            <v>MID</v>
          </cell>
          <cell r="E409" t="str">
            <v>INT</v>
          </cell>
          <cell r="F409">
            <v>200312</v>
          </cell>
          <cell r="G409">
            <v>1</v>
          </cell>
          <cell r="H409">
            <v>628</v>
          </cell>
          <cell r="I409">
            <v>0</v>
          </cell>
          <cell r="J409">
            <v>150</v>
          </cell>
          <cell r="K409">
            <v>150</v>
          </cell>
          <cell r="L409">
            <v>0</v>
          </cell>
          <cell r="M409">
            <v>110.29801981253213</v>
          </cell>
          <cell r="N409">
            <v>299.1263112947658</v>
          </cell>
          <cell r="O409">
            <v>37.178199149801458</v>
          </cell>
          <cell r="P409">
            <v>1</v>
          </cell>
          <cell r="Q409">
            <v>150</v>
          </cell>
          <cell r="R409">
            <v>100</v>
          </cell>
          <cell r="S409">
            <v>94200</v>
          </cell>
        </row>
        <row r="410">
          <cell r="B410" t="str">
            <v>0401a4</v>
          </cell>
          <cell r="C410" t="str">
            <v>012</v>
          </cell>
          <cell r="D410" t="str">
            <v>MID</v>
          </cell>
          <cell r="E410" t="str">
            <v>INT</v>
          </cell>
          <cell r="F410">
            <v>200401</v>
          </cell>
          <cell r="G410">
            <v>0</v>
          </cell>
          <cell r="H410">
            <v>368</v>
          </cell>
          <cell r="I410">
            <v>0</v>
          </cell>
          <cell r="J410">
            <v>150</v>
          </cell>
          <cell r="K410">
            <v>253</v>
          </cell>
          <cell r="L410">
            <v>0</v>
          </cell>
          <cell r="M410">
            <v>110.29801981253212</v>
          </cell>
          <cell r="N410">
            <v>299.1263112947658</v>
          </cell>
          <cell r="O410">
            <v>37.178199149801458</v>
          </cell>
          <cell r="P410">
            <v>1</v>
          </cell>
          <cell r="Q410">
            <v>253</v>
          </cell>
          <cell r="R410">
            <v>100</v>
          </cell>
          <cell r="S410">
            <v>93104</v>
          </cell>
        </row>
        <row r="411">
          <cell r="B411" t="str">
            <v>0401a4</v>
          </cell>
          <cell r="C411" t="str">
            <v>012</v>
          </cell>
          <cell r="D411" t="str">
            <v>MTR</v>
          </cell>
          <cell r="E411" t="str">
            <v>ESP</v>
          </cell>
          <cell r="F411">
            <v>200201</v>
          </cell>
          <cell r="G411">
            <v>24</v>
          </cell>
          <cell r="H411">
            <v>26</v>
          </cell>
          <cell r="I411">
            <v>419.11846153846153</v>
          </cell>
          <cell r="J411">
            <v>0</v>
          </cell>
          <cell r="K411">
            <v>220</v>
          </cell>
          <cell r="L411">
            <v>419.11846153846153</v>
          </cell>
          <cell r="M411">
            <v>0</v>
          </cell>
          <cell r="N411">
            <v>419.11846153846153</v>
          </cell>
          <cell r="O411">
            <v>0</v>
          </cell>
          <cell r="P411">
            <v>3</v>
          </cell>
          <cell r="Q411">
            <v>419.11846153846153</v>
          </cell>
          <cell r="R411">
            <v>0</v>
          </cell>
          <cell r="S411">
            <v>0</v>
          </cell>
        </row>
        <row r="412">
          <cell r="B412" t="str">
            <v>0401a4</v>
          </cell>
          <cell r="C412" t="str">
            <v>012</v>
          </cell>
          <cell r="D412" t="str">
            <v>MTR</v>
          </cell>
          <cell r="E412" t="str">
            <v>ESP</v>
          </cell>
          <cell r="F412">
            <v>200202</v>
          </cell>
          <cell r="G412">
            <v>23</v>
          </cell>
          <cell r="H412">
            <v>50</v>
          </cell>
          <cell r="I412">
            <v>139.67740000000001</v>
          </cell>
          <cell r="J412">
            <v>0</v>
          </cell>
          <cell r="K412">
            <v>220</v>
          </cell>
          <cell r="L412">
            <v>140.25018639211225</v>
          </cell>
          <cell r="M412">
            <v>0.79351093410858065</v>
          </cell>
          <cell r="N412">
            <v>140.03734042253626</v>
          </cell>
          <cell r="O412">
            <v>0.83090920973424121</v>
          </cell>
          <cell r="P412">
            <v>3</v>
          </cell>
          <cell r="Q412">
            <v>140.03734042253626</v>
          </cell>
          <cell r="R412">
            <v>0.83090920973424121</v>
          </cell>
          <cell r="S412">
            <v>17.997021126812797</v>
          </cell>
        </row>
        <row r="413">
          <cell r="B413" t="str">
            <v>0401a4</v>
          </cell>
          <cell r="C413" t="str">
            <v>012</v>
          </cell>
          <cell r="D413" t="str">
            <v>MTR</v>
          </cell>
          <cell r="E413" t="str">
            <v>ESP</v>
          </cell>
          <cell r="F413">
            <v>200203</v>
          </cell>
          <cell r="G413">
            <v>22</v>
          </cell>
          <cell r="H413">
            <v>84</v>
          </cell>
          <cell r="I413">
            <v>151.7821428571429</v>
          </cell>
          <cell r="J413">
            <v>0</v>
          </cell>
          <cell r="K413">
            <v>220</v>
          </cell>
          <cell r="L413">
            <v>152.65094381497718</v>
          </cell>
          <cell r="M413">
            <v>1.0787005104510379</v>
          </cell>
          <cell r="N413">
            <v>152.51729742227121</v>
          </cell>
          <cell r="O413">
            <v>1.1309003107800908</v>
          </cell>
          <cell r="P413">
            <v>3</v>
          </cell>
          <cell r="Q413">
            <v>152.51729742227121</v>
          </cell>
          <cell r="R413">
            <v>1.1309003107800908</v>
          </cell>
          <cell r="S413">
            <v>61.752983470778418</v>
          </cell>
        </row>
        <row r="414">
          <cell r="B414" t="str">
            <v>0401a4</v>
          </cell>
          <cell r="C414" t="str">
            <v>012</v>
          </cell>
          <cell r="D414" t="str">
            <v>MTR</v>
          </cell>
          <cell r="E414" t="str">
            <v>ESP</v>
          </cell>
          <cell r="F414">
            <v>200204</v>
          </cell>
          <cell r="G414">
            <v>21</v>
          </cell>
          <cell r="H414">
            <v>84</v>
          </cell>
          <cell r="I414">
            <v>129.46261904761903</v>
          </cell>
          <cell r="J414">
            <v>0</v>
          </cell>
          <cell r="K414">
            <v>220</v>
          </cell>
          <cell r="L414">
            <v>131.51972614609059</v>
          </cell>
          <cell r="M414">
            <v>3.6787197355938788</v>
          </cell>
          <cell r="N414">
            <v>133.27571781302942</v>
          </cell>
          <cell r="O414">
            <v>3.8403568651539439</v>
          </cell>
          <cell r="P414">
            <v>3</v>
          </cell>
          <cell r="Q414">
            <v>133.27571781302942</v>
          </cell>
          <cell r="R414">
            <v>3.8403568651539439</v>
          </cell>
          <cell r="S414">
            <v>320.30029629447199</v>
          </cell>
        </row>
        <row r="415">
          <cell r="B415" t="str">
            <v>0401a4</v>
          </cell>
          <cell r="C415" t="str">
            <v>012</v>
          </cell>
          <cell r="D415" t="str">
            <v>MTR</v>
          </cell>
          <cell r="E415" t="str">
            <v>ESP</v>
          </cell>
          <cell r="F415">
            <v>200205</v>
          </cell>
          <cell r="G415">
            <v>20</v>
          </cell>
          <cell r="H415">
            <v>72</v>
          </cell>
          <cell r="I415">
            <v>196.24208333333328</v>
          </cell>
          <cell r="J415">
            <v>0</v>
          </cell>
          <cell r="K415">
            <v>220</v>
          </cell>
          <cell r="L415">
            <v>200.53760463992995</v>
          </cell>
          <cell r="M415">
            <v>4.9766137668657926</v>
          </cell>
          <cell r="N415">
            <v>202.57640491481772</v>
          </cell>
          <cell r="O415">
            <v>5.1708355550372325</v>
          </cell>
          <cell r="P415">
            <v>3</v>
          </cell>
          <cell r="Q415">
            <v>202.57640491481772</v>
          </cell>
          <cell r="R415">
            <v>5.1708355550372325</v>
          </cell>
          <cell r="S415">
            <v>456.07115386687838</v>
          </cell>
        </row>
        <row r="416">
          <cell r="B416" t="str">
            <v>0401a4</v>
          </cell>
          <cell r="C416" t="str">
            <v>012</v>
          </cell>
          <cell r="D416" t="str">
            <v>MTR</v>
          </cell>
          <cell r="E416" t="str">
            <v>ESP</v>
          </cell>
          <cell r="F416">
            <v>200206</v>
          </cell>
          <cell r="G416">
            <v>19</v>
          </cell>
          <cell r="H416">
            <v>54</v>
          </cell>
          <cell r="I416">
            <v>107.83407407407407</v>
          </cell>
          <cell r="J416">
            <v>0</v>
          </cell>
          <cell r="K416">
            <v>220</v>
          </cell>
          <cell r="L416">
            <v>112.59298806440226</v>
          </cell>
          <cell r="M416">
            <v>5.6205576760085041</v>
          </cell>
          <cell r="N416">
            <v>118.80609283814415</v>
          </cell>
          <cell r="O416">
            <v>5.7703346170801737</v>
          </cell>
          <cell r="P416">
            <v>3</v>
          </cell>
          <cell r="Q416">
            <v>118.80609283814415</v>
          </cell>
          <cell r="R416">
            <v>5.7703346170801737</v>
          </cell>
          <cell r="S416">
            <v>592.48901325978386</v>
          </cell>
        </row>
        <row r="417">
          <cell r="B417" t="str">
            <v>0401a4</v>
          </cell>
          <cell r="C417" t="str">
            <v>012</v>
          </cell>
          <cell r="D417" t="str">
            <v>MTR</v>
          </cell>
          <cell r="E417" t="str">
            <v>ESP</v>
          </cell>
          <cell r="F417">
            <v>200207</v>
          </cell>
          <cell r="G417">
            <v>18</v>
          </cell>
          <cell r="H417">
            <v>55</v>
          </cell>
          <cell r="I417">
            <v>564.76890909090912</v>
          </cell>
          <cell r="J417">
            <v>0</v>
          </cell>
          <cell r="K417">
            <v>220</v>
          </cell>
          <cell r="L417">
            <v>641.28211294198024</v>
          </cell>
          <cell r="M417">
            <v>25.037320072387807</v>
          </cell>
          <cell r="N417">
            <v>544.88061846358084</v>
          </cell>
          <cell r="O417">
            <v>23.492078595465109</v>
          </cell>
          <cell r="P417">
            <v>3</v>
          </cell>
          <cell r="Q417">
            <v>544.88061846358084</v>
          </cell>
          <cell r="R417">
            <v>23.492078595465109</v>
          </cell>
          <cell r="S417">
            <v>0</v>
          </cell>
        </row>
        <row r="418">
          <cell r="B418" t="str">
            <v>0401a4</v>
          </cell>
          <cell r="C418" t="str">
            <v>012</v>
          </cell>
          <cell r="D418" t="str">
            <v>MTR</v>
          </cell>
          <cell r="E418" t="str">
            <v>ESP</v>
          </cell>
          <cell r="F418">
            <v>200208</v>
          </cell>
          <cell r="G418">
            <v>17</v>
          </cell>
          <cell r="H418">
            <v>52</v>
          </cell>
          <cell r="I418">
            <v>302.17865384615385</v>
          </cell>
          <cell r="J418">
            <v>0</v>
          </cell>
          <cell r="K418">
            <v>220</v>
          </cell>
          <cell r="L418">
            <v>355.33031478448231</v>
          </cell>
          <cell r="M418">
            <v>25.653220816351435</v>
          </cell>
          <cell r="N418">
            <v>340.3544720665983</v>
          </cell>
          <cell r="O418">
            <v>23.29448103755281</v>
          </cell>
          <cell r="P418">
            <v>3</v>
          </cell>
          <cell r="Q418">
            <v>340.3544720665983</v>
          </cell>
          <cell r="R418">
            <v>23.29448103755281</v>
          </cell>
          <cell r="S418">
            <v>1985.1425474631105</v>
          </cell>
        </row>
        <row r="419">
          <cell r="B419" t="str">
            <v>0401a4</v>
          </cell>
          <cell r="C419" t="str">
            <v>012</v>
          </cell>
          <cell r="D419" t="str">
            <v>MTR</v>
          </cell>
          <cell r="E419" t="str">
            <v>ESP</v>
          </cell>
          <cell r="F419">
            <v>200209</v>
          </cell>
          <cell r="G419">
            <v>16</v>
          </cell>
          <cell r="H419">
            <v>33</v>
          </cell>
          <cell r="I419">
            <v>344.36878787878788</v>
          </cell>
          <cell r="J419">
            <v>0</v>
          </cell>
          <cell r="K419">
            <v>220</v>
          </cell>
          <cell r="L419">
            <v>438.20707558938</v>
          </cell>
          <cell r="M419">
            <v>26.315301188618406</v>
          </cell>
          <cell r="N419">
            <v>397.91261409402415</v>
          </cell>
          <cell r="O419">
            <v>24.601973587428358</v>
          </cell>
          <cell r="P419">
            <v>3</v>
          </cell>
          <cell r="Q419">
            <v>397.91261409402415</v>
          </cell>
          <cell r="R419">
            <v>24.601973587428358</v>
          </cell>
          <cell r="S419">
            <v>1766.946265102797</v>
          </cell>
        </row>
        <row r="420">
          <cell r="B420" t="str">
            <v>0401a4</v>
          </cell>
          <cell r="C420" t="str">
            <v>012</v>
          </cell>
          <cell r="D420" t="str">
            <v>MTR</v>
          </cell>
          <cell r="E420" t="str">
            <v>ESP</v>
          </cell>
          <cell r="F420">
            <v>200210</v>
          </cell>
          <cell r="G420">
            <v>15</v>
          </cell>
          <cell r="H420">
            <v>44</v>
          </cell>
          <cell r="I420">
            <v>151.85818181818181</v>
          </cell>
          <cell r="J420">
            <v>0</v>
          </cell>
          <cell r="K420">
            <v>220</v>
          </cell>
          <cell r="L420">
            <v>221.172383998291</v>
          </cell>
          <cell r="M420">
            <v>27.317146694515426</v>
          </cell>
          <cell r="N420">
            <v>250.70078189078424</v>
          </cell>
          <cell r="O420">
            <v>24.879645918885089</v>
          </cell>
          <cell r="P420">
            <v>3</v>
          </cell>
          <cell r="Q420">
            <v>250.70078189078424</v>
          </cell>
          <cell r="R420">
            <v>24.879645918885089</v>
          </cell>
          <cell r="S420">
            <v>4349.0744031945078</v>
          </cell>
        </row>
        <row r="421">
          <cell r="B421" t="str">
            <v>0401a4</v>
          </cell>
          <cell r="C421" t="str">
            <v>012</v>
          </cell>
          <cell r="D421" t="str">
            <v>MTR</v>
          </cell>
          <cell r="E421" t="str">
            <v>ESP</v>
          </cell>
          <cell r="F421">
            <v>200211</v>
          </cell>
          <cell r="G421">
            <v>14</v>
          </cell>
          <cell r="H421">
            <v>66</v>
          </cell>
          <cell r="I421">
            <v>381.34878787878796</v>
          </cell>
          <cell r="J421">
            <v>0</v>
          </cell>
          <cell r="K421">
            <v>220</v>
          </cell>
          <cell r="L421">
            <v>623.10214403388693</v>
          </cell>
          <cell r="M421">
            <v>29.573094117894538</v>
          </cell>
          <cell r="N421">
            <v>497.60287283917876</v>
          </cell>
          <cell r="O421">
            <v>25.17064168882095</v>
          </cell>
          <cell r="P421">
            <v>3</v>
          </cell>
          <cell r="Q421">
            <v>497.60287283917876</v>
          </cell>
          <cell r="R421">
            <v>25.17064168882095</v>
          </cell>
          <cell r="S421">
            <v>7672.7696073857951</v>
          </cell>
        </row>
        <row r="422">
          <cell r="B422" t="str">
            <v>0401a4</v>
          </cell>
          <cell r="C422" t="str">
            <v>012</v>
          </cell>
          <cell r="D422" t="str">
            <v>MTR</v>
          </cell>
          <cell r="E422" t="str">
            <v>ESP</v>
          </cell>
          <cell r="F422">
            <v>200212</v>
          </cell>
          <cell r="G422">
            <v>13</v>
          </cell>
          <cell r="H422">
            <v>110</v>
          </cell>
          <cell r="I422">
            <v>248.60900000000001</v>
          </cell>
          <cell r="J422">
            <v>0</v>
          </cell>
          <cell r="K422">
            <v>220</v>
          </cell>
          <cell r="L422">
            <v>490.15553826498575</v>
          </cell>
          <cell r="M422">
            <v>35.826391265096994</v>
          </cell>
          <cell r="N422">
            <v>398.09182450621745</v>
          </cell>
          <cell r="O422">
            <v>27.463843436181616</v>
          </cell>
          <cell r="P422">
            <v>3</v>
          </cell>
          <cell r="Q422">
            <v>398.09182450621745</v>
          </cell>
          <cell r="R422">
            <v>27.463843436181616</v>
          </cell>
          <cell r="S422">
            <v>16443.110695683918</v>
          </cell>
        </row>
        <row r="423">
          <cell r="B423" t="str">
            <v>0401a4</v>
          </cell>
          <cell r="C423" t="str">
            <v>012</v>
          </cell>
          <cell r="D423" t="str">
            <v>MTR</v>
          </cell>
          <cell r="E423" t="str">
            <v>ESP</v>
          </cell>
          <cell r="F423">
            <v>200301</v>
          </cell>
          <cell r="G423">
            <v>12</v>
          </cell>
          <cell r="H423">
            <v>52</v>
          </cell>
          <cell r="I423">
            <v>307.80403846153848</v>
          </cell>
          <cell r="J423">
            <v>0</v>
          </cell>
          <cell r="K423">
            <v>270</v>
          </cell>
          <cell r="L423">
            <v>733.69226901627292</v>
          </cell>
          <cell r="M423">
            <v>35.370621607113847</v>
          </cell>
          <cell r="N423">
            <v>521.48554703253831</v>
          </cell>
          <cell r="O423">
            <v>28.573514053048942</v>
          </cell>
          <cell r="P423">
            <v>3</v>
          </cell>
          <cell r="Q423">
            <v>521.48554703253831</v>
          </cell>
          <cell r="R423">
            <v>28.573514053048942</v>
          </cell>
          <cell r="S423">
            <v>11111.438445691991</v>
          </cell>
        </row>
        <row r="424">
          <cell r="B424" t="str">
            <v>0401a4</v>
          </cell>
          <cell r="C424" t="str">
            <v>012</v>
          </cell>
          <cell r="D424" t="str">
            <v>MTR</v>
          </cell>
          <cell r="E424" t="str">
            <v>ESP</v>
          </cell>
          <cell r="F424">
            <v>200302</v>
          </cell>
          <cell r="G424">
            <v>11</v>
          </cell>
          <cell r="H424">
            <v>51</v>
          </cell>
          <cell r="I424">
            <v>204.32254901960783</v>
          </cell>
          <cell r="J424">
            <v>0</v>
          </cell>
          <cell r="K424">
            <v>270</v>
          </cell>
          <cell r="L424">
            <v>617.64012612384636</v>
          </cell>
          <cell r="M424">
            <v>33.550862589359255</v>
          </cell>
          <cell r="N424">
            <v>472.16257991036423</v>
          </cell>
          <cell r="O424">
            <v>26.598936267677271</v>
          </cell>
          <cell r="P424">
            <v>3</v>
          </cell>
          <cell r="Q424">
            <v>472.16257991036423</v>
          </cell>
          <cell r="R424">
            <v>26.598936267677271</v>
          </cell>
          <cell r="S424">
            <v>13659.841575428576</v>
          </cell>
        </row>
        <row r="425">
          <cell r="B425" t="str">
            <v>0401a4</v>
          </cell>
          <cell r="C425" t="str">
            <v>012</v>
          </cell>
          <cell r="D425" t="str">
            <v>MTR</v>
          </cell>
          <cell r="E425" t="str">
            <v>ESP</v>
          </cell>
          <cell r="F425">
            <v>200303</v>
          </cell>
          <cell r="G425">
            <v>10</v>
          </cell>
          <cell r="H425">
            <v>79</v>
          </cell>
          <cell r="I425">
            <v>62.53253164556962</v>
          </cell>
          <cell r="J425">
            <v>270</v>
          </cell>
          <cell r="K425">
            <v>270</v>
          </cell>
          <cell r="L425">
            <v>254.83008516169301</v>
          </cell>
          <cell r="M425">
            <v>35.447183345865355</v>
          </cell>
          <cell r="N425">
            <v>281.47420384496866</v>
          </cell>
          <cell r="O425">
            <v>29.096203092941082</v>
          </cell>
          <cell r="P425">
            <v>3</v>
          </cell>
          <cell r="Q425">
            <v>281.47420384496866</v>
          </cell>
          <cell r="R425">
            <v>29.096203092941082</v>
          </cell>
          <cell r="S425">
            <v>17296.392103752525</v>
          </cell>
        </row>
        <row r="426">
          <cell r="B426" t="str">
            <v>0401a4</v>
          </cell>
          <cell r="C426" t="str">
            <v>012</v>
          </cell>
          <cell r="D426" t="str">
            <v>MTR</v>
          </cell>
          <cell r="E426" t="str">
            <v>ESP</v>
          </cell>
          <cell r="F426">
            <v>200304</v>
          </cell>
          <cell r="G426">
            <v>9</v>
          </cell>
          <cell r="H426">
            <v>89</v>
          </cell>
          <cell r="I426">
            <v>39.903820224719105</v>
          </cell>
          <cell r="J426">
            <v>270</v>
          </cell>
          <cell r="K426">
            <v>270</v>
          </cell>
          <cell r="L426">
            <v>209.82334834684644</v>
          </cell>
          <cell r="M426">
            <v>35.986335649736326</v>
          </cell>
          <cell r="N426">
            <v>260.18869299645701</v>
          </cell>
          <cell r="O426">
            <v>31.2506652167393</v>
          </cell>
          <cell r="P426">
            <v>1</v>
          </cell>
          <cell r="Q426">
            <v>270</v>
          </cell>
          <cell r="R426">
            <v>100</v>
          </cell>
          <cell r="S426">
            <v>20478.560000000001</v>
          </cell>
        </row>
        <row r="427">
          <cell r="B427" t="str">
            <v>0401a4</v>
          </cell>
          <cell r="C427" t="str">
            <v>012</v>
          </cell>
          <cell r="D427" t="str">
            <v>MTR</v>
          </cell>
          <cell r="E427" t="str">
            <v>ESP</v>
          </cell>
          <cell r="F427">
            <v>200305</v>
          </cell>
          <cell r="G427">
            <v>8</v>
          </cell>
          <cell r="H427">
            <v>41</v>
          </cell>
          <cell r="I427">
            <v>298.02536585365851</v>
          </cell>
          <cell r="J427">
            <v>270</v>
          </cell>
          <cell r="K427">
            <v>270</v>
          </cell>
          <cell r="L427">
            <v>2181.2188642892743</v>
          </cell>
          <cell r="M427">
            <v>47.720330130994299</v>
          </cell>
          <cell r="N427">
            <v>664.69074313374506</v>
          </cell>
          <cell r="O427">
            <v>36.28516921166667</v>
          </cell>
          <cell r="P427">
            <v>1</v>
          </cell>
          <cell r="Q427">
            <v>270</v>
          </cell>
          <cell r="R427">
            <v>100</v>
          </cell>
          <cell r="S427">
            <v>0</v>
          </cell>
        </row>
        <row r="428">
          <cell r="B428" t="str">
            <v>0401a4</v>
          </cell>
          <cell r="C428" t="str">
            <v>012</v>
          </cell>
          <cell r="D428" t="str">
            <v>MTR</v>
          </cell>
          <cell r="E428" t="str">
            <v>ESP</v>
          </cell>
          <cell r="F428">
            <v>200306</v>
          </cell>
          <cell r="G428">
            <v>7</v>
          </cell>
          <cell r="H428">
            <v>86</v>
          </cell>
          <cell r="I428">
            <v>34.574418604651157</v>
          </cell>
          <cell r="J428">
            <v>270</v>
          </cell>
          <cell r="K428">
            <v>270</v>
          </cell>
          <cell r="L428">
            <v>316.52976021879618</v>
          </cell>
          <cell r="M428">
            <v>48.997622369038289</v>
          </cell>
          <cell r="N428">
            <v>309.89180458394605</v>
          </cell>
          <cell r="O428">
            <v>35.861072303317428</v>
          </cell>
          <cell r="P428">
            <v>1</v>
          </cell>
          <cell r="Q428">
            <v>270</v>
          </cell>
          <cell r="R428">
            <v>100</v>
          </cell>
          <cell r="S428">
            <v>20246.599999999999</v>
          </cell>
        </row>
        <row r="429">
          <cell r="B429" t="str">
            <v>0401a4</v>
          </cell>
          <cell r="C429" t="str">
            <v>012</v>
          </cell>
          <cell r="D429" t="str">
            <v>MTR</v>
          </cell>
          <cell r="E429" t="str">
            <v>ESP</v>
          </cell>
          <cell r="F429">
            <v>200307</v>
          </cell>
          <cell r="G429">
            <v>6</v>
          </cell>
          <cell r="H429">
            <v>41</v>
          </cell>
          <cell r="I429">
            <v>48.23560975609756</v>
          </cell>
          <cell r="J429">
            <v>0</v>
          </cell>
          <cell r="K429">
            <v>270</v>
          </cell>
          <cell r="L429">
            <v>715.66476872989699</v>
          </cell>
          <cell r="M429">
            <v>46.762798539271735</v>
          </cell>
          <cell r="N429">
            <v>426.35179589191148</v>
          </cell>
          <cell r="O429">
            <v>34.310208862681066</v>
          </cell>
          <cell r="P429">
            <v>1</v>
          </cell>
          <cell r="Q429">
            <v>270</v>
          </cell>
          <cell r="R429">
            <v>100</v>
          </cell>
          <cell r="S429">
            <v>9092.34</v>
          </cell>
        </row>
        <row r="430">
          <cell r="B430" t="str">
            <v>0401a4</v>
          </cell>
          <cell r="C430" t="str">
            <v>012</v>
          </cell>
          <cell r="D430" t="str">
            <v>MTR</v>
          </cell>
          <cell r="E430" t="str">
            <v>ESP</v>
          </cell>
          <cell r="F430">
            <v>200308</v>
          </cell>
          <cell r="G430">
            <v>5</v>
          </cell>
          <cell r="H430">
            <v>29</v>
          </cell>
          <cell r="I430">
            <v>2.9979310344827583</v>
          </cell>
          <cell r="J430">
            <v>270</v>
          </cell>
          <cell r="K430">
            <v>270</v>
          </cell>
          <cell r="L430">
            <v>66.200543259389221</v>
          </cell>
          <cell r="M430">
            <v>53.019035265239559</v>
          </cell>
          <cell r="N430">
            <v>254.45706635652365</v>
          </cell>
          <cell r="O430">
            <v>35.086702793599834</v>
          </cell>
          <cell r="P430">
            <v>1</v>
          </cell>
          <cell r="Q430">
            <v>270</v>
          </cell>
          <cell r="R430">
            <v>100</v>
          </cell>
          <cell r="S430">
            <v>7743.06</v>
          </cell>
        </row>
        <row r="431">
          <cell r="B431" t="str">
            <v>0401a4</v>
          </cell>
          <cell r="C431" t="str">
            <v>012</v>
          </cell>
          <cell r="D431" t="str">
            <v>MTR</v>
          </cell>
          <cell r="E431" t="str">
            <v>ESP</v>
          </cell>
          <cell r="F431">
            <v>200309</v>
          </cell>
          <cell r="G431">
            <v>4</v>
          </cell>
          <cell r="H431">
            <v>31</v>
          </cell>
          <cell r="I431">
            <v>9.3764516129032263</v>
          </cell>
          <cell r="J431">
            <v>270</v>
          </cell>
          <cell r="K431">
            <v>270</v>
          </cell>
          <cell r="L431">
            <v>347.39864519096534</v>
          </cell>
          <cell r="M431">
            <v>78.587313760291849</v>
          </cell>
          <cell r="N431">
            <v>308.12216332378222</v>
          </cell>
          <cell r="O431">
            <v>37.179396229078471</v>
          </cell>
          <cell r="P431">
            <v>1</v>
          </cell>
          <cell r="Q431">
            <v>270</v>
          </cell>
          <cell r="R431">
            <v>100</v>
          </cell>
          <cell r="S431">
            <v>8079.33</v>
          </cell>
        </row>
        <row r="432">
          <cell r="B432" t="str">
            <v>0401a4</v>
          </cell>
          <cell r="C432" t="str">
            <v>012</v>
          </cell>
          <cell r="D432" t="str">
            <v>MTR</v>
          </cell>
          <cell r="E432" t="str">
            <v>ESP</v>
          </cell>
          <cell r="F432">
            <v>200310</v>
          </cell>
          <cell r="G432">
            <v>3</v>
          </cell>
          <cell r="H432">
            <v>56</v>
          </cell>
          <cell r="I432">
            <v>0.87642857142857145</v>
          </cell>
          <cell r="J432">
            <v>270</v>
          </cell>
          <cell r="K432">
            <v>270</v>
          </cell>
          <cell r="L432">
            <v>91.466751940666015</v>
          </cell>
          <cell r="M432">
            <v>79.669848615302953</v>
          </cell>
          <cell r="N432">
            <v>308.12216332378222</v>
          </cell>
          <cell r="O432">
            <v>37.179396229078471</v>
          </cell>
          <cell r="P432">
            <v>1</v>
          </cell>
          <cell r="Q432">
            <v>270</v>
          </cell>
          <cell r="R432">
            <v>100</v>
          </cell>
          <cell r="S432">
            <v>15070.92</v>
          </cell>
        </row>
        <row r="433">
          <cell r="B433" t="str">
            <v>0401a4</v>
          </cell>
          <cell r="C433" t="str">
            <v>012</v>
          </cell>
          <cell r="D433" t="str">
            <v>MTR</v>
          </cell>
          <cell r="E433" t="str">
            <v>ESP</v>
          </cell>
          <cell r="F433">
            <v>200311</v>
          </cell>
          <cell r="G433">
            <v>2</v>
          </cell>
          <cell r="H433">
            <v>83</v>
          </cell>
          <cell r="I433">
            <v>0</v>
          </cell>
          <cell r="J433">
            <v>0</v>
          </cell>
          <cell r="K433">
            <v>270</v>
          </cell>
          <cell r="L433">
            <v>0</v>
          </cell>
          <cell r="M433">
            <v>110.29838663601572</v>
          </cell>
          <cell r="N433">
            <v>308.12216332378222</v>
          </cell>
          <cell r="O433">
            <v>37.179396229078471</v>
          </cell>
          <cell r="P433">
            <v>1</v>
          </cell>
          <cell r="Q433">
            <v>270</v>
          </cell>
          <cell r="R433">
            <v>100</v>
          </cell>
          <cell r="S433">
            <v>22410</v>
          </cell>
        </row>
        <row r="434">
          <cell r="B434" t="str">
            <v>0401a4</v>
          </cell>
          <cell r="C434" t="str">
            <v>012</v>
          </cell>
          <cell r="D434" t="str">
            <v>MTR</v>
          </cell>
          <cell r="E434" t="str">
            <v>ESP</v>
          </cell>
          <cell r="F434">
            <v>200312</v>
          </cell>
          <cell r="G434">
            <v>1</v>
          </cell>
          <cell r="H434">
            <v>93</v>
          </cell>
          <cell r="I434">
            <v>0.40258064516129027</v>
          </cell>
          <cell r="J434">
            <v>270</v>
          </cell>
          <cell r="K434">
            <v>270</v>
          </cell>
          <cell r="L434">
            <v>0</v>
          </cell>
          <cell r="M434">
            <v>110.29838663601572</v>
          </cell>
          <cell r="N434">
            <v>308.12216332378222</v>
          </cell>
          <cell r="O434">
            <v>37.179396229078471</v>
          </cell>
          <cell r="P434">
            <v>1</v>
          </cell>
          <cell r="Q434">
            <v>270</v>
          </cell>
          <cell r="R434">
            <v>100</v>
          </cell>
          <cell r="S434">
            <v>25072.560000000001</v>
          </cell>
        </row>
        <row r="435">
          <cell r="B435" t="str">
            <v>0401a4</v>
          </cell>
          <cell r="C435" t="str">
            <v>012</v>
          </cell>
          <cell r="D435" t="str">
            <v>MTR</v>
          </cell>
          <cell r="E435" t="str">
            <v>ESP</v>
          </cell>
          <cell r="F435">
            <v>200401</v>
          </cell>
          <cell r="G435">
            <v>0</v>
          </cell>
          <cell r="H435">
            <v>46</v>
          </cell>
          <cell r="I435">
            <v>0</v>
          </cell>
          <cell r="J435">
            <v>270</v>
          </cell>
          <cell r="K435">
            <v>228</v>
          </cell>
          <cell r="L435">
            <v>0</v>
          </cell>
          <cell r="M435">
            <v>110.29838663601572</v>
          </cell>
          <cell r="N435">
            <v>308.12216332378222</v>
          </cell>
          <cell r="O435">
            <v>37.179396229078471</v>
          </cell>
          <cell r="P435">
            <v>1</v>
          </cell>
          <cell r="Q435">
            <v>228</v>
          </cell>
          <cell r="R435">
            <v>100</v>
          </cell>
          <cell r="S435">
            <v>10488</v>
          </cell>
        </row>
        <row r="436">
          <cell r="B436" t="str">
            <v>0401a4</v>
          </cell>
          <cell r="C436" t="str">
            <v>012</v>
          </cell>
          <cell r="D436" t="str">
            <v>MTR</v>
          </cell>
          <cell r="E436" t="str">
            <v>EST</v>
          </cell>
          <cell r="F436">
            <v>200201</v>
          </cell>
          <cell r="G436">
            <v>24</v>
          </cell>
          <cell r="H436">
            <v>2</v>
          </cell>
          <cell r="I436">
            <v>0.5</v>
          </cell>
          <cell r="J436">
            <v>0</v>
          </cell>
          <cell r="K436">
            <v>368</v>
          </cell>
          <cell r="L436">
            <v>0.5</v>
          </cell>
          <cell r="M436">
            <v>0</v>
          </cell>
          <cell r="N436">
            <v>0.5</v>
          </cell>
          <cell r="O436">
            <v>0</v>
          </cell>
          <cell r="P436">
            <v>3</v>
          </cell>
          <cell r="Q436">
            <v>0.5</v>
          </cell>
          <cell r="R436">
            <v>0</v>
          </cell>
          <cell r="S436">
            <v>0</v>
          </cell>
        </row>
        <row r="437">
          <cell r="B437" t="str">
            <v>0401a4</v>
          </cell>
          <cell r="C437" t="str">
            <v>012</v>
          </cell>
          <cell r="D437" t="str">
            <v>MTR</v>
          </cell>
          <cell r="E437" t="str">
            <v>EST</v>
          </cell>
          <cell r="F437">
            <v>200202</v>
          </cell>
          <cell r="G437">
            <v>23</v>
          </cell>
          <cell r="H437">
            <v>2</v>
          </cell>
          <cell r="I437">
            <v>2772.95</v>
          </cell>
          <cell r="J437">
            <v>0</v>
          </cell>
          <cell r="K437">
            <v>368</v>
          </cell>
          <cell r="L437">
            <v>2772.95</v>
          </cell>
          <cell r="M437">
            <v>0</v>
          </cell>
          <cell r="N437">
            <v>2772.95</v>
          </cell>
          <cell r="O437">
            <v>0</v>
          </cell>
          <cell r="P437">
            <v>3</v>
          </cell>
          <cell r="Q437">
            <v>2772.95</v>
          </cell>
          <cell r="R437">
            <v>0</v>
          </cell>
          <cell r="S437">
            <v>0</v>
          </cell>
        </row>
        <row r="438">
          <cell r="B438" t="str">
            <v>0401a4</v>
          </cell>
          <cell r="C438" t="str">
            <v>012</v>
          </cell>
          <cell r="D438" t="str">
            <v>MTR</v>
          </cell>
          <cell r="E438" t="str">
            <v>EST</v>
          </cell>
          <cell r="F438">
            <v>200203</v>
          </cell>
          <cell r="G438">
            <v>22</v>
          </cell>
          <cell r="H438">
            <v>7</v>
          </cell>
          <cell r="I438">
            <v>751.22857142857151</v>
          </cell>
          <cell r="J438">
            <v>0</v>
          </cell>
          <cell r="K438">
            <v>368</v>
          </cell>
          <cell r="L438">
            <v>752.86901917607133</v>
          </cell>
          <cell r="M438">
            <v>1.020773684960419</v>
          </cell>
          <cell r="N438">
            <v>751.83902663437402</v>
          </cell>
          <cell r="O438">
            <v>1.0495095739059641</v>
          </cell>
          <cell r="P438">
            <v>3</v>
          </cell>
          <cell r="Q438">
            <v>751.83902663437402</v>
          </cell>
          <cell r="R438">
            <v>1.0495095739059641</v>
          </cell>
          <cell r="S438">
            <v>4.273186440617792</v>
          </cell>
        </row>
        <row r="439">
          <cell r="B439" t="str">
            <v>0401a4</v>
          </cell>
          <cell r="C439" t="str">
            <v>012</v>
          </cell>
          <cell r="D439" t="str">
            <v>MTR</v>
          </cell>
          <cell r="E439" t="str">
            <v>EST</v>
          </cell>
          <cell r="F439">
            <v>200204</v>
          </cell>
          <cell r="G439">
            <v>21</v>
          </cell>
          <cell r="H439">
            <v>7</v>
          </cell>
          <cell r="I439">
            <v>322.39142857142855</v>
          </cell>
          <cell r="J439">
            <v>0</v>
          </cell>
          <cell r="K439">
            <v>368</v>
          </cell>
          <cell r="L439">
            <v>323.09543040645929</v>
          </cell>
          <cell r="M439">
            <v>1.020773684960419</v>
          </cell>
          <cell r="N439">
            <v>323.00942964278522</v>
          </cell>
          <cell r="O439">
            <v>1.0495095739059643</v>
          </cell>
          <cell r="P439">
            <v>3</v>
          </cell>
          <cell r="Q439">
            <v>323.00942964278522</v>
          </cell>
          <cell r="R439">
            <v>1.0495095739059643</v>
          </cell>
          <cell r="S439">
            <v>4.3260074994968818</v>
          </cell>
        </row>
        <row r="440">
          <cell r="B440" t="str">
            <v>0401a4</v>
          </cell>
          <cell r="C440" t="str">
            <v>012</v>
          </cell>
          <cell r="D440" t="str">
            <v>MTR</v>
          </cell>
          <cell r="E440" t="str">
            <v>EST</v>
          </cell>
          <cell r="F440">
            <v>200205</v>
          </cell>
          <cell r="G440">
            <v>20</v>
          </cell>
          <cell r="H440">
            <v>11</v>
          </cell>
          <cell r="I440">
            <v>0</v>
          </cell>
          <cell r="J440">
            <v>0</v>
          </cell>
          <cell r="K440">
            <v>368</v>
          </cell>
          <cell r="L440">
            <v>0</v>
          </cell>
          <cell r="M440">
            <v>1.020773684960419</v>
          </cell>
          <cell r="N440">
            <v>0.62367390640906173</v>
          </cell>
          <cell r="O440">
            <v>1.0495095739059641</v>
          </cell>
          <cell r="P440">
            <v>3</v>
          </cell>
          <cell r="Q440">
            <v>0.62367390640906173</v>
          </cell>
          <cell r="R440">
            <v>1.0495095739059641</v>
          </cell>
          <cell r="S440">
            <v>6.860412970499679</v>
          </cell>
        </row>
        <row r="441">
          <cell r="B441" t="str">
            <v>0401a4</v>
          </cell>
          <cell r="C441" t="str">
            <v>012</v>
          </cell>
          <cell r="D441" t="str">
            <v>MTR</v>
          </cell>
          <cell r="E441" t="str">
            <v>EST</v>
          </cell>
          <cell r="F441">
            <v>200206</v>
          </cell>
          <cell r="G441">
            <v>19</v>
          </cell>
          <cell r="H441">
            <v>11</v>
          </cell>
          <cell r="I441">
            <v>0</v>
          </cell>
          <cell r="J441">
            <v>0</v>
          </cell>
          <cell r="K441">
            <v>368</v>
          </cell>
          <cell r="L441">
            <v>0</v>
          </cell>
          <cell r="M441">
            <v>1.020773684960419</v>
          </cell>
          <cell r="N441">
            <v>0.62367390640906173</v>
          </cell>
          <cell r="O441">
            <v>1.0495095739059641</v>
          </cell>
          <cell r="P441">
            <v>3</v>
          </cell>
          <cell r="Q441">
            <v>0.62367390640906173</v>
          </cell>
          <cell r="R441">
            <v>1.0495095739059641</v>
          </cell>
          <cell r="S441">
            <v>6.860412970499679</v>
          </cell>
        </row>
        <row r="442">
          <cell r="B442" t="str">
            <v>0401a4</v>
          </cell>
          <cell r="C442" t="str">
            <v>012</v>
          </cell>
          <cell r="D442" t="str">
            <v>MTR</v>
          </cell>
          <cell r="E442" t="str">
            <v>EST</v>
          </cell>
          <cell r="F442">
            <v>200207</v>
          </cell>
          <cell r="G442">
            <v>18</v>
          </cell>
          <cell r="H442">
            <v>15</v>
          </cell>
          <cell r="I442">
            <v>758.05600000000004</v>
          </cell>
          <cell r="J442">
            <v>0</v>
          </cell>
          <cell r="K442">
            <v>368</v>
          </cell>
          <cell r="L442">
            <v>759.71135671162494</v>
          </cell>
          <cell r="M442">
            <v>1.020773684960419</v>
          </cell>
          <cell r="N442">
            <v>758.66633506961807</v>
          </cell>
          <cell r="O442">
            <v>1.0495095739059641</v>
          </cell>
          <cell r="P442">
            <v>3</v>
          </cell>
          <cell r="Q442">
            <v>758.66633506961807</v>
          </cell>
          <cell r="R442">
            <v>1.0495095739059641</v>
          </cell>
          <cell r="S442">
            <v>9.1550260442709259</v>
          </cell>
        </row>
        <row r="443">
          <cell r="B443" t="str">
            <v>0401a4</v>
          </cell>
          <cell r="C443" t="str">
            <v>012</v>
          </cell>
          <cell r="D443" t="str">
            <v>MTR</v>
          </cell>
          <cell r="E443" t="str">
            <v>EST</v>
          </cell>
          <cell r="F443">
            <v>200208</v>
          </cell>
          <cell r="G443">
            <v>17</v>
          </cell>
          <cell r="H443">
            <v>13</v>
          </cell>
          <cell r="I443">
            <v>1387.0992307692302</v>
          </cell>
          <cell r="J443">
            <v>0</v>
          </cell>
          <cell r="K443">
            <v>368</v>
          </cell>
          <cell r="L443">
            <v>1390.1282207400814</v>
          </cell>
          <cell r="M443">
            <v>1.020773684960419</v>
          </cell>
          <cell r="N443">
            <v>1387.6984971249412</v>
          </cell>
          <cell r="O443">
            <v>1.0495095739059643</v>
          </cell>
          <cell r="P443">
            <v>3</v>
          </cell>
          <cell r="Q443">
            <v>1387.6984971249412</v>
          </cell>
          <cell r="R443">
            <v>1.0495095739059643</v>
          </cell>
          <cell r="S443">
            <v>7.7904626242416271</v>
          </cell>
        </row>
        <row r="444">
          <cell r="B444" t="str">
            <v>0401a4</v>
          </cell>
          <cell r="C444" t="str">
            <v>012</v>
          </cell>
          <cell r="D444" t="str">
            <v>MTR</v>
          </cell>
          <cell r="E444" t="str">
            <v>EST</v>
          </cell>
          <cell r="F444">
            <v>200209</v>
          </cell>
          <cell r="G444">
            <v>16</v>
          </cell>
          <cell r="H444">
            <v>10</v>
          </cell>
          <cell r="I444">
            <v>356.79399999999998</v>
          </cell>
          <cell r="J444">
            <v>0</v>
          </cell>
          <cell r="K444">
            <v>368</v>
          </cell>
          <cell r="L444">
            <v>358.58605661406489</v>
          </cell>
          <cell r="M444">
            <v>1.2958776313923479</v>
          </cell>
          <cell r="N444">
            <v>358.54072274502749</v>
          </cell>
          <cell r="O444">
            <v>1.3578740427927247</v>
          </cell>
          <cell r="P444">
            <v>3</v>
          </cell>
          <cell r="Q444">
            <v>358.54072274502749</v>
          </cell>
          <cell r="R444">
            <v>1.3578740427927247</v>
          </cell>
          <cell r="S444">
            <v>17.467227450275004</v>
          </cell>
        </row>
        <row r="445">
          <cell r="B445" t="str">
            <v>0401a4</v>
          </cell>
          <cell r="C445" t="str">
            <v>012</v>
          </cell>
          <cell r="D445" t="str">
            <v>MTR</v>
          </cell>
          <cell r="E445" t="str">
            <v>EST</v>
          </cell>
          <cell r="F445">
            <v>200210</v>
          </cell>
          <cell r="G445">
            <v>15</v>
          </cell>
          <cell r="H445">
            <v>5</v>
          </cell>
          <cell r="I445">
            <v>65.128</v>
          </cell>
          <cell r="J445">
            <v>0</v>
          </cell>
          <cell r="K445">
            <v>368</v>
          </cell>
          <cell r="L445">
            <v>67.803997648594745</v>
          </cell>
          <cell r="M445">
            <v>5.5568776695264406</v>
          </cell>
          <cell r="N445">
            <v>66.591270297381499</v>
          </cell>
          <cell r="O445">
            <v>5.8034969119921165</v>
          </cell>
          <cell r="P445">
            <v>3</v>
          </cell>
          <cell r="Q445">
            <v>66.591270297381499</v>
          </cell>
          <cell r="R445">
            <v>5.8034969119921165</v>
          </cell>
          <cell r="S445">
            <v>7.3163514869074788</v>
          </cell>
        </row>
        <row r="446">
          <cell r="B446" t="str">
            <v>0401a4</v>
          </cell>
          <cell r="C446" t="str">
            <v>012</v>
          </cell>
          <cell r="D446" t="str">
            <v>MTR</v>
          </cell>
          <cell r="E446" t="str">
            <v>EST</v>
          </cell>
          <cell r="F446">
            <v>200211</v>
          </cell>
          <cell r="G446">
            <v>14</v>
          </cell>
          <cell r="H446">
            <v>25</v>
          </cell>
          <cell r="I446">
            <v>156.286</v>
          </cell>
          <cell r="J446">
            <v>0</v>
          </cell>
          <cell r="K446">
            <v>368</v>
          </cell>
          <cell r="L446">
            <v>180.7471946422371</v>
          </cell>
          <cell r="M446">
            <v>25.931177639202051</v>
          </cell>
          <cell r="N446">
            <v>180.92120109939984</v>
          </cell>
          <cell r="O446">
            <v>27.196403402299762</v>
          </cell>
          <cell r="P446">
            <v>3</v>
          </cell>
          <cell r="Q446">
            <v>180.92120109939984</v>
          </cell>
          <cell r="R446">
            <v>27.196403402299762</v>
          </cell>
          <cell r="S446">
            <v>615.88002748499594</v>
          </cell>
        </row>
        <row r="447">
          <cell r="B447" t="str">
            <v>0401a4</v>
          </cell>
          <cell r="C447" t="str">
            <v>012</v>
          </cell>
          <cell r="D447" t="str">
            <v>MTR</v>
          </cell>
          <cell r="E447" t="str">
            <v>EST</v>
          </cell>
          <cell r="F447">
            <v>200212</v>
          </cell>
          <cell r="G447">
            <v>13</v>
          </cell>
          <cell r="H447">
            <v>12</v>
          </cell>
          <cell r="I447">
            <v>155.41916666666665</v>
          </cell>
          <cell r="J447">
            <v>0</v>
          </cell>
          <cell r="K447">
            <v>368</v>
          </cell>
          <cell r="L447">
            <v>295.29159187465785</v>
          </cell>
          <cell r="M447">
            <v>90.164457149541406</v>
          </cell>
          <cell r="N447">
            <v>289.68591488954513</v>
          </cell>
          <cell r="O447">
            <v>57.127727067657851</v>
          </cell>
          <cell r="P447">
            <v>3</v>
          </cell>
          <cell r="Q447">
            <v>289.68591488954513</v>
          </cell>
          <cell r="R447">
            <v>57.127727067657851</v>
          </cell>
          <cell r="S447">
            <v>1611.2009786745418</v>
          </cell>
        </row>
        <row r="448">
          <cell r="B448" t="str">
            <v>0401a4</v>
          </cell>
          <cell r="C448" t="str">
            <v>012</v>
          </cell>
          <cell r="D448" t="str">
            <v>MTR</v>
          </cell>
          <cell r="E448" t="str">
            <v>EST</v>
          </cell>
          <cell r="F448">
            <v>200301</v>
          </cell>
          <cell r="G448">
            <v>12</v>
          </cell>
          <cell r="H448">
            <v>8</v>
          </cell>
          <cell r="I448">
            <v>128.60749999999999</v>
          </cell>
          <cell r="J448">
            <v>0</v>
          </cell>
          <cell r="K448">
            <v>579</v>
          </cell>
          <cell r="L448">
            <v>259.46503803091855</v>
          </cell>
          <cell r="M448">
            <v>99.06506850341114</v>
          </cell>
          <cell r="N448">
            <v>272.40586496672836</v>
          </cell>
          <cell r="O448">
            <v>56.196765468406063</v>
          </cell>
          <cell r="P448">
            <v>3</v>
          </cell>
          <cell r="Q448">
            <v>272.40586496672836</v>
          </cell>
          <cell r="R448">
            <v>56.196765468406063</v>
          </cell>
          <cell r="S448">
            <v>1150.386919733827</v>
          </cell>
        </row>
        <row r="449">
          <cell r="B449" t="str">
            <v>0401a4</v>
          </cell>
          <cell r="C449" t="str">
            <v>012</v>
          </cell>
          <cell r="D449" t="str">
            <v>MTR</v>
          </cell>
          <cell r="E449" t="str">
            <v>EST</v>
          </cell>
          <cell r="F449">
            <v>200302</v>
          </cell>
          <cell r="G449">
            <v>11</v>
          </cell>
          <cell r="H449">
            <v>38</v>
          </cell>
          <cell r="I449">
            <v>423.10631578947363</v>
          </cell>
          <cell r="J449">
            <v>0</v>
          </cell>
          <cell r="K449">
            <v>579</v>
          </cell>
          <cell r="L449">
            <v>1040.3656357142029</v>
          </cell>
          <cell r="M449">
            <v>117.74607871010532</v>
          </cell>
          <cell r="N449">
            <v>584.47043458666303</v>
          </cell>
          <cell r="O449">
            <v>67.805883759625658</v>
          </cell>
          <cell r="P449">
            <v>3</v>
          </cell>
          <cell r="Q449">
            <v>584.47043458666303</v>
          </cell>
          <cell r="R449">
            <v>67.805883759625658</v>
          </cell>
          <cell r="S449">
            <v>6131.836514293198</v>
          </cell>
        </row>
        <row r="450">
          <cell r="B450" t="str">
            <v>0401a4</v>
          </cell>
          <cell r="C450" t="str">
            <v>012</v>
          </cell>
          <cell r="D450" t="str">
            <v>MTR</v>
          </cell>
          <cell r="E450" t="str">
            <v>EST</v>
          </cell>
          <cell r="F450">
            <v>200303</v>
          </cell>
          <cell r="G450">
            <v>10</v>
          </cell>
          <cell r="H450">
            <v>24</v>
          </cell>
          <cell r="I450">
            <v>130.62958333333333</v>
          </cell>
          <cell r="J450">
            <v>0</v>
          </cell>
          <cell r="K450">
            <v>579</v>
          </cell>
          <cell r="L450">
            <v>411.22908429738544</v>
          </cell>
          <cell r="M450">
            <v>176.04152219746399</v>
          </cell>
          <cell r="N450">
            <v>310.47832228978376</v>
          </cell>
          <cell r="O450">
            <v>85.868960868324891</v>
          </cell>
          <cell r="P450">
            <v>3</v>
          </cell>
          <cell r="Q450">
            <v>310.47832228978376</v>
          </cell>
          <cell r="R450">
            <v>85.868960868324891</v>
          </cell>
          <cell r="S450">
            <v>4316.3697349548102</v>
          </cell>
        </row>
        <row r="451">
          <cell r="B451" t="str">
            <v>0401a4</v>
          </cell>
          <cell r="C451" t="str">
            <v>012</v>
          </cell>
          <cell r="D451" t="str">
            <v>MTR</v>
          </cell>
          <cell r="E451" t="str">
            <v>EST</v>
          </cell>
          <cell r="F451">
            <v>200304</v>
          </cell>
          <cell r="G451">
            <v>9</v>
          </cell>
          <cell r="H451">
            <v>6</v>
          </cell>
          <cell r="I451">
            <v>0</v>
          </cell>
          <cell r="J451">
            <v>0</v>
          </cell>
          <cell r="K451">
            <v>579</v>
          </cell>
          <cell r="L451">
            <v>0</v>
          </cell>
          <cell r="M451">
            <v>146.19018190288162</v>
          </cell>
          <cell r="N451">
            <v>213.43769893058746</v>
          </cell>
          <cell r="O451">
            <v>86.473447922982288</v>
          </cell>
          <cell r="P451">
            <v>3</v>
          </cell>
          <cell r="Q451">
            <v>213.43769893058746</v>
          </cell>
          <cell r="R451">
            <v>86.473447922982288</v>
          </cell>
          <cell r="S451">
            <v>1280.6261935835248</v>
          </cell>
        </row>
        <row r="452">
          <cell r="B452" t="str">
            <v>0401a4</v>
          </cell>
          <cell r="C452" t="str">
            <v>012</v>
          </cell>
          <cell r="D452" t="str">
            <v>MTR</v>
          </cell>
          <cell r="E452" t="str">
            <v>EST</v>
          </cell>
          <cell r="F452">
            <v>200305</v>
          </cell>
          <cell r="G452">
            <v>8</v>
          </cell>
          <cell r="H452">
            <v>19</v>
          </cell>
          <cell r="I452">
            <v>206.21789473684211</v>
          </cell>
          <cell r="J452">
            <v>0</v>
          </cell>
          <cell r="K452">
            <v>579</v>
          </cell>
          <cell r="L452">
            <v>986.4138086141844</v>
          </cell>
          <cell r="M452">
            <v>139.33401089322376</v>
          </cell>
          <cell r="N452">
            <v>478.5619674261651</v>
          </cell>
          <cell r="O452">
            <v>84.493145219453169</v>
          </cell>
          <cell r="P452">
            <v>3</v>
          </cell>
          <cell r="Q452">
            <v>478.5619674261651</v>
          </cell>
          <cell r="R452">
            <v>84.493145219453169</v>
          </cell>
          <cell r="S452">
            <v>5174.5373810971369</v>
          </cell>
        </row>
        <row r="453">
          <cell r="B453" t="str">
            <v>0401a4</v>
          </cell>
          <cell r="C453" t="str">
            <v>012</v>
          </cell>
          <cell r="D453" t="str">
            <v>MTR</v>
          </cell>
          <cell r="E453" t="str">
            <v>EST</v>
          </cell>
          <cell r="F453">
            <v>200306</v>
          </cell>
          <cell r="G453">
            <v>7</v>
          </cell>
          <cell r="H453">
            <v>22</v>
          </cell>
          <cell r="I453">
            <v>12.364090909090908</v>
          </cell>
          <cell r="J453">
            <v>579</v>
          </cell>
          <cell r="K453">
            <v>579</v>
          </cell>
          <cell r="L453">
            <v>295.41804464754881</v>
          </cell>
          <cell r="M453">
            <v>172.8463140364135</v>
          </cell>
          <cell r="N453">
            <v>285.89841111933254</v>
          </cell>
          <cell r="O453">
            <v>90.466327814550397</v>
          </cell>
          <cell r="P453">
            <v>1</v>
          </cell>
          <cell r="Q453">
            <v>579</v>
          </cell>
          <cell r="R453">
            <v>100</v>
          </cell>
          <cell r="S453">
            <v>12465.99</v>
          </cell>
        </row>
        <row r="454">
          <cell r="B454" t="str">
            <v>0401a4</v>
          </cell>
          <cell r="C454" t="str">
            <v>012</v>
          </cell>
          <cell r="D454" t="str">
            <v>MTR</v>
          </cell>
          <cell r="E454" t="str">
            <v>EST</v>
          </cell>
          <cell r="F454">
            <v>200307</v>
          </cell>
          <cell r="G454">
            <v>6</v>
          </cell>
          <cell r="H454">
            <v>12</v>
          </cell>
          <cell r="I454">
            <v>193.25583333333336</v>
          </cell>
          <cell r="J454">
            <v>0</v>
          </cell>
          <cell r="K454">
            <v>579</v>
          </cell>
          <cell r="L454">
            <v>4617.5057122953212</v>
          </cell>
          <cell r="M454">
            <v>172.84631403641347</v>
          </cell>
          <cell r="N454">
            <v>1022.8311817849454</v>
          </cell>
          <cell r="O454">
            <v>90.466327814550411</v>
          </cell>
          <cell r="P454">
            <v>1</v>
          </cell>
          <cell r="Q454">
            <v>579</v>
          </cell>
          <cell r="R454">
            <v>100</v>
          </cell>
          <cell r="S454">
            <v>4628.93</v>
          </cell>
        </row>
        <row r="455">
          <cell r="B455" t="str">
            <v>0401a4</v>
          </cell>
          <cell r="C455" t="str">
            <v>012</v>
          </cell>
          <cell r="D455" t="str">
            <v>MTR</v>
          </cell>
          <cell r="E455" t="str">
            <v>EST</v>
          </cell>
          <cell r="F455">
            <v>200308</v>
          </cell>
          <cell r="G455">
            <v>5</v>
          </cell>
          <cell r="H455">
            <v>6</v>
          </cell>
          <cell r="I455">
            <v>0</v>
          </cell>
          <cell r="J455">
            <v>579</v>
          </cell>
          <cell r="K455">
            <v>579</v>
          </cell>
          <cell r="L455">
            <v>0</v>
          </cell>
          <cell r="M455">
            <v>209.05104462515536</v>
          </cell>
          <cell r="N455">
            <v>242.21981712271639</v>
          </cell>
          <cell r="O455">
            <v>89.661158852962714</v>
          </cell>
          <cell r="P455">
            <v>1</v>
          </cell>
          <cell r="Q455">
            <v>579</v>
          </cell>
          <cell r="R455">
            <v>100</v>
          </cell>
          <cell r="S455">
            <v>3474</v>
          </cell>
        </row>
        <row r="456">
          <cell r="B456" t="str">
            <v>0401a4</v>
          </cell>
          <cell r="C456" t="str">
            <v>012</v>
          </cell>
          <cell r="D456" t="str">
            <v>MTR</v>
          </cell>
          <cell r="E456" t="str">
            <v>EST</v>
          </cell>
          <cell r="F456">
            <v>200309</v>
          </cell>
          <cell r="G456">
            <v>4</v>
          </cell>
          <cell r="H456">
            <v>2</v>
          </cell>
          <cell r="I456">
            <v>0</v>
          </cell>
          <cell r="J456">
            <v>579</v>
          </cell>
          <cell r="K456">
            <v>579</v>
          </cell>
          <cell r="L456">
            <v>0</v>
          </cell>
          <cell r="M456">
            <v>209.05104462515536</v>
          </cell>
          <cell r="N456">
            <v>242.21981712271639</v>
          </cell>
          <cell r="O456">
            <v>89.6611588529627</v>
          </cell>
          <cell r="P456">
            <v>1</v>
          </cell>
          <cell r="Q456">
            <v>579</v>
          </cell>
          <cell r="R456">
            <v>100</v>
          </cell>
          <cell r="S456">
            <v>1158</v>
          </cell>
        </row>
        <row r="457">
          <cell r="B457" t="str">
            <v>0401a4</v>
          </cell>
          <cell r="C457" t="str">
            <v>012</v>
          </cell>
          <cell r="D457" t="str">
            <v>MTR</v>
          </cell>
          <cell r="E457" t="str">
            <v>EST</v>
          </cell>
          <cell r="F457">
            <v>200310</v>
          </cell>
          <cell r="G457">
            <v>3</v>
          </cell>
          <cell r="H457">
            <v>3</v>
          </cell>
          <cell r="I457">
            <v>0</v>
          </cell>
          <cell r="J457">
            <v>579</v>
          </cell>
          <cell r="K457">
            <v>579</v>
          </cell>
          <cell r="L457">
            <v>0</v>
          </cell>
          <cell r="M457">
            <v>323.97551941194973</v>
          </cell>
          <cell r="N457">
            <v>271.78292832722906</v>
          </cell>
          <cell r="O457">
            <v>94.941326563302852</v>
          </cell>
          <cell r="P457">
            <v>1</v>
          </cell>
          <cell r="Q457">
            <v>579</v>
          </cell>
          <cell r="R457">
            <v>100</v>
          </cell>
          <cell r="S457">
            <v>1737</v>
          </cell>
        </row>
        <row r="458">
          <cell r="B458" t="str">
            <v>0401a4</v>
          </cell>
          <cell r="C458" t="str">
            <v>012</v>
          </cell>
          <cell r="D458" t="str">
            <v>MTR</v>
          </cell>
          <cell r="E458" t="str">
            <v>EST</v>
          </cell>
          <cell r="F458">
            <v>200311</v>
          </cell>
          <cell r="G458">
            <v>2</v>
          </cell>
          <cell r="H458">
            <v>27</v>
          </cell>
          <cell r="I458">
            <v>0</v>
          </cell>
          <cell r="J458">
            <v>0</v>
          </cell>
          <cell r="K458">
            <v>579</v>
          </cell>
          <cell r="L458">
            <v>0</v>
          </cell>
          <cell r="M458">
            <v>138.91425591072536</v>
          </cell>
          <cell r="N458">
            <v>283.41413793103453</v>
          </cell>
          <cell r="O458">
            <v>96.052521213158244</v>
          </cell>
          <cell r="P458">
            <v>1</v>
          </cell>
          <cell r="Q458">
            <v>579</v>
          </cell>
          <cell r="R458">
            <v>100</v>
          </cell>
          <cell r="S458">
            <v>15633</v>
          </cell>
        </row>
        <row r="459">
          <cell r="B459" t="str">
            <v>0401a4</v>
          </cell>
          <cell r="C459" t="str">
            <v>012</v>
          </cell>
          <cell r="D459" t="str">
            <v>MTR</v>
          </cell>
          <cell r="E459" t="str">
            <v>EST</v>
          </cell>
          <cell r="F459">
            <v>200312</v>
          </cell>
          <cell r="G459">
            <v>1</v>
          </cell>
          <cell r="H459">
            <v>19</v>
          </cell>
          <cell r="I459">
            <v>0</v>
          </cell>
          <cell r="J459">
            <v>579</v>
          </cell>
          <cell r="K459">
            <v>579</v>
          </cell>
          <cell r="L459">
            <v>0</v>
          </cell>
          <cell r="M459">
            <v>138.91425591072533</v>
          </cell>
          <cell r="N459">
            <v>283.41413793103453</v>
          </cell>
          <cell r="O459">
            <v>96.052521213158244</v>
          </cell>
          <cell r="P459">
            <v>1</v>
          </cell>
          <cell r="Q459">
            <v>579</v>
          </cell>
          <cell r="R459">
            <v>100</v>
          </cell>
          <cell r="S459">
            <v>11001</v>
          </cell>
        </row>
        <row r="460">
          <cell r="B460" t="str">
            <v>0401a4</v>
          </cell>
          <cell r="C460" t="str">
            <v>012</v>
          </cell>
          <cell r="D460" t="str">
            <v>MTR</v>
          </cell>
          <cell r="E460" t="str">
            <v>EST</v>
          </cell>
          <cell r="F460">
            <v>200401</v>
          </cell>
          <cell r="G460">
            <v>0</v>
          </cell>
          <cell r="H460">
            <v>28</v>
          </cell>
          <cell r="I460">
            <v>0</v>
          </cell>
          <cell r="J460">
            <v>579</v>
          </cell>
          <cell r="K460">
            <v>413</v>
          </cell>
          <cell r="L460">
            <v>0</v>
          </cell>
          <cell r="M460">
            <v>138.91425591072533</v>
          </cell>
          <cell r="N460">
            <v>283.94163934426234</v>
          </cell>
          <cell r="O460">
            <v>96.05668922440303</v>
          </cell>
          <cell r="P460">
            <v>1</v>
          </cell>
          <cell r="Q460">
            <v>413</v>
          </cell>
          <cell r="R460">
            <v>100</v>
          </cell>
          <cell r="S460">
            <v>11564</v>
          </cell>
        </row>
        <row r="461">
          <cell r="B461" t="str">
            <v>0401a4</v>
          </cell>
          <cell r="C461" t="str">
            <v>012</v>
          </cell>
          <cell r="D461" t="str">
            <v>MTR</v>
          </cell>
          <cell r="E461" t="str">
            <v>EUR</v>
          </cell>
          <cell r="F461">
            <v>200201</v>
          </cell>
          <cell r="G461">
            <v>24</v>
          </cell>
          <cell r="H461">
            <v>390</v>
          </cell>
          <cell r="I461">
            <v>383.05353846153838</v>
          </cell>
          <cell r="J461">
            <v>0</v>
          </cell>
          <cell r="K461">
            <v>495</v>
          </cell>
          <cell r="L461">
            <v>383.05353846153838</v>
          </cell>
          <cell r="M461">
            <v>0</v>
          </cell>
          <cell r="N461">
            <v>383.05353846153838</v>
          </cell>
          <cell r="O461">
            <v>0</v>
          </cell>
          <cell r="P461">
            <v>3</v>
          </cell>
          <cell r="Q461">
            <v>383.05353846153838</v>
          </cell>
          <cell r="R461">
            <v>0</v>
          </cell>
          <cell r="S461">
            <v>0</v>
          </cell>
        </row>
        <row r="462">
          <cell r="B462" t="str">
            <v>0401a4</v>
          </cell>
          <cell r="C462" t="str">
            <v>012</v>
          </cell>
          <cell r="D462" t="str">
            <v>MTR</v>
          </cell>
          <cell r="E462" t="str">
            <v>EUR</v>
          </cell>
          <cell r="F462">
            <v>200202</v>
          </cell>
          <cell r="G462">
            <v>23</v>
          </cell>
          <cell r="H462">
            <v>435</v>
          </cell>
          <cell r="I462">
            <v>492.67786206896551</v>
          </cell>
          <cell r="J462">
            <v>0</v>
          </cell>
          <cell r="K462">
            <v>495</v>
          </cell>
          <cell r="L462">
            <v>496.8425655925268</v>
          </cell>
          <cell r="M462">
            <v>1.202430822030121</v>
          </cell>
          <cell r="N462">
            <v>494.38806041170375</v>
          </cell>
          <cell r="O462">
            <v>1.221204623326051</v>
          </cell>
          <cell r="P462">
            <v>3</v>
          </cell>
          <cell r="Q462">
            <v>494.38806041170375</v>
          </cell>
          <cell r="R462">
            <v>1.221204623326051</v>
          </cell>
          <cell r="S462">
            <v>743.93627909114002</v>
          </cell>
        </row>
        <row r="463">
          <cell r="B463" t="str">
            <v>0401a4</v>
          </cell>
          <cell r="C463" t="str">
            <v>012</v>
          </cell>
          <cell r="D463" t="str">
            <v>MTR</v>
          </cell>
          <cell r="E463" t="str">
            <v>EUR</v>
          </cell>
          <cell r="F463">
            <v>200203</v>
          </cell>
          <cell r="G463">
            <v>22</v>
          </cell>
          <cell r="H463">
            <v>405</v>
          </cell>
          <cell r="I463">
            <v>268.3659012345679</v>
          </cell>
          <cell r="J463">
            <v>0</v>
          </cell>
          <cell r="K463">
            <v>495</v>
          </cell>
          <cell r="L463">
            <v>272.10259587991544</v>
          </cell>
          <cell r="M463">
            <v>1.4682371585849816</v>
          </cell>
          <cell r="N463">
            <v>273.94964223433306</v>
          </cell>
          <cell r="O463">
            <v>1.493718515521494</v>
          </cell>
          <cell r="P463">
            <v>3</v>
          </cell>
          <cell r="Q463">
            <v>273.94964223433306</v>
          </cell>
          <cell r="R463">
            <v>1.493718515521494</v>
          </cell>
          <cell r="S463">
            <v>2261.4151049048814</v>
          </cell>
        </row>
        <row r="464">
          <cell r="B464" t="str">
            <v>0401a4</v>
          </cell>
          <cell r="C464" t="str">
            <v>012</v>
          </cell>
          <cell r="D464" t="str">
            <v>MTR</v>
          </cell>
          <cell r="E464" t="str">
            <v>EUR</v>
          </cell>
          <cell r="F464">
            <v>200204</v>
          </cell>
          <cell r="G464">
            <v>21</v>
          </cell>
          <cell r="H464">
            <v>461</v>
          </cell>
          <cell r="I464">
            <v>296.52403470715831</v>
          </cell>
          <cell r="J464">
            <v>0</v>
          </cell>
          <cell r="K464">
            <v>495</v>
          </cell>
          <cell r="L464">
            <v>302.79942072633571</v>
          </cell>
          <cell r="M464">
            <v>1.7539056138972065</v>
          </cell>
          <cell r="N464">
            <v>304.03280276289269</v>
          </cell>
          <cell r="O464">
            <v>1.798709805183853</v>
          </cell>
          <cell r="P464">
            <v>3</v>
          </cell>
          <cell r="Q464">
            <v>304.03280276289269</v>
          </cell>
          <cell r="R464">
            <v>1.798709805183853</v>
          </cell>
          <cell r="S464">
            <v>3461.5420736935339</v>
          </cell>
        </row>
        <row r="465">
          <cell r="B465" t="str">
            <v>0401a4</v>
          </cell>
          <cell r="C465" t="str">
            <v>012</v>
          </cell>
          <cell r="D465" t="str">
            <v>MTR</v>
          </cell>
          <cell r="E465" t="str">
            <v>EUR</v>
          </cell>
          <cell r="F465">
            <v>200205</v>
          </cell>
          <cell r="G465">
            <v>20</v>
          </cell>
          <cell r="H465">
            <v>367</v>
          </cell>
          <cell r="I465">
            <v>349.73272479564031</v>
          </cell>
          <cell r="J465">
            <v>0</v>
          </cell>
          <cell r="K465">
            <v>495</v>
          </cell>
          <cell r="L465">
            <v>361.00725933300981</v>
          </cell>
          <cell r="M465">
            <v>2.3633740351355073</v>
          </cell>
          <cell r="N465">
            <v>360.93812183520026</v>
          </cell>
          <cell r="O465">
            <v>2.3671079931469525</v>
          </cell>
          <cell r="P465">
            <v>3</v>
          </cell>
          <cell r="Q465">
            <v>360.93812183520026</v>
          </cell>
          <cell r="R465">
            <v>2.3671079931469525</v>
          </cell>
          <cell r="S465">
            <v>4112.3807135185052</v>
          </cell>
        </row>
        <row r="466">
          <cell r="B466" t="str">
            <v>0401a4</v>
          </cell>
          <cell r="C466" t="str">
            <v>012</v>
          </cell>
          <cell r="D466" t="str">
            <v>MTR</v>
          </cell>
          <cell r="E466" t="str">
            <v>EUR</v>
          </cell>
          <cell r="F466">
            <v>200206</v>
          </cell>
          <cell r="G466">
            <v>19</v>
          </cell>
          <cell r="H466">
            <v>481</v>
          </cell>
          <cell r="I466">
            <v>335.58573804573808</v>
          </cell>
          <cell r="J466">
            <v>0</v>
          </cell>
          <cell r="K466">
            <v>495</v>
          </cell>
          <cell r="L466">
            <v>354.89552001304065</v>
          </cell>
          <cell r="M466">
            <v>2.571071847988367</v>
          </cell>
          <cell r="N466">
            <v>355.13391534249484</v>
          </cell>
          <cell r="O466">
            <v>2.5128585974497639</v>
          </cell>
          <cell r="P466">
            <v>3</v>
          </cell>
          <cell r="Q466">
            <v>355.13391534249484</v>
          </cell>
          <cell r="R466">
            <v>2.5128585974497639</v>
          </cell>
          <cell r="S466">
            <v>9402.6732797400036</v>
          </cell>
        </row>
        <row r="467">
          <cell r="B467" t="str">
            <v>0401a4</v>
          </cell>
          <cell r="C467" t="str">
            <v>012</v>
          </cell>
          <cell r="D467" t="str">
            <v>MTR</v>
          </cell>
          <cell r="E467" t="str">
            <v>EUR</v>
          </cell>
          <cell r="F467">
            <v>200207</v>
          </cell>
          <cell r="G467">
            <v>18</v>
          </cell>
          <cell r="H467">
            <v>379</v>
          </cell>
          <cell r="I467">
            <v>416.38419525065967</v>
          </cell>
          <cell r="J467">
            <v>0</v>
          </cell>
          <cell r="K467">
            <v>495</v>
          </cell>
          <cell r="L467">
            <v>452.52024001553605</v>
          </cell>
          <cell r="M467">
            <v>3.0249975103846647</v>
          </cell>
          <cell r="N467">
            <v>452.29501154138501</v>
          </cell>
          <cell r="O467">
            <v>3.1723745844453739</v>
          </cell>
          <cell r="P467">
            <v>3</v>
          </cell>
          <cell r="Q467">
            <v>452.29501154138501</v>
          </cell>
          <cell r="R467">
            <v>3.1723745844453739</v>
          </cell>
          <cell r="S467">
            <v>13610.199374184915</v>
          </cell>
        </row>
        <row r="468">
          <cell r="B468" t="str">
            <v>0401a4</v>
          </cell>
          <cell r="C468" t="str">
            <v>012</v>
          </cell>
          <cell r="D468" t="str">
            <v>MTR</v>
          </cell>
          <cell r="E468" t="str">
            <v>EUR</v>
          </cell>
          <cell r="F468">
            <v>200208</v>
          </cell>
          <cell r="G468">
            <v>17</v>
          </cell>
          <cell r="H468">
            <v>285</v>
          </cell>
          <cell r="I468">
            <v>412.99687719298248</v>
          </cell>
          <cell r="J468">
            <v>0</v>
          </cell>
          <cell r="K468">
            <v>495</v>
          </cell>
          <cell r="L468">
            <v>464.80799380297185</v>
          </cell>
          <cell r="M468">
            <v>2.1423395884749854</v>
          </cell>
          <cell r="N468">
            <v>470.55778989944804</v>
          </cell>
          <cell r="O468">
            <v>2.0626013307165412</v>
          </cell>
          <cell r="P468">
            <v>3</v>
          </cell>
          <cell r="Q468">
            <v>470.55778989944804</v>
          </cell>
          <cell r="R468">
            <v>2.0626013307165412</v>
          </cell>
          <cell r="S468">
            <v>16404.860121342688</v>
          </cell>
        </row>
        <row r="469">
          <cell r="B469" t="str">
            <v>0401a4</v>
          </cell>
          <cell r="C469" t="str">
            <v>012</v>
          </cell>
          <cell r="D469" t="str">
            <v>MTR</v>
          </cell>
          <cell r="E469" t="str">
            <v>EUR</v>
          </cell>
          <cell r="F469">
            <v>200209</v>
          </cell>
          <cell r="G469">
            <v>16</v>
          </cell>
          <cell r="H469">
            <v>392</v>
          </cell>
          <cell r="I469">
            <v>450.82318877551012</v>
          </cell>
          <cell r="J469">
            <v>0</v>
          </cell>
          <cell r="K469">
            <v>495</v>
          </cell>
          <cell r="L469">
            <v>526.46403519562193</v>
          </cell>
          <cell r="M469">
            <v>2.5348998916118166</v>
          </cell>
          <cell r="N469">
            <v>529.83136770119813</v>
          </cell>
          <cell r="O469">
            <v>2.6369308926356756</v>
          </cell>
          <cell r="P469">
            <v>1</v>
          </cell>
          <cell r="Q469">
            <v>495</v>
          </cell>
          <cell r="R469">
            <v>100</v>
          </cell>
          <cell r="S469">
            <v>17317.310000000001</v>
          </cell>
        </row>
        <row r="470">
          <cell r="B470" t="str">
            <v>0401a4</v>
          </cell>
          <cell r="C470" t="str">
            <v>012</v>
          </cell>
          <cell r="D470" t="str">
            <v>MTR</v>
          </cell>
          <cell r="E470" t="str">
            <v>EUR</v>
          </cell>
          <cell r="F470">
            <v>200210</v>
          </cell>
          <cell r="G470">
            <v>15</v>
          </cell>
          <cell r="H470">
            <v>514</v>
          </cell>
          <cell r="I470">
            <v>386.72085603112845</v>
          </cell>
          <cell r="J470">
            <v>0</v>
          </cell>
          <cell r="K470">
            <v>495</v>
          </cell>
          <cell r="L470">
            <v>481.12027485492422</v>
          </cell>
          <cell r="M470">
            <v>5.4720146306201478</v>
          </cell>
          <cell r="N470">
            <v>474.06419470327131</v>
          </cell>
          <cell r="O470">
            <v>5.6495747920677664</v>
          </cell>
          <cell r="P470">
            <v>3</v>
          </cell>
          <cell r="Q470">
            <v>474.06419470327131</v>
          </cell>
          <cell r="R470">
            <v>5.6495747920677664</v>
          </cell>
          <cell r="S470">
            <v>44894.476077481435</v>
          </cell>
        </row>
        <row r="471">
          <cell r="B471" t="str">
            <v>0401a4</v>
          </cell>
          <cell r="C471" t="str">
            <v>012</v>
          </cell>
          <cell r="D471" t="str">
            <v>MTR</v>
          </cell>
          <cell r="E471" t="str">
            <v>EUR</v>
          </cell>
          <cell r="F471">
            <v>200211</v>
          </cell>
          <cell r="G471">
            <v>14</v>
          </cell>
          <cell r="H471">
            <v>392</v>
          </cell>
          <cell r="I471">
            <v>246.88237244897957</v>
          </cell>
          <cell r="J471">
            <v>0</v>
          </cell>
          <cell r="K471">
            <v>495</v>
          </cell>
          <cell r="L471">
            <v>338.27752571012411</v>
          </cell>
          <cell r="M471">
            <v>7.1792045934196729</v>
          </cell>
          <cell r="N471">
            <v>341.71276031011098</v>
          </cell>
          <cell r="O471">
            <v>6.8562261923323433</v>
          </cell>
          <cell r="P471">
            <v>3</v>
          </cell>
          <cell r="Q471">
            <v>341.71276031011098</v>
          </cell>
          <cell r="R471">
            <v>6.8562261923323433</v>
          </cell>
          <cell r="S471">
            <v>37173.512041563517</v>
          </cell>
        </row>
        <row r="472">
          <cell r="B472" t="str">
            <v>0401a4</v>
          </cell>
          <cell r="C472" t="str">
            <v>012</v>
          </cell>
          <cell r="D472" t="str">
            <v>MTR</v>
          </cell>
          <cell r="E472" t="str">
            <v>EUR</v>
          </cell>
          <cell r="F472">
            <v>200212</v>
          </cell>
          <cell r="G472">
            <v>13</v>
          </cell>
          <cell r="H472">
            <v>399</v>
          </cell>
          <cell r="I472">
            <v>313.33581453634082</v>
          </cell>
          <cell r="J472">
            <v>0</v>
          </cell>
          <cell r="K472">
            <v>495</v>
          </cell>
          <cell r="L472">
            <v>477.40219390238929</v>
          </cell>
          <cell r="M472">
            <v>9.9922791003722526</v>
          </cell>
          <cell r="N472">
            <v>441.84888162811956</v>
          </cell>
          <cell r="O472">
            <v>8.1329968273251598</v>
          </cell>
          <cell r="P472">
            <v>3</v>
          </cell>
          <cell r="Q472">
            <v>441.84888162811956</v>
          </cell>
          <cell r="R472">
            <v>8.1329968273251598</v>
          </cell>
          <cell r="S472">
            <v>51276.713769619702</v>
          </cell>
        </row>
        <row r="473">
          <cell r="B473" t="str">
            <v>0401a4</v>
          </cell>
          <cell r="C473" t="str">
            <v>012</v>
          </cell>
          <cell r="D473" t="str">
            <v>MTR</v>
          </cell>
          <cell r="E473" t="str">
            <v>EUR</v>
          </cell>
          <cell r="F473">
            <v>200301</v>
          </cell>
          <cell r="G473">
            <v>12</v>
          </cell>
          <cell r="H473">
            <v>338</v>
          </cell>
          <cell r="I473">
            <v>171.92781065088758</v>
          </cell>
          <cell r="J473">
            <v>0</v>
          </cell>
          <cell r="K473">
            <v>679</v>
          </cell>
          <cell r="L473">
            <v>306.63930950867689</v>
          </cell>
          <cell r="M473">
            <v>16.506763452429009</v>
          </cell>
          <cell r="N473">
            <v>332.88918393417657</v>
          </cell>
          <cell r="O473">
            <v>13.036225778161386</v>
          </cell>
          <cell r="P473">
            <v>3</v>
          </cell>
          <cell r="Q473">
            <v>332.88918393417657</v>
          </cell>
          <cell r="R473">
            <v>13.036225778161386</v>
          </cell>
          <cell r="S473">
            <v>54404.944169751681</v>
          </cell>
        </row>
        <row r="474">
          <cell r="B474" t="str">
            <v>0401a4</v>
          </cell>
          <cell r="C474" t="str">
            <v>012</v>
          </cell>
          <cell r="D474" t="str">
            <v>MTR</v>
          </cell>
          <cell r="E474" t="str">
            <v>EUR</v>
          </cell>
          <cell r="F474">
            <v>200302</v>
          </cell>
          <cell r="G474">
            <v>11</v>
          </cell>
          <cell r="H474">
            <v>391</v>
          </cell>
          <cell r="I474">
            <v>230.49869565217392</v>
          </cell>
          <cell r="J474">
            <v>0</v>
          </cell>
          <cell r="K474">
            <v>679</v>
          </cell>
          <cell r="L474">
            <v>484.34445602774241</v>
          </cell>
          <cell r="M474">
            <v>17.874655640499736</v>
          </cell>
          <cell r="N474">
            <v>417.05384682615079</v>
          </cell>
          <cell r="O474">
            <v>12.738133249649291</v>
          </cell>
          <cell r="P474">
            <v>3</v>
          </cell>
          <cell r="Q474">
            <v>417.05384682615079</v>
          </cell>
          <cell r="R474">
            <v>12.738133249649291</v>
          </cell>
          <cell r="S474">
            <v>72943.064109024956</v>
          </cell>
        </row>
        <row r="475">
          <cell r="B475" t="str">
            <v>0401a4</v>
          </cell>
          <cell r="C475" t="str">
            <v>012</v>
          </cell>
          <cell r="D475" t="str">
            <v>MTR</v>
          </cell>
          <cell r="E475" t="str">
            <v>EUR</v>
          </cell>
          <cell r="F475">
            <v>200303</v>
          </cell>
          <cell r="G475">
            <v>10</v>
          </cell>
          <cell r="H475">
            <v>515</v>
          </cell>
          <cell r="I475">
            <v>207.58590291262135</v>
          </cell>
          <cell r="J475">
            <v>791</v>
          </cell>
          <cell r="K475">
            <v>679</v>
          </cell>
          <cell r="L475">
            <v>515.83679170581138</v>
          </cell>
          <cell r="M475">
            <v>19.528428312898392</v>
          </cell>
          <cell r="N475">
            <v>424.61212024893479</v>
          </cell>
          <cell r="O475">
            <v>13.32775077080122</v>
          </cell>
          <cell r="P475">
            <v>3</v>
          </cell>
          <cell r="Q475">
            <v>424.61212024893479</v>
          </cell>
          <cell r="R475">
            <v>13.32775077080122</v>
          </cell>
          <cell r="S475">
            <v>111768.50192820141</v>
          </cell>
        </row>
        <row r="476">
          <cell r="B476" t="str">
            <v>0401a4</v>
          </cell>
          <cell r="C476" t="str">
            <v>012</v>
          </cell>
          <cell r="D476" t="str">
            <v>MTR</v>
          </cell>
          <cell r="E476" t="str">
            <v>EUR</v>
          </cell>
          <cell r="F476">
            <v>200304</v>
          </cell>
          <cell r="G476">
            <v>9</v>
          </cell>
          <cell r="H476">
            <v>401</v>
          </cell>
          <cell r="I476">
            <v>101.19034912718205</v>
          </cell>
          <cell r="J476">
            <v>791</v>
          </cell>
          <cell r="K476">
            <v>679</v>
          </cell>
          <cell r="L476">
            <v>307.74188749438474</v>
          </cell>
          <cell r="M476">
            <v>21.261419138084012</v>
          </cell>
          <cell r="N476">
            <v>340.41257490279764</v>
          </cell>
          <cell r="O476">
            <v>14.245835498568606</v>
          </cell>
          <cell r="P476">
            <v>3</v>
          </cell>
          <cell r="Q476">
            <v>340.41257490279764</v>
          </cell>
          <cell r="R476">
            <v>14.245835498568606</v>
          </cell>
          <cell r="S476">
            <v>95928.112536021843</v>
          </cell>
        </row>
        <row r="477">
          <cell r="B477" t="str">
            <v>0401a4</v>
          </cell>
          <cell r="C477" t="str">
            <v>012</v>
          </cell>
          <cell r="D477" t="str">
            <v>MTR</v>
          </cell>
          <cell r="E477" t="str">
            <v>EUR</v>
          </cell>
          <cell r="F477">
            <v>200305</v>
          </cell>
          <cell r="G477">
            <v>8</v>
          </cell>
          <cell r="H477">
            <v>217</v>
          </cell>
          <cell r="I477">
            <v>74.68147465437788</v>
          </cell>
          <cell r="J477">
            <v>791</v>
          </cell>
          <cell r="K477">
            <v>679</v>
          </cell>
          <cell r="L477">
            <v>298.53811024297545</v>
          </cell>
          <cell r="M477">
            <v>30.765681688150011</v>
          </cell>
          <cell r="N477">
            <v>346.47955674245901</v>
          </cell>
          <cell r="O477">
            <v>15.631885202688375</v>
          </cell>
          <cell r="P477">
            <v>3</v>
          </cell>
          <cell r="Q477">
            <v>346.47955674245901</v>
          </cell>
          <cell r="R477">
            <v>15.631885202688375</v>
          </cell>
          <cell r="S477">
            <v>58980.183813113603</v>
          </cell>
        </row>
        <row r="478">
          <cell r="B478" t="str">
            <v>0401a4</v>
          </cell>
          <cell r="C478" t="str">
            <v>012</v>
          </cell>
          <cell r="D478" t="str">
            <v>MTR</v>
          </cell>
          <cell r="E478" t="str">
            <v>EUR</v>
          </cell>
          <cell r="F478">
            <v>200306</v>
          </cell>
          <cell r="G478">
            <v>7</v>
          </cell>
          <cell r="H478">
            <v>288</v>
          </cell>
          <cell r="I478">
            <v>86.808715277777779</v>
          </cell>
          <cell r="J478">
            <v>679</v>
          </cell>
          <cell r="K478">
            <v>679</v>
          </cell>
          <cell r="L478">
            <v>466.19054297881848</v>
          </cell>
          <cell r="M478">
            <v>31.122833179238174</v>
          </cell>
          <cell r="N478">
            <v>379.46962206728165</v>
          </cell>
          <cell r="O478">
            <v>16.060272466097604</v>
          </cell>
          <cell r="P478">
            <v>1</v>
          </cell>
          <cell r="Q478">
            <v>679</v>
          </cell>
          <cell r="R478">
            <v>100</v>
          </cell>
          <cell r="S478">
            <v>170551.09</v>
          </cell>
        </row>
        <row r="479">
          <cell r="B479" t="str">
            <v>0401a4</v>
          </cell>
          <cell r="C479" t="str">
            <v>012</v>
          </cell>
          <cell r="D479" t="str">
            <v>MTR</v>
          </cell>
          <cell r="E479" t="str">
            <v>EUR</v>
          </cell>
          <cell r="F479">
            <v>200307</v>
          </cell>
          <cell r="G479">
            <v>6</v>
          </cell>
          <cell r="H479">
            <v>350</v>
          </cell>
          <cell r="I479">
            <v>31.218914285714288</v>
          </cell>
          <cell r="J479">
            <v>0</v>
          </cell>
          <cell r="K479">
            <v>679</v>
          </cell>
          <cell r="L479">
            <v>260.3036640630491</v>
          </cell>
          <cell r="M479">
            <v>41.746709492534897</v>
          </cell>
          <cell r="N479">
            <v>347.01726838425731</v>
          </cell>
          <cell r="O479">
            <v>16.380856688098952</v>
          </cell>
          <cell r="P479">
            <v>1</v>
          </cell>
          <cell r="Q479">
            <v>679</v>
          </cell>
          <cell r="R479">
            <v>100</v>
          </cell>
          <cell r="S479">
            <v>226723.38</v>
          </cell>
        </row>
        <row r="480">
          <cell r="B480" t="str">
            <v>0401a4</v>
          </cell>
          <cell r="C480" t="str">
            <v>012</v>
          </cell>
          <cell r="D480" t="str">
            <v>MTR</v>
          </cell>
          <cell r="E480" t="str">
            <v>EUR</v>
          </cell>
          <cell r="F480">
            <v>200308</v>
          </cell>
          <cell r="G480">
            <v>5</v>
          </cell>
          <cell r="H480">
            <v>147</v>
          </cell>
          <cell r="I480">
            <v>24.961156462585034</v>
          </cell>
          <cell r="J480">
            <v>679</v>
          </cell>
          <cell r="K480">
            <v>679</v>
          </cell>
          <cell r="L480">
            <v>335.38422071064031</v>
          </cell>
          <cell r="M480">
            <v>39.337589130626448</v>
          </cell>
          <cell r="N480">
            <v>358.68723094973802</v>
          </cell>
          <cell r="O480">
            <v>17.334615132133827</v>
          </cell>
          <cell r="P480">
            <v>1</v>
          </cell>
          <cell r="Q480">
            <v>679</v>
          </cell>
          <cell r="R480">
            <v>100</v>
          </cell>
          <cell r="S480">
            <v>96143.71</v>
          </cell>
        </row>
        <row r="481">
          <cell r="B481" t="str">
            <v>0401a4</v>
          </cell>
          <cell r="C481" t="str">
            <v>012</v>
          </cell>
          <cell r="D481" t="str">
            <v>MTR</v>
          </cell>
          <cell r="E481" t="str">
            <v>EUR</v>
          </cell>
          <cell r="F481">
            <v>200309</v>
          </cell>
          <cell r="G481">
            <v>4</v>
          </cell>
          <cell r="H481">
            <v>157</v>
          </cell>
          <cell r="I481">
            <v>25.580127388535033</v>
          </cell>
          <cell r="J481">
            <v>679</v>
          </cell>
          <cell r="K481">
            <v>679</v>
          </cell>
          <cell r="L481">
            <v>611.13548368116631</v>
          </cell>
          <cell r="M481">
            <v>66.666190770935131</v>
          </cell>
          <cell r="N481">
            <v>359.32098039215691</v>
          </cell>
          <cell r="O481">
            <v>17.364492916957165</v>
          </cell>
          <cell r="P481">
            <v>1</v>
          </cell>
          <cell r="Q481">
            <v>679</v>
          </cell>
          <cell r="R481">
            <v>100</v>
          </cell>
          <cell r="S481">
            <v>102586.92</v>
          </cell>
        </row>
        <row r="482">
          <cell r="B482" t="str">
            <v>0401a4</v>
          </cell>
          <cell r="C482" t="str">
            <v>012</v>
          </cell>
          <cell r="D482" t="str">
            <v>MTR</v>
          </cell>
          <cell r="E482" t="str">
            <v>EUR</v>
          </cell>
          <cell r="F482">
            <v>200310</v>
          </cell>
          <cell r="G482">
            <v>3</v>
          </cell>
          <cell r="H482">
            <v>436</v>
          </cell>
          <cell r="I482">
            <v>5.2140366972477068</v>
          </cell>
          <cell r="J482">
            <v>679</v>
          </cell>
          <cell r="K482">
            <v>679</v>
          </cell>
          <cell r="L482">
            <v>208.71271981625918</v>
          </cell>
          <cell r="M482">
            <v>88.407629206903763</v>
          </cell>
          <cell r="N482">
            <v>356.07843789054766</v>
          </cell>
          <cell r="O482">
            <v>17.248396644989331</v>
          </cell>
          <cell r="P482">
            <v>1</v>
          </cell>
          <cell r="Q482">
            <v>679</v>
          </cell>
          <cell r="R482">
            <v>100</v>
          </cell>
          <cell r="S482">
            <v>293770.68</v>
          </cell>
        </row>
        <row r="483">
          <cell r="B483" t="str">
            <v>0401a4</v>
          </cell>
          <cell r="C483" t="str">
            <v>012</v>
          </cell>
          <cell r="D483" t="str">
            <v>MTR</v>
          </cell>
          <cell r="E483" t="str">
            <v>EUR</v>
          </cell>
          <cell r="F483">
            <v>200311</v>
          </cell>
          <cell r="G483">
            <v>2</v>
          </cell>
          <cell r="H483">
            <v>697</v>
          </cell>
          <cell r="I483">
            <v>1.5829555236728836</v>
          </cell>
          <cell r="J483">
            <v>0</v>
          </cell>
          <cell r="K483">
            <v>679</v>
          </cell>
          <cell r="L483">
            <v>0</v>
          </cell>
          <cell r="M483">
            <v>105.75067424785294</v>
          </cell>
          <cell r="N483">
            <v>353.84461814042692</v>
          </cell>
          <cell r="O483">
            <v>16.993847351171041</v>
          </cell>
          <cell r="P483">
            <v>1</v>
          </cell>
          <cell r="Q483">
            <v>679</v>
          </cell>
          <cell r="R483">
            <v>100</v>
          </cell>
          <cell r="S483">
            <v>472159.68</v>
          </cell>
        </row>
        <row r="484">
          <cell r="B484" t="str">
            <v>0401a4</v>
          </cell>
          <cell r="C484" t="str">
            <v>012</v>
          </cell>
          <cell r="D484" t="str">
            <v>MTR</v>
          </cell>
          <cell r="E484" t="str">
            <v>EUR</v>
          </cell>
          <cell r="F484">
            <v>200312</v>
          </cell>
          <cell r="G484">
            <v>1</v>
          </cell>
          <cell r="H484">
            <v>427</v>
          </cell>
          <cell r="I484">
            <v>0.3096252927400468</v>
          </cell>
          <cell r="J484">
            <v>679</v>
          </cell>
          <cell r="K484">
            <v>679</v>
          </cell>
          <cell r="L484">
            <v>0</v>
          </cell>
          <cell r="M484">
            <v>105.75067424785291</v>
          </cell>
          <cell r="N484">
            <v>359.32098039215691</v>
          </cell>
          <cell r="O484">
            <v>17.364492916957165</v>
          </cell>
          <cell r="P484">
            <v>1</v>
          </cell>
          <cell r="Q484">
            <v>679</v>
          </cell>
          <cell r="R484">
            <v>100</v>
          </cell>
          <cell r="S484">
            <v>289800.78999999998</v>
          </cell>
        </row>
        <row r="485">
          <cell r="B485" t="str">
            <v>0401a4</v>
          </cell>
          <cell r="C485" t="str">
            <v>012</v>
          </cell>
          <cell r="D485" t="str">
            <v>MTR</v>
          </cell>
          <cell r="E485" t="str">
            <v>EUR</v>
          </cell>
          <cell r="F485">
            <v>200401</v>
          </cell>
          <cell r="G485">
            <v>0</v>
          </cell>
          <cell r="H485">
            <v>302</v>
          </cell>
          <cell r="I485">
            <v>0</v>
          </cell>
          <cell r="J485">
            <v>679</v>
          </cell>
          <cell r="K485">
            <v>349</v>
          </cell>
          <cell r="L485">
            <v>0</v>
          </cell>
          <cell r="M485">
            <v>105.75067424785294</v>
          </cell>
          <cell r="N485">
            <v>357.36494560671383</v>
          </cell>
          <cell r="O485">
            <v>17.257136271815103</v>
          </cell>
          <cell r="P485">
            <v>1</v>
          </cell>
          <cell r="Q485">
            <v>349</v>
          </cell>
          <cell r="R485">
            <v>100</v>
          </cell>
          <cell r="S485">
            <v>105398</v>
          </cell>
        </row>
        <row r="486">
          <cell r="B486" t="str">
            <v>0401a4</v>
          </cell>
          <cell r="C486" t="str">
            <v>012</v>
          </cell>
          <cell r="D486" t="str">
            <v>MTR</v>
          </cell>
          <cell r="E486" t="str">
            <v>FRA</v>
          </cell>
          <cell r="F486">
            <v>200201</v>
          </cell>
          <cell r="G486">
            <v>24</v>
          </cell>
          <cell r="H486">
            <v>276</v>
          </cell>
          <cell r="I486">
            <v>321.15865942028989</v>
          </cell>
          <cell r="J486">
            <v>0</v>
          </cell>
          <cell r="K486">
            <v>279</v>
          </cell>
          <cell r="L486">
            <v>321.15865942028989</v>
          </cell>
          <cell r="M486">
            <v>0</v>
          </cell>
          <cell r="N486">
            <v>321.15865942028989</v>
          </cell>
          <cell r="O486">
            <v>0</v>
          </cell>
          <cell r="P486">
            <v>3</v>
          </cell>
          <cell r="Q486">
            <v>321.15865942028989</v>
          </cell>
          <cell r="R486">
            <v>0</v>
          </cell>
          <cell r="S486">
            <v>0</v>
          </cell>
        </row>
        <row r="487">
          <cell r="B487" t="str">
            <v>0401a4</v>
          </cell>
          <cell r="C487" t="str">
            <v>012</v>
          </cell>
          <cell r="D487" t="str">
            <v>MTR</v>
          </cell>
          <cell r="E487" t="str">
            <v>FRA</v>
          </cell>
          <cell r="F487">
            <v>200202</v>
          </cell>
          <cell r="G487">
            <v>23</v>
          </cell>
          <cell r="H487">
            <v>320</v>
          </cell>
          <cell r="I487">
            <v>347.55578125</v>
          </cell>
          <cell r="J487">
            <v>0</v>
          </cell>
          <cell r="K487">
            <v>279</v>
          </cell>
          <cell r="L487">
            <v>348.28655885797832</v>
          </cell>
          <cell r="M487">
            <v>0.29016872539618765</v>
          </cell>
          <cell r="N487">
            <v>348.12868495716572</v>
          </cell>
          <cell r="O487">
            <v>0.28540260415330954</v>
          </cell>
          <cell r="P487">
            <v>3</v>
          </cell>
          <cell r="Q487">
            <v>348.12868495716572</v>
          </cell>
          <cell r="R487">
            <v>0.28540260415330954</v>
          </cell>
          <cell r="S487">
            <v>183.32918629302003</v>
          </cell>
        </row>
        <row r="488">
          <cell r="B488" t="str">
            <v>0401a4</v>
          </cell>
          <cell r="C488" t="str">
            <v>012</v>
          </cell>
          <cell r="D488" t="str">
            <v>MTR</v>
          </cell>
          <cell r="E488" t="str">
            <v>FRA</v>
          </cell>
          <cell r="F488">
            <v>200203</v>
          </cell>
          <cell r="G488">
            <v>22</v>
          </cell>
          <cell r="H488">
            <v>293</v>
          </cell>
          <cell r="I488">
            <v>327.67832764505124</v>
          </cell>
          <cell r="J488">
            <v>0</v>
          </cell>
          <cell r="K488">
            <v>279</v>
          </cell>
          <cell r="L488">
            <v>331.52263060360553</v>
          </cell>
          <cell r="M488">
            <v>1.7482866829886881</v>
          </cell>
          <cell r="N488">
            <v>330.91502626478831</v>
          </cell>
          <cell r="O488">
            <v>1.7134894261450671</v>
          </cell>
          <cell r="P488">
            <v>3</v>
          </cell>
          <cell r="Q488">
            <v>330.91502626478831</v>
          </cell>
          <cell r="R488">
            <v>1.7134894261450671</v>
          </cell>
          <cell r="S488">
            <v>948.3526955829584</v>
          </cell>
        </row>
        <row r="489">
          <cell r="B489" t="str">
            <v>0401a4</v>
          </cell>
          <cell r="C489" t="str">
            <v>012</v>
          </cell>
          <cell r="D489" t="str">
            <v>MTR</v>
          </cell>
          <cell r="E489" t="str">
            <v>FRA</v>
          </cell>
          <cell r="F489">
            <v>200204</v>
          </cell>
          <cell r="G489">
            <v>21</v>
          </cell>
          <cell r="H489">
            <v>326</v>
          </cell>
          <cell r="I489">
            <v>228.07319018404914</v>
          </cell>
          <cell r="J489">
            <v>0</v>
          </cell>
          <cell r="K489">
            <v>279</v>
          </cell>
          <cell r="L489">
            <v>233.5157215905744</v>
          </cell>
          <cell r="M489">
            <v>2.9792336714261549</v>
          </cell>
          <cell r="N489">
            <v>235.63965908749145</v>
          </cell>
          <cell r="O489">
            <v>2.9728240575545026</v>
          </cell>
          <cell r="P489">
            <v>3</v>
          </cell>
          <cell r="Q489">
            <v>235.63965908749145</v>
          </cell>
          <cell r="R489">
            <v>2.9728240575545026</v>
          </cell>
          <cell r="S489">
            <v>2466.6688625222014</v>
          </cell>
        </row>
        <row r="490">
          <cell r="B490" t="str">
            <v>0401a4</v>
          </cell>
          <cell r="C490" t="str">
            <v>012</v>
          </cell>
          <cell r="D490" t="str">
            <v>MTR</v>
          </cell>
          <cell r="E490" t="str">
            <v>FRA</v>
          </cell>
          <cell r="F490">
            <v>200205</v>
          </cell>
          <cell r="G490">
            <v>20</v>
          </cell>
          <cell r="H490">
            <v>377</v>
          </cell>
          <cell r="I490">
            <v>194.01084880636603</v>
          </cell>
          <cell r="J490">
            <v>0</v>
          </cell>
          <cell r="K490">
            <v>279</v>
          </cell>
          <cell r="L490">
            <v>199.80590864970472</v>
          </cell>
          <cell r="M490">
            <v>3.4693892461702949</v>
          </cell>
          <cell r="N490">
            <v>203.98194534399892</v>
          </cell>
          <cell r="O490">
            <v>3.4052162347725972</v>
          </cell>
          <cell r="P490">
            <v>3</v>
          </cell>
          <cell r="Q490">
            <v>203.98194534399892</v>
          </cell>
          <cell r="R490">
            <v>3.4052162347725972</v>
          </cell>
          <cell r="S490">
            <v>3759.1033946875978</v>
          </cell>
        </row>
        <row r="491">
          <cell r="B491" t="str">
            <v>0401a4</v>
          </cell>
          <cell r="C491" t="str">
            <v>012</v>
          </cell>
          <cell r="D491" t="str">
            <v>MTR</v>
          </cell>
          <cell r="E491" t="str">
            <v>FRA</v>
          </cell>
          <cell r="F491">
            <v>200206</v>
          </cell>
          <cell r="G491">
            <v>19</v>
          </cell>
          <cell r="H491">
            <v>410</v>
          </cell>
          <cell r="I491">
            <v>296.98197560975609</v>
          </cell>
          <cell r="J491">
            <v>0</v>
          </cell>
          <cell r="K491">
            <v>279</v>
          </cell>
          <cell r="L491">
            <v>308.52390203674418</v>
          </cell>
          <cell r="M491">
            <v>3.4516173505158738</v>
          </cell>
          <cell r="N491">
            <v>308.24442831248825</v>
          </cell>
          <cell r="O491">
            <v>3.2954869125016808</v>
          </cell>
          <cell r="P491">
            <v>3</v>
          </cell>
          <cell r="Q491">
            <v>308.24442831248825</v>
          </cell>
          <cell r="R491">
            <v>3.2954869125016808</v>
          </cell>
          <cell r="S491">
            <v>4617.6056081201823</v>
          </cell>
        </row>
        <row r="492">
          <cell r="B492" t="str">
            <v>0401a4</v>
          </cell>
          <cell r="C492" t="str">
            <v>012</v>
          </cell>
          <cell r="D492" t="str">
            <v>MTR</v>
          </cell>
          <cell r="E492" t="str">
            <v>FRA</v>
          </cell>
          <cell r="F492">
            <v>200207</v>
          </cell>
          <cell r="G492">
            <v>18</v>
          </cell>
          <cell r="H492">
            <v>228</v>
          </cell>
          <cell r="I492">
            <v>263.60750000000002</v>
          </cell>
          <cell r="J492">
            <v>0</v>
          </cell>
          <cell r="K492">
            <v>279</v>
          </cell>
          <cell r="L492">
            <v>285.42487680140567</v>
          </cell>
          <cell r="M492">
            <v>5.5720474027522569</v>
          </cell>
          <cell r="N492">
            <v>286.29119781445331</v>
          </cell>
          <cell r="O492">
            <v>5.6230669472181107</v>
          </cell>
          <cell r="P492">
            <v>3</v>
          </cell>
          <cell r="Q492">
            <v>286.29119781445331</v>
          </cell>
          <cell r="R492">
            <v>5.6230669472181107</v>
          </cell>
          <cell r="S492">
            <v>5171.8831016953482</v>
          </cell>
        </row>
        <row r="493">
          <cell r="B493" t="str">
            <v>0401a4</v>
          </cell>
          <cell r="C493" t="str">
            <v>012</v>
          </cell>
          <cell r="D493" t="str">
            <v>MTR</v>
          </cell>
          <cell r="E493" t="str">
            <v>FRA</v>
          </cell>
          <cell r="F493">
            <v>200208</v>
          </cell>
          <cell r="G493">
            <v>17</v>
          </cell>
          <cell r="H493">
            <v>157</v>
          </cell>
          <cell r="I493">
            <v>203.41101910828024</v>
          </cell>
          <cell r="J493">
            <v>0</v>
          </cell>
          <cell r="K493">
            <v>279</v>
          </cell>
          <cell r="L493">
            <v>228.9250805069297</v>
          </cell>
          <cell r="M493">
            <v>7.0262384002217377</v>
          </cell>
          <cell r="N493">
            <v>236.57574511879534</v>
          </cell>
          <cell r="O493">
            <v>6.5116002268748892</v>
          </cell>
          <cell r="P493">
            <v>3</v>
          </cell>
          <cell r="Q493">
            <v>236.57574511879534</v>
          </cell>
          <cell r="R493">
            <v>6.5116002268748892</v>
          </cell>
          <cell r="S493">
            <v>5206.861983650866</v>
          </cell>
        </row>
        <row r="494">
          <cell r="B494" t="str">
            <v>0401a4</v>
          </cell>
          <cell r="C494" t="str">
            <v>012</v>
          </cell>
          <cell r="D494" t="str">
            <v>MTR</v>
          </cell>
          <cell r="E494" t="str">
            <v>FRA</v>
          </cell>
          <cell r="F494">
            <v>200209</v>
          </cell>
          <cell r="G494">
            <v>16</v>
          </cell>
          <cell r="H494">
            <v>347</v>
          </cell>
          <cell r="I494">
            <v>352.84613832853023</v>
          </cell>
          <cell r="J494">
            <v>0</v>
          </cell>
          <cell r="K494">
            <v>279</v>
          </cell>
          <cell r="L494">
            <v>422.53429133668379</v>
          </cell>
          <cell r="M494">
            <v>7.6911001105378256</v>
          </cell>
          <cell r="N494">
            <v>408.81341808089439</v>
          </cell>
          <cell r="O494">
            <v>7.1001711662920712</v>
          </cell>
          <cell r="P494">
            <v>3</v>
          </cell>
          <cell r="Q494">
            <v>408.81341808089439</v>
          </cell>
          <cell r="R494">
            <v>7.1001711662920712</v>
          </cell>
          <cell r="S494">
            <v>19420.646074070362</v>
          </cell>
        </row>
        <row r="495">
          <cell r="B495" t="str">
            <v>0401a4</v>
          </cell>
          <cell r="C495" t="str">
            <v>012</v>
          </cell>
          <cell r="D495" t="str">
            <v>MTR</v>
          </cell>
          <cell r="E495" t="str">
            <v>FRA</v>
          </cell>
          <cell r="F495">
            <v>200210</v>
          </cell>
          <cell r="G495">
            <v>15</v>
          </cell>
          <cell r="H495">
            <v>358</v>
          </cell>
          <cell r="I495">
            <v>350.58656424581011</v>
          </cell>
          <cell r="J495">
            <v>0</v>
          </cell>
          <cell r="K495">
            <v>279</v>
          </cell>
          <cell r="L495">
            <v>459.38780133035897</v>
          </cell>
          <cell r="M495">
            <v>7.0162586397108759</v>
          </cell>
          <cell r="N495">
            <v>442.16759220020208</v>
          </cell>
          <cell r="O495">
            <v>6.3743142010551823</v>
          </cell>
          <cell r="P495">
            <v>3</v>
          </cell>
          <cell r="Q495">
            <v>442.16759220020208</v>
          </cell>
          <cell r="R495">
            <v>6.3743142010551823</v>
          </cell>
          <cell r="S495">
            <v>32786.008007672324</v>
          </cell>
        </row>
        <row r="496">
          <cell r="B496" t="str">
            <v>0401a4</v>
          </cell>
          <cell r="C496" t="str">
            <v>012</v>
          </cell>
          <cell r="D496" t="str">
            <v>MTR</v>
          </cell>
          <cell r="E496" t="str">
            <v>FRA</v>
          </cell>
          <cell r="F496">
            <v>200211</v>
          </cell>
          <cell r="G496">
            <v>14</v>
          </cell>
          <cell r="H496">
            <v>366</v>
          </cell>
          <cell r="I496">
            <v>384.66</v>
          </cell>
          <cell r="J496">
            <v>0</v>
          </cell>
          <cell r="K496">
            <v>279</v>
          </cell>
          <cell r="L496">
            <v>550.74284124903363</v>
          </cell>
          <cell r="M496">
            <v>9.1344150999417675</v>
          </cell>
          <cell r="N496">
            <v>542.74614479618799</v>
          </cell>
          <cell r="O496">
            <v>9.5316443611948376</v>
          </cell>
          <cell r="P496">
            <v>3</v>
          </cell>
          <cell r="Q496">
            <v>542.74614479618799</v>
          </cell>
          <cell r="R496">
            <v>9.5316443611948376</v>
          </cell>
          <cell r="S496">
            <v>57859.528995404806</v>
          </cell>
        </row>
        <row r="497">
          <cell r="B497" t="str">
            <v>0401a4</v>
          </cell>
          <cell r="C497" t="str">
            <v>012</v>
          </cell>
          <cell r="D497" t="str">
            <v>MTR</v>
          </cell>
          <cell r="E497" t="str">
            <v>FRA</v>
          </cell>
          <cell r="F497">
            <v>200212</v>
          </cell>
          <cell r="G497">
            <v>13</v>
          </cell>
          <cell r="H497">
            <v>282</v>
          </cell>
          <cell r="I497">
            <v>231.94326241134749</v>
          </cell>
          <cell r="J497">
            <v>0</v>
          </cell>
          <cell r="K497">
            <v>279</v>
          </cell>
          <cell r="L497">
            <v>375.24896528017729</v>
          </cell>
          <cell r="M497">
            <v>10.263002471877238</v>
          </cell>
          <cell r="N497">
            <v>371.40956204019426</v>
          </cell>
          <cell r="O497">
            <v>10.645370665386682</v>
          </cell>
          <cell r="P497">
            <v>3</v>
          </cell>
          <cell r="Q497">
            <v>371.40956204019426</v>
          </cell>
          <cell r="R497">
            <v>10.645370665386682</v>
          </cell>
          <cell r="S497">
            <v>39329.496495334788</v>
          </cell>
        </row>
        <row r="498">
          <cell r="B498" t="str">
            <v>0401a4</v>
          </cell>
          <cell r="C498" t="str">
            <v>012</v>
          </cell>
          <cell r="D498" t="str">
            <v>MTR</v>
          </cell>
          <cell r="E498" t="str">
            <v>FRA</v>
          </cell>
          <cell r="F498">
            <v>200301</v>
          </cell>
          <cell r="G498">
            <v>12</v>
          </cell>
          <cell r="H498">
            <v>385</v>
          </cell>
          <cell r="I498">
            <v>146.13568831168831</v>
          </cell>
          <cell r="J498">
            <v>0</v>
          </cell>
          <cell r="K498">
            <v>300</v>
          </cell>
          <cell r="L498">
            <v>265.39438549092102</v>
          </cell>
          <cell r="M498">
            <v>10.368407656749987</v>
          </cell>
          <cell r="N498">
            <v>268.45733135610874</v>
          </cell>
          <cell r="O498">
            <v>10.56767841732033</v>
          </cell>
          <cell r="P498">
            <v>3</v>
          </cell>
          <cell r="Q498">
            <v>268.45733135610874</v>
          </cell>
          <cell r="R498">
            <v>10.56767841732033</v>
          </cell>
          <cell r="S498">
            <v>47093.832572101863</v>
          </cell>
        </row>
        <row r="499">
          <cell r="B499" t="str">
            <v>0401a4</v>
          </cell>
          <cell r="C499" t="str">
            <v>012</v>
          </cell>
          <cell r="D499" t="str">
            <v>MTR</v>
          </cell>
          <cell r="E499" t="str">
            <v>FRA</v>
          </cell>
          <cell r="F499">
            <v>200302</v>
          </cell>
          <cell r="G499">
            <v>11</v>
          </cell>
          <cell r="H499">
            <v>255</v>
          </cell>
          <cell r="I499">
            <v>232.12568627450977</v>
          </cell>
          <cell r="J499">
            <v>0</v>
          </cell>
          <cell r="K499">
            <v>300</v>
          </cell>
          <cell r="L499">
            <v>481.03094545491507</v>
          </cell>
          <cell r="M499">
            <v>15.847480430076097</v>
          </cell>
          <cell r="N499">
            <v>442.43088870688388</v>
          </cell>
          <cell r="O499">
            <v>14.914393305518342</v>
          </cell>
          <cell r="P499">
            <v>3</v>
          </cell>
          <cell r="Q499">
            <v>442.43088870688388</v>
          </cell>
          <cell r="R499">
            <v>14.914393305518342</v>
          </cell>
          <cell r="S499">
            <v>53627.826620255386</v>
          </cell>
        </row>
        <row r="500">
          <cell r="B500" t="str">
            <v>0401a4</v>
          </cell>
          <cell r="C500" t="str">
            <v>012</v>
          </cell>
          <cell r="D500" t="str">
            <v>MTR</v>
          </cell>
          <cell r="E500" t="str">
            <v>FRA</v>
          </cell>
          <cell r="F500">
            <v>200303</v>
          </cell>
          <cell r="G500">
            <v>10</v>
          </cell>
          <cell r="H500">
            <v>282</v>
          </cell>
          <cell r="I500">
            <v>77.604787234042547</v>
          </cell>
          <cell r="J500">
            <v>300</v>
          </cell>
          <cell r="K500">
            <v>300</v>
          </cell>
          <cell r="L500">
            <v>197.58918799826321</v>
          </cell>
          <cell r="M500">
            <v>21.200801596637252</v>
          </cell>
          <cell r="N500">
            <v>231.28991625742992</v>
          </cell>
          <cell r="O500">
            <v>19.222061308983619</v>
          </cell>
          <cell r="P500">
            <v>3</v>
          </cell>
          <cell r="Q500">
            <v>231.28991625742992</v>
          </cell>
          <cell r="R500">
            <v>19.222061308983619</v>
          </cell>
          <cell r="S500">
            <v>43339.206384595236</v>
          </cell>
        </row>
        <row r="501">
          <cell r="B501" t="str">
            <v>0401a4</v>
          </cell>
          <cell r="C501" t="str">
            <v>012</v>
          </cell>
          <cell r="D501" t="str">
            <v>MTR</v>
          </cell>
          <cell r="E501" t="str">
            <v>FRA</v>
          </cell>
          <cell r="F501">
            <v>200304</v>
          </cell>
          <cell r="G501">
            <v>9</v>
          </cell>
          <cell r="H501">
            <v>380</v>
          </cell>
          <cell r="I501">
            <v>77.64218421052631</v>
          </cell>
          <cell r="J501">
            <v>300</v>
          </cell>
          <cell r="K501">
            <v>300</v>
          </cell>
          <cell r="L501">
            <v>235.51279877434754</v>
          </cell>
          <cell r="M501">
            <v>18.364513355731145</v>
          </cell>
          <cell r="N501">
            <v>249.76436692546932</v>
          </cell>
          <cell r="O501">
            <v>18.088744994167886</v>
          </cell>
          <cell r="P501">
            <v>3</v>
          </cell>
          <cell r="Q501">
            <v>249.76436692546932</v>
          </cell>
          <cell r="R501">
            <v>18.088744994167886</v>
          </cell>
          <cell r="S501">
            <v>65406.429431678349</v>
          </cell>
        </row>
        <row r="502">
          <cell r="B502" t="str">
            <v>0401a4</v>
          </cell>
          <cell r="C502" t="str">
            <v>012</v>
          </cell>
          <cell r="D502" t="str">
            <v>MTR</v>
          </cell>
          <cell r="E502" t="str">
            <v>FRA</v>
          </cell>
          <cell r="F502">
            <v>200305</v>
          </cell>
          <cell r="G502">
            <v>8</v>
          </cell>
          <cell r="H502">
            <v>264</v>
          </cell>
          <cell r="I502">
            <v>106.63306818181817</v>
          </cell>
          <cell r="J502">
            <v>300</v>
          </cell>
          <cell r="K502">
            <v>300</v>
          </cell>
          <cell r="L502">
            <v>426.54232896078679</v>
          </cell>
          <cell r="M502">
            <v>25.734714220303022</v>
          </cell>
          <cell r="N502">
            <v>374.23669729392964</v>
          </cell>
          <cell r="O502">
            <v>22.359186572288444</v>
          </cell>
          <cell r="P502">
            <v>3</v>
          </cell>
          <cell r="Q502">
            <v>374.23669729392964</v>
          </cell>
          <cell r="R502">
            <v>22.359186572288444</v>
          </cell>
          <cell r="S502">
            <v>70647.358085597429</v>
          </cell>
        </row>
        <row r="503">
          <cell r="B503" t="str">
            <v>0401a4</v>
          </cell>
          <cell r="C503" t="str">
            <v>012</v>
          </cell>
          <cell r="D503" t="str">
            <v>MTR</v>
          </cell>
          <cell r="E503" t="str">
            <v>FRA</v>
          </cell>
          <cell r="F503">
            <v>200306</v>
          </cell>
          <cell r="G503">
            <v>7</v>
          </cell>
          <cell r="H503">
            <v>310</v>
          </cell>
          <cell r="I503">
            <v>102.45770967741936</v>
          </cell>
          <cell r="J503">
            <v>300</v>
          </cell>
          <cell r="K503">
            <v>300</v>
          </cell>
          <cell r="L503">
            <v>527.14748849876025</v>
          </cell>
          <cell r="M503">
            <v>29.772306964530404</v>
          </cell>
          <cell r="N503">
            <v>411.6468745586518</v>
          </cell>
          <cell r="O503">
            <v>23.422334741217345</v>
          </cell>
          <cell r="P503">
            <v>1</v>
          </cell>
          <cell r="Q503">
            <v>300</v>
          </cell>
          <cell r="R503">
            <v>100</v>
          </cell>
          <cell r="S503">
            <v>61238.11</v>
          </cell>
        </row>
        <row r="504">
          <cell r="B504" t="str">
            <v>0401a4</v>
          </cell>
          <cell r="C504" t="str">
            <v>012</v>
          </cell>
          <cell r="D504" t="str">
            <v>MTR</v>
          </cell>
          <cell r="E504" t="str">
            <v>FRA</v>
          </cell>
          <cell r="F504">
            <v>200307</v>
          </cell>
          <cell r="G504">
            <v>6</v>
          </cell>
          <cell r="H504">
            <v>347</v>
          </cell>
          <cell r="I504">
            <v>73.09331412103748</v>
          </cell>
          <cell r="J504">
            <v>0</v>
          </cell>
          <cell r="K504">
            <v>300</v>
          </cell>
          <cell r="L504">
            <v>521.78349874115258</v>
          </cell>
          <cell r="M504">
            <v>29.968813990978838</v>
          </cell>
          <cell r="N504">
            <v>408.23904542565083</v>
          </cell>
          <cell r="O504">
            <v>23.392022036038416</v>
          </cell>
          <cell r="P504">
            <v>1</v>
          </cell>
          <cell r="Q504">
            <v>300</v>
          </cell>
          <cell r="R504">
            <v>100</v>
          </cell>
          <cell r="S504">
            <v>78736.62</v>
          </cell>
        </row>
        <row r="505">
          <cell r="B505" t="str">
            <v>0401a4</v>
          </cell>
          <cell r="C505" t="str">
            <v>012</v>
          </cell>
          <cell r="D505" t="str">
            <v>MTR</v>
          </cell>
          <cell r="E505" t="str">
            <v>FRA</v>
          </cell>
          <cell r="F505">
            <v>200308</v>
          </cell>
          <cell r="G505">
            <v>5</v>
          </cell>
          <cell r="H505">
            <v>97</v>
          </cell>
          <cell r="I505">
            <v>44.591752577319582</v>
          </cell>
          <cell r="J505">
            <v>300</v>
          </cell>
          <cell r="K505">
            <v>300</v>
          </cell>
          <cell r="L505">
            <v>470.11415010962457</v>
          </cell>
          <cell r="M505">
            <v>42.902375288786118</v>
          </cell>
          <cell r="N505">
            <v>355.21176152374096</v>
          </cell>
          <cell r="O505">
            <v>25.257502851281355</v>
          </cell>
          <cell r="P505">
            <v>1</v>
          </cell>
          <cell r="Q505">
            <v>300</v>
          </cell>
          <cell r="R505">
            <v>100</v>
          </cell>
          <cell r="S505">
            <v>24774.6</v>
          </cell>
        </row>
        <row r="506">
          <cell r="B506" t="str">
            <v>0401a4</v>
          </cell>
          <cell r="C506" t="str">
            <v>012</v>
          </cell>
          <cell r="D506" t="str">
            <v>MTR</v>
          </cell>
          <cell r="E506" t="str">
            <v>FRA</v>
          </cell>
          <cell r="F506">
            <v>200309</v>
          </cell>
          <cell r="G506">
            <v>4</v>
          </cell>
          <cell r="H506">
            <v>204</v>
          </cell>
          <cell r="I506">
            <v>35.852058823529411</v>
          </cell>
          <cell r="J506">
            <v>300</v>
          </cell>
          <cell r="K506">
            <v>300</v>
          </cell>
          <cell r="L506">
            <v>789.66540679545551</v>
          </cell>
          <cell r="M506">
            <v>42.51818342751428</v>
          </cell>
          <cell r="N506">
            <v>302.59311917840938</v>
          </cell>
          <cell r="O506">
            <v>30.475477623772747</v>
          </cell>
          <cell r="P506">
            <v>1</v>
          </cell>
          <cell r="Q506">
            <v>300</v>
          </cell>
          <cell r="R506">
            <v>100</v>
          </cell>
          <cell r="S506">
            <v>53886.18</v>
          </cell>
        </row>
        <row r="507">
          <cell r="B507" t="str">
            <v>0401a4</v>
          </cell>
          <cell r="C507" t="str">
            <v>012</v>
          </cell>
          <cell r="D507" t="str">
            <v>MTR</v>
          </cell>
          <cell r="E507" t="str">
            <v>FRA</v>
          </cell>
          <cell r="F507">
            <v>200310</v>
          </cell>
          <cell r="G507">
            <v>3</v>
          </cell>
          <cell r="H507">
            <v>592</v>
          </cell>
          <cell r="I507">
            <v>6.9261148648648652</v>
          </cell>
          <cell r="J507">
            <v>300</v>
          </cell>
          <cell r="K507">
            <v>300</v>
          </cell>
          <cell r="L507">
            <v>433.18836668376662</v>
          </cell>
          <cell r="M507">
            <v>51.595202026646611</v>
          </cell>
          <cell r="N507">
            <v>302.59311917840938</v>
          </cell>
          <cell r="O507">
            <v>30.475477623772747</v>
          </cell>
          <cell r="P507">
            <v>1</v>
          </cell>
          <cell r="Q507">
            <v>300</v>
          </cell>
          <cell r="R507">
            <v>100</v>
          </cell>
          <cell r="S507">
            <v>173499.74</v>
          </cell>
        </row>
        <row r="508">
          <cell r="B508" t="str">
            <v>0401a4</v>
          </cell>
          <cell r="C508" t="str">
            <v>012</v>
          </cell>
          <cell r="D508" t="str">
            <v>MTR</v>
          </cell>
          <cell r="E508" t="str">
            <v>FRA</v>
          </cell>
          <cell r="F508">
            <v>200311</v>
          </cell>
          <cell r="G508">
            <v>2</v>
          </cell>
          <cell r="H508">
            <v>461</v>
          </cell>
          <cell r="I508">
            <v>1.731106290672451</v>
          </cell>
          <cell r="J508">
            <v>0</v>
          </cell>
          <cell r="K508">
            <v>300</v>
          </cell>
          <cell r="L508">
            <v>0</v>
          </cell>
          <cell r="M508">
            <v>108.41316062510404</v>
          </cell>
          <cell r="N508">
            <v>302.59311917840938</v>
          </cell>
          <cell r="O508">
            <v>30.475477623772747</v>
          </cell>
          <cell r="P508">
            <v>1</v>
          </cell>
          <cell r="Q508">
            <v>300</v>
          </cell>
          <cell r="R508">
            <v>100</v>
          </cell>
          <cell r="S508">
            <v>137501.96</v>
          </cell>
        </row>
        <row r="509">
          <cell r="B509" t="str">
            <v>0401a4</v>
          </cell>
          <cell r="C509" t="str">
            <v>012</v>
          </cell>
          <cell r="D509" t="str">
            <v>MTR</v>
          </cell>
          <cell r="E509" t="str">
            <v>FRA</v>
          </cell>
          <cell r="F509">
            <v>200312</v>
          </cell>
          <cell r="G509">
            <v>1</v>
          </cell>
          <cell r="H509">
            <v>359</v>
          </cell>
          <cell r="I509">
            <v>0.34916434540389968</v>
          </cell>
          <cell r="J509">
            <v>300</v>
          </cell>
          <cell r="K509">
            <v>300</v>
          </cell>
          <cell r="L509">
            <v>0</v>
          </cell>
          <cell r="M509">
            <v>108.41316062510404</v>
          </cell>
          <cell r="N509">
            <v>302.59311917840938</v>
          </cell>
          <cell r="O509">
            <v>30.475477623772747</v>
          </cell>
          <cell r="P509">
            <v>1</v>
          </cell>
          <cell r="Q509">
            <v>300</v>
          </cell>
          <cell r="R509">
            <v>100</v>
          </cell>
          <cell r="S509">
            <v>107574.65</v>
          </cell>
        </row>
        <row r="510">
          <cell r="B510" t="str">
            <v>0401a4</v>
          </cell>
          <cell r="C510" t="str">
            <v>012</v>
          </cell>
          <cell r="D510" t="str">
            <v>MTR</v>
          </cell>
          <cell r="E510" t="str">
            <v>FRA</v>
          </cell>
          <cell r="F510">
            <v>200401</v>
          </cell>
          <cell r="G510">
            <v>0</v>
          </cell>
          <cell r="H510">
            <v>327</v>
          </cell>
          <cell r="I510">
            <v>0</v>
          </cell>
          <cell r="J510">
            <v>300</v>
          </cell>
          <cell r="K510">
            <v>278</v>
          </cell>
          <cell r="L510">
            <v>0</v>
          </cell>
          <cell r="M510">
            <v>108.41316062510404</v>
          </cell>
          <cell r="N510">
            <v>302.59311917840938</v>
          </cell>
          <cell r="O510">
            <v>30.475477623772747</v>
          </cell>
          <cell r="P510">
            <v>1</v>
          </cell>
          <cell r="Q510">
            <v>278</v>
          </cell>
          <cell r="R510">
            <v>100</v>
          </cell>
          <cell r="S510">
            <v>90906</v>
          </cell>
        </row>
        <row r="511">
          <cell r="B511" t="str">
            <v>0401a4</v>
          </cell>
          <cell r="C511" t="str">
            <v>012</v>
          </cell>
          <cell r="D511" t="str">
            <v>MTR</v>
          </cell>
          <cell r="E511" t="str">
            <v>INT</v>
          </cell>
          <cell r="F511">
            <v>200201</v>
          </cell>
          <cell r="G511">
            <v>24</v>
          </cell>
          <cell r="H511">
            <v>0</v>
          </cell>
          <cell r="I511">
            <v>0</v>
          </cell>
          <cell r="J511">
            <v>0</v>
          </cell>
          <cell r="K511">
            <v>452</v>
          </cell>
          <cell r="L511">
            <v>0</v>
          </cell>
          <cell r="M511">
            <v>0</v>
          </cell>
          <cell r="N511">
            <v>1886.7739999999999</v>
          </cell>
          <cell r="O511">
            <v>0</v>
          </cell>
          <cell r="P511">
            <v>1</v>
          </cell>
          <cell r="Q511">
            <v>452</v>
          </cell>
          <cell r="R511">
            <v>100</v>
          </cell>
          <cell r="S511">
            <v>0</v>
          </cell>
        </row>
        <row r="512">
          <cell r="B512" t="str">
            <v>0401a4</v>
          </cell>
          <cell r="C512" t="str">
            <v>012</v>
          </cell>
          <cell r="D512" t="str">
            <v>MTR</v>
          </cell>
          <cell r="E512" t="str">
            <v>INT</v>
          </cell>
          <cell r="F512">
            <v>200202</v>
          </cell>
          <cell r="G512">
            <v>23</v>
          </cell>
          <cell r="H512">
            <v>0</v>
          </cell>
          <cell r="I512">
            <v>0</v>
          </cell>
          <cell r="J512">
            <v>0</v>
          </cell>
          <cell r="K512">
            <v>452</v>
          </cell>
          <cell r="L512">
            <v>0</v>
          </cell>
          <cell r="M512">
            <v>0</v>
          </cell>
          <cell r="N512">
            <v>1886.7739999999999</v>
          </cell>
          <cell r="O512">
            <v>0</v>
          </cell>
          <cell r="P512">
            <v>1</v>
          </cell>
          <cell r="Q512">
            <v>452</v>
          </cell>
          <cell r="R512">
            <v>100</v>
          </cell>
          <cell r="S512">
            <v>0</v>
          </cell>
        </row>
        <row r="513">
          <cell r="B513" t="str">
            <v>0401a4</v>
          </cell>
          <cell r="C513" t="str">
            <v>012</v>
          </cell>
          <cell r="D513" t="str">
            <v>MTR</v>
          </cell>
          <cell r="E513" t="str">
            <v>INT</v>
          </cell>
          <cell r="F513">
            <v>200203</v>
          </cell>
          <cell r="G513">
            <v>22</v>
          </cell>
          <cell r="H513">
            <v>0</v>
          </cell>
          <cell r="I513">
            <v>0</v>
          </cell>
          <cell r="J513">
            <v>0</v>
          </cell>
          <cell r="K513">
            <v>452</v>
          </cell>
          <cell r="L513">
            <v>0</v>
          </cell>
          <cell r="M513">
            <v>0</v>
          </cell>
          <cell r="N513">
            <v>1886.7739999999999</v>
          </cell>
          <cell r="O513">
            <v>0</v>
          </cell>
          <cell r="P513">
            <v>1</v>
          </cell>
          <cell r="Q513">
            <v>452</v>
          </cell>
          <cell r="R513">
            <v>100</v>
          </cell>
          <cell r="S513">
            <v>0</v>
          </cell>
        </row>
        <row r="514">
          <cell r="B514" t="str">
            <v>0401a4</v>
          </cell>
          <cell r="C514" t="str">
            <v>012</v>
          </cell>
          <cell r="D514" t="str">
            <v>MTR</v>
          </cell>
          <cell r="E514" t="str">
            <v>INT</v>
          </cell>
          <cell r="F514">
            <v>200204</v>
          </cell>
          <cell r="G514">
            <v>21</v>
          </cell>
          <cell r="H514">
            <v>0</v>
          </cell>
          <cell r="I514">
            <v>0</v>
          </cell>
          <cell r="J514">
            <v>0</v>
          </cell>
          <cell r="K514">
            <v>452</v>
          </cell>
          <cell r="L514">
            <v>0</v>
          </cell>
          <cell r="M514">
            <v>0</v>
          </cell>
          <cell r="N514">
            <v>1886.7739999999999</v>
          </cell>
          <cell r="O514">
            <v>0</v>
          </cell>
          <cell r="P514">
            <v>1</v>
          </cell>
          <cell r="Q514">
            <v>452</v>
          </cell>
          <cell r="R514">
            <v>100</v>
          </cell>
          <cell r="S514">
            <v>0</v>
          </cell>
        </row>
        <row r="515">
          <cell r="B515" t="str">
            <v>0401a4</v>
          </cell>
          <cell r="C515" t="str">
            <v>012</v>
          </cell>
          <cell r="D515" t="str">
            <v>MTR</v>
          </cell>
          <cell r="E515" t="str">
            <v>INT</v>
          </cell>
          <cell r="F515">
            <v>200205</v>
          </cell>
          <cell r="G515">
            <v>20</v>
          </cell>
          <cell r="H515">
            <v>0</v>
          </cell>
          <cell r="I515">
            <v>0</v>
          </cell>
          <cell r="J515">
            <v>0</v>
          </cell>
          <cell r="K515">
            <v>452</v>
          </cell>
          <cell r="L515">
            <v>0</v>
          </cell>
          <cell r="M515">
            <v>0</v>
          </cell>
          <cell r="N515">
            <v>1886.7739999999999</v>
          </cell>
          <cell r="O515">
            <v>0</v>
          </cell>
          <cell r="P515">
            <v>1</v>
          </cell>
          <cell r="Q515">
            <v>452</v>
          </cell>
          <cell r="R515">
            <v>100</v>
          </cell>
          <cell r="S515">
            <v>0</v>
          </cell>
        </row>
        <row r="516">
          <cell r="B516" t="str">
            <v>0401a4</v>
          </cell>
          <cell r="C516" t="str">
            <v>012</v>
          </cell>
          <cell r="D516" t="str">
            <v>MTR</v>
          </cell>
          <cell r="E516" t="str">
            <v>INT</v>
          </cell>
          <cell r="F516">
            <v>200206</v>
          </cell>
          <cell r="G516">
            <v>19</v>
          </cell>
          <cell r="H516">
            <v>0</v>
          </cell>
          <cell r="I516">
            <v>0</v>
          </cell>
          <cell r="J516">
            <v>0</v>
          </cell>
          <cell r="K516">
            <v>452</v>
          </cell>
          <cell r="L516">
            <v>0</v>
          </cell>
          <cell r="M516">
            <v>0</v>
          </cell>
          <cell r="N516">
            <v>1886.7739999999999</v>
          </cell>
          <cell r="O516">
            <v>0</v>
          </cell>
          <cell r="P516">
            <v>1</v>
          </cell>
          <cell r="Q516">
            <v>452</v>
          </cell>
          <cell r="R516">
            <v>100</v>
          </cell>
          <cell r="S516">
            <v>0</v>
          </cell>
        </row>
        <row r="517">
          <cell r="B517" t="str">
            <v>0401a4</v>
          </cell>
          <cell r="C517" t="str">
            <v>012</v>
          </cell>
          <cell r="D517" t="str">
            <v>MTR</v>
          </cell>
          <cell r="E517" t="str">
            <v>INT</v>
          </cell>
          <cell r="F517">
            <v>200207</v>
          </cell>
          <cell r="G517">
            <v>18</v>
          </cell>
          <cell r="H517">
            <v>0</v>
          </cell>
          <cell r="I517">
            <v>0</v>
          </cell>
          <cell r="J517">
            <v>0</v>
          </cell>
          <cell r="K517">
            <v>452</v>
          </cell>
          <cell r="L517">
            <v>0</v>
          </cell>
          <cell r="M517">
            <v>0</v>
          </cell>
          <cell r="N517">
            <v>2048</v>
          </cell>
          <cell r="O517">
            <v>9.3606459550882075</v>
          </cell>
          <cell r="P517">
            <v>1</v>
          </cell>
          <cell r="Q517">
            <v>452</v>
          </cell>
          <cell r="R517">
            <v>100</v>
          </cell>
          <cell r="S517">
            <v>0</v>
          </cell>
        </row>
        <row r="518">
          <cell r="B518" t="str">
            <v>0401a4</v>
          </cell>
          <cell r="C518" t="str">
            <v>012</v>
          </cell>
          <cell r="D518" t="str">
            <v>MTR</v>
          </cell>
          <cell r="E518" t="str">
            <v>INT</v>
          </cell>
          <cell r="F518">
            <v>200208</v>
          </cell>
          <cell r="G518">
            <v>17</v>
          </cell>
          <cell r="H518">
            <v>0</v>
          </cell>
          <cell r="I518">
            <v>0</v>
          </cell>
          <cell r="J518">
            <v>0</v>
          </cell>
          <cell r="K518">
            <v>452</v>
          </cell>
          <cell r="L518">
            <v>0</v>
          </cell>
          <cell r="M518">
            <v>0</v>
          </cell>
          <cell r="N518">
            <v>1886.7739999999999</v>
          </cell>
          <cell r="O518">
            <v>0</v>
          </cell>
          <cell r="P518">
            <v>1</v>
          </cell>
          <cell r="Q518">
            <v>452</v>
          </cell>
          <cell r="R518">
            <v>100</v>
          </cell>
          <cell r="S518">
            <v>0</v>
          </cell>
        </row>
        <row r="519">
          <cell r="B519" t="str">
            <v>0401a4</v>
          </cell>
          <cell r="C519" t="str">
            <v>012</v>
          </cell>
          <cell r="D519" t="str">
            <v>MTR</v>
          </cell>
          <cell r="E519" t="str">
            <v>INT</v>
          </cell>
          <cell r="F519">
            <v>200209</v>
          </cell>
          <cell r="G519">
            <v>16</v>
          </cell>
          <cell r="H519">
            <v>0</v>
          </cell>
          <cell r="I519">
            <v>0</v>
          </cell>
          <cell r="J519">
            <v>0</v>
          </cell>
          <cell r="K519">
            <v>452</v>
          </cell>
          <cell r="L519">
            <v>0</v>
          </cell>
          <cell r="M519">
            <v>0</v>
          </cell>
          <cell r="N519">
            <v>1886.7739999999999</v>
          </cell>
          <cell r="O519">
            <v>0</v>
          </cell>
          <cell r="P519">
            <v>1</v>
          </cell>
          <cell r="Q519">
            <v>452</v>
          </cell>
          <cell r="R519">
            <v>100</v>
          </cell>
          <cell r="S519">
            <v>0</v>
          </cell>
        </row>
        <row r="520">
          <cell r="B520" t="str">
            <v>0401a4</v>
          </cell>
          <cell r="C520" t="str">
            <v>012</v>
          </cell>
          <cell r="D520" t="str">
            <v>MTR</v>
          </cell>
          <cell r="E520" t="str">
            <v>INT</v>
          </cell>
          <cell r="F520">
            <v>200210</v>
          </cell>
          <cell r="G520">
            <v>15</v>
          </cell>
          <cell r="H520">
            <v>0</v>
          </cell>
          <cell r="I520">
            <v>0</v>
          </cell>
          <cell r="J520">
            <v>0</v>
          </cell>
          <cell r="K520">
            <v>452</v>
          </cell>
          <cell r="L520">
            <v>0</v>
          </cell>
          <cell r="M520">
            <v>0</v>
          </cell>
          <cell r="N520">
            <v>1886.7739999999999</v>
          </cell>
          <cell r="O520">
            <v>0</v>
          </cell>
          <cell r="P520">
            <v>1</v>
          </cell>
          <cell r="Q520">
            <v>452</v>
          </cell>
          <cell r="R520">
            <v>100</v>
          </cell>
          <cell r="S520">
            <v>0</v>
          </cell>
        </row>
        <row r="521">
          <cell r="B521" t="str">
            <v>0401a4</v>
          </cell>
          <cell r="C521" t="str">
            <v>012</v>
          </cell>
          <cell r="D521" t="str">
            <v>MTR</v>
          </cell>
          <cell r="E521" t="str">
            <v>INT</v>
          </cell>
          <cell r="F521">
            <v>200211</v>
          </cell>
          <cell r="G521">
            <v>14</v>
          </cell>
          <cell r="H521">
            <v>5</v>
          </cell>
          <cell r="I521">
            <v>0</v>
          </cell>
          <cell r="J521">
            <v>0</v>
          </cell>
          <cell r="K521">
            <v>452</v>
          </cell>
          <cell r="L521">
            <v>0</v>
          </cell>
          <cell r="M521">
            <v>0</v>
          </cell>
          <cell r="N521">
            <v>1886.7739999999999</v>
          </cell>
          <cell r="O521">
            <v>0</v>
          </cell>
          <cell r="P521">
            <v>1</v>
          </cell>
          <cell r="Q521">
            <v>452</v>
          </cell>
          <cell r="R521">
            <v>100</v>
          </cell>
          <cell r="S521">
            <v>2260</v>
          </cell>
        </row>
        <row r="522">
          <cell r="B522" t="str">
            <v>0401a4</v>
          </cell>
          <cell r="C522" t="str">
            <v>012</v>
          </cell>
          <cell r="D522" t="str">
            <v>MTR</v>
          </cell>
          <cell r="E522" t="str">
            <v>INT</v>
          </cell>
          <cell r="F522">
            <v>200212</v>
          </cell>
          <cell r="G522">
            <v>13</v>
          </cell>
          <cell r="H522">
            <v>0</v>
          </cell>
          <cell r="I522">
            <v>0</v>
          </cell>
          <cell r="J522">
            <v>0</v>
          </cell>
          <cell r="K522">
            <v>452</v>
          </cell>
          <cell r="L522">
            <v>0</v>
          </cell>
          <cell r="M522">
            <v>0</v>
          </cell>
          <cell r="N522">
            <v>1886.7739999999999</v>
          </cell>
          <cell r="O522">
            <v>0</v>
          </cell>
          <cell r="P522">
            <v>1</v>
          </cell>
          <cell r="Q522">
            <v>452</v>
          </cell>
          <cell r="R522">
            <v>100</v>
          </cell>
          <cell r="S522">
            <v>0</v>
          </cell>
        </row>
        <row r="523">
          <cell r="B523" t="str">
            <v>0401a4</v>
          </cell>
          <cell r="C523" t="str">
            <v>012</v>
          </cell>
          <cell r="D523" t="str">
            <v>MTR</v>
          </cell>
          <cell r="E523" t="str">
            <v>INT</v>
          </cell>
          <cell r="F523">
            <v>200301</v>
          </cell>
          <cell r="G523">
            <v>12</v>
          </cell>
          <cell r="H523">
            <v>0</v>
          </cell>
          <cell r="I523">
            <v>0</v>
          </cell>
          <cell r="J523">
            <v>0</v>
          </cell>
          <cell r="K523">
            <v>452</v>
          </cell>
          <cell r="L523">
            <v>0</v>
          </cell>
          <cell r="M523">
            <v>0</v>
          </cell>
          <cell r="N523">
            <v>1886.7739999999999</v>
          </cell>
          <cell r="O523">
            <v>0</v>
          </cell>
          <cell r="P523">
            <v>1</v>
          </cell>
          <cell r="Q523">
            <v>452</v>
          </cell>
          <cell r="R523">
            <v>100</v>
          </cell>
          <cell r="S523">
            <v>0</v>
          </cell>
        </row>
        <row r="524">
          <cell r="B524" t="str">
            <v>0401a4</v>
          </cell>
          <cell r="C524" t="str">
            <v>012</v>
          </cell>
          <cell r="D524" t="str">
            <v>MTR</v>
          </cell>
          <cell r="E524" t="str">
            <v>INT</v>
          </cell>
          <cell r="F524">
            <v>200302</v>
          </cell>
          <cell r="G524">
            <v>11</v>
          </cell>
          <cell r="H524">
            <v>0</v>
          </cell>
          <cell r="I524">
            <v>0</v>
          </cell>
          <cell r="J524">
            <v>0</v>
          </cell>
          <cell r="K524">
            <v>452</v>
          </cell>
          <cell r="L524">
            <v>0</v>
          </cell>
          <cell r="M524">
            <v>0</v>
          </cell>
          <cell r="N524">
            <v>1886.7739999999999</v>
          </cell>
          <cell r="O524">
            <v>0</v>
          </cell>
          <cell r="P524">
            <v>1</v>
          </cell>
          <cell r="Q524">
            <v>452</v>
          </cell>
          <cell r="R524">
            <v>100</v>
          </cell>
          <cell r="S524">
            <v>0</v>
          </cell>
        </row>
        <row r="525">
          <cell r="B525" t="str">
            <v>0401a4</v>
          </cell>
          <cell r="C525" t="str">
            <v>012</v>
          </cell>
          <cell r="D525" t="str">
            <v>MTR</v>
          </cell>
          <cell r="E525" t="str">
            <v>INT</v>
          </cell>
          <cell r="F525">
            <v>200303</v>
          </cell>
          <cell r="G525">
            <v>10</v>
          </cell>
          <cell r="H525">
            <v>0</v>
          </cell>
          <cell r="I525">
            <v>0</v>
          </cell>
          <cell r="J525">
            <v>452</v>
          </cell>
          <cell r="K525">
            <v>452</v>
          </cell>
          <cell r="L525">
            <v>0</v>
          </cell>
          <cell r="M525">
            <v>0</v>
          </cell>
          <cell r="N525">
            <v>1886.7739999999999</v>
          </cell>
          <cell r="O525">
            <v>0</v>
          </cell>
          <cell r="P525">
            <v>1</v>
          </cell>
          <cell r="Q525">
            <v>452</v>
          </cell>
          <cell r="R525">
            <v>100</v>
          </cell>
          <cell r="S525">
            <v>0</v>
          </cell>
        </row>
        <row r="526">
          <cell r="B526" t="str">
            <v>0401a4</v>
          </cell>
          <cell r="C526" t="str">
            <v>012</v>
          </cell>
          <cell r="D526" t="str">
            <v>MTR</v>
          </cell>
          <cell r="E526" t="str">
            <v>INT</v>
          </cell>
          <cell r="F526">
            <v>200304</v>
          </cell>
          <cell r="G526">
            <v>9</v>
          </cell>
          <cell r="H526">
            <v>0</v>
          </cell>
          <cell r="I526">
            <v>0</v>
          </cell>
          <cell r="J526">
            <v>452</v>
          </cell>
          <cell r="K526">
            <v>452</v>
          </cell>
          <cell r="L526">
            <v>0</v>
          </cell>
          <cell r="M526">
            <v>0</v>
          </cell>
          <cell r="N526">
            <v>1886.7739999999999</v>
          </cell>
          <cell r="O526">
            <v>0</v>
          </cell>
          <cell r="P526">
            <v>1</v>
          </cell>
          <cell r="Q526">
            <v>452</v>
          </cell>
          <cell r="R526">
            <v>100</v>
          </cell>
          <cell r="S526">
            <v>0</v>
          </cell>
        </row>
        <row r="527">
          <cell r="B527" t="str">
            <v>0401a4</v>
          </cell>
          <cell r="C527" t="str">
            <v>012</v>
          </cell>
          <cell r="D527" t="str">
            <v>MTR</v>
          </cell>
          <cell r="E527" t="str">
            <v>INT</v>
          </cell>
          <cell r="F527">
            <v>200305</v>
          </cell>
          <cell r="G527">
            <v>8</v>
          </cell>
          <cell r="H527">
            <v>0</v>
          </cell>
          <cell r="I527">
            <v>0</v>
          </cell>
          <cell r="J527">
            <v>452</v>
          </cell>
          <cell r="K527">
            <v>452</v>
          </cell>
          <cell r="L527">
            <v>0</v>
          </cell>
          <cell r="M527">
            <v>104.4465935734187</v>
          </cell>
          <cell r="N527">
            <v>1886.7739999999999</v>
          </cell>
          <cell r="O527">
            <v>0</v>
          </cell>
          <cell r="P527">
            <v>1</v>
          </cell>
          <cell r="Q527">
            <v>452</v>
          </cell>
          <cell r="R527">
            <v>100</v>
          </cell>
          <cell r="S527">
            <v>0</v>
          </cell>
        </row>
        <row r="528">
          <cell r="B528" t="str">
            <v>0401a4</v>
          </cell>
          <cell r="C528" t="str">
            <v>012</v>
          </cell>
          <cell r="D528" t="str">
            <v>MTR</v>
          </cell>
          <cell r="E528" t="str">
            <v>INT</v>
          </cell>
          <cell r="F528">
            <v>200306</v>
          </cell>
          <cell r="G528">
            <v>7</v>
          </cell>
          <cell r="H528">
            <v>0</v>
          </cell>
          <cell r="I528">
            <v>0</v>
          </cell>
          <cell r="J528">
            <v>452</v>
          </cell>
          <cell r="K528">
            <v>452</v>
          </cell>
          <cell r="L528">
            <v>0</v>
          </cell>
          <cell r="M528">
            <v>104.4465935734187</v>
          </cell>
          <cell r="N528">
            <v>1886.7739999999999</v>
          </cell>
          <cell r="O528">
            <v>0</v>
          </cell>
          <cell r="P528">
            <v>1</v>
          </cell>
          <cell r="Q528">
            <v>452</v>
          </cell>
          <cell r="R528">
            <v>100</v>
          </cell>
          <cell r="S528">
            <v>0</v>
          </cell>
        </row>
        <row r="529">
          <cell r="B529" t="str">
            <v>0401a4</v>
          </cell>
          <cell r="C529" t="str">
            <v>012</v>
          </cell>
          <cell r="D529" t="str">
            <v>MTR</v>
          </cell>
          <cell r="E529" t="str">
            <v>INT</v>
          </cell>
          <cell r="F529">
            <v>200307</v>
          </cell>
          <cell r="G529">
            <v>6</v>
          </cell>
          <cell r="H529">
            <v>1</v>
          </cell>
          <cell r="I529">
            <v>0</v>
          </cell>
          <cell r="J529">
            <v>0</v>
          </cell>
          <cell r="K529">
            <v>452</v>
          </cell>
          <cell r="L529">
            <v>0</v>
          </cell>
          <cell r="M529">
            <v>104.4465935734187</v>
          </cell>
          <cell r="N529">
            <v>1886.7739999999999</v>
          </cell>
          <cell r="O529">
            <v>0</v>
          </cell>
          <cell r="P529">
            <v>1</v>
          </cell>
          <cell r="Q529">
            <v>452</v>
          </cell>
          <cell r="R529">
            <v>100</v>
          </cell>
          <cell r="S529">
            <v>452</v>
          </cell>
        </row>
        <row r="530">
          <cell r="B530" t="str">
            <v>0401a4</v>
          </cell>
          <cell r="C530" t="str">
            <v>012</v>
          </cell>
          <cell r="D530" t="str">
            <v>MTR</v>
          </cell>
          <cell r="E530" t="str">
            <v>INT</v>
          </cell>
          <cell r="F530">
            <v>200308</v>
          </cell>
          <cell r="G530">
            <v>5</v>
          </cell>
          <cell r="H530">
            <v>0</v>
          </cell>
          <cell r="I530">
            <v>0</v>
          </cell>
          <cell r="J530">
            <v>452</v>
          </cell>
          <cell r="K530">
            <v>452</v>
          </cell>
          <cell r="L530">
            <v>0</v>
          </cell>
          <cell r="M530">
            <v>104.4465935734187</v>
          </cell>
          <cell r="N530">
            <v>1886.7739999999999</v>
          </cell>
          <cell r="O530">
            <v>0</v>
          </cell>
          <cell r="P530">
            <v>1</v>
          </cell>
          <cell r="Q530">
            <v>452</v>
          </cell>
          <cell r="R530">
            <v>100</v>
          </cell>
          <cell r="S530">
            <v>0</v>
          </cell>
        </row>
        <row r="531">
          <cell r="B531" t="str">
            <v>0401a4</v>
          </cell>
          <cell r="C531" t="str">
            <v>012</v>
          </cell>
          <cell r="D531" t="str">
            <v>MTR</v>
          </cell>
          <cell r="E531" t="str">
            <v>INT</v>
          </cell>
          <cell r="F531">
            <v>200309</v>
          </cell>
          <cell r="G531">
            <v>4</v>
          </cell>
          <cell r="H531">
            <v>0</v>
          </cell>
          <cell r="I531">
            <v>0</v>
          </cell>
          <cell r="J531">
            <v>452</v>
          </cell>
          <cell r="K531">
            <v>452</v>
          </cell>
          <cell r="L531">
            <v>0</v>
          </cell>
          <cell r="M531">
            <v>104.4465935734187</v>
          </cell>
          <cell r="N531">
            <v>1886.7739999999999</v>
          </cell>
          <cell r="O531">
            <v>0</v>
          </cell>
          <cell r="P531">
            <v>1</v>
          </cell>
          <cell r="Q531">
            <v>452</v>
          </cell>
          <cell r="R531">
            <v>100</v>
          </cell>
          <cell r="S531">
            <v>0</v>
          </cell>
        </row>
        <row r="532">
          <cell r="B532" t="str">
            <v>0401a4</v>
          </cell>
          <cell r="C532" t="str">
            <v>012</v>
          </cell>
          <cell r="D532" t="str">
            <v>MTR</v>
          </cell>
          <cell r="E532" t="str">
            <v>INT</v>
          </cell>
          <cell r="F532">
            <v>200310</v>
          </cell>
          <cell r="G532">
            <v>3</v>
          </cell>
          <cell r="H532">
            <v>0</v>
          </cell>
          <cell r="I532">
            <v>0</v>
          </cell>
          <cell r="J532">
            <v>452</v>
          </cell>
          <cell r="K532">
            <v>452</v>
          </cell>
          <cell r="L532">
            <v>0</v>
          </cell>
          <cell r="M532">
            <v>104.4465935734187</v>
          </cell>
          <cell r="N532">
            <v>1886.7739999999999</v>
          </cell>
          <cell r="O532">
            <v>0</v>
          </cell>
          <cell r="P532">
            <v>1</v>
          </cell>
          <cell r="Q532">
            <v>452</v>
          </cell>
          <cell r="R532">
            <v>100</v>
          </cell>
          <cell r="S532">
            <v>0</v>
          </cell>
        </row>
        <row r="533">
          <cell r="B533" t="str">
            <v>0401a4</v>
          </cell>
          <cell r="C533" t="str">
            <v>012</v>
          </cell>
          <cell r="D533" t="str">
            <v>MTR</v>
          </cell>
          <cell r="E533" t="str">
            <v>INT</v>
          </cell>
          <cell r="F533">
            <v>200311</v>
          </cell>
          <cell r="G533">
            <v>2</v>
          </cell>
          <cell r="H533">
            <v>0</v>
          </cell>
          <cell r="I533">
            <v>0</v>
          </cell>
          <cell r="J533">
            <v>0</v>
          </cell>
          <cell r="K533">
            <v>452</v>
          </cell>
          <cell r="L533">
            <v>0</v>
          </cell>
          <cell r="M533">
            <v>104.4465935734187</v>
          </cell>
          <cell r="N533">
            <v>1886.7739999999999</v>
          </cell>
          <cell r="O533">
            <v>0</v>
          </cell>
          <cell r="P533">
            <v>1</v>
          </cell>
          <cell r="Q533">
            <v>452</v>
          </cell>
          <cell r="R533">
            <v>100</v>
          </cell>
          <cell r="S533">
            <v>0</v>
          </cell>
        </row>
        <row r="534">
          <cell r="B534" t="str">
            <v>0401a4</v>
          </cell>
          <cell r="C534" t="str">
            <v>012</v>
          </cell>
          <cell r="D534" t="str">
            <v>MTR</v>
          </cell>
          <cell r="E534" t="str">
            <v>INT</v>
          </cell>
          <cell r="F534">
            <v>200312</v>
          </cell>
          <cell r="G534">
            <v>1</v>
          </cell>
          <cell r="H534">
            <v>0</v>
          </cell>
          <cell r="I534">
            <v>0</v>
          </cell>
          <cell r="J534">
            <v>452</v>
          </cell>
          <cell r="K534">
            <v>452</v>
          </cell>
          <cell r="L534">
            <v>0</v>
          </cell>
          <cell r="M534">
            <v>104.4465935734187</v>
          </cell>
          <cell r="N534">
            <v>1886.7739999999999</v>
          </cell>
          <cell r="O534">
            <v>0</v>
          </cell>
          <cell r="P534">
            <v>1</v>
          </cell>
          <cell r="Q534">
            <v>452</v>
          </cell>
          <cell r="R534">
            <v>100</v>
          </cell>
          <cell r="S534">
            <v>0</v>
          </cell>
        </row>
        <row r="535">
          <cell r="B535" t="str">
            <v>0401a4</v>
          </cell>
          <cell r="C535" t="str">
            <v>012</v>
          </cell>
          <cell r="D535" t="str">
            <v>MTR</v>
          </cell>
          <cell r="E535" t="str">
            <v>INT</v>
          </cell>
          <cell r="F535">
            <v>200401</v>
          </cell>
          <cell r="G535">
            <v>0</v>
          </cell>
          <cell r="H535">
            <v>0</v>
          </cell>
          <cell r="I535">
            <v>0</v>
          </cell>
          <cell r="J535">
            <v>452</v>
          </cell>
          <cell r="K535">
            <v>452</v>
          </cell>
          <cell r="L535">
            <v>0</v>
          </cell>
          <cell r="M535">
            <v>104.4465935734187</v>
          </cell>
          <cell r="N535">
            <v>1886.7739999999999</v>
          </cell>
          <cell r="O535">
            <v>0</v>
          </cell>
          <cell r="P535">
            <v>1</v>
          </cell>
          <cell r="Q535">
            <v>452</v>
          </cell>
          <cell r="R535">
            <v>100</v>
          </cell>
          <cell r="S535">
            <v>0</v>
          </cell>
        </row>
        <row r="536">
          <cell r="B536" t="str">
            <v>0401a4</v>
          </cell>
          <cell r="C536" t="str">
            <v>012</v>
          </cell>
          <cell r="D536" t="str">
            <v>PRD</v>
          </cell>
          <cell r="E536" t="str">
            <v>ESP</v>
          </cell>
          <cell r="F536">
            <v>200201</v>
          </cell>
          <cell r="G536">
            <v>24</v>
          </cell>
          <cell r="H536">
            <v>51</v>
          </cell>
          <cell r="I536">
            <v>404.72568627450983</v>
          </cell>
          <cell r="J536">
            <v>0</v>
          </cell>
          <cell r="K536">
            <v>0</v>
          </cell>
          <cell r="L536">
            <v>404.72568627450983</v>
          </cell>
          <cell r="M536">
            <v>0</v>
          </cell>
          <cell r="N536">
            <v>404.72568627450983</v>
          </cell>
          <cell r="O536">
            <v>0</v>
          </cell>
          <cell r="P536">
            <v>3</v>
          </cell>
          <cell r="Q536">
            <v>404.72568627450983</v>
          </cell>
          <cell r="R536">
            <v>0</v>
          </cell>
          <cell r="S536">
            <v>0</v>
          </cell>
        </row>
        <row r="537">
          <cell r="B537" t="str">
            <v>0401a4</v>
          </cell>
          <cell r="C537" t="str">
            <v>012</v>
          </cell>
          <cell r="D537" t="str">
            <v>PRD</v>
          </cell>
          <cell r="E537" t="str">
            <v>ESP</v>
          </cell>
          <cell r="F537">
            <v>200202</v>
          </cell>
          <cell r="G537">
            <v>23</v>
          </cell>
          <cell r="H537">
            <v>76</v>
          </cell>
          <cell r="I537">
            <v>489.24513157894734</v>
          </cell>
          <cell r="J537">
            <v>0</v>
          </cell>
          <cell r="K537">
            <v>0</v>
          </cell>
          <cell r="L537">
            <v>494.12936905792759</v>
          </cell>
          <cell r="M537">
            <v>1.5739696317392255</v>
          </cell>
          <cell r="N537">
            <v>494.98834087026955</v>
          </cell>
          <cell r="O537">
            <v>1.5544191180373963</v>
          </cell>
          <cell r="P537">
            <v>3</v>
          </cell>
          <cell r="Q537">
            <v>494.98834087026955</v>
          </cell>
          <cell r="R537">
            <v>1.5544191180373963</v>
          </cell>
          <cell r="S537">
            <v>436.48390614048549</v>
          </cell>
        </row>
        <row r="538">
          <cell r="B538" t="str">
            <v>0401a4</v>
          </cell>
          <cell r="C538" t="str">
            <v>012</v>
          </cell>
          <cell r="D538" t="str">
            <v>PRD</v>
          </cell>
          <cell r="E538" t="str">
            <v>ESP</v>
          </cell>
          <cell r="F538">
            <v>200203</v>
          </cell>
          <cell r="G538">
            <v>22</v>
          </cell>
          <cell r="H538">
            <v>49</v>
          </cell>
          <cell r="I538">
            <v>353.36469387755108</v>
          </cell>
          <cell r="J538">
            <v>0</v>
          </cell>
          <cell r="K538">
            <v>0</v>
          </cell>
          <cell r="L538">
            <v>357.6252441631741</v>
          </cell>
          <cell r="M538">
            <v>1.8186941726008365</v>
          </cell>
          <cell r="N538">
            <v>356.98616291018493</v>
          </cell>
          <cell r="O538">
            <v>1.8131956449537276</v>
          </cell>
          <cell r="P538">
            <v>3</v>
          </cell>
          <cell r="Q538">
            <v>356.98616291018493</v>
          </cell>
          <cell r="R538">
            <v>1.8131956449537276</v>
          </cell>
          <cell r="S538">
            <v>177.45198259905737</v>
          </cell>
        </row>
        <row r="539">
          <cell r="B539" t="str">
            <v>0401a4</v>
          </cell>
          <cell r="C539" t="str">
            <v>012</v>
          </cell>
          <cell r="D539" t="str">
            <v>PRD</v>
          </cell>
          <cell r="E539" t="str">
            <v>ESP</v>
          </cell>
          <cell r="F539">
            <v>200204</v>
          </cell>
          <cell r="G539">
            <v>21</v>
          </cell>
          <cell r="H539">
            <v>64</v>
          </cell>
          <cell r="I539">
            <v>786.24687500000005</v>
          </cell>
          <cell r="J539">
            <v>0</v>
          </cell>
          <cell r="K539">
            <v>0</v>
          </cell>
          <cell r="L539">
            <v>798.95337274515634</v>
          </cell>
          <cell r="M539">
            <v>2.4603341613490968</v>
          </cell>
          <cell r="N539">
            <v>802.67490969284347</v>
          </cell>
          <cell r="O539">
            <v>2.5309689246382137</v>
          </cell>
          <cell r="P539">
            <v>3</v>
          </cell>
          <cell r="Q539">
            <v>802.67490969284347</v>
          </cell>
          <cell r="R539">
            <v>2.5309689246382137</v>
          </cell>
          <cell r="S539">
            <v>1051.3942203419792</v>
          </cell>
        </row>
        <row r="540">
          <cell r="B540" t="str">
            <v>0401a4</v>
          </cell>
          <cell r="C540" t="str">
            <v>012</v>
          </cell>
          <cell r="D540" t="str">
            <v>PRD</v>
          </cell>
          <cell r="E540" t="str">
            <v>ESP</v>
          </cell>
          <cell r="F540">
            <v>200205</v>
          </cell>
          <cell r="G540">
            <v>20</v>
          </cell>
          <cell r="H540">
            <v>36</v>
          </cell>
          <cell r="I540">
            <v>364.58666666666676</v>
          </cell>
          <cell r="J540">
            <v>0</v>
          </cell>
          <cell r="K540">
            <v>593</v>
          </cell>
          <cell r="L540">
            <v>374.68704470703551</v>
          </cell>
          <cell r="M540">
            <v>4.2739872727121728</v>
          </cell>
          <cell r="N540">
            <v>373.72663632376447</v>
          </cell>
          <cell r="O540">
            <v>4.3021457973788575</v>
          </cell>
          <cell r="P540">
            <v>3</v>
          </cell>
          <cell r="Q540">
            <v>373.72663632376447</v>
          </cell>
          <cell r="R540">
            <v>4.3021457973788575</v>
          </cell>
          <cell r="S540">
            <v>329.03890765551841</v>
          </cell>
        </row>
        <row r="541">
          <cell r="B541" t="str">
            <v>0401a4</v>
          </cell>
          <cell r="C541" t="str">
            <v>012</v>
          </cell>
          <cell r="D541" t="str">
            <v>PRD</v>
          </cell>
          <cell r="E541" t="str">
            <v>ESP</v>
          </cell>
          <cell r="F541">
            <v>200206</v>
          </cell>
          <cell r="G541">
            <v>19</v>
          </cell>
          <cell r="H541">
            <v>88</v>
          </cell>
          <cell r="I541">
            <v>673.39295454545447</v>
          </cell>
          <cell r="J541">
            <v>0</v>
          </cell>
          <cell r="K541">
            <v>593</v>
          </cell>
          <cell r="L541">
            <v>695.61918812451233</v>
          </cell>
          <cell r="M541">
            <v>4.8927276567248024</v>
          </cell>
          <cell r="N541">
            <v>702.39951118806152</v>
          </cell>
          <cell r="O541">
            <v>4.9819353883646835</v>
          </cell>
          <cell r="P541">
            <v>3</v>
          </cell>
          <cell r="Q541">
            <v>702.39951118806152</v>
          </cell>
          <cell r="R541">
            <v>4.9819353883646835</v>
          </cell>
          <cell r="S541">
            <v>2552.5769845494215</v>
          </cell>
        </row>
        <row r="542">
          <cell r="B542" t="str">
            <v>0401a4</v>
          </cell>
          <cell r="C542" t="str">
            <v>012</v>
          </cell>
          <cell r="D542" t="str">
            <v>PRD</v>
          </cell>
          <cell r="E542" t="str">
            <v>ESP</v>
          </cell>
          <cell r="F542">
            <v>200207</v>
          </cell>
          <cell r="G542">
            <v>18</v>
          </cell>
          <cell r="H542">
            <v>46</v>
          </cell>
          <cell r="I542">
            <v>501.08956521739128</v>
          </cell>
          <cell r="J542">
            <v>0</v>
          </cell>
          <cell r="K542">
            <v>593</v>
          </cell>
          <cell r="L542">
            <v>521.35574582908669</v>
          </cell>
          <cell r="M542">
            <v>4.9794062912878747</v>
          </cell>
          <cell r="N542">
            <v>523.19815945713685</v>
          </cell>
          <cell r="O542">
            <v>5.1475868878931816</v>
          </cell>
          <cell r="P542">
            <v>3</v>
          </cell>
          <cell r="Q542">
            <v>523.19815945713685</v>
          </cell>
          <cell r="R542">
            <v>5.1475868878931816</v>
          </cell>
          <cell r="S542">
            <v>1016.9953350282958</v>
          </cell>
        </row>
        <row r="543">
          <cell r="B543" t="str">
            <v>0401a4</v>
          </cell>
          <cell r="C543" t="str">
            <v>012</v>
          </cell>
          <cell r="D543" t="str">
            <v>PRD</v>
          </cell>
          <cell r="E543" t="str">
            <v>ESP</v>
          </cell>
          <cell r="F543">
            <v>200208</v>
          </cell>
          <cell r="G543">
            <v>17</v>
          </cell>
          <cell r="H543">
            <v>27</v>
          </cell>
          <cell r="I543">
            <v>416.11962962962969</v>
          </cell>
          <cell r="J543">
            <v>0</v>
          </cell>
          <cell r="K543">
            <v>593</v>
          </cell>
          <cell r="L543">
            <v>441.16950421143338</v>
          </cell>
          <cell r="M543">
            <v>7.4795087090569323</v>
          </cell>
          <cell r="N543">
            <v>441.75646338625864</v>
          </cell>
          <cell r="O543">
            <v>7.7685780049547866</v>
          </cell>
          <cell r="P543">
            <v>3</v>
          </cell>
          <cell r="Q543">
            <v>441.75646338625864</v>
          </cell>
          <cell r="R543">
            <v>7.7685780049547866</v>
          </cell>
          <cell r="S543">
            <v>692.19451142898288</v>
          </cell>
        </row>
        <row r="544">
          <cell r="B544" t="str">
            <v>0401a4</v>
          </cell>
          <cell r="C544" t="str">
            <v>012</v>
          </cell>
          <cell r="D544" t="str">
            <v>PRD</v>
          </cell>
          <cell r="E544" t="str">
            <v>ESP</v>
          </cell>
          <cell r="F544">
            <v>200209</v>
          </cell>
          <cell r="G544">
            <v>16</v>
          </cell>
          <cell r="H544">
            <v>104</v>
          </cell>
          <cell r="I544">
            <v>486.74</v>
          </cell>
          <cell r="J544">
            <v>0</v>
          </cell>
          <cell r="K544">
            <v>593</v>
          </cell>
          <cell r="L544">
            <v>540.18314433278078</v>
          </cell>
          <cell r="M544">
            <v>11.862065227662349</v>
          </cell>
          <cell r="N544">
            <v>532.74691340126299</v>
          </cell>
          <cell r="O544">
            <v>12.022555745567152</v>
          </cell>
          <cell r="P544">
            <v>3</v>
          </cell>
          <cell r="Q544">
            <v>532.74691340126299</v>
          </cell>
          <cell r="R544">
            <v>12.022555745567152</v>
          </cell>
          <cell r="S544">
            <v>4784.7189937313597</v>
          </cell>
        </row>
        <row r="545">
          <cell r="B545" t="str">
            <v>0401a4</v>
          </cell>
          <cell r="C545" t="str">
            <v>012</v>
          </cell>
          <cell r="D545" t="str">
            <v>PRD</v>
          </cell>
          <cell r="E545" t="str">
            <v>ESP</v>
          </cell>
          <cell r="F545">
            <v>200210</v>
          </cell>
          <cell r="G545">
            <v>15</v>
          </cell>
          <cell r="H545">
            <v>82</v>
          </cell>
          <cell r="I545">
            <v>431.8154878048781</v>
          </cell>
          <cell r="J545">
            <v>0</v>
          </cell>
          <cell r="K545">
            <v>593</v>
          </cell>
          <cell r="L545">
            <v>506.47168901130118</v>
          </cell>
          <cell r="M545">
            <v>12.264817472098443</v>
          </cell>
          <cell r="N545">
            <v>495.47160895590338</v>
          </cell>
          <cell r="O545">
            <v>10.839306055073125</v>
          </cell>
          <cell r="P545">
            <v>3</v>
          </cell>
          <cell r="Q545">
            <v>495.47160895590338</v>
          </cell>
          <cell r="R545">
            <v>10.839306055073125</v>
          </cell>
          <cell r="S545">
            <v>5219.8019343840715</v>
          </cell>
        </row>
        <row r="546">
          <cell r="B546" t="str">
            <v>0401a4</v>
          </cell>
          <cell r="C546" t="str">
            <v>012</v>
          </cell>
          <cell r="D546" t="str">
            <v>PRD</v>
          </cell>
          <cell r="E546" t="str">
            <v>ESP</v>
          </cell>
          <cell r="F546">
            <v>200211</v>
          </cell>
          <cell r="G546">
            <v>14</v>
          </cell>
          <cell r="H546">
            <v>65</v>
          </cell>
          <cell r="I546">
            <v>677.6867692307693</v>
          </cell>
          <cell r="J546">
            <v>0</v>
          </cell>
          <cell r="K546">
            <v>750</v>
          </cell>
          <cell r="L546">
            <v>881.62679346744471</v>
          </cell>
          <cell r="M546">
            <v>17.874234824215797</v>
          </cell>
          <cell r="N546">
            <v>810.80782590151068</v>
          </cell>
          <cell r="O546">
            <v>16.494435579792675</v>
          </cell>
          <cell r="P546">
            <v>1</v>
          </cell>
          <cell r="Q546">
            <v>750</v>
          </cell>
          <cell r="R546">
            <v>100</v>
          </cell>
          <cell r="S546">
            <v>4700.3599999999933</v>
          </cell>
        </row>
        <row r="547">
          <cell r="B547" t="str">
            <v>0401a4</v>
          </cell>
          <cell r="C547" t="str">
            <v>012</v>
          </cell>
          <cell r="D547" t="str">
            <v>PRD</v>
          </cell>
          <cell r="E547" t="str">
            <v>ESP</v>
          </cell>
          <cell r="F547">
            <v>200212</v>
          </cell>
          <cell r="G547">
            <v>13</v>
          </cell>
          <cell r="H547">
            <v>63</v>
          </cell>
          <cell r="I547">
            <v>173.23984126984129</v>
          </cell>
          <cell r="J547">
            <v>0</v>
          </cell>
          <cell r="K547">
            <v>593</v>
          </cell>
          <cell r="L547">
            <v>243.66110659218401</v>
          </cell>
          <cell r="M547">
            <v>15.830405691573754</v>
          </cell>
          <cell r="N547">
            <v>268.45752282856301</v>
          </cell>
          <cell r="O547">
            <v>14.17308973753641</v>
          </cell>
          <cell r="P547">
            <v>3</v>
          </cell>
          <cell r="Q547">
            <v>268.45752282856301</v>
          </cell>
          <cell r="R547">
            <v>14.17308973753641</v>
          </cell>
          <cell r="S547">
            <v>5998.7139381994712</v>
          </cell>
        </row>
        <row r="548">
          <cell r="B548" t="str">
            <v>0401a4</v>
          </cell>
          <cell r="C548" t="str">
            <v>012</v>
          </cell>
          <cell r="D548" t="str">
            <v>PRD</v>
          </cell>
          <cell r="E548" t="str">
            <v>ESP</v>
          </cell>
          <cell r="F548">
            <v>200301</v>
          </cell>
          <cell r="G548">
            <v>12</v>
          </cell>
          <cell r="H548">
            <v>43</v>
          </cell>
          <cell r="I548">
            <v>276.32</v>
          </cell>
          <cell r="J548">
            <v>0</v>
          </cell>
          <cell r="K548">
            <v>459</v>
          </cell>
          <cell r="L548">
            <v>456.39925432936559</v>
          </cell>
          <cell r="M548">
            <v>35.381496316978058</v>
          </cell>
          <cell r="N548">
            <v>444.74487308648366</v>
          </cell>
          <cell r="O548">
            <v>33.890907215692366</v>
          </cell>
          <cell r="P548">
            <v>3</v>
          </cell>
          <cell r="Q548">
            <v>444.74487308648366</v>
          </cell>
          <cell r="R548">
            <v>33.890907215692366</v>
          </cell>
          <cell r="S548">
            <v>7242.2695427188009</v>
          </cell>
        </row>
        <row r="549">
          <cell r="B549" t="str">
            <v>0401a4</v>
          </cell>
          <cell r="C549" t="str">
            <v>012</v>
          </cell>
          <cell r="D549" t="str">
            <v>PRD</v>
          </cell>
          <cell r="E549" t="str">
            <v>ESP</v>
          </cell>
          <cell r="F549">
            <v>200302</v>
          </cell>
          <cell r="G549">
            <v>11</v>
          </cell>
          <cell r="H549">
            <v>47</v>
          </cell>
          <cell r="I549">
            <v>180.43127659574469</v>
          </cell>
          <cell r="J549">
            <v>0</v>
          </cell>
          <cell r="K549">
            <v>459</v>
          </cell>
          <cell r="L549">
            <v>346.59820105303231</v>
          </cell>
          <cell r="M549">
            <v>34.421916752561224</v>
          </cell>
          <cell r="N549">
            <v>362.79174808852855</v>
          </cell>
          <cell r="O549">
            <v>33.744446007391069</v>
          </cell>
          <cell r="P549">
            <v>3</v>
          </cell>
          <cell r="Q549">
            <v>362.79174808852855</v>
          </cell>
          <cell r="R549">
            <v>33.744446007391069</v>
          </cell>
          <cell r="S549">
            <v>8570.942160160841</v>
          </cell>
        </row>
        <row r="550">
          <cell r="B550" t="str">
            <v>0401a4</v>
          </cell>
          <cell r="C550" t="str">
            <v>012</v>
          </cell>
          <cell r="D550" t="str">
            <v>PRD</v>
          </cell>
          <cell r="E550" t="str">
            <v>ESP</v>
          </cell>
          <cell r="F550">
            <v>200303</v>
          </cell>
          <cell r="G550">
            <v>10</v>
          </cell>
          <cell r="H550">
            <v>58</v>
          </cell>
          <cell r="I550">
            <v>192.22982758620691</v>
          </cell>
          <cell r="J550">
            <v>0</v>
          </cell>
          <cell r="K550">
            <v>459</v>
          </cell>
          <cell r="L550">
            <v>474.58433185157259</v>
          </cell>
          <cell r="M550">
            <v>38.615662534061094</v>
          </cell>
          <cell r="N550">
            <v>457.4873481621521</v>
          </cell>
          <cell r="O550">
            <v>37.911921023211441</v>
          </cell>
          <cell r="P550">
            <v>3</v>
          </cell>
          <cell r="Q550">
            <v>457.4873481621521</v>
          </cell>
          <cell r="R550">
            <v>37.911921023211441</v>
          </cell>
          <cell r="S550">
            <v>15384.936193404823</v>
          </cell>
        </row>
        <row r="551">
          <cell r="B551" t="str">
            <v>0401a4</v>
          </cell>
          <cell r="C551" t="str">
            <v>012</v>
          </cell>
          <cell r="D551" t="str">
            <v>PRD</v>
          </cell>
          <cell r="E551" t="str">
            <v>ESP</v>
          </cell>
          <cell r="F551">
            <v>200304</v>
          </cell>
          <cell r="G551">
            <v>9</v>
          </cell>
          <cell r="H551">
            <v>61</v>
          </cell>
          <cell r="I551">
            <v>76.157540983606552</v>
          </cell>
          <cell r="J551">
            <v>0</v>
          </cell>
          <cell r="K551">
            <v>459</v>
          </cell>
          <cell r="L551">
            <v>225.09470354802627</v>
          </cell>
          <cell r="M551">
            <v>36.558655481201257</v>
          </cell>
          <cell r="N551">
            <v>271.02914828877897</v>
          </cell>
          <cell r="O551">
            <v>36.334776966711864</v>
          </cell>
          <cell r="P551">
            <v>3</v>
          </cell>
          <cell r="Q551">
            <v>271.02914828877897</v>
          </cell>
          <cell r="R551">
            <v>36.334776966711864</v>
          </cell>
          <cell r="S551">
            <v>11887.168045615515</v>
          </cell>
        </row>
        <row r="552">
          <cell r="B552" t="str">
            <v>0401a4</v>
          </cell>
          <cell r="C552" t="str">
            <v>012</v>
          </cell>
          <cell r="D552" t="str">
            <v>PRD</v>
          </cell>
          <cell r="E552" t="str">
            <v>ESP</v>
          </cell>
          <cell r="F552">
            <v>200305</v>
          </cell>
          <cell r="G552">
            <v>8</v>
          </cell>
          <cell r="H552">
            <v>71</v>
          </cell>
          <cell r="I552">
            <v>77.623521126760565</v>
          </cell>
          <cell r="J552">
            <v>0</v>
          </cell>
          <cell r="K552">
            <v>459</v>
          </cell>
          <cell r="L552">
            <v>292.27093359125251</v>
          </cell>
          <cell r="M552">
            <v>38.921345837468628</v>
          </cell>
          <cell r="N552">
            <v>329.78328086504467</v>
          </cell>
          <cell r="O552">
            <v>37.30361340954682</v>
          </cell>
          <cell r="P552">
            <v>3</v>
          </cell>
          <cell r="Q552">
            <v>329.78328086504467</v>
          </cell>
          <cell r="R552">
            <v>37.30361340954682</v>
          </cell>
          <cell r="S552">
            <v>17903.34294141817</v>
          </cell>
        </row>
        <row r="553">
          <cell r="B553" t="str">
            <v>0401a4</v>
          </cell>
          <cell r="C553" t="str">
            <v>012</v>
          </cell>
          <cell r="D553" t="str">
            <v>PRD</v>
          </cell>
          <cell r="E553" t="str">
            <v>ESP</v>
          </cell>
          <cell r="F553">
            <v>200306</v>
          </cell>
          <cell r="G553">
            <v>7</v>
          </cell>
          <cell r="H553">
            <v>89</v>
          </cell>
          <cell r="I553">
            <v>28.076067415730343</v>
          </cell>
          <cell r="J553">
            <v>459</v>
          </cell>
          <cell r="K553">
            <v>459</v>
          </cell>
          <cell r="L553">
            <v>137.15543595864818</v>
          </cell>
          <cell r="M553">
            <v>40.28124479735888</v>
          </cell>
          <cell r="N553">
            <v>239.25787994467493</v>
          </cell>
          <cell r="O553">
            <v>35.678874307571768</v>
          </cell>
          <cell r="P553">
            <v>3</v>
          </cell>
          <cell r="Q553">
            <v>239.25787994467493</v>
          </cell>
          <cell r="R553">
            <v>35.678874307571768</v>
          </cell>
          <cell r="S553">
            <v>18795.181315076068</v>
          </cell>
        </row>
        <row r="554">
          <cell r="B554" t="str">
            <v>0401a4</v>
          </cell>
          <cell r="C554" t="str">
            <v>012</v>
          </cell>
          <cell r="D554" t="str">
            <v>PRD</v>
          </cell>
          <cell r="E554" t="str">
            <v>ESP</v>
          </cell>
          <cell r="F554">
            <v>200307</v>
          </cell>
          <cell r="G554">
            <v>6</v>
          </cell>
          <cell r="H554">
            <v>32</v>
          </cell>
          <cell r="I554">
            <v>15.534375000000001</v>
          </cell>
          <cell r="J554">
            <v>0</v>
          </cell>
          <cell r="K554">
            <v>459</v>
          </cell>
          <cell r="L554">
            <v>98.952920115189229</v>
          </cell>
          <cell r="M554">
            <v>47.266872173650604</v>
          </cell>
          <cell r="N554">
            <v>245.52784757482667</v>
          </cell>
          <cell r="O554">
            <v>38.461307601790161</v>
          </cell>
          <cell r="P554">
            <v>1</v>
          </cell>
          <cell r="Q554">
            <v>459</v>
          </cell>
          <cell r="R554">
            <v>100</v>
          </cell>
          <cell r="S554">
            <v>14190.9</v>
          </cell>
        </row>
        <row r="555">
          <cell r="B555" t="str">
            <v>0401a4</v>
          </cell>
          <cell r="C555" t="str">
            <v>012</v>
          </cell>
          <cell r="D555" t="str">
            <v>PRD</v>
          </cell>
          <cell r="E555" t="str">
            <v>ESP</v>
          </cell>
          <cell r="F555">
            <v>200308</v>
          </cell>
          <cell r="G555">
            <v>5</v>
          </cell>
          <cell r="H555">
            <v>33</v>
          </cell>
          <cell r="I555">
            <v>36.990909090909092</v>
          </cell>
          <cell r="J555">
            <v>459</v>
          </cell>
          <cell r="K555">
            <v>459</v>
          </cell>
          <cell r="L555">
            <v>374.59679653713494</v>
          </cell>
          <cell r="M555">
            <v>67.135638963856906</v>
          </cell>
          <cell r="N555">
            <v>403.07258771805402</v>
          </cell>
          <cell r="O555">
            <v>49.105548959966228</v>
          </cell>
          <cell r="P555">
            <v>1</v>
          </cell>
          <cell r="Q555">
            <v>459</v>
          </cell>
          <cell r="R555">
            <v>100</v>
          </cell>
          <cell r="S555">
            <v>13926.3</v>
          </cell>
        </row>
        <row r="556">
          <cell r="B556" t="str">
            <v>0401a4</v>
          </cell>
          <cell r="C556" t="str">
            <v>012</v>
          </cell>
          <cell r="D556" t="str">
            <v>PRD</v>
          </cell>
          <cell r="E556" t="str">
            <v>ESP</v>
          </cell>
          <cell r="F556">
            <v>200309</v>
          </cell>
          <cell r="G556">
            <v>4</v>
          </cell>
          <cell r="H556">
            <v>85</v>
          </cell>
          <cell r="I556">
            <v>18.727411764705881</v>
          </cell>
          <cell r="J556">
            <v>459</v>
          </cell>
          <cell r="K556">
            <v>459</v>
          </cell>
          <cell r="L556">
            <v>340.48797776651719</v>
          </cell>
          <cell r="M556">
            <v>102.4279166331812</v>
          </cell>
          <cell r="N556">
            <v>400.55297835856629</v>
          </cell>
          <cell r="O556">
            <v>48.213213946177909</v>
          </cell>
          <cell r="P556">
            <v>1</v>
          </cell>
          <cell r="Q556">
            <v>459</v>
          </cell>
          <cell r="R556">
            <v>100</v>
          </cell>
          <cell r="S556">
            <v>37423.17</v>
          </cell>
        </row>
        <row r="557">
          <cell r="B557" t="str">
            <v>0401a4</v>
          </cell>
          <cell r="C557" t="str">
            <v>012</v>
          </cell>
          <cell r="D557" t="str">
            <v>PRD</v>
          </cell>
          <cell r="E557" t="str">
            <v>ESP</v>
          </cell>
          <cell r="F557">
            <v>200310</v>
          </cell>
          <cell r="G557">
            <v>3</v>
          </cell>
          <cell r="H557">
            <v>49</v>
          </cell>
          <cell r="I557">
            <v>1.4614285714285715</v>
          </cell>
          <cell r="J557">
            <v>459</v>
          </cell>
          <cell r="K557">
            <v>459</v>
          </cell>
          <cell r="L557">
            <v>46.215002859814881</v>
          </cell>
          <cell r="M557">
            <v>181.10548493081473</v>
          </cell>
          <cell r="N557">
            <v>376.66372458830773</v>
          </cell>
          <cell r="O557">
            <v>48.406357836325931</v>
          </cell>
          <cell r="P557">
            <v>1</v>
          </cell>
          <cell r="Q557">
            <v>459</v>
          </cell>
          <cell r="R557">
            <v>100</v>
          </cell>
          <cell r="S557">
            <v>22419.39</v>
          </cell>
        </row>
        <row r="558">
          <cell r="B558" t="str">
            <v>0401a4</v>
          </cell>
          <cell r="C558" t="str">
            <v>012</v>
          </cell>
          <cell r="D558" t="str">
            <v>PRD</v>
          </cell>
          <cell r="E558" t="str">
            <v>ESP</v>
          </cell>
          <cell r="F558">
            <v>200311</v>
          </cell>
          <cell r="G558">
            <v>2</v>
          </cell>
          <cell r="H558">
            <v>69</v>
          </cell>
          <cell r="I558">
            <v>16.797246376811593</v>
          </cell>
          <cell r="J558">
            <v>0</v>
          </cell>
          <cell r="K558">
            <v>459</v>
          </cell>
          <cell r="L558">
            <v>0</v>
          </cell>
          <cell r="M558">
            <v>115.86600716232196</v>
          </cell>
          <cell r="N558">
            <v>444.33157724107571</v>
          </cell>
          <cell r="O558">
            <v>48.254903406642789</v>
          </cell>
          <cell r="P558">
            <v>1</v>
          </cell>
          <cell r="Q558">
            <v>459</v>
          </cell>
          <cell r="R558">
            <v>100</v>
          </cell>
          <cell r="S558">
            <v>30511.99</v>
          </cell>
        </row>
        <row r="559">
          <cell r="B559" t="str">
            <v>0401a4</v>
          </cell>
          <cell r="C559" t="str">
            <v>012</v>
          </cell>
          <cell r="D559" t="str">
            <v>PRD</v>
          </cell>
          <cell r="E559" t="str">
            <v>ESP</v>
          </cell>
          <cell r="F559">
            <v>200312</v>
          </cell>
          <cell r="G559">
            <v>1</v>
          </cell>
          <cell r="H559">
            <v>93</v>
          </cell>
          <cell r="I559">
            <v>0</v>
          </cell>
          <cell r="J559">
            <v>459</v>
          </cell>
          <cell r="K559">
            <v>459</v>
          </cell>
          <cell r="L559">
            <v>0</v>
          </cell>
          <cell r="M559">
            <v>115.86600716232196</v>
          </cell>
          <cell r="N559">
            <v>413.72055152394779</v>
          </cell>
          <cell r="O559">
            <v>52.606318796444704</v>
          </cell>
          <cell r="P559">
            <v>1</v>
          </cell>
          <cell r="Q559">
            <v>459</v>
          </cell>
          <cell r="R559">
            <v>100</v>
          </cell>
          <cell r="S559">
            <v>42687</v>
          </cell>
        </row>
        <row r="560">
          <cell r="B560" t="str">
            <v>0401a4</v>
          </cell>
          <cell r="C560" t="str">
            <v>012</v>
          </cell>
          <cell r="D560" t="str">
            <v>PRD</v>
          </cell>
          <cell r="E560" t="str">
            <v>ESP</v>
          </cell>
          <cell r="F560">
            <v>200401</v>
          </cell>
          <cell r="G560">
            <v>0</v>
          </cell>
          <cell r="H560">
            <v>68</v>
          </cell>
          <cell r="I560">
            <v>0</v>
          </cell>
          <cell r="J560">
            <v>459</v>
          </cell>
          <cell r="K560">
            <v>448</v>
          </cell>
          <cell r="L560">
            <v>0</v>
          </cell>
          <cell r="M560">
            <v>115.86600716232196</v>
          </cell>
          <cell r="N560">
            <v>413.72055152394779</v>
          </cell>
          <cell r="O560">
            <v>52.606318796444704</v>
          </cell>
          <cell r="P560">
            <v>1</v>
          </cell>
          <cell r="Q560">
            <v>448</v>
          </cell>
          <cell r="R560">
            <v>100</v>
          </cell>
          <cell r="S560">
            <v>30464</v>
          </cell>
        </row>
        <row r="561">
          <cell r="B561" t="str">
            <v>0401a4</v>
          </cell>
          <cell r="C561" t="str">
            <v>012</v>
          </cell>
          <cell r="D561" t="str">
            <v>PRD</v>
          </cell>
          <cell r="E561" t="str">
            <v>EST</v>
          </cell>
          <cell r="F561">
            <v>200201</v>
          </cell>
          <cell r="G561">
            <v>24</v>
          </cell>
          <cell r="H561">
            <v>9</v>
          </cell>
          <cell r="I561">
            <v>659.78777777777793</v>
          </cell>
          <cell r="J561">
            <v>0</v>
          </cell>
          <cell r="K561">
            <v>0</v>
          </cell>
          <cell r="L561">
            <v>659.78777777777793</v>
          </cell>
          <cell r="M561">
            <v>0</v>
          </cell>
          <cell r="N561">
            <v>659.78777777777793</v>
          </cell>
          <cell r="O561">
            <v>0</v>
          </cell>
          <cell r="P561">
            <v>3</v>
          </cell>
          <cell r="Q561">
            <v>659.78777777777793</v>
          </cell>
          <cell r="R561">
            <v>0</v>
          </cell>
          <cell r="S561">
            <v>0</v>
          </cell>
        </row>
        <row r="562">
          <cell r="B562" t="str">
            <v>0401a4</v>
          </cell>
          <cell r="C562" t="str">
            <v>012</v>
          </cell>
          <cell r="D562" t="str">
            <v>PRD</v>
          </cell>
          <cell r="E562" t="str">
            <v>EST</v>
          </cell>
          <cell r="F562">
            <v>200202</v>
          </cell>
          <cell r="G562">
            <v>23</v>
          </cell>
          <cell r="H562">
            <v>10</v>
          </cell>
          <cell r="I562">
            <v>724.58799999999997</v>
          </cell>
          <cell r="J562">
            <v>0</v>
          </cell>
          <cell r="K562">
            <v>0</v>
          </cell>
          <cell r="L562">
            <v>724.58799999999997</v>
          </cell>
          <cell r="M562">
            <v>0</v>
          </cell>
          <cell r="N562">
            <v>724.58799999999997</v>
          </cell>
          <cell r="O562">
            <v>0</v>
          </cell>
          <cell r="P562">
            <v>3</v>
          </cell>
          <cell r="Q562">
            <v>724.58799999999997</v>
          </cell>
          <cell r="R562">
            <v>0</v>
          </cell>
          <cell r="S562">
            <v>0</v>
          </cell>
        </row>
        <row r="563">
          <cell r="B563" t="str">
            <v>0401a4</v>
          </cell>
          <cell r="C563" t="str">
            <v>012</v>
          </cell>
          <cell r="D563" t="str">
            <v>PRD</v>
          </cell>
          <cell r="E563" t="str">
            <v>EST</v>
          </cell>
          <cell r="F563">
            <v>200203</v>
          </cell>
          <cell r="G563">
            <v>22</v>
          </cell>
          <cell r="H563">
            <v>14</v>
          </cell>
          <cell r="I563">
            <v>429.00428571428574</v>
          </cell>
          <cell r="J563">
            <v>0</v>
          </cell>
          <cell r="K563">
            <v>0</v>
          </cell>
          <cell r="L563">
            <v>429.00428571428574</v>
          </cell>
          <cell r="M563">
            <v>0</v>
          </cell>
          <cell r="N563">
            <v>429.00428571428574</v>
          </cell>
          <cell r="O563">
            <v>0</v>
          </cell>
          <cell r="P563">
            <v>3</v>
          </cell>
          <cell r="Q563">
            <v>429.00428571428574</v>
          </cell>
          <cell r="R563">
            <v>0</v>
          </cell>
          <cell r="S563">
            <v>0</v>
          </cell>
        </row>
        <row r="564">
          <cell r="B564" t="str">
            <v>0401a4</v>
          </cell>
          <cell r="C564" t="str">
            <v>012</v>
          </cell>
          <cell r="D564" t="str">
            <v>PRD</v>
          </cell>
          <cell r="E564" t="str">
            <v>EST</v>
          </cell>
          <cell r="F564">
            <v>200204</v>
          </cell>
          <cell r="G564">
            <v>21</v>
          </cell>
          <cell r="H564">
            <v>14</v>
          </cell>
          <cell r="I564">
            <v>765.93642857142845</v>
          </cell>
          <cell r="J564">
            <v>0</v>
          </cell>
          <cell r="K564">
            <v>0</v>
          </cell>
          <cell r="L564">
            <v>772.21935339131153</v>
          </cell>
          <cell r="M564">
            <v>2.2868019407073086</v>
          </cell>
          <cell r="N564">
            <v>770.7560141568855</v>
          </cell>
          <cell r="O564">
            <v>2.3573939409998936</v>
          </cell>
          <cell r="P564">
            <v>3</v>
          </cell>
          <cell r="Q564">
            <v>770.7560141568855</v>
          </cell>
          <cell r="R564">
            <v>2.3573939409998936</v>
          </cell>
          <cell r="S564">
            <v>67.474198196397992</v>
          </cell>
        </row>
        <row r="565">
          <cell r="B565" t="str">
            <v>0401a4</v>
          </cell>
          <cell r="C565" t="str">
            <v>012</v>
          </cell>
          <cell r="D565" t="str">
            <v>PRD</v>
          </cell>
          <cell r="E565" t="str">
            <v>EST</v>
          </cell>
          <cell r="F565">
            <v>200205</v>
          </cell>
          <cell r="G565">
            <v>20</v>
          </cell>
          <cell r="H565">
            <v>10</v>
          </cell>
          <cell r="I565">
            <v>956.60900000000004</v>
          </cell>
          <cell r="J565">
            <v>0</v>
          </cell>
          <cell r="K565">
            <v>0</v>
          </cell>
          <cell r="L565">
            <v>980.00515699489529</v>
          </cell>
          <cell r="M565">
            <v>6.8181959581369203</v>
          </cell>
          <cell r="N565">
            <v>967.88762962168107</v>
          </cell>
          <cell r="O565">
            <v>6.9103434496195133</v>
          </cell>
          <cell r="P565">
            <v>3</v>
          </cell>
          <cell r="Q565">
            <v>967.88762962168107</v>
          </cell>
          <cell r="R565">
            <v>6.9103434496195133</v>
          </cell>
          <cell r="S565">
            <v>112.78629621681102</v>
          </cell>
        </row>
        <row r="566">
          <cell r="B566" t="str">
            <v>0401a4</v>
          </cell>
          <cell r="C566" t="str">
            <v>012</v>
          </cell>
          <cell r="D566" t="str">
            <v>PRD</v>
          </cell>
          <cell r="E566" t="str">
            <v>EST</v>
          </cell>
          <cell r="F566">
            <v>200206</v>
          </cell>
          <cell r="G566">
            <v>19</v>
          </cell>
          <cell r="H566">
            <v>13</v>
          </cell>
          <cell r="I566">
            <v>550.14076923076925</v>
          </cell>
          <cell r="J566">
            <v>0</v>
          </cell>
          <cell r="K566">
            <v>0</v>
          </cell>
          <cell r="L566">
            <v>576.72472103585415</v>
          </cell>
          <cell r="M566">
            <v>13.157167365961001</v>
          </cell>
          <cell r="N566">
            <v>576.13805408231224</v>
          </cell>
          <cell r="O566">
            <v>12.903043961164991</v>
          </cell>
          <cell r="P566">
            <v>3</v>
          </cell>
          <cell r="Q566">
            <v>576.13805408231224</v>
          </cell>
          <cell r="R566">
            <v>12.903043961164991</v>
          </cell>
          <cell r="S566">
            <v>337.96470307005893</v>
          </cell>
        </row>
        <row r="567">
          <cell r="B567" t="str">
            <v>0401a4</v>
          </cell>
          <cell r="C567" t="str">
            <v>012</v>
          </cell>
          <cell r="D567" t="str">
            <v>PRD</v>
          </cell>
          <cell r="E567" t="str">
            <v>EST</v>
          </cell>
          <cell r="F567">
            <v>200207</v>
          </cell>
          <cell r="G567">
            <v>18</v>
          </cell>
          <cell r="H567">
            <v>14</v>
          </cell>
          <cell r="I567">
            <v>907.91285714285732</v>
          </cell>
          <cell r="J567">
            <v>0</v>
          </cell>
          <cell r="K567">
            <v>0</v>
          </cell>
          <cell r="L567">
            <v>1024.8990163431438</v>
          </cell>
          <cell r="M567">
            <v>29.214066382483505</v>
          </cell>
          <cell r="N567">
            <v>916.09880304527644</v>
          </cell>
          <cell r="O567">
            <v>25.226529049809045</v>
          </cell>
          <cell r="P567">
            <v>3</v>
          </cell>
          <cell r="Q567">
            <v>916.09880304527644</v>
          </cell>
          <cell r="R567">
            <v>25.226529049809045</v>
          </cell>
          <cell r="S567">
            <v>114.60324263386792</v>
          </cell>
        </row>
        <row r="568">
          <cell r="B568" t="str">
            <v>0401a4</v>
          </cell>
          <cell r="C568" t="str">
            <v>012</v>
          </cell>
          <cell r="D568" t="str">
            <v>PRD</v>
          </cell>
          <cell r="E568" t="str">
            <v>EST</v>
          </cell>
          <cell r="F568">
            <v>200208</v>
          </cell>
          <cell r="G568">
            <v>17</v>
          </cell>
          <cell r="H568">
            <v>0</v>
          </cell>
          <cell r="I568">
            <v>0</v>
          </cell>
          <cell r="J568">
            <v>0</v>
          </cell>
          <cell r="K568">
            <v>0</v>
          </cell>
          <cell r="L568">
            <v>0</v>
          </cell>
          <cell r="M568">
            <v>29.132333230548994</v>
          </cell>
          <cell r="N568">
            <v>135.92664758239607</v>
          </cell>
          <cell r="O568">
            <v>25.093131445892965</v>
          </cell>
          <cell r="P568">
            <v>3</v>
          </cell>
          <cell r="Q568">
            <v>135.92664758239607</v>
          </cell>
          <cell r="R568">
            <v>25.093131445892965</v>
          </cell>
          <cell r="S568">
            <v>0</v>
          </cell>
        </row>
        <row r="569">
          <cell r="B569" t="str">
            <v>0401a4</v>
          </cell>
          <cell r="C569" t="str">
            <v>012</v>
          </cell>
          <cell r="D569" t="str">
            <v>PRD</v>
          </cell>
          <cell r="E569" t="str">
            <v>EST</v>
          </cell>
          <cell r="F569">
            <v>200209</v>
          </cell>
          <cell r="G569">
            <v>16</v>
          </cell>
          <cell r="H569">
            <v>23</v>
          </cell>
          <cell r="I569">
            <v>1724.5873913043479</v>
          </cell>
          <cell r="J569">
            <v>0</v>
          </cell>
          <cell r="K569">
            <v>0</v>
          </cell>
          <cell r="L569">
            <v>1971.502389952157</v>
          </cell>
          <cell r="M569">
            <v>29.289142226727748</v>
          </cell>
          <cell r="N569">
            <v>1631.0740420514849</v>
          </cell>
          <cell r="O569">
            <v>25.027326364072159</v>
          </cell>
          <cell r="P569">
            <v>3</v>
          </cell>
          <cell r="Q569">
            <v>1631.0740420514849</v>
          </cell>
          <cell r="R569">
            <v>25.027326364072159</v>
          </cell>
          <cell r="S569">
            <v>0</v>
          </cell>
        </row>
        <row r="570">
          <cell r="B570" t="str">
            <v>0401a4</v>
          </cell>
          <cell r="C570" t="str">
            <v>012</v>
          </cell>
          <cell r="D570" t="str">
            <v>PRD</v>
          </cell>
          <cell r="E570" t="str">
            <v>EST</v>
          </cell>
          <cell r="F570">
            <v>200210</v>
          </cell>
          <cell r="G570">
            <v>15</v>
          </cell>
          <cell r="H570">
            <v>13</v>
          </cell>
          <cell r="I570">
            <v>110.64538461538463</v>
          </cell>
          <cell r="J570">
            <v>0</v>
          </cell>
          <cell r="K570">
            <v>0</v>
          </cell>
          <cell r="L570">
            <v>143.05463419393911</v>
          </cell>
          <cell r="M570">
            <v>35.309175887083519</v>
          </cell>
          <cell r="N570">
            <v>285.29227369823604</v>
          </cell>
          <cell r="O570">
            <v>24.180520869671192</v>
          </cell>
          <cell r="P570">
            <v>3</v>
          </cell>
          <cell r="Q570">
            <v>285.29227369823604</v>
          </cell>
          <cell r="R570">
            <v>24.180520869671192</v>
          </cell>
          <cell r="S570">
            <v>2270.4095580770681</v>
          </cell>
        </row>
        <row r="571">
          <cell r="B571" t="str">
            <v>0401a4</v>
          </cell>
          <cell r="C571" t="str">
            <v>012</v>
          </cell>
          <cell r="D571" t="str">
            <v>PRD</v>
          </cell>
          <cell r="E571" t="str">
            <v>EST</v>
          </cell>
          <cell r="F571">
            <v>200211</v>
          </cell>
          <cell r="G571">
            <v>14</v>
          </cell>
          <cell r="H571">
            <v>16</v>
          </cell>
          <cell r="I571">
            <v>422.666875</v>
          </cell>
          <cell r="J571">
            <v>0</v>
          </cell>
          <cell r="K571">
            <v>0</v>
          </cell>
          <cell r="L571">
            <v>570.57715070834649</v>
          </cell>
          <cell r="M571">
            <v>34.563773021426329</v>
          </cell>
          <cell r="N571">
            <v>570.05063930079768</v>
          </cell>
          <cell r="O571">
            <v>22.784073583043181</v>
          </cell>
          <cell r="P571">
            <v>3</v>
          </cell>
          <cell r="Q571">
            <v>570.05063930079768</v>
          </cell>
          <cell r="R571">
            <v>22.784073583043181</v>
          </cell>
          <cell r="S571">
            <v>2358.1402288127629</v>
          </cell>
        </row>
        <row r="572">
          <cell r="B572" t="str">
            <v>0401a4</v>
          </cell>
          <cell r="C572" t="str">
            <v>012</v>
          </cell>
          <cell r="D572" t="str">
            <v>PRD</v>
          </cell>
          <cell r="E572" t="str">
            <v>EST</v>
          </cell>
          <cell r="F572">
            <v>200212</v>
          </cell>
          <cell r="G572">
            <v>13</v>
          </cell>
          <cell r="H572">
            <v>10</v>
          </cell>
          <cell r="I572">
            <v>907.00299999999993</v>
          </cell>
          <cell r="J572">
            <v>0</v>
          </cell>
          <cell r="K572">
            <v>670</v>
          </cell>
          <cell r="L572">
            <v>1400.7572914359662</v>
          </cell>
          <cell r="M572">
            <v>41.52771544725131</v>
          </cell>
          <cell r="N572">
            <v>1074.1297426401811</v>
          </cell>
          <cell r="O572">
            <v>24.312008914722501</v>
          </cell>
          <cell r="P572">
            <v>3</v>
          </cell>
          <cell r="Q572">
            <v>1074.1297426401811</v>
          </cell>
          <cell r="R572">
            <v>24.312008914722501</v>
          </cell>
          <cell r="S572">
            <v>1671.2674264018133</v>
          </cell>
        </row>
        <row r="573">
          <cell r="B573" t="str">
            <v>0401a4</v>
          </cell>
          <cell r="C573" t="str">
            <v>012</v>
          </cell>
          <cell r="D573" t="str">
            <v>PRD</v>
          </cell>
          <cell r="E573" t="str">
            <v>EST</v>
          </cell>
          <cell r="F573">
            <v>200301</v>
          </cell>
          <cell r="G573">
            <v>12</v>
          </cell>
          <cell r="H573">
            <v>11</v>
          </cell>
          <cell r="I573">
            <v>255.56181818181815</v>
          </cell>
          <cell r="J573">
            <v>0</v>
          </cell>
          <cell r="K573">
            <v>670</v>
          </cell>
          <cell r="L573">
            <v>461.42184247957454</v>
          </cell>
          <cell r="M573">
            <v>47.545286915725349</v>
          </cell>
          <cell r="N573">
            <v>508.40519966564892</v>
          </cell>
          <cell r="O573">
            <v>25.195630507956956</v>
          </cell>
          <cell r="P573">
            <v>3</v>
          </cell>
          <cell r="Q573">
            <v>508.40519966564892</v>
          </cell>
          <cell r="R573">
            <v>25.195630507956956</v>
          </cell>
          <cell r="S573">
            <v>2781.277196322138</v>
          </cell>
        </row>
        <row r="574">
          <cell r="B574" t="str">
            <v>0401a4</v>
          </cell>
          <cell r="C574" t="str">
            <v>012</v>
          </cell>
          <cell r="D574" t="str">
            <v>PRD</v>
          </cell>
          <cell r="E574" t="str">
            <v>EST</v>
          </cell>
          <cell r="F574">
            <v>200302</v>
          </cell>
          <cell r="G574">
            <v>11</v>
          </cell>
          <cell r="H574">
            <v>9</v>
          </cell>
          <cell r="I574">
            <v>295.17555555555555</v>
          </cell>
          <cell r="J574">
            <v>0</v>
          </cell>
          <cell r="K574">
            <v>670</v>
          </cell>
          <cell r="L574">
            <v>594.09778032080942</v>
          </cell>
          <cell r="M574">
            <v>45.0025519078211</v>
          </cell>
          <cell r="N574">
            <v>583.67818305716753</v>
          </cell>
          <cell r="O574">
            <v>26.825204017634778</v>
          </cell>
          <cell r="P574">
            <v>3</v>
          </cell>
          <cell r="Q574">
            <v>583.67818305716753</v>
          </cell>
          <cell r="R574">
            <v>26.825204017634778</v>
          </cell>
          <cell r="S574">
            <v>2596.5236475145075</v>
          </cell>
        </row>
        <row r="575">
          <cell r="B575" t="str">
            <v>0401a4</v>
          </cell>
          <cell r="C575" t="str">
            <v>012</v>
          </cell>
          <cell r="D575" t="str">
            <v>PRD</v>
          </cell>
          <cell r="E575" t="str">
            <v>EST</v>
          </cell>
          <cell r="F575">
            <v>200303</v>
          </cell>
          <cell r="G575">
            <v>10</v>
          </cell>
          <cell r="H575">
            <v>11</v>
          </cell>
          <cell r="I575">
            <v>227.17181818181817</v>
          </cell>
          <cell r="J575">
            <v>0</v>
          </cell>
          <cell r="K575">
            <v>670</v>
          </cell>
          <cell r="L575">
            <v>564.88254889596726</v>
          </cell>
          <cell r="M575">
            <v>57.513274164497233</v>
          </cell>
          <cell r="N575">
            <v>566.92345643411079</v>
          </cell>
          <cell r="O575">
            <v>33.683715837921909</v>
          </cell>
          <cell r="P575">
            <v>3</v>
          </cell>
          <cell r="Q575">
            <v>566.92345643411079</v>
          </cell>
          <cell r="R575">
            <v>33.683715837921909</v>
          </cell>
          <cell r="S575">
            <v>3737.2680207752187</v>
          </cell>
        </row>
        <row r="576">
          <cell r="B576" t="str">
            <v>0401a4</v>
          </cell>
          <cell r="C576" t="str">
            <v>012</v>
          </cell>
          <cell r="D576" t="str">
            <v>PRD</v>
          </cell>
          <cell r="E576" t="str">
            <v>EST</v>
          </cell>
          <cell r="F576">
            <v>200304</v>
          </cell>
          <cell r="G576">
            <v>9</v>
          </cell>
          <cell r="H576">
            <v>20</v>
          </cell>
          <cell r="I576">
            <v>205.77199999999999</v>
          </cell>
          <cell r="J576">
            <v>0</v>
          </cell>
          <cell r="K576">
            <v>670</v>
          </cell>
          <cell r="L576">
            <v>589.97103685011939</v>
          </cell>
          <cell r="M576">
            <v>59.329173147910687</v>
          </cell>
          <cell r="N576">
            <v>579.33610315812825</v>
          </cell>
          <cell r="O576">
            <v>31.356753790495706</v>
          </cell>
          <cell r="P576">
            <v>3</v>
          </cell>
          <cell r="Q576">
            <v>579.33610315812825</v>
          </cell>
          <cell r="R576">
            <v>31.356753790495706</v>
          </cell>
          <cell r="S576">
            <v>7471.2820631625646</v>
          </cell>
        </row>
        <row r="577">
          <cell r="B577" t="str">
            <v>0401a4</v>
          </cell>
          <cell r="C577" t="str">
            <v>012</v>
          </cell>
          <cell r="D577" t="str">
            <v>PRD</v>
          </cell>
          <cell r="E577" t="str">
            <v>EST</v>
          </cell>
          <cell r="F577">
            <v>200305</v>
          </cell>
          <cell r="G577">
            <v>8</v>
          </cell>
          <cell r="H577">
            <v>14</v>
          </cell>
          <cell r="I577">
            <v>135.31428571428572</v>
          </cell>
          <cell r="J577">
            <v>0</v>
          </cell>
          <cell r="K577">
            <v>670</v>
          </cell>
          <cell r="L577">
            <v>417.32443204125411</v>
          </cell>
          <cell r="M577">
            <v>65.636423145202258</v>
          </cell>
          <cell r="N577">
            <v>499.56639426522133</v>
          </cell>
          <cell r="O577">
            <v>34.255395381990724</v>
          </cell>
          <cell r="P577">
            <v>3</v>
          </cell>
          <cell r="Q577">
            <v>499.56639426522133</v>
          </cell>
          <cell r="R577">
            <v>34.255395381990724</v>
          </cell>
          <cell r="S577">
            <v>5099.5295197130981</v>
          </cell>
        </row>
        <row r="578">
          <cell r="B578" t="str">
            <v>0401a4</v>
          </cell>
          <cell r="C578" t="str">
            <v>012</v>
          </cell>
          <cell r="D578" t="str">
            <v>PRD</v>
          </cell>
          <cell r="E578" t="str">
            <v>EST</v>
          </cell>
          <cell r="F578">
            <v>200306</v>
          </cell>
          <cell r="G578">
            <v>7</v>
          </cell>
          <cell r="H578">
            <v>12</v>
          </cell>
          <cell r="I578">
            <v>63.8</v>
          </cell>
          <cell r="J578">
            <v>670</v>
          </cell>
          <cell r="K578">
            <v>670</v>
          </cell>
          <cell r="L578">
            <v>238.78708209678121</v>
          </cell>
          <cell r="M578">
            <v>77.658354323914665</v>
          </cell>
          <cell r="N578">
            <v>437.37360914883476</v>
          </cell>
          <cell r="O578">
            <v>37.778802797377594</v>
          </cell>
          <cell r="P578">
            <v>3</v>
          </cell>
          <cell r="Q578">
            <v>437.37360914883476</v>
          </cell>
          <cell r="R578">
            <v>37.778802797377594</v>
          </cell>
          <cell r="S578">
            <v>4482.883309786017</v>
          </cell>
        </row>
        <row r="579">
          <cell r="B579" t="str">
            <v>0401a4</v>
          </cell>
          <cell r="C579" t="str">
            <v>012</v>
          </cell>
          <cell r="D579" t="str">
            <v>PRD</v>
          </cell>
          <cell r="E579" t="str">
            <v>EST</v>
          </cell>
          <cell r="F579">
            <v>200307</v>
          </cell>
          <cell r="G579">
            <v>6</v>
          </cell>
          <cell r="H579">
            <v>19</v>
          </cell>
          <cell r="I579">
            <v>181.32894736842104</v>
          </cell>
          <cell r="J579">
            <v>0</v>
          </cell>
          <cell r="K579">
            <v>670</v>
          </cell>
          <cell r="L579">
            <v>1793.3025168006236</v>
          </cell>
          <cell r="M579">
            <v>82.726495378417496</v>
          </cell>
          <cell r="N579">
            <v>982.97965886905354</v>
          </cell>
          <cell r="O579">
            <v>48.657656129934189</v>
          </cell>
          <cell r="P579">
            <v>1</v>
          </cell>
          <cell r="Q579">
            <v>670</v>
          </cell>
          <cell r="R579">
            <v>100</v>
          </cell>
          <cell r="S579">
            <v>9284.75</v>
          </cell>
        </row>
        <row r="580">
          <cell r="B580" t="str">
            <v>0401a4</v>
          </cell>
          <cell r="C580" t="str">
            <v>012</v>
          </cell>
          <cell r="D580" t="str">
            <v>PRD</v>
          </cell>
          <cell r="E580" t="str">
            <v>EST</v>
          </cell>
          <cell r="F580">
            <v>200308</v>
          </cell>
          <cell r="G580">
            <v>5</v>
          </cell>
          <cell r="H580">
            <v>13</v>
          </cell>
          <cell r="I580">
            <v>109.27153846153846</v>
          </cell>
          <cell r="J580">
            <v>670</v>
          </cell>
          <cell r="K580">
            <v>670</v>
          </cell>
          <cell r="L580">
            <v>2033.4711010454398</v>
          </cell>
          <cell r="M580">
            <v>139.09132341698802</v>
          </cell>
          <cell r="N580">
            <v>741.12980824569547</v>
          </cell>
          <cell r="O580">
            <v>58.285562092417145</v>
          </cell>
          <cell r="P580">
            <v>1</v>
          </cell>
          <cell r="Q580">
            <v>670</v>
          </cell>
          <cell r="R580">
            <v>100</v>
          </cell>
          <cell r="S580">
            <v>7289.47</v>
          </cell>
        </row>
        <row r="581">
          <cell r="B581" t="str">
            <v>0401a4</v>
          </cell>
          <cell r="C581" t="str">
            <v>012</v>
          </cell>
          <cell r="D581" t="str">
            <v>PRD</v>
          </cell>
          <cell r="E581" t="str">
            <v>EST</v>
          </cell>
          <cell r="F581">
            <v>200309</v>
          </cell>
          <cell r="G581">
            <v>4</v>
          </cell>
          <cell r="H581">
            <v>9</v>
          </cell>
          <cell r="I581">
            <v>64.221111111111114</v>
          </cell>
          <cell r="J581">
            <v>670</v>
          </cell>
          <cell r="K581">
            <v>670</v>
          </cell>
          <cell r="L581">
            <v>1976.1005792899034</v>
          </cell>
          <cell r="M581">
            <v>192.53929573986656</v>
          </cell>
          <cell r="N581">
            <v>691.01120878297297</v>
          </cell>
          <cell r="O581">
            <v>58.114658474647406</v>
          </cell>
          <cell r="P581">
            <v>1</v>
          </cell>
          <cell r="Q581">
            <v>670</v>
          </cell>
          <cell r="R581">
            <v>100</v>
          </cell>
          <cell r="S581">
            <v>5452.01</v>
          </cell>
        </row>
        <row r="582">
          <cell r="B582" t="str">
            <v>0401a4</v>
          </cell>
          <cell r="C582" t="str">
            <v>012</v>
          </cell>
          <cell r="D582" t="str">
            <v>PRD</v>
          </cell>
          <cell r="E582" t="str">
            <v>EST</v>
          </cell>
          <cell r="F582">
            <v>200310</v>
          </cell>
          <cell r="G582">
            <v>3</v>
          </cell>
          <cell r="H582">
            <v>28</v>
          </cell>
          <cell r="I582">
            <v>15.986785714285714</v>
          </cell>
          <cell r="J582">
            <v>670</v>
          </cell>
          <cell r="K582">
            <v>670</v>
          </cell>
          <cell r="L582">
            <v>806.1897216325824</v>
          </cell>
          <cell r="M582">
            <v>151.13026020481254</v>
          </cell>
          <cell r="N582">
            <v>568.99507812499996</v>
          </cell>
          <cell r="O582">
            <v>60.94659157826613</v>
          </cell>
          <cell r="P582">
            <v>1</v>
          </cell>
          <cell r="Q582">
            <v>670</v>
          </cell>
          <cell r="R582">
            <v>100</v>
          </cell>
          <cell r="S582">
            <v>18312.37</v>
          </cell>
        </row>
        <row r="583">
          <cell r="B583" t="str">
            <v>0401a4</v>
          </cell>
          <cell r="C583" t="str">
            <v>012</v>
          </cell>
          <cell r="D583" t="str">
            <v>PRD</v>
          </cell>
          <cell r="E583" t="str">
            <v>EST</v>
          </cell>
          <cell r="F583">
            <v>200311</v>
          </cell>
          <cell r="G583">
            <v>2</v>
          </cell>
          <cell r="H583">
            <v>30</v>
          </cell>
          <cell r="I583">
            <v>24.987000000000002</v>
          </cell>
          <cell r="J583">
            <v>0</v>
          </cell>
          <cell r="K583">
            <v>670</v>
          </cell>
          <cell r="L583">
            <v>0</v>
          </cell>
          <cell r="M583">
            <v>119.52362651568853</v>
          </cell>
          <cell r="N583">
            <v>568.99507812499996</v>
          </cell>
          <cell r="O583">
            <v>60.946591578266137</v>
          </cell>
          <cell r="P583">
            <v>1</v>
          </cell>
          <cell r="Q583">
            <v>670</v>
          </cell>
          <cell r="R583">
            <v>100</v>
          </cell>
          <cell r="S583">
            <v>19350.39</v>
          </cell>
        </row>
        <row r="584">
          <cell r="B584" t="str">
            <v>0401a4</v>
          </cell>
          <cell r="C584" t="str">
            <v>012</v>
          </cell>
          <cell r="D584" t="str">
            <v>PRD</v>
          </cell>
          <cell r="E584" t="str">
            <v>EST</v>
          </cell>
          <cell r="F584">
            <v>200312</v>
          </cell>
          <cell r="G584">
            <v>1</v>
          </cell>
          <cell r="H584">
            <v>23</v>
          </cell>
          <cell r="I584">
            <v>16.774347826086956</v>
          </cell>
          <cell r="J584">
            <v>670</v>
          </cell>
          <cell r="K584">
            <v>670</v>
          </cell>
          <cell r="L584">
            <v>0</v>
          </cell>
          <cell r="M584">
            <v>119.52362651568853</v>
          </cell>
          <cell r="N584">
            <v>568.99507812499996</v>
          </cell>
          <cell r="O584">
            <v>60.946591578266137</v>
          </cell>
          <cell r="P584">
            <v>1</v>
          </cell>
          <cell r="Q584">
            <v>670</v>
          </cell>
          <cell r="R584">
            <v>100</v>
          </cell>
          <cell r="S584">
            <v>15024.19</v>
          </cell>
        </row>
        <row r="585">
          <cell r="B585" t="str">
            <v>0401a4</v>
          </cell>
          <cell r="C585" t="str">
            <v>012</v>
          </cell>
          <cell r="D585" t="str">
            <v>PRD</v>
          </cell>
          <cell r="E585" t="str">
            <v>EST</v>
          </cell>
          <cell r="F585">
            <v>200401</v>
          </cell>
          <cell r="G585">
            <v>0</v>
          </cell>
          <cell r="H585">
            <v>29</v>
          </cell>
          <cell r="I585">
            <v>0</v>
          </cell>
          <cell r="J585">
            <v>670</v>
          </cell>
          <cell r="K585">
            <v>497</v>
          </cell>
          <cell r="L585">
            <v>0</v>
          </cell>
          <cell r="M585">
            <v>119.52362651568853</v>
          </cell>
          <cell r="N585">
            <v>568.99507812499996</v>
          </cell>
          <cell r="O585">
            <v>60.946591578266137</v>
          </cell>
          <cell r="P585">
            <v>1</v>
          </cell>
          <cell r="Q585">
            <v>497</v>
          </cell>
          <cell r="R585">
            <v>100</v>
          </cell>
          <cell r="S585">
            <v>14413</v>
          </cell>
        </row>
        <row r="586">
          <cell r="B586" t="str">
            <v>0401a4</v>
          </cell>
          <cell r="C586" t="str">
            <v>012</v>
          </cell>
          <cell r="D586" t="str">
            <v>PRD</v>
          </cell>
          <cell r="E586" t="str">
            <v>EUR</v>
          </cell>
          <cell r="F586">
            <v>200201</v>
          </cell>
          <cell r="G586">
            <v>24</v>
          </cell>
          <cell r="H586">
            <v>137</v>
          </cell>
          <cell r="I586">
            <v>984.99437956204383</v>
          </cell>
          <cell r="J586">
            <v>0</v>
          </cell>
          <cell r="K586">
            <v>0</v>
          </cell>
          <cell r="L586">
            <v>984.99437956204383</v>
          </cell>
          <cell r="M586">
            <v>0</v>
          </cell>
          <cell r="N586">
            <v>984.99437956204383</v>
          </cell>
          <cell r="O586">
            <v>0</v>
          </cell>
          <cell r="P586">
            <v>3</v>
          </cell>
          <cell r="Q586">
            <v>984.99437956204383</v>
          </cell>
          <cell r="R586">
            <v>0</v>
          </cell>
          <cell r="S586">
            <v>0</v>
          </cell>
        </row>
        <row r="587">
          <cell r="B587" t="str">
            <v>0401a4</v>
          </cell>
          <cell r="C587" t="str">
            <v>012</v>
          </cell>
          <cell r="D587" t="str">
            <v>PRD</v>
          </cell>
          <cell r="E587" t="str">
            <v>EUR</v>
          </cell>
          <cell r="F587">
            <v>200202</v>
          </cell>
          <cell r="G587">
            <v>23</v>
          </cell>
          <cell r="H587">
            <v>91</v>
          </cell>
          <cell r="I587">
            <v>845.85010989010971</v>
          </cell>
          <cell r="J587">
            <v>0</v>
          </cell>
          <cell r="K587">
            <v>0</v>
          </cell>
          <cell r="L587">
            <v>847.71183130063821</v>
          </cell>
          <cell r="M587">
            <v>0.49608046614902157</v>
          </cell>
          <cell r="N587">
            <v>847.72876811442768</v>
          </cell>
          <cell r="O587">
            <v>0.5202775209683258</v>
          </cell>
          <cell r="P587">
            <v>3</v>
          </cell>
          <cell r="Q587">
            <v>847.72876811442768</v>
          </cell>
          <cell r="R587">
            <v>0.5202775209683258</v>
          </cell>
          <cell r="S587">
            <v>170.95789841293299</v>
          </cell>
        </row>
        <row r="588">
          <cell r="B588" t="str">
            <v>0401a4</v>
          </cell>
          <cell r="C588" t="str">
            <v>012</v>
          </cell>
          <cell r="D588" t="str">
            <v>PRD</v>
          </cell>
          <cell r="E588" t="str">
            <v>EUR</v>
          </cell>
          <cell r="F588">
            <v>200203</v>
          </cell>
          <cell r="G588">
            <v>22</v>
          </cell>
          <cell r="H588">
            <v>129</v>
          </cell>
          <cell r="I588">
            <v>1051.9026356589147</v>
          </cell>
          <cell r="J588">
            <v>0</v>
          </cell>
          <cell r="K588">
            <v>0</v>
          </cell>
          <cell r="L588">
            <v>1061.2594656061569</v>
          </cell>
          <cell r="M588">
            <v>0.78250631903272383</v>
          </cell>
          <cell r="N588">
            <v>1061.2407788337762</v>
          </cell>
          <cell r="O588">
            <v>0.81821130983588242</v>
          </cell>
          <cell r="P588">
            <v>3</v>
          </cell>
          <cell r="Q588">
            <v>1061.2407788337762</v>
          </cell>
          <cell r="R588">
            <v>0.81821130983588242</v>
          </cell>
          <cell r="S588">
            <v>1204.6204695571214</v>
          </cell>
        </row>
        <row r="589">
          <cell r="B589" t="str">
            <v>0401a4</v>
          </cell>
          <cell r="C589" t="str">
            <v>012</v>
          </cell>
          <cell r="D589" t="str">
            <v>PRD</v>
          </cell>
          <cell r="E589" t="str">
            <v>EUR</v>
          </cell>
          <cell r="F589">
            <v>200204</v>
          </cell>
          <cell r="G589">
            <v>21</v>
          </cell>
          <cell r="H589">
            <v>114</v>
          </cell>
          <cell r="I589">
            <v>1550.6880701754383</v>
          </cell>
          <cell r="J589">
            <v>0</v>
          </cell>
          <cell r="K589">
            <v>0</v>
          </cell>
          <cell r="L589">
            <v>1567.867648027868</v>
          </cell>
          <cell r="M589">
            <v>0.87395348736582279</v>
          </cell>
          <cell r="N589">
            <v>1568.6134611986679</v>
          </cell>
          <cell r="O589">
            <v>0.91402149701251478</v>
          </cell>
          <cell r="P589">
            <v>3</v>
          </cell>
          <cell r="Q589">
            <v>1568.6134611986679</v>
          </cell>
          <cell r="R589">
            <v>0.91402149701251478</v>
          </cell>
          <cell r="S589">
            <v>2043.4945766481687</v>
          </cell>
        </row>
        <row r="590">
          <cell r="B590" t="str">
            <v>0401a4</v>
          </cell>
          <cell r="C590" t="str">
            <v>012</v>
          </cell>
          <cell r="D590" t="str">
            <v>PRD</v>
          </cell>
          <cell r="E590" t="str">
            <v>EUR</v>
          </cell>
          <cell r="F590">
            <v>200205</v>
          </cell>
          <cell r="G590">
            <v>20</v>
          </cell>
          <cell r="H590">
            <v>106</v>
          </cell>
          <cell r="I590">
            <v>1078.9590566037737</v>
          </cell>
          <cell r="J590">
            <v>0</v>
          </cell>
          <cell r="K590">
            <v>783</v>
          </cell>
          <cell r="L590">
            <v>1103.4197870675605</v>
          </cell>
          <cell r="M590">
            <v>1.2726407384850007</v>
          </cell>
          <cell r="N590">
            <v>1103.6622108805514</v>
          </cell>
          <cell r="O590">
            <v>1.3186937690117411</v>
          </cell>
          <cell r="P590">
            <v>3</v>
          </cell>
          <cell r="Q590">
            <v>1103.6622108805514</v>
          </cell>
          <cell r="R590">
            <v>1.3186937690117411</v>
          </cell>
          <cell r="S590">
            <v>2618.5343533384439</v>
          </cell>
        </row>
        <row r="591">
          <cell r="B591" t="str">
            <v>0401a4</v>
          </cell>
          <cell r="C591" t="str">
            <v>012</v>
          </cell>
          <cell r="D591" t="str">
            <v>PRD</v>
          </cell>
          <cell r="E591" t="str">
            <v>EUR</v>
          </cell>
          <cell r="F591">
            <v>200206</v>
          </cell>
          <cell r="G591">
            <v>19</v>
          </cell>
          <cell r="H591">
            <v>168</v>
          </cell>
          <cell r="I591">
            <v>1347.8430357142856</v>
          </cell>
          <cell r="J591">
            <v>0</v>
          </cell>
          <cell r="K591">
            <v>783</v>
          </cell>
          <cell r="L591">
            <v>1395.3842806830503</v>
          </cell>
          <cell r="M591">
            <v>2.0580647767409066</v>
          </cell>
          <cell r="N591">
            <v>1402.045420431313</v>
          </cell>
          <cell r="O591">
            <v>1.9606416982108985</v>
          </cell>
          <cell r="P591">
            <v>3</v>
          </cell>
          <cell r="Q591">
            <v>1402.045420431313</v>
          </cell>
          <cell r="R591">
            <v>1.9606416982108985</v>
          </cell>
          <cell r="S591">
            <v>9106.0006324605783</v>
          </cell>
        </row>
        <row r="592">
          <cell r="B592" t="str">
            <v>0401a4</v>
          </cell>
          <cell r="C592" t="str">
            <v>012</v>
          </cell>
          <cell r="D592" t="str">
            <v>PRD</v>
          </cell>
          <cell r="E592" t="str">
            <v>EUR</v>
          </cell>
          <cell r="F592">
            <v>200207</v>
          </cell>
          <cell r="G592">
            <v>18</v>
          </cell>
          <cell r="H592">
            <v>185</v>
          </cell>
          <cell r="I592">
            <v>1093.64227027027</v>
          </cell>
          <cell r="J592">
            <v>0</v>
          </cell>
          <cell r="K592">
            <v>783</v>
          </cell>
          <cell r="L592">
            <v>1154.773314577714</v>
          </cell>
          <cell r="M592">
            <v>4.2284848277953273</v>
          </cell>
          <cell r="N592">
            <v>1159.5040872062962</v>
          </cell>
          <cell r="O592">
            <v>3.9479967627113339</v>
          </cell>
          <cell r="P592">
            <v>3</v>
          </cell>
          <cell r="Q592">
            <v>1159.5040872062962</v>
          </cell>
          <cell r="R592">
            <v>3.9479967627113339</v>
          </cell>
          <cell r="S592">
            <v>12184.436133164825</v>
          </cell>
        </row>
        <row r="593">
          <cell r="B593" t="str">
            <v>0401a4</v>
          </cell>
          <cell r="C593" t="str">
            <v>012</v>
          </cell>
          <cell r="D593" t="str">
            <v>PRD</v>
          </cell>
          <cell r="E593" t="str">
            <v>EUR</v>
          </cell>
          <cell r="F593">
            <v>200208</v>
          </cell>
          <cell r="G593">
            <v>17</v>
          </cell>
          <cell r="H593">
            <v>102</v>
          </cell>
          <cell r="I593">
            <v>789.57205882352935</v>
          </cell>
          <cell r="J593">
            <v>0</v>
          </cell>
          <cell r="K593">
            <v>783</v>
          </cell>
          <cell r="L593">
            <v>868.4407816111725</v>
          </cell>
          <cell r="M593">
            <v>8.4589901759848711</v>
          </cell>
          <cell r="N593">
            <v>856.5911043923652</v>
          </cell>
          <cell r="O593">
            <v>8.367802001045451</v>
          </cell>
          <cell r="P593">
            <v>3</v>
          </cell>
          <cell r="Q593">
            <v>856.5911043923652</v>
          </cell>
          <cell r="R593">
            <v>8.367802001045451</v>
          </cell>
          <cell r="S593">
            <v>6835.9426480212569</v>
          </cell>
        </row>
        <row r="594">
          <cell r="B594" t="str">
            <v>0401a4</v>
          </cell>
          <cell r="C594" t="str">
            <v>012</v>
          </cell>
          <cell r="D594" t="str">
            <v>PRD</v>
          </cell>
          <cell r="E594" t="str">
            <v>EUR</v>
          </cell>
          <cell r="F594">
            <v>200209</v>
          </cell>
          <cell r="G594">
            <v>16</v>
          </cell>
          <cell r="H594">
            <v>216</v>
          </cell>
          <cell r="I594">
            <v>692.87166666666667</v>
          </cell>
          <cell r="J594">
            <v>0</v>
          </cell>
          <cell r="K594">
            <v>783</v>
          </cell>
          <cell r="L594">
            <v>797.19052674961938</v>
          </cell>
          <cell r="M594">
            <v>8.4097944368745043</v>
          </cell>
          <cell r="N594">
            <v>788.84838610196221</v>
          </cell>
          <cell r="O594">
            <v>8.6866987203297903</v>
          </cell>
          <cell r="P594">
            <v>3</v>
          </cell>
          <cell r="Q594">
            <v>788.84838610196221</v>
          </cell>
          <cell r="R594">
            <v>8.6866987203297903</v>
          </cell>
          <cell r="S594">
            <v>20730.97139802383</v>
          </cell>
        </row>
        <row r="595">
          <cell r="B595" t="str">
            <v>0401a4</v>
          </cell>
          <cell r="C595" t="str">
            <v>012</v>
          </cell>
          <cell r="D595" t="str">
            <v>PRD</v>
          </cell>
          <cell r="E595" t="str">
            <v>EUR</v>
          </cell>
          <cell r="F595">
            <v>200210</v>
          </cell>
          <cell r="G595">
            <v>15</v>
          </cell>
          <cell r="H595">
            <v>269</v>
          </cell>
          <cell r="I595">
            <v>878.26014869888479</v>
          </cell>
          <cell r="J595">
            <v>0</v>
          </cell>
          <cell r="K595">
            <v>783</v>
          </cell>
          <cell r="L595">
            <v>1063.4961378270657</v>
          </cell>
          <cell r="M595">
            <v>8.7895573066376773</v>
          </cell>
          <cell r="N595">
            <v>1063.5110809987418</v>
          </cell>
          <cell r="O595">
            <v>9.2184643936333934</v>
          </cell>
          <cell r="P595">
            <v>3</v>
          </cell>
          <cell r="Q595">
            <v>1063.5110809987418</v>
          </cell>
          <cell r="R595">
            <v>9.2184643936333934</v>
          </cell>
          <cell r="S595">
            <v>49832.500788661564</v>
          </cell>
        </row>
        <row r="596">
          <cell r="B596" t="str">
            <v>0401a4</v>
          </cell>
          <cell r="C596" t="str">
            <v>012</v>
          </cell>
          <cell r="D596" t="str">
            <v>PRD</v>
          </cell>
          <cell r="E596" t="str">
            <v>EUR</v>
          </cell>
          <cell r="F596">
            <v>200211</v>
          </cell>
          <cell r="G596">
            <v>14</v>
          </cell>
          <cell r="H596">
            <v>201</v>
          </cell>
          <cell r="I596">
            <v>593.44089552238813</v>
          </cell>
          <cell r="J596">
            <v>0</v>
          </cell>
          <cell r="K596">
            <v>783</v>
          </cell>
          <cell r="L596">
            <v>798.57211289942074</v>
          </cell>
          <cell r="M596">
            <v>12.362090121840676</v>
          </cell>
          <cell r="N596">
            <v>810.25182290065766</v>
          </cell>
          <cell r="O596">
            <v>12.761912754527859</v>
          </cell>
          <cell r="P596">
            <v>3</v>
          </cell>
          <cell r="Q596">
            <v>810.25182290065766</v>
          </cell>
          <cell r="R596">
            <v>12.761912754527859</v>
          </cell>
          <cell r="S596">
            <v>43578.996403032172</v>
          </cell>
        </row>
        <row r="597">
          <cell r="B597" t="str">
            <v>0401a4</v>
          </cell>
          <cell r="C597" t="str">
            <v>012</v>
          </cell>
          <cell r="D597" t="str">
            <v>PRD</v>
          </cell>
          <cell r="E597" t="str">
            <v>EUR</v>
          </cell>
          <cell r="F597">
            <v>200212</v>
          </cell>
          <cell r="G597">
            <v>13</v>
          </cell>
          <cell r="H597">
            <v>113</v>
          </cell>
          <cell r="I597">
            <v>642.87902654867253</v>
          </cell>
          <cell r="J597">
            <v>0</v>
          </cell>
          <cell r="K597">
            <v>783</v>
          </cell>
          <cell r="L597">
            <v>980.35119015009104</v>
          </cell>
          <cell r="M597">
            <v>12.51233362604594</v>
          </cell>
          <cell r="N597">
            <v>980.48098168587705</v>
          </cell>
          <cell r="O597">
            <v>13.122736488215267</v>
          </cell>
          <cell r="P597">
            <v>3</v>
          </cell>
          <cell r="Q597">
            <v>980.48098168587705</v>
          </cell>
          <cell r="R597">
            <v>13.122736488215267</v>
          </cell>
          <cell r="S597">
            <v>38149.020930504106</v>
          </cell>
        </row>
        <row r="598">
          <cell r="B598" t="str">
            <v>0401a4</v>
          </cell>
          <cell r="C598" t="str">
            <v>012</v>
          </cell>
          <cell r="D598" t="str">
            <v>PRD</v>
          </cell>
          <cell r="E598" t="str">
            <v>EUR</v>
          </cell>
          <cell r="F598">
            <v>200301</v>
          </cell>
          <cell r="G598">
            <v>12</v>
          </cell>
          <cell r="H598">
            <v>144</v>
          </cell>
          <cell r="I598">
            <v>627.86749999999995</v>
          </cell>
          <cell r="J598">
            <v>0</v>
          </cell>
          <cell r="K598">
            <v>881</v>
          </cell>
          <cell r="L598">
            <v>1094.898880890303</v>
          </cell>
          <cell r="M598">
            <v>14.757963838849969</v>
          </cell>
          <cell r="N598">
            <v>1094.921735605204</v>
          </cell>
          <cell r="O598">
            <v>15.478267688390712</v>
          </cell>
          <cell r="P598">
            <v>3</v>
          </cell>
          <cell r="Q598">
            <v>1094.921735605204</v>
          </cell>
          <cell r="R598">
            <v>15.478267688390712</v>
          </cell>
          <cell r="S598">
            <v>67255.809927149385</v>
          </cell>
        </row>
        <row r="599">
          <cell r="B599" t="str">
            <v>0401a4</v>
          </cell>
          <cell r="C599" t="str">
            <v>012</v>
          </cell>
          <cell r="D599" t="str">
            <v>PRD</v>
          </cell>
          <cell r="E599" t="str">
            <v>EUR</v>
          </cell>
          <cell r="F599">
            <v>200302</v>
          </cell>
          <cell r="G599">
            <v>11</v>
          </cell>
          <cell r="H599">
            <v>92</v>
          </cell>
          <cell r="I599">
            <v>436.99445652173921</v>
          </cell>
          <cell r="J599">
            <v>0</v>
          </cell>
          <cell r="K599">
            <v>881</v>
          </cell>
          <cell r="L599">
            <v>926.11945273975084</v>
          </cell>
          <cell r="M599">
            <v>22.740521781272562</v>
          </cell>
          <cell r="N599">
            <v>933.27187903743049</v>
          </cell>
          <cell r="O599">
            <v>23.704851277485549</v>
          </cell>
          <cell r="P599">
            <v>3</v>
          </cell>
          <cell r="Q599">
            <v>933.27187903743049</v>
          </cell>
          <cell r="R599">
            <v>23.704851277485549</v>
          </cell>
          <cell r="S599">
            <v>45657.522871443594</v>
          </cell>
        </row>
        <row r="600">
          <cell r="B600" t="str">
            <v>0401a4</v>
          </cell>
          <cell r="C600" t="str">
            <v>012</v>
          </cell>
          <cell r="D600" t="str">
            <v>PRD</v>
          </cell>
          <cell r="E600" t="str">
            <v>EUR</v>
          </cell>
          <cell r="F600">
            <v>200303</v>
          </cell>
          <cell r="G600">
            <v>10</v>
          </cell>
          <cell r="H600">
            <v>134</v>
          </cell>
          <cell r="I600">
            <v>396.4681343283583</v>
          </cell>
          <cell r="J600">
            <v>0</v>
          </cell>
          <cell r="K600">
            <v>881</v>
          </cell>
          <cell r="L600">
            <v>1041.3691533501594</v>
          </cell>
          <cell r="M600">
            <v>31.23188166433567</v>
          </cell>
          <cell r="N600">
            <v>1042.6140926951482</v>
          </cell>
          <cell r="O600">
            <v>31.17492940025754</v>
          </cell>
          <cell r="P600">
            <v>3</v>
          </cell>
          <cell r="Q600">
            <v>1042.6140926951482</v>
          </cell>
          <cell r="R600">
            <v>31.17492940025754</v>
          </cell>
          <cell r="S600">
            <v>86583.55842114985</v>
          </cell>
        </row>
        <row r="601">
          <cell r="B601" t="str">
            <v>0401a4</v>
          </cell>
          <cell r="C601" t="str">
            <v>012</v>
          </cell>
          <cell r="D601" t="str">
            <v>PRD</v>
          </cell>
          <cell r="E601" t="str">
            <v>EUR</v>
          </cell>
          <cell r="F601">
            <v>200304</v>
          </cell>
          <cell r="G601">
            <v>9</v>
          </cell>
          <cell r="H601">
            <v>159</v>
          </cell>
          <cell r="I601">
            <v>285.26119496855347</v>
          </cell>
          <cell r="J601">
            <v>0</v>
          </cell>
          <cell r="K601">
            <v>881</v>
          </cell>
          <cell r="L601">
            <v>921.89214428224443</v>
          </cell>
          <cell r="M601">
            <v>32.036575804979812</v>
          </cell>
          <cell r="N601">
            <v>950.67851751223668</v>
          </cell>
          <cell r="O601">
            <v>31.824995211260969</v>
          </cell>
          <cell r="P601">
            <v>3</v>
          </cell>
          <cell r="Q601">
            <v>950.67851751223668</v>
          </cell>
          <cell r="R601">
            <v>31.824995211260969</v>
          </cell>
          <cell r="S601">
            <v>105801.35428444564</v>
          </cell>
        </row>
        <row r="602">
          <cell r="B602" t="str">
            <v>0401a4</v>
          </cell>
          <cell r="C602" t="str">
            <v>012</v>
          </cell>
          <cell r="D602" t="str">
            <v>PRD</v>
          </cell>
          <cell r="E602" t="str">
            <v>EUR</v>
          </cell>
          <cell r="F602">
            <v>200305</v>
          </cell>
          <cell r="G602">
            <v>8</v>
          </cell>
          <cell r="H602">
            <v>144</v>
          </cell>
          <cell r="I602">
            <v>195.50270833333332</v>
          </cell>
          <cell r="J602">
            <v>0</v>
          </cell>
          <cell r="K602">
            <v>881</v>
          </cell>
          <cell r="L602">
            <v>803.09429925665108</v>
          </cell>
          <cell r="M602">
            <v>37.481583194199445</v>
          </cell>
          <cell r="N602">
            <v>888.88312101771714</v>
          </cell>
          <cell r="O602">
            <v>34.987822641725636</v>
          </cell>
          <cell r="P602">
            <v>3</v>
          </cell>
          <cell r="Q602">
            <v>888.88312101771714</v>
          </cell>
          <cell r="R602">
            <v>34.987822641725636</v>
          </cell>
          <cell r="S602">
            <v>99846.779426551264</v>
          </cell>
        </row>
        <row r="603">
          <cell r="B603" t="str">
            <v>0401a4</v>
          </cell>
          <cell r="C603" t="str">
            <v>012</v>
          </cell>
          <cell r="D603" t="str">
            <v>PRD</v>
          </cell>
          <cell r="E603" t="str">
            <v>EUR</v>
          </cell>
          <cell r="F603">
            <v>200306</v>
          </cell>
          <cell r="G603">
            <v>7</v>
          </cell>
          <cell r="H603">
            <v>150</v>
          </cell>
          <cell r="I603">
            <v>192.05166666666668</v>
          </cell>
          <cell r="J603">
            <v>881</v>
          </cell>
          <cell r="K603">
            <v>881</v>
          </cell>
          <cell r="L603">
            <v>945.07931104768898</v>
          </cell>
          <cell r="M603">
            <v>41.592959944941491</v>
          </cell>
          <cell r="N603">
            <v>989.1627851223559</v>
          </cell>
          <cell r="O603">
            <v>36.546997842914578</v>
          </cell>
          <cell r="P603">
            <v>3</v>
          </cell>
          <cell r="Q603">
            <v>989.1627851223559</v>
          </cell>
          <cell r="R603">
            <v>36.546997842914578</v>
          </cell>
          <cell r="S603">
            <v>119566.66776835339</v>
          </cell>
        </row>
        <row r="604">
          <cell r="B604" t="str">
            <v>0401a4</v>
          </cell>
          <cell r="C604" t="str">
            <v>012</v>
          </cell>
          <cell r="D604" t="str">
            <v>PRD</v>
          </cell>
          <cell r="E604" t="str">
            <v>EUR</v>
          </cell>
          <cell r="F604">
            <v>200307</v>
          </cell>
          <cell r="G604">
            <v>6</v>
          </cell>
          <cell r="H604">
            <v>126</v>
          </cell>
          <cell r="I604">
            <v>242.17055555555555</v>
          </cell>
          <cell r="J604">
            <v>0</v>
          </cell>
          <cell r="K604">
            <v>881</v>
          </cell>
          <cell r="L604">
            <v>1644.9354396292085</v>
          </cell>
          <cell r="M604">
            <v>50.621412184641287</v>
          </cell>
          <cell r="N604">
            <v>1311.1472837744177</v>
          </cell>
          <cell r="O604">
            <v>38.471369927685338</v>
          </cell>
          <cell r="P604">
            <v>1</v>
          </cell>
          <cell r="Q604">
            <v>881</v>
          </cell>
          <cell r="R604">
            <v>100</v>
          </cell>
          <cell r="S604">
            <v>80492.509999999995</v>
          </cell>
        </row>
        <row r="605">
          <cell r="B605" t="str">
            <v>0401a4</v>
          </cell>
          <cell r="C605" t="str">
            <v>012</v>
          </cell>
          <cell r="D605" t="str">
            <v>PRD</v>
          </cell>
          <cell r="E605" t="str">
            <v>EUR</v>
          </cell>
          <cell r="F605">
            <v>200308</v>
          </cell>
          <cell r="G605">
            <v>5</v>
          </cell>
          <cell r="H605">
            <v>26</v>
          </cell>
          <cell r="I605">
            <v>76.987692307692299</v>
          </cell>
          <cell r="J605">
            <v>881</v>
          </cell>
          <cell r="K605">
            <v>881</v>
          </cell>
          <cell r="L605">
            <v>873.52994534010531</v>
          </cell>
          <cell r="M605">
            <v>72.402086840949735</v>
          </cell>
          <cell r="N605">
            <v>993.92880387409082</v>
          </cell>
          <cell r="O605">
            <v>38.466256593343203</v>
          </cell>
          <cell r="P605">
            <v>1</v>
          </cell>
          <cell r="Q605">
            <v>881</v>
          </cell>
          <cell r="R605">
            <v>100</v>
          </cell>
          <cell r="S605">
            <v>20904.32</v>
          </cell>
        </row>
        <row r="606">
          <cell r="B606" t="str">
            <v>0401a4</v>
          </cell>
          <cell r="C606" t="str">
            <v>012</v>
          </cell>
          <cell r="D606" t="str">
            <v>PRD</v>
          </cell>
          <cell r="E606" t="str">
            <v>EUR</v>
          </cell>
          <cell r="F606">
            <v>200309</v>
          </cell>
          <cell r="G606">
            <v>4</v>
          </cell>
          <cell r="H606">
            <v>170</v>
          </cell>
          <cell r="I606">
            <v>67.755647058823527</v>
          </cell>
          <cell r="J606">
            <v>881</v>
          </cell>
          <cell r="K606">
            <v>881</v>
          </cell>
          <cell r="L606">
            <v>1756.6333641798378</v>
          </cell>
          <cell r="M606">
            <v>51.857524601931878</v>
          </cell>
          <cell r="N606">
            <v>1047.1559273277817</v>
          </cell>
          <cell r="O606">
            <v>48.139838757683897</v>
          </cell>
          <cell r="P606">
            <v>1</v>
          </cell>
          <cell r="Q606">
            <v>881</v>
          </cell>
          <cell r="R606">
            <v>100</v>
          </cell>
          <cell r="S606">
            <v>138251.54</v>
          </cell>
        </row>
        <row r="607">
          <cell r="B607" t="str">
            <v>0401a4</v>
          </cell>
          <cell r="C607" t="str">
            <v>012</v>
          </cell>
          <cell r="D607" t="str">
            <v>PRD</v>
          </cell>
          <cell r="E607" t="str">
            <v>EUR</v>
          </cell>
          <cell r="F607">
            <v>200310</v>
          </cell>
          <cell r="G607">
            <v>3</v>
          </cell>
          <cell r="H607">
            <v>202</v>
          </cell>
          <cell r="I607">
            <v>28.82183168316832</v>
          </cell>
          <cell r="J607">
            <v>881</v>
          </cell>
          <cell r="K607">
            <v>881</v>
          </cell>
          <cell r="L607">
            <v>1757.9715789086076</v>
          </cell>
          <cell r="M607">
            <v>52.825306967041882</v>
          </cell>
          <cell r="N607">
            <v>1047.1559273277817</v>
          </cell>
          <cell r="O607">
            <v>48.139838757683897</v>
          </cell>
          <cell r="P607">
            <v>1</v>
          </cell>
          <cell r="Q607">
            <v>881</v>
          </cell>
          <cell r="R607">
            <v>100</v>
          </cell>
          <cell r="S607">
            <v>172139.99</v>
          </cell>
        </row>
        <row r="608">
          <cell r="B608" t="str">
            <v>0401a4</v>
          </cell>
          <cell r="C608" t="str">
            <v>012</v>
          </cell>
          <cell r="D608" t="str">
            <v>PRD</v>
          </cell>
          <cell r="E608" t="str">
            <v>EUR</v>
          </cell>
          <cell r="F608">
            <v>200311</v>
          </cell>
          <cell r="G608">
            <v>2</v>
          </cell>
          <cell r="H608">
            <v>153</v>
          </cell>
          <cell r="I608">
            <v>16.890457516339872</v>
          </cell>
          <cell r="J608">
            <v>0</v>
          </cell>
          <cell r="K608">
            <v>881</v>
          </cell>
          <cell r="L608">
            <v>0</v>
          </cell>
          <cell r="M608">
            <v>114.08706434368369</v>
          </cell>
          <cell r="N608">
            <v>1047.1559273277817</v>
          </cell>
          <cell r="O608">
            <v>48.139838757683897</v>
          </cell>
          <cell r="P608">
            <v>1</v>
          </cell>
          <cell r="Q608">
            <v>881</v>
          </cell>
          <cell r="R608">
            <v>100</v>
          </cell>
          <cell r="S608">
            <v>132208.76</v>
          </cell>
        </row>
        <row r="609">
          <cell r="B609" t="str">
            <v>0401a4</v>
          </cell>
          <cell r="C609" t="str">
            <v>012</v>
          </cell>
          <cell r="D609" t="str">
            <v>PRD</v>
          </cell>
          <cell r="E609" t="str">
            <v>EUR</v>
          </cell>
          <cell r="F609">
            <v>200312</v>
          </cell>
          <cell r="G609">
            <v>1</v>
          </cell>
          <cell r="H609">
            <v>142</v>
          </cell>
          <cell r="I609">
            <v>1.4466901408450705</v>
          </cell>
          <cell r="J609">
            <v>881</v>
          </cell>
          <cell r="K609">
            <v>881</v>
          </cell>
          <cell r="L609">
            <v>0</v>
          </cell>
          <cell r="M609">
            <v>114.08706434368369</v>
          </cell>
          <cell r="N609">
            <v>1047.1559273277817</v>
          </cell>
          <cell r="O609">
            <v>48.139838757683883</v>
          </cell>
          <cell r="P609">
            <v>1</v>
          </cell>
          <cell r="Q609">
            <v>881</v>
          </cell>
          <cell r="R609">
            <v>100</v>
          </cell>
          <cell r="S609">
            <v>124896.57</v>
          </cell>
        </row>
        <row r="610">
          <cell r="B610" t="str">
            <v>0401a4</v>
          </cell>
          <cell r="C610" t="str">
            <v>012</v>
          </cell>
          <cell r="D610" t="str">
            <v>PRD</v>
          </cell>
          <cell r="E610" t="str">
            <v>EUR</v>
          </cell>
          <cell r="F610">
            <v>200401</v>
          </cell>
          <cell r="G610">
            <v>0</v>
          </cell>
          <cell r="H610">
            <v>199</v>
          </cell>
          <cell r="I610">
            <v>0</v>
          </cell>
          <cell r="J610">
            <v>881</v>
          </cell>
          <cell r="K610">
            <v>809</v>
          </cell>
          <cell r="L610">
            <v>0</v>
          </cell>
          <cell r="M610">
            <v>114.08706434368369</v>
          </cell>
          <cell r="N610">
            <v>1047.1559273277817</v>
          </cell>
          <cell r="O610">
            <v>48.139838757683897</v>
          </cell>
          <cell r="P610">
            <v>1</v>
          </cell>
          <cell r="Q610">
            <v>809</v>
          </cell>
          <cell r="R610">
            <v>100</v>
          </cell>
          <cell r="S610">
            <v>160991</v>
          </cell>
        </row>
        <row r="611">
          <cell r="B611" t="str">
            <v>0401a4</v>
          </cell>
          <cell r="C611" t="str">
            <v>012</v>
          </cell>
          <cell r="D611" t="str">
            <v>PRD</v>
          </cell>
          <cell r="E611" t="str">
            <v>FRA</v>
          </cell>
          <cell r="F611">
            <v>200201</v>
          </cell>
          <cell r="G611">
            <v>24</v>
          </cell>
          <cell r="H611">
            <v>359</v>
          </cell>
          <cell r="I611">
            <v>728.21869080779936</v>
          </cell>
          <cell r="J611">
            <v>0</v>
          </cell>
          <cell r="K611">
            <v>0</v>
          </cell>
          <cell r="L611">
            <v>728.21869080779936</v>
          </cell>
          <cell r="M611">
            <v>0</v>
          </cell>
          <cell r="N611">
            <v>728.21869080779936</v>
          </cell>
          <cell r="O611">
            <v>0</v>
          </cell>
          <cell r="P611">
            <v>3</v>
          </cell>
          <cell r="Q611">
            <v>728.21869080779936</v>
          </cell>
          <cell r="R611">
            <v>0</v>
          </cell>
          <cell r="S611">
            <v>0</v>
          </cell>
        </row>
        <row r="612">
          <cell r="B612" t="str">
            <v>0401a4</v>
          </cell>
          <cell r="C612" t="str">
            <v>012</v>
          </cell>
          <cell r="D612" t="str">
            <v>PRD</v>
          </cell>
          <cell r="E612" t="str">
            <v>FRA</v>
          </cell>
          <cell r="F612">
            <v>200202</v>
          </cell>
          <cell r="G612">
            <v>23</v>
          </cell>
          <cell r="H612">
            <v>348</v>
          </cell>
          <cell r="I612">
            <v>530.70020114942554</v>
          </cell>
          <cell r="J612">
            <v>0</v>
          </cell>
          <cell r="K612">
            <v>0</v>
          </cell>
          <cell r="L612">
            <v>532.92446918872497</v>
          </cell>
          <cell r="M612">
            <v>0.79541914905190103</v>
          </cell>
          <cell r="N612">
            <v>532.86415437950882</v>
          </cell>
          <cell r="O612">
            <v>0.66660451610053417</v>
          </cell>
          <cell r="P612">
            <v>3</v>
          </cell>
          <cell r="Q612">
            <v>532.86415437950882</v>
          </cell>
          <cell r="R612">
            <v>0.66660451610053417</v>
          </cell>
          <cell r="S612">
            <v>753.05572406901047</v>
          </cell>
        </row>
        <row r="613">
          <cell r="B613" t="str">
            <v>0401a4</v>
          </cell>
          <cell r="C613" t="str">
            <v>012</v>
          </cell>
          <cell r="D613" t="str">
            <v>PRD</v>
          </cell>
          <cell r="E613" t="str">
            <v>FRA</v>
          </cell>
          <cell r="F613">
            <v>200203</v>
          </cell>
          <cell r="G613">
            <v>22</v>
          </cell>
          <cell r="H613">
            <v>346</v>
          </cell>
          <cell r="I613">
            <v>660.5935260115607</v>
          </cell>
          <cell r="J613">
            <v>0</v>
          </cell>
          <cell r="K613">
            <v>0</v>
          </cell>
          <cell r="L613">
            <v>665.2077184960367</v>
          </cell>
          <cell r="M613">
            <v>0.96293576078647658</v>
          </cell>
          <cell r="N613">
            <v>663.45964244618608</v>
          </cell>
          <cell r="O613">
            <v>0.83246168085810046</v>
          </cell>
          <cell r="P613">
            <v>3</v>
          </cell>
          <cell r="Q613">
            <v>663.45964244618608</v>
          </cell>
          <cell r="R613">
            <v>0.83246168085810046</v>
          </cell>
          <cell r="S613">
            <v>991.67628638035967</v>
          </cell>
        </row>
        <row r="614">
          <cell r="B614" t="str">
            <v>0401a4</v>
          </cell>
          <cell r="C614" t="str">
            <v>012</v>
          </cell>
          <cell r="D614" t="str">
            <v>PRD</v>
          </cell>
          <cell r="E614" t="str">
            <v>FRA</v>
          </cell>
          <cell r="F614">
            <v>200204</v>
          </cell>
          <cell r="G614">
            <v>21</v>
          </cell>
          <cell r="H614">
            <v>326</v>
          </cell>
          <cell r="I614">
            <v>611.42493865030679</v>
          </cell>
          <cell r="J614">
            <v>0</v>
          </cell>
          <cell r="K614">
            <v>0</v>
          </cell>
          <cell r="L614">
            <v>617.64325614832114</v>
          </cell>
          <cell r="M614">
            <v>1.3821381060377436</v>
          </cell>
          <cell r="N614">
            <v>615.86660402004111</v>
          </cell>
          <cell r="O614">
            <v>1.141020292648848</v>
          </cell>
          <cell r="P614">
            <v>3</v>
          </cell>
          <cell r="Q614">
            <v>615.86660402004111</v>
          </cell>
          <cell r="R614">
            <v>1.141020292648848</v>
          </cell>
          <cell r="S614">
            <v>1447.9829105334065</v>
          </cell>
        </row>
        <row r="615">
          <cell r="B615" t="str">
            <v>0401a4</v>
          </cell>
          <cell r="C615" t="str">
            <v>012</v>
          </cell>
          <cell r="D615" t="str">
            <v>PRD</v>
          </cell>
          <cell r="E615" t="str">
            <v>FRA</v>
          </cell>
          <cell r="F615">
            <v>200205</v>
          </cell>
          <cell r="G615">
            <v>20</v>
          </cell>
          <cell r="H615">
            <v>335</v>
          </cell>
          <cell r="I615">
            <v>366.88432835820896</v>
          </cell>
          <cell r="J615">
            <v>0</v>
          </cell>
          <cell r="K615">
            <v>646</v>
          </cell>
          <cell r="L615">
            <v>372.54451629447539</v>
          </cell>
          <cell r="M615">
            <v>1.7394049610446267</v>
          </cell>
          <cell r="N615">
            <v>376.72726590591014</v>
          </cell>
          <cell r="O615">
            <v>1.3443832290923778</v>
          </cell>
          <cell r="P615">
            <v>3</v>
          </cell>
          <cell r="Q615">
            <v>376.72726590591014</v>
          </cell>
          <cell r="R615">
            <v>1.3443832290923778</v>
          </cell>
          <cell r="S615">
            <v>3297.3840784798958</v>
          </cell>
        </row>
        <row r="616">
          <cell r="B616" t="str">
            <v>0401a4</v>
          </cell>
          <cell r="C616" t="str">
            <v>012</v>
          </cell>
          <cell r="D616" t="str">
            <v>PRD</v>
          </cell>
          <cell r="E616" t="str">
            <v>FRA</v>
          </cell>
          <cell r="F616">
            <v>200206</v>
          </cell>
          <cell r="G616">
            <v>19</v>
          </cell>
          <cell r="H616">
            <v>343</v>
          </cell>
          <cell r="I616">
            <v>471.55938775510202</v>
          </cell>
          <cell r="J616">
            <v>0</v>
          </cell>
          <cell r="K616">
            <v>646</v>
          </cell>
          <cell r="L616">
            <v>483.75194126928096</v>
          </cell>
          <cell r="M616">
            <v>2.0380046482475733</v>
          </cell>
          <cell r="N616">
            <v>485.30161753570439</v>
          </cell>
          <cell r="O616">
            <v>1.3804636429986954</v>
          </cell>
          <cell r="P616">
            <v>3</v>
          </cell>
          <cell r="Q616">
            <v>485.30161753570439</v>
          </cell>
          <cell r="R616">
            <v>1.3804636429986954</v>
          </cell>
          <cell r="S616">
            <v>4713.5848147466022</v>
          </cell>
        </row>
        <row r="617">
          <cell r="B617" t="str">
            <v>0401a4</v>
          </cell>
          <cell r="C617" t="str">
            <v>012</v>
          </cell>
          <cell r="D617" t="str">
            <v>PRD</v>
          </cell>
          <cell r="E617" t="str">
            <v>FRA</v>
          </cell>
          <cell r="F617">
            <v>200207</v>
          </cell>
          <cell r="G617">
            <v>18</v>
          </cell>
          <cell r="H617">
            <v>300</v>
          </cell>
          <cell r="I617">
            <v>679.54163333333327</v>
          </cell>
          <cell r="J617">
            <v>0</v>
          </cell>
          <cell r="K617">
            <v>646</v>
          </cell>
          <cell r="L617">
            <v>707.62651989672179</v>
          </cell>
          <cell r="M617">
            <v>2.4776782812071594</v>
          </cell>
          <cell r="N617">
            <v>699.90787953739323</v>
          </cell>
          <cell r="O617">
            <v>1.6711461309765281</v>
          </cell>
          <cell r="P617">
            <v>3</v>
          </cell>
          <cell r="Q617">
            <v>699.90787953739323</v>
          </cell>
          <cell r="R617">
            <v>1.6711461309765281</v>
          </cell>
          <cell r="S617">
            <v>6109.8738612179877</v>
          </cell>
        </row>
        <row r="618">
          <cell r="B618" t="str">
            <v>0401a4</v>
          </cell>
          <cell r="C618" t="str">
            <v>012</v>
          </cell>
          <cell r="D618" t="str">
            <v>PRD</v>
          </cell>
          <cell r="E618" t="str">
            <v>FRA</v>
          </cell>
          <cell r="F618">
            <v>200208</v>
          </cell>
          <cell r="G618">
            <v>17</v>
          </cell>
          <cell r="H618">
            <v>82</v>
          </cell>
          <cell r="I618">
            <v>463.33207317073186</v>
          </cell>
          <cell r="J618">
            <v>0</v>
          </cell>
          <cell r="K618">
            <v>646</v>
          </cell>
          <cell r="L618">
            <v>500.91423401050423</v>
          </cell>
          <cell r="M618">
            <v>3.65398245414428</v>
          </cell>
          <cell r="N618">
            <v>501.63119606839496</v>
          </cell>
          <cell r="O618">
            <v>3.6303310366887933</v>
          </cell>
          <cell r="P618">
            <v>3</v>
          </cell>
          <cell r="Q618">
            <v>501.63119606839496</v>
          </cell>
          <cell r="R618">
            <v>3.6303310366887933</v>
          </cell>
          <cell r="S618">
            <v>3140.5280776083746</v>
          </cell>
        </row>
        <row r="619">
          <cell r="B619" t="str">
            <v>0401a4</v>
          </cell>
          <cell r="C619" t="str">
            <v>012</v>
          </cell>
          <cell r="D619" t="str">
            <v>PRD</v>
          </cell>
          <cell r="E619" t="str">
            <v>FRA</v>
          </cell>
          <cell r="F619">
            <v>200209</v>
          </cell>
          <cell r="G619">
            <v>16</v>
          </cell>
          <cell r="H619">
            <v>403</v>
          </cell>
          <cell r="I619">
            <v>534.90382133995035</v>
          </cell>
          <cell r="J619">
            <v>0</v>
          </cell>
          <cell r="K619">
            <v>646</v>
          </cell>
          <cell r="L619">
            <v>620.14833427383007</v>
          </cell>
          <cell r="M619">
            <v>6.9191625034954853</v>
          </cell>
          <cell r="N619">
            <v>614.61741693947931</v>
          </cell>
          <cell r="O619">
            <v>6.6982602578182266</v>
          </cell>
          <cell r="P619">
            <v>3</v>
          </cell>
          <cell r="Q619">
            <v>614.61741693947931</v>
          </cell>
          <cell r="R619">
            <v>6.6982602578182266</v>
          </cell>
          <cell r="S619">
            <v>32124.579026610183</v>
          </cell>
        </row>
        <row r="620">
          <cell r="B620" t="str">
            <v>0401a4</v>
          </cell>
          <cell r="C620" t="str">
            <v>012</v>
          </cell>
          <cell r="D620" t="str">
            <v>PRD</v>
          </cell>
          <cell r="E620" t="str">
            <v>FRA</v>
          </cell>
          <cell r="F620">
            <v>200210</v>
          </cell>
          <cell r="G620">
            <v>15</v>
          </cell>
          <cell r="H620">
            <v>420</v>
          </cell>
          <cell r="I620">
            <v>453.54026190476196</v>
          </cell>
          <cell r="J620">
            <v>0</v>
          </cell>
          <cell r="K620">
            <v>646</v>
          </cell>
          <cell r="L620">
            <v>566.38505137086781</v>
          </cell>
          <cell r="M620">
            <v>7.0749854785396877</v>
          </cell>
          <cell r="N620">
            <v>563.01150649738372</v>
          </cell>
          <cell r="O620">
            <v>6.1262384649452128</v>
          </cell>
          <cell r="P620">
            <v>3</v>
          </cell>
          <cell r="Q620">
            <v>563.01150649738372</v>
          </cell>
          <cell r="R620">
            <v>6.1262384649452128</v>
          </cell>
          <cell r="S620">
            <v>45977.922728901118</v>
          </cell>
        </row>
        <row r="621">
          <cell r="B621" t="str">
            <v>0401a4</v>
          </cell>
          <cell r="C621" t="str">
            <v>012</v>
          </cell>
          <cell r="D621" t="str">
            <v>PRD</v>
          </cell>
          <cell r="E621" t="str">
            <v>FRA</v>
          </cell>
          <cell r="F621">
            <v>200211</v>
          </cell>
          <cell r="G621">
            <v>14</v>
          </cell>
          <cell r="H621">
            <v>290</v>
          </cell>
          <cell r="I621">
            <v>274.61282758620695</v>
          </cell>
          <cell r="J621">
            <v>0</v>
          </cell>
          <cell r="K621">
            <v>646</v>
          </cell>
          <cell r="L621">
            <v>376.73139243575923</v>
          </cell>
          <cell r="M621">
            <v>8.0443241427632746</v>
          </cell>
          <cell r="N621">
            <v>392.73006184962088</v>
          </cell>
          <cell r="O621">
            <v>6.6280599904656716</v>
          </cell>
          <cell r="P621">
            <v>3</v>
          </cell>
          <cell r="Q621">
            <v>392.73006184962088</v>
          </cell>
          <cell r="R621">
            <v>6.6280599904656716</v>
          </cell>
          <cell r="S621">
            <v>34253.997936390035</v>
          </cell>
        </row>
        <row r="622">
          <cell r="B622" t="str">
            <v>0401a4</v>
          </cell>
          <cell r="C622" t="str">
            <v>012</v>
          </cell>
          <cell r="D622" t="str">
            <v>PRD</v>
          </cell>
          <cell r="E622" t="str">
            <v>FRA</v>
          </cell>
          <cell r="F622">
            <v>200212</v>
          </cell>
          <cell r="G622">
            <v>13</v>
          </cell>
          <cell r="H622">
            <v>263</v>
          </cell>
          <cell r="I622">
            <v>253.58627376425855</v>
          </cell>
          <cell r="J622">
            <v>0</v>
          </cell>
          <cell r="K622">
            <v>646</v>
          </cell>
          <cell r="L622">
            <v>395.49503114058956</v>
          </cell>
          <cell r="M622">
            <v>8.9148998214254505</v>
          </cell>
          <cell r="N622">
            <v>406.71768356600916</v>
          </cell>
          <cell r="O622">
            <v>8.423880403523416</v>
          </cell>
          <cell r="P622">
            <v>3</v>
          </cell>
          <cell r="Q622">
            <v>406.71768356600916</v>
          </cell>
          <cell r="R622">
            <v>8.423880403523416</v>
          </cell>
          <cell r="S622">
            <v>40273.560777860403</v>
          </cell>
        </row>
        <row r="623">
          <cell r="B623" t="str">
            <v>0401a4</v>
          </cell>
          <cell r="C623" t="str">
            <v>012</v>
          </cell>
          <cell r="D623" t="str">
            <v>PRD</v>
          </cell>
          <cell r="E623" t="str">
            <v>FRA</v>
          </cell>
          <cell r="F623">
            <v>200301</v>
          </cell>
          <cell r="G623">
            <v>12</v>
          </cell>
          <cell r="H623">
            <v>287</v>
          </cell>
          <cell r="I623">
            <v>345.06797909407669</v>
          </cell>
          <cell r="J623">
            <v>0</v>
          </cell>
          <cell r="K623">
            <v>473</v>
          </cell>
          <cell r="L623">
            <v>608.47531011964281</v>
          </cell>
          <cell r="M623">
            <v>8.2533182699975818</v>
          </cell>
          <cell r="N623">
            <v>601.21242593043257</v>
          </cell>
          <cell r="O623">
            <v>7.5008273209076535</v>
          </cell>
          <cell r="P623">
            <v>3</v>
          </cell>
          <cell r="Q623">
            <v>601.21242593043257</v>
          </cell>
          <cell r="R623">
            <v>7.5008273209076535</v>
          </cell>
          <cell r="S623">
            <v>73513.456242034154</v>
          </cell>
        </row>
        <row r="624">
          <cell r="B624" t="str">
            <v>0401a4</v>
          </cell>
          <cell r="C624" t="str">
            <v>012</v>
          </cell>
          <cell r="D624" t="str">
            <v>PRD</v>
          </cell>
          <cell r="E624" t="str">
            <v>FRA</v>
          </cell>
          <cell r="F624">
            <v>200302</v>
          </cell>
          <cell r="G624">
            <v>11</v>
          </cell>
          <cell r="H624">
            <v>316</v>
          </cell>
          <cell r="I624">
            <v>214.43579113924048</v>
          </cell>
          <cell r="J624">
            <v>0</v>
          </cell>
          <cell r="K624">
            <v>473</v>
          </cell>
          <cell r="L624">
            <v>460.15949670722034</v>
          </cell>
          <cell r="M624">
            <v>13.316974343028665</v>
          </cell>
          <cell r="N624">
            <v>467.83022065037994</v>
          </cell>
          <cell r="O624">
            <v>12.850319990061415</v>
          </cell>
          <cell r="P624">
            <v>3</v>
          </cell>
          <cell r="Q624">
            <v>467.83022065037994</v>
          </cell>
          <cell r="R624">
            <v>12.850319990061415</v>
          </cell>
          <cell r="S624">
            <v>80072.639725520072</v>
          </cell>
        </row>
        <row r="625">
          <cell r="B625" t="str">
            <v>0401a4</v>
          </cell>
          <cell r="C625" t="str">
            <v>012</v>
          </cell>
          <cell r="D625" t="str">
            <v>PRD</v>
          </cell>
          <cell r="E625" t="str">
            <v>FRA</v>
          </cell>
          <cell r="F625">
            <v>200303</v>
          </cell>
          <cell r="G625">
            <v>10</v>
          </cell>
          <cell r="H625">
            <v>241</v>
          </cell>
          <cell r="I625">
            <v>224.08742738589211</v>
          </cell>
          <cell r="J625">
            <v>0</v>
          </cell>
          <cell r="K625">
            <v>473</v>
          </cell>
          <cell r="L625">
            <v>567.34746426881372</v>
          </cell>
          <cell r="M625">
            <v>9.1161587202601027</v>
          </cell>
          <cell r="N625">
            <v>562.93315120794159</v>
          </cell>
          <cell r="O625">
            <v>7.8511989678432865</v>
          </cell>
          <cell r="P625">
            <v>3</v>
          </cell>
          <cell r="Q625">
            <v>562.93315120794159</v>
          </cell>
          <cell r="R625">
            <v>7.8511989678432865</v>
          </cell>
          <cell r="S625">
            <v>81661.819441113912</v>
          </cell>
        </row>
        <row r="626">
          <cell r="B626" t="str">
            <v>0401a4</v>
          </cell>
          <cell r="C626" t="str">
            <v>012</v>
          </cell>
          <cell r="D626" t="str">
            <v>PRD</v>
          </cell>
          <cell r="E626" t="str">
            <v>FRA</v>
          </cell>
          <cell r="F626">
            <v>200304</v>
          </cell>
          <cell r="G626">
            <v>9</v>
          </cell>
          <cell r="H626">
            <v>181</v>
          </cell>
          <cell r="I626">
            <v>216.36944751381216</v>
          </cell>
          <cell r="J626">
            <v>0</v>
          </cell>
          <cell r="K626">
            <v>473</v>
          </cell>
          <cell r="L626">
            <v>710.82231164869086</v>
          </cell>
          <cell r="M626">
            <v>18.377022867313975</v>
          </cell>
          <cell r="N626">
            <v>690.34103026434468</v>
          </cell>
          <cell r="O626">
            <v>18.591827534447976</v>
          </cell>
          <cell r="P626">
            <v>3</v>
          </cell>
          <cell r="Q626">
            <v>690.34103026434468</v>
          </cell>
          <cell r="R626">
            <v>18.591827534447976</v>
          </cell>
          <cell r="S626">
            <v>85788.856477846391</v>
          </cell>
        </row>
        <row r="627">
          <cell r="B627" t="str">
            <v>0401a4</v>
          </cell>
          <cell r="C627" t="str">
            <v>012</v>
          </cell>
          <cell r="D627" t="str">
            <v>PRD</v>
          </cell>
          <cell r="E627" t="str">
            <v>FRA</v>
          </cell>
          <cell r="F627">
            <v>200305</v>
          </cell>
          <cell r="G627">
            <v>8</v>
          </cell>
          <cell r="H627">
            <v>273</v>
          </cell>
          <cell r="I627">
            <v>106.59157509157507</v>
          </cell>
          <cell r="J627">
            <v>0</v>
          </cell>
          <cell r="K627">
            <v>473</v>
          </cell>
          <cell r="L627">
            <v>453.06801192621873</v>
          </cell>
          <cell r="M627">
            <v>20.536872733636681</v>
          </cell>
          <cell r="N627">
            <v>467.29345488267955</v>
          </cell>
          <cell r="O627">
            <v>19.350936183618014</v>
          </cell>
          <cell r="P627">
            <v>3</v>
          </cell>
          <cell r="Q627">
            <v>467.29345488267955</v>
          </cell>
          <cell r="R627">
            <v>19.350936183618014</v>
          </cell>
          <cell r="S627">
            <v>98471.613182971516</v>
          </cell>
        </row>
        <row r="628">
          <cell r="B628" t="str">
            <v>0401a4</v>
          </cell>
          <cell r="C628" t="str">
            <v>012</v>
          </cell>
          <cell r="D628" t="str">
            <v>PRD</v>
          </cell>
          <cell r="E628" t="str">
            <v>FRA</v>
          </cell>
          <cell r="F628">
            <v>200306</v>
          </cell>
          <cell r="G628">
            <v>7</v>
          </cell>
          <cell r="H628">
            <v>334</v>
          </cell>
          <cell r="I628">
            <v>73.534910179640704</v>
          </cell>
          <cell r="J628">
            <v>473</v>
          </cell>
          <cell r="K628">
            <v>473</v>
          </cell>
          <cell r="L628">
            <v>426.30191823792893</v>
          </cell>
          <cell r="M628">
            <v>24.815723842047035</v>
          </cell>
          <cell r="N628">
            <v>454.56158977805865</v>
          </cell>
          <cell r="O628">
            <v>21.160652256895499</v>
          </cell>
          <cell r="P628">
            <v>1</v>
          </cell>
          <cell r="Q628">
            <v>473</v>
          </cell>
          <cell r="R628">
            <v>100</v>
          </cell>
          <cell r="S628">
            <v>133421.34</v>
          </cell>
        </row>
        <row r="629">
          <cell r="B629" t="str">
            <v>0401a4</v>
          </cell>
          <cell r="C629" t="str">
            <v>012</v>
          </cell>
          <cell r="D629" t="str">
            <v>PRD</v>
          </cell>
          <cell r="E629" t="str">
            <v>FRA</v>
          </cell>
          <cell r="F629">
            <v>200307</v>
          </cell>
          <cell r="G629">
            <v>6</v>
          </cell>
          <cell r="H629">
            <v>201</v>
          </cell>
          <cell r="I629">
            <v>46.353034825870651</v>
          </cell>
          <cell r="J629">
            <v>0</v>
          </cell>
          <cell r="K629">
            <v>473</v>
          </cell>
          <cell r="L629">
            <v>402.17638476401777</v>
          </cell>
          <cell r="M629">
            <v>35.096471021059827</v>
          </cell>
          <cell r="N629">
            <v>527.51663947368422</v>
          </cell>
          <cell r="O629">
            <v>44.476587752057767</v>
          </cell>
          <cell r="P629">
            <v>1</v>
          </cell>
          <cell r="Q629">
            <v>473</v>
          </cell>
          <cell r="R629">
            <v>100</v>
          </cell>
          <cell r="S629">
            <v>85756.04</v>
          </cell>
        </row>
        <row r="630">
          <cell r="B630" t="str">
            <v>0401a4</v>
          </cell>
          <cell r="C630" t="str">
            <v>012</v>
          </cell>
          <cell r="D630" t="str">
            <v>PRD</v>
          </cell>
          <cell r="E630" t="str">
            <v>FRA</v>
          </cell>
          <cell r="F630">
            <v>200308</v>
          </cell>
          <cell r="G630">
            <v>5</v>
          </cell>
          <cell r="H630">
            <v>61</v>
          </cell>
          <cell r="I630">
            <v>6.8316393442622951</v>
          </cell>
          <cell r="J630">
            <v>473</v>
          </cell>
          <cell r="K630">
            <v>473</v>
          </cell>
          <cell r="L630">
            <v>89.09515671308894</v>
          </cell>
          <cell r="M630">
            <v>42.942845132061414</v>
          </cell>
          <cell r="N630">
            <v>527.51663947368422</v>
          </cell>
          <cell r="O630">
            <v>44.476587752057767</v>
          </cell>
          <cell r="P630">
            <v>1</v>
          </cell>
          <cell r="Q630">
            <v>473</v>
          </cell>
          <cell r="R630">
            <v>100</v>
          </cell>
          <cell r="S630">
            <v>28436.27</v>
          </cell>
        </row>
        <row r="631">
          <cell r="B631" t="str">
            <v>0401a4</v>
          </cell>
          <cell r="C631" t="str">
            <v>012</v>
          </cell>
          <cell r="D631" t="str">
            <v>PRD</v>
          </cell>
          <cell r="E631" t="str">
            <v>FRA</v>
          </cell>
          <cell r="F631">
            <v>200309</v>
          </cell>
          <cell r="G631">
            <v>4</v>
          </cell>
          <cell r="H631">
            <v>303</v>
          </cell>
          <cell r="I631">
            <v>40.052970297029709</v>
          </cell>
          <cell r="J631">
            <v>473</v>
          </cell>
          <cell r="K631">
            <v>473</v>
          </cell>
          <cell r="L631">
            <v>891.14861242868631</v>
          </cell>
          <cell r="M631">
            <v>56.118731261471801</v>
          </cell>
          <cell r="N631">
            <v>527.51663947368422</v>
          </cell>
          <cell r="O631">
            <v>44.476587752057775</v>
          </cell>
          <cell r="P631">
            <v>1</v>
          </cell>
          <cell r="Q631">
            <v>473</v>
          </cell>
          <cell r="R631">
            <v>100</v>
          </cell>
          <cell r="S631">
            <v>131182.95000000001</v>
          </cell>
        </row>
        <row r="632">
          <cell r="B632" t="str">
            <v>0401a4</v>
          </cell>
          <cell r="C632" t="str">
            <v>012</v>
          </cell>
          <cell r="D632" t="str">
            <v>PRD</v>
          </cell>
          <cell r="E632" t="str">
            <v>FRA</v>
          </cell>
          <cell r="F632">
            <v>200310</v>
          </cell>
          <cell r="G632">
            <v>3</v>
          </cell>
          <cell r="H632">
            <v>406</v>
          </cell>
          <cell r="I632">
            <v>10.384581280788176</v>
          </cell>
          <cell r="J632">
            <v>473</v>
          </cell>
          <cell r="K632">
            <v>473</v>
          </cell>
          <cell r="L632">
            <v>466.38648506126839</v>
          </cell>
          <cell r="M632">
            <v>59.554470829435836</v>
          </cell>
          <cell r="N632">
            <v>527.51663947368422</v>
          </cell>
          <cell r="O632">
            <v>44.476587752057767</v>
          </cell>
          <cell r="P632">
            <v>1</v>
          </cell>
          <cell r="Q632">
            <v>473</v>
          </cell>
          <cell r="R632">
            <v>100</v>
          </cell>
          <cell r="S632">
            <v>187821.86</v>
          </cell>
        </row>
        <row r="633">
          <cell r="B633" t="str">
            <v>0401a4</v>
          </cell>
          <cell r="C633" t="str">
            <v>012</v>
          </cell>
          <cell r="D633" t="str">
            <v>PRD</v>
          </cell>
          <cell r="E633" t="str">
            <v>FRA</v>
          </cell>
          <cell r="F633">
            <v>200311</v>
          </cell>
          <cell r="G633">
            <v>2</v>
          </cell>
          <cell r="H633">
            <v>278</v>
          </cell>
          <cell r="I633">
            <v>2.4774100719424461</v>
          </cell>
          <cell r="J633">
            <v>0</v>
          </cell>
          <cell r="K633">
            <v>473</v>
          </cell>
          <cell r="L633">
            <v>0</v>
          </cell>
          <cell r="M633">
            <v>112.72721240421093</v>
          </cell>
          <cell r="N633">
            <v>527.51663947368422</v>
          </cell>
          <cell r="O633">
            <v>44.476587752057767</v>
          </cell>
          <cell r="P633">
            <v>1</v>
          </cell>
          <cell r="Q633">
            <v>473</v>
          </cell>
          <cell r="R633">
            <v>100</v>
          </cell>
          <cell r="S633">
            <v>130805.28</v>
          </cell>
        </row>
        <row r="634">
          <cell r="B634" t="str">
            <v>0401a4</v>
          </cell>
          <cell r="C634" t="str">
            <v>012</v>
          </cell>
          <cell r="D634" t="str">
            <v>PRD</v>
          </cell>
          <cell r="E634" t="str">
            <v>FRA</v>
          </cell>
          <cell r="F634">
            <v>200312</v>
          </cell>
          <cell r="G634">
            <v>1</v>
          </cell>
          <cell r="H634">
            <v>328</v>
          </cell>
          <cell r="I634">
            <v>3.3891158536585362</v>
          </cell>
          <cell r="J634">
            <v>473</v>
          </cell>
          <cell r="K634">
            <v>473</v>
          </cell>
          <cell r="L634">
            <v>0</v>
          </cell>
          <cell r="M634">
            <v>112.72721240421093</v>
          </cell>
          <cell r="N634">
            <v>527.51663947368422</v>
          </cell>
          <cell r="O634">
            <v>44.476587752057775</v>
          </cell>
          <cell r="P634">
            <v>1</v>
          </cell>
          <cell r="Q634">
            <v>473</v>
          </cell>
          <cell r="R634">
            <v>100</v>
          </cell>
          <cell r="S634">
            <v>154032.37</v>
          </cell>
        </row>
        <row r="635">
          <cell r="B635" t="str">
            <v>0401a4</v>
          </cell>
          <cell r="C635" t="str">
            <v>012</v>
          </cell>
          <cell r="D635" t="str">
            <v>PRD</v>
          </cell>
          <cell r="E635" t="str">
            <v>FRA</v>
          </cell>
          <cell r="F635">
            <v>200401</v>
          </cell>
          <cell r="G635">
            <v>0</v>
          </cell>
          <cell r="H635">
            <v>314</v>
          </cell>
          <cell r="I635">
            <v>0</v>
          </cell>
          <cell r="J635">
            <v>473</v>
          </cell>
          <cell r="K635">
            <v>477</v>
          </cell>
          <cell r="L635">
            <v>0</v>
          </cell>
          <cell r="M635">
            <v>112.72721240421093</v>
          </cell>
          <cell r="N635">
            <v>527.51663947368422</v>
          </cell>
          <cell r="O635">
            <v>44.476587752057767</v>
          </cell>
          <cell r="P635">
            <v>1</v>
          </cell>
          <cell r="Q635">
            <v>477</v>
          </cell>
          <cell r="R635">
            <v>100</v>
          </cell>
          <cell r="S635">
            <v>149778</v>
          </cell>
        </row>
        <row r="636">
          <cell r="B636" t="str">
            <v>0401a4</v>
          </cell>
          <cell r="C636" t="str">
            <v>012</v>
          </cell>
          <cell r="D636" t="str">
            <v>PRD</v>
          </cell>
          <cell r="E636" t="str">
            <v>INT</v>
          </cell>
          <cell r="F636">
            <v>200201</v>
          </cell>
          <cell r="G636">
            <v>24</v>
          </cell>
          <cell r="H636">
            <v>3</v>
          </cell>
          <cell r="I636">
            <v>3551.2666666666664</v>
          </cell>
          <cell r="J636">
            <v>0</v>
          </cell>
          <cell r="K636">
            <v>0</v>
          </cell>
          <cell r="L636">
            <v>3551.2666666666664</v>
          </cell>
          <cell r="M636">
            <v>0</v>
          </cell>
          <cell r="N636">
            <v>3551.2666666666664</v>
          </cell>
          <cell r="O636">
            <v>0</v>
          </cell>
          <cell r="P636">
            <v>3</v>
          </cell>
          <cell r="Q636">
            <v>3551.2666666666664</v>
          </cell>
          <cell r="R636">
            <v>0</v>
          </cell>
          <cell r="S636">
            <v>0</v>
          </cell>
        </row>
        <row r="637">
          <cell r="B637" t="str">
            <v>0401a4</v>
          </cell>
          <cell r="C637" t="str">
            <v>012</v>
          </cell>
          <cell r="D637" t="str">
            <v>PRD</v>
          </cell>
          <cell r="E637" t="str">
            <v>INT</v>
          </cell>
          <cell r="F637">
            <v>200202</v>
          </cell>
          <cell r="G637">
            <v>23</v>
          </cell>
          <cell r="H637">
            <v>10</v>
          </cell>
          <cell r="I637">
            <v>38.277000000000001</v>
          </cell>
          <cell r="J637">
            <v>0</v>
          </cell>
          <cell r="K637">
            <v>0</v>
          </cell>
          <cell r="L637">
            <v>38.612707303170239</v>
          </cell>
          <cell r="M637">
            <v>2.151527561792669</v>
          </cell>
          <cell r="N637">
            <v>42.165437622623998</v>
          </cell>
          <cell r="O637">
            <v>2.0651045173667653</v>
          </cell>
          <cell r="P637">
            <v>3</v>
          </cell>
          <cell r="Q637">
            <v>42.165437622623998</v>
          </cell>
          <cell r="R637">
            <v>2.0651045173667653</v>
          </cell>
          <cell r="S637">
            <v>38.884376226239965</v>
          </cell>
        </row>
        <row r="638">
          <cell r="B638" t="str">
            <v>0401a4</v>
          </cell>
          <cell r="C638" t="str">
            <v>012</v>
          </cell>
          <cell r="D638" t="str">
            <v>PRD</v>
          </cell>
          <cell r="E638" t="str">
            <v>INT</v>
          </cell>
          <cell r="F638">
            <v>200203</v>
          </cell>
          <cell r="G638">
            <v>22</v>
          </cell>
          <cell r="H638">
            <v>25</v>
          </cell>
          <cell r="I638">
            <v>363.71519999999998</v>
          </cell>
          <cell r="J638">
            <v>0</v>
          </cell>
          <cell r="K638">
            <v>0</v>
          </cell>
          <cell r="L638">
            <v>370.49028245553802</v>
          </cell>
          <cell r="M638">
            <v>4.1455085229775559</v>
          </cell>
          <cell r="N638">
            <v>371.43590558629757</v>
          </cell>
          <cell r="O638">
            <v>3.8382786878965938</v>
          </cell>
          <cell r="P638">
            <v>3</v>
          </cell>
          <cell r="Q638">
            <v>371.43590558629757</v>
          </cell>
          <cell r="R638">
            <v>3.8382786878965938</v>
          </cell>
          <cell r="S638">
            <v>193.01763965744067</v>
          </cell>
        </row>
        <row r="639">
          <cell r="B639" t="str">
            <v>0401a4</v>
          </cell>
          <cell r="C639" t="str">
            <v>012</v>
          </cell>
          <cell r="D639" t="str">
            <v>PRD</v>
          </cell>
          <cell r="E639" t="str">
            <v>INT</v>
          </cell>
          <cell r="F639">
            <v>200204</v>
          </cell>
          <cell r="G639">
            <v>21</v>
          </cell>
          <cell r="H639">
            <v>2</v>
          </cell>
          <cell r="I639">
            <v>0</v>
          </cell>
          <cell r="J639">
            <v>0</v>
          </cell>
          <cell r="K639">
            <v>0</v>
          </cell>
          <cell r="L639">
            <v>0</v>
          </cell>
          <cell r="M639">
            <v>4.4111535906531172</v>
          </cell>
          <cell r="N639">
            <v>9.3569948489813708</v>
          </cell>
          <cell r="O639">
            <v>4.0695375051074976</v>
          </cell>
          <cell r="P639">
            <v>3</v>
          </cell>
          <cell r="Q639">
            <v>9.3569948489813708</v>
          </cell>
          <cell r="R639">
            <v>4.0695375051074976</v>
          </cell>
          <cell r="S639">
            <v>18.713989697962742</v>
          </cell>
        </row>
        <row r="640">
          <cell r="B640" t="str">
            <v>0401a4</v>
          </cell>
          <cell r="C640" t="str">
            <v>012</v>
          </cell>
          <cell r="D640" t="str">
            <v>PRD</v>
          </cell>
          <cell r="E640" t="str">
            <v>INT</v>
          </cell>
          <cell r="F640">
            <v>200205</v>
          </cell>
          <cell r="G640">
            <v>20</v>
          </cell>
          <cell r="H640">
            <v>8</v>
          </cell>
          <cell r="I640">
            <v>183.08375000000001</v>
          </cell>
          <cell r="J640">
            <v>0</v>
          </cell>
          <cell r="K640">
            <v>853</v>
          </cell>
          <cell r="L640">
            <v>187.63980179803193</v>
          </cell>
          <cell r="M640">
            <v>4.4961685672869631</v>
          </cell>
          <cell r="N640">
            <v>192.91660559853841</v>
          </cell>
          <cell r="O640">
            <v>4.1368121292711928</v>
          </cell>
          <cell r="P640">
            <v>3</v>
          </cell>
          <cell r="Q640">
            <v>192.91660559853841</v>
          </cell>
          <cell r="R640">
            <v>4.1368121292711928</v>
          </cell>
          <cell r="S640">
            <v>78.662844788307211</v>
          </cell>
        </row>
        <row r="641">
          <cell r="B641" t="str">
            <v>0401a4</v>
          </cell>
          <cell r="C641" t="str">
            <v>012</v>
          </cell>
          <cell r="D641" t="str">
            <v>PRD</v>
          </cell>
          <cell r="E641" t="str">
            <v>INT</v>
          </cell>
          <cell r="F641">
            <v>200206</v>
          </cell>
          <cell r="G641">
            <v>19</v>
          </cell>
          <cell r="H641">
            <v>4</v>
          </cell>
          <cell r="I641">
            <v>125.5175</v>
          </cell>
          <cell r="J641">
            <v>0</v>
          </cell>
          <cell r="K641">
            <v>853</v>
          </cell>
          <cell r="L641">
            <v>130.28996050777079</v>
          </cell>
          <cell r="M641">
            <v>5.9904858108676207</v>
          </cell>
          <cell r="N641">
            <v>141.91095839370007</v>
          </cell>
          <cell r="O641">
            <v>4.799099158845884</v>
          </cell>
          <cell r="P641">
            <v>3</v>
          </cell>
          <cell r="Q641">
            <v>141.91095839370007</v>
          </cell>
          <cell r="R641">
            <v>4.799099158845884</v>
          </cell>
          <cell r="S641">
            <v>65.57383357480029</v>
          </cell>
        </row>
        <row r="642">
          <cell r="B642" t="str">
            <v>0401a4</v>
          </cell>
          <cell r="C642" t="str">
            <v>012</v>
          </cell>
          <cell r="D642" t="str">
            <v>PRD</v>
          </cell>
          <cell r="E642" t="str">
            <v>INT</v>
          </cell>
          <cell r="F642">
            <v>200207</v>
          </cell>
          <cell r="G642">
            <v>18</v>
          </cell>
          <cell r="H642">
            <v>7</v>
          </cell>
          <cell r="I642">
            <v>266.24714285714288</v>
          </cell>
          <cell r="J642">
            <v>0</v>
          </cell>
          <cell r="K642">
            <v>853</v>
          </cell>
          <cell r="L642">
            <v>282.91183528216908</v>
          </cell>
          <cell r="M642">
            <v>11.58884544348758</v>
          </cell>
          <cell r="N642">
            <v>291.89783012643045</v>
          </cell>
          <cell r="O642">
            <v>10.002346447588049</v>
          </cell>
          <cell r="P642">
            <v>3</v>
          </cell>
          <cell r="Q642">
            <v>291.89783012643045</v>
          </cell>
          <cell r="R642">
            <v>10.002346447588049</v>
          </cell>
          <cell r="S642">
            <v>179.55481088501301</v>
          </cell>
        </row>
        <row r="643">
          <cell r="B643" t="str">
            <v>0401a4</v>
          </cell>
          <cell r="C643" t="str">
            <v>012</v>
          </cell>
          <cell r="D643" t="str">
            <v>PRD</v>
          </cell>
          <cell r="E643" t="str">
            <v>INT</v>
          </cell>
          <cell r="F643">
            <v>200208</v>
          </cell>
          <cell r="G643">
            <v>17</v>
          </cell>
          <cell r="H643">
            <v>21</v>
          </cell>
          <cell r="I643">
            <v>400.28476190476187</v>
          </cell>
          <cell r="J643">
            <v>0</v>
          </cell>
          <cell r="K643">
            <v>853</v>
          </cell>
          <cell r="L643">
            <v>445.53627149959158</v>
          </cell>
          <cell r="M643">
            <v>16.830116277874598</v>
          </cell>
          <cell r="N643">
            <v>441.92050445282518</v>
          </cell>
          <cell r="O643">
            <v>11.850902086224329</v>
          </cell>
          <cell r="P643">
            <v>3</v>
          </cell>
          <cell r="Q643">
            <v>441.92050445282518</v>
          </cell>
          <cell r="R643">
            <v>11.850902086224329</v>
          </cell>
          <cell r="S643">
            <v>874.35059350932897</v>
          </cell>
        </row>
        <row r="644">
          <cell r="B644" t="str">
            <v>0401a4</v>
          </cell>
          <cell r="C644" t="str">
            <v>012</v>
          </cell>
          <cell r="D644" t="str">
            <v>PRD</v>
          </cell>
          <cell r="E644" t="str">
            <v>INT</v>
          </cell>
          <cell r="F644">
            <v>200209</v>
          </cell>
          <cell r="G644">
            <v>16</v>
          </cell>
          <cell r="H644">
            <v>24</v>
          </cell>
          <cell r="I644">
            <v>120.67916666666667</v>
          </cell>
          <cell r="J644">
            <v>0</v>
          </cell>
          <cell r="K644">
            <v>853</v>
          </cell>
          <cell r="L644">
            <v>148.36630987392579</v>
          </cell>
          <cell r="M644">
            <v>25.19463179399828</v>
          </cell>
          <cell r="N644">
            <v>201.77918016815875</v>
          </cell>
          <cell r="O644">
            <v>11.674204689234331</v>
          </cell>
          <cell r="P644">
            <v>3</v>
          </cell>
          <cell r="Q644">
            <v>201.77918016815875</v>
          </cell>
          <cell r="R644">
            <v>11.674204689234331</v>
          </cell>
          <cell r="S644">
            <v>1946.4003240358097</v>
          </cell>
        </row>
        <row r="645">
          <cell r="B645" t="str">
            <v>0401a4</v>
          </cell>
          <cell r="C645" t="str">
            <v>012</v>
          </cell>
          <cell r="D645" t="str">
            <v>PRD</v>
          </cell>
          <cell r="E645" t="str">
            <v>INT</v>
          </cell>
          <cell r="F645">
            <v>200210</v>
          </cell>
          <cell r="G645">
            <v>15</v>
          </cell>
          <cell r="H645">
            <v>26</v>
          </cell>
          <cell r="I645">
            <v>820.02153846153851</v>
          </cell>
          <cell r="J645">
            <v>0</v>
          </cell>
          <cell r="K645">
            <v>853</v>
          </cell>
          <cell r="L645">
            <v>1015.1915031078061</v>
          </cell>
          <cell r="M645">
            <v>26.165583679301367</v>
          </cell>
          <cell r="N645">
            <v>891.44326547421872</v>
          </cell>
          <cell r="O645">
            <v>11.993031591180596</v>
          </cell>
          <cell r="P645">
            <v>3</v>
          </cell>
          <cell r="Q645">
            <v>891.44326547421872</v>
          </cell>
          <cell r="R645">
            <v>11.993031591180596</v>
          </cell>
          <cell r="S645">
            <v>1856.9649023296843</v>
          </cell>
        </row>
        <row r="646">
          <cell r="B646" t="str">
            <v>0401a4</v>
          </cell>
          <cell r="C646" t="str">
            <v>012</v>
          </cell>
          <cell r="D646" t="str">
            <v>PRD</v>
          </cell>
          <cell r="E646" t="str">
            <v>INT</v>
          </cell>
          <cell r="F646">
            <v>200211</v>
          </cell>
          <cell r="G646">
            <v>14</v>
          </cell>
          <cell r="H646">
            <v>29</v>
          </cell>
          <cell r="I646">
            <v>306.29379310344831</v>
          </cell>
          <cell r="J646">
            <v>0</v>
          </cell>
          <cell r="K646">
            <v>853</v>
          </cell>
          <cell r="L646">
            <v>432.22063223353177</v>
          </cell>
          <cell r="M646">
            <v>43.865082992268306</v>
          </cell>
          <cell r="N646">
            <v>427.19094349954474</v>
          </cell>
          <cell r="O646">
            <v>21.323395827856046</v>
          </cell>
          <cell r="P646">
            <v>3</v>
          </cell>
          <cell r="Q646">
            <v>427.19094349954474</v>
          </cell>
          <cell r="R646">
            <v>21.323395827856046</v>
          </cell>
          <cell r="S646">
            <v>3506.0173614867963</v>
          </cell>
        </row>
        <row r="647">
          <cell r="B647" t="str">
            <v>0401a4</v>
          </cell>
          <cell r="C647" t="str">
            <v>012</v>
          </cell>
          <cell r="D647" t="str">
            <v>PRD</v>
          </cell>
          <cell r="E647" t="str">
            <v>INT</v>
          </cell>
          <cell r="F647">
            <v>200212</v>
          </cell>
          <cell r="G647">
            <v>13</v>
          </cell>
          <cell r="H647">
            <v>20</v>
          </cell>
          <cell r="I647">
            <v>500.36100000000005</v>
          </cell>
          <cell r="J647">
            <v>0</v>
          </cell>
          <cell r="K647">
            <v>853</v>
          </cell>
          <cell r="L647">
            <v>762.62213807343369</v>
          </cell>
          <cell r="M647">
            <v>55.103981354507859</v>
          </cell>
          <cell r="N647">
            <v>637.3221461188748</v>
          </cell>
          <cell r="O647">
            <v>24.723990307852624</v>
          </cell>
          <cell r="P647">
            <v>3</v>
          </cell>
          <cell r="Q647">
            <v>637.3221461188748</v>
          </cell>
          <cell r="R647">
            <v>24.723990307852624</v>
          </cell>
          <cell r="S647">
            <v>2739.2229223774957</v>
          </cell>
        </row>
        <row r="648">
          <cell r="B648" t="str">
            <v>0401a4</v>
          </cell>
          <cell r="C648" t="str">
            <v>012</v>
          </cell>
          <cell r="D648" t="str">
            <v>PRD</v>
          </cell>
          <cell r="E648" t="str">
            <v>INT</v>
          </cell>
          <cell r="F648">
            <v>200301</v>
          </cell>
          <cell r="G648">
            <v>12</v>
          </cell>
          <cell r="H648">
            <v>20</v>
          </cell>
          <cell r="I648">
            <v>218.12350000000001</v>
          </cell>
          <cell r="J648">
            <v>0</v>
          </cell>
          <cell r="K648">
            <v>468</v>
          </cell>
          <cell r="L648">
            <v>369.57417158770778</v>
          </cell>
          <cell r="M648">
            <v>74.748331264688289</v>
          </cell>
          <cell r="N648">
            <v>389.89666649614696</v>
          </cell>
          <cell r="O648">
            <v>35.019921887987579</v>
          </cell>
          <cell r="P648">
            <v>3</v>
          </cell>
          <cell r="Q648">
            <v>389.89666649614696</v>
          </cell>
          <cell r="R648">
            <v>35.019921887987579</v>
          </cell>
          <cell r="S648">
            <v>3435.463329922939</v>
          </cell>
        </row>
        <row r="649">
          <cell r="B649" t="str">
            <v>0401a4</v>
          </cell>
          <cell r="C649" t="str">
            <v>012</v>
          </cell>
          <cell r="D649" t="str">
            <v>PRD</v>
          </cell>
          <cell r="E649" t="str">
            <v>INT</v>
          </cell>
          <cell r="F649">
            <v>200302</v>
          </cell>
          <cell r="G649">
            <v>11</v>
          </cell>
          <cell r="H649">
            <v>18</v>
          </cell>
          <cell r="I649">
            <v>15.654999999999999</v>
          </cell>
          <cell r="J649">
            <v>0</v>
          </cell>
          <cell r="K649">
            <v>468</v>
          </cell>
          <cell r="L649">
            <v>30.279099612766977</v>
          </cell>
          <cell r="M649">
            <v>94.208116313893584</v>
          </cell>
          <cell r="N649">
            <v>227.05018613734305</v>
          </cell>
          <cell r="O649">
            <v>46.755772415370444</v>
          </cell>
          <cell r="P649">
            <v>3</v>
          </cell>
          <cell r="Q649">
            <v>227.05018613734305</v>
          </cell>
          <cell r="R649">
            <v>46.755772415370444</v>
          </cell>
          <cell r="S649">
            <v>3805.1133504721747</v>
          </cell>
        </row>
        <row r="650">
          <cell r="B650" t="str">
            <v>0401a4</v>
          </cell>
          <cell r="C650" t="str">
            <v>012</v>
          </cell>
          <cell r="D650" t="str">
            <v>PRD</v>
          </cell>
          <cell r="E650" t="str">
            <v>INT</v>
          </cell>
          <cell r="F650">
            <v>200303</v>
          </cell>
          <cell r="G650">
            <v>10</v>
          </cell>
          <cell r="H650">
            <v>14</v>
          </cell>
          <cell r="I650">
            <v>36.333571428571425</v>
          </cell>
          <cell r="J650">
            <v>0</v>
          </cell>
          <cell r="K650">
            <v>468</v>
          </cell>
          <cell r="L650">
            <v>89.498360135572128</v>
          </cell>
          <cell r="M650">
            <v>99.361680818343373</v>
          </cell>
          <cell r="N650">
            <v>334.49243856791571</v>
          </cell>
          <cell r="O650">
            <v>94.541486325702166</v>
          </cell>
          <cell r="P650">
            <v>3</v>
          </cell>
          <cell r="Q650">
            <v>334.49243856791571</v>
          </cell>
          <cell r="R650">
            <v>94.541486325702166</v>
          </cell>
          <cell r="S650">
            <v>4174.2241399508202</v>
          </cell>
        </row>
        <row r="651">
          <cell r="B651" t="str">
            <v>0401a4</v>
          </cell>
          <cell r="C651" t="str">
            <v>012</v>
          </cell>
          <cell r="D651" t="str">
            <v>PRD</v>
          </cell>
          <cell r="E651" t="str">
            <v>INT</v>
          </cell>
          <cell r="F651">
            <v>200304</v>
          </cell>
          <cell r="G651">
            <v>9</v>
          </cell>
          <cell r="H651">
            <v>21</v>
          </cell>
          <cell r="I651">
            <v>105.84428571428572</v>
          </cell>
          <cell r="J651">
            <v>0</v>
          </cell>
          <cell r="K651">
            <v>468</v>
          </cell>
          <cell r="L651">
            <v>310.87779403013337</v>
          </cell>
          <cell r="M651">
            <v>99.785156773727067</v>
          </cell>
          <cell r="N651">
            <v>387.57268456242048</v>
          </cell>
          <cell r="O651">
            <v>94.176497803939412</v>
          </cell>
          <cell r="P651">
            <v>3</v>
          </cell>
          <cell r="Q651">
            <v>387.57268456242048</v>
          </cell>
          <cell r="R651">
            <v>94.176497803939412</v>
          </cell>
          <cell r="S651">
            <v>5916.2963758108308</v>
          </cell>
        </row>
        <row r="652">
          <cell r="B652" t="str">
            <v>0401a4</v>
          </cell>
          <cell r="C652" t="str">
            <v>012</v>
          </cell>
          <cell r="D652" t="str">
            <v>PRD</v>
          </cell>
          <cell r="E652" t="str">
            <v>INT</v>
          </cell>
          <cell r="F652">
            <v>200305</v>
          </cell>
          <cell r="G652">
            <v>8</v>
          </cell>
          <cell r="H652">
            <v>21</v>
          </cell>
          <cell r="I652">
            <v>26.872857142857146</v>
          </cell>
          <cell r="J652">
            <v>0</v>
          </cell>
          <cell r="K652">
            <v>468</v>
          </cell>
          <cell r="L652">
            <v>85.509139767564449</v>
          </cell>
          <cell r="M652">
            <v>107.64635849832152</v>
          </cell>
          <cell r="N652">
            <v>368.28380333447291</v>
          </cell>
          <cell r="O652">
            <v>95.106117361554283</v>
          </cell>
          <cell r="P652">
            <v>3</v>
          </cell>
          <cell r="Q652">
            <v>368.28380333447291</v>
          </cell>
          <cell r="R652">
            <v>95.106117361554283</v>
          </cell>
          <cell r="S652">
            <v>7169.6298700239313</v>
          </cell>
        </row>
        <row r="653">
          <cell r="B653" t="str">
            <v>0401a4</v>
          </cell>
          <cell r="C653" t="str">
            <v>012</v>
          </cell>
          <cell r="D653" t="str">
            <v>PRD</v>
          </cell>
          <cell r="E653" t="str">
            <v>INT</v>
          </cell>
          <cell r="F653">
            <v>200306</v>
          </cell>
          <cell r="G653">
            <v>7</v>
          </cell>
          <cell r="H653">
            <v>43</v>
          </cell>
          <cell r="I653">
            <v>19.666279069767441</v>
          </cell>
          <cell r="J653">
            <v>468</v>
          </cell>
          <cell r="K653">
            <v>468</v>
          </cell>
          <cell r="L653">
            <v>64.965457961909564</v>
          </cell>
          <cell r="M653">
            <v>117.10394977565204</v>
          </cell>
          <cell r="N653">
            <v>415.68652996845429</v>
          </cell>
          <cell r="O653">
            <v>95.651376418817662</v>
          </cell>
          <cell r="P653">
            <v>3</v>
          </cell>
          <cell r="Q653">
            <v>415.68652996845429</v>
          </cell>
          <cell r="R653">
            <v>95.651376418817662</v>
          </cell>
          <cell r="S653">
            <v>17028.870788643533</v>
          </cell>
        </row>
        <row r="654">
          <cell r="B654" t="str">
            <v>0401a4</v>
          </cell>
          <cell r="C654" t="str">
            <v>012</v>
          </cell>
          <cell r="D654" t="str">
            <v>PRD</v>
          </cell>
          <cell r="E654" t="str">
            <v>INT</v>
          </cell>
          <cell r="F654">
            <v>200307</v>
          </cell>
          <cell r="G654">
            <v>6</v>
          </cell>
          <cell r="H654">
            <v>7</v>
          </cell>
          <cell r="I654">
            <v>0</v>
          </cell>
          <cell r="J654">
            <v>0</v>
          </cell>
          <cell r="K654">
            <v>468</v>
          </cell>
          <cell r="L654">
            <v>0</v>
          </cell>
          <cell r="M654">
            <v>126.06660736874642</v>
          </cell>
          <cell r="N654">
            <v>415.68652996845429</v>
          </cell>
          <cell r="O654">
            <v>95.651376418817662</v>
          </cell>
          <cell r="P654">
            <v>3</v>
          </cell>
          <cell r="Q654">
            <v>415.68652996845429</v>
          </cell>
          <cell r="R654">
            <v>95.651376418817662</v>
          </cell>
          <cell r="S654">
            <v>2909.8057097791802</v>
          </cell>
        </row>
        <row r="655">
          <cell r="B655" t="str">
            <v>0401a4</v>
          </cell>
          <cell r="C655" t="str">
            <v>012</v>
          </cell>
          <cell r="D655" t="str">
            <v>PRD</v>
          </cell>
          <cell r="E655" t="str">
            <v>INT</v>
          </cell>
          <cell r="F655">
            <v>200308</v>
          </cell>
          <cell r="G655">
            <v>5</v>
          </cell>
          <cell r="H655">
            <v>1</v>
          </cell>
          <cell r="I655">
            <v>0</v>
          </cell>
          <cell r="J655">
            <v>468</v>
          </cell>
          <cell r="K655">
            <v>468</v>
          </cell>
          <cell r="L655">
            <v>0</v>
          </cell>
          <cell r="M655">
            <v>198.42240823581423</v>
          </cell>
          <cell r="N655">
            <v>415.68652996845429</v>
          </cell>
          <cell r="O655">
            <v>95.651376418817676</v>
          </cell>
          <cell r="P655">
            <v>1</v>
          </cell>
          <cell r="Q655">
            <v>468</v>
          </cell>
          <cell r="R655">
            <v>100</v>
          </cell>
          <cell r="S655">
            <v>468</v>
          </cell>
        </row>
        <row r="656">
          <cell r="B656" t="str">
            <v>0401a4</v>
          </cell>
          <cell r="C656" t="str">
            <v>012</v>
          </cell>
          <cell r="D656" t="str">
            <v>PRD</v>
          </cell>
          <cell r="E656" t="str">
            <v>INT</v>
          </cell>
          <cell r="F656">
            <v>200309</v>
          </cell>
          <cell r="G656">
            <v>4</v>
          </cell>
          <cell r="H656">
            <v>18</v>
          </cell>
          <cell r="I656">
            <v>11.068888888888889</v>
          </cell>
          <cell r="J656">
            <v>468</v>
          </cell>
          <cell r="K656">
            <v>468</v>
          </cell>
          <cell r="L656">
            <v>366.96889798540428</v>
          </cell>
          <cell r="M656">
            <v>214.98134851451894</v>
          </cell>
          <cell r="N656">
            <v>415.68652996845429</v>
          </cell>
          <cell r="O656">
            <v>95.651376418817662</v>
          </cell>
          <cell r="P656">
            <v>1</v>
          </cell>
          <cell r="Q656">
            <v>468</v>
          </cell>
          <cell r="R656">
            <v>100</v>
          </cell>
          <cell r="S656">
            <v>8224.76</v>
          </cell>
        </row>
        <row r="657">
          <cell r="B657" t="str">
            <v>0401a4</v>
          </cell>
          <cell r="C657" t="str">
            <v>012</v>
          </cell>
          <cell r="D657" t="str">
            <v>PRD</v>
          </cell>
          <cell r="E657" t="str">
            <v>INT</v>
          </cell>
          <cell r="F657">
            <v>200310</v>
          </cell>
          <cell r="G657">
            <v>3</v>
          </cell>
          <cell r="H657">
            <v>6</v>
          </cell>
          <cell r="I657">
            <v>0</v>
          </cell>
          <cell r="J657">
            <v>468</v>
          </cell>
          <cell r="K657">
            <v>468</v>
          </cell>
          <cell r="L657">
            <v>0</v>
          </cell>
          <cell r="M657">
            <v>214.98134851451894</v>
          </cell>
          <cell r="N657">
            <v>415.68652996845429</v>
          </cell>
          <cell r="O657">
            <v>95.651376418817662</v>
          </cell>
          <cell r="P657">
            <v>1</v>
          </cell>
          <cell r="Q657">
            <v>468</v>
          </cell>
          <cell r="R657">
            <v>100</v>
          </cell>
          <cell r="S657">
            <v>2808</v>
          </cell>
        </row>
        <row r="658">
          <cell r="B658" t="str">
            <v>0401a4</v>
          </cell>
          <cell r="C658" t="str">
            <v>012</v>
          </cell>
          <cell r="D658" t="str">
            <v>PRD</v>
          </cell>
          <cell r="E658" t="str">
            <v>INT</v>
          </cell>
          <cell r="F658">
            <v>200311</v>
          </cell>
          <cell r="G658">
            <v>2</v>
          </cell>
          <cell r="H658">
            <v>27</v>
          </cell>
          <cell r="I658">
            <v>0</v>
          </cell>
          <cell r="J658">
            <v>0</v>
          </cell>
          <cell r="K658">
            <v>468</v>
          </cell>
          <cell r="L658">
            <v>0</v>
          </cell>
          <cell r="M658">
            <v>138.65977266419333</v>
          </cell>
          <cell r="N658">
            <v>415.68652996845429</v>
          </cell>
          <cell r="O658">
            <v>95.651376418817662</v>
          </cell>
          <cell r="P658">
            <v>1</v>
          </cell>
          <cell r="Q658">
            <v>468</v>
          </cell>
          <cell r="R658">
            <v>100</v>
          </cell>
          <cell r="S658">
            <v>12636</v>
          </cell>
        </row>
        <row r="659">
          <cell r="B659" t="str">
            <v>0401a4</v>
          </cell>
          <cell r="C659" t="str">
            <v>012</v>
          </cell>
          <cell r="D659" t="str">
            <v>PRD</v>
          </cell>
          <cell r="E659" t="str">
            <v>INT</v>
          </cell>
          <cell r="F659">
            <v>200312</v>
          </cell>
          <cell r="G659">
            <v>1</v>
          </cell>
          <cell r="H659">
            <v>75</v>
          </cell>
          <cell r="I659">
            <v>0.61280000000000001</v>
          </cell>
          <cell r="J659">
            <v>468</v>
          </cell>
          <cell r="K659">
            <v>468</v>
          </cell>
          <cell r="L659">
            <v>0</v>
          </cell>
          <cell r="M659">
            <v>138.6597726641933</v>
          </cell>
          <cell r="N659">
            <v>415.68652996845429</v>
          </cell>
          <cell r="O659">
            <v>95.651376418817662</v>
          </cell>
          <cell r="P659">
            <v>1</v>
          </cell>
          <cell r="Q659">
            <v>468</v>
          </cell>
          <cell r="R659">
            <v>100</v>
          </cell>
          <cell r="S659">
            <v>35054.04</v>
          </cell>
        </row>
        <row r="660">
          <cell r="B660" t="str">
            <v>0401a4</v>
          </cell>
          <cell r="C660" t="str">
            <v>012</v>
          </cell>
          <cell r="D660" t="str">
            <v>PRD</v>
          </cell>
          <cell r="E660" t="str">
            <v>INT</v>
          </cell>
          <cell r="F660">
            <v>200401</v>
          </cell>
          <cell r="G660">
            <v>0</v>
          </cell>
          <cell r="H660">
            <v>11</v>
          </cell>
          <cell r="I660">
            <v>0</v>
          </cell>
          <cell r="J660">
            <v>468</v>
          </cell>
          <cell r="K660">
            <v>546</v>
          </cell>
          <cell r="L660">
            <v>0</v>
          </cell>
          <cell r="M660">
            <v>138.65977266419333</v>
          </cell>
          <cell r="N660">
            <v>415.68652996845429</v>
          </cell>
          <cell r="O660">
            <v>95.651376418817662</v>
          </cell>
          <cell r="P660">
            <v>1</v>
          </cell>
          <cell r="Q660">
            <v>546</v>
          </cell>
          <cell r="R660">
            <v>100</v>
          </cell>
          <cell r="S660">
            <v>6006</v>
          </cell>
        </row>
        <row r="661">
          <cell r="B661" t="str">
            <v>0401a4</v>
          </cell>
          <cell r="C661" t="str">
            <v>012</v>
          </cell>
          <cell r="D661" t="str">
            <v>PRR</v>
          </cell>
          <cell r="E661" t="str">
            <v>ESP</v>
          </cell>
          <cell r="F661">
            <v>200201</v>
          </cell>
          <cell r="G661">
            <v>24</v>
          </cell>
          <cell r="H661">
            <v>27</v>
          </cell>
          <cell r="I661">
            <v>1017.2514814814815</v>
          </cell>
          <cell r="J661">
            <v>0</v>
          </cell>
          <cell r="K661">
            <v>0</v>
          </cell>
          <cell r="L661">
            <v>1017.2514814814815</v>
          </cell>
          <cell r="M661">
            <v>0</v>
          </cell>
          <cell r="N661">
            <v>1017.2514814814815</v>
          </cell>
          <cell r="O661">
            <v>0</v>
          </cell>
          <cell r="P661">
            <v>3</v>
          </cell>
          <cell r="Q661">
            <v>1017.2514814814815</v>
          </cell>
          <cell r="R661">
            <v>0</v>
          </cell>
          <cell r="S661">
            <v>0</v>
          </cell>
        </row>
        <row r="662">
          <cell r="B662" t="str">
            <v>0401a4</v>
          </cell>
          <cell r="C662" t="str">
            <v>012</v>
          </cell>
          <cell r="D662" t="str">
            <v>PRR</v>
          </cell>
          <cell r="E662" t="str">
            <v>ESP</v>
          </cell>
          <cell r="F662">
            <v>200202</v>
          </cell>
          <cell r="G662">
            <v>23</v>
          </cell>
          <cell r="H662">
            <v>102</v>
          </cell>
          <cell r="I662">
            <v>564.71156862745102</v>
          </cell>
          <cell r="J662">
            <v>0</v>
          </cell>
          <cell r="K662">
            <v>0</v>
          </cell>
          <cell r="L662">
            <v>564.85904495335501</v>
          </cell>
          <cell r="M662">
            <v>7.2290506577478278E-2</v>
          </cell>
          <cell r="N662">
            <v>564.72357117124375</v>
          </cell>
          <cell r="O662">
            <v>7.4413571256260982E-2</v>
          </cell>
          <cell r="P662">
            <v>3</v>
          </cell>
          <cell r="Q662">
            <v>564.72357117124375</v>
          </cell>
          <cell r="R662">
            <v>7.4413571256260982E-2</v>
          </cell>
          <cell r="S662">
            <v>1.2242594668641686</v>
          </cell>
        </row>
        <row r="663">
          <cell r="B663" t="str">
            <v>0401a4</v>
          </cell>
          <cell r="C663" t="str">
            <v>012</v>
          </cell>
          <cell r="D663" t="str">
            <v>PRR</v>
          </cell>
          <cell r="E663" t="str">
            <v>ESP</v>
          </cell>
          <cell r="F663">
            <v>200203</v>
          </cell>
          <cell r="G663">
            <v>22</v>
          </cell>
          <cell r="H663">
            <v>92</v>
          </cell>
          <cell r="I663">
            <v>661.98413043478274</v>
          </cell>
          <cell r="J663">
            <v>0</v>
          </cell>
          <cell r="K663">
            <v>0</v>
          </cell>
          <cell r="L663">
            <v>663.90766634099339</v>
          </cell>
          <cell r="M663">
            <v>0.47075408674848779</v>
          </cell>
          <cell r="N663">
            <v>663.70997019293293</v>
          </cell>
          <cell r="O663">
            <v>0.49235758681195574</v>
          </cell>
          <cell r="P663">
            <v>3</v>
          </cell>
          <cell r="Q663">
            <v>663.70997019293293</v>
          </cell>
          <cell r="R663">
            <v>0.49235758681195574</v>
          </cell>
          <cell r="S663">
            <v>158.77725774981809</v>
          </cell>
        </row>
        <row r="664">
          <cell r="B664" t="str">
            <v>0401a4</v>
          </cell>
          <cell r="C664" t="str">
            <v>012</v>
          </cell>
          <cell r="D664" t="str">
            <v>PRR</v>
          </cell>
          <cell r="E664" t="str">
            <v>ESP</v>
          </cell>
          <cell r="F664">
            <v>200204</v>
          </cell>
          <cell r="G664">
            <v>21</v>
          </cell>
          <cell r="H664">
            <v>89</v>
          </cell>
          <cell r="I664">
            <v>618.45089887640449</v>
          </cell>
          <cell r="J664">
            <v>0</v>
          </cell>
          <cell r="K664">
            <v>0</v>
          </cell>
          <cell r="L664">
            <v>621.68803174751451</v>
          </cell>
          <cell r="M664">
            <v>0.69798550397715786</v>
          </cell>
          <cell r="N664">
            <v>620.9233438084093</v>
          </cell>
          <cell r="O664">
            <v>0.72404728172786603</v>
          </cell>
          <cell r="P664">
            <v>3</v>
          </cell>
          <cell r="Q664">
            <v>620.9233438084093</v>
          </cell>
          <cell r="R664">
            <v>0.72404728172786603</v>
          </cell>
          <cell r="S664">
            <v>220.04759894842573</v>
          </cell>
        </row>
        <row r="665">
          <cell r="B665" t="str">
            <v>0401a4</v>
          </cell>
          <cell r="C665" t="str">
            <v>012</v>
          </cell>
          <cell r="D665" t="str">
            <v>PRR</v>
          </cell>
          <cell r="E665" t="str">
            <v>ESP</v>
          </cell>
          <cell r="F665">
            <v>200205</v>
          </cell>
          <cell r="G665">
            <v>20</v>
          </cell>
          <cell r="H665">
            <v>71</v>
          </cell>
          <cell r="I665">
            <v>631.55380281690145</v>
          </cell>
          <cell r="J665">
            <v>0</v>
          </cell>
          <cell r="K665">
            <v>593</v>
          </cell>
          <cell r="L665">
            <v>637.05366713242313</v>
          </cell>
          <cell r="M665">
            <v>1.0022234953974771</v>
          </cell>
          <cell r="N665">
            <v>638.55114506245889</v>
          </cell>
          <cell r="O665">
            <v>1.0246077647126524</v>
          </cell>
          <cell r="P665">
            <v>3</v>
          </cell>
          <cell r="Q665">
            <v>638.55114506245889</v>
          </cell>
          <cell r="R665">
            <v>1.0246077647126524</v>
          </cell>
          <cell r="S665">
            <v>496.81129943457199</v>
          </cell>
        </row>
        <row r="666">
          <cell r="B666" t="str">
            <v>0401a4</v>
          </cell>
          <cell r="C666" t="str">
            <v>012</v>
          </cell>
          <cell r="D666" t="str">
            <v>PRR</v>
          </cell>
          <cell r="E666" t="str">
            <v>ESP</v>
          </cell>
          <cell r="F666">
            <v>200206</v>
          </cell>
          <cell r="G666">
            <v>19</v>
          </cell>
          <cell r="H666">
            <v>119</v>
          </cell>
          <cell r="I666">
            <v>710.26579831932781</v>
          </cell>
          <cell r="J666">
            <v>0</v>
          </cell>
          <cell r="K666">
            <v>593</v>
          </cell>
          <cell r="L666">
            <v>718.08743288299343</v>
          </cell>
          <cell r="M666">
            <v>1.1118997358785354</v>
          </cell>
          <cell r="N666">
            <v>719.10670925504405</v>
          </cell>
          <cell r="O666">
            <v>1.1207343217432773</v>
          </cell>
          <cell r="P666">
            <v>3</v>
          </cell>
          <cell r="Q666">
            <v>719.10670925504405</v>
          </cell>
          <cell r="R666">
            <v>1.1207343217432773</v>
          </cell>
          <cell r="S666">
            <v>1052.0684013502323</v>
          </cell>
        </row>
        <row r="667">
          <cell r="B667" t="str">
            <v>0401a4</v>
          </cell>
          <cell r="C667" t="str">
            <v>012</v>
          </cell>
          <cell r="D667" t="str">
            <v>PRR</v>
          </cell>
          <cell r="E667" t="str">
            <v>ESP</v>
          </cell>
          <cell r="F667">
            <v>200207</v>
          </cell>
          <cell r="G667">
            <v>18</v>
          </cell>
          <cell r="H667">
            <v>62</v>
          </cell>
          <cell r="I667">
            <v>732.96983870967745</v>
          </cell>
          <cell r="J667">
            <v>0</v>
          </cell>
          <cell r="K667">
            <v>593</v>
          </cell>
          <cell r="L667">
            <v>743.00321894386741</v>
          </cell>
          <cell r="M667">
            <v>1.3057159276268393</v>
          </cell>
          <cell r="N667">
            <v>744.47529442442396</v>
          </cell>
          <cell r="O667">
            <v>1.1856841387399544</v>
          </cell>
          <cell r="P667">
            <v>3</v>
          </cell>
          <cell r="Q667">
            <v>744.47529442442396</v>
          </cell>
          <cell r="R667">
            <v>1.1856841387399544</v>
          </cell>
          <cell r="S667">
            <v>713.33825431427977</v>
          </cell>
        </row>
        <row r="668">
          <cell r="B668" t="str">
            <v>0401a4</v>
          </cell>
          <cell r="C668" t="str">
            <v>012</v>
          </cell>
          <cell r="D668" t="str">
            <v>PRR</v>
          </cell>
          <cell r="E668" t="str">
            <v>ESP</v>
          </cell>
          <cell r="F668">
            <v>200208</v>
          </cell>
          <cell r="G668">
            <v>17</v>
          </cell>
          <cell r="H668">
            <v>25</v>
          </cell>
          <cell r="I668">
            <v>570.21960000000001</v>
          </cell>
          <cell r="J668">
            <v>0</v>
          </cell>
          <cell r="K668">
            <v>593</v>
          </cell>
          <cell r="L668">
            <v>584.24892999377948</v>
          </cell>
          <cell r="M668">
            <v>2.0286855563355615</v>
          </cell>
          <cell r="N668">
            <v>595.73808356950724</v>
          </cell>
          <cell r="O668">
            <v>1.5861543456674194</v>
          </cell>
          <cell r="P668">
            <v>3</v>
          </cell>
          <cell r="Q668">
            <v>595.73808356950724</v>
          </cell>
          <cell r="R668">
            <v>1.5861543456674194</v>
          </cell>
          <cell r="S668">
            <v>637.96208923767881</v>
          </cell>
        </row>
        <row r="669">
          <cell r="B669" t="str">
            <v>0401a4</v>
          </cell>
          <cell r="C669" t="str">
            <v>012</v>
          </cell>
          <cell r="D669" t="str">
            <v>PRR</v>
          </cell>
          <cell r="E669" t="str">
            <v>ESP</v>
          </cell>
          <cell r="F669">
            <v>200209</v>
          </cell>
          <cell r="G669">
            <v>16</v>
          </cell>
          <cell r="H669">
            <v>126</v>
          </cell>
          <cell r="I669">
            <v>810.25309523809517</v>
          </cell>
          <cell r="J669">
            <v>0</v>
          </cell>
          <cell r="K669">
            <v>593</v>
          </cell>
          <cell r="L669">
            <v>856.34986601035394</v>
          </cell>
          <cell r="M669">
            <v>3.1185822868113009</v>
          </cell>
          <cell r="N669">
            <v>852.59281404103001</v>
          </cell>
          <cell r="O669">
            <v>2.7822788806264627</v>
          </cell>
          <cell r="P669">
            <v>3</v>
          </cell>
          <cell r="Q669">
            <v>852.59281404103001</v>
          </cell>
          <cell r="R669">
            <v>2.7822788806264627</v>
          </cell>
          <cell r="S669">
            <v>5334.8045691697916</v>
          </cell>
        </row>
        <row r="670">
          <cell r="B670" t="str">
            <v>0401a4</v>
          </cell>
          <cell r="C670" t="str">
            <v>012</v>
          </cell>
          <cell r="D670" t="str">
            <v>PRR</v>
          </cell>
          <cell r="E670" t="str">
            <v>ESP</v>
          </cell>
          <cell r="F670">
            <v>200210</v>
          </cell>
          <cell r="G670">
            <v>15</v>
          </cell>
          <cell r="H670">
            <v>76</v>
          </cell>
          <cell r="I670">
            <v>582.94000000000005</v>
          </cell>
          <cell r="J670">
            <v>0</v>
          </cell>
          <cell r="K670">
            <v>593</v>
          </cell>
          <cell r="L670">
            <v>643.73717459606303</v>
          </cell>
          <cell r="M670">
            <v>4.8140880175894196</v>
          </cell>
          <cell r="N670">
            <v>663.75820846642932</v>
          </cell>
          <cell r="O670">
            <v>3.442402529671988</v>
          </cell>
          <cell r="P670">
            <v>3</v>
          </cell>
          <cell r="Q670">
            <v>663.75820846642932</v>
          </cell>
          <cell r="R670">
            <v>3.442402529671988</v>
          </cell>
          <cell r="S670">
            <v>6142.1838434486272</v>
          </cell>
        </row>
        <row r="671">
          <cell r="B671" t="str">
            <v>0401a4</v>
          </cell>
          <cell r="C671" t="str">
            <v>012</v>
          </cell>
          <cell r="D671" t="str">
            <v>PRR</v>
          </cell>
          <cell r="E671" t="str">
            <v>ESP</v>
          </cell>
          <cell r="F671">
            <v>200211</v>
          </cell>
          <cell r="G671">
            <v>14</v>
          </cell>
          <cell r="H671">
            <v>55</v>
          </cell>
          <cell r="I671">
            <v>925.68654545454558</v>
          </cell>
          <cell r="J671">
            <v>0</v>
          </cell>
          <cell r="K671">
            <v>1000</v>
          </cell>
          <cell r="L671">
            <v>1091.1705608367668</v>
          </cell>
          <cell r="M671">
            <v>7.4011346693475755</v>
          </cell>
          <cell r="N671">
            <v>1035.085317581176</v>
          </cell>
          <cell r="O671">
            <v>5.155915371159324</v>
          </cell>
          <cell r="P671">
            <v>1</v>
          </cell>
          <cell r="Q671">
            <v>1000</v>
          </cell>
          <cell r="R671">
            <v>100</v>
          </cell>
          <cell r="S671">
            <v>4087.2399999999907</v>
          </cell>
        </row>
        <row r="672">
          <cell r="B672" t="str">
            <v>0401a4</v>
          </cell>
          <cell r="C672" t="str">
            <v>012</v>
          </cell>
          <cell r="D672" t="str">
            <v>PRR</v>
          </cell>
          <cell r="E672" t="str">
            <v>ESP</v>
          </cell>
          <cell r="F672">
            <v>200212</v>
          </cell>
          <cell r="G672">
            <v>13</v>
          </cell>
          <cell r="H672">
            <v>68</v>
          </cell>
          <cell r="I672">
            <v>457.17485294117643</v>
          </cell>
          <cell r="J672">
            <v>0</v>
          </cell>
          <cell r="K672">
            <v>593</v>
          </cell>
          <cell r="L672">
            <v>612.65122263249975</v>
          </cell>
          <cell r="M672">
            <v>9.3747615189025968</v>
          </cell>
          <cell r="N672">
            <v>654.81212467965554</v>
          </cell>
          <cell r="O672">
            <v>6.817743795133091</v>
          </cell>
          <cell r="P672">
            <v>3</v>
          </cell>
          <cell r="Q672">
            <v>654.81212467965554</v>
          </cell>
          <cell r="R672">
            <v>6.817743795133091</v>
          </cell>
          <cell r="S672">
            <v>13439.334478216584</v>
          </cell>
        </row>
        <row r="673">
          <cell r="B673" t="str">
            <v>0401a4</v>
          </cell>
          <cell r="C673" t="str">
            <v>012</v>
          </cell>
          <cell r="D673" t="str">
            <v>PRR</v>
          </cell>
          <cell r="E673" t="str">
            <v>ESP</v>
          </cell>
          <cell r="F673">
            <v>200301</v>
          </cell>
          <cell r="G673">
            <v>12</v>
          </cell>
          <cell r="H673">
            <v>54</v>
          </cell>
          <cell r="I673">
            <v>400.16796296296292</v>
          </cell>
          <cell r="J673">
            <v>0</v>
          </cell>
          <cell r="K673">
            <v>683</v>
          </cell>
          <cell r="L673">
            <v>603.52992712964556</v>
          </cell>
          <cell r="M673">
            <v>12.7690482995661</v>
          </cell>
          <cell r="N673">
            <v>656.39797323337791</v>
          </cell>
          <cell r="O673">
            <v>10.347696565716047</v>
          </cell>
          <cell r="P673">
            <v>3</v>
          </cell>
          <cell r="Q673">
            <v>656.39797323337791</v>
          </cell>
          <cell r="R673">
            <v>10.347696565716047</v>
          </cell>
          <cell r="S673">
            <v>13836.420554602413</v>
          </cell>
        </row>
        <row r="674">
          <cell r="B674" t="str">
            <v>0401a4</v>
          </cell>
          <cell r="C674" t="str">
            <v>012</v>
          </cell>
          <cell r="D674" t="str">
            <v>PRR</v>
          </cell>
          <cell r="E674" t="str">
            <v>ESP</v>
          </cell>
          <cell r="F674">
            <v>200302</v>
          </cell>
          <cell r="G674">
            <v>11</v>
          </cell>
          <cell r="H674">
            <v>27</v>
          </cell>
          <cell r="I674">
            <v>180.23592592592595</v>
          </cell>
          <cell r="J674">
            <v>0</v>
          </cell>
          <cell r="K674">
            <v>683</v>
          </cell>
          <cell r="L674">
            <v>317.37333466512945</v>
          </cell>
          <cell r="M674">
            <v>15.180172124472143</v>
          </cell>
          <cell r="N674">
            <v>461.283655319128</v>
          </cell>
          <cell r="O674">
            <v>13.04210406427743</v>
          </cell>
          <cell r="P674">
            <v>3</v>
          </cell>
          <cell r="Q674">
            <v>461.283655319128</v>
          </cell>
          <cell r="R674">
            <v>13.04210406427743</v>
          </cell>
          <cell r="S674">
            <v>7588.2886936164559</v>
          </cell>
        </row>
        <row r="675">
          <cell r="B675" t="str">
            <v>0401a4</v>
          </cell>
          <cell r="C675" t="str">
            <v>012</v>
          </cell>
          <cell r="D675" t="str">
            <v>PRR</v>
          </cell>
          <cell r="E675" t="str">
            <v>ESP</v>
          </cell>
          <cell r="F675">
            <v>200303</v>
          </cell>
          <cell r="G675">
            <v>10</v>
          </cell>
          <cell r="H675">
            <v>75</v>
          </cell>
          <cell r="I675">
            <v>238.55346666666671</v>
          </cell>
          <cell r="J675">
            <v>0</v>
          </cell>
          <cell r="K675">
            <v>683</v>
          </cell>
          <cell r="L675">
            <v>488.99038890253161</v>
          </cell>
          <cell r="M675">
            <v>18.15078591557446</v>
          </cell>
          <cell r="N675">
            <v>607.93420948085236</v>
          </cell>
          <cell r="O675">
            <v>13.877467858292619</v>
          </cell>
          <cell r="P675">
            <v>3</v>
          </cell>
          <cell r="Q675">
            <v>607.93420948085236</v>
          </cell>
          <cell r="R675">
            <v>13.877467858292619</v>
          </cell>
          <cell r="S675">
            <v>27703.555711063927</v>
          </cell>
        </row>
        <row r="676">
          <cell r="B676" t="str">
            <v>0401a4</v>
          </cell>
          <cell r="C676" t="str">
            <v>012</v>
          </cell>
          <cell r="D676" t="str">
            <v>PRR</v>
          </cell>
          <cell r="E676" t="str">
            <v>ESP</v>
          </cell>
          <cell r="F676">
            <v>200304</v>
          </cell>
          <cell r="G676">
            <v>9</v>
          </cell>
          <cell r="H676">
            <v>92</v>
          </cell>
          <cell r="I676">
            <v>172.49434782608697</v>
          </cell>
          <cell r="J676">
            <v>0</v>
          </cell>
          <cell r="K676">
            <v>683</v>
          </cell>
          <cell r="L676">
            <v>429.061575106357</v>
          </cell>
          <cell r="M676">
            <v>25.600377813639575</v>
          </cell>
          <cell r="N676">
            <v>631.62687729044421</v>
          </cell>
          <cell r="O676">
            <v>20.767325167238724</v>
          </cell>
          <cell r="P676">
            <v>3</v>
          </cell>
          <cell r="Q676">
            <v>631.62687729044421</v>
          </cell>
          <cell r="R676">
            <v>20.767325167238724</v>
          </cell>
          <cell r="S676">
            <v>42240.192710720861</v>
          </cell>
        </row>
        <row r="677">
          <cell r="B677" t="str">
            <v>0401a4</v>
          </cell>
          <cell r="C677" t="str">
            <v>012</v>
          </cell>
          <cell r="D677" t="str">
            <v>PRR</v>
          </cell>
          <cell r="E677" t="str">
            <v>ESP</v>
          </cell>
          <cell r="F677">
            <v>200305</v>
          </cell>
          <cell r="G677">
            <v>8</v>
          </cell>
          <cell r="H677">
            <v>57</v>
          </cell>
          <cell r="I677">
            <v>155.62087719298245</v>
          </cell>
          <cell r="J677">
            <v>0</v>
          </cell>
          <cell r="K677">
            <v>683</v>
          </cell>
          <cell r="L677">
            <v>508.02637186127595</v>
          </cell>
          <cell r="M677">
            <v>27.571372741057125</v>
          </cell>
          <cell r="N677">
            <v>683.93433355006937</v>
          </cell>
          <cell r="O677">
            <v>21.783487403475579</v>
          </cell>
          <cell r="P677">
            <v>3</v>
          </cell>
          <cell r="Q677">
            <v>683.93433355006937</v>
          </cell>
          <cell r="R677">
            <v>21.783487403475579</v>
          </cell>
          <cell r="S677">
            <v>30113.867012353956</v>
          </cell>
        </row>
        <row r="678">
          <cell r="B678" t="str">
            <v>0401a4</v>
          </cell>
          <cell r="C678" t="str">
            <v>012</v>
          </cell>
          <cell r="D678" t="str">
            <v>PRR</v>
          </cell>
          <cell r="E678" t="str">
            <v>ESP</v>
          </cell>
          <cell r="F678">
            <v>200306</v>
          </cell>
          <cell r="G678">
            <v>7</v>
          </cell>
          <cell r="H678">
            <v>130</v>
          </cell>
          <cell r="I678">
            <v>102.04107692307693</v>
          </cell>
          <cell r="J678">
            <v>683</v>
          </cell>
          <cell r="K678">
            <v>683</v>
          </cell>
          <cell r="L678">
            <v>433.74719402103671</v>
          </cell>
          <cell r="M678">
            <v>37.836345620048455</v>
          </cell>
          <cell r="N678">
            <v>720.93606298010445</v>
          </cell>
          <cell r="O678">
            <v>23.520264891444999</v>
          </cell>
          <cell r="P678">
            <v>3</v>
          </cell>
          <cell r="Q678">
            <v>720.93606298010445</v>
          </cell>
          <cell r="R678">
            <v>23.520264891444999</v>
          </cell>
          <cell r="S678">
            <v>80456.348187413576</v>
          </cell>
        </row>
        <row r="679">
          <cell r="B679" t="str">
            <v>0401a4</v>
          </cell>
          <cell r="C679" t="str">
            <v>012</v>
          </cell>
          <cell r="D679" t="str">
            <v>PRR</v>
          </cell>
          <cell r="E679" t="str">
            <v>ESP</v>
          </cell>
          <cell r="F679">
            <v>200307</v>
          </cell>
          <cell r="G679">
            <v>6</v>
          </cell>
          <cell r="H679">
            <v>33</v>
          </cell>
          <cell r="I679">
            <v>67.570303030303023</v>
          </cell>
          <cell r="J679">
            <v>0</v>
          </cell>
          <cell r="K679">
            <v>683</v>
          </cell>
          <cell r="L679">
            <v>396.7908280725245</v>
          </cell>
          <cell r="M679">
            <v>54.747360768353445</v>
          </cell>
          <cell r="N679">
            <v>753.26320556718974</v>
          </cell>
          <cell r="O679">
            <v>24.166718077050252</v>
          </cell>
          <cell r="P679">
            <v>1</v>
          </cell>
          <cell r="Q679">
            <v>683</v>
          </cell>
          <cell r="R679">
            <v>100</v>
          </cell>
          <cell r="S679">
            <v>20309.18</v>
          </cell>
        </row>
        <row r="680">
          <cell r="B680" t="str">
            <v>0401a4</v>
          </cell>
          <cell r="C680" t="str">
            <v>012</v>
          </cell>
          <cell r="D680" t="str">
            <v>PRR</v>
          </cell>
          <cell r="E680" t="str">
            <v>ESP</v>
          </cell>
          <cell r="F680">
            <v>200308</v>
          </cell>
          <cell r="G680">
            <v>5</v>
          </cell>
          <cell r="H680">
            <v>29</v>
          </cell>
          <cell r="I680">
            <v>59.60896551724138</v>
          </cell>
          <cell r="J680">
            <v>683</v>
          </cell>
          <cell r="K680">
            <v>683</v>
          </cell>
          <cell r="L680">
            <v>523.36136376674233</v>
          </cell>
          <cell r="M680">
            <v>43.340367684284331</v>
          </cell>
          <cell r="N680">
            <v>752.99247621454504</v>
          </cell>
          <cell r="O680">
            <v>23.85595937202169</v>
          </cell>
          <cell r="P680">
            <v>1</v>
          </cell>
          <cell r="Q680">
            <v>683</v>
          </cell>
          <cell r="R680">
            <v>100</v>
          </cell>
          <cell r="S680">
            <v>18078.34</v>
          </cell>
        </row>
        <row r="681">
          <cell r="B681" t="str">
            <v>0401a4</v>
          </cell>
          <cell r="C681" t="str">
            <v>012</v>
          </cell>
          <cell r="D681" t="str">
            <v>PRR</v>
          </cell>
          <cell r="E681" t="str">
            <v>ESP</v>
          </cell>
          <cell r="F681">
            <v>200309</v>
          </cell>
          <cell r="G681">
            <v>4</v>
          </cell>
          <cell r="H681">
            <v>93</v>
          </cell>
          <cell r="I681">
            <v>138.5</v>
          </cell>
          <cell r="J681">
            <v>683</v>
          </cell>
          <cell r="K681">
            <v>683</v>
          </cell>
          <cell r="L681">
            <v>2070.3750163572399</v>
          </cell>
          <cell r="M681">
            <v>45.982065704365262</v>
          </cell>
          <cell r="N681">
            <v>981.39357135666933</v>
          </cell>
          <cell r="O681">
            <v>24.035625256958891</v>
          </cell>
          <cell r="P681">
            <v>1</v>
          </cell>
          <cell r="Q681">
            <v>683</v>
          </cell>
          <cell r="R681">
            <v>100</v>
          </cell>
          <cell r="S681">
            <v>50638.5</v>
          </cell>
        </row>
        <row r="682">
          <cell r="B682" t="str">
            <v>0401a4</v>
          </cell>
          <cell r="C682" t="str">
            <v>012</v>
          </cell>
          <cell r="D682" t="str">
            <v>PRR</v>
          </cell>
          <cell r="E682" t="str">
            <v>ESP</v>
          </cell>
          <cell r="F682">
            <v>200310</v>
          </cell>
          <cell r="G682">
            <v>3</v>
          </cell>
          <cell r="H682">
            <v>72</v>
          </cell>
          <cell r="I682">
            <v>9.6156944444444434</v>
          </cell>
          <cell r="J682">
            <v>683</v>
          </cell>
          <cell r="K682">
            <v>683</v>
          </cell>
          <cell r="L682">
            <v>295.73543188255064</v>
          </cell>
          <cell r="M682">
            <v>55.26133826469021</v>
          </cell>
          <cell r="N682">
            <v>729.13437105375374</v>
          </cell>
          <cell r="O682">
            <v>23.578624221815311</v>
          </cell>
          <cell r="P682">
            <v>1</v>
          </cell>
          <cell r="Q682">
            <v>683</v>
          </cell>
          <cell r="R682">
            <v>100</v>
          </cell>
          <cell r="S682">
            <v>48483.67</v>
          </cell>
        </row>
        <row r="683">
          <cell r="B683" t="str">
            <v>0401a4</v>
          </cell>
          <cell r="C683" t="str">
            <v>012</v>
          </cell>
          <cell r="D683" t="str">
            <v>PRR</v>
          </cell>
          <cell r="E683" t="str">
            <v>ESP</v>
          </cell>
          <cell r="F683">
            <v>200311</v>
          </cell>
          <cell r="G683">
            <v>2</v>
          </cell>
          <cell r="H683">
            <v>72</v>
          </cell>
          <cell r="I683">
            <v>2.9691666666666667</v>
          </cell>
          <cell r="J683">
            <v>0</v>
          </cell>
          <cell r="K683">
            <v>683</v>
          </cell>
          <cell r="L683">
            <v>0</v>
          </cell>
          <cell r="M683">
            <v>107.1412511580005</v>
          </cell>
          <cell r="N683">
            <v>788.83543407402772</v>
          </cell>
          <cell r="O683">
            <v>25.011435088659319</v>
          </cell>
          <cell r="P683">
            <v>1</v>
          </cell>
          <cell r="Q683">
            <v>683</v>
          </cell>
          <cell r="R683">
            <v>100</v>
          </cell>
          <cell r="S683">
            <v>48962.22</v>
          </cell>
        </row>
        <row r="684">
          <cell r="B684" t="str">
            <v>0401a4</v>
          </cell>
          <cell r="C684" t="str">
            <v>012</v>
          </cell>
          <cell r="D684" t="str">
            <v>PRR</v>
          </cell>
          <cell r="E684" t="str">
            <v>ESP</v>
          </cell>
          <cell r="F684">
            <v>200312</v>
          </cell>
          <cell r="G684">
            <v>1</v>
          </cell>
          <cell r="H684">
            <v>168</v>
          </cell>
          <cell r="I684">
            <v>0.42363095238095239</v>
          </cell>
          <cell r="J684">
            <v>683</v>
          </cell>
          <cell r="K684">
            <v>683</v>
          </cell>
          <cell r="L684">
            <v>0</v>
          </cell>
          <cell r="M684">
            <v>107.1412511580005</v>
          </cell>
          <cell r="N684">
            <v>798.21577478344557</v>
          </cell>
          <cell r="O684">
            <v>25.043411701920988</v>
          </cell>
          <cell r="P684">
            <v>1</v>
          </cell>
          <cell r="Q684">
            <v>683</v>
          </cell>
          <cell r="R684">
            <v>100</v>
          </cell>
          <cell r="S684">
            <v>114672.83</v>
          </cell>
        </row>
        <row r="685">
          <cell r="B685" t="str">
            <v>0401a4</v>
          </cell>
          <cell r="C685" t="str">
            <v>012</v>
          </cell>
          <cell r="D685" t="str">
            <v>PRR</v>
          </cell>
          <cell r="E685" t="str">
            <v>ESP</v>
          </cell>
          <cell r="F685">
            <v>200401</v>
          </cell>
          <cell r="G685">
            <v>0</v>
          </cell>
          <cell r="H685">
            <v>27</v>
          </cell>
          <cell r="I685">
            <v>0</v>
          </cell>
          <cell r="J685">
            <v>683</v>
          </cell>
          <cell r="K685">
            <v>619</v>
          </cell>
          <cell r="L685">
            <v>0</v>
          </cell>
          <cell r="M685">
            <v>107.14125115800049</v>
          </cell>
          <cell r="N685">
            <v>798.21577478344557</v>
          </cell>
          <cell r="O685">
            <v>25.043411701920988</v>
          </cell>
          <cell r="P685">
            <v>1</v>
          </cell>
          <cell r="Q685">
            <v>619</v>
          </cell>
          <cell r="R685">
            <v>100</v>
          </cell>
          <cell r="S685">
            <v>16713</v>
          </cell>
        </row>
        <row r="686">
          <cell r="B686" t="str">
            <v>0401a4</v>
          </cell>
          <cell r="C686" t="str">
            <v>012</v>
          </cell>
          <cell r="D686" t="str">
            <v>PRR</v>
          </cell>
          <cell r="E686" t="str">
            <v>EST</v>
          </cell>
          <cell r="F686">
            <v>200201</v>
          </cell>
          <cell r="G686">
            <v>24</v>
          </cell>
          <cell r="H686">
            <v>21</v>
          </cell>
          <cell r="I686">
            <v>810.31714285714281</v>
          </cell>
          <cell r="J686">
            <v>0</v>
          </cell>
          <cell r="K686">
            <v>0</v>
          </cell>
          <cell r="L686">
            <v>810.31714285714281</v>
          </cell>
          <cell r="M686">
            <v>0</v>
          </cell>
          <cell r="N686">
            <v>810.31714285714281</v>
          </cell>
          <cell r="O686">
            <v>0</v>
          </cell>
          <cell r="P686">
            <v>3</v>
          </cell>
          <cell r="Q686">
            <v>810.31714285714281</v>
          </cell>
          <cell r="R686">
            <v>0</v>
          </cell>
          <cell r="S686">
            <v>0</v>
          </cell>
        </row>
        <row r="687">
          <cell r="B687" t="str">
            <v>0401a4</v>
          </cell>
          <cell r="C687" t="str">
            <v>012</v>
          </cell>
          <cell r="D687" t="str">
            <v>PRR</v>
          </cell>
          <cell r="E687" t="str">
            <v>EST</v>
          </cell>
          <cell r="F687">
            <v>200202</v>
          </cell>
          <cell r="G687">
            <v>23</v>
          </cell>
          <cell r="H687">
            <v>68</v>
          </cell>
          <cell r="I687">
            <v>1006.4508823529412</v>
          </cell>
          <cell r="J687">
            <v>0</v>
          </cell>
          <cell r="K687">
            <v>0</v>
          </cell>
          <cell r="L687">
            <v>1006.4508823529412</v>
          </cell>
          <cell r="M687">
            <v>0</v>
          </cell>
          <cell r="N687">
            <v>1006.4508823529412</v>
          </cell>
          <cell r="O687">
            <v>0</v>
          </cell>
          <cell r="P687">
            <v>3</v>
          </cell>
          <cell r="Q687">
            <v>1006.4508823529412</v>
          </cell>
          <cell r="R687">
            <v>0</v>
          </cell>
          <cell r="S687">
            <v>0</v>
          </cell>
        </row>
        <row r="688">
          <cell r="B688" t="str">
            <v>0401a4</v>
          </cell>
          <cell r="C688" t="str">
            <v>012</v>
          </cell>
          <cell r="D688" t="str">
            <v>PRR</v>
          </cell>
          <cell r="E688" t="str">
            <v>EST</v>
          </cell>
          <cell r="F688">
            <v>200203</v>
          </cell>
          <cell r="G688">
            <v>22</v>
          </cell>
          <cell r="H688">
            <v>13</v>
          </cell>
          <cell r="I688">
            <v>1461.0053846153846</v>
          </cell>
          <cell r="J688">
            <v>0</v>
          </cell>
          <cell r="K688">
            <v>0</v>
          </cell>
          <cell r="L688">
            <v>1461.1631608969121</v>
          </cell>
          <cell r="M688">
            <v>4.7725909495246278E-2</v>
          </cell>
          <cell r="N688">
            <v>1461.0194271094899</v>
          </cell>
          <cell r="O688">
            <v>4.5374692453262054E-2</v>
          </cell>
          <cell r="P688">
            <v>3</v>
          </cell>
          <cell r="Q688">
            <v>1461.0194271094899</v>
          </cell>
          <cell r="R688">
            <v>4.5374692453262054E-2</v>
          </cell>
          <cell r="S688">
            <v>0.18255242336817901</v>
          </cell>
        </row>
        <row r="689">
          <cell r="B689" t="str">
            <v>0401a4</v>
          </cell>
          <cell r="C689" t="str">
            <v>012</v>
          </cell>
          <cell r="D689" t="str">
            <v>PRR</v>
          </cell>
          <cell r="E689" t="str">
            <v>EST</v>
          </cell>
          <cell r="F689">
            <v>200204</v>
          </cell>
          <cell r="G689">
            <v>21</v>
          </cell>
          <cell r="H689">
            <v>34</v>
          </cell>
          <cell r="I689">
            <v>823.42382352941183</v>
          </cell>
          <cell r="J689">
            <v>0</v>
          </cell>
          <cell r="K689">
            <v>0</v>
          </cell>
          <cell r="L689">
            <v>824.17278461414128</v>
          </cell>
          <cell r="M689">
            <v>0.17460096370186981</v>
          </cell>
          <cell r="N689">
            <v>823.95365762582344</v>
          </cell>
          <cell r="O689">
            <v>0.18255949473188718</v>
          </cell>
          <cell r="P689">
            <v>3</v>
          </cell>
          <cell r="Q689">
            <v>823.95365762582344</v>
          </cell>
          <cell r="R689">
            <v>0.18255949473188718</v>
          </cell>
          <cell r="S689">
            <v>18.014359277993208</v>
          </cell>
        </row>
        <row r="690">
          <cell r="B690" t="str">
            <v>0401a4</v>
          </cell>
          <cell r="C690" t="str">
            <v>012</v>
          </cell>
          <cell r="D690" t="str">
            <v>PRR</v>
          </cell>
          <cell r="E690" t="str">
            <v>EST</v>
          </cell>
          <cell r="F690">
            <v>200205</v>
          </cell>
          <cell r="G690">
            <v>20</v>
          </cell>
          <cell r="H690">
            <v>33</v>
          </cell>
          <cell r="I690">
            <v>1155.4978787878788</v>
          </cell>
          <cell r="J690">
            <v>0</v>
          </cell>
          <cell r="K690">
            <v>0</v>
          </cell>
          <cell r="L690">
            <v>1159.0803737303447</v>
          </cell>
          <cell r="M690">
            <v>0.38968240503020485</v>
          </cell>
          <cell r="N690">
            <v>1158.1102334729107</v>
          </cell>
          <cell r="O690">
            <v>0.31295897230904124</v>
          </cell>
          <cell r="P690">
            <v>3</v>
          </cell>
          <cell r="Q690">
            <v>1158.1102334729107</v>
          </cell>
          <cell r="R690">
            <v>0.31295897230904124</v>
          </cell>
          <cell r="S690">
            <v>86.207704606051266</v>
          </cell>
        </row>
        <row r="691">
          <cell r="B691" t="str">
            <v>0401a4</v>
          </cell>
          <cell r="C691" t="str">
            <v>012</v>
          </cell>
          <cell r="D691" t="str">
            <v>PRR</v>
          </cell>
          <cell r="E691" t="str">
            <v>EST</v>
          </cell>
          <cell r="F691">
            <v>200206</v>
          </cell>
          <cell r="G691">
            <v>19</v>
          </cell>
          <cell r="H691">
            <v>28</v>
          </cell>
          <cell r="I691">
            <v>588.06214285714293</v>
          </cell>
          <cell r="J691">
            <v>0</v>
          </cell>
          <cell r="K691">
            <v>0</v>
          </cell>
          <cell r="L691">
            <v>593.52291505180722</v>
          </cell>
          <cell r="M691">
            <v>1.9571054417144103</v>
          </cell>
          <cell r="N691">
            <v>590.22050120956658</v>
          </cell>
          <cell r="O691">
            <v>2.0477797893019014</v>
          </cell>
          <cell r="P691">
            <v>3</v>
          </cell>
          <cell r="Q691">
            <v>590.22050120956658</v>
          </cell>
          <cell r="R691">
            <v>2.0477797893019014</v>
          </cell>
          <cell r="S691">
            <v>60.434033867863036</v>
          </cell>
        </row>
        <row r="692">
          <cell r="B692" t="str">
            <v>0401a4</v>
          </cell>
          <cell r="C692" t="str">
            <v>012</v>
          </cell>
          <cell r="D692" t="str">
            <v>PRR</v>
          </cell>
          <cell r="E692" t="str">
            <v>EST</v>
          </cell>
          <cell r="F692">
            <v>200207</v>
          </cell>
          <cell r="G692">
            <v>18</v>
          </cell>
          <cell r="H692">
            <v>52</v>
          </cell>
          <cell r="I692">
            <v>1522.8269230769233</v>
          </cell>
          <cell r="J692">
            <v>0</v>
          </cell>
          <cell r="K692">
            <v>0</v>
          </cell>
          <cell r="L692">
            <v>1546.0564812391499</v>
          </cell>
          <cell r="M692">
            <v>2.837973525045054</v>
          </cell>
          <cell r="N692">
            <v>1547.765551389411</v>
          </cell>
          <cell r="O692">
            <v>2.9714380763538983</v>
          </cell>
          <cell r="P692">
            <v>3</v>
          </cell>
          <cell r="Q692">
            <v>1547.765551389411</v>
          </cell>
          <cell r="R692">
            <v>2.9714380763538983</v>
          </cell>
          <cell r="S692">
            <v>1296.8086722493608</v>
          </cell>
        </row>
        <row r="693">
          <cell r="B693" t="str">
            <v>0401a4</v>
          </cell>
          <cell r="C693" t="str">
            <v>012</v>
          </cell>
          <cell r="D693" t="str">
            <v>PRR</v>
          </cell>
          <cell r="E693" t="str">
            <v>EST</v>
          </cell>
          <cell r="F693">
            <v>200208</v>
          </cell>
          <cell r="G693">
            <v>17</v>
          </cell>
          <cell r="H693">
            <v>31</v>
          </cell>
          <cell r="I693">
            <v>794.50096774193548</v>
          </cell>
          <cell r="J693">
            <v>0</v>
          </cell>
          <cell r="K693">
            <v>0</v>
          </cell>
          <cell r="L693">
            <v>814.27950411090796</v>
          </cell>
          <cell r="M693">
            <v>3.0493314939721294</v>
          </cell>
          <cell r="N693">
            <v>826.97253549856646</v>
          </cell>
          <cell r="O693">
            <v>3.0879154932158692</v>
          </cell>
          <cell r="P693">
            <v>3</v>
          </cell>
          <cell r="Q693">
            <v>826.97253549856646</v>
          </cell>
          <cell r="R693">
            <v>3.0879154932158692</v>
          </cell>
          <cell r="S693">
            <v>1006.6186004555602</v>
          </cell>
        </row>
        <row r="694">
          <cell r="B694" t="str">
            <v>0401a4</v>
          </cell>
          <cell r="C694" t="str">
            <v>012</v>
          </cell>
          <cell r="D694" t="str">
            <v>PRR</v>
          </cell>
          <cell r="E694" t="str">
            <v>EST</v>
          </cell>
          <cell r="F694">
            <v>200209</v>
          </cell>
          <cell r="G694">
            <v>16</v>
          </cell>
          <cell r="H694">
            <v>107</v>
          </cell>
          <cell r="I694">
            <v>968.6268224299065</v>
          </cell>
          <cell r="J694">
            <v>0</v>
          </cell>
          <cell r="K694">
            <v>0</v>
          </cell>
          <cell r="L694">
            <v>1012.0813358444598</v>
          </cell>
          <cell r="M694">
            <v>3.4692122078371397</v>
          </cell>
          <cell r="N694">
            <v>1024.2189325093545</v>
          </cell>
          <cell r="O694">
            <v>3.3381389439866189</v>
          </cell>
          <cell r="P694">
            <v>3</v>
          </cell>
          <cell r="Q694">
            <v>1024.2189325093545</v>
          </cell>
          <cell r="R694">
            <v>3.3381389439866189</v>
          </cell>
          <cell r="S694">
            <v>5948.3557785009471</v>
          </cell>
        </row>
        <row r="695">
          <cell r="B695" t="str">
            <v>0401a4</v>
          </cell>
          <cell r="C695" t="str">
            <v>012</v>
          </cell>
          <cell r="D695" t="str">
            <v>PRR</v>
          </cell>
          <cell r="E695" t="str">
            <v>EST</v>
          </cell>
          <cell r="F695">
            <v>200210</v>
          </cell>
          <cell r="G695">
            <v>15</v>
          </cell>
          <cell r="H695">
            <v>110</v>
          </cell>
          <cell r="I695">
            <v>681.63418181818179</v>
          </cell>
          <cell r="J695">
            <v>0</v>
          </cell>
          <cell r="K695">
            <v>0</v>
          </cell>
          <cell r="L695">
            <v>759.91315918752321</v>
          </cell>
          <cell r="M695">
            <v>8.5652187735095087</v>
          </cell>
          <cell r="N695">
            <v>827.38833591212847</v>
          </cell>
          <cell r="O695">
            <v>7.8952194087459446</v>
          </cell>
          <cell r="P695">
            <v>3</v>
          </cell>
          <cell r="Q695">
            <v>827.38833591212847</v>
          </cell>
          <cell r="R695">
            <v>7.8952194087459446</v>
          </cell>
          <cell r="S695">
            <v>16032.956950334134</v>
          </cell>
        </row>
        <row r="696">
          <cell r="B696" t="str">
            <v>0401a4</v>
          </cell>
          <cell r="C696" t="str">
            <v>012</v>
          </cell>
          <cell r="D696" t="str">
            <v>PRR</v>
          </cell>
          <cell r="E696" t="str">
            <v>EST</v>
          </cell>
          <cell r="F696">
            <v>200211</v>
          </cell>
          <cell r="G696">
            <v>14</v>
          </cell>
          <cell r="H696">
            <v>41</v>
          </cell>
          <cell r="I696">
            <v>911.07439024390237</v>
          </cell>
          <cell r="J696">
            <v>0</v>
          </cell>
          <cell r="K696">
            <v>1000</v>
          </cell>
          <cell r="L696">
            <v>1111.4359341384845</v>
          </cell>
          <cell r="M696">
            <v>11.788420619160302</v>
          </cell>
          <cell r="N696">
            <v>1134.2927460712874</v>
          </cell>
          <cell r="O696">
            <v>11.457558980087024</v>
          </cell>
          <cell r="P696">
            <v>1</v>
          </cell>
          <cell r="Q696">
            <v>1000</v>
          </cell>
          <cell r="R696">
            <v>100</v>
          </cell>
          <cell r="S696">
            <v>3645.95</v>
          </cell>
        </row>
        <row r="697">
          <cell r="B697" t="str">
            <v>0401a4</v>
          </cell>
          <cell r="C697" t="str">
            <v>012</v>
          </cell>
          <cell r="D697" t="str">
            <v>PRR</v>
          </cell>
          <cell r="E697" t="str">
            <v>EST</v>
          </cell>
          <cell r="F697">
            <v>200212</v>
          </cell>
          <cell r="G697">
            <v>13</v>
          </cell>
          <cell r="H697">
            <v>56</v>
          </cell>
          <cell r="I697">
            <v>421.1323214285714</v>
          </cell>
          <cell r="J697">
            <v>0</v>
          </cell>
          <cell r="K697">
            <v>0</v>
          </cell>
          <cell r="L697">
            <v>559.34256008856119</v>
          </cell>
          <cell r="M697">
            <v>11.844968182208078</v>
          </cell>
          <cell r="N697">
            <v>708.89335939663351</v>
          </cell>
          <cell r="O697">
            <v>10.065255521481783</v>
          </cell>
          <cell r="P697">
            <v>3</v>
          </cell>
          <cell r="Q697">
            <v>708.89335939663351</v>
          </cell>
          <cell r="R697">
            <v>10.065255521481783</v>
          </cell>
          <cell r="S697">
            <v>16114.618126211473</v>
          </cell>
        </row>
        <row r="698">
          <cell r="B698" t="str">
            <v>0401a4</v>
          </cell>
          <cell r="C698" t="str">
            <v>012</v>
          </cell>
          <cell r="D698" t="str">
            <v>PRR</v>
          </cell>
          <cell r="E698" t="str">
            <v>EST</v>
          </cell>
          <cell r="F698">
            <v>200301</v>
          </cell>
          <cell r="G698">
            <v>12</v>
          </cell>
          <cell r="H698">
            <v>100</v>
          </cell>
          <cell r="I698">
            <v>738.17660000000001</v>
          </cell>
          <cell r="J698">
            <v>0</v>
          </cell>
          <cell r="K698">
            <v>1000</v>
          </cell>
          <cell r="L698">
            <v>1190.6448372202392</v>
          </cell>
          <cell r="M698">
            <v>14.945873025048881</v>
          </cell>
          <cell r="N698">
            <v>1202.3049278238987</v>
          </cell>
          <cell r="O698">
            <v>14.980591952103916</v>
          </cell>
          <cell r="P698">
            <v>1</v>
          </cell>
          <cell r="Q698">
            <v>1000</v>
          </cell>
          <cell r="R698">
            <v>100</v>
          </cell>
          <cell r="S698">
            <v>26182.34</v>
          </cell>
        </row>
        <row r="699">
          <cell r="B699" t="str">
            <v>0401a4</v>
          </cell>
          <cell r="C699" t="str">
            <v>012</v>
          </cell>
          <cell r="D699" t="str">
            <v>PRR</v>
          </cell>
          <cell r="E699" t="str">
            <v>EST</v>
          </cell>
          <cell r="F699">
            <v>200302</v>
          </cell>
          <cell r="G699">
            <v>11</v>
          </cell>
          <cell r="H699">
            <v>91</v>
          </cell>
          <cell r="I699">
            <v>466.85318681318688</v>
          </cell>
          <cell r="J699">
            <v>0</v>
          </cell>
          <cell r="K699">
            <v>997</v>
          </cell>
          <cell r="L699">
            <v>889.34634686411584</v>
          </cell>
          <cell r="M699">
            <v>19.670836890741025</v>
          </cell>
          <cell r="N699">
            <v>1006.4874467737407</v>
          </cell>
          <cell r="O699">
            <v>17.885077861743856</v>
          </cell>
          <cell r="P699">
            <v>3</v>
          </cell>
          <cell r="Q699">
            <v>1006.4874467737407</v>
          </cell>
          <cell r="R699">
            <v>17.885077861743856</v>
          </cell>
          <cell r="S699">
            <v>49106.717656410394</v>
          </cell>
        </row>
        <row r="700">
          <cell r="B700" t="str">
            <v>0401a4</v>
          </cell>
          <cell r="C700" t="str">
            <v>012</v>
          </cell>
          <cell r="D700" t="str">
            <v>PRR</v>
          </cell>
          <cell r="E700" t="str">
            <v>EST</v>
          </cell>
          <cell r="F700">
            <v>200303</v>
          </cell>
          <cell r="G700">
            <v>10</v>
          </cell>
          <cell r="H700">
            <v>54</v>
          </cell>
          <cell r="I700">
            <v>668.46814814814809</v>
          </cell>
          <cell r="J700">
            <v>0</v>
          </cell>
          <cell r="K700">
            <v>997</v>
          </cell>
          <cell r="L700">
            <v>1530.3834097412137</v>
          </cell>
          <cell r="M700">
            <v>16.393538033765878</v>
          </cell>
          <cell r="N700">
            <v>1462.8532102800029</v>
          </cell>
          <cell r="O700">
            <v>14.998601414958038</v>
          </cell>
          <cell r="P700">
            <v>1</v>
          </cell>
          <cell r="Q700">
            <v>997</v>
          </cell>
          <cell r="R700">
            <v>100</v>
          </cell>
          <cell r="S700">
            <v>17740.72</v>
          </cell>
        </row>
        <row r="701">
          <cell r="B701" t="str">
            <v>0401a4</v>
          </cell>
          <cell r="C701" t="str">
            <v>012</v>
          </cell>
          <cell r="D701" t="str">
            <v>PRR</v>
          </cell>
          <cell r="E701" t="str">
            <v>EST</v>
          </cell>
          <cell r="F701">
            <v>200304</v>
          </cell>
          <cell r="G701">
            <v>9</v>
          </cell>
          <cell r="H701">
            <v>82</v>
          </cell>
          <cell r="I701">
            <v>478.46317073170735</v>
          </cell>
          <cell r="J701">
            <v>0</v>
          </cell>
          <cell r="K701">
            <v>997</v>
          </cell>
          <cell r="L701">
            <v>1434.0765053181221</v>
          </cell>
          <cell r="M701">
            <v>22.546356443116068</v>
          </cell>
          <cell r="N701">
            <v>1378.1333911786339</v>
          </cell>
          <cell r="O701">
            <v>21.703509496694064</v>
          </cell>
          <cell r="P701">
            <v>1</v>
          </cell>
          <cell r="Q701">
            <v>997</v>
          </cell>
          <cell r="R701">
            <v>100</v>
          </cell>
          <cell r="S701">
            <v>42520.02</v>
          </cell>
        </row>
        <row r="702">
          <cell r="B702" t="str">
            <v>0401a4</v>
          </cell>
          <cell r="C702" t="str">
            <v>012</v>
          </cell>
          <cell r="D702" t="str">
            <v>PRR</v>
          </cell>
          <cell r="E702" t="str">
            <v>EST</v>
          </cell>
          <cell r="F702">
            <v>200305</v>
          </cell>
          <cell r="G702">
            <v>8</v>
          </cell>
          <cell r="H702">
            <v>54</v>
          </cell>
          <cell r="I702">
            <v>345.18259259259258</v>
          </cell>
          <cell r="J702">
            <v>0</v>
          </cell>
          <cell r="K702">
            <v>997</v>
          </cell>
          <cell r="L702">
            <v>1262.1511381579473</v>
          </cell>
          <cell r="M702">
            <v>29.247342016710228</v>
          </cell>
          <cell r="N702">
            <v>1263.5465719871854</v>
          </cell>
          <cell r="O702">
            <v>25.33286957038176</v>
          </cell>
          <cell r="P702">
            <v>1</v>
          </cell>
          <cell r="Q702">
            <v>997</v>
          </cell>
          <cell r="R702">
            <v>100</v>
          </cell>
          <cell r="S702">
            <v>35198.14</v>
          </cell>
        </row>
        <row r="703">
          <cell r="B703" t="str">
            <v>0401a4</v>
          </cell>
          <cell r="C703" t="str">
            <v>012</v>
          </cell>
          <cell r="D703" t="str">
            <v>PRR</v>
          </cell>
          <cell r="E703" t="str">
            <v>EST</v>
          </cell>
          <cell r="F703">
            <v>200306</v>
          </cell>
          <cell r="G703">
            <v>7</v>
          </cell>
          <cell r="H703">
            <v>43</v>
          </cell>
          <cell r="I703">
            <v>175.03302325581396</v>
          </cell>
          <cell r="J703">
            <v>997</v>
          </cell>
          <cell r="K703">
            <v>997</v>
          </cell>
          <cell r="L703">
            <v>889.90328281041252</v>
          </cell>
          <cell r="M703">
            <v>33.438347458729325</v>
          </cell>
          <cell r="N703">
            <v>1130.6912422950122</v>
          </cell>
          <cell r="O703">
            <v>25.610594621387801</v>
          </cell>
          <cell r="P703">
            <v>1</v>
          </cell>
          <cell r="Q703">
            <v>997</v>
          </cell>
          <cell r="R703">
            <v>100</v>
          </cell>
          <cell r="S703">
            <v>35344.58</v>
          </cell>
        </row>
        <row r="704">
          <cell r="B704" t="str">
            <v>0401a4</v>
          </cell>
          <cell r="C704" t="str">
            <v>012</v>
          </cell>
          <cell r="D704" t="str">
            <v>PRR</v>
          </cell>
          <cell r="E704" t="str">
            <v>EST</v>
          </cell>
          <cell r="F704">
            <v>200307</v>
          </cell>
          <cell r="G704">
            <v>6</v>
          </cell>
          <cell r="H704">
            <v>80</v>
          </cell>
          <cell r="I704">
            <v>160.1875</v>
          </cell>
          <cell r="J704">
            <v>0</v>
          </cell>
          <cell r="K704">
            <v>997</v>
          </cell>
          <cell r="L704">
            <v>1151.1804101345961</v>
          </cell>
          <cell r="M704">
            <v>38.081396285483478</v>
          </cell>
          <cell r="N704">
            <v>1233.2867361305744</v>
          </cell>
          <cell r="O704">
            <v>26.520939780131481</v>
          </cell>
          <cell r="P704">
            <v>1</v>
          </cell>
          <cell r="Q704">
            <v>997</v>
          </cell>
          <cell r="R704">
            <v>100</v>
          </cell>
          <cell r="S704">
            <v>66945</v>
          </cell>
        </row>
        <row r="705">
          <cell r="B705" t="str">
            <v>0401a4</v>
          </cell>
          <cell r="C705" t="str">
            <v>012</v>
          </cell>
          <cell r="D705" t="str">
            <v>PRR</v>
          </cell>
          <cell r="E705" t="str">
            <v>EST</v>
          </cell>
          <cell r="F705">
            <v>200308</v>
          </cell>
          <cell r="G705">
            <v>5</v>
          </cell>
          <cell r="H705">
            <v>22</v>
          </cell>
          <cell r="I705">
            <v>36.137272727272723</v>
          </cell>
          <cell r="J705">
            <v>997</v>
          </cell>
          <cell r="K705">
            <v>997</v>
          </cell>
          <cell r="L705">
            <v>341.32930758985907</v>
          </cell>
          <cell r="M705">
            <v>54.563269699484763</v>
          </cell>
          <cell r="N705">
            <v>1106.0155538136125</v>
          </cell>
          <cell r="O705">
            <v>26.903562826233703</v>
          </cell>
          <cell r="P705">
            <v>1</v>
          </cell>
          <cell r="Q705">
            <v>997</v>
          </cell>
          <cell r="R705">
            <v>100</v>
          </cell>
          <cell r="S705">
            <v>21138.98</v>
          </cell>
        </row>
        <row r="706">
          <cell r="B706" t="str">
            <v>0401a4</v>
          </cell>
          <cell r="C706" t="str">
            <v>012</v>
          </cell>
          <cell r="D706" t="str">
            <v>PRR</v>
          </cell>
          <cell r="E706" t="str">
            <v>EST</v>
          </cell>
          <cell r="F706">
            <v>200309</v>
          </cell>
          <cell r="G706">
            <v>4</v>
          </cell>
          <cell r="H706">
            <v>179</v>
          </cell>
          <cell r="I706">
            <v>127.47625698324022</v>
          </cell>
          <cell r="J706">
            <v>997</v>
          </cell>
          <cell r="K706">
            <v>997</v>
          </cell>
          <cell r="L706">
            <v>2028.4692840218293</v>
          </cell>
          <cell r="M706">
            <v>57.927517306668939</v>
          </cell>
          <cell r="N706">
            <v>1429.4050178866212</v>
          </cell>
          <cell r="O706">
            <v>24.491445932320659</v>
          </cell>
          <cell r="P706">
            <v>1</v>
          </cell>
          <cell r="Q706">
            <v>997</v>
          </cell>
          <cell r="R706">
            <v>100</v>
          </cell>
          <cell r="S706">
            <v>155644.75</v>
          </cell>
        </row>
        <row r="707">
          <cell r="B707" t="str">
            <v>0401a4</v>
          </cell>
          <cell r="C707" t="str">
            <v>012</v>
          </cell>
          <cell r="D707" t="str">
            <v>PRR</v>
          </cell>
          <cell r="E707" t="str">
            <v>EST</v>
          </cell>
          <cell r="F707">
            <v>200310</v>
          </cell>
          <cell r="G707">
            <v>3</v>
          </cell>
          <cell r="H707">
            <v>140</v>
          </cell>
          <cell r="I707">
            <v>24.956785714285711</v>
          </cell>
          <cell r="J707">
            <v>997</v>
          </cell>
          <cell r="K707">
            <v>997</v>
          </cell>
          <cell r="L707">
            <v>1087.0099955674641</v>
          </cell>
          <cell r="M707">
            <v>71.821570259968652</v>
          </cell>
          <cell r="N707">
            <v>1256.2639790477965</v>
          </cell>
          <cell r="O707">
            <v>28.664534250518091</v>
          </cell>
          <cell r="P707">
            <v>1</v>
          </cell>
          <cell r="Q707">
            <v>997</v>
          </cell>
          <cell r="R707">
            <v>100</v>
          </cell>
          <cell r="S707">
            <v>136086.04999999999</v>
          </cell>
        </row>
        <row r="708">
          <cell r="B708" t="str">
            <v>0401a4</v>
          </cell>
          <cell r="C708" t="str">
            <v>012</v>
          </cell>
          <cell r="D708" t="str">
            <v>PRR</v>
          </cell>
          <cell r="E708" t="str">
            <v>EST</v>
          </cell>
          <cell r="F708">
            <v>200311</v>
          </cell>
          <cell r="G708">
            <v>2</v>
          </cell>
          <cell r="H708">
            <v>92</v>
          </cell>
          <cell r="I708">
            <v>5.3591304347826085</v>
          </cell>
          <cell r="J708">
            <v>0</v>
          </cell>
          <cell r="K708">
            <v>997</v>
          </cell>
          <cell r="L708">
            <v>0</v>
          </cell>
          <cell r="M708">
            <v>108.01349987307513</v>
          </cell>
          <cell r="N708">
            <v>1264.6639961759083</v>
          </cell>
          <cell r="O708">
            <v>28.872266456131975</v>
          </cell>
          <cell r="P708">
            <v>1</v>
          </cell>
          <cell r="Q708">
            <v>997</v>
          </cell>
          <cell r="R708">
            <v>100</v>
          </cell>
          <cell r="S708">
            <v>91230.96</v>
          </cell>
        </row>
        <row r="709">
          <cell r="B709" t="str">
            <v>0401a4</v>
          </cell>
          <cell r="C709" t="str">
            <v>012</v>
          </cell>
          <cell r="D709" t="str">
            <v>PRR</v>
          </cell>
          <cell r="E709" t="str">
            <v>EST</v>
          </cell>
          <cell r="F709">
            <v>200312</v>
          </cell>
          <cell r="G709">
            <v>1</v>
          </cell>
          <cell r="H709">
            <v>102</v>
          </cell>
          <cell r="I709">
            <v>0</v>
          </cell>
          <cell r="J709">
            <v>997</v>
          </cell>
          <cell r="K709">
            <v>997</v>
          </cell>
          <cell r="L709">
            <v>0</v>
          </cell>
          <cell r="M709">
            <v>108.01349987307513</v>
          </cell>
          <cell r="N709">
            <v>1261.6156922053647</v>
          </cell>
          <cell r="O709">
            <v>28.863535506512932</v>
          </cell>
          <cell r="P709">
            <v>1</v>
          </cell>
          <cell r="Q709">
            <v>997</v>
          </cell>
          <cell r="R709">
            <v>100</v>
          </cell>
          <cell r="S709">
            <v>101694</v>
          </cell>
        </row>
        <row r="710">
          <cell r="B710" t="str">
            <v>0401a4</v>
          </cell>
          <cell r="C710" t="str">
            <v>012</v>
          </cell>
          <cell r="D710" t="str">
            <v>PRR</v>
          </cell>
          <cell r="E710" t="str">
            <v>EST</v>
          </cell>
          <cell r="F710">
            <v>200401</v>
          </cell>
          <cell r="G710">
            <v>0</v>
          </cell>
          <cell r="H710">
            <v>81</v>
          </cell>
          <cell r="I710">
            <v>0</v>
          </cell>
          <cell r="J710">
            <v>997</v>
          </cell>
          <cell r="K710">
            <v>686</v>
          </cell>
          <cell r="L710">
            <v>0</v>
          </cell>
          <cell r="M710">
            <v>108.01349987307513</v>
          </cell>
          <cell r="N710">
            <v>1264.6639961759083</v>
          </cell>
          <cell r="O710">
            <v>28.872266456131978</v>
          </cell>
          <cell r="P710">
            <v>1</v>
          </cell>
          <cell r="Q710">
            <v>686</v>
          </cell>
          <cell r="R710">
            <v>100</v>
          </cell>
          <cell r="S710">
            <v>55566</v>
          </cell>
        </row>
        <row r="711">
          <cell r="B711" t="str">
            <v>0401a4</v>
          </cell>
          <cell r="C711" t="str">
            <v>012</v>
          </cell>
          <cell r="D711" t="str">
            <v>PRR</v>
          </cell>
          <cell r="E711" t="str">
            <v>EUR</v>
          </cell>
          <cell r="F711">
            <v>200201</v>
          </cell>
          <cell r="G711">
            <v>24</v>
          </cell>
          <cell r="H711">
            <v>148</v>
          </cell>
          <cell r="I711">
            <v>1137.066148648649</v>
          </cell>
          <cell r="J711">
            <v>0</v>
          </cell>
          <cell r="K711">
            <v>0</v>
          </cell>
          <cell r="L711">
            <v>1137.066148648649</v>
          </cell>
          <cell r="M711">
            <v>0</v>
          </cell>
          <cell r="N711">
            <v>1137.066148648649</v>
          </cell>
          <cell r="O711">
            <v>0</v>
          </cell>
          <cell r="P711">
            <v>3</v>
          </cell>
          <cell r="Q711">
            <v>1137.066148648649</v>
          </cell>
          <cell r="R711">
            <v>0</v>
          </cell>
          <cell r="S711">
            <v>2.9103830456733704E-11</v>
          </cell>
        </row>
        <row r="712">
          <cell r="B712" t="str">
            <v>0401a4</v>
          </cell>
          <cell r="C712" t="str">
            <v>012</v>
          </cell>
          <cell r="D712" t="str">
            <v>PRR</v>
          </cell>
          <cell r="E712" t="str">
            <v>EUR</v>
          </cell>
          <cell r="F712">
            <v>200202</v>
          </cell>
          <cell r="G712">
            <v>23</v>
          </cell>
          <cell r="H712">
            <v>153</v>
          </cell>
          <cell r="I712">
            <v>1482.3343790849676</v>
          </cell>
          <cell r="J712">
            <v>0</v>
          </cell>
          <cell r="K712">
            <v>0</v>
          </cell>
          <cell r="L712">
            <v>1488.7882154341296</v>
          </cell>
          <cell r="M712">
            <v>0.57809499446127066</v>
          </cell>
          <cell r="N712">
            <v>1495.697281199687</v>
          </cell>
          <cell r="O712">
            <v>0.33431804527058229</v>
          </cell>
          <cell r="P712">
            <v>3</v>
          </cell>
          <cell r="Q712">
            <v>1495.697281199687</v>
          </cell>
          <cell r="R712">
            <v>0.33431804527058229</v>
          </cell>
          <cell r="S712">
            <v>2044.524023552076</v>
          </cell>
        </row>
        <row r="713">
          <cell r="B713" t="str">
            <v>0401a4</v>
          </cell>
          <cell r="C713" t="str">
            <v>012</v>
          </cell>
          <cell r="D713" t="str">
            <v>PRR</v>
          </cell>
          <cell r="E713" t="str">
            <v>EUR</v>
          </cell>
          <cell r="F713">
            <v>200203</v>
          </cell>
          <cell r="G713">
            <v>22</v>
          </cell>
          <cell r="H713">
            <v>117</v>
          </cell>
          <cell r="I713">
            <v>1293.0663247863245</v>
          </cell>
          <cell r="J713">
            <v>0</v>
          </cell>
          <cell r="K713">
            <v>0</v>
          </cell>
          <cell r="L713">
            <v>1302.146814462777</v>
          </cell>
          <cell r="M713">
            <v>0.93602612919119299</v>
          </cell>
          <cell r="N713">
            <v>1304.0098352088537</v>
          </cell>
          <cell r="O713">
            <v>0.71812259711467097</v>
          </cell>
          <cell r="P713">
            <v>3</v>
          </cell>
          <cell r="Q713">
            <v>1304.0098352088537</v>
          </cell>
          <cell r="R713">
            <v>0.71812259711467097</v>
          </cell>
          <cell r="S713">
            <v>1280.3907194359344</v>
          </cell>
        </row>
        <row r="714">
          <cell r="B714" t="str">
            <v>0401a4</v>
          </cell>
          <cell r="C714" t="str">
            <v>012</v>
          </cell>
          <cell r="D714" t="str">
            <v>PRR</v>
          </cell>
          <cell r="E714" t="str">
            <v>EUR</v>
          </cell>
          <cell r="F714">
            <v>200204</v>
          </cell>
          <cell r="G714">
            <v>21</v>
          </cell>
          <cell r="H714">
            <v>102</v>
          </cell>
          <cell r="I714">
            <v>1315.1744117647061</v>
          </cell>
          <cell r="J714">
            <v>0</v>
          </cell>
          <cell r="K714">
            <v>0</v>
          </cell>
          <cell r="L714">
            <v>1329.6535270444417</v>
          </cell>
          <cell r="M714">
            <v>1.0578658976036817</v>
          </cell>
          <cell r="N714">
            <v>1332.4779658421119</v>
          </cell>
          <cell r="O714">
            <v>0.90515041511292849</v>
          </cell>
          <cell r="P714">
            <v>3</v>
          </cell>
          <cell r="Q714">
            <v>1332.4779658421119</v>
          </cell>
          <cell r="R714">
            <v>0.90515041511292849</v>
          </cell>
          <cell r="S714">
            <v>1764.9625158954004</v>
          </cell>
        </row>
        <row r="715">
          <cell r="B715" t="str">
            <v>0401a4</v>
          </cell>
          <cell r="C715" t="str">
            <v>012</v>
          </cell>
          <cell r="D715" t="str">
            <v>PRR</v>
          </cell>
          <cell r="E715" t="str">
            <v>EUR</v>
          </cell>
          <cell r="F715">
            <v>200205</v>
          </cell>
          <cell r="G715">
            <v>20</v>
          </cell>
          <cell r="H715">
            <v>86</v>
          </cell>
          <cell r="I715">
            <v>1414.5241860465119</v>
          </cell>
          <cell r="J715">
            <v>0</v>
          </cell>
          <cell r="K715">
            <v>1237</v>
          </cell>
          <cell r="L715">
            <v>1439.5541344193018</v>
          </cell>
          <cell r="M715">
            <v>1.2024430015993772</v>
          </cell>
          <cell r="N715">
            <v>1446.4045433356707</v>
          </cell>
          <cell r="O715">
            <v>1.0927473754507513</v>
          </cell>
          <cell r="P715">
            <v>3</v>
          </cell>
          <cell r="Q715">
            <v>1446.4045433356707</v>
          </cell>
          <cell r="R715">
            <v>1.0927473754507513</v>
          </cell>
          <cell r="S715">
            <v>2741.7107268676627</v>
          </cell>
        </row>
        <row r="716">
          <cell r="B716" t="str">
            <v>0401a4</v>
          </cell>
          <cell r="C716" t="str">
            <v>012</v>
          </cell>
          <cell r="D716" t="str">
            <v>PRR</v>
          </cell>
          <cell r="E716" t="str">
            <v>EUR</v>
          </cell>
          <cell r="F716">
            <v>200206</v>
          </cell>
          <cell r="G716">
            <v>19</v>
          </cell>
          <cell r="H716">
            <v>178</v>
          </cell>
          <cell r="I716">
            <v>1232.7518539325843</v>
          </cell>
          <cell r="J716">
            <v>0</v>
          </cell>
          <cell r="K716">
            <v>1237</v>
          </cell>
          <cell r="L716">
            <v>1264.280851235344</v>
          </cell>
          <cell r="M716">
            <v>1.6040924747897523</v>
          </cell>
          <cell r="N716">
            <v>1264.6490821649893</v>
          </cell>
          <cell r="O716">
            <v>1.5433131259755639</v>
          </cell>
          <cell r="P716">
            <v>3</v>
          </cell>
          <cell r="Q716">
            <v>1264.6490821649893</v>
          </cell>
          <cell r="R716">
            <v>1.5433131259755639</v>
          </cell>
          <cell r="S716">
            <v>5677.7066253680969</v>
          </cell>
        </row>
        <row r="717">
          <cell r="B717" t="str">
            <v>0401a4</v>
          </cell>
          <cell r="C717" t="str">
            <v>012</v>
          </cell>
          <cell r="D717" t="str">
            <v>PRR</v>
          </cell>
          <cell r="E717" t="str">
            <v>EUR</v>
          </cell>
          <cell r="F717">
            <v>200207</v>
          </cell>
          <cell r="G717">
            <v>18</v>
          </cell>
          <cell r="H717">
            <v>236</v>
          </cell>
          <cell r="I717">
            <v>1164.2147457627118</v>
          </cell>
          <cell r="J717">
            <v>0</v>
          </cell>
          <cell r="K717">
            <v>1237</v>
          </cell>
          <cell r="L717">
            <v>1205.598470799107</v>
          </cell>
          <cell r="M717">
            <v>2.2751374447237285</v>
          </cell>
          <cell r="N717">
            <v>1203.0607655578885</v>
          </cell>
          <cell r="O717">
            <v>2.2280217362127659</v>
          </cell>
          <cell r="P717">
            <v>3</v>
          </cell>
          <cell r="Q717">
            <v>1203.0607655578885</v>
          </cell>
          <cell r="R717">
            <v>2.2280217362127659</v>
          </cell>
          <cell r="S717">
            <v>9167.6606716617243</v>
          </cell>
        </row>
        <row r="718">
          <cell r="B718" t="str">
            <v>0401a4</v>
          </cell>
          <cell r="C718" t="str">
            <v>012</v>
          </cell>
          <cell r="D718" t="str">
            <v>PRR</v>
          </cell>
          <cell r="E718" t="str">
            <v>EUR</v>
          </cell>
          <cell r="F718">
            <v>200208</v>
          </cell>
          <cell r="G718">
            <v>17</v>
          </cell>
          <cell r="H718">
            <v>82</v>
          </cell>
          <cell r="I718">
            <v>928.10231707317075</v>
          </cell>
          <cell r="J718">
            <v>0</v>
          </cell>
          <cell r="K718">
            <v>1237</v>
          </cell>
          <cell r="L718">
            <v>980.66128055761692</v>
          </cell>
          <cell r="M718">
            <v>2.5706036557968019</v>
          </cell>
          <cell r="N718">
            <v>958.0602543012111</v>
          </cell>
          <cell r="O718">
            <v>2.3454346204002974</v>
          </cell>
          <cell r="P718">
            <v>3</v>
          </cell>
          <cell r="Q718">
            <v>958.0602543012111</v>
          </cell>
          <cell r="R718">
            <v>2.3454346204002974</v>
          </cell>
          <cell r="S718">
            <v>2456.5508526993071</v>
          </cell>
        </row>
        <row r="719">
          <cell r="B719" t="str">
            <v>0401a4</v>
          </cell>
          <cell r="C719" t="str">
            <v>012</v>
          </cell>
          <cell r="D719" t="str">
            <v>PRR</v>
          </cell>
          <cell r="E719" t="str">
            <v>EUR</v>
          </cell>
          <cell r="F719">
            <v>200209</v>
          </cell>
          <cell r="G719">
            <v>16</v>
          </cell>
          <cell r="H719">
            <v>206</v>
          </cell>
          <cell r="I719">
            <v>1330.0556796116502</v>
          </cell>
          <cell r="J719">
            <v>0</v>
          </cell>
          <cell r="K719">
            <v>1237</v>
          </cell>
          <cell r="L719">
            <v>1467.0141775587438</v>
          </cell>
          <cell r="M719">
            <v>3.374129044687856</v>
          </cell>
          <cell r="N719">
            <v>1467.8222060113455</v>
          </cell>
          <cell r="O719">
            <v>3.5382091877539006</v>
          </cell>
          <cell r="P719">
            <v>3</v>
          </cell>
          <cell r="Q719">
            <v>1467.8222060113455</v>
          </cell>
          <cell r="R719">
            <v>3.5382091877539006</v>
          </cell>
          <cell r="S719">
            <v>28379.904438337195</v>
          </cell>
        </row>
        <row r="720">
          <cell r="B720" t="str">
            <v>0401a4</v>
          </cell>
          <cell r="C720" t="str">
            <v>012</v>
          </cell>
          <cell r="D720" t="str">
            <v>PRR</v>
          </cell>
          <cell r="E720" t="str">
            <v>EUR</v>
          </cell>
          <cell r="F720">
            <v>200210</v>
          </cell>
          <cell r="G720">
            <v>15</v>
          </cell>
          <cell r="H720">
            <v>293</v>
          </cell>
          <cell r="I720">
            <v>953.16174061433469</v>
          </cell>
          <cell r="J720">
            <v>0</v>
          </cell>
          <cell r="K720">
            <v>1237</v>
          </cell>
          <cell r="L720">
            <v>1105.026709148565</v>
          </cell>
          <cell r="M720">
            <v>3.9940525091147485</v>
          </cell>
          <cell r="N720">
            <v>1116.0925746302539</v>
          </cell>
          <cell r="O720">
            <v>3.9592575258005218</v>
          </cell>
          <cell r="P720">
            <v>3</v>
          </cell>
          <cell r="Q720">
            <v>1116.0925746302539</v>
          </cell>
          <cell r="R720">
            <v>3.9592575258005218</v>
          </cell>
          <cell r="S720">
            <v>47738.734366664314</v>
          </cell>
        </row>
        <row r="721">
          <cell r="B721" t="str">
            <v>0401a4</v>
          </cell>
          <cell r="C721" t="str">
            <v>012</v>
          </cell>
          <cell r="D721" t="str">
            <v>PRR</v>
          </cell>
          <cell r="E721" t="str">
            <v>EUR</v>
          </cell>
          <cell r="F721">
            <v>200211</v>
          </cell>
          <cell r="G721">
            <v>14</v>
          </cell>
          <cell r="H721">
            <v>167</v>
          </cell>
          <cell r="I721">
            <v>1014.6408383233534</v>
          </cell>
          <cell r="J721">
            <v>0</v>
          </cell>
          <cell r="K721">
            <v>1237</v>
          </cell>
          <cell r="L721">
            <v>1300.1411375563889</v>
          </cell>
          <cell r="M721">
            <v>5.3955749327428117</v>
          </cell>
          <cell r="N721">
            <v>1294.8334453814555</v>
          </cell>
          <cell r="O721">
            <v>5.1950211884891475</v>
          </cell>
          <cell r="P721">
            <v>3</v>
          </cell>
          <cell r="Q721">
            <v>1294.8334453814555</v>
          </cell>
          <cell r="R721">
            <v>5.1950211884891475</v>
          </cell>
          <cell r="S721">
            <v>46792.165378703037</v>
          </cell>
        </row>
        <row r="722">
          <cell r="B722" t="str">
            <v>0401a4</v>
          </cell>
          <cell r="C722" t="str">
            <v>012</v>
          </cell>
          <cell r="D722" t="str">
            <v>PRR</v>
          </cell>
          <cell r="E722" t="str">
            <v>EUR</v>
          </cell>
          <cell r="F722">
            <v>200212</v>
          </cell>
          <cell r="G722">
            <v>13</v>
          </cell>
          <cell r="H722">
            <v>237</v>
          </cell>
          <cell r="I722">
            <v>824.65708860759503</v>
          </cell>
          <cell r="J722">
            <v>0</v>
          </cell>
          <cell r="K722">
            <v>1237</v>
          </cell>
          <cell r="L722">
            <v>1176.6448435651246</v>
          </cell>
          <cell r="M722">
            <v>6.4607735787617626</v>
          </cell>
          <cell r="N722">
            <v>1186.1802070374138</v>
          </cell>
          <cell r="O722">
            <v>6.3823036562003015</v>
          </cell>
          <cell r="P722">
            <v>3</v>
          </cell>
          <cell r="Q722">
            <v>1186.1802070374138</v>
          </cell>
          <cell r="R722">
            <v>6.3823036562003015</v>
          </cell>
          <cell r="S722">
            <v>85680.979067867069</v>
          </cell>
        </row>
        <row r="723">
          <cell r="B723" t="str">
            <v>0401a4</v>
          </cell>
          <cell r="C723" t="str">
            <v>012</v>
          </cell>
          <cell r="D723" t="str">
            <v>PRR</v>
          </cell>
          <cell r="E723" t="str">
            <v>EUR</v>
          </cell>
          <cell r="F723">
            <v>200301</v>
          </cell>
          <cell r="G723">
            <v>12</v>
          </cell>
          <cell r="H723">
            <v>136</v>
          </cell>
          <cell r="I723">
            <v>976.86397058823547</v>
          </cell>
          <cell r="J723">
            <v>0</v>
          </cell>
          <cell r="K723">
            <v>1312</v>
          </cell>
          <cell r="L723">
            <v>1638.7243636329545</v>
          </cell>
          <cell r="M723">
            <v>5.9544325897022476</v>
          </cell>
          <cell r="N723">
            <v>1628.6421318687137</v>
          </cell>
          <cell r="O723">
            <v>6.2291952055561577</v>
          </cell>
          <cell r="P723">
            <v>3</v>
          </cell>
          <cell r="Q723">
            <v>1628.6421318687137</v>
          </cell>
          <cell r="R723">
            <v>6.2291952055561577</v>
          </cell>
          <cell r="S723">
            <v>88641.829934145033</v>
          </cell>
        </row>
        <row r="724">
          <cell r="B724" t="str">
            <v>0401a4</v>
          </cell>
          <cell r="C724" t="str">
            <v>012</v>
          </cell>
          <cell r="D724" t="str">
            <v>PRR</v>
          </cell>
          <cell r="E724" t="str">
            <v>EUR</v>
          </cell>
          <cell r="F724">
            <v>200302</v>
          </cell>
          <cell r="G724">
            <v>11</v>
          </cell>
          <cell r="H724">
            <v>118</v>
          </cell>
          <cell r="I724">
            <v>804.04084745762714</v>
          </cell>
          <cell r="J724">
            <v>0</v>
          </cell>
          <cell r="K724">
            <v>1312</v>
          </cell>
          <cell r="L724">
            <v>1573.3758994665777</v>
          </cell>
          <cell r="M724">
            <v>6.9417903226777131</v>
          </cell>
          <cell r="N724">
            <v>1584.9129364679554</v>
          </cell>
          <cell r="O724">
            <v>7.258916470817188</v>
          </cell>
          <cell r="P724">
            <v>3</v>
          </cell>
          <cell r="Q724">
            <v>1584.9129364679554</v>
          </cell>
          <cell r="R724">
            <v>7.258916470817188</v>
          </cell>
          <cell r="S724">
            <v>92142.906503218721</v>
          </cell>
        </row>
        <row r="725">
          <cell r="B725" t="str">
            <v>0401a4</v>
          </cell>
          <cell r="C725" t="str">
            <v>012</v>
          </cell>
          <cell r="D725" t="str">
            <v>PRR</v>
          </cell>
          <cell r="E725" t="str">
            <v>EUR</v>
          </cell>
          <cell r="F725">
            <v>200303</v>
          </cell>
          <cell r="G725">
            <v>10</v>
          </cell>
          <cell r="H725">
            <v>198</v>
          </cell>
          <cell r="I725">
            <v>619.76025252525255</v>
          </cell>
          <cell r="J725">
            <v>0</v>
          </cell>
          <cell r="K725">
            <v>1312</v>
          </cell>
          <cell r="L725">
            <v>1454.017294699197</v>
          </cell>
          <cell r="M725">
            <v>9.2403030809172702</v>
          </cell>
          <cell r="N725">
            <v>1452.6396705971579</v>
          </cell>
          <cell r="O725">
            <v>9.6907683777200138</v>
          </cell>
          <cell r="P725">
            <v>3</v>
          </cell>
          <cell r="Q725">
            <v>1452.6396705971579</v>
          </cell>
          <cell r="R725">
            <v>9.6907683777200138</v>
          </cell>
          <cell r="S725">
            <v>164910.12477823725</v>
          </cell>
        </row>
        <row r="726">
          <cell r="B726" t="str">
            <v>0401a4</v>
          </cell>
          <cell r="C726" t="str">
            <v>012</v>
          </cell>
          <cell r="D726" t="str">
            <v>PRR</v>
          </cell>
          <cell r="E726" t="str">
            <v>EUR</v>
          </cell>
          <cell r="F726">
            <v>200304</v>
          </cell>
          <cell r="G726">
            <v>9</v>
          </cell>
          <cell r="H726">
            <v>122</v>
          </cell>
          <cell r="I726">
            <v>414.93967213114757</v>
          </cell>
          <cell r="J726">
            <v>0</v>
          </cell>
          <cell r="K726">
            <v>1312</v>
          </cell>
          <cell r="L726">
            <v>1200.2431953839691</v>
          </cell>
          <cell r="M726">
            <v>13.895109588344196</v>
          </cell>
          <cell r="N726">
            <v>1218.4481633058047</v>
          </cell>
          <cell r="O726">
            <v>13.414924440047921</v>
          </cell>
          <cell r="P726">
            <v>3</v>
          </cell>
          <cell r="Q726">
            <v>1218.4481633058047</v>
          </cell>
          <cell r="R726">
            <v>13.414924440047921</v>
          </cell>
          <cell r="S726">
            <v>98028.03592330814</v>
          </cell>
        </row>
        <row r="727">
          <cell r="B727" t="str">
            <v>0401a4</v>
          </cell>
          <cell r="C727" t="str">
            <v>012</v>
          </cell>
          <cell r="D727" t="str">
            <v>PRR</v>
          </cell>
          <cell r="E727" t="str">
            <v>EUR</v>
          </cell>
          <cell r="F727">
            <v>200305</v>
          </cell>
          <cell r="G727">
            <v>8</v>
          </cell>
          <cell r="H727">
            <v>118</v>
          </cell>
          <cell r="I727">
            <v>274.7619491525424</v>
          </cell>
          <cell r="J727">
            <v>0</v>
          </cell>
          <cell r="K727">
            <v>1312</v>
          </cell>
          <cell r="L727">
            <v>1000.2173316338178</v>
          </cell>
          <cell r="M727">
            <v>20.473649537688345</v>
          </cell>
          <cell r="N727">
            <v>1175.2957403123601</v>
          </cell>
          <cell r="O727">
            <v>16.471316671221576</v>
          </cell>
          <cell r="P727">
            <v>3</v>
          </cell>
          <cell r="Q727">
            <v>1175.2957403123601</v>
          </cell>
          <cell r="R727">
            <v>16.471316671221576</v>
          </cell>
          <cell r="S727">
            <v>106262.98735685847</v>
          </cell>
        </row>
        <row r="728">
          <cell r="B728" t="str">
            <v>0401a4</v>
          </cell>
          <cell r="C728" t="str">
            <v>012</v>
          </cell>
          <cell r="D728" t="str">
            <v>PRR</v>
          </cell>
          <cell r="E728" t="str">
            <v>EUR</v>
          </cell>
          <cell r="F728">
            <v>200306</v>
          </cell>
          <cell r="G728">
            <v>7</v>
          </cell>
          <cell r="H728">
            <v>232</v>
          </cell>
          <cell r="I728">
            <v>219.48607758620687</v>
          </cell>
          <cell r="J728">
            <v>1312</v>
          </cell>
          <cell r="K728">
            <v>1312</v>
          </cell>
          <cell r="L728">
            <v>1069.9406911489546</v>
          </cell>
          <cell r="M728">
            <v>23.935812257599455</v>
          </cell>
          <cell r="N728">
            <v>1233.1347439225472</v>
          </cell>
          <cell r="O728">
            <v>17.458343964114238</v>
          </cell>
          <cell r="P728">
            <v>3</v>
          </cell>
          <cell r="Q728">
            <v>1233.1347439225472</v>
          </cell>
          <cell r="R728">
            <v>17.458343964114238</v>
          </cell>
          <cell r="S728">
            <v>235166.49059003094</v>
          </cell>
        </row>
        <row r="729">
          <cell r="B729" t="str">
            <v>0401a4</v>
          </cell>
          <cell r="C729" t="str">
            <v>012</v>
          </cell>
          <cell r="D729" t="str">
            <v>PRR</v>
          </cell>
          <cell r="E729" t="str">
            <v>EUR</v>
          </cell>
          <cell r="F729">
            <v>200307</v>
          </cell>
          <cell r="G729">
            <v>6</v>
          </cell>
          <cell r="H729">
            <v>90</v>
          </cell>
          <cell r="I729">
            <v>154.37633333333332</v>
          </cell>
          <cell r="J729">
            <v>0</v>
          </cell>
          <cell r="K729">
            <v>1312</v>
          </cell>
          <cell r="L729">
            <v>1042.5480308470055</v>
          </cell>
          <cell r="M729">
            <v>30.581508576707826</v>
          </cell>
          <cell r="N729">
            <v>1254.9965910522999</v>
          </cell>
          <cell r="O729">
            <v>17.62480512462275</v>
          </cell>
          <cell r="P729">
            <v>1</v>
          </cell>
          <cell r="Q729">
            <v>1312</v>
          </cell>
          <cell r="R729">
            <v>100</v>
          </cell>
          <cell r="S729">
            <v>104186.13</v>
          </cell>
        </row>
        <row r="730">
          <cell r="B730" t="str">
            <v>0401a4</v>
          </cell>
          <cell r="C730" t="str">
            <v>012</v>
          </cell>
          <cell r="D730" t="str">
            <v>PRR</v>
          </cell>
          <cell r="E730" t="str">
            <v>EUR</v>
          </cell>
          <cell r="F730">
            <v>200308</v>
          </cell>
          <cell r="G730">
            <v>5</v>
          </cell>
          <cell r="H730">
            <v>48</v>
          </cell>
          <cell r="I730">
            <v>104.68708333333332</v>
          </cell>
          <cell r="J730">
            <v>1312</v>
          </cell>
          <cell r="K730">
            <v>1312</v>
          </cell>
          <cell r="L730">
            <v>1037.9051058920074</v>
          </cell>
          <cell r="M730">
            <v>35.208890617061151</v>
          </cell>
          <cell r="N730">
            <v>1247.3443671923285</v>
          </cell>
          <cell r="O730">
            <v>17.584828542799368</v>
          </cell>
          <cell r="P730">
            <v>1</v>
          </cell>
          <cell r="Q730">
            <v>1312</v>
          </cell>
          <cell r="R730">
            <v>100</v>
          </cell>
          <cell r="S730">
            <v>57951.02</v>
          </cell>
        </row>
        <row r="731">
          <cell r="B731" t="str">
            <v>0401a4</v>
          </cell>
          <cell r="C731" t="str">
            <v>012</v>
          </cell>
          <cell r="D731" t="str">
            <v>PRR</v>
          </cell>
          <cell r="E731" t="str">
            <v>EUR</v>
          </cell>
          <cell r="F731">
            <v>200309</v>
          </cell>
          <cell r="G731">
            <v>4</v>
          </cell>
          <cell r="H731">
            <v>228</v>
          </cell>
          <cell r="I731">
            <v>79.62030701754388</v>
          </cell>
          <cell r="J731">
            <v>1312</v>
          </cell>
          <cell r="K731">
            <v>1312</v>
          </cell>
          <cell r="L731">
            <v>1388.34433213578</v>
          </cell>
          <cell r="M731">
            <v>34.281463335129722</v>
          </cell>
          <cell r="N731">
            <v>1277.2345132284977</v>
          </cell>
          <cell r="O731">
            <v>16.421065394452501</v>
          </cell>
          <cell r="P731">
            <v>1</v>
          </cell>
          <cell r="Q731">
            <v>1312</v>
          </cell>
          <cell r="R731">
            <v>100</v>
          </cell>
          <cell r="S731">
            <v>280982.57</v>
          </cell>
        </row>
        <row r="732">
          <cell r="B732" t="str">
            <v>0401a4</v>
          </cell>
          <cell r="C732" t="str">
            <v>012</v>
          </cell>
          <cell r="D732" t="str">
            <v>PRR</v>
          </cell>
          <cell r="E732" t="str">
            <v>EUR</v>
          </cell>
          <cell r="F732">
            <v>200310</v>
          </cell>
          <cell r="G732">
            <v>3</v>
          </cell>
          <cell r="H732">
            <v>187</v>
          </cell>
          <cell r="I732">
            <v>28.502727272727274</v>
          </cell>
          <cell r="J732">
            <v>1312</v>
          </cell>
          <cell r="K732">
            <v>1312</v>
          </cell>
          <cell r="L732">
            <v>1074.8642589344925</v>
          </cell>
          <cell r="M732">
            <v>53.549846717384554</v>
          </cell>
          <cell r="N732">
            <v>1254.9965910522999</v>
          </cell>
          <cell r="O732">
            <v>17.62480512462275</v>
          </cell>
          <cell r="P732">
            <v>1</v>
          </cell>
          <cell r="Q732">
            <v>1312</v>
          </cell>
          <cell r="R732">
            <v>100</v>
          </cell>
          <cell r="S732">
            <v>240013.99</v>
          </cell>
        </row>
        <row r="733">
          <cell r="B733" t="str">
            <v>0401a4</v>
          </cell>
          <cell r="C733" t="str">
            <v>012</v>
          </cell>
          <cell r="D733" t="str">
            <v>PRR</v>
          </cell>
          <cell r="E733" t="str">
            <v>EUR</v>
          </cell>
          <cell r="F733">
            <v>200311</v>
          </cell>
          <cell r="G733">
            <v>2</v>
          </cell>
          <cell r="H733">
            <v>164</v>
          </cell>
          <cell r="I733">
            <v>18.227560975609759</v>
          </cell>
          <cell r="J733">
            <v>0</v>
          </cell>
          <cell r="K733">
            <v>1312</v>
          </cell>
          <cell r="L733">
            <v>0</v>
          </cell>
          <cell r="M733">
            <v>105.78981629834323</v>
          </cell>
          <cell r="N733">
            <v>1254.9965910522999</v>
          </cell>
          <cell r="O733">
            <v>17.62480512462275</v>
          </cell>
          <cell r="P733">
            <v>1</v>
          </cell>
          <cell r="Q733">
            <v>1312</v>
          </cell>
          <cell r="R733">
            <v>100</v>
          </cell>
          <cell r="S733">
            <v>212178.68</v>
          </cell>
        </row>
        <row r="734">
          <cell r="B734" t="str">
            <v>0401a4</v>
          </cell>
          <cell r="C734" t="str">
            <v>012</v>
          </cell>
          <cell r="D734" t="str">
            <v>PRR</v>
          </cell>
          <cell r="E734" t="str">
            <v>EUR</v>
          </cell>
          <cell r="F734">
            <v>200312</v>
          </cell>
          <cell r="G734">
            <v>1</v>
          </cell>
          <cell r="H734">
            <v>230</v>
          </cell>
          <cell r="I734">
            <v>0.82769565217391305</v>
          </cell>
          <cell r="J734">
            <v>1312</v>
          </cell>
          <cell r="K734">
            <v>1312</v>
          </cell>
          <cell r="L734">
            <v>0</v>
          </cell>
          <cell r="M734">
            <v>105.78981629834323</v>
          </cell>
          <cell r="N734">
            <v>1254.9965910522999</v>
          </cell>
          <cell r="O734">
            <v>17.62480512462275</v>
          </cell>
          <cell r="P734">
            <v>1</v>
          </cell>
          <cell r="Q734">
            <v>1312</v>
          </cell>
          <cell r="R734">
            <v>100</v>
          </cell>
          <cell r="S734">
            <v>301569.63</v>
          </cell>
        </row>
        <row r="735">
          <cell r="B735" t="str">
            <v>0401a4</v>
          </cell>
          <cell r="C735" t="str">
            <v>012</v>
          </cell>
          <cell r="D735" t="str">
            <v>PRR</v>
          </cell>
          <cell r="E735" t="str">
            <v>EUR</v>
          </cell>
          <cell r="F735">
            <v>200401</v>
          </cell>
          <cell r="G735">
            <v>0</v>
          </cell>
          <cell r="H735">
            <v>198</v>
          </cell>
          <cell r="I735">
            <v>0</v>
          </cell>
          <cell r="J735">
            <v>1312</v>
          </cell>
          <cell r="K735">
            <v>1118</v>
          </cell>
          <cell r="L735">
            <v>0</v>
          </cell>
          <cell r="M735">
            <v>105.78981629834323</v>
          </cell>
          <cell r="N735">
            <v>1254.9965910522999</v>
          </cell>
          <cell r="O735">
            <v>17.62480512462275</v>
          </cell>
          <cell r="P735">
            <v>1</v>
          </cell>
          <cell r="Q735">
            <v>1118</v>
          </cell>
          <cell r="R735">
            <v>100</v>
          </cell>
          <cell r="S735">
            <v>221364</v>
          </cell>
        </row>
        <row r="736">
          <cell r="B736" t="str">
            <v>0401a4</v>
          </cell>
          <cell r="C736" t="str">
            <v>012</v>
          </cell>
          <cell r="D736" t="str">
            <v>PRR</v>
          </cell>
          <cell r="E736" t="str">
            <v>FRA</v>
          </cell>
          <cell r="F736">
            <v>200201</v>
          </cell>
          <cell r="G736">
            <v>24</v>
          </cell>
          <cell r="H736">
            <v>392</v>
          </cell>
          <cell r="I736">
            <v>885.67918367346931</v>
          </cell>
          <cell r="J736">
            <v>0</v>
          </cell>
          <cell r="K736">
            <v>0</v>
          </cell>
          <cell r="L736">
            <v>885.67918367346931</v>
          </cell>
          <cell r="M736">
            <v>0</v>
          </cell>
          <cell r="N736">
            <v>885.67918367346931</v>
          </cell>
          <cell r="O736">
            <v>0</v>
          </cell>
          <cell r="P736">
            <v>3</v>
          </cell>
          <cell r="Q736">
            <v>885.67918367346931</v>
          </cell>
          <cell r="R736">
            <v>0</v>
          </cell>
          <cell r="S736">
            <v>0</v>
          </cell>
        </row>
        <row r="737">
          <cell r="B737" t="str">
            <v>0401a4</v>
          </cell>
          <cell r="C737" t="str">
            <v>012</v>
          </cell>
          <cell r="D737" t="str">
            <v>PRR</v>
          </cell>
          <cell r="E737" t="str">
            <v>FRA</v>
          </cell>
          <cell r="F737">
            <v>200202</v>
          </cell>
          <cell r="G737">
            <v>23</v>
          </cell>
          <cell r="H737">
            <v>495</v>
          </cell>
          <cell r="I737">
            <v>743.83301010101025</v>
          </cell>
          <cell r="J737">
            <v>0</v>
          </cell>
          <cell r="K737">
            <v>0</v>
          </cell>
          <cell r="L737">
            <v>744.39024116602445</v>
          </cell>
          <cell r="M737">
            <v>0.16381387228228234</v>
          </cell>
          <cell r="N737">
            <v>744.4876084710678</v>
          </cell>
          <cell r="O737">
            <v>0.16669114159047041</v>
          </cell>
          <cell r="P737">
            <v>3</v>
          </cell>
          <cell r="Q737">
            <v>744.4876084710678</v>
          </cell>
          <cell r="R737">
            <v>0.16669114159047041</v>
          </cell>
          <cell r="S737">
            <v>324.02619317849167</v>
          </cell>
        </row>
        <row r="738">
          <cell r="B738" t="str">
            <v>0401a4</v>
          </cell>
          <cell r="C738" t="str">
            <v>012</v>
          </cell>
          <cell r="D738" t="str">
            <v>PRR</v>
          </cell>
          <cell r="E738" t="str">
            <v>FRA</v>
          </cell>
          <cell r="F738">
            <v>200203</v>
          </cell>
          <cell r="G738">
            <v>22</v>
          </cell>
          <cell r="H738">
            <v>514</v>
          </cell>
          <cell r="I738">
            <v>591.48200389105068</v>
          </cell>
          <cell r="J738">
            <v>0</v>
          </cell>
          <cell r="K738">
            <v>0</v>
          </cell>
          <cell r="L738">
            <v>594.56222471226761</v>
          </cell>
          <cell r="M738">
            <v>0.56137315517743736</v>
          </cell>
          <cell r="N738">
            <v>593.47861698553106</v>
          </cell>
          <cell r="O738">
            <v>0.52708868263882847</v>
          </cell>
          <cell r="P738">
            <v>3</v>
          </cell>
          <cell r="Q738">
            <v>593.47861698553106</v>
          </cell>
          <cell r="R738">
            <v>0.52708868263882847</v>
          </cell>
          <cell r="S738">
            <v>1026.2591305628885</v>
          </cell>
        </row>
        <row r="739">
          <cell r="B739" t="str">
            <v>0401a4</v>
          </cell>
          <cell r="C739" t="str">
            <v>012</v>
          </cell>
          <cell r="D739" t="str">
            <v>PRR</v>
          </cell>
          <cell r="E739" t="str">
            <v>FRA</v>
          </cell>
          <cell r="F739">
            <v>200204</v>
          </cell>
          <cell r="G739">
            <v>21</v>
          </cell>
          <cell r="H739">
            <v>520</v>
          </cell>
          <cell r="I739">
            <v>588.14205769230784</v>
          </cell>
          <cell r="J739">
            <v>0</v>
          </cell>
          <cell r="K739">
            <v>0</v>
          </cell>
          <cell r="L739">
            <v>593.09463027802008</v>
          </cell>
          <cell r="M739">
            <v>0.82593180218131201</v>
          </cell>
          <cell r="N739">
            <v>591.60720154939486</v>
          </cell>
          <cell r="O739">
            <v>0.79098645898903874</v>
          </cell>
          <cell r="P739">
            <v>3</v>
          </cell>
          <cell r="Q739">
            <v>591.60720154939486</v>
          </cell>
          <cell r="R739">
            <v>0.79098645898903874</v>
          </cell>
          <cell r="S739">
            <v>1801.8748056852492</v>
          </cell>
        </row>
        <row r="740">
          <cell r="B740" t="str">
            <v>0401a4</v>
          </cell>
          <cell r="C740" t="str">
            <v>012</v>
          </cell>
          <cell r="D740" t="str">
            <v>PRR</v>
          </cell>
          <cell r="E740" t="str">
            <v>FRA</v>
          </cell>
          <cell r="F740">
            <v>200205</v>
          </cell>
          <cell r="G740">
            <v>20</v>
          </cell>
          <cell r="H740">
            <v>508</v>
          </cell>
          <cell r="I740">
            <v>411.49057086614175</v>
          </cell>
          <cell r="J740">
            <v>0</v>
          </cell>
          <cell r="K740">
            <v>646</v>
          </cell>
          <cell r="L740">
            <v>418.01175632122704</v>
          </cell>
          <cell r="M740">
            <v>1.0681876974463898</v>
          </cell>
          <cell r="N740">
            <v>419.26494684175981</v>
          </cell>
          <cell r="O740">
            <v>1.1151079991652733</v>
          </cell>
          <cell r="P740">
            <v>3</v>
          </cell>
          <cell r="Q740">
            <v>419.26494684175981</v>
          </cell>
          <cell r="R740">
            <v>1.1151079991652733</v>
          </cell>
          <cell r="S740">
            <v>3949.3829956139671</v>
          </cell>
        </row>
        <row r="741">
          <cell r="B741" t="str">
            <v>0401a4</v>
          </cell>
          <cell r="C741" t="str">
            <v>012</v>
          </cell>
          <cell r="D741" t="str">
            <v>PRR</v>
          </cell>
          <cell r="E741" t="str">
            <v>FRA</v>
          </cell>
          <cell r="F741">
            <v>200206</v>
          </cell>
          <cell r="G741">
            <v>19</v>
          </cell>
          <cell r="H741">
            <v>511</v>
          </cell>
          <cell r="I741">
            <v>460.11424657534246</v>
          </cell>
          <cell r="J741">
            <v>0</v>
          </cell>
          <cell r="K741">
            <v>646</v>
          </cell>
          <cell r="L741">
            <v>469.59484570974877</v>
          </cell>
          <cell r="M741">
            <v>1.4084526041011787</v>
          </cell>
          <cell r="N741">
            <v>469.75008262538614</v>
          </cell>
          <cell r="O741">
            <v>1.4771061724218175</v>
          </cell>
          <cell r="P741">
            <v>3</v>
          </cell>
          <cell r="Q741">
            <v>469.75008262538614</v>
          </cell>
          <cell r="R741">
            <v>1.4771061724218175</v>
          </cell>
          <cell r="S741">
            <v>4923.9122215723037</v>
          </cell>
        </row>
        <row r="742">
          <cell r="B742" t="str">
            <v>0401a4</v>
          </cell>
          <cell r="C742" t="str">
            <v>012</v>
          </cell>
          <cell r="D742" t="str">
            <v>PRR</v>
          </cell>
          <cell r="E742" t="str">
            <v>FRA</v>
          </cell>
          <cell r="F742">
            <v>200207</v>
          </cell>
          <cell r="G742">
            <v>18</v>
          </cell>
          <cell r="H742">
            <v>476</v>
          </cell>
          <cell r="I742">
            <v>517.91714285714295</v>
          </cell>
          <cell r="J742">
            <v>0</v>
          </cell>
          <cell r="K742">
            <v>646</v>
          </cell>
          <cell r="L742">
            <v>534.41219781237237</v>
          </cell>
          <cell r="M742">
            <v>2.0147629919226242</v>
          </cell>
          <cell r="N742">
            <v>534.5435505959623</v>
          </cell>
          <cell r="O742">
            <v>2.1130097905052732</v>
          </cell>
          <cell r="P742">
            <v>3</v>
          </cell>
          <cell r="Q742">
            <v>534.5435505959623</v>
          </cell>
          <cell r="R742">
            <v>2.1130097905052732</v>
          </cell>
          <cell r="S742">
            <v>7914.1700836780365</v>
          </cell>
        </row>
        <row r="743">
          <cell r="B743" t="str">
            <v>0401a4</v>
          </cell>
          <cell r="C743" t="str">
            <v>012</v>
          </cell>
          <cell r="D743" t="str">
            <v>PRR</v>
          </cell>
          <cell r="E743" t="str">
            <v>FRA</v>
          </cell>
          <cell r="F743">
            <v>200208</v>
          </cell>
          <cell r="G743">
            <v>17</v>
          </cell>
          <cell r="H743">
            <v>250</v>
          </cell>
          <cell r="I743">
            <v>405.40383999999995</v>
          </cell>
          <cell r="J743">
            <v>0</v>
          </cell>
          <cell r="K743">
            <v>646</v>
          </cell>
          <cell r="L743">
            <v>425.81611693680964</v>
          </cell>
          <cell r="M743">
            <v>2.1332041179213834</v>
          </cell>
          <cell r="N743">
            <v>426.86933089992129</v>
          </cell>
          <cell r="O743">
            <v>2.2353872188164639</v>
          </cell>
          <cell r="P743">
            <v>3</v>
          </cell>
          <cell r="Q743">
            <v>426.86933089992129</v>
          </cell>
          <cell r="R743">
            <v>2.2353872188164639</v>
          </cell>
          <cell r="S743">
            <v>5366.3727249803342</v>
          </cell>
        </row>
        <row r="744">
          <cell r="B744" t="str">
            <v>0401a4</v>
          </cell>
          <cell r="C744" t="str">
            <v>012</v>
          </cell>
          <cell r="D744" t="str">
            <v>PRR</v>
          </cell>
          <cell r="E744" t="str">
            <v>FRA</v>
          </cell>
          <cell r="F744">
            <v>200209</v>
          </cell>
          <cell r="G744">
            <v>16</v>
          </cell>
          <cell r="H744">
            <v>521</v>
          </cell>
          <cell r="I744">
            <v>492.09715930902104</v>
          </cell>
          <cell r="J744">
            <v>0</v>
          </cell>
          <cell r="K744">
            <v>646</v>
          </cell>
          <cell r="L744">
            <v>533.73574697071388</v>
          </cell>
          <cell r="M744">
            <v>3.1058392340733736</v>
          </cell>
          <cell r="N744">
            <v>531.52418899941779</v>
          </cell>
          <cell r="O744">
            <v>3.2413894638500445</v>
          </cell>
          <cell r="P744">
            <v>3</v>
          </cell>
          <cell r="Q744">
            <v>531.52418899941779</v>
          </cell>
          <cell r="R744">
            <v>3.2413894638500445</v>
          </cell>
          <cell r="S744">
            <v>20541.482468696689</v>
          </cell>
        </row>
        <row r="745">
          <cell r="B745" t="str">
            <v>0401a4</v>
          </cell>
          <cell r="C745" t="str">
            <v>012</v>
          </cell>
          <cell r="D745" t="str">
            <v>PRR</v>
          </cell>
          <cell r="E745" t="str">
            <v>FRA</v>
          </cell>
          <cell r="F745">
            <v>200210</v>
          </cell>
          <cell r="G745">
            <v>15</v>
          </cell>
          <cell r="H745">
            <v>439</v>
          </cell>
          <cell r="I745">
            <v>532.51154897494303</v>
          </cell>
          <cell r="J745">
            <v>0</v>
          </cell>
          <cell r="K745">
            <v>646</v>
          </cell>
          <cell r="L745">
            <v>607.38388613436837</v>
          </cell>
          <cell r="M745">
            <v>5.5098921046073768</v>
          </cell>
          <cell r="N745">
            <v>606.44289399597812</v>
          </cell>
          <cell r="O745">
            <v>5.7731895118170131</v>
          </cell>
          <cell r="P745">
            <v>3</v>
          </cell>
          <cell r="Q745">
            <v>606.44289399597812</v>
          </cell>
          <cell r="R745">
            <v>5.7731895118170131</v>
          </cell>
          <cell r="S745">
            <v>32455.860464234371</v>
          </cell>
        </row>
        <row r="746">
          <cell r="B746" t="str">
            <v>0401a4</v>
          </cell>
          <cell r="C746" t="str">
            <v>012</v>
          </cell>
          <cell r="D746" t="str">
            <v>PRR</v>
          </cell>
          <cell r="E746" t="str">
            <v>FRA</v>
          </cell>
          <cell r="F746">
            <v>200211</v>
          </cell>
          <cell r="G746">
            <v>14</v>
          </cell>
          <cell r="H746">
            <v>355</v>
          </cell>
          <cell r="I746">
            <v>382.34667605633797</v>
          </cell>
          <cell r="J746">
            <v>0</v>
          </cell>
          <cell r="K746">
            <v>646</v>
          </cell>
          <cell r="L746">
            <v>470.77795967216491</v>
          </cell>
          <cell r="M746">
            <v>7.3382550227456056</v>
          </cell>
          <cell r="N746">
            <v>476.35613516477099</v>
          </cell>
          <cell r="O746">
            <v>7.6748428157029647</v>
          </cell>
          <cell r="P746">
            <v>3</v>
          </cell>
          <cell r="Q746">
            <v>476.35613516477099</v>
          </cell>
          <cell r="R746">
            <v>7.6748428157029647</v>
          </cell>
          <cell r="S746">
            <v>33373.357983493712</v>
          </cell>
        </row>
        <row r="747">
          <cell r="B747" t="str">
            <v>0401a4</v>
          </cell>
          <cell r="C747" t="str">
            <v>012</v>
          </cell>
          <cell r="D747" t="str">
            <v>PRR</v>
          </cell>
          <cell r="E747" t="str">
            <v>FRA</v>
          </cell>
          <cell r="F747">
            <v>200212</v>
          </cell>
          <cell r="G747">
            <v>13</v>
          </cell>
          <cell r="H747">
            <v>342</v>
          </cell>
          <cell r="I747">
            <v>350.20552631578954</v>
          </cell>
          <cell r="J747">
            <v>0</v>
          </cell>
          <cell r="K747">
            <v>646</v>
          </cell>
          <cell r="L747">
            <v>475.1020014355002</v>
          </cell>
          <cell r="M747">
            <v>8.7807914022673312</v>
          </cell>
          <cell r="N747">
            <v>482.35683733478487</v>
          </cell>
          <cell r="O747">
            <v>9.1787465095874499</v>
          </cell>
          <cell r="P747">
            <v>3</v>
          </cell>
          <cell r="Q747">
            <v>482.35683733478487</v>
          </cell>
          <cell r="R747">
            <v>9.1787465095874499</v>
          </cell>
          <cell r="S747">
            <v>45195.74836849641</v>
          </cell>
        </row>
        <row r="748">
          <cell r="B748" t="str">
            <v>0401a4</v>
          </cell>
          <cell r="C748" t="str">
            <v>012</v>
          </cell>
          <cell r="D748" t="str">
            <v>PRR</v>
          </cell>
          <cell r="E748" t="str">
            <v>FRA</v>
          </cell>
          <cell r="F748">
            <v>200301</v>
          </cell>
          <cell r="G748">
            <v>12</v>
          </cell>
          <cell r="H748">
            <v>390</v>
          </cell>
          <cell r="I748">
            <v>321.37653846153842</v>
          </cell>
          <cell r="J748">
            <v>0</v>
          </cell>
          <cell r="K748">
            <v>704</v>
          </cell>
          <cell r="L748">
            <v>493.61141515045324</v>
          </cell>
          <cell r="M748">
            <v>12.297733793878145</v>
          </cell>
          <cell r="N748">
            <v>523.30008829402698</v>
          </cell>
          <cell r="O748">
            <v>12.407049912124618</v>
          </cell>
          <cell r="P748">
            <v>3</v>
          </cell>
          <cell r="Q748">
            <v>523.30008829402698</v>
          </cell>
          <cell r="R748">
            <v>12.407049912124618</v>
          </cell>
          <cell r="S748">
            <v>78750.184434670533</v>
          </cell>
        </row>
        <row r="749">
          <cell r="B749" t="str">
            <v>0401a4</v>
          </cell>
          <cell r="C749" t="str">
            <v>012</v>
          </cell>
          <cell r="D749" t="str">
            <v>PRR</v>
          </cell>
          <cell r="E749" t="str">
            <v>FRA</v>
          </cell>
          <cell r="F749">
            <v>200302</v>
          </cell>
          <cell r="G749">
            <v>11</v>
          </cell>
          <cell r="H749">
            <v>484</v>
          </cell>
          <cell r="I749">
            <v>294.2636157024794</v>
          </cell>
          <cell r="J749">
            <v>0</v>
          </cell>
          <cell r="K749">
            <v>704</v>
          </cell>
          <cell r="L749">
            <v>512.69290060474395</v>
          </cell>
          <cell r="M749">
            <v>14.755480423641881</v>
          </cell>
          <cell r="N749">
            <v>557.72817190012097</v>
          </cell>
          <cell r="O749">
            <v>14.11918676062148</v>
          </cell>
          <cell r="P749">
            <v>3</v>
          </cell>
          <cell r="Q749">
            <v>557.72817190012097</v>
          </cell>
          <cell r="R749">
            <v>14.11918676062148</v>
          </cell>
          <cell r="S749">
            <v>127516.84519965854</v>
          </cell>
        </row>
        <row r="750">
          <cell r="B750" t="str">
            <v>0401a4</v>
          </cell>
          <cell r="C750" t="str">
            <v>012</v>
          </cell>
          <cell r="D750" t="str">
            <v>PRR</v>
          </cell>
          <cell r="E750" t="str">
            <v>FRA</v>
          </cell>
          <cell r="F750">
            <v>200303</v>
          </cell>
          <cell r="G750">
            <v>10</v>
          </cell>
          <cell r="H750">
            <v>456</v>
          </cell>
          <cell r="I750">
            <v>179.25510964912283</v>
          </cell>
          <cell r="J750">
            <v>0</v>
          </cell>
          <cell r="K750">
            <v>704</v>
          </cell>
          <cell r="L750">
            <v>363.96338445769703</v>
          </cell>
          <cell r="M750">
            <v>16.142670535376105</v>
          </cell>
          <cell r="N750">
            <v>463.17923688371923</v>
          </cell>
          <cell r="O750">
            <v>15.014293170092591</v>
          </cell>
          <cell r="P750">
            <v>3</v>
          </cell>
          <cell r="Q750">
            <v>463.17923688371923</v>
          </cell>
          <cell r="R750">
            <v>15.014293170092591</v>
          </cell>
          <cell r="S750">
            <v>129469.40201897596</v>
          </cell>
        </row>
        <row r="751">
          <cell r="B751" t="str">
            <v>0401a4</v>
          </cell>
          <cell r="C751" t="str">
            <v>012</v>
          </cell>
          <cell r="D751" t="str">
            <v>PRR</v>
          </cell>
          <cell r="E751" t="str">
            <v>FRA</v>
          </cell>
          <cell r="F751">
            <v>200304</v>
          </cell>
          <cell r="G751">
            <v>9</v>
          </cell>
          <cell r="H751">
            <v>400</v>
          </cell>
          <cell r="I751">
            <v>232.14647499999998</v>
          </cell>
          <cell r="J751">
            <v>0</v>
          </cell>
          <cell r="K751">
            <v>704</v>
          </cell>
          <cell r="L751">
            <v>559.05595329445782</v>
          </cell>
          <cell r="M751">
            <v>16.095993127119705</v>
          </cell>
          <cell r="N751">
            <v>598.10189581527857</v>
          </cell>
          <cell r="O751">
            <v>15.083751803141737</v>
          </cell>
          <cell r="P751">
            <v>3</v>
          </cell>
          <cell r="Q751">
            <v>598.10189581527857</v>
          </cell>
          <cell r="R751">
            <v>15.083751803141737</v>
          </cell>
          <cell r="S751">
            <v>146382.16832611142</v>
          </cell>
        </row>
        <row r="752">
          <cell r="B752" t="str">
            <v>0401a4</v>
          </cell>
          <cell r="C752" t="str">
            <v>012</v>
          </cell>
          <cell r="D752" t="str">
            <v>PRR</v>
          </cell>
          <cell r="E752" t="str">
            <v>FRA</v>
          </cell>
          <cell r="F752">
            <v>200305</v>
          </cell>
          <cell r="G752">
            <v>8</v>
          </cell>
          <cell r="H752">
            <v>317</v>
          </cell>
          <cell r="I752">
            <v>139.17700315457412</v>
          </cell>
          <cell r="J752">
            <v>0</v>
          </cell>
          <cell r="K752">
            <v>704</v>
          </cell>
          <cell r="L752">
            <v>410.0829844939081</v>
          </cell>
          <cell r="M752">
            <v>20.643070687961625</v>
          </cell>
          <cell r="N752">
            <v>536.57012807326851</v>
          </cell>
          <cell r="O752">
            <v>17.496881110723901</v>
          </cell>
          <cell r="P752">
            <v>3</v>
          </cell>
          <cell r="Q752">
            <v>536.57012807326851</v>
          </cell>
          <cell r="R752">
            <v>17.496881110723901</v>
          </cell>
          <cell r="S752">
            <v>125973.62059922611</v>
          </cell>
        </row>
        <row r="753">
          <cell r="B753" t="str">
            <v>0401a4</v>
          </cell>
          <cell r="C753" t="str">
            <v>012</v>
          </cell>
          <cell r="D753" t="str">
            <v>PRR</v>
          </cell>
          <cell r="E753" t="str">
            <v>FRA</v>
          </cell>
          <cell r="F753">
            <v>200306</v>
          </cell>
          <cell r="G753">
            <v>7</v>
          </cell>
          <cell r="H753">
            <v>273</v>
          </cell>
          <cell r="I753">
            <v>102.12622710622713</v>
          </cell>
          <cell r="J753">
            <v>704</v>
          </cell>
          <cell r="K753">
            <v>704</v>
          </cell>
          <cell r="L753">
            <v>365.24351322346115</v>
          </cell>
          <cell r="M753">
            <v>22.92710230793304</v>
          </cell>
          <cell r="N753">
            <v>532.85182710838137</v>
          </cell>
          <cell r="O753">
            <v>17.514526362307993</v>
          </cell>
          <cell r="P753">
            <v>3</v>
          </cell>
          <cell r="Q753">
            <v>532.85182710838137</v>
          </cell>
          <cell r="R753">
            <v>17.514526362307993</v>
          </cell>
          <cell r="S753">
            <v>117588.08880058811</v>
          </cell>
        </row>
        <row r="754">
          <cell r="B754" t="str">
            <v>0401a4</v>
          </cell>
          <cell r="C754" t="str">
            <v>012</v>
          </cell>
          <cell r="D754" t="str">
            <v>PRR</v>
          </cell>
          <cell r="E754" t="str">
            <v>FRA</v>
          </cell>
          <cell r="F754">
            <v>200307</v>
          </cell>
          <cell r="G754">
            <v>6</v>
          </cell>
          <cell r="H754">
            <v>256</v>
          </cell>
          <cell r="I754">
            <v>136.0192578125</v>
          </cell>
          <cell r="J754">
            <v>0</v>
          </cell>
          <cell r="K754">
            <v>704</v>
          </cell>
          <cell r="L754">
            <v>616.96209323071707</v>
          </cell>
          <cell r="M754">
            <v>24.532811411675908</v>
          </cell>
          <cell r="N754">
            <v>656.63107034888617</v>
          </cell>
          <cell r="O754">
            <v>16.394316957526868</v>
          </cell>
          <cell r="P754">
            <v>3</v>
          </cell>
          <cell r="Q754">
            <v>656.63107034888617</v>
          </cell>
          <cell r="R754">
            <v>16.394316957526868</v>
          </cell>
          <cell r="S754">
            <v>133276.62400931487</v>
          </cell>
        </row>
        <row r="755">
          <cell r="B755" t="str">
            <v>0401a4</v>
          </cell>
          <cell r="C755" t="str">
            <v>012</v>
          </cell>
          <cell r="D755" t="str">
            <v>PRR</v>
          </cell>
          <cell r="E755" t="str">
            <v>FRA</v>
          </cell>
          <cell r="F755">
            <v>200308</v>
          </cell>
          <cell r="G755">
            <v>5</v>
          </cell>
          <cell r="H755">
            <v>235</v>
          </cell>
          <cell r="I755">
            <v>72.28153191489362</v>
          </cell>
          <cell r="J755">
            <v>704</v>
          </cell>
          <cell r="K755">
            <v>704</v>
          </cell>
          <cell r="L755">
            <v>471.01597972819042</v>
          </cell>
          <cell r="M755">
            <v>34.915619060305239</v>
          </cell>
          <cell r="N755">
            <v>612.23000891881509</v>
          </cell>
          <cell r="O755">
            <v>14.144141416457398</v>
          </cell>
          <cell r="P755">
            <v>1</v>
          </cell>
          <cell r="Q755">
            <v>704</v>
          </cell>
          <cell r="R755">
            <v>100</v>
          </cell>
          <cell r="S755">
            <v>148453.84</v>
          </cell>
        </row>
        <row r="756">
          <cell r="B756" t="str">
            <v>0401a4</v>
          </cell>
          <cell r="C756" t="str">
            <v>012</v>
          </cell>
          <cell r="D756" t="str">
            <v>PRR</v>
          </cell>
          <cell r="E756" t="str">
            <v>FRA</v>
          </cell>
          <cell r="F756">
            <v>200309</v>
          </cell>
          <cell r="G756">
            <v>4</v>
          </cell>
          <cell r="H756">
            <v>519</v>
          </cell>
          <cell r="I756">
            <v>57.655260115606936</v>
          </cell>
          <cell r="J756">
            <v>704</v>
          </cell>
          <cell r="K756">
            <v>704</v>
          </cell>
          <cell r="L756">
            <v>590.83068166267822</v>
          </cell>
          <cell r="M756">
            <v>45.467648670801694</v>
          </cell>
          <cell r="N756">
            <v>661.30269513355518</v>
          </cell>
          <cell r="O756">
            <v>14.310692576966385</v>
          </cell>
          <cell r="P756">
            <v>1</v>
          </cell>
          <cell r="Q756">
            <v>704</v>
          </cell>
          <cell r="R756">
            <v>100</v>
          </cell>
          <cell r="S756">
            <v>335452.92</v>
          </cell>
        </row>
        <row r="757">
          <cell r="B757" t="str">
            <v>0401a4</v>
          </cell>
          <cell r="C757" t="str">
            <v>012</v>
          </cell>
          <cell r="D757" t="str">
            <v>PRR</v>
          </cell>
          <cell r="E757" t="str">
            <v>FRA</v>
          </cell>
          <cell r="F757">
            <v>200310</v>
          </cell>
          <cell r="G757">
            <v>3</v>
          </cell>
          <cell r="H757">
            <v>529</v>
          </cell>
          <cell r="I757">
            <v>24.578090737240075</v>
          </cell>
          <cell r="J757">
            <v>704</v>
          </cell>
          <cell r="K757">
            <v>704</v>
          </cell>
          <cell r="L757">
            <v>519.00195856525272</v>
          </cell>
          <cell r="M757">
            <v>48.071593295154479</v>
          </cell>
          <cell r="N757">
            <v>654.79132750099302</v>
          </cell>
          <cell r="O757">
            <v>20.05378640693058</v>
          </cell>
          <cell r="P757">
            <v>1</v>
          </cell>
          <cell r="Q757">
            <v>704</v>
          </cell>
          <cell r="R757">
            <v>100</v>
          </cell>
          <cell r="S757">
            <v>359414.19</v>
          </cell>
        </row>
        <row r="758">
          <cell r="B758" t="str">
            <v>0401a4</v>
          </cell>
          <cell r="C758" t="str">
            <v>012</v>
          </cell>
          <cell r="D758" t="str">
            <v>PRR</v>
          </cell>
          <cell r="E758" t="str">
            <v>FRA</v>
          </cell>
          <cell r="F758">
            <v>200311</v>
          </cell>
          <cell r="G758">
            <v>2</v>
          </cell>
          <cell r="H758">
            <v>349</v>
          </cell>
          <cell r="I758">
            <v>9.9126074498567327</v>
          </cell>
          <cell r="J758">
            <v>0</v>
          </cell>
          <cell r="K758">
            <v>704</v>
          </cell>
          <cell r="L758">
            <v>0</v>
          </cell>
          <cell r="M758">
            <v>106.79216205802149</v>
          </cell>
          <cell r="N758">
            <v>689.87828132425147</v>
          </cell>
          <cell r="O758">
            <v>23.345716196540188</v>
          </cell>
          <cell r="P758">
            <v>1</v>
          </cell>
          <cell r="Q758">
            <v>704</v>
          </cell>
          <cell r="R758">
            <v>100</v>
          </cell>
          <cell r="S758">
            <v>242236.5</v>
          </cell>
        </row>
        <row r="759">
          <cell r="B759" t="str">
            <v>0401a4</v>
          </cell>
          <cell r="C759" t="str">
            <v>012</v>
          </cell>
          <cell r="D759" t="str">
            <v>PRR</v>
          </cell>
          <cell r="E759" t="str">
            <v>FRA</v>
          </cell>
          <cell r="F759">
            <v>200312</v>
          </cell>
          <cell r="G759">
            <v>1</v>
          </cell>
          <cell r="H759">
            <v>537</v>
          </cell>
          <cell r="I759">
            <v>1.1684357541899439</v>
          </cell>
          <cell r="J759">
            <v>704</v>
          </cell>
          <cell r="K759">
            <v>704</v>
          </cell>
          <cell r="L759">
            <v>0</v>
          </cell>
          <cell r="M759">
            <v>106.79216205802149</v>
          </cell>
          <cell r="N759">
            <v>689.87828132425147</v>
          </cell>
          <cell r="O759">
            <v>23.345716196540188</v>
          </cell>
          <cell r="P759">
            <v>1</v>
          </cell>
          <cell r="Q759">
            <v>704</v>
          </cell>
          <cell r="R759">
            <v>100</v>
          </cell>
          <cell r="S759">
            <v>377420.55</v>
          </cell>
        </row>
        <row r="760">
          <cell r="B760" t="str">
            <v>0401a4</v>
          </cell>
          <cell r="C760" t="str">
            <v>012</v>
          </cell>
          <cell r="D760" t="str">
            <v>PRR</v>
          </cell>
          <cell r="E760" t="str">
            <v>FRA</v>
          </cell>
          <cell r="F760">
            <v>200401</v>
          </cell>
          <cell r="G760">
            <v>0</v>
          </cell>
          <cell r="H760">
            <v>435</v>
          </cell>
          <cell r="I760">
            <v>0.51209195402298846</v>
          </cell>
          <cell r="J760">
            <v>704</v>
          </cell>
          <cell r="K760">
            <v>659</v>
          </cell>
          <cell r="L760">
            <v>0</v>
          </cell>
          <cell r="M760">
            <v>106.79216205802149</v>
          </cell>
          <cell r="N760">
            <v>689.87828132425147</v>
          </cell>
          <cell r="O760">
            <v>23.345716196540188</v>
          </cell>
          <cell r="P760">
            <v>1</v>
          </cell>
          <cell r="Q760">
            <v>659</v>
          </cell>
          <cell r="R760">
            <v>100</v>
          </cell>
          <cell r="S760">
            <v>286442.23999999999</v>
          </cell>
        </row>
        <row r="761">
          <cell r="B761" t="str">
            <v>0401a4</v>
          </cell>
          <cell r="C761" t="str">
            <v>012</v>
          </cell>
          <cell r="D761" t="str">
            <v>PRR</v>
          </cell>
          <cell r="E761" t="str">
            <v>INT</v>
          </cell>
          <cell r="F761">
            <v>200201</v>
          </cell>
          <cell r="G761">
            <v>24</v>
          </cell>
          <cell r="H761">
            <v>34</v>
          </cell>
          <cell r="I761">
            <v>1034.5852941176472</v>
          </cell>
          <cell r="J761">
            <v>0</v>
          </cell>
          <cell r="K761">
            <v>0</v>
          </cell>
          <cell r="L761">
            <v>1034.5852941176472</v>
          </cell>
          <cell r="M761">
            <v>0</v>
          </cell>
          <cell r="N761">
            <v>1034.5852941176472</v>
          </cell>
          <cell r="O761">
            <v>0</v>
          </cell>
          <cell r="P761">
            <v>3</v>
          </cell>
          <cell r="Q761">
            <v>1034.5852941176472</v>
          </cell>
          <cell r="R761">
            <v>0</v>
          </cell>
          <cell r="S761">
            <v>0</v>
          </cell>
        </row>
        <row r="762">
          <cell r="B762" t="str">
            <v>0401a4</v>
          </cell>
          <cell r="C762" t="str">
            <v>012</v>
          </cell>
          <cell r="D762" t="str">
            <v>PRR</v>
          </cell>
          <cell r="E762" t="str">
            <v>INT</v>
          </cell>
          <cell r="F762">
            <v>200202</v>
          </cell>
          <cell r="G762">
            <v>23</v>
          </cell>
          <cell r="H762">
            <v>26</v>
          </cell>
          <cell r="I762">
            <v>622.37653846153853</v>
          </cell>
          <cell r="J762">
            <v>0</v>
          </cell>
          <cell r="K762">
            <v>0</v>
          </cell>
          <cell r="L762">
            <v>623.9422787383653</v>
          </cell>
          <cell r="M762">
            <v>0.52063397801023836</v>
          </cell>
          <cell r="N762">
            <v>624.67560098080776</v>
          </cell>
          <cell r="O762">
            <v>0.52239852030268263</v>
          </cell>
          <cell r="P762">
            <v>3</v>
          </cell>
          <cell r="Q762">
            <v>624.67560098080776</v>
          </cell>
          <cell r="R762">
            <v>0.52239852030268263</v>
          </cell>
          <cell r="S762">
            <v>59.775625501000832</v>
          </cell>
        </row>
        <row r="763">
          <cell r="B763" t="str">
            <v>0401a4</v>
          </cell>
          <cell r="C763" t="str">
            <v>012</v>
          </cell>
          <cell r="D763" t="str">
            <v>PRR</v>
          </cell>
          <cell r="E763" t="str">
            <v>INT</v>
          </cell>
          <cell r="F763">
            <v>200203</v>
          </cell>
          <cell r="G763">
            <v>22</v>
          </cell>
          <cell r="H763">
            <v>47</v>
          </cell>
          <cell r="I763">
            <v>1193.4921276595744</v>
          </cell>
          <cell r="J763">
            <v>0</v>
          </cell>
          <cell r="K763">
            <v>0</v>
          </cell>
          <cell r="L763">
            <v>1230.2752074988466</v>
          </cell>
          <cell r="M763">
            <v>7.4475016660705622</v>
          </cell>
          <cell r="N763">
            <v>1198.6556316857257</v>
          </cell>
          <cell r="O763">
            <v>7.255982528098154</v>
          </cell>
          <cell r="P763">
            <v>3</v>
          </cell>
          <cell r="Q763">
            <v>1198.6556316857257</v>
          </cell>
          <cell r="R763">
            <v>7.255982528098154</v>
          </cell>
          <cell r="S763">
            <v>242.68468922910688</v>
          </cell>
        </row>
        <row r="764">
          <cell r="B764" t="str">
            <v>0401a4</v>
          </cell>
          <cell r="C764" t="str">
            <v>012</v>
          </cell>
          <cell r="D764" t="str">
            <v>PRR</v>
          </cell>
          <cell r="E764" t="str">
            <v>INT</v>
          </cell>
          <cell r="F764">
            <v>200204</v>
          </cell>
          <cell r="G764">
            <v>21</v>
          </cell>
          <cell r="H764">
            <v>147</v>
          </cell>
          <cell r="I764">
            <v>450.56918367346935</v>
          </cell>
          <cell r="J764">
            <v>0</v>
          </cell>
          <cell r="K764">
            <v>0</v>
          </cell>
          <cell r="L764">
            <v>485.02065318999115</v>
          </cell>
          <cell r="M764">
            <v>9.3899026020426177</v>
          </cell>
          <cell r="N764">
            <v>507.25892001132706</v>
          </cell>
          <cell r="O764">
            <v>9.4488429954728907</v>
          </cell>
          <cell r="P764">
            <v>3</v>
          </cell>
          <cell r="Q764">
            <v>507.25892001132706</v>
          </cell>
          <cell r="R764">
            <v>9.4488429954728907</v>
          </cell>
          <cell r="S764">
            <v>8333.3912416650855</v>
          </cell>
        </row>
        <row r="765">
          <cell r="B765" t="str">
            <v>0401a4</v>
          </cell>
          <cell r="C765" t="str">
            <v>012</v>
          </cell>
          <cell r="D765" t="str">
            <v>PRR</v>
          </cell>
          <cell r="E765" t="str">
            <v>INT</v>
          </cell>
          <cell r="F765">
            <v>200205</v>
          </cell>
          <cell r="G765">
            <v>20</v>
          </cell>
          <cell r="H765">
            <v>53</v>
          </cell>
          <cell r="I765">
            <v>742.38754716981146</v>
          </cell>
          <cell r="J765">
            <v>0</v>
          </cell>
          <cell r="K765">
            <v>853</v>
          </cell>
          <cell r="L765">
            <v>816.42677811467468</v>
          </cell>
          <cell r="M765">
            <v>10.154193576092389</v>
          </cell>
          <cell r="N765">
            <v>814.35058267189038</v>
          </cell>
          <cell r="O765">
            <v>9.6997128923537339</v>
          </cell>
          <cell r="P765">
            <v>3</v>
          </cell>
          <cell r="Q765">
            <v>814.35058267189038</v>
          </cell>
          <cell r="R765">
            <v>9.6997128923537339</v>
          </cell>
          <cell r="S765">
            <v>3814.0408816101844</v>
          </cell>
        </row>
        <row r="766">
          <cell r="B766" t="str">
            <v>0401a4</v>
          </cell>
          <cell r="C766" t="str">
            <v>012</v>
          </cell>
          <cell r="D766" t="str">
            <v>PRR</v>
          </cell>
          <cell r="E766" t="str">
            <v>INT</v>
          </cell>
          <cell r="F766">
            <v>200206</v>
          </cell>
          <cell r="G766">
            <v>19</v>
          </cell>
          <cell r="H766">
            <v>27</v>
          </cell>
          <cell r="I766">
            <v>1250.7214814814815</v>
          </cell>
          <cell r="J766">
            <v>0</v>
          </cell>
          <cell r="K766">
            <v>853</v>
          </cell>
          <cell r="L766">
            <v>1382.3126480202579</v>
          </cell>
          <cell r="M766">
            <v>10.105378294996212</v>
          </cell>
          <cell r="N766">
            <v>1315.3660296545379</v>
          </cell>
          <cell r="O766">
            <v>9.5111609556920254</v>
          </cell>
          <cell r="P766">
            <v>3</v>
          </cell>
          <cell r="Q766">
            <v>1315.3660296545379</v>
          </cell>
          <cell r="R766">
            <v>9.5111609556920254</v>
          </cell>
          <cell r="S766">
            <v>1745.4028006725202</v>
          </cell>
        </row>
        <row r="767">
          <cell r="B767" t="str">
            <v>0401a4</v>
          </cell>
          <cell r="C767" t="str">
            <v>012</v>
          </cell>
          <cell r="D767" t="str">
            <v>PRR</v>
          </cell>
          <cell r="E767" t="str">
            <v>INT</v>
          </cell>
          <cell r="F767">
            <v>200207</v>
          </cell>
          <cell r="G767">
            <v>18</v>
          </cell>
          <cell r="H767">
            <v>59</v>
          </cell>
          <cell r="I767">
            <v>748.59915254237285</v>
          </cell>
          <cell r="J767">
            <v>0</v>
          </cell>
          <cell r="K767">
            <v>853</v>
          </cell>
          <cell r="L767">
            <v>853.56046062522682</v>
          </cell>
          <cell r="M767">
            <v>15.625556763884104</v>
          </cell>
          <cell r="N767">
            <v>841.87267234051956</v>
          </cell>
          <cell r="O767">
            <v>13.604452396897477</v>
          </cell>
          <cell r="P767">
            <v>3</v>
          </cell>
          <cell r="Q767">
            <v>841.87267234051956</v>
          </cell>
          <cell r="R767">
            <v>13.604452396897477</v>
          </cell>
          <cell r="S767">
            <v>5503.1376680906542</v>
          </cell>
        </row>
        <row r="768">
          <cell r="B768" t="str">
            <v>0401a4</v>
          </cell>
          <cell r="C768" t="str">
            <v>012</v>
          </cell>
          <cell r="D768" t="str">
            <v>PRR</v>
          </cell>
          <cell r="E768" t="str">
            <v>INT</v>
          </cell>
          <cell r="F768">
            <v>200208</v>
          </cell>
          <cell r="G768">
            <v>17</v>
          </cell>
          <cell r="H768">
            <v>12</v>
          </cell>
          <cell r="I768">
            <v>215.17916666666667</v>
          </cell>
          <cell r="J768">
            <v>0</v>
          </cell>
          <cell r="K768">
            <v>853</v>
          </cell>
          <cell r="L768">
            <v>248.81417339324148</v>
          </cell>
          <cell r="M768">
            <v>16.16366862731417</v>
          </cell>
          <cell r="N768">
            <v>374.4202943375011</v>
          </cell>
          <cell r="O768">
            <v>13.405827262221873</v>
          </cell>
          <cell r="P768">
            <v>3</v>
          </cell>
          <cell r="Q768">
            <v>374.4202943375011</v>
          </cell>
          <cell r="R768">
            <v>13.405827262221873</v>
          </cell>
          <cell r="S768">
            <v>1910.8935320500127</v>
          </cell>
        </row>
        <row r="769">
          <cell r="B769" t="str">
            <v>0401a4</v>
          </cell>
          <cell r="C769" t="str">
            <v>012</v>
          </cell>
          <cell r="D769" t="str">
            <v>PRR</v>
          </cell>
          <cell r="E769" t="str">
            <v>INT</v>
          </cell>
          <cell r="F769">
            <v>200209</v>
          </cell>
          <cell r="G769">
            <v>16</v>
          </cell>
          <cell r="H769">
            <v>51</v>
          </cell>
          <cell r="I769">
            <v>1178.1739215686273</v>
          </cell>
          <cell r="J769">
            <v>0</v>
          </cell>
          <cell r="K769">
            <v>853</v>
          </cell>
          <cell r="L769">
            <v>1408.6502071249495</v>
          </cell>
          <cell r="M769">
            <v>17.142077877911198</v>
          </cell>
          <cell r="N769">
            <v>1264.714926672578</v>
          </cell>
          <cell r="O769">
            <v>14.50621117069352</v>
          </cell>
          <cell r="P769">
            <v>3</v>
          </cell>
          <cell r="Q769">
            <v>1264.714926672578</v>
          </cell>
          <cell r="R769">
            <v>14.50621117069352</v>
          </cell>
          <cell r="S769">
            <v>4413.5912603014876</v>
          </cell>
        </row>
        <row r="770">
          <cell r="B770" t="str">
            <v>0401a4</v>
          </cell>
          <cell r="C770" t="str">
            <v>012</v>
          </cell>
          <cell r="D770" t="str">
            <v>PRR</v>
          </cell>
          <cell r="E770" t="str">
            <v>INT</v>
          </cell>
          <cell r="F770">
            <v>200210</v>
          </cell>
          <cell r="G770">
            <v>15</v>
          </cell>
          <cell r="H770">
            <v>91</v>
          </cell>
          <cell r="I770">
            <v>624.07879120879113</v>
          </cell>
          <cell r="J770">
            <v>0</v>
          </cell>
          <cell r="K770">
            <v>853</v>
          </cell>
          <cell r="L770">
            <v>792.66366955439821</v>
          </cell>
          <cell r="M770">
            <v>19.425029900157629</v>
          </cell>
          <cell r="N770">
            <v>793.91433795175158</v>
          </cell>
          <cell r="O770">
            <v>16.061296686555984</v>
          </cell>
          <cell r="P770">
            <v>3</v>
          </cell>
          <cell r="Q770">
            <v>793.91433795175158</v>
          </cell>
          <cell r="R770">
            <v>16.061296686555984</v>
          </cell>
          <cell r="S770">
            <v>15455.034753609398</v>
          </cell>
        </row>
        <row r="771">
          <cell r="B771" t="str">
            <v>0401a4</v>
          </cell>
          <cell r="C771" t="str">
            <v>012</v>
          </cell>
          <cell r="D771" t="str">
            <v>PRR</v>
          </cell>
          <cell r="E771" t="str">
            <v>INT</v>
          </cell>
          <cell r="F771">
            <v>200211</v>
          </cell>
          <cell r="G771">
            <v>14</v>
          </cell>
          <cell r="H771">
            <v>63</v>
          </cell>
          <cell r="I771">
            <v>536.61253968253959</v>
          </cell>
          <cell r="J771">
            <v>0</v>
          </cell>
          <cell r="K771">
            <v>853</v>
          </cell>
          <cell r="L771">
            <v>789.39634303876733</v>
          </cell>
          <cell r="M771">
            <v>26.129261948873395</v>
          </cell>
          <cell r="N771">
            <v>792.36442355034865</v>
          </cell>
          <cell r="O771">
            <v>19.496928234034005</v>
          </cell>
          <cell r="P771">
            <v>3</v>
          </cell>
          <cell r="Q771">
            <v>792.36442355034865</v>
          </cell>
          <cell r="R771">
            <v>19.496928234034005</v>
          </cell>
          <cell r="S771">
            <v>16112.368683671972</v>
          </cell>
        </row>
        <row r="772">
          <cell r="B772" t="str">
            <v>0401a4</v>
          </cell>
          <cell r="C772" t="str">
            <v>012</v>
          </cell>
          <cell r="D772" t="str">
            <v>PRR</v>
          </cell>
          <cell r="E772" t="str">
            <v>INT</v>
          </cell>
          <cell r="F772">
            <v>200212</v>
          </cell>
          <cell r="G772">
            <v>13</v>
          </cell>
          <cell r="H772">
            <v>84</v>
          </cell>
          <cell r="I772">
            <v>656.74202380952386</v>
          </cell>
          <cell r="J772">
            <v>0</v>
          </cell>
          <cell r="K772">
            <v>853</v>
          </cell>
          <cell r="L772">
            <v>1070.9246461820512</v>
          </cell>
          <cell r="M772">
            <v>28.526459820425089</v>
          </cell>
          <cell r="N772">
            <v>964.98585582046007</v>
          </cell>
          <cell r="O772">
            <v>23.659989384229373</v>
          </cell>
          <cell r="P772">
            <v>3</v>
          </cell>
          <cell r="Q772">
            <v>964.98585582046007</v>
          </cell>
          <cell r="R772">
            <v>23.659989384229373</v>
          </cell>
          <cell r="S772">
            <v>25892.481888918643</v>
          </cell>
        </row>
        <row r="773">
          <cell r="B773" t="str">
            <v>0401a4</v>
          </cell>
          <cell r="C773" t="str">
            <v>012</v>
          </cell>
          <cell r="D773" t="str">
            <v>PRR</v>
          </cell>
          <cell r="E773" t="str">
            <v>INT</v>
          </cell>
          <cell r="F773">
            <v>200301</v>
          </cell>
          <cell r="G773">
            <v>12</v>
          </cell>
          <cell r="H773">
            <v>18</v>
          </cell>
          <cell r="I773">
            <v>70.963888888888903</v>
          </cell>
          <cell r="J773">
            <v>0</v>
          </cell>
          <cell r="K773">
            <v>697</v>
          </cell>
          <cell r="L773">
            <v>131.16126218265271</v>
          </cell>
          <cell r="M773">
            <v>31.939117121141159</v>
          </cell>
          <cell r="N773">
            <v>423.31133627347702</v>
          </cell>
          <cell r="O773">
            <v>26.207221153441534</v>
          </cell>
          <cell r="P773">
            <v>3</v>
          </cell>
          <cell r="Q773">
            <v>423.31133627347702</v>
          </cell>
          <cell r="R773">
            <v>26.207221153441534</v>
          </cell>
          <cell r="S773">
            <v>6342.2540529225862</v>
          </cell>
        </row>
        <row r="774">
          <cell r="B774" t="str">
            <v>0401a4</v>
          </cell>
          <cell r="C774" t="str">
            <v>012</v>
          </cell>
          <cell r="D774" t="str">
            <v>PRR</v>
          </cell>
          <cell r="E774" t="str">
            <v>INT</v>
          </cell>
          <cell r="F774">
            <v>200302</v>
          </cell>
          <cell r="G774">
            <v>11</v>
          </cell>
          <cell r="H774">
            <v>67</v>
          </cell>
          <cell r="I774">
            <v>1230.7567164179106</v>
          </cell>
          <cell r="J774">
            <v>0</v>
          </cell>
          <cell r="K774">
            <v>1300</v>
          </cell>
          <cell r="L774">
            <v>2764.4320586309195</v>
          </cell>
          <cell r="M774">
            <v>39.163677501222196</v>
          </cell>
          <cell r="N774">
            <v>1685.8995031416216</v>
          </cell>
          <cell r="O774">
            <v>28.166499153435009</v>
          </cell>
          <cell r="P774">
            <v>1</v>
          </cell>
          <cell r="Q774">
            <v>1300</v>
          </cell>
          <cell r="R774">
            <v>100</v>
          </cell>
          <cell r="S774">
            <v>4639.2999999999884</v>
          </cell>
        </row>
        <row r="775">
          <cell r="B775" t="str">
            <v>0401a4</v>
          </cell>
          <cell r="C775" t="str">
            <v>012</v>
          </cell>
          <cell r="D775" t="str">
            <v>PRR</v>
          </cell>
          <cell r="E775" t="str">
            <v>INT</v>
          </cell>
          <cell r="F775">
            <v>200303</v>
          </cell>
          <cell r="G775">
            <v>10</v>
          </cell>
          <cell r="H775">
            <v>19</v>
          </cell>
          <cell r="I775">
            <v>744.82421052631582</v>
          </cell>
          <cell r="J775">
            <v>0</v>
          </cell>
          <cell r="K775">
            <v>697</v>
          </cell>
          <cell r="L775">
            <v>1908.2682882141062</v>
          </cell>
          <cell r="M775">
            <v>38.173764128380249</v>
          </cell>
          <cell r="N775">
            <v>1317.7223431709906</v>
          </cell>
          <cell r="O775">
            <v>26.357043438917415</v>
          </cell>
          <cell r="P775">
            <v>3</v>
          </cell>
          <cell r="Q775">
            <v>1317.7223431709906</v>
          </cell>
          <cell r="R775">
            <v>26.357043438917415</v>
          </cell>
          <cell r="S775">
            <v>10885.064520248821</v>
          </cell>
        </row>
        <row r="776">
          <cell r="B776" t="str">
            <v>0401a4</v>
          </cell>
          <cell r="C776" t="str">
            <v>012</v>
          </cell>
          <cell r="D776" t="str">
            <v>PRR</v>
          </cell>
          <cell r="E776" t="str">
            <v>INT</v>
          </cell>
          <cell r="F776">
            <v>200304</v>
          </cell>
          <cell r="G776">
            <v>9</v>
          </cell>
          <cell r="H776">
            <v>47</v>
          </cell>
          <cell r="I776">
            <v>412.63893617021284</v>
          </cell>
          <cell r="J776">
            <v>0</v>
          </cell>
          <cell r="K776">
            <v>697</v>
          </cell>
          <cell r="L776">
            <v>1279.3648315444113</v>
          </cell>
          <cell r="M776">
            <v>34.755286970502667</v>
          </cell>
          <cell r="N776">
            <v>1043.6973520486927</v>
          </cell>
          <cell r="O776">
            <v>23.733671843572012</v>
          </cell>
          <cell r="P776">
            <v>1</v>
          </cell>
          <cell r="Q776">
            <v>697</v>
          </cell>
          <cell r="R776">
            <v>100</v>
          </cell>
          <cell r="S776">
            <v>13364.97</v>
          </cell>
        </row>
        <row r="777">
          <cell r="B777" t="str">
            <v>0401a4</v>
          </cell>
          <cell r="C777" t="str">
            <v>012</v>
          </cell>
          <cell r="D777" t="str">
            <v>PRR</v>
          </cell>
          <cell r="E777" t="str">
            <v>INT</v>
          </cell>
          <cell r="F777">
            <v>200305</v>
          </cell>
          <cell r="G777">
            <v>8</v>
          </cell>
          <cell r="H777">
            <v>73</v>
          </cell>
          <cell r="I777">
            <v>189.3690410958904</v>
          </cell>
          <cell r="J777">
            <v>0</v>
          </cell>
          <cell r="K777">
            <v>697</v>
          </cell>
          <cell r="L777">
            <v>762.4434604440745</v>
          </cell>
          <cell r="M777">
            <v>35.682476805106319</v>
          </cell>
          <cell r="N777">
            <v>779.86781064396996</v>
          </cell>
          <cell r="O777">
            <v>26.169577548332079</v>
          </cell>
          <cell r="P777">
            <v>3</v>
          </cell>
          <cell r="Q777">
            <v>779.86781064396996</v>
          </cell>
          <cell r="R777">
            <v>26.169577548332079</v>
          </cell>
          <cell r="S777">
            <v>43106.410177009806</v>
          </cell>
        </row>
        <row r="778">
          <cell r="B778" t="str">
            <v>0401a4</v>
          </cell>
          <cell r="C778" t="str">
            <v>012</v>
          </cell>
          <cell r="D778" t="str">
            <v>PRR</v>
          </cell>
          <cell r="E778" t="str">
            <v>INT</v>
          </cell>
          <cell r="F778">
            <v>200306</v>
          </cell>
          <cell r="G778">
            <v>7</v>
          </cell>
          <cell r="H778">
            <v>77</v>
          </cell>
          <cell r="I778">
            <v>136.66831168831169</v>
          </cell>
          <cell r="J778">
            <v>697</v>
          </cell>
          <cell r="K778">
            <v>697</v>
          </cell>
          <cell r="L778">
            <v>792.29714672114403</v>
          </cell>
          <cell r="M778">
            <v>61.378780488925919</v>
          </cell>
          <cell r="N778">
            <v>795.95251430130679</v>
          </cell>
          <cell r="O778">
            <v>31.280661123260284</v>
          </cell>
          <cell r="P778">
            <v>1</v>
          </cell>
          <cell r="Q778">
            <v>697</v>
          </cell>
          <cell r="R778">
            <v>100</v>
          </cell>
          <cell r="S778">
            <v>43145.54</v>
          </cell>
        </row>
        <row r="779">
          <cell r="B779" t="str">
            <v>0401a4</v>
          </cell>
          <cell r="C779" t="str">
            <v>012</v>
          </cell>
          <cell r="D779" t="str">
            <v>PRR</v>
          </cell>
          <cell r="E779" t="str">
            <v>INT</v>
          </cell>
          <cell r="F779">
            <v>200307</v>
          </cell>
          <cell r="G779">
            <v>6</v>
          </cell>
          <cell r="H779">
            <v>29</v>
          </cell>
          <cell r="I779">
            <v>179.24</v>
          </cell>
          <cell r="J779">
            <v>0</v>
          </cell>
          <cell r="K779">
            <v>697</v>
          </cell>
          <cell r="L779">
            <v>1332.3307394396227</v>
          </cell>
          <cell r="M779">
            <v>54.391911408501201</v>
          </cell>
          <cell r="N779">
            <v>967.60587429045449</v>
          </cell>
          <cell r="O779">
            <v>29.714977489201949</v>
          </cell>
          <cell r="P779">
            <v>1</v>
          </cell>
          <cell r="Q779">
            <v>697</v>
          </cell>
          <cell r="R779">
            <v>100</v>
          </cell>
          <cell r="S779">
            <v>15015.04</v>
          </cell>
        </row>
        <row r="780">
          <cell r="B780" t="str">
            <v>0401a4</v>
          </cell>
          <cell r="C780" t="str">
            <v>012</v>
          </cell>
          <cell r="D780" t="str">
            <v>PRR</v>
          </cell>
          <cell r="E780" t="str">
            <v>INT</v>
          </cell>
          <cell r="F780">
            <v>200308</v>
          </cell>
          <cell r="G780">
            <v>5</v>
          </cell>
          <cell r="H780">
            <v>19</v>
          </cell>
          <cell r="I780">
            <v>29.023157894736844</v>
          </cell>
          <cell r="J780">
            <v>697</v>
          </cell>
          <cell r="K780">
            <v>697</v>
          </cell>
          <cell r="L780">
            <v>261.67511730508164</v>
          </cell>
          <cell r="M780">
            <v>71.045879542055062</v>
          </cell>
          <cell r="N780">
            <v>674.16098556754559</v>
          </cell>
          <cell r="O780">
            <v>31.527051942507516</v>
          </cell>
          <cell r="P780">
            <v>1</v>
          </cell>
          <cell r="Q780">
            <v>697</v>
          </cell>
          <cell r="R780">
            <v>100</v>
          </cell>
          <cell r="S780">
            <v>12691.56</v>
          </cell>
        </row>
        <row r="781">
          <cell r="B781" t="str">
            <v>0401a4</v>
          </cell>
          <cell r="C781" t="str">
            <v>012</v>
          </cell>
          <cell r="D781" t="str">
            <v>PRR</v>
          </cell>
          <cell r="E781" t="str">
            <v>INT</v>
          </cell>
          <cell r="F781">
            <v>200309</v>
          </cell>
          <cell r="G781">
            <v>4</v>
          </cell>
          <cell r="H781">
            <v>104</v>
          </cell>
          <cell r="I781">
            <v>138.89644230769233</v>
          </cell>
          <cell r="J781">
            <v>697</v>
          </cell>
          <cell r="K781">
            <v>697</v>
          </cell>
          <cell r="L781">
            <v>1690.2992103719589</v>
          </cell>
          <cell r="M781">
            <v>89.72969479768561</v>
          </cell>
          <cell r="N781">
            <v>944.75235464599859</v>
          </cell>
          <cell r="O781">
            <v>33.113503493981241</v>
          </cell>
          <cell r="P781">
            <v>1</v>
          </cell>
          <cell r="Q781">
            <v>697</v>
          </cell>
          <cell r="R781">
            <v>100</v>
          </cell>
          <cell r="S781">
            <v>58042.77</v>
          </cell>
        </row>
        <row r="782">
          <cell r="B782" t="str">
            <v>0401a4</v>
          </cell>
          <cell r="C782" t="str">
            <v>012</v>
          </cell>
          <cell r="D782" t="str">
            <v>PRR</v>
          </cell>
          <cell r="E782" t="str">
            <v>INT</v>
          </cell>
          <cell r="F782">
            <v>200310</v>
          </cell>
          <cell r="G782">
            <v>3</v>
          </cell>
          <cell r="H782">
            <v>200</v>
          </cell>
          <cell r="I782">
            <v>42.577700000000007</v>
          </cell>
          <cell r="J782">
            <v>697</v>
          </cell>
          <cell r="K782">
            <v>697</v>
          </cell>
          <cell r="L782">
            <v>870.15061152884834</v>
          </cell>
          <cell r="M782">
            <v>108.67341464454017</v>
          </cell>
          <cell r="N782">
            <v>806.84688733163966</v>
          </cell>
          <cell r="O782">
            <v>33.609028918211472</v>
          </cell>
          <cell r="P782">
            <v>1</v>
          </cell>
          <cell r="Q782">
            <v>697</v>
          </cell>
          <cell r="R782">
            <v>100</v>
          </cell>
          <cell r="S782">
            <v>130884.46</v>
          </cell>
        </row>
        <row r="783">
          <cell r="B783" t="str">
            <v>0401a4</v>
          </cell>
          <cell r="C783" t="str">
            <v>012</v>
          </cell>
          <cell r="D783" t="str">
            <v>PRR</v>
          </cell>
          <cell r="E783" t="str">
            <v>INT</v>
          </cell>
          <cell r="F783">
            <v>200311</v>
          </cell>
          <cell r="G783">
            <v>2</v>
          </cell>
          <cell r="H783">
            <v>73</v>
          </cell>
          <cell r="I783">
            <v>34.381232876712325</v>
          </cell>
          <cell r="J783">
            <v>0</v>
          </cell>
          <cell r="K783">
            <v>697</v>
          </cell>
          <cell r="L783">
            <v>0</v>
          </cell>
          <cell r="M783">
            <v>110.37169125976183</v>
          </cell>
          <cell r="N783">
            <v>797.2865384615385</v>
          </cell>
          <cell r="O783">
            <v>37.417926916041267</v>
          </cell>
          <cell r="P783">
            <v>1</v>
          </cell>
          <cell r="Q783">
            <v>697</v>
          </cell>
          <cell r="R783">
            <v>100</v>
          </cell>
          <cell r="S783">
            <v>48371.17</v>
          </cell>
        </row>
        <row r="784">
          <cell r="B784" t="str">
            <v>0401a4</v>
          </cell>
          <cell r="C784" t="str">
            <v>012</v>
          </cell>
          <cell r="D784" t="str">
            <v>PRR</v>
          </cell>
          <cell r="E784" t="str">
            <v>INT</v>
          </cell>
          <cell r="F784">
            <v>200312</v>
          </cell>
          <cell r="G784">
            <v>1</v>
          </cell>
          <cell r="H784">
            <v>170</v>
          </cell>
          <cell r="I784">
            <v>2.3964117647058827</v>
          </cell>
          <cell r="J784">
            <v>697</v>
          </cell>
          <cell r="K784">
            <v>697</v>
          </cell>
          <cell r="L784">
            <v>0</v>
          </cell>
          <cell r="M784">
            <v>110.37169125976183</v>
          </cell>
          <cell r="N784">
            <v>797.2865384615385</v>
          </cell>
          <cell r="O784">
            <v>37.417926916041267</v>
          </cell>
          <cell r="P784">
            <v>1</v>
          </cell>
          <cell r="Q784">
            <v>697</v>
          </cell>
          <cell r="R784">
            <v>100</v>
          </cell>
          <cell r="S784">
            <v>118082.61</v>
          </cell>
        </row>
        <row r="785">
          <cell r="B785" t="str">
            <v>0401a4</v>
          </cell>
          <cell r="C785" t="str">
            <v>012</v>
          </cell>
          <cell r="D785" t="str">
            <v>PRR</v>
          </cell>
          <cell r="E785" t="str">
            <v>INT</v>
          </cell>
          <cell r="F785">
            <v>200401</v>
          </cell>
          <cell r="G785">
            <v>0</v>
          </cell>
          <cell r="H785">
            <v>60</v>
          </cell>
          <cell r="I785">
            <v>0</v>
          </cell>
          <cell r="J785">
            <v>697</v>
          </cell>
          <cell r="K785">
            <v>754</v>
          </cell>
          <cell r="L785">
            <v>0</v>
          </cell>
          <cell r="M785">
            <v>110.37169125976183</v>
          </cell>
          <cell r="N785">
            <v>797.2865384615385</v>
          </cell>
          <cell r="O785">
            <v>37.417926916041267</v>
          </cell>
          <cell r="P785">
            <v>1</v>
          </cell>
          <cell r="Q785">
            <v>754</v>
          </cell>
          <cell r="R785">
            <v>100</v>
          </cell>
          <cell r="S785">
            <v>45240</v>
          </cell>
        </row>
        <row r="786">
          <cell r="B786" t="str">
            <v>0401a4</v>
          </cell>
          <cell r="C786" t="str">
            <v>1324</v>
          </cell>
          <cell r="D786" t="str">
            <v>KEX</v>
          </cell>
          <cell r="E786" t="str">
            <v>ESP</v>
          </cell>
          <cell r="F786">
            <v>200101</v>
          </cell>
          <cell r="G786">
            <v>36</v>
          </cell>
          <cell r="H786">
            <v>67</v>
          </cell>
          <cell r="I786">
            <v>491.42208955223879</v>
          </cell>
          <cell r="J786">
            <v>0</v>
          </cell>
          <cell r="K786">
            <v>0</v>
          </cell>
          <cell r="L786">
            <v>491.42208955223867</v>
          </cell>
          <cell r="M786">
            <v>0</v>
          </cell>
          <cell r="N786">
            <v>491.42208955223862</v>
          </cell>
          <cell r="O786">
            <v>0</v>
          </cell>
          <cell r="P786">
            <v>3</v>
          </cell>
          <cell r="Q786">
            <v>491.42208955223862</v>
          </cell>
          <cell r="R786">
            <v>0</v>
          </cell>
          <cell r="S786">
            <v>0</v>
          </cell>
        </row>
        <row r="787">
          <cell r="B787" t="str">
            <v>0401a4</v>
          </cell>
          <cell r="C787" t="str">
            <v>1324</v>
          </cell>
          <cell r="D787" t="str">
            <v>KEX</v>
          </cell>
          <cell r="E787" t="str">
            <v>ESP</v>
          </cell>
          <cell r="F787">
            <v>200102</v>
          </cell>
          <cell r="G787">
            <v>35</v>
          </cell>
          <cell r="H787">
            <v>89</v>
          </cell>
          <cell r="I787">
            <v>451.94438202247176</v>
          </cell>
          <cell r="J787">
            <v>0</v>
          </cell>
          <cell r="K787">
            <v>0</v>
          </cell>
          <cell r="L787">
            <v>460.17332285465909</v>
          </cell>
          <cell r="M787">
            <v>1.7663169758140806</v>
          </cell>
          <cell r="N787">
            <v>472.51866555382583</v>
          </cell>
          <cell r="O787">
            <v>1.5434722746585081</v>
          </cell>
          <cell r="P787">
            <v>3</v>
          </cell>
          <cell r="Q787">
            <v>472.51866555382583</v>
          </cell>
          <cell r="R787">
            <v>1.5434722746585081</v>
          </cell>
          <cell r="S787">
            <v>1831.1112342905108</v>
          </cell>
        </row>
        <row r="788">
          <cell r="B788" t="str">
            <v>0401a4</v>
          </cell>
          <cell r="C788" t="str">
            <v>1324</v>
          </cell>
          <cell r="D788" t="str">
            <v>KEX</v>
          </cell>
          <cell r="E788" t="str">
            <v>ESP</v>
          </cell>
          <cell r="F788">
            <v>200103</v>
          </cell>
          <cell r="G788">
            <v>34</v>
          </cell>
          <cell r="H788">
            <v>111</v>
          </cell>
          <cell r="I788">
            <v>620.96387387387392</v>
          </cell>
          <cell r="J788">
            <v>0</v>
          </cell>
          <cell r="K788">
            <v>0</v>
          </cell>
          <cell r="L788">
            <v>637.64298935487511</v>
          </cell>
          <cell r="M788">
            <v>1.8810119061351609</v>
          </cell>
          <cell r="N788">
            <v>625.42996933697486</v>
          </cell>
          <cell r="O788">
            <v>1.72951714598897</v>
          </cell>
          <cell r="P788">
            <v>3</v>
          </cell>
          <cell r="Q788">
            <v>625.42996933697486</v>
          </cell>
          <cell r="R788">
            <v>1.72951714598897</v>
          </cell>
          <cell r="S788">
            <v>495.73659640421101</v>
          </cell>
        </row>
        <row r="789">
          <cell r="B789" t="str">
            <v>0401a4</v>
          </cell>
          <cell r="C789" t="str">
            <v>1324</v>
          </cell>
          <cell r="D789" t="str">
            <v>KEX</v>
          </cell>
          <cell r="E789" t="str">
            <v>ESP</v>
          </cell>
          <cell r="F789">
            <v>200104</v>
          </cell>
          <cell r="G789">
            <v>33</v>
          </cell>
          <cell r="H789">
            <v>109</v>
          </cell>
          <cell r="I789">
            <v>702.72559633027538</v>
          </cell>
          <cell r="J789">
            <v>0</v>
          </cell>
          <cell r="K789">
            <v>0</v>
          </cell>
          <cell r="L789">
            <v>716.27764771901798</v>
          </cell>
          <cell r="M789">
            <v>1.8854190298398938</v>
          </cell>
          <cell r="N789">
            <v>720.350959753903</v>
          </cell>
          <cell r="O789">
            <v>1.728449653189055</v>
          </cell>
          <cell r="P789">
            <v>3</v>
          </cell>
          <cell r="Q789">
            <v>720.350959753903</v>
          </cell>
          <cell r="R789">
            <v>1.728449653189055</v>
          </cell>
          <cell r="S789">
            <v>1921.1646131754096</v>
          </cell>
        </row>
        <row r="790">
          <cell r="B790" t="str">
            <v>0401a4</v>
          </cell>
          <cell r="C790" t="str">
            <v>1324</v>
          </cell>
          <cell r="D790" t="str">
            <v>KEX</v>
          </cell>
          <cell r="E790" t="str">
            <v>ESP</v>
          </cell>
          <cell r="F790">
            <v>200105</v>
          </cell>
          <cell r="G790">
            <v>32</v>
          </cell>
          <cell r="H790">
            <v>90</v>
          </cell>
          <cell r="I790">
            <v>557.33955555555565</v>
          </cell>
          <cell r="J790">
            <v>0</v>
          </cell>
          <cell r="K790">
            <v>0</v>
          </cell>
          <cell r="L790">
            <v>571.19954686029348</v>
          </cell>
          <cell r="M790">
            <v>1.9138584037600201</v>
          </cell>
          <cell r="N790">
            <v>576.12897016549618</v>
          </cell>
          <cell r="O790">
            <v>1.7372647392363585</v>
          </cell>
          <cell r="P790">
            <v>3</v>
          </cell>
          <cell r="Q790">
            <v>576.12897016549618</v>
          </cell>
          <cell r="R790">
            <v>1.7372647392363585</v>
          </cell>
          <cell r="S790">
            <v>1691.0473148946476</v>
          </cell>
        </row>
        <row r="791">
          <cell r="B791" t="str">
            <v>0401a4</v>
          </cell>
          <cell r="C791" t="str">
            <v>1324</v>
          </cell>
          <cell r="D791" t="str">
            <v>KEX</v>
          </cell>
          <cell r="E791" t="str">
            <v>ESP</v>
          </cell>
          <cell r="F791">
            <v>200106</v>
          </cell>
          <cell r="G791">
            <v>31</v>
          </cell>
          <cell r="H791">
            <v>112</v>
          </cell>
          <cell r="I791">
            <v>588.61723214285723</v>
          </cell>
          <cell r="J791">
            <v>0</v>
          </cell>
          <cell r="K791">
            <v>0</v>
          </cell>
          <cell r="L791">
            <v>603.40038978789596</v>
          </cell>
          <cell r="M791">
            <v>1.9046373718185814</v>
          </cell>
          <cell r="N791">
            <v>608.28036464411059</v>
          </cell>
          <cell r="O791">
            <v>1.7321258917993843</v>
          </cell>
          <cell r="P791">
            <v>3</v>
          </cell>
          <cell r="Q791">
            <v>608.28036464411059</v>
          </cell>
          <cell r="R791">
            <v>1.7321258917993843</v>
          </cell>
          <cell r="S791">
            <v>2202.2708401403797</v>
          </cell>
        </row>
        <row r="792">
          <cell r="B792" t="str">
            <v>0401a4</v>
          </cell>
          <cell r="C792" t="str">
            <v>1324</v>
          </cell>
          <cell r="D792" t="str">
            <v>KEX</v>
          </cell>
          <cell r="E792" t="str">
            <v>ESP</v>
          </cell>
          <cell r="F792">
            <v>200107</v>
          </cell>
          <cell r="G792">
            <v>30</v>
          </cell>
          <cell r="H792">
            <v>81</v>
          </cell>
          <cell r="I792">
            <v>461.45567901234563</v>
          </cell>
          <cell r="J792">
            <v>0</v>
          </cell>
          <cell r="K792">
            <v>0</v>
          </cell>
          <cell r="L792">
            <v>475.98120253365357</v>
          </cell>
          <cell r="M792">
            <v>2.3216010450128404</v>
          </cell>
          <cell r="N792">
            <v>502.78765947328583</v>
          </cell>
          <cell r="O792">
            <v>2.0960547268714294</v>
          </cell>
          <cell r="P792">
            <v>3</v>
          </cell>
          <cell r="Q792">
            <v>502.78765947328583</v>
          </cell>
          <cell r="R792">
            <v>2.0960547268714294</v>
          </cell>
          <cell r="S792">
            <v>3347.8904173361589</v>
          </cell>
        </row>
        <row r="793">
          <cell r="B793" t="str">
            <v>0401a4</v>
          </cell>
          <cell r="C793" t="str">
            <v>1324</v>
          </cell>
          <cell r="D793" t="str">
            <v>KEX</v>
          </cell>
          <cell r="E793" t="str">
            <v>ESP</v>
          </cell>
          <cell r="F793">
            <v>200108</v>
          </cell>
          <cell r="G793">
            <v>29</v>
          </cell>
          <cell r="H793">
            <v>45</v>
          </cell>
          <cell r="I793">
            <v>661.95955555555565</v>
          </cell>
          <cell r="J793">
            <v>0</v>
          </cell>
          <cell r="K793">
            <v>0</v>
          </cell>
          <cell r="L793">
            <v>685.52200003010057</v>
          </cell>
          <cell r="M793">
            <v>2.7074372768788919</v>
          </cell>
          <cell r="N793">
            <v>696.84314844599692</v>
          </cell>
          <cell r="O793">
            <v>2.5684587551758464</v>
          </cell>
          <cell r="P793">
            <v>3</v>
          </cell>
          <cell r="Q793">
            <v>696.84314844599692</v>
          </cell>
          <cell r="R793">
            <v>2.5684587551758464</v>
          </cell>
          <cell r="S793">
            <v>1569.7616800698561</v>
          </cell>
        </row>
        <row r="794">
          <cell r="B794" t="str">
            <v>0401a4</v>
          </cell>
          <cell r="C794" t="str">
            <v>1324</v>
          </cell>
          <cell r="D794" t="str">
            <v>KEX</v>
          </cell>
          <cell r="E794" t="str">
            <v>ESP</v>
          </cell>
          <cell r="F794">
            <v>200109</v>
          </cell>
          <cell r="G794">
            <v>28</v>
          </cell>
          <cell r="H794">
            <v>69</v>
          </cell>
          <cell r="I794">
            <v>819.54811594202897</v>
          </cell>
          <cell r="J794">
            <v>0</v>
          </cell>
          <cell r="K794">
            <v>0</v>
          </cell>
          <cell r="L794">
            <v>900.36750879589067</v>
          </cell>
          <cell r="M794">
            <v>3.4024396425343975</v>
          </cell>
          <cell r="N794">
            <v>881.6936777027704</v>
          </cell>
          <cell r="O794">
            <v>3.5125551597758009</v>
          </cell>
          <cell r="P794">
            <v>3</v>
          </cell>
          <cell r="Q794">
            <v>881.6936777027704</v>
          </cell>
          <cell r="R794">
            <v>3.5125551597758009</v>
          </cell>
          <cell r="S794">
            <v>4288.0437614911571</v>
          </cell>
        </row>
        <row r="795">
          <cell r="B795" t="str">
            <v>0401a4</v>
          </cell>
          <cell r="C795" t="str">
            <v>1324</v>
          </cell>
          <cell r="D795" t="str">
            <v>KEX</v>
          </cell>
          <cell r="E795" t="str">
            <v>ESP</v>
          </cell>
          <cell r="F795">
            <v>200110</v>
          </cell>
          <cell r="G795">
            <v>27</v>
          </cell>
          <cell r="H795">
            <v>108</v>
          </cell>
          <cell r="I795">
            <v>782.40250000000003</v>
          </cell>
          <cell r="J795">
            <v>0</v>
          </cell>
          <cell r="K795">
            <v>0</v>
          </cell>
          <cell r="L795">
            <v>917.69913080662582</v>
          </cell>
          <cell r="M795">
            <v>3.9368720149221224</v>
          </cell>
          <cell r="N795">
            <v>907.35500614763987</v>
          </cell>
          <cell r="O795">
            <v>4.1118704880344641</v>
          </cell>
          <cell r="P795">
            <v>3</v>
          </cell>
          <cell r="Q795">
            <v>907.35500614763987</v>
          </cell>
          <cell r="R795">
            <v>4.1118704880344641</v>
          </cell>
          <cell r="S795">
            <v>13494.870663945083</v>
          </cell>
        </row>
        <row r="796">
          <cell r="B796" t="str">
            <v>0401a4</v>
          </cell>
          <cell r="C796" t="str">
            <v>1324</v>
          </cell>
          <cell r="D796" t="str">
            <v>KEX</v>
          </cell>
          <cell r="E796" t="str">
            <v>ESP</v>
          </cell>
          <cell r="F796">
            <v>200111</v>
          </cell>
          <cell r="G796">
            <v>26</v>
          </cell>
          <cell r="H796">
            <v>129</v>
          </cell>
          <cell r="I796">
            <v>851.07899224806204</v>
          </cell>
          <cell r="J796">
            <v>0</v>
          </cell>
          <cell r="K796">
            <v>0</v>
          </cell>
          <cell r="L796">
            <v>1059.0648726819336</v>
          </cell>
          <cell r="M796">
            <v>4.299820834365347</v>
          </cell>
          <cell r="N796">
            <v>1018.7150188903229</v>
          </cell>
          <cell r="O796">
            <v>4.3867335691689355</v>
          </cell>
          <cell r="P796">
            <v>3</v>
          </cell>
          <cell r="Q796">
            <v>1018.7150188903229</v>
          </cell>
          <cell r="R796">
            <v>4.3867335691689355</v>
          </cell>
          <cell r="S796">
            <v>21625.047436851659</v>
          </cell>
        </row>
        <row r="797">
          <cell r="B797" t="str">
            <v>0401a4</v>
          </cell>
          <cell r="C797" t="str">
            <v>1324</v>
          </cell>
          <cell r="D797" t="str">
            <v>KEX</v>
          </cell>
          <cell r="E797" t="str">
            <v>ESP</v>
          </cell>
          <cell r="F797">
            <v>200112</v>
          </cell>
          <cell r="G797">
            <v>25</v>
          </cell>
          <cell r="H797">
            <v>107</v>
          </cell>
          <cell r="I797">
            <v>564.06682242990644</v>
          </cell>
          <cell r="J797">
            <v>0</v>
          </cell>
          <cell r="K797">
            <v>0</v>
          </cell>
          <cell r="L797">
            <v>782.12616261196672</v>
          </cell>
          <cell r="M797">
            <v>5.5679351247771827</v>
          </cell>
          <cell r="N797">
            <v>750.8701006068203</v>
          </cell>
          <cell r="O797">
            <v>5.1486802639220226</v>
          </cell>
          <cell r="P797">
            <v>3</v>
          </cell>
          <cell r="Q797">
            <v>750.8701006068203</v>
          </cell>
          <cell r="R797">
            <v>5.1486802639220226</v>
          </cell>
          <cell r="S797">
            <v>19987.950764929774</v>
          </cell>
        </row>
        <row r="798">
          <cell r="B798" t="str">
            <v>0401a4</v>
          </cell>
          <cell r="C798" t="str">
            <v>1324</v>
          </cell>
          <cell r="D798" t="str">
            <v>KEX</v>
          </cell>
          <cell r="E798" t="str">
            <v>ESP</v>
          </cell>
          <cell r="F798">
            <v>200201</v>
          </cell>
          <cell r="G798">
            <v>24</v>
          </cell>
          <cell r="H798">
            <v>68</v>
          </cell>
          <cell r="I798">
            <v>262.79529411764707</v>
          </cell>
          <cell r="J798">
            <v>0</v>
          </cell>
          <cell r="K798">
            <v>0</v>
          </cell>
          <cell r="L798">
            <v>448.7916896775825</v>
          </cell>
          <cell r="M798">
            <v>7.1861308254673366</v>
          </cell>
          <cell r="N798">
            <v>502.51940521940247</v>
          </cell>
          <cell r="O798">
            <v>6.6149079828267494</v>
          </cell>
          <cell r="P798">
            <v>3</v>
          </cell>
          <cell r="Q798">
            <v>502.51940521940247</v>
          </cell>
          <cell r="R798">
            <v>6.6149079828267494</v>
          </cell>
          <cell r="S798">
            <v>16301.239554919368</v>
          </cell>
        </row>
        <row r="799">
          <cell r="B799" t="str">
            <v>0401a4</v>
          </cell>
          <cell r="C799" t="str">
            <v>1324</v>
          </cell>
          <cell r="D799" t="str">
            <v>KEX</v>
          </cell>
          <cell r="E799" t="str">
            <v>ESP</v>
          </cell>
          <cell r="F799">
            <v>200202</v>
          </cell>
          <cell r="G799">
            <v>23</v>
          </cell>
          <cell r="H799">
            <v>70</v>
          </cell>
          <cell r="I799">
            <v>521.7615714285713</v>
          </cell>
          <cell r="J799">
            <v>0</v>
          </cell>
          <cell r="K799">
            <v>690</v>
          </cell>
          <cell r="L799">
            <v>994.4969940240295</v>
          </cell>
          <cell r="M799">
            <v>8.1172740537455752</v>
          </cell>
          <cell r="N799">
            <v>826.58096484341957</v>
          </cell>
          <cell r="O799">
            <v>7.1859407810376528</v>
          </cell>
          <cell r="P799">
            <v>3</v>
          </cell>
          <cell r="Q799">
            <v>826.58096484341957</v>
          </cell>
          <cell r="R799">
            <v>7.1859407810376528</v>
          </cell>
          <cell r="S799">
            <v>21337.357539039382</v>
          </cell>
        </row>
        <row r="800">
          <cell r="B800" t="str">
            <v>0401a4</v>
          </cell>
          <cell r="C800" t="str">
            <v>1324</v>
          </cell>
          <cell r="D800" t="str">
            <v>KEX</v>
          </cell>
          <cell r="E800" t="str">
            <v>ESP</v>
          </cell>
          <cell r="F800">
            <v>200203</v>
          </cell>
          <cell r="G800">
            <v>22</v>
          </cell>
          <cell r="H800">
            <v>97</v>
          </cell>
          <cell r="I800">
            <v>284.50639175257726</v>
          </cell>
          <cell r="J800">
            <v>0</v>
          </cell>
          <cell r="K800">
            <v>0</v>
          </cell>
          <cell r="L800">
            <v>630.52905463901413</v>
          </cell>
          <cell r="M800">
            <v>9.0877348798824045</v>
          </cell>
          <cell r="N800">
            <v>622.23054509268923</v>
          </cell>
          <cell r="O800">
            <v>7.734497407564465</v>
          </cell>
          <cell r="P800">
            <v>3</v>
          </cell>
          <cell r="Q800">
            <v>622.23054509268923</v>
          </cell>
          <cell r="R800">
            <v>7.734497407564465</v>
          </cell>
          <cell r="S800">
            <v>32759.242873990857</v>
          </cell>
        </row>
        <row r="801">
          <cell r="B801" t="str">
            <v>0401a4</v>
          </cell>
          <cell r="C801" t="str">
            <v>1324</v>
          </cell>
          <cell r="D801" t="str">
            <v>KEX</v>
          </cell>
          <cell r="E801" t="str">
            <v>ESP</v>
          </cell>
          <cell r="F801">
            <v>200204</v>
          </cell>
          <cell r="G801">
            <v>21</v>
          </cell>
          <cell r="H801">
            <v>100</v>
          </cell>
          <cell r="I801">
            <v>260.4751</v>
          </cell>
          <cell r="J801">
            <v>0</v>
          </cell>
          <cell r="K801">
            <v>0</v>
          </cell>
          <cell r="L801">
            <v>722.56337982323635</v>
          </cell>
          <cell r="M801">
            <v>7.5093021613738582</v>
          </cell>
          <cell r="N801">
            <v>670.41432500172107</v>
          </cell>
          <cell r="O801">
            <v>5.9205788603803953</v>
          </cell>
          <cell r="P801">
            <v>3</v>
          </cell>
          <cell r="Q801">
            <v>670.41432500172107</v>
          </cell>
          <cell r="R801">
            <v>5.9205788603803953</v>
          </cell>
          <cell r="S801">
            <v>40993.922500172099</v>
          </cell>
        </row>
        <row r="802">
          <cell r="B802" t="str">
            <v>0401a4</v>
          </cell>
          <cell r="C802" t="str">
            <v>1324</v>
          </cell>
          <cell r="D802" t="str">
            <v>KEX</v>
          </cell>
          <cell r="E802" t="str">
            <v>ESP</v>
          </cell>
          <cell r="F802">
            <v>200205</v>
          </cell>
          <cell r="G802">
            <v>20</v>
          </cell>
          <cell r="H802">
            <v>137</v>
          </cell>
          <cell r="I802">
            <v>223.27963503649633</v>
          </cell>
          <cell r="J802">
            <v>0</v>
          </cell>
          <cell r="K802">
            <v>560</v>
          </cell>
          <cell r="L802">
            <v>658.82021036695289</v>
          </cell>
          <cell r="M802">
            <v>9.7985581444648364</v>
          </cell>
          <cell r="N802">
            <v>648.11486779767415</v>
          </cell>
          <cell r="O802">
            <v>7.0124138763901698</v>
          </cell>
          <cell r="P802">
            <v>3</v>
          </cell>
          <cell r="Q802">
            <v>648.11486779767415</v>
          </cell>
          <cell r="R802">
            <v>7.0124138763901698</v>
          </cell>
          <cell r="S802">
            <v>58202.426888281363</v>
          </cell>
        </row>
        <row r="803">
          <cell r="B803" t="str">
            <v>0401a4</v>
          </cell>
          <cell r="C803" t="str">
            <v>1324</v>
          </cell>
          <cell r="D803" t="str">
            <v>KEX</v>
          </cell>
          <cell r="E803" t="str">
            <v>ESP</v>
          </cell>
          <cell r="F803">
            <v>200206</v>
          </cell>
          <cell r="G803">
            <v>19</v>
          </cell>
          <cell r="H803">
            <v>121</v>
          </cell>
          <cell r="I803">
            <v>128.75586776859504</v>
          </cell>
          <cell r="J803">
            <v>0</v>
          </cell>
          <cell r="K803">
            <v>560</v>
          </cell>
          <cell r="L803">
            <v>583.17310430805014</v>
          </cell>
          <cell r="M803">
            <v>10.507357447921356</v>
          </cell>
          <cell r="N803">
            <v>585.98450640698434</v>
          </cell>
          <cell r="O803">
            <v>7.2076125516043668</v>
          </cell>
          <cell r="P803">
            <v>3</v>
          </cell>
          <cell r="Q803">
            <v>585.98450640698434</v>
          </cell>
          <cell r="R803">
            <v>7.2076125516043668</v>
          </cell>
          <cell r="S803">
            <v>55324.665275245112</v>
          </cell>
        </row>
        <row r="804">
          <cell r="B804" t="str">
            <v>0401a4</v>
          </cell>
          <cell r="C804" t="str">
            <v>1324</v>
          </cell>
          <cell r="D804" t="str">
            <v>KEX</v>
          </cell>
          <cell r="E804" t="str">
            <v>ESP</v>
          </cell>
          <cell r="F804">
            <v>200207</v>
          </cell>
          <cell r="G804">
            <v>18</v>
          </cell>
          <cell r="H804">
            <v>93</v>
          </cell>
          <cell r="I804">
            <v>142.72999999999999</v>
          </cell>
          <cell r="J804">
            <v>0</v>
          </cell>
          <cell r="K804">
            <v>560</v>
          </cell>
          <cell r="L804">
            <v>609.25735764973297</v>
          </cell>
          <cell r="M804">
            <v>11.686420673766833</v>
          </cell>
          <cell r="N804">
            <v>632.62337114460911</v>
          </cell>
          <cell r="O804">
            <v>7.3908843086658447</v>
          </cell>
          <cell r="P804">
            <v>3</v>
          </cell>
          <cell r="Q804">
            <v>632.62337114460911</v>
          </cell>
          <cell r="R804">
            <v>7.3908843086658447</v>
          </cell>
          <cell r="S804">
            <v>45560.083516448649</v>
          </cell>
        </row>
        <row r="805">
          <cell r="B805" t="str">
            <v>0401a4</v>
          </cell>
          <cell r="C805" t="str">
            <v>1324</v>
          </cell>
          <cell r="D805" t="str">
            <v>KEX</v>
          </cell>
          <cell r="E805" t="str">
            <v>ESP</v>
          </cell>
          <cell r="F805">
            <v>200208</v>
          </cell>
          <cell r="G805">
            <v>17</v>
          </cell>
          <cell r="H805">
            <v>66</v>
          </cell>
          <cell r="I805">
            <v>142.96030303030304</v>
          </cell>
          <cell r="J805">
            <v>0</v>
          </cell>
          <cell r="K805">
            <v>630</v>
          </cell>
          <cell r="L805">
            <v>651.50972947341086</v>
          </cell>
          <cell r="M805">
            <v>14.633889771868306</v>
          </cell>
          <cell r="N805">
            <v>666.85681731823411</v>
          </cell>
          <cell r="O805">
            <v>9.065227017284446</v>
          </cell>
          <cell r="P805">
            <v>3</v>
          </cell>
          <cell r="Q805">
            <v>666.85681731823411</v>
          </cell>
          <cell r="R805">
            <v>9.065227017284446</v>
          </cell>
          <cell r="S805">
            <v>34577.16994300345</v>
          </cell>
        </row>
        <row r="806">
          <cell r="B806" t="str">
            <v>0401a4</v>
          </cell>
          <cell r="C806" t="str">
            <v>1324</v>
          </cell>
          <cell r="D806" t="str">
            <v>KEX</v>
          </cell>
          <cell r="E806" t="str">
            <v>ESP</v>
          </cell>
          <cell r="F806">
            <v>200209</v>
          </cell>
          <cell r="G806">
            <v>16</v>
          </cell>
          <cell r="H806">
            <v>97</v>
          </cell>
          <cell r="I806">
            <v>50.357835051546395</v>
          </cell>
          <cell r="J806">
            <v>0</v>
          </cell>
          <cell r="K806">
            <v>560</v>
          </cell>
          <cell r="L806">
            <v>586.26502966407736</v>
          </cell>
          <cell r="M806">
            <v>12.896005394762916</v>
          </cell>
          <cell r="N806">
            <v>610.65329887614087</v>
          </cell>
          <cell r="O806">
            <v>9.3033550798878952</v>
          </cell>
          <cell r="P806">
            <v>3</v>
          </cell>
          <cell r="Q806">
            <v>610.65329887614087</v>
          </cell>
          <cell r="R806">
            <v>9.3033550798878952</v>
          </cell>
          <cell r="S806">
            <v>54348.659990985667</v>
          </cell>
        </row>
        <row r="807">
          <cell r="B807" t="str">
            <v>0401a4</v>
          </cell>
          <cell r="C807" t="str">
            <v>1324</v>
          </cell>
          <cell r="D807" t="str">
            <v>KEX</v>
          </cell>
          <cell r="E807" t="str">
            <v>ESP</v>
          </cell>
          <cell r="F807">
            <v>200210</v>
          </cell>
          <cell r="G807">
            <v>15</v>
          </cell>
          <cell r="H807">
            <v>101</v>
          </cell>
          <cell r="I807">
            <v>49.388811881188126</v>
          </cell>
          <cell r="J807">
            <v>0</v>
          </cell>
          <cell r="K807">
            <v>560</v>
          </cell>
          <cell r="L807">
            <v>554.75795063189457</v>
          </cell>
          <cell r="M807">
            <v>16.143195561503195</v>
          </cell>
          <cell r="N807">
            <v>627.59962887562642</v>
          </cell>
          <cell r="O807">
            <v>10.55153073948204</v>
          </cell>
          <cell r="P807">
            <v>3</v>
          </cell>
          <cell r="Q807">
            <v>627.59962887562642</v>
          </cell>
          <cell r="R807">
            <v>10.55153073948204</v>
          </cell>
          <cell r="S807">
            <v>58399.292516438261</v>
          </cell>
        </row>
        <row r="808">
          <cell r="B808" t="str">
            <v>0401a4</v>
          </cell>
          <cell r="C808" t="str">
            <v>1324</v>
          </cell>
          <cell r="D808" t="str">
            <v>KEX</v>
          </cell>
          <cell r="E808" t="str">
            <v>ESP</v>
          </cell>
          <cell r="F808">
            <v>200211</v>
          </cell>
          <cell r="G808">
            <v>14</v>
          </cell>
          <cell r="H808">
            <v>102</v>
          </cell>
          <cell r="I808">
            <v>0.28186274509803921</v>
          </cell>
          <cell r="J808">
            <v>0</v>
          </cell>
          <cell r="K808">
            <v>560</v>
          </cell>
          <cell r="L808">
            <v>459.60711059710712</v>
          </cell>
          <cell r="M808">
            <v>21.626406262450562</v>
          </cell>
          <cell r="N808">
            <v>585.87897303815532</v>
          </cell>
          <cell r="O808">
            <v>15.03428345983645</v>
          </cell>
          <cell r="P808">
            <v>3</v>
          </cell>
          <cell r="Q808">
            <v>585.87897303815532</v>
          </cell>
          <cell r="R808">
            <v>15.03428345983645</v>
          </cell>
          <cell r="S808">
            <v>59730.905249891846</v>
          </cell>
        </row>
        <row r="809">
          <cell r="B809" t="str">
            <v>0401a4</v>
          </cell>
          <cell r="C809" t="str">
            <v>1324</v>
          </cell>
          <cell r="D809" t="str">
            <v>KEX</v>
          </cell>
          <cell r="E809" t="str">
            <v>ESP</v>
          </cell>
          <cell r="F809">
            <v>200212</v>
          </cell>
          <cell r="G809">
            <v>13</v>
          </cell>
          <cell r="H809">
            <v>124</v>
          </cell>
          <cell r="I809">
            <v>0.86604838709677423</v>
          </cell>
          <cell r="J809">
            <v>0</v>
          </cell>
          <cell r="K809">
            <v>560</v>
          </cell>
          <cell r="L809">
            <v>549.19071429007261</v>
          </cell>
          <cell r="M809">
            <v>27.062767837564682</v>
          </cell>
          <cell r="N809">
            <v>599.85141382245433</v>
          </cell>
          <cell r="O809">
            <v>16.673560688356325</v>
          </cell>
          <cell r="P809">
            <v>3</v>
          </cell>
          <cell r="Q809">
            <v>599.85141382245433</v>
          </cell>
          <cell r="R809">
            <v>16.673560688356325</v>
          </cell>
          <cell r="S809">
            <v>74274.185313984344</v>
          </cell>
        </row>
        <row r="810">
          <cell r="B810" t="str">
            <v>0401a4</v>
          </cell>
          <cell r="C810" t="str">
            <v>1324</v>
          </cell>
          <cell r="D810" t="str">
            <v>KEX</v>
          </cell>
          <cell r="E810" t="str">
            <v>ESP</v>
          </cell>
          <cell r="F810">
            <v>200301</v>
          </cell>
          <cell r="G810">
            <v>12</v>
          </cell>
          <cell r="H810">
            <v>85</v>
          </cell>
          <cell r="I810">
            <v>0</v>
          </cell>
          <cell r="J810">
            <v>0</v>
          </cell>
          <cell r="K810">
            <v>437</v>
          </cell>
          <cell r="L810">
            <v>862.37950730908642</v>
          </cell>
          <cell r="M810">
            <v>31.96716289820445</v>
          </cell>
          <cell r="N810">
            <v>602.09525843702954</v>
          </cell>
          <cell r="O810">
            <v>17.758734311501108</v>
          </cell>
          <cell r="P810">
            <v>3</v>
          </cell>
          <cell r="Q810">
            <v>602.09525843702954</v>
          </cell>
          <cell r="R810">
            <v>17.758734311501108</v>
          </cell>
          <cell r="S810">
            <v>51178.09696714751</v>
          </cell>
        </row>
        <row r="811">
          <cell r="B811" t="str">
            <v>0401a4</v>
          </cell>
          <cell r="C811" t="str">
            <v>1324</v>
          </cell>
          <cell r="D811" t="str">
            <v>KEX</v>
          </cell>
          <cell r="E811" t="str">
            <v>ESP</v>
          </cell>
          <cell r="F811">
            <v>200302</v>
          </cell>
          <cell r="G811">
            <v>11</v>
          </cell>
          <cell r="H811">
            <v>100</v>
          </cell>
          <cell r="I811">
            <v>0</v>
          </cell>
          <cell r="J811">
            <v>0</v>
          </cell>
          <cell r="K811">
            <v>437</v>
          </cell>
          <cell r="L811">
            <v>506.93653712797931</v>
          </cell>
          <cell r="M811">
            <v>34.646684693602857</v>
          </cell>
          <cell r="N811">
            <v>604.84138325906395</v>
          </cell>
          <cell r="O811">
            <v>17.992818755395128</v>
          </cell>
          <cell r="P811">
            <v>3</v>
          </cell>
          <cell r="Q811">
            <v>604.84138325906395</v>
          </cell>
          <cell r="R811">
            <v>17.992818755395128</v>
          </cell>
          <cell r="S811">
            <v>60484.138325906395</v>
          </cell>
        </row>
        <row r="812">
          <cell r="B812" t="str">
            <v>0401a4</v>
          </cell>
          <cell r="C812" t="str">
            <v>1324</v>
          </cell>
          <cell r="D812" t="str">
            <v>KEX</v>
          </cell>
          <cell r="E812" t="str">
            <v>ESP</v>
          </cell>
          <cell r="F812">
            <v>200303</v>
          </cell>
          <cell r="G812">
            <v>10</v>
          </cell>
          <cell r="H812">
            <v>88</v>
          </cell>
          <cell r="I812">
            <v>0</v>
          </cell>
          <cell r="J812">
            <v>437</v>
          </cell>
          <cell r="K812">
            <v>437</v>
          </cell>
          <cell r="L812">
            <v>996.53112855706559</v>
          </cell>
          <cell r="M812">
            <v>35.086668571890982</v>
          </cell>
          <cell r="N812">
            <v>582.44451092901386</v>
          </cell>
          <cell r="O812">
            <v>18.958476374952323</v>
          </cell>
          <cell r="P812">
            <v>1</v>
          </cell>
          <cell r="Q812">
            <v>437</v>
          </cell>
          <cell r="R812">
            <v>100</v>
          </cell>
          <cell r="S812">
            <v>38456</v>
          </cell>
        </row>
        <row r="813">
          <cell r="B813" t="str">
            <v>0401a4</v>
          </cell>
          <cell r="C813" t="str">
            <v>1324</v>
          </cell>
          <cell r="D813" t="str">
            <v>KEX</v>
          </cell>
          <cell r="E813" t="str">
            <v>ESP</v>
          </cell>
          <cell r="F813">
            <v>200304</v>
          </cell>
          <cell r="G813">
            <v>9</v>
          </cell>
          <cell r="H813">
            <v>134</v>
          </cell>
          <cell r="I813">
            <v>0</v>
          </cell>
          <cell r="J813">
            <v>437</v>
          </cell>
          <cell r="K813">
            <v>437</v>
          </cell>
          <cell r="L813">
            <v>626.18787054904021</v>
          </cell>
          <cell r="M813">
            <v>25.252679945158956</v>
          </cell>
          <cell r="N813">
            <v>608.17299747336665</v>
          </cell>
          <cell r="O813">
            <v>17.879017224851204</v>
          </cell>
          <cell r="P813">
            <v>1</v>
          </cell>
          <cell r="Q813">
            <v>437</v>
          </cell>
          <cell r="R813">
            <v>100</v>
          </cell>
          <cell r="S813">
            <v>58558</v>
          </cell>
        </row>
        <row r="814">
          <cell r="B814" t="str">
            <v>0401a4</v>
          </cell>
          <cell r="C814" t="str">
            <v>1324</v>
          </cell>
          <cell r="D814" t="str">
            <v>KEX</v>
          </cell>
          <cell r="E814" t="str">
            <v>ESP</v>
          </cell>
          <cell r="F814">
            <v>200305</v>
          </cell>
          <cell r="G814">
            <v>8</v>
          </cell>
          <cell r="H814">
            <v>140</v>
          </cell>
          <cell r="I814">
            <v>0</v>
          </cell>
          <cell r="J814">
            <v>437</v>
          </cell>
          <cell r="K814">
            <v>437</v>
          </cell>
          <cell r="L814">
            <v>864.12279003828985</v>
          </cell>
          <cell r="M814">
            <v>30.066978005604049</v>
          </cell>
          <cell r="N814">
            <v>648.85521220993746</v>
          </cell>
          <cell r="O814">
            <v>18.213061959254205</v>
          </cell>
          <cell r="P814">
            <v>1</v>
          </cell>
          <cell r="Q814">
            <v>437</v>
          </cell>
          <cell r="R814">
            <v>100</v>
          </cell>
          <cell r="S814">
            <v>61180</v>
          </cell>
        </row>
        <row r="815">
          <cell r="B815" t="str">
            <v>0401a4</v>
          </cell>
          <cell r="C815" t="str">
            <v>1324</v>
          </cell>
          <cell r="D815" t="str">
            <v>KEX</v>
          </cell>
          <cell r="E815" t="str">
            <v>ESP</v>
          </cell>
          <cell r="F815">
            <v>200306</v>
          </cell>
          <cell r="G815">
            <v>7</v>
          </cell>
          <cell r="H815">
            <v>200</v>
          </cell>
          <cell r="I815">
            <v>0</v>
          </cell>
          <cell r="J815">
            <v>437</v>
          </cell>
          <cell r="K815">
            <v>437</v>
          </cell>
          <cell r="L815">
            <v>607.89268763060227</v>
          </cell>
          <cell r="M815">
            <v>40.911747725416532</v>
          </cell>
          <cell r="N815">
            <v>602.97862060942271</v>
          </cell>
          <cell r="O815">
            <v>18.898459401316419</v>
          </cell>
          <cell r="P815">
            <v>1</v>
          </cell>
          <cell r="Q815">
            <v>437</v>
          </cell>
          <cell r="R815">
            <v>100</v>
          </cell>
          <cell r="S815">
            <v>87400</v>
          </cell>
        </row>
        <row r="816">
          <cell r="B816" t="str">
            <v>0401a4</v>
          </cell>
          <cell r="C816" t="str">
            <v>1324</v>
          </cell>
          <cell r="D816" t="str">
            <v>KEX</v>
          </cell>
          <cell r="E816" t="str">
            <v>ESP</v>
          </cell>
          <cell r="F816">
            <v>200307</v>
          </cell>
          <cell r="G816">
            <v>6</v>
          </cell>
          <cell r="H816">
            <v>85</v>
          </cell>
          <cell r="I816">
            <v>0</v>
          </cell>
          <cell r="J816">
            <v>0</v>
          </cell>
          <cell r="K816">
            <v>437</v>
          </cell>
          <cell r="L816">
            <v>879.92883508535976</v>
          </cell>
          <cell r="M816">
            <v>55.188295200632552</v>
          </cell>
          <cell r="N816">
            <v>602.75842278203709</v>
          </cell>
          <cell r="O816">
            <v>19.597648765134576</v>
          </cell>
          <cell r="P816">
            <v>1</v>
          </cell>
          <cell r="Q816">
            <v>437</v>
          </cell>
          <cell r="R816">
            <v>100</v>
          </cell>
          <cell r="S816">
            <v>37145</v>
          </cell>
        </row>
        <row r="817">
          <cell r="B817" t="str">
            <v>0401a4</v>
          </cell>
          <cell r="C817" t="str">
            <v>1324</v>
          </cell>
          <cell r="D817" t="str">
            <v>KEX</v>
          </cell>
          <cell r="E817" t="str">
            <v>ESP</v>
          </cell>
          <cell r="F817">
            <v>200308</v>
          </cell>
          <cell r="G817">
            <v>5</v>
          </cell>
          <cell r="H817">
            <v>68</v>
          </cell>
          <cell r="I817">
            <v>0</v>
          </cell>
          <cell r="J817">
            <v>437</v>
          </cell>
          <cell r="K817">
            <v>437</v>
          </cell>
          <cell r="L817">
            <v>294.75796922025415</v>
          </cell>
          <cell r="M817">
            <v>68.190355241313299</v>
          </cell>
          <cell r="N817">
            <v>602.75842278203709</v>
          </cell>
          <cell r="O817">
            <v>19.597648765134579</v>
          </cell>
          <cell r="P817">
            <v>1</v>
          </cell>
          <cell r="Q817">
            <v>437</v>
          </cell>
          <cell r="R817">
            <v>100</v>
          </cell>
          <cell r="S817">
            <v>29716</v>
          </cell>
        </row>
        <row r="818">
          <cell r="B818" t="str">
            <v>0401a4</v>
          </cell>
          <cell r="C818" t="str">
            <v>1324</v>
          </cell>
          <cell r="D818" t="str">
            <v>KEX</v>
          </cell>
          <cell r="E818" t="str">
            <v>ESP</v>
          </cell>
          <cell r="F818">
            <v>200309</v>
          </cell>
          <cell r="G818">
            <v>4</v>
          </cell>
          <cell r="H818">
            <v>104</v>
          </cell>
          <cell r="I818">
            <v>0</v>
          </cell>
          <cell r="J818">
            <v>437</v>
          </cell>
          <cell r="K818">
            <v>437</v>
          </cell>
          <cell r="L818">
            <v>618.37728837537929</v>
          </cell>
          <cell r="M818">
            <v>88.040763799406179</v>
          </cell>
          <cell r="N818">
            <v>602.75842278203709</v>
          </cell>
          <cell r="O818">
            <v>19.597648765134576</v>
          </cell>
          <cell r="P818">
            <v>1</v>
          </cell>
          <cell r="Q818">
            <v>437</v>
          </cell>
          <cell r="R818">
            <v>100</v>
          </cell>
          <cell r="S818">
            <v>45448</v>
          </cell>
        </row>
        <row r="819">
          <cell r="B819" t="str">
            <v>0401a4</v>
          </cell>
          <cell r="C819" t="str">
            <v>1324</v>
          </cell>
          <cell r="D819" t="str">
            <v>KEX</v>
          </cell>
          <cell r="E819" t="str">
            <v>ESP</v>
          </cell>
          <cell r="F819">
            <v>200310</v>
          </cell>
          <cell r="G819">
            <v>3</v>
          </cell>
          <cell r="H819">
            <v>148</v>
          </cell>
          <cell r="I819">
            <v>0</v>
          </cell>
          <cell r="J819">
            <v>437</v>
          </cell>
          <cell r="K819">
            <v>437</v>
          </cell>
          <cell r="L819">
            <v>623.95841103261898</v>
          </cell>
          <cell r="M819">
            <v>136.48994323392759</v>
          </cell>
          <cell r="N819">
            <v>602.75842278203709</v>
          </cell>
          <cell r="O819">
            <v>19.597648765134576</v>
          </cell>
          <cell r="P819">
            <v>1</v>
          </cell>
          <cell r="Q819">
            <v>437</v>
          </cell>
          <cell r="R819">
            <v>100</v>
          </cell>
          <cell r="S819">
            <v>64676</v>
          </cell>
        </row>
        <row r="820">
          <cell r="B820" t="str">
            <v>0401a4</v>
          </cell>
          <cell r="C820" t="str">
            <v>1324</v>
          </cell>
          <cell r="D820" t="str">
            <v>KEX</v>
          </cell>
          <cell r="E820" t="str">
            <v>ESP</v>
          </cell>
          <cell r="F820">
            <v>200311</v>
          </cell>
          <cell r="G820">
            <v>2</v>
          </cell>
          <cell r="H820">
            <v>167</v>
          </cell>
          <cell r="I820">
            <v>0</v>
          </cell>
          <cell r="J820">
            <v>0</v>
          </cell>
          <cell r="K820">
            <v>437</v>
          </cell>
          <cell r="L820">
            <v>0</v>
          </cell>
          <cell r="M820">
            <v>106.10487023832763</v>
          </cell>
          <cell r="N820">
            <v>602.75842278203709</v>
          </cell>
          <cell r="O820">
            <v>19.597648765134576</v>
          </cell>
          <cell r="P820">
            <v>1</v>
          </cell>
          <cell r="Q820">
            <v>437</v>
          </cell>
          <cell r="R820">
            <v>100</v>
          </cell>
          <cell r="S820">
            <v>72979</v>
          </cell>
        </row>
        <row r="821">
          <cell r="B821" t="str">
            <v>0401a4</v>
          </cell>
          <cell r="C821" t="str">
            <v>1324</v>
          </cell>
          <cell r="D821" t="str">
            <v>KEX</v>
          </cell>
          <cell r="E821" t="str">
            <v>ESP</v>
          </cell>
          <cell r="F821">
            <v>200312</v>
          </cell>
          <cell r="G821">
            <v>1</v>
          </cell>
          <cell r="H821">
            <v>172</v>
          </cell>
          <cell r="I821">
            <v>0</v>
          </cell>
          <cell r="J821">
            <v>437</v>
          </cell>
          <cell r="K821">
            <v>437</v>
          </cell>
          <cell r="L821">
            <v>0</v>
          </cell>
          <cell r="M821">
            <v>106.10487023832766</v>
          </cell>
          <cell r="N821">
            <v>602.75842278203709</v>
          </cell>
          <cell r="O821">
            <v>19.597648765134579</v>
          </cell>
          <cell r="P821">
            <v>1</v>
          </cell>
          <cell r="Q821">
            <v>437</v>
          </cell>
          <cell r="R821">
            <v>100</v>
          </cell>
          <cell r="S821">
            <v>75164</v>
          </cell>
        </row>
        <row r="822">
          <cell r="B822" t="str">
            <v>0401a4</v>
          </cell>
          <cell r="C822" t="str">
            <v>1324</v>
          </cell>
          <cell r="D822" t="str">
            <v>KEX</v>
          </cell>
          <cell r="E822" t="str">
            <v>ESP</v>
          </cell>
          <cell r="F822">
            <v>200401</v>
          </cell>
          <cell r="G822">
            <v>0</v>
          </cell>
          <cell r="H822">
            <v>100</v>
          </cell>
          <cell r="I822">
            <v>0</v>
          </cell>
          <cell r="J822">
            <v>437</v>
          </cell>
          <cell r="K822">
            <v>383</v>
          </cell>
          <cell r="L822">
            <v>0</v>
          </cell>
          <cell r="M822">
            <v>106.10487023832763</v>
          </cell>
          <cell r="N822">
            <v>602.75842278203709</v>
          </cell>
          <cell r="O822">
            <v>19.597648765134576</v>
          </cell>
          <cell r="P822">
            <v>1</v>
          </cell>
          <cell r="Q822">
            <v>383</v>
          </cell>
          <cell r="R822">
            <v>100</v>
          </cell>
          <cell r="S822">
            <v>38300</v>
          </cell>
        </row>
        <row r="823">
          <cell r="B823" t="str">
            <v>0401a4</v>
          </cell>
          <cell r="C823" t="str">
            <v>1324</v>
          </cell>
          <cell r="D823" t="str">
            <v>KEX</v>
          </cell>
          <cell r="E823" t="str">
            <v>EST</v>
          </cell>
          <cell r="F823">
            <v>200101</v>
          </cell>
          <cell r="G823">
            <v>36</v>
          </cell>
          <cell r="H823">
            <v>7</v>
          </cell>
          <cell r="I823">
            <v>170.95142857142858</v>
          </cell>
          <cell r="J823">
            <v>0</v>
          </cell>
          <cell r="K823">
            <v>868</v>
          </cell>
          <cell r="L823">
            <v>170.95142857142855</v>
          </cell>
          <cell r="M823">
            <v>0</v>
          </cell>
          <cell r="N823">
            <v>170.95142857142855</v>
          </cell>
          <cell r="O823">
            <v>0</v>
          </cell>
          <cell r="P823">
            <v>3</v>
          </cell>
          <cell r="Q823">
            <v>170.95142857142855</v>
          </cell>
          <cell r="R823">
            <v>0</v>
          </cell>
          <cell r="S823">
            <v>0</v>
          </cell>
        </row>
        <row r="824">
          <cell r="B824" t="str">
            <v>0401a4</v>
          </cell>
          <cell r="C824" t="str">
            <v>1324</v>
          </cell>
          <cell r="D824" t="str">
            <v>KEX</v>
          </cell>
          <cell r="E824" t="str">
            <v>EST</v>
          </cell>
          <cell r="F824">
            <v>200102</v>
          </cell>
          <cell r="G824">
            <v>35</v>
          </cell>
          <cell r="H824">
            <v>5</v>
          </cell>
          <cell r="I824">
            <v>1784.6279999999999</v>
          </cell>
          <cell r="J824">
            <v>0</v>
          </cell>
          <cell r="K824">
            <v>0</v>
          </cell>
          <cell r="L824">
            <v>1791.31029096358</v>
          </cell>
          <cell r="M824">
            <v>0.60948169652524675</v>
          </cell>
          <cell r="N824">
            <v>1797.4037620763415</v>
          </cell>
          <cell r="O824">
            <v>0.52045410309866913</v>
          </cell>
          <cell r="P824">
            <v>3</v>
          </cell>
          <cell r="Q824">
            <v>1797.4037620763415</v>
          </cell>
          <cell r="R824">
            <v>0.52045410309866913</v>
          </cell>
          <cell r="S824">
            <v>63.878810381707808</v>
          </cell>
        </row>
        <row r="825">
          <cell r="B825" t="str">
            <v>0401a4</v>
          </cell>
          <cell r="C825" t="str">
            <v>1324</v>
          </cell>
          <cell r="D825" t="str">
            <v>KEX</v>
          </cell>
          <cell r="E825" t="str">
            <v>EST</v>
          </cell>
          <cell r="F825">
            <v>200103</v>
          </cell>
          <cell r="G825">
            <v>34</v>
          </cell>
          <cell r="H825">
            <v>15</v>
          </cell>
          <cell r="I825">
            <v>637.14799999999991</v>
          </cell>
          <cell r="J825">
            <v>0</v>
          </cell>
          <cell r="K825">
            <v>0</v>
          </cell>
          <cell r="L825">
            <v>640.40494616566457</v>
          </cell>
          <cell r="M825">
            <v>0.60948169652524675</v>
          </cell>
          <cell r="N825">
            <v>635.34746631646101</v>
          </cell>
          <cell r="O825">
            <v>0.52045410309866902</v>
          </cell>
          <cell r="P825">
            <v>3</v>
          </cell>
          <cell r="Q825">
            <v>635.34746631646101</v>
          </cell>
          <cell r="R825">
            <v>0.52045410309866902</v>
          </cell>
          <cell r="S825">
            <v>0</v>
          </cell>
        </row>
        <row r="826">
          <cell r="B826" t="str">
            <v>0401a4</v>
          </cell>
          <cell r="C826" t="str">
            <v>1324</v>
          </cell>
          <cell r="D826" t="str">
            <v>KEX</v>
          </cell>
          <cell r="E826" t="str">
            <v>EST</v>
          </cell>
          <cell r="F826">
            <v>200104</v>
          </cell>
          <cell r="G826">
            <v>33</v>
          </cell>
          <cell r="H826">
            <v>21</v>
          </cell>
          <cell r="I826">
            <v>1275.8580952380953</v>
          </cell>
          <cell r="J826">
            <v>0</v>
          </cell>
          <cell r="K826">
            <v>0</v>
          </cell>
          <cell r="L826">
            <v>1293.9910986535683</v>
          </cell>
          <cell r="M826">
            <v>1.0851047846855553</v>
          </cell>
          <cell r="N826">
            <v>1301.4415913126588</v>
          </cell>
          <cell r="O826">
            <v>1.1099677738136999</v>
          </cell>
          <cell r="P826">
            <v>3</v>
          </cell>
          <cell r="Q826">
            <v>1301.4415913126588</v>
          </cell>
          <cell r="R826">
            <v>1.1099677738136999</v>
          </cell>
          <cell r="S826">
            <v>537.25341756583657</v>
          </cell>
        </row>
        <row r="827">
          <cell r="B827" t="str">
            <v>0401a4</v>
          </cell>
          <cell r="C827" t="str">
            <v>1324</v>
          </cell>
          <cell r="D827" t="str">
            <v>KEX</v>
          </cell>
          <cell r="E827" t="str">
            <v>EST</v>
          </cell>
          <cell r="F827">
            <v>200105</v>
          </cell>
          <cell r="G827">
            <v>32</v>
          </cell>
          <cell r="H827">
            <v>16</v>
          </cell>
          <cell r="I827">
            <v>3562.54</v>
          </cell>
          <cell r="J827">
            <v>0</v>
          </cell>
          <cell r="K827">
            <v>3600</v>
          </cell>
          <cell r="L827">
            <v>3685.3731574493941</v>
          </cell>
          <cell r="M827">
            <v>4.1959012380654936</v>
          </cell>
          <cell r="N827">
            <v>3892.4913683778614</v>
          </cell>
          <cell r="O827">
            <v>3.8122707892067789</v>
          </cell>
          <cell r="P827">
            <v>1</v>
          </cell>
          <cell r="Q827">
            <v>3600</v>
          </cell>
          <cell r="R827">
            <v>100</v>
          </cell>
          <cell r="S827">
            <v>599.36000000000058</v>
          </cell>
        </row>
        <row r="828">
          <cell r="B828" t="str">
            <v>0401a4</v>
          </cell>
          <cell r="C828" t="str">
            <v>1324</v>
          </cell>
          <cell r="D828" t="str">
            <v>KEX</v>
          </cell>
          <cell r="E828" t="str">
            <v>EST</v>
          </cell>
          <cell r="F828">
            <v>200106</v>
          </cell>
          <cell r="G828">
            <v>31</v>
          </cell>
          <cell r="H828">
            <v>16</v>
          </cell>
          <cell r="I828">
            <v>1595.3243750000001</v>
          </cell>
          <cell r="J828">
            <v>0</v>
          </cell>
          <cell r="K828">
            <v>0</v>
          </cell>
          <cell r="L828">
            <v>1692.9197344109632</v>
          </cell>
          <cell r="M828">
            <v>4.4499357274693017</v>
          </cell>
          <cell r="N828">
            <v>1773.9884999805083</v>
          </cell>
          <cell r="O828">
            <v>4.1753334290559563</v>
          </cell>
          <cell r="P828">
            <v>3</v>
          </cell>
          <cell r="Q828">
            <v>1773.9884999805083</v>
          </cell>
          <cell r="R828">
            <v>4.1753334290559563</v>
          </cell>
          <cell r="S828">
            <v>2858.6259996881308</v>
          </cell>
        </row>
        <row r="829">
          <cell r="B829" t="str">
            <v>0401a4</v>
          </cell>
          <cell r="C829" t="str">
            <v>1324</v>
          </cell>
          <cell r="D829" t="str">
            <v>KEX</v>
          </cell>
          <cell r="E829" t="str">
            <v>EST</v>
          </cell>
          <cell r="F829">
            <v>200107</v>
          </cell>
          <cell r="G829">
            <v>30</v>
          </cell>
          <cell r="H829">
            <v>16</v>
          </cell>
          <cell r="I829">
            <v>499.05437500000005</v>
          </cell>
          <cell r="J829">
            <v>0</v>
          </cell>
          <cell r="K829">
            <v>0</v>
          </cell>
          <cell r="L829">
            <v>542.28535214422368</v>
          </cell>
          <cell r="M829">
            <v>9.2469450126474779</v>
          </cell>
          <cell r="N829">
            <v>520.98098461780194</v>
          </cell>
          <cell r="O829">
            <v>9.5093784900636749</v>
          </cell>
          <cell r="P829">
            <v>3</v>
          </cell>
          <cell r="Q829">
            <v>520.98098461780194</v>
          </cell>
          <cell r="R829">
            <v>9.5093784900636749</v>
          </cell>
          <cell r="S829">
            <v>350.82575388483019</v>
          </cell>
        </row>
        <row r="830">
          <cell r="B830" t="str">
            <v>0401a4</v>
          </cell>
          <cell r="C830" t="str">
            <v>1324</v>
          </cell>
          <cell r="D830" t="str">
            <v>KEX</v>
          </cell>
          <cell r="E830" t="str">
            <v>EST</v>
          </cell>
          <cell r="F830">
            <v>200108</v>
          </cell>
          <cell r="G830">
            <v>29</v>
          </cell>
          <cell r="H830">
            <v>3</v>
          </cell>
          <cell r="I830">
            <v>502.65333333333336</v>
          </cell>
          <cell r="J830">
            <v>0</v>
          </cell>
          <cell r="K830">
            <v>0</v>
          </cell>
          <cell r="L830">
            <v>738.6951486914628</v>
          </cell>
          <cell r="M830">
            <v>11.241640767296186</v>
          </cell>
          <cell r="N830">
            <v>711.77769997128291</v>
          </cell>
          <cell r="O830">
            <v>11.41124902634421</v>
          </cell>
          <cell r="P830">
            <v>3</v>
          </cell>
          <cell r="Q830">
            <v>711.77769997128291</v>
          </cell>
          <cell r="R830">
            <v>11.41124902634421</v>
          </cell>
          <cell r="S830">
            <v>627.37309991384882</v>
          </cell>
        </row>
        <row r="831">
          <cell r="B831" t="str">
            <v>0401a4</v>
          </cell>
          <cell r="C831" t="str">
            <v>1324</v>
          </cell>
          <cell r="D831" t="str">
            <v>KEX</v>
          </cell>
          <cell r="E831" t="str">
            <v>EST</v>
          </cell>
          <cell r="F831">
            <v>200109</v>
          </cell>
          <cell r="G831">
            <v>28</v>
          </cell>
          <cell r="H831">
            <v>16</v>
          </cell>
          <cell r="I831">
            <v>1584.816875</v>
          </cell>
          <cell r="J831">
            <v>0</v>
          </cell>
          <cell r="K831">
            <v>0</v>
          </cell>
          <cell r="L831">
            <v>1827.2257395026527</v>
          </cell>
          <cell r="M831">
            <v>11.584479076238306</v>
          </cell>
          <cell r="N831">
            <v>1749.0044946111766</v>
          </cell>
          <cell r="O831">
            <v>11.491180775500464</v>
          </cell>
          <cell r="P831">
            <v>3</v>
          </cell>
          <cell r="Q831">
            <v>1749.0044946111766</v>
          </cell>
          <cell r="R831">
            <v>11.491180775500464</v>
          </cell>
          <cell r="S831">
            <v>2627.0019137788258</v>
          </cell>
        </row>
        <row r="832">
          <cell r="B832" t="str">
            <v>0401a4</v>
          </cell>
          <cell r="C832" t="str">
            <v>1324</v>
          </cell>
          <cell r="D832" t="str">
            <v>KEX</v>
          </cell>
          <cell r="E832" t="str">
            <v>EST</v>
          </cell>
          <cell r="F832">
            <v>200110</v>
          </cell>
          <cell r="G832">
            <v>27</v>
          </cell>
          <cell r="H832">
            <v>13</v>
          </cell>
          <cell r="I832">
            <v>1266.5969230769228</v>
          </cell>
          <cell r="J832">
            <v>0</v>
          </cell>
          <cell r="K832">
            <v>0</v>
          </cell>
          <cell r="L832">
            <v>1454.4078567555739</v>
          </cell>
          <cell r="M832">
            <v>11.480945754515885</v>
          </cell>
          <cell r="N832">
            <v>1423.1649234111519</v>
          </cell>
          <cell r="O832">
            <v>11.379491328278631</v>
          </cell>
          <cell r="P832">
            <v>3</v>
          </cell>
          <cell r="Q832">
            <v>1423.1649234111519</v>
          </cell>
          <cell r="R832">
            <v>11.379491328278631</v>
          </cell>
          <cell r="S832">
            <v>2035.3840043449782</v>
          </cell>
        </row>
        <row r="833">
          <cell r="B833" t="str">
            <v>0401a4</v>
          </cell>
          <cell r="C833" t="str">
            <v>1324</v>
          </cell>
          <cell r="D833" t="str">
            <v>KEX</v>
          </cell>
          <cell r="E833" t="str">
            <v>EST</v>
          </cell>
          <cell r="F833">
            <v>200111</v>
          </cell>
          <cell r="G833">
            <v>26</v>
          </cell>
          <cell r="H833">
            <v>14</v>
          </cell>
          <cell r="I833">
            <v>763.71428571428567</v>
          </cell>
          <cell r="J833">
            <v>0</v>
          </cell>
          <cell r="K833">
            <v>0</v>
          </cell>
          <cell r="L833">
            <v>969.40469517878626</v>
          </cell>
          <cell r="M833">
            <v>21.883332048297461</v>
          </cell>
          <cell r="N833">
            <v>1027.9351502000459</v>
          </cell>
          <cell r="O833">
            <v>20.253505021978995</v>
          </cell>
          <cell r="P833">
            <v>3</v>
          </cell>
          <cell r="Q833">
            <v>1027.9351502000459</v>
          </cell>
          <cell r="R833">
            <v>20.253505021978995</v>
          </cell>
          <cell r="S833">
            <v>3699.0921028006414</v>
          </cell>
        </row>
        <row r="834">
          <cell r="B834" t="str">
            <v>0401a4</v>
          </cell>
          <cell r="C834" t="str">
            <v>1324</v>
          </cell>
          <cell r="D834" t="str">
            <v>KEX</v>
          </cell>
          <cell r="E834" t="str">
            <v>EST</v>
          </cell>
          <cell r="F834">
            <v>200112</v>
          </cell>
          <cell r="G834">
            <v>25</v>
          </cell>
          <cell r="H834">
            <v>11</v>
          </cell>
          <cell r="I834">
            <v>602.0827272727272</v>
          </cell>
          <cell r="J834">
            <v>0</v>
          </cell>
          <cell r="K834">
            <v>0</v>
          </cell>
          <cell r="L834">
            <v>883.00288835372373</v>
          </cell>
          <cell r="M834">
            <v>24.061275621181231</v>
          </cell>
          <cell r="N834">
            <v>900.78442007777994</v>
          </cell>
          <cell r="O834">
            <v>21.441956422763557</v>
          </cell>
          <cell r="P834">
            <v>3</v>
          </cell>
          <cell r="Q834">
            <v>900.78442007777994</v>
          </cell>
          <cell r="R834">
            <v>21.441956422763557</v>
          </cell>
          <cell r="S834">
            <v>3285.7186208555804</v>
          </cell>
        </row>
        <row r="835">
          <cell r="B835" t="str">
            <v>0401a4</v>
          </cell>
          <cell r="C835" t="str">
            <v>1324</v>
          </cell>
          <cell r="D835" t="str">
            <v>KEX</v>
          </cell>
          <cell r="E835" t="str">
            <v>EST</v>
          </cell>
          <cell r="F835">
            <v>200201</v>
          </cell>
          <cell r="G835">
            <v>24</v>
          </cell>
          <cell r="H835">
            <v>24</v>
          </cell>
          <cell r="I835">
            <v>844.15624999999989</v>
          </cell>
          <cell r="J835">
            <v>0</v>
          </cell>
          <cell r="K835">
            <v>0</v>
          </cell>
          <cell r="L835">
            <v>1690.8566783430842</v>
          </cell>
          <cell r="M835">
            <v>30.241200538601337</v>
          </cell>
          <cell r="N835">
            <v>1167.423752697742</v>
          </cell>
          <cell r="O835">
            <v>25.607723390539523</v>
          </cell>
          <cell r="P835">
            <v>3</v>
          </cell>
          <cell r="Q835">
            <v>1167.423752697742</v>
          </cell>
          <cell r="R835">
            <v>25.607723390539523</v>
          </cell>
          <cell r="S835">
            <v>7758.4200647458092</v>
          </cell>
        </row>
        <row r="836">
          <cell r="B836" t="str">
            <v>0401a4</v>
          </cell>
          <cell r="C836" t="str">
            <v>1324</v>
          </cell>
          <cell r="D836" t="str">
            <v>KEX</v>
          </cell>
          <cell r="E836" t="str">
            <v>EST</v>
          </cell>
          <cell r="F836">
            <v>200202</v>
          </cell>
          <cell r="G836">
            <v>23</v>
          </cell>
          <cell r="H836">
            <v>17</v>
          </cell>
          <cell r="I836">
            <v>2535.0576470588239</v>
          </cell>
          <cell r="J836">
            <v>0</v>
          </cell>
          <cell r="K836">
            <v>0</v>
          </cell>
          <cell r="L836">
            <v>3872.5755094391952</v>
          </cell>
          <cell r="M836">
            <v>33.497347550670774</v>
          </cell>
          <cell r="N836">
            <v>2719.6498008751801</v>
          </cell>
          <cell r="O836">
            <v>27.584918514736088</v>
          </cell>
          <cell r="P836">
            <v>3</v>
          </cell>
          <cell r="Q836">
            <v>2719.6498008751801</v>
          </cell>
          <cell r="R836">
            <v>27.584918514736088</v>
          </cell>
          <cell r="S836">
            <v>3138.0666148780583</v>
          </cell>
        </row>
        <row r="837">
          <cell r="B837" t="str">
            <v>0401a4</v>
          </cell>
          <cell r="C837" t="str">
            <v>1324</v>
          </cell>
          <cell r="D837" t="str">
            <v>KEX</v>
          </cell>
          <cell r="E837" t="str">
            <v>EST</v>
          </cell>
          <cell r="F837">
            <v>200203</v>
          </cell>
          <cell r="G837">
            <v>22</v>
          </cell>
          <cell r="H837">
            <v>11</v>
          </cell>
          <cell r="I837">
            <v>425.94454545454539</v>
          </cell>
          <cell r="J837">
            <v>0</v>
          </cell>
          <cell r="K837">
            <v>0</v>
          </cell>
          <cell r="L837">
            <v>1421.633446590811</v>
          </cell>
          <cell r="M837">
            <v>34.049868961414859</v>
          </cell>
          <cell r="N837">
            <v>857.05387455819425</v>
          </cell>
          <cell r="O837">
            <v>27.832452641179255</v>
          </cell>
          <cell r="P837">
            <v>3</v>
          </cell>
          <cell r="Q837">
            <v>857.05387455819425</v>
          </cell>
          <cell r="R837">
            <v>27.832452641179255</v>
          </cell>
          <cell r="S837">
            <v>4742.2026201401368</v>
          </cell>
        </row>
        <row r="838">
          <cell r="B838" t="str">
            <v>0401a4</v>
          </cell>
          <cell r="C838" t="str">
            <v>1324</v>
          </cell>
          <cell r="D838" t="str">
            <v>KEX</v>
          </cell>
          <cell r="E838" t="str">
            <v>EST</v>
          </cell>
          <cell r="F838">
            <v>200204</v>
          </cell>
          <cell r="G838">
            <v>21</v>
          </cell>
          <cell r="H838">
            <v>16</v>
          </cell>
          <cell r="I838">
            <v>758.38124999999991</v>
          </cell>
          <cell r="J838">
            <v>0</v>
          </cell>
          <cell r="K838">
            <v>940</v>
          </cell>
          <cell r="L838">
            <v>1780.217127576213</v>
          </cell>
          <cell r="M838">
            <v>34.686420807742927</v>
          </cell>
          <cell r="N838">
            <v>1206.2998862242234</v>
          </cell>
          <cell r="O838">
            <v>27.265364892758626</v>
          </cell>
          <cell r="P838">
            <v>3</v>
          </cell>
          <cell r="Q838">
            <v>1206.2998862242234</v>
          </cell>
          <cell r="R838">
            <v>27.265364892758626</v>
          </cell>
          <cell r="S838">
            <v>7166.6981795875763</v>
          </cell>
        </row>
        <row r="839">
          <cell r="B839" t="str">
            <v>0401a4</v>
          </cell>
          <cell r="C839" t="str">
            <v>1324</v>
          </cell>
          <cell r="D839" t="str">
            <v>KEX</v>
          </cell>
          <cell r="E839" t="str">
            <v>EST</v>
          </cell>
          <cell r="F839">
            <v>200205</v>
          </cell>
          <cell r="G839">
            <v>20</v>
          </cell>
          <cell r="H839">
            <v>16</v>
          </cell>
          <cell r="I839">
            <v>609.10125000000005</v>
          </cell>
          <cell r="J839">
            <v>0</v>
          </cell>
          <cell r="K839">
            <v>940</v>
          </cell>
          <cell r="L839">
            <v>1824.7510865494578</v>
          </cell>
          <cell r="M839">
            <v>37.755465334871488</v>
          </cell>
          <cell r="N839">
            <v>1222.3214310239773</v>
          </cell>
          <cell r="O839">
            <v>28.204845306407865</v>
          </cell>
          <cell r="P839">
            <v>3</v>
          </cell>
          <cell r="Q839">
            <v>1222.3214310239773</v>
          </cell>
          <cell r="R839">
            <v>28.204845306407865</v>
          </cell>
          <cell r="S839">
            <v>9811.522896383638</v>
          </cell>
        </row>
        <row r="840">
          <cell r="B840" t="str">
            <v>0401a4</v>
          </cell>
          <cell r="C840" t="str">
            <v>1324</v>
          </cell>
          <cell r="D840" t="str">
            <v>KEX</v>
          </cell>
          <cell r="E840" t="str">
            <v>EST</v>
          </cell>
          <cell r="F840">
            <v>200206</v>
          </cell>
          <cell r="G840">
            <v>19</v>
          </cell>
          <cell r="H840">
            <v>15</v>
          </cell>
          <cell r="I840">
            <v>177.49666666666664</v>
          </cell>
          <cell r="J840">
            <v>0</v>
          </cell>
          <cell r="K840">
            <v>0</v>
          </cell>
          <cell r="L840">
            <v>1052.7668452183827</v>
          </cell>
          <cell r="M840">
            <v>38.923205007276067</v>
          </cell>
          <cell r="N840">
            <v>855.71881336470665</v>
          </cell>
          <cell r="O840">
            <v>28.121806149886659</v>
          </cell>
          <cell r="P840">
            <v>3</v>
          </cell>
          <cell r="Q840">
            <v>855.71881336470665</v>
          </cell>
          <cell r="R840">
            <v>28.121806149886659</v>
          </cell>
          <cell r="S840">
            <v>10173.332200470599</v>
          </cell>
        </row>
        <row r="841">
          <cell r="B841" t="str">
            <v>0401a4</v>
          </cell>
          <cell r="C841" t="str">
            <v>1324</v>
          </cell>
          <cell r="D841" t="str">
            <v>KEX</v>
          </cell>
          <cell r="E841" t="str">
            <v>EST</v>
          </cell>
          <cell r="F841">
            <v>200207</v>
          </cell>
          <cell r="G841">
            <v>18</v>
          </cell>
          <cell r="H841">
            <v>23</v>
          </cell>
          <cell r="I841">
            <v>163.60913043478263</v>
          </cell>
          <cell r="J841">
            <v>0</v>
          </cell>
          <cell r="K841">
            <v>0</v>
          </cell>
          <cell r="L841">
            <v>709.06823158047564</v>
          </cell>
          <cell r="M841">
            <v>39.035442378763143</v>
          </cell>
          <cell r="N841">
            <v>872.54468161792681</v>
          </cell>
          <cell r="O841">
            <v>27.681960822464021</v>
          </cell>
          <cell r="P841">
            <v>3</v>
          </cell>
          <cell r="Q841">
            <v>872.54468161792681</v>
          </cell>
          <cell r="R841">
            <v>27.681960822464021</v>
          </cell>
          <cell r="S841">
            <v>16305.517677212318</v>
          </cell>
        </row>
        <row r="842">
          <cell r="B842" t="str">
            <v>0401a4</v>
          </cell>
          <cell r="C842" t="str">
            <v>1324</v>
          </cell>
          <cell r="D842" t="str">
            <v>KEX</v>
          </cell>
          <cell r="E842" t="str">
            <v>EST</v>
          </cell>
          <cell r="F842">
            <v>200208</v>
          </cell>
          <cell r="G842">
            <v>17</v>
          </cell>
          <cell r="H842">
            <v>6</v>
          </cell>
          <cell r="I842">
            <v>204.25833333333333</v>
          </cell>
          <cell r="J842">
            <v>0</v>
          </cell>
          <cell r="K842">
            <v>940</v>
          </cell>
          <cell r="L842">
            <v>534.45812957262922</v>
          </cell>
          <cell r="M842">
            <v>44.532836451754356</v>
          </cell>
          <cell r="N842">
            <v>1007.7280416101921</v>
          </cell>
          <cell r="O842">
            <v>25.819446250872012</v>
          </cell>
          <cell r="P842">
            <v>1</v>
          </cell>
          <cell r="Q842">
            <v>940</v>
          </cell>
          <cell r="R842">
            <v>100</v>
          </cell>
          <cell r="S842">
            <v>4414.45</v>
          </cell>
        </row>
        <row r="843">
          <cell r="B843" t="str">
            <v>0401a4</v>
          </cell>
          <cell r="C843" t="str">
            <v>1324</v>
          </cell>
          <cell r="D843" t="str">
            <v>KEX</v>
          </cell>
          <cell r="E843" t="str">
            <v>EST</v>
          </cell>
          <cell r="F843">
            <v>200209</v>
          </cell>
          <cell r="G843">
            <v>16</v>
          </cell>
          <cell r="H843">
            <v>42</v>
          </cell>
          <cell r="I843">
            <v>113.7747619047619</v>
          </cell>
          <cell r="J843">
            <v>0</v>
          </cell>
          <cell r="K843">
            <v>940</v>
          </cell>
          <cell r="L843">
            <v>760.75843871440486</v>
          </cell>
          <cell r="M843">
            <v>45.962903269778906</v>
          </cell>
          <cell r="N843">
            <v>922.08014104940162</v>
          </cell>
          <cell r="O843">
            <v>26.329058761813549</v>
          </cell>
          <cell r="P843">
            <v>3</v>
          </cell>
          <cell r="Q843">
            <v>922.08014104940162</v>
          </cell>
          <cell r="R843">
            <v>26.329058761813549</v>
          </cell>
          <cell r="S843">
            <v>33948.825924074867</v>
          </cell>
        </row>
        <row r="844">
          <cell r="B844" t="str">
            <v>0401a4</v>
          </cell>
          <cell r="C844" t="str">
            <v>1324</v>
          </cell>
          <cell r="D844" t="str">
            <v>KEX</v>
          </cell>
          <cell r="E844" t="str">
            <v>EST</v>
          </cell>
          <cell r="F844">
            <v>200210</v>
          </cell>
          <cell r="G844">
            <v>15</v>
          </cell>
          <cell r="H844">
            <v>24</v>
          </cell>
          <cell r="I844">
            <v>10.975</v>
          </cell>
          <cell r="J844">
            <v>0</v>
          </cell>
          <cell r="K844">
            <v>940</v>
          </cell>
          <cell r="L844">
            <v>421.36830238678908</v>
          </cell>
          <cell r="M844">
            <v>50.208084418460018</v>
          </cell>
          <cell r="N844">
            <v>836.6718466145926</v>
          </cell>
          <cell r="O844">
            <v>25.503274738523778</v>
          </cell>
          <cell r="P844">
            <v>3</v>
          </cell>
          <cell r="Q844">
            <v>836.6718466145926</v>
          </cell>
          <cell r="R844">
            <v>25.503274738523778</v>
          </cell>
          <cell r="S844">
            <v>19816.724318750221</v>
          </cell>
        </row>
        <row r="845">
          <cell r="B845" t="str">
            <v>0401a4</v>
          </cell>
          <cell r="C845" t="str">
            <v>1324</v>
          </cell>
          <cell r="D845" t="str">
            <v>KEX</v>
          </cell>
          <cell r="E845" t="str">
            <v>EST</v>
          </cell>
          <cell r="F845">
            <v>200211</v>
          </cell>
          <cell r="G845">
            <v>14</v>
          </cell>
          <cell r="H845">
            <v>51</v>
          </cell>
          <cell r="I845">
            <v>18.054313725490196</v>
          </cell>
          <cell r="J845">
            <v>0</v>
          </cell>
          <cell r="K845">
            <v>940</v>
          </cell>
          <cell r="L845">
            <v>334.20631216618835</v>
          </cell>
          <cell r="M845">
            <v>50.845297162303048</v>
          </cell>
          <cell r="N845">
            <v>841.60298331984416</v>
          </cell>
          <cell r="O845">
            <v>26.063028986646941</v>
          </cell>
          <cell r="P845">
            <v>3</v>
          </cell>
          <cell r="Q845">
            <v>841.60298331984416</v>
          </cell>
          <cell r="R845">
            <v>26.063028986646941</v>
          </cell>
          <cell r="S845">
            <v>42000.982149312054</v>
          </cell>
        </row>
        <row r="846">
          <cell r="B846" t="str">
            <v>0401a4</v>
          </cell>
          <cell r="C846" t="str">
            <v>1324</v>
          </cell>
          <cell r="D846" t="str">
            <v>KEX</v>
          </cell>
          <cell r="E846" t="str">
            <v>EST</v>
          </cell>
          <cell r="F846">
            <v>200212</v>
          </cell>
          <cell r="G846">
            <v>13</v>
          </cell>
          <cell r="H846">
            <v>31</v>
          </cell>
          <cell r="I846">
            <v>0</v>
          </cell>
          <cell r="J846">
            <v>0</v>
          </cell>
          <cell r="K846">
            <v>940</v>
          </cell>
          <cell r="L846">
            <v>1139.1961782677315</v>
          </cell>
          <cell r="M846">
            <v>65.537042536772674</v>
          </cell>
          <cell r="N846">
            <v>817.69736845903799</v>
          </cell>
          <cell r="O846">
            <v>30.763287558492824</v>
          </cell>
          <cell r="P846">
            <v>3</v>
          </cell>
          <cell r="Q846">
            <v>817.69736845903799</v>
          </cell>
          <cell r="R846">
            <v>30.763287558492824</v>
          </cell>
          <cell r="S846">
            <v>25348.618422230178</v>
          </cell>
        </row>
        <row r="847">
          <cell r="B847" t="str">
            <v>0401a4</v>
          </cell>
          <cell r="C847" t="str">
            <v>1324</v>
          </cell>
          <cell r="D847" t="str">
            <v>KEX</v>
          </cell>
          <cell r="E847" t="str">
            <v>EST</v>
          </cell>
          <cell r="F847">
            <v>200301</v>
          </cell>
          <cell r="G847">
            <v>12</v>
          </cell>
          <cell r="H847">
            <v>17</v>
          </cell>
          <cell r="I847">
            <v>0</v>
          </cell>
          <cell r="J847">
            <v>0</v>
          </cell>
          <cell r="K847">
            <v>675</v>
          </cell>
          <cell r="L847">
            <v>422.397260748799</v>
          </cell>
          <cell r="M847">
            <v>66.926113803237058</v>
          </cell>
          <cell r="N847">
            <v>834.05084515650537</v>
          </cell>
          <cell r="O847">
            <v>30.361288396486724</v>
          </cell>
          <cell r="P847">
            <v>3</v>
          </cell>
          <cell r="Q847">
            <v>834.05084515650537</v>
          </cell>
          <cell r="R847">
            <v>30.361288396486724</v>
          </cell>
          <cell r="S847">
            <v>14178.864367660592</v>
          </cell>
        </row>
        <row r="848">
          <cell r="B848" t="str">
            <v>0401a4</v>
          </cell>
          <cell r="C848" t="str">
            <v>1324</v>
          </cell>
          <cell r="D848" t="str">
            <v>KEX</v>
          </cell>
          <cell r="E848" t="str">
            <v>EST</v>
          </cell>
          <cell r="F848">
            <v>200302</v>
          </cell>
          <cell r="G848">
            <v>11</v>
          </cell>
          <cell r="H848">
            <v>13</v>
          </cell>
          <cell r="I848">
            <v>0</v>
          </cell>
          <cell r="J848">
            <v>0</v>
          </cell>
          <cell r="K848">
            <v>675</v>
          </cell>
          <cell r="L848">
            <v>106.22821115950563</v>
          </cell>
          <cell r="M848">
            <v>79.696000261772184</v>
          </cell>
          <cell r="N848">
            <v>869.3480220049745</v>
          </cell>
          <cell r="O848">
            <v>33.035083932306989</v>
          </cell>
          <cell r="P848">
            <v>3</v>
          </cell>
          <cell r="Q848">
            <v>869.3480220049745</v>
          </cell>
          <cell r="R848">
            <v>33.035083932306989</v>
          </cell>
          <cell r="S848">
            <v>11301.524286064669</v>
          </cell>
        </row>
        <row r="849">
          <cell r="B849" t="str">
            <v>0401a4</v>
          </cell>
          <cell r="C849" t="str">
            <v>1324</v>
          </cell>
          <cell r="D849" t="str">
            <v>KEX</v>
          </cell>
          <cell r="E849" t="str">
            <v>EST</v>
          </cell>
          <cell r="F849">
            <v>200303</v>
          </cell>
          <cell r="G849">
            <v>10</v>
          </cell>
          <cell r="H849">
            <v>17</v>
          </cell>
          <cell r="I849">
            <v>0</v>
          </cell>
          <cell r="J849">
            <v>0</v>
          </cell>
          <cell r="K849">
            <v>675</v>
          </cell>
          <cell r="L849">
            <v>681.44455167637568</v>
          </cell>
          <cell r="M849">
            <v>108.8528938537456</v>
          </cell>
          <cell r="N849">
            <v>849.21044999352046</v>
          </cell>
          <cell r="O849">
            <v>43.397756362668019</v>
          </cell>
          <cell r="P849">
            <v>3</v>
          </cell>
          <cell r="Q849">
            <v>849.21044999352046</v>
          </cell>
          <cell r="R849">
            <v>43.397756362668019</v>
          </cell>
          <cell r="S849">
            <v>14436.577649889849</v>
          </cell>
        </row>
        <row r="850">
          <cell r="B850" t="str">
            <v>0401a4</v>
          </cell>
          <cell r="C850" t="str">
            <v>1324</v>
          </cell>
          <cell r="D850" t="str">
            <v>KEX</v>
          </cell>
          <cell r="E850" t="str">
            <v>EST</v>
          </cell>
          <cell r="F850">
            <v>200304</v>
          </cell>
          <cell r="G850">
            <v>9</v>
          </cell>
          <cell r="H850">
            <v>18</v>
          </cell>
          <cell r="I850">
            <v>0</v>
          </cell>
          <cell r="J850">
            <v>0</v>
          </cell>
          <cell r="K850">
            <v>675</v>
          </cell>
          <cell r="L850">
            <v>410.18539318151733</v>
          </cell>
          <cell r="M850">
            <v>109.44375978763013</v>
          </cell>
          <cell r="N850">
            <v>888.10967231461211</v>
          </cell>
          <cell r="O850">
            <v>42.996764790098609</v>
          </cell>
          <cell r="P850">
            <v>3</v>
          </cell>
          <cell r="Q850">
            <v>888.10967231461211</v>
          </cell>
          <cell r="R850">
            <v>42.996764790098609</v>
          </cell>
          <cell r="S850">
            <v>15985.974101663018</v>
          </cell>
        </row>
        <row r="851">
          <cell r="B851" t="str">
            <v>0401a4</v>
          </cell>
          <cell r="C851" t="str">
            <v>1324</v>
          </cell>
          <cell r="D851" t="str">
            <v>KEX</v>
          </cell>
          <cell r="E851" t="str">
            <v>EST</v>
          </cell>
          <cell r="F851">
            <v>200305</v>
          </cell>
          <cell r="G851">
            <v>8</v>
          </cell>
          <cell r="H851">
            <v>37</v>
          </cell>
          <cell r="I851">
            <v>0</v>
          </cell>
          <cell r="J851">
            <v>0</v>
          </cell>
          <cell r="K851">
            <v>675</v>
          </cell>
          <cell r="L851">
            <v>282.07093095806806</v>
          </cell>
          <cell r="M851">
            <v>125.02214744219087</v>
          </cell>
          <cell r="N851">
            <v>890.40854670749377</v>
          </cell>
          <cell r="O851">
            <v>43.007720415179058</v>
          </cell>
          <cell r="P851">
            <v>3</v>
          </cell>
          <cell r="Q851">
            <v>890.40854670749377</v>
          </cell>
          <cell r="R851">
            <v>43.007720415179058</v>
          </cell>
          <cell r="S851">
            <v>32945.11622817727</v>
          </cell>
        </row>
        <row r="852">
          <cell r="B852" t="str">
            <v>0401a4</v>
          </cell>
          <cell r="C852" t="str">
            <v>1324</v>
          </cell>
          <cell r="D852" t="str">
            <v>KEX</v>
          </cell>
          <cell r="E852" t="str">
            <v>EST</v>
          </cell>
          <cell r="F852">
            <v>200306</v>
          </cell>
          <cell r="G852">
            <v>7</v>
          </cell>
          <cell r="H852">
            <v>14</v>
          </cell>
          <cell r="I852">
            <v>0</v>
          </cell>
          <cell r="J852">
            <v>675</v>
          </cell>
          <cell r="K852">
            <v>675</v>
          </cell>
          <cell r="L852">
            <v>271.21328577497445</v>
          </cell>
          <cell r="M852">
            <v>198.04859770862316</v>
          </cell>
          <cell r="N852">
            <v>870.01043099133449</v>
          </cell>
          <cell r="O852">
            <v>40.766560960034106</v>
          </cell>
          <cell r="P852">
            <v>1</v>
          </cell>
          <cell r="Q852">
            <v>675</v>
          </cell>
          <cell r="R852">
            <v>100</v>
          </cell>
          <cell r="S852">
            <v>9450</v>
          </cell>
        </row>
        <row r="853">
          <cell r="B853" t="str">
            <v>0401a4</v>
          </cell>
          <cell r="C853" t="str">
            <v>1324</v>
          </cell>
          <cell r="D853" t="str">
            <v>KEX</v>
          </cell>
          <cell r="E853" t="str">
            <v>EST</v>
          </cell>
          <cell r="F853">
            <v>200307</v>
          </cell>
          <cell r="G853">
            <v>6</v>
          </cell>
          <cell r="H853">
            <v>37</v>
          </cell>
          <cell r="I853">
            <v>0</v>
          </cell>
          <cell r="J853">
            <v>0</v>
          </cell>
          <cell r="K853">
            <v>675</v>
          </cell>
          <cell r="L853">
            <v>447.02769110571359</v>
          </cell>
          <cell r="M853">
            <v>224.18995974734634</v>
          </cell>
          <cell r="N853">
            <v>854.87545865666038</v>
          </cell>
          <cell r="O853">
            <v>42.427290848703485</v>
          </cell>
          <cell r="P853">
            <v>1</v>
          </cell>
          <cell r="Q853">
            <v>675</v>
          </cell>
          <cell r="R853">
            <v>100</v>
          </cell>
          <cell r="S853">
            <v>24975</v>
          </cell>
        </row>
        <row r="854">
          <cell r="B854" t="str">
            <v>0401a4</v>
          </cell>
          <cell r="C854" t="str">
            <v>1324</v>
          </cell>
          <cell r="D854" t="str">
            <v>KEX</v>
          </cell>
          <cell r="E854" t="str">
            <v>EST</v>
          </cell>
          <cell r="F854">
            <v>200308</v>
          </cell>
          <cell r="G854">
            <v>5</v>
          </cell>
          <cell r="H854">
            <v>8</v>
          </cell>
          <cell r="I854">
            <v>0</v>
          </cell>
          <cell r="J854">
            <v>675</v>
          </cell>
          <cell r="K854">
            <v>675</v>
          </cell>
          <cell r="L854">
            <v>165.69516480049057</v>
          </cell>
          <cell r="M854">
            <v>258.88297961737624</v>
          </cell>
          <cell r="N854">
            <v>875.57722418843389</v>
          </cell>
          <cell r="O854">
            <v>44.792072747680606</v>
          </cell>
          <cell r="P854">
            <v>1</v>
          </cell>
          <cell r="Q854">
            <v>675</v>
          </cell>
          <cell r="R854">
            <v>100</v>
          </cell>
          <cell r="S854">
            <v>5400</v>
          </cell>
        </row>
        <row r="855">
          <cell r="B855" t="str">
            <v>0401a4</v>
          </cell>
          <cell r="C855" t="str">
            <v>1324</v>
          </cell>
          <cell r="D855" t="str">
            <v>KEX</v>
          </cell>
          <cell r="E855" t="str">
            <v>EST</v>
          </cell>
          <cell r="F855">
            <v>200309</v>
          </cell>
          <cell r="G855">
            <v>4</v>
          </cell>
          <cell r="H855">
            <v>31</v>
          </cell>
          <cell r="I855">
            <v>0</v>
          </cell>
          <cell r="J855">
            <v>675</v>
          </cell>
          <cell r="K855">
            <v>675</v>
          </cell>
          <cell r="L855">
            <v>168.42650017960202</v>
          </cell>
          <cell r="M855">
            <v>279.22567836319297</v>
          </cell>
          <cell r="N855">
            <v>871.8238678370459</v>
          </cell>
          <cell r="O855">
            <v>44.941716938360337</v>
          </cell>
          <cell r="P855">
            <v>1</v>
          </cell>
          <cell r="Q855">
            <v>675</v>
          </cell>
          <cell r="R855">
            <v>100</v>
          </cell>
          <cell r="S855">
            <v>20925</v>
          </cell>
        </row>
        <row r="856">
          <cell r="B856" t="str">
            <v>0401a4</v>
          </cell>
          <cell r="C856" t="str">
            <v>1324</v>
          </cell>
          <cell r="D856" t="str">
            <v>KEX</v>
          </cell>
          <cell r="E856" t="str">
            <v>EST</v>
          </cell>
          <cell r="F856">
            <v>200310</v>
          </cell>
          <cell r="G856">
            <v>3</v>
          </cell>
          <cell r="H856">
            <v>38</v>
          </cell>
          <cell r="I856">
            <v>0</v>
          </cell>
          <cell r="J856">
            <v>675</v>
          </cell>
          <cell r="K856">
            <v>675</v>
          </cell>
          <cell r="L856">
            <v>177.54366376238758</v>
          </cell>
          <cell r="M856">
            <v>288.40020950929818</v>
          </cell>
          <cell r="N856">
            <v>868.49300286991365</v>
          </cell>
          <cell r="O856">
            <v>44.628994389472659</v>
          </cell>
          <cell r="P856">
            <v>1</v>
          </cell>
          <cell r="Q856">
            <v>675</v>
          </cell>
          <cell r="R856">
            <v>100</v>
          </cell>
          <cell r="S856">
            <v>25650</v>
          </cell>
        </row>
        <row r="857">
          <cell r="B857" t="str">
            <v>0401a4</v>
          </cell>
          <cell r="C857" t="str">
            <v>1324</v>
          </cell>
          <cell r="D857" t="str">
            <v>KEX</v>
          </cell>
          <cell r="E857" t="str">
            <v>EST</v>
          </cell>
          <cell r="F857">
            <v>200311</v>
          </cell>
          <cell r="G857">
            <v>2</v>
          </cell>
          <cell r="H857">
            <v>35</v>
          </cell>
          <cell r="I857">
            <v>0</v>
          </cell>
          <cell r="J857">
            <v>0</v>
          </cell>
          <cell r="K857">
            <v>675</v>
          </cell>
          <cell r="L857">
            <v>0</v>
          </cell>
          <cell r="M857">
            <v>118.75029072534514</v>
          </cell>
          <cell r="N857">
            <v>873.77797362501963</v>
          </cell>
          <cell r="O857">
            <v>44.52645013527016</v>
          </cell>
          <cell r="P857">
            <v>1</v>
          </cell>
          <cell r="Q857">
            <v>675</v>
          </cell>
          <cell r="R857">
            <v>100</v>
          </cell>
          <cell r="S857">
            <v>23625</v>
          </cell>
        </row>
        <row r="858">
          <cell r="B858" t="str">
            <v>0401a4</v>
          </cell>
          <cell r="C858" t="str">
            <v>1324</v>
          </cell>
          <cell r="D858" t="str">
            <v>KEX</v>
          </cell>
          <cell r="E858" t="str">
            <v>EST</v>
          </cell>
          <cell r="F858">
            <v>200312</v>
          </cell>
          <cell r="G858">
            <v>1</v>
          </cell>
          <cell r="H858">
            <v>19</v>
          </cell>
          <cell r="I858">
            <v>0</v>
          </cell>
          <cell r="J858">
            <v>675</v>
          </cell>
          <cell r="K858">
            <v>675</v>
          </cell>
          <cell r="L858">
            <v>0</v>
          </cell>
          <cell r="M858">
            <v>118.75029072534514</v>
          </cell>
          <cell r="N858">
            <v>826.74409722222231</v>
          </cell>
          <cell r="O858">
            <v>59.260397417578858</v>
          </cell>
          <cell r="P858">
            <v>1</v>
          </cell>
          <cell r="Q858">
            <v>675</v>
          </cell>
          <cell r="R858">
            <v>100</v>
          </cell>
          <cell r="S858">
            <v>12825</v>
          </cell>
        </row>
        <row r="859">
          <cell r="B859" t="str">
            <v>0401a4</v>
          </cell>
          <cell r="C859" t="str">
            <v>1324</v>
          </cell>
          <cell r="D859" t="str">
            <v>KEX</v>
          </cell>
          <cell r="E859" t="str">
            <v>EST</v>
          </cell>
          <cell r="F859">
            <v>200401</v>
          </cell>
          <cell r="G859">
            <v>0</v>
          </cell>
          <cell r="H859">
            <v>18</v>
          </cell>
          <cell r="I859">
            <v>0</v>
          </cell>
          <cell r="J859">
            <v>675</v>
          </cell>
          <cell r="K859">
            <v>483</v>
          </cell>
          <cell r="L859">
            <v>0</v>
          </cell>
          <cell r="M859">
            <v>118.75029072534514</v>
          </cell>
          <cell r="N859">
            <v>826.74409722222231</v>
          </cell>
          <cell r="O859">
            <v>59.260397417578858</v>
          </cell>
          <cell r="P859">
            <v>1</v>
          </cell>
          <cell r="Q859">
            <v>483</v>
          </cell>
          <cell r="R859">
            <v>100</v>
          </cell>
          <cell r="S859">
            <v>8694</v>
          </cell>
        </row>
        <row r="860">
          <cell r="B860" t="str">
            <v>0401a4</v>
          </cell>
          <cell r="C860" t="str">
            <v>1324</v>
          </cell>
          <cell r="D860" t="str">
            <v>KEX</v>
          </cell>
          <cell r="E860" t="str">
            <v>EUR</v>
          </cell>
          <cell r="F860">
            <v>200101</v>
          </cell>
          <cell r="G860">
            <v>36</v>
          </cell>
          <cell r="H860">
            <v>55</v>
          </cell>
          <cell r="I860">
            <v>1009.1356363636362</v>
          </cell>
          <cell r="J860">
            <v>0</v>
          </cell>
          <cell r="K860">
            <v>0</v>
          </cell>
          <cell r="L860">
            <v>1009.1356363636362</v>
          </cell>
          <cell r="M860">
            <v>0</v>
          </cell>
          <cell r="N860">
            <v>1009.1356363636362</v>
          </cell>
          <cell r="O860">
            <v>0</v>
          </cell>
          <cell r="P860">
            <v>3</v>
          </cell>
          <cell r="Q860">
            <v>1009.1356363636362</v>
          </cell>
          <cell r="R860">
            <v>0</v>
          </cell>
          <cell r="S860">
            <v>0</v>
          </cell>
        </row>
        <row r="861">
          <cell r="B861" t="str">
            <v>0401a4</v>
          </cell>
          <cell r="C861" t="str">
            <v>1324</v>
          </cell>
          <cell r="D861" t="str">
            <v>KEX</v>
          </cell>
          <cell r="E861" t="str">
            <v>EUR</v>
          </cell>
          <cell r="F861">
            <v>200102</v>
          </cell>
          <cell r="G861">
            <v>35</v>
          </cell>
          <cell r="H861">
            <v>31</v>
          </cell>
          <cell r="I861">
            <v>622.32258064516134</v>
          </cell>
          <cell r="J861">
            <v>0</v>
          </cell>
          <cell r="K861">
            <v>0</v>
          </cell>
          <cell r="L861">
            <v>631.6001553487788</v>
          </cell>
          <cell r="M861">
            <v>0.92137502944365723</v>
          </cell>
          <cell r="N861">
            <v>600.60115854996741</v>
          </cell>
          <cell r="O861">
            <v>0.79788194393921441</v>
          </cell>
          <cell r="P861">
            <v>3</v>
          </cell>
          <cell r="Q861">
            <v>600.60115854996741</v>
          </cell>
          <cell r="R861">
            <v>0.79788194393921441</v>
          </cell>
          <cell r="S861">
            <v>0</v>
          </cell>
        </row>
        <row r="862">
          <cell r="B862" t="str">
            <v>0401a4</v>
          </cell>
          <cell r="C862" t="str">
            <v>1324</v>
          </cell>
          <cell r="D862" t="str">
            <v>KEX</v>
          </cell>
          <cell r="E862" t="str">
            <v>EUR</v>
          </cell>
          <cell r="F862">
            <v>200103</v>
          </cell>
          <cell r="G862">
            <v>34</v>
          </cell>
          <cell r="H862">
            <v>67</v>
          </cell>
          <cell r="I862">
            <v>1006.3537313432836</v>
          </cell>
          <cell r="J862">
            <v>0</v>
          </cell>
          <cell r="K862">
            <v>0</v>
          </cell>
          <cell r="L862">
            <v>1032.360879143444</v>
          </cell>
          <cell r="M862">
            <v>1.3406805392887893</v>
          </cell>
          <cell r="N862">
            <v>1029.5635580600215</v>
          </cell>
          <cell r="O862">
            <v>1.3986122555617349</v>
          </cell>
          <cell r="P862">
            <v>3</v>
          </cell>
          <cell r="Q862">
            <v>1029.5635580600215</v>
          </cell>
          <cell r="R862">
            <v>1.3986122555617349</v>
          </cell>
          <cell r="S862">
            <v>1555.0583900214406</v>
          </cell>
        </row>
        <row r="863">
          <cell r="B863" t="str">
            <v>0401a4</v>
          </cell>
          <cell r="C863" t="str">
            <v>1324</v>
          </cell>
          <cell r="D863" t="str">
            <v>KEX</v>
          </cell>
          <cell r="E863" t="str">
            <v>EUR</v>
          </cell>
          <cell r="F863">
            <v>200104</v>
          </cell>
          <cell r="G863">
            <v>33</v>
          </cell>
          <cell r="H863">
            <v>51</v>
          </cell>
          <cell r="I863">
            <v>434.2894117647059</v>
          </cell>
          <cell r="J863">
            <v>0</v>
          </cell>
          <cell r="K863">
            <v>0</v>
          </cell>
          <cell r="L863">
            <v>459.3946626871018</v>
          </cell>
          <cell r="M863">
            <v>1.1826568978131704</v>
          </cell>
          <cell r="N863">
            <v>467.3507327251441</v>
          </cell>
          <cell r="O863">
            <v>1.2105060767766758</v>
          </cell>
          <cell r="P863">
            <v>3</v>
          </cell>
          <cell r="Q863">
            <v>467.3507327251441</v>
          </cell>
          <cell r="R863">
            <v>1.2105060767766758</v>
          </cell>
          <cell r="S863">
            <v>1686.1273689823465</v>
          </cell>
        </row>
        <row r="864">
          <cell r="B864" t="str">
            <v>0401a4</v>
          </cell>
          <cell r="C864" t="str">
            <v>1324</v>
          </cell>
          <cell r="D864" t="str">
            <v>KEX</v>
          </cell>
          <cell r="E864" t="str">
            <v>EUR</v>
          </cell>
          <cell r="F864">
            <v>200105</v>
          </cell>
          <cell r="G864">
            <v>32</v>
          </cell>
          <cell r="H864">
            <v>51</v>
          </cell>
          <cell r="I864">
            <v>1813.9892156862747</v>
          </cell>
          <cell r="J864">
            <v>0</v>
          </cell>
          <cell r="K864">
            <v>1900</v>
          </cell>
          <cell r="L864">
            <v>1975.7394284163133</v>
          </cell>
          <cell r="M864">
            <v>3.4574923616344551</v>
          </cell>
          <cell r="N864">
            <v>1988.2725732388119</v>
          </cell>
          <cell r="O864">
            <v>3.4293926659017973</v>
          </cell>
          <cell r="P864">
            <v>1</v>
          </cell>
          <cell r="Q864">
            <v>1900</v>
          </cell>
          <cell r="R864">
            <v>100</v>
          </cell>
          <cell r="S864">
            <v>4386.5499999999884</v>
          </cell>
        </row>
        <row r="865">
          <cell r="B865" t="str">
            <v>0401a4</v>
          </cell>
          <cell r="C865" t="str">
            <v>1324</v>
          </cell>
          <cell r="D865" t="str">
            <v>KEX</v>
          </cell>
          <cell r="E865" t="str">
            <v>EUR</v>
          </cell>
          <cell r="F865">
            <v>200106</v>
          </cell>
          <cell r="G865">
            <v>31</v>
          </cell>
          <cell r="H865">
            <v>56</v>
          </cell>
          <cell r="I865">
            <v>935.93517857142854</v>
          </cell>
          <cell r="J865">
            <v>0</v>
          </cell>
          <cell r="K865">
            <v>0</v>
          </cell>
          <cell r="L865">
            <v>1054.8367917781011</v>
          </cell>
          <cell r="M865">
            <v>4.2048437171426443</v>
          </cell>
          <cell r="N865">
            <v>1022.9438508255126</v>
          </cell>
          <cell r="O865">
            <v>4.298643166376741</v>
          </cell>
          <cell r="P865">
            <v>3</v>
          </cell>
          <cell r="Q865">
            <v>1022.9438508255126</v>
          </cell>
          <cell r="R865">
            <v>4.298643166376741</v>
          </cell>
          <cell r="S865">
            <v>4872.4856462287134</v>
          </cell>
        </row>
        <row r="866">
          <cell r="B866" t="str">
            <v>0401a4</v>
          </cell>
          <cell r="C866" t="str">
            <v>1324</v>
          </cell>
          <cell r="D866" t="str">
            <v>KEX</v>
          </cell>
          <cell r="E866" t="str">
            <v>EUR</v>
          </cell>
          <cell r="F866">
            <v>200107</v>
          </cell>
          <cell r="G866">
            <v>30</v>
          </cell>
          <cell r="H866">
            <v>50</v>
          </cell>
          <cell r="I866">
            <v>944.82380000000023</v>
          </cell>
          <cell r="J866">
            <v>0</v>
          </cell>
          <cell r="K866">
            <v>0</v>
          </cell>
          <cell r="L866">
            <v>1085.2582096953668</v>
          </cell>
          <cell r="M866">
            <v>4.2245949763980848</v>
          </cell>
          <cell r="N866">
            <v>993.25926666691259</v>
          </cell>
          <cell r="O866">
            <v>4.0678001135340747</v>
          </cell>
          <cell r="P866">
            <v>3</v>
          </cell>
          <cell r="Q866">
            <v>993.25926666691259</v>
          </cell>
          <cell r="R866">
            <v>4.0678001135340747</v>
          </cell>
          <cell r="S866">
            <v>2421.7733333456199</v>
          </cell>
        </row>
        <row r="867">
          <cell r="B867" t="str">
            <v>0401a4</v>
          </cell>
          <cell r="C867" t="str">
            <v>1324</v>
          </cell>
          <cell r="D867" t="str">
            <v>KEX</v>
          </cell>
          <cell r="E867" t="str">
            <v>EUR</v>
          </cell>
          <cell r="F867">
            <v>200108</v>
          </cell>
          <cell r="G867">
            <v>29</v>
          </cell>
          <cell r="H867">
            <v>18</v>
          </cell>
          <cell r="I867">
            <v>925.56388888888898</v>
          </cell>
          <cell r="J867">
            <v>0</v>
          </cell>
          <cell r="K867">
            <v>0</v>
          </cell>
          <cell r="L867">
            <v>1185.1537809055437</v>
          </cell>
          <cell r="M867">
            <v>6.4059426495711254</v>
          </cell>
          <cell r="N867">
            <v>1171.6364820010208</v>
          </cell>
          <cell r="O867">
            <v>6.616797706386472</v>
          </cell>
          <cell r="P867">
            <v>3</v>
          </cell>
          <cell r="Q867">
            <v>1171.6364820010208</v>
          </cell>
          <cell r="R867">
            <v>6.616797706386472</v>
          </cell>
          <cell r="S867">
            <v>4429.3066760183719</v>
          </cell>
        </row>
        <row r="868">
          <cell r="B868" t="str">
            <v>0401a4</v>
          </cell>
          <cell r="C868" t="str">
            <v>1324</v>
          </cell>
          <cell r="D868" t="str">
            <v>KEX</v>
          </cell>
          <cell r="E868" t="str">
            <v>EUR</v>
          </cell>
          <cell r="F868">
            <v>200109</v>
          </cell>
          <cell r="G868">
            <v>28</v>
          </cell>
          <cell r="H868">
            <v>44</v>
          </cell>
          <cell r="I868">
            <v>1370.3124999999998</v>
          </cell>
          <cell r="J868">
            <v>0</v>
          </cell>
          <cell r="K868">
            <v>0</v>
          </cell>
          <cell r="L868">
            <v>1799.4484506033396</v>
          </cell>
          <cell r="M868">
            <v>6.4892413846929164</v>
          </cell>
          <cell r="N868">
            <v>1806.7012016868657</v>
          </cell>
          <cell r="O868">
            <v>6.74398789299127</v>
          </cell>
          <cell r="P868">
            <v>3</v>
          </cell>
          <cell r="Q868">
            <v>1806.7012016868657</v>
          </cell>
          <cell r="R868">
            <v>6.74398789299127</v>
          </cell>
          <cell r="S868">
            <v>19201.102874222102</v>
          </cell>
        </row>
        <row r="869">
          <cell r="B869" t="str">
            <v>0401a4</v>
          </cell>
          <cell r="C869" t="str">
            <v>1324</v>
          </cell>
          <cell r="D869" t="str">
            <v>KEX</v>
          </cell>
          <cell r="E869" t="str">
            <v>EUR</v>
          </cell>
          <cell r="F869">
            <v>200110</v>
          </cell>
          <cell r="G869">
            <v>27</v>
          </cell>
          <cell r="H869">
            <v>63</v>
          </cell>
          <cell r="I869">
            <v>1772.216984126984</v>
          </cell>
          <cell r="J869">
            <v>0</v>
          </cell>
          <cell r="K869">
            <v>1900</v>
          </cell>
          <cell r="L869">
            <v>2496.7694650550025</v>
          </cell>
          <cell r="M869">
            <v>7.7498403608509747</v>
          </cell>
          <cell r="N869">
            <v>2478.6977698942933</v>
          </cell>
          <cell r="O869">
            <v>8.0655871596656983</v>
          </cell>
          <cell r="P869">
            <v>1</v>
          </cell>
          <cell r="Q869">
            <v>1900</v>
          </cell>
          <cell r="R869">
            <v>100</v>
          </cell>
          <cell r="S869">
            <v>8050.33</v>
          </cell>
        </row>
        <row r="870">
          <cell r="B870" t="str">
            <v>0401a4</v>
          </cell>
          <cell r="C870" t="str">
            <v>1324</v>
          </cell>
          <cell r="D870" t="str">
            <v>KEX</v>
          </cell>
          <cell r="E870" t="str">
            <v>EUR</v>
          </cell>
          <cell r="F870">
            <v>200111</v>
          </cell>
          <cell r="G870">
            <v>26</v>
          </cell>
          <cell r="H870">
            <v>65</v>
          </cell>
          <cell r="I870">
            <v>731.8761538461539</v>
          </cell>
          <cell r="J870">
            <v>0</v>
          </cell>
          <cell r="K870">
            <v>0</v>
          </cell>
          <cell r="L870">
            <v>1355.3934841106056</v>
          </cell>
          <cell r="M870">
            <v>9.0338664162659086</v>
          </cell>
          <cell r="N870">
            <v>1355.7045145100763</v>
          </cell>
          <cell r="O870">
            <v>8.699413322608077</v>
          </cell>
          <cell r="P870">
            <v>3</v>
          </cell>
          <cell r="Q870">
            <v>1355.7045145100763</v>
          </cell>
          <cell r="R870">
            <v>8.699413322608077</v>
          </cell>
          <cell r="S870">
            <v>40548.843443154947</v>
          </cell>
        </row>
        <row r="871">
          <cell r="B871" t="str">
            <v>0401a4</v>
          </cell>
          <cell r="C871" t="str">
            <v>1324</v>
          </cell>
          <cell r="D871" t="str">
            <v>KEX</v>
          </cell>
          <cell r="E871" t="str">
            <v>EUR</v>
          </cell>
          <cell r="F871">
            <v>200112</v>
          </cell>
          <cell r="G871">
            <v>25</v>
          </cell>
          <cell r="H871">
            <v>61</v>
          </cell>
          <cell r="I871">
            <v>1512.0093442622949</v>
          </cell>
          <cell r="J871">
            <v>0</v>
          </cell>
          <cell r="K871">
            <v>1900</v>
          </cell>
          <cell r="L871">
            <v>2968.3648874042033</v>
          </cell>
          <cell r="M871">
            <v>9.4483879869901557</v>
          </cell>
          <cell r="N871">
            <v>2621.77333185314</v>
          </cell>
          <cell r="O871">
            <v>8.8209817186528312</v>
          </cell>
          <cell r="P871">
            <v>1</v>
          </cell>
          <cell r="Q871">
            <v>1900</v>
          </cell>
          <cell r="R871">
            <v>100</v>
          </cell>
          <cell r="S871">
            <v>23667.43</v>
          </cell>
        </row>
        <row r="872">
          <cell r="B872" t="str">
            <v>0401a4</v>
          </cell>
          <cell r="C872" t="str">
            <v>1324</v>
          </cell>
          <cell r="D872" t="str">
            <v>KEX</v>
          </cell>
          <cell r="E872" t="str">
            <v>EUR</v>
          </cell>
          <cell r="F872">
            <v>200201</v>
          </cell>
          <cell r="G872">
            <v>24</v>
          </cell>
          <cell r="H872">
            <v>46</v>
          </cell>
          <cell r="I872">
            <v>1002.2834782608697</v>
          </cell>
          <cell r="J872">
            <v>0</v>
          </cell>
          <cell r="K872">
            <v>1800</v>
          </cell>
          <cell r="L872">
            <v>2242.2316865494131</v>
          </cell>
          <cell r="M872">
            <v>11.278494303598741</v>
          </cell>
          <cell r="N872">
            <v>2072.2782126834022</v>
          </cell>
          <cell r="O872">
            <v>10.950940615504971</v>
          </cell>
          <cell r="P872">
            <v>1</v>
          </cell>
          <cell r="Q872">
            <v>1800</v>
          </cell>
          <cell r="R872">
            <v>100</v>
          </cell>
          <cell r="S872">
            <v>36694.959999999999</v>
          </cell>
        </row>
        <row r="873">
          <cell r="B873" t="str">
            <v>0401a4</v>
          </cell>
          <cell r="C873" t="str">
            <v>1324</v>
          </cell>
          <cell r="D873" t="str">
            <v>KEX</v>
          </cell>
          <cell r="E873" t="str">
            <v>EUR</v>
          </cell>
          <cell r="F873">
            <v>200202</v>
          </cell>
          <cell r="G873">
            <v>23</v>
          </cell>
          <cell r="H873">
            <v>60</v>
          </cell>
          <cell r="I873">
            <v>409.42483333333342</v>
          </cell>
          <cell r="J873">
            <v>0</v>
          </cell>
          <cell r="K873">
            <v>0</v>
          </cell>
          <cell r="L873">
            <v>1165.1318972582328</v>
          </cell>
          <cell r="M873">
            <v>15.019732790616464</v>
          </cell>
          <cell r="N873">
            <v>1312.4998603368763</v>
          </cell>
          <cell r="O873">
            <v>13.948037531182264</v>
          </cell>
          <cell r="P873">
            <v>3</v>
          </cell>
          <cell r="Q873">
            <v>1312.4998603368763</v>
          </cell>
          <cell r="R873">
            <v>13.948037531182264</v>
          </cell>
          <cell r="S873">
            <v>54184.50162021257</v>
          </cell>
        </row>
        <row r="874">
          <cell r="B874" t="str">
            <v>0401a4</v>
          </cell>
          <cell r="C874" t="str">
            <v>1324</v>
          </cell>
          <cell r="D874" t="str">
            <v>KEX</v>
          </cell>
          <cell r="E874" t="str">
            <v>EUR</v>
          </cell>
          <cell r="F874">
            <v>200203</v>
          </cell>
          <cell r="G874">
            <v>22</v>
          </cell>
          <cell r="H874">
            <v>42</v>
          </cell>
          <cell r="I874">
            <v>581.4926190476192</v>
          </cell>
          <cell r="J874">
            <v>0</v>
          </cell>
          <cell r="K874">
            <v>0</v>
          </cell>
          <cell r="L874">
            <v>2074.9460243040935</v>
          </cell>
          <cell r="M874">
            <v>17.095976657582131</v>
          </cell>
          <cell r="N874">
            <v>1781.9294221908031</v>
          </cell>
          <cell r="O874">
            <v>15.098655050288052</v>
          </cell>
          <cell r="P874">
            <v>3</v>
          </cell>
          <cell r="Q874">
            <v>1781.9294221908031</v>
          </cell>
          <cell r="R874">
            <v>15.098655050288052</v>
          </cell>
          <cell r="S874">
            <v>50418.345732013724</v>
          </cell>
        </row>
        <row r="875">
          <cell r="B875" t="str">
            <v>0401a4</v>
          </cell>
          <cell r="C875" t="str">
            <v>1324</v>
          </cell>
          <cell r="D875" t="str">
            <v>KEX</v>
          </cell>
          <cell r="E875" t="str">
            <v>EUR</v>
          </cell>
          <cell r="F875">
            <v>200204</v>
          </cell>
          <cell r="G875">
            <v>21</v>
          </cell>
          <cell r="H875">
            <v>83</v>
          </cell>
          <cell r="I875">
            <v>378.56530120481932</v>
          </cell>
          <cell r="J875">
            <v>0</v>
          </cell>
          <cell r="K875">
            <v>0</v>
          </cell>
          <cell r="L875">
            <v>1432.0956096551085</v>
          </cell>
          <cell r="M875">
            <v>20.19882931912716</v>
          </cell>
          <cell r="N875">
            <v>1558.2646641722108</v>
          </cell>
          <cell r="O875">
            <v>18.109802548529643</v>
          </cell>
          <cell r="P875">
            <v>3</v>
          </cell>
          <cell r="Q875">
            <v>1558.2646641722108</v>
          </cell>
          <cell r="R875">
            <v>18.109802548529643</v>
          </cell>
          <cell r="S875">
            <v>97915.047126293503</v>
          </cell>
        </row>
        <row r="876">
          <cell r="B876" t="str">
            <v>0401a4</v>
          </cell>
          <cell r="C876" t="str">
            <v>1324</v>
          </cell>
          <cell r="D876" t="str">
            <v>KEX</v>
          </cell>
          <cell r="E876" t="str">
            <v>EUR</v>
          </cell>
          <cell r="F876">
            <v>200205</v>
          </cell>
          <cell r="G876">
            <v>20</v>
          </cell>
          <cell r="H876">
            <v>39</v>
          </cell>
          <cell r="I876">
            <v>185.16179487179485</v>
          </cell>
          <cell r="J876">
            <v>0</v>
          </cell>
          <cell r="K876">
            <v>910</v>
          </cell>
          <cell r="L876">
            <v>1974.384585515822</v>
          </cell>
          <cell r="M876">
            <v>17.316032036346883</v>
          </cell>
          <cell r="N876">
            <v>1731.3155820615812</v>
          </cell>
          <cell r="O876">
            <v>16.105099006511008</v>
          </cell>
          <cell r="P876">
            <v>3</v>
          </cell>
          <cell r="Q876">
            <v>1731.3155820615812</v>
          </cell>
          <cell r="R876">
            <v>16.105099006511008</v>
          </cell>
          <cell r="S876">
            <v>60299.997700401669</v>
          </cell>
        </row>
        <row r="877">
          <cell r="B877" t="str">
            <v>0401a4</v>
          </cell>
          <cell r="C877" t="str">
            <v>1324</v>
          </cell>
          <cell r="D877" t="str">
            <v>KEX</v>
          </cell>
          <cell r="E877" t="str">
            <v>EUR</v>
          </cell>
          <cell r="F877">
            <v>200206</v>
          </cell>
          <cell r="G877">
            <v>19</v>
          </cell>
          <cell r="H877">
            <v>68</v>
          </cell>
          <cell r="I877">
            <v>278.28529411764708</v>
          </cell>
          <cell r="J877">
            <v>0</v>
          </cell>
          <cell r="K877">
            <v>910</v>
          </cell>
          <cell r="L877">
            <v>2310.440039325129</v>
          </cell>
          <cell r="M877">
            <v>18.464748460848085</v>
          </cell>
          <cell r="N877">
            <v>1972.1655737750525</v>
          </cell>
          <cell r="O877">
            <v>16.194496164773177</v>
          </cell>
          <cell r="P877">
            <v>3</v>
          </cell>
          <cell r="Q877">
            <v>1972.1655737750525</v>
          </cell>
          <cell r="R877">
            <v>16.194496164773177</v>
          </cell>
          <cell r="S877">
            <v>115183.85901670359</v>
          </cell>
        </row>
        <row r="878">
          <cell r="B878" t="str">
            <v>0401a4</v>
          </cell>
          <cell r="C878" t="str">
            <v>1324</v>
          </cell>
          <cell r="D878" t="str">
            <v>KEX</v>
          </cell>
          <cell r="E878" t="str">
            <v>EUR</v>
          </cell>
          <cell r="F878">
            <v>200207</v>
          </cell>
          <cell r="G878">
            <v>18</v>
          </cell>
          <cell r="H878">
            <v>59</v>
          </cell>
          <cell r="I878">
            <v>194.62966101694917</v>
          </cell>
          <cell r="J878">
            <v>0</v>
          </cell>
          <cell r="K878">
            <v>910</v>
          </cell>
          <cell r="L878">
            <v>1883.2661124091485</v>
          </cell>
          <cell r="M878">
            <v>21.206844640633836</v>
          </cell>
          <cell r="N878">
            <v>1746.8683813215371</v>
          </cell>
          <cell r="O878">
            <v>17.274511082481034</v>
          </cell>
          <cell r="P878">
            <v>3</v>
          </cell>
          <cell r="Q878">
            <v>1746.8683813215371</v>
          </cell>
          <cell r="R878">
            <v>17.274511082481034</v>
          </cell>
          <cell r="S878">
            <v>91582.084497970674</v>
          </cell>
        </row>
        <row r="879">
          <cell r="B879" t="str">
            <v>0401a4</v>
          </cell>
          <cell r="C879" t="str">
            <v>1324</v>
          </cell>
          <cell r="D879" t="str">
            <v>KEX</v>
          </cell>
          <cell r="E879" t="str">
            <v>EUR</v>
          </cell>
          <cell r="F879">
            <v>200208</v>
          </cell>
          <cell r="G879">
            <v>17</v>
          </cell>
          <cell r="H879">
            <v>33</v>
          </cell>
          <cell r="I879">
            <v>53.072424242424255</v>
          </cell>
          <cell r="J879">
            <v>0</v>
          </cell>
          <cell r="K879">
            <v>910</v>
          </cell>
          <cell r="L879">
            <v>1622.954105957172</v>
          </cell>
          <cell r="M879">
            <v>24.115672405240669</v>
          </cell>
          <cell r="N879">
            <v>1591.1594337265578</v>
          </cell>
          <cell r="O879">
            <v>18.520885498682315</v>
          </cell>
          <cell r="P879">
            <v>3</v>
          </cell>
          <cell r="Q879">
            <v>1591.1594337265578</v>
          </cell>
          <cell r="R879">
            <v>18.520885498682315</v>
          </cell>
          <cell r="S879">
            <v>50756.871312976407</v>
          </cell>
        </row>
        <row r="880">
          <cell r="B880" t="str">
            <v>0401a4</v>
          </cell>
          <cell r="C880" t="str">
            <v>1324</v>
          </cell>
          <cell r="D880" t="str">
            <v>KEX</v>
          </cell>
          <cell r="E880" t="str">
            <v>EUR</v>
          </cell>
          <cell r="F880">
            <v>200209</v>
          </cell>
          <cell r="G880">
            <v>16</v>
          </cell>
          <cell r="H880">
            <v>35</v>
          </cell>
          <cell r="I880">
            <v>16.013999999999999</v>
          </cell>
          <cell r="J880">
            <v>0</v>
          </cell>
          <cell r="K880">
            <v>1600</v>
          </cell>
          <cell r="L880">
            <v>3109.3578589852486</v>
          </cell>
          <cell r="M880">
            <v>22.817841797023586</v>
          </cell>
          <cell r="N880">
            <v>2125.7491756062427</v>
          </cell>
          <cell r="O880">
            <v>17.968200518358195</v>
          </cell>
          <cell r="P880">
            <v>1</v>
          </cell>
          <cell r="Q880">
            <v>1600</v>
          </cell>
          <cell r="R880">
            <v>100</v>
          </cell>
          <cell r="S880">
            <v>55439.51</v>
          </cell>
        </row>
        <row r="881">
          <cell r="B881" t="str">
            <v>0401a4</v>
          </cell>
          <cell r="C881" t="str">
            <v>1324</v>
          </cell>
          <cell r="D881" t="str">
            <v>KEX</v>
          </cell>
          <cell r="E881" t="str">
            <v>EUR</v>
          </cell>
          <cell r="F881">
            <v>200210</v>
          </cell>
          <cell r="G881">
            <v>15</v>
          </cell>
          <cell r="H881">
            <v>73</v>
          </cell>
          <cell r="I881">
            <v>10.438904109589041</v>
          </cell>
          <cell r="J881">
            <v>0</v>
          </cell>
          <cell r="K881">
            <v>910</v>
          </cell>
          <cell r="L881">
            <v>1004.1235843565373</v>
          </cell>
          <cell r="M881">
            <v>19.39703322059307</v>
          </cell>
          <cell r="N881">
            <v>1326.8642721599874</v>
          </cell>
          <cell r="O881">
            <v>16.618024223716503</v>
          </cell>
          <cell r="P881">
            <v>3</v>
          </cell>
          <cell r="Q881">
            <v>1326.8642721599874</v>
          </cell>
          <cell r="R881">
            <v>16.618024223716503</v>
          </cell>
          <cell r="S881">
            <v>96099.051867679082</v>
          </cell>
        </row>
        <row r="882">
          <cell r="B882" t="str">
            <v>0401a4</v>
          </cell>
          <cell r="C882" t="str">
            <v>1324</v>
          </cell>
          <cell r="D882" t="str">
            <v>KEX</v>
          </cell>
          <cell r="E882" t="str">
            <v>EUR</v>
          </cell>
          <cell r="F882">
            <v>200211</v>
          </cell>
          <cell r="G882">
            <v>14</v>
          </cell>
          <cell r="H882">
            <v>44</v>
          </cell>
          <cell r="I882">
            <v>18.611363636363635</v>
          </cell>
          <cell r="J882">
            <v>0</v>
          </cell>
          <cell r="K882">
            <v>910</v>
          </cell>
          <cell r="L882">
            <v>1568.9374120625189</v>
          </cell>
          <cell r="M882">
            <v>24.619159545674584</v>
          </cell>
          <cell r="N882">
            <v>1589.8784256969539</v>
          </cell>
          <cell r="O882">
            <v>21.611825818778417</v>
          </cell>
          <cell r="P882">
            <v>1</v>
          </cell>
          <cell r="Q882">
            <v>910</v>
          </cell>
          <cell r="R882">
            <v>100</v>
          </cell>
          <cell r="S882">
            <v>39221.1</v>
          </cell>
        </row>
        <row r="883">
          <cell r="B883" t="str">
            <v>0401a4</v>
          </cell>
          <cell r="C883" t="str">
            <v>1324</v>
          </cell>
          <cell r="D883" t="str">
            <v>KEX</v>
          </cell>
          <cell r="E883" t="str">
            <v>EUR</v>
          </cell>
          <cell r="F883">
            <v>200212</v>
          </cell>
          <cell r="G883">
            <v>13</v>
          </cell>
          <cell r="H883">
            <v>39</v>
          </cell>
          <cell r="I883">
            <v>0</v>
          </cell>
          <cell r="J883">
            <v>0</v>
          </cell>
          <cell r="K883">
            <v>910</v>
          </cell>
          <cell r="L883">
            <v>2033.6244077051645</v>
          </cell>
          <cell r="M883">
            <v>41.556189712452493</v>
          </cell>
          <cell r="N883">
            <v>1686.0178212019296</v>
          </cell>
          <cell r="O883">
            <v>30.854580103865782</v>
          </cell>
          <cell r="P883">
            <v>1</v>
          </cell>
          <cell r="Q883">
            <v>910</v>
          </cell>
          <cell r="R883">
            <v>100</v>
          </cell>
          <cell r="S883">
            <v>35490</v>
          </cell>
        </row>
        <row r="884">
          <cell r="B884" t="str">
            <v>0401a4</v>
          </cell>
          <cell r="C884" t="str">
            <v>1324</v>
          </cell>
          <cell r="D884" t="str">
            <v>KEX</v>
          </cell>
          <cell r="E884" t="str">
            <v>EUR</v>
          </cell>
          <cell r="F884">
            <v>200301</v>
          </cell>
          <cell r="G884">
            <v>12</v>
          </cell>
          <cell r="H884">
            <v>46</v>
          </cell>
          <cell r="I884">
            <v>0</v>
          </cell>
          <cell r="J884">
            <v>0</v>
          </cell>
          <cell r="K884">
            <v>927</v>
          </cell>
          <cell r="L884">
            <v>4720.1402005405716</v>
          </cell>
          <cell r="M884">
            <v>42.907563937477384</v>
          </cell>
          <cell r="N884">
            <v>2108.4216251867942</v>
          </cell>
          <cell r="O884">
            <v>32.607420542796305</v>
          </cell>
          <cell r="P884">
            <v>1</v>
          </cell>
          <cell r="Q884">
            <v>927</v>
          </cell>
          <cell r="R884">
            <v>100</v>
          </cell>
          <cell r="S884">
            <v>42642</v>
          </cell>
        </row>
        <row r="885">
          <cell r="B885" t="str">
            <v>0401a4</v>
          </cell>
          <cell r="C885" t="str">
            <v>1324</v>
          </cell>
          <cell r="D885" t="str">
            <v>KEX</v>
          </cell>
          <cell r="E885" t="str">
            <v>EUR</v>
          </cell>
          <cell r="F885">
            <v>200302</v>
          </cell>
          <cell r="G885">
            <v>11</v>
          </cell>
          <cell r="H885">
            <v>31</v>
          </cell>
          <cell r="I885">
            <v>0</v>
          </cell>
          <cell r="J885">
            <v>0</v>
          </cell>
          <cell r="K885">
            <v>927</v>
          </cell>
          <cell r="L885">
            <v>2426.383014537731</v>
          </cell>
          <cell r="M885">
            <v>49.765160849092965</v>
          </cell>
          <cell r="N885">
            <v>1487.2038244653841</v>
          </cell>
          <cell r="O885">
            <v>33.978924489063097</v>
          </cell>
          <cell r="P885">
            <v>1</v>
          </cell>
          <cell r="Q885">
            <v>927</v>
          </cell>
          <cell r="R885">
            <v>100</v>
          </cell>
          <cell r="S885">
            <v>28737</v>
          </cell>
        </row>
        <row r="886">
          <cell r="B886" t="str">
            <v>0401a4</v>
          </cell>
          <cell r="C886" t="str">
            <v>1324</v>
          </cell>
          <cell r="D886" t="str">
            <v>KEX</v>
          </cell>
          <cell r="E886" t="str">
            <v>EUR</v>
          </cell>
          <cell r="F886">
            <v>200303</v>
          </cell>
          <cell r="G886">
            <v>10</v>
          </cell>
          <cell r="H886">
            <v>32</v>
          </cell>
          <cell r="I886">
            <v>0</v>
          </cell>
          <cell r="J886">
            <v>1155</v>
          </cell>
          <cell r="K886">
            <v>927</v>
          </cell>
          <cell r="L886">
            <v>1574.6355739782</v>
          </cell>
          <cell r="M886">
            <v>59.463723493986699</v>
          </cell>
          <cell r="N886">
            <v>1577.000924377704</v>
          </cell>
          <cell r="O886">
            <v>34.003527939646503</v>
          </cell>
          <cell r="P886">
            <v>1</v>
          </cell>
          <cell r="Q886">
            <v>927</v>
          </cell>
          <cell r="R886">
            <v>100</v>
          </cell>
          <cell r="S886">
            <v>29664</v>
          </cell>
        </row>
        <row r="887">
          <cell r="B887" t="str">
            <v>0401a4</v>
          </cell>
          <cell r="C887" t="str">
            <v>1324</v>
          </cell>
          <cell r="D887" t="str">
            <v>KEX</v>
          </cell>
          <cell r="E887" t="str">
            <v>EUR</v>
          </cell>
          <cell r="F887">
            <v>200304</v>
          </cell>
          <cell r="G887">
            <v>9</v>
          </cell>
          <cell r="H887">
            <v>70</v>
          </cell>
          <cell r="I887">
            <v>0</v>
          </cell>
          <cell r="J887">
            <v>1155</v>
          </cell>
          <cell r="K887">
            <v>927</v>
          </cell>
          <cell r="L887">
            <v>2924.3306456055807</v>
          </cell>
          <cell r="M887">
            <v>66.192353440406876</v>
          </cell>
          <cell r="N887">
            <v>1513.4114418678164</v>
          </cell>
          <cell r="O887">
            <v>33.745936812394255</v>
          </cell>
          <cell r="P887">
            <v>1</v>
          </cell>
          <cell r="Q887">
            <v>927</v>
          </cell>
          <cell r="R887">
            <v>100</v>
          </cell>
          <cell r="S887">
            <v>64890</v>
          </cell>
        </row>
        <row r="888">
          <cell r="B888" t="str">
            <v>0401a4</v>
          </cell>
          <cell r="C888" t="str">
            <v>1324</v>
          </cell>
          <cell r="D888" t="str">
            <v>KEX</v>
          </cell>
          <cell r="E888" t="str">
            <v>EUR</v>
          </cell>
          <cell r="F888">
            <v>200305</v>
          </cell>
          <cell r="G888">
            <v>8</v>
          </cell>
          <cell r="H888">
            <v>52</v>
          </cell>
          <cell r="I888">
            <v>6.969615384615385</v>
          </cell>
          <cell r="J888">
            <v>1155</v>
          </cell>
          <cell r="K888">
            <v>927</v>
          </cell>
          <cell r="L888">
            <v>1313.7731888114101</v>
          </cell>
          <cell r="M888">
            <v>86.941841049117315</v>
          </cell>
          <cell r="N888">
            <v>1597.0672377569363</v>
          </cell>
          <cell r="O888">
            <v>33.93698623428174</v>
          </cell>
          <cell r="P888">
            <v>1</v>
          </cell>
          <cell r="Q888">
            <v>927</v>
          </cell>
          <cell r="R888">
            <v>100</v>
          </cell>
          <cell r="S888">
            <v>47841.58</v>
          </cell>
        </row>
        <row r="889">
          <cell r="B889" t="str">
            <v>0401a4</v>
          </cell>
          <cell r="C889" t="str">
            <v>1324</v>
          </cell>
          <cell r="D889" t="str">
            <v>KEX</v>
          </cell>
          <cell r="E889" t="str">
            <v>EUR</v>
          </cell>
          <cell r="F889">
            <v>200306</v>
          </cell>
          <cell r="G889">
            <v>7</v>
          </cell>
          <cell r="H889">
            <v>57</v>
          </cell>
          <cell r="I889">
            <v>0</v>
          </cell>
          <cell r="J889">
            <v>927</v>
          </cell>
          <cell r="K889">
            <v>927</v>
          </cell>
          <cell r="L889">
            <v>4644.6954558201387</v>
          </cell>
          <cell r="M889">
            <v>103.72949966363461</v>
          </cell>
          <cell r="N889">
            <v>1478.8986571256025</v>
          </cell>
          <cell r="O889">
            <v>33.67228602552926</v>
          </cell>
          <cell r="P889">
            <v>1</v>
          </cell>
          <cell r="Q889">
            <v>927</v>
          </cell>
          <cell r="R889">
            <v>100</v>
          </cell>
          <cell r="S889">
            <v>52839</v>
          </cell>
        </row>
        <row r="890">
          <cell r="B890" t="str">
            <v>0401a4</v>
          </cell>
          <cell r="C890" t="str">
            <v>1324</v>
          </cell>
          <cell r="D890" t="str">
            <v>KEX</v>
          </cell>
          <cell r="E890" t="str">
            <v>EUR</v>
          </cell>
          <cell r="F890">
            <v>200307</v>
          </cell>
          <cell r="G890">
            <v>6</v>
          </cell>
          <cell r="H890">
            <v>34</v>
          </cell>
          <cell r="I890">
            <v>0</v>
          </cell>
          <cell r="J890">
            <v>0</v>
          </cell>
          <cell r="K890">
            <v>927</v>
          </cell>
          <cell r="L890">
            <v>2241.6172445346551</v>
          </cell>
          <cell r="M890">
            <v>137.30151555254963</v>
          </cell>
          <cell r="N890">
            <v>1557.8350315725374</v>
          </cell>
          <cell r="O890">
            <v>33.806714088674454</v>
          </cell>
          <cell r="P890">
            <v>1</v>
          </cell>
          <cell r="Q890">
            <v>927</v>
          </cell>
          <cell r="R890">
            <v>100</v>
          </cell>
          <cell r="S890">
            <v>31518</v>
          </cell>
        </row>
        <row r="891">
          <cell r="B891" t="str">
            <v>0401a4</v>
          </cell>
          <cell r="C891" t="str">
            <v>1324</v>
          </cell>
          <cell r="D891" t="str">
            <v>KEX</v>
          </cell>
          <cell r="E891" t="str">
            <v>EUR</v>
          </cell>
          <cell r="F891">
            <v>200308</v>
          </cell>
          <cell r="G891">
            <v>5</v>
          </cell>
          <cell r="H891">
            <v>31</v>
          </cell>
          <cell r="I891">
            <v>0</v>
          </cell>
          <cell r="J891">
            <v>927</v>
          </cell>
          <cell r="K891">
            <v>927</v>
          </cell>
          <cell r="L891">
            <v>2595.2364449974843</v>
          </cell>
          <cell r="M891">
            <v>93.123529625558405</v>
          </cell>
          <cell r="N891">
            <v>1576.8506707317072</v>
          </cell>
          <cell r="O891">
            <v>34.250136605961309</v>
          </cell>
          <cell r="P891">
            <v>1</v>
          </cell>
          <cell r="Q891">
            <v>927</v>
          </cell>
          <cell r="R891">
            <v>100</v>
          </cell>
          <cell r="S891">
            <v>28737</v>
          </cell>
        </row>
        <row r="892">
          <cell r="B892" t="str">
            <v>0401a4</v>
          </cell>
          <cell r="C892" t="str">
            <v>1324</v>
          </cell>
          <cell r="D892" t="str">
            <v>KEX</v>
          </cell>
          <cell r="E892" t="str">
            <v>EUR</v>
          </cell>
          <cell r="F892">
            <v>200309</v>
          </cell>
          <cell r="G892">
            <v>4</v>
          </cell>
          <cell r="H892">
            <v>81</v>
          </cell>
          <cell r="I892">
            <v>0</v>
          </cell>
          <cell r="J892">
            <v>927</v>
          </cell>
          <cell r="K892">
            <v>927</v>
          </cell>
          <cell r="L892">
            <v>2959.3347080581893</v>
          </cell>
          <cell r="M892">
            <v>120.29959572849431</v>
          </cell>
          <cell r="N892">
            <v>1576.8506707317072</v>
          </cell>
          <cell r="O892">
            <v>34.250136605961302</v>
          </cell>
          <cell r="P892">
            <v>1</v>
          </cell>
          <cell r="Q892">
            <v>927</v>
          </cell>
          <cell r="R892">
            <v>100</v>
          </cell>
          <cell r="S892">
            <v>75087</v>
          </cell>
        </row>
        <row r="893">
          <cell r="B893" t="str">
            <v>0401a4</v>
          </cell>
          <cell r="C893" t="str">
            <v>1324</v>
          </cell>
          <cell r="D893" t="str">
            <v>KEX</v>
          </cell>
          <cell r="E893" t="str">
            <v>EUR</v>
          </cell>
          <cell r="F893">
            <v>200310</v>
          </cell>
          <cell r="G893">
            <v>3</v>
          </cell>
          <cell r="H893">
            <v>68</v>
          </cell>
          <cell r="I893">
            <v>0</v>
          </cell>
          <cell r="J893">
            <v>927</v>
          </cell>
          <cell r="K893">
            <v>927</v>
          </cell>
          <cell r="L893">
            <v>11156.232625288387</v>
          </cell>
          <cell r="M893">
            <v>124.56911933921191</v>
          </cell>
          <cell r="N893">
            <v>1576.8506707317072</v>
          </cell>
          <cell r="O893">
            <v>34.250136605961302</v>
          </cell>
          <cell r="P893">
            <v>1</v>
          </cell>
          <cell r="Q893">
            <v>927</v>
          </cell>
          <cell r="R893">
            <v>100</v>
          </cell>
          <cell r="S893">
            <v>63036</v>
          </cell>
        </row>
        <row r="894">
          <cell r="B894" t="str">
            <v>0401a4</v>
          </cell>
          <cell r="C894" t="str">
            <v>1324</v>
          </cell>
          <cell r="D894" t="str">
            <v>KEX</v>
          </cell>
          <cell r="E894" t="str">
            <v>EUR</v>
          </cell>
          <cell r="F894">
            <v>200311</v>
          </cell>
          <cell r="G894">
            <v>2</v>
          </cell>
          <cell r="H894">
            <v>56</v>
          </cell>
          <cell r="I894">
            <v>0</v>
          </cell>
          <cell r="J894">
            <v>0</v>
          </cell>
          <cell r="K894">
            <v>927</v>
          </cell>
          <cell r="L894">
            <v>0</v>
          </cell>
          <cell r="M894">
            <v>109.43271846426508</v>
          </cell>
          <cell r="N894">
            <v>1576.8506707317072</v>
          </cell>
          <cell r="O894">
            <v>34.250136605961302</v>
          </cell>
          <cell r="P894">
            <v>1</v>
          </cell>
          <cell r="Q894">
            <v>927</v>
          </cell>
          <cell r="R894">
            <v>100</v>
          </cell>
          <cell r="S894">
            <v>51912</v>
          </cell>
        </row>
        <row r="895">
          <cell r="B895" t="str">
            <v>0401a4</v>
          </cell>
          <cell r="C895" t="str">
            <v>1324</v>
          </cell>
          <cell r="D895" t="str">
            <v>KEX</v>
          </cell>
          <cell r="E895" t="str">
            <v>EUR</v>
          </cell>
          <cell r="F895">
            <v>200312</v>
          </cell>
          <cell r="G895">
            <v>1</v>
          </cell>
          <cell r="H895">
            <v>38</v>
          </cell>
          <cell r="I895">
            <v>0</v>
          </cell>
          <cell r="J895">
            <v>927</v>
          </cell>
          <cell r="K895">
            <v>927</v>
          </cell>
          <cell r="L895">
            <v>0</v>
          </cell>
          <cell r="M895">
            <v>109.43271846426508</v>
          </cell>
          <cell r="N895">
            <v>1576.8506707317072</v>
          </cell>
          <cell r="O895">
            <v>34.250136605961302</v>
          </cell>
          <cell r="P895">
            <v>1</v>
          </cell>
          <cell r="Q895">
            <v>927</v>
          </cell>
          <cell r="R895">
            <v>100</v>
          </cell>
          <cell r="S895">
            <v>35226</v>
          </cell>
        </row>
        <row r="896">
          <cell r="B896" t="str">
            <v>0401a4</v>
          </cell>
          <cell r="C896" t="str">
            <v>1324</v>
          </cell>
          <cell r="D896" t="str">
            <v>KEX</v>
          </cell>
          <cell r="E896" t="str">
            <v>EUR</v>
          </cell>
          <cell r="F896">
            <v>200401</v>
          </cell>
          <cell r="G896">
            <v>0</v>
          </cell>
          <cell r="H896">
            <v>44</v>
          </cell>
          <cell r="I896">
            <v>0</v>
          </cell>
          <cell r="J896">
            <v>927</v>
          </cell>
          <cell r="K896">
            <v>686</v>
          </cell>
          <cell r="L896">
            <v>0</v>
          </cell>
          <cell r="M896">
            <v>109.43271846426508</v>
          </cell>
          <cell r="N896">
            <v>1576.8506707317072</v>
          </cell>
          <cell r="O896">
            <v>34.250136605961302</v>
          </cell>
          <cell r="P896">
            <v>1</v>
          </cell>
          <cell r="Q896">
            <v>686</v>
          </cell>
          <cell r="R896">
            <v>100</v>
          </cell>
          <cell r="S896">
            <v>30184</v>
          </cell>
        </row>
        <row r="897">
          <cell r="B897" t="str">
            <v>0401a4</v>
          </cell>
          <cell r="C897" t="str">
            <v>1324</v>
          </cell>
          <cell r="D897" t="str">
            <v>KEX</v>
          </cell>
          <cell r="E897" t="str">
            <v>FRA</v>
          </cell>
          <cell r="F897">
            <v>200101</v>
          </cell>
          <cell r="G897">
            <v>36</v>
          </cell>
          <cell r="H897">
            <v>268</v>
          </cell>
          <cell r="I897">
            <v>518.84272388059696</v>
          </cell>
          <cell r="J897">
            <v>0</v>
          </cell>
          <cell r="K897">
            <v>0</v>
          </cell>
          <cell r="L897">
            <v>518.84272388059696</v>
          </cell>
          <cell r="M897">
            <v>0</v>
          </cell>
          <cell r="N897">
            <v>518.84272388059685</v>
          </cell>
          <cell r="O897">
            <v>0</v>
          </cell>
          <cell r="P897">
            <v>3</v>
          </cell>
          <cell r="Q897">
            <v>518.84272388059685</v>
          </cell>
          <cell r="R897">
            <v>0</v>
          </cell>
          <cell r="S897">
            <v>0</v>
          </cell>
        </row>
        <row r="898">
          <cell r="B898" t="str">
            <v>0401a4</v>
          </cell>
          <cell r="C898" t="str">
            <v>1324</v>
          </cell>
          <cell r="D898" t="str">
            <v>KEX</v>
          </cell>
          <cell r="E898" t="str">
            <v>FRA</v>
          </cell>
          <cell r="F898">
            <v>200102</v>
          </cell>
          <cell r="G898">
            <v>35</v>
          </cell>
          <cell r="H898">
            <v>243</v>
          </cell>
          <cell r="I898">
            <v>538.78576131687237</v>
          </cell>
          <cell r="J898">
            <v>0</v>
          </cell>
          <cell r="K898">
            <v>0</v>
          </cell>
          <cell r="L898">
            <v>539.79619921684525</v>
          </cell>
          <cell r="M898">
            <v>0.15377754486833595</v>
          </cell>
          <cell r="N898">
            <v>539.90345722023858</v>
          </cell>
          <cell r="O898">
            <v>0.15691914611937285</v>
          </cell>
          <cell r="P898">
            <v>3</v>
          </cell>
          <cell r="Q898">
            <v>539.90345722023858</v>
          </cell>
          <cell r="R898">
            <v>0.15691914611937285</v>
          </cell>
          <cell r="S898">
            <v>271.60010451798735</v>
          </cell>
        </row>
        <row r="899">
          <cell r="B899" t="str">
            <v>0401a4</v>
          </cell>
          <cell r="C899" t="str">
            <v>1324</v>
          </cell>
          <cell r="D899" t="str">
            <v>KEX</v>
          </cell>
          <cell r="E899" t="str">
            <v>FRA</v>
          </cell>
          <cell r="F899">
            <v>200103</v>
          </cell>
          <cell r="G899">
            <v>34</v>
          </cell>
          <cell r="H899">
            <v>335</v>
          </cell>
          <cell r="I899">
            <v>493.6174925373133</v>
          </cell>
          <cell r="J899">
            <v>0</v>
          </cell>
          <cell r="K899">
            <v>0</v>
          </cell>
          <cell r="L899">
            <v>498.61129835353341</v>
          </cell>
          <cell r="M899">
            <v>0.46865007111134421</v>
          </cell>
          <cell r="N899">
            <v>498.56612319688486</v>
          </cell>
          <cell r="O899">
            <v>0.49124594068630312</v>
          </cell>
          <cell r="P899">
            <v>3</v>
          </cell>
          <cell r="Q899">
            <v>498.56612319688486</v>
          </cell>
          <cell r="R899">
            <v>0.49124594068630312</v>
          </cell>
          <cell r="S899">
            <v>1657.7912709564844</v>
          </cell>
        </row>
        <row r="900">
          <cell r="B900" t="str">
            <v>0401a4</v>
          </cell>
          <cell r="C900" t="str">
            <v>1324</v>
          </cell>
          <cell r="D900" t="str">
            <v>KEX</v>
          </cell>
          <cell r="E900" t="str">
            <v>FRA</v>
          </cell>
          <cell r="F900">
            <v>200104</v>
          </cell>
          <cell r="G900">
            <v>33</v>
          </cell>
          <cell r="H900">
            <v>270</v>
          </cell>
          <cell r="I900">
            <v>614.36833333333323</v>
          </cell>
          <cell r="J900">
            <v>0</v>
          </cell>
          <cell r="K900">
            <v>0</v>
          </cell>
          <cell r="L900">
            <v>623.90589847786919</v>
          </cell>
          <cell r="M900">
            <v>0.48209247064961974</v>
          </cell>
          <cell r="N900">
            <v>623.97298072290266</v>
          </cell>
          <cell r="O900">
            <v>0.50549863870754697</v>
          </cell>
          <cell r="P900">
            <v>3</v>
          </cell>
          <cell r="Q900">
            <v>623.97298072290266</v>
          </cell>
          <cell r="R900">
            <v>0.50549863870754697</v>
          </cell>
          <cell r="S900">
            <v>2593.2547951837478</v>
          </cell>
        </row>
        <row r="901">
          <cell r="B901" t="str">
            <v>0401a4</v>
          </cell>
          <cell r="C901" t="str">
            <v>1324</v>
          </cell>
          <cell r="D901" t="str">
            <v>KEX</v>
          </cell>
          <cell r="E901" t="str">
            <v>FRA</v>
          </cell>
          <cell r="F901">
            <v>200105</v>
          </cell>
          <cell r="G901">
            <v>32</v>
          </cell>
          <cell r="H901">
            <v>309</v>
          </cell>
          <cell r="I901">
            <v>601.69711974110032</v>
          </cell>
          <cell r="J901">
            <v>0</v>
          </cell>
          <cell r="K901">
            <v>0</v>
          </cell>
          <cell r="L901">
            <v>617.08205494244498</v>
          </cell>
          <cell r="M901">
            <v>0.62714441132676746</v>
          </cell>
          <cell r="N901">
            <v>616.81329715635184</v>
          </cell>
          <cell r="O901">
            <v>0.6539977166847315</v>
          </cell>
          <cell r="P901">
            <v>3</v>
          </cell>
          <cell r="Q901">
            <v>616.81329715635184</v>
          </cell>
          <cell r="R901">
            <v>0.6539977166847315</v>
          </cell>
          <cell r="S901">
            <v>4670.8988213127013</v>
          </cell>
        </row>
        <row r="902">
          <cell r="B902" t="str">
            <v>0401a4</v>
          </cell>
          <cell r="C902" t="str">
            <v>1324</v>
          </cell>
          <cell r="D902" t="str">
            <v>KEX</v>
          </cell>
          <cell r="E902" t="str">
            <v>FRA</v>
          </cell>
          <cell r="F902">
            <v>200106</v>
          </cell>
          <cell r="G902">
            <v>31</v>
          </cell>
          <cell r="H902">
            <v>270</v>
          </cell>
          <cell r="I902">
            <v>544.22662962962966</v>
          </cell>
          <cell r="J902">
            <v>0</v>
          </cell>
          <cell r="K902">
            <v>0</v>
          </cell>
          <cell r="L902">
            <v>570.29348687640402</v>
          </cell>
          <cell r="M902">
            <v>1.4013351522882052</v>
          </cell>
          <cell r="N902">
            <v>564.10118677108892</v>
          </cell>
          <cell r="O902">
            <v>1.3612923827430461</v>
          </cell>
          <cell r="P902">
            <v>3</v>
          </cell>
          <cell r="Q902">
            <v>564.10118677108892</v>
          </cell>
          <cell r="R902">
            <v>1.3612923827430461</v>
          </cell>
          <cell r="S902">
            <v>5366.1304281940102</v>
          </cell>
        </row>
        <row r="903">
          <cell r="B903" t="str">
            <v>0401a4</v>
          </cell>
          <cell r="C903" t="str">
            <v>1324</v>
          </cell>
          <cell r="D903" t="str">
            <v>KEX</v>
          </cell>
          <cell r="E903" t="str">
            <v>FRA</v>
          </cell>
          <cell r="F903">
            <v>200107</v>
          </cell>
          <cell r="G903">
            <v>30</v>
          </cell>
          <cell r="H903">
            <v>212</v>
          </cell>
          <cell r="I903">
            <v>375.51877358490566</v>
          </cell>
          <cell r="J903">
            <v>0</v>
          </cell>
          <cell r="K903">
            <v>0</v>
          </cell>
          <cell r="L903">
            <v>412.66283571954949</v>
          </cell>
          <cell r="M903">
            <v>1.9200762518526326</v>
          </cell>
          <cell r="N903">
            <v>392.35548544911467</v>
          </cell>
          <cell r="O903">
            <v>1.6425637661199173</v>
          </cell>
          <cell r="P903">
            <v>3</v>
          </cell>
          <cell r="Q903">
            <v>392.35548544911467</v>
          </cell>
          <cell r="R903">
            <v>1.6425637661199173</v>
          </cell>
          <cell r="S903">
            <v>3569.3829152123071</v>
          </cell>
        </row>
        <row r="904">
          <cell r="B904" t="str">
            <v>0401a4</v>
          </cell>
          <cell r="C904" t="str">
            <v>1324</v>
          </cell>
          <cell r="D904" t="str">
            <v>KEX</v>
          </cell>
          <cell r="E904" t="str">
            <v>FRA</v>
          </cell>
          <cell r="F904">
            <v>200108</v>
          </cell>
          <cell r="G904">
            <v>29</v>
          </cell>
          <cell r="H904">
            <v>90</v>
          </cell>
          <cell r="I904">
            <v>811.57266666666658</v>
          </cell>
          <cell r="J904">
            <v>0</v>
          </cell>
          <cell r="K904">
            <v>0</v>
          </cell>
          <cell r="L904">
            <v>899.11390561783173</v>
          </cell>
          <cell r="M904">
            <v>2.5267172579731993</v>
          </cell>
          <cell r="N904">
            <v>923.04286604588208</v>
          </cell>
          <cell r="O904">
            <v>2.2672793327087812</v>
          </cell>
          <cell r="P904">
            <v>3</v>
          </cell>
          <cell r="Q904">
            <v>923.04286604588208</v>
          </cell>
          <cell r="R904">
            <v>2.2672793327087812</v>
          </cell>
          <cell r="S904">
            <v>10032.317944129391</v>
          </cell>
        </row>
        <row r="905">
          <cell r="B905" t="str">
            <v>0401a4</v>
          </cell>
          <cell r="C905" t="str">
            <v>1324</v>
          </cell>
          <cell r="D905" t="str">
            <v>KEX</v>
          </cell>
          <cell r="E905" t="str">
            <v>FRA</v>
          </cell>
          <cell r="F905">
            <v>200109</v>
          </cell>
          <cell r="G905">
            <v>28</v>
          </cell>
          <cell r="H905">
            <v>236</v>
          </cell>
          <cell r="I905">
            <v>848.30720338983042</v>
          </cell>
          <cell r="J905">
            <v>0</v>
          </cell>
          <cell r="K905">
            <v>900</v>
          </cell>
          <cell r="L905">
            <v>997.25496589605666</v>
          </cell>
          <cell r="M905">
            <v>2.2554407519827504</v>
          </cell>
          <cell r="N905">
            <v>1022.4428079302912</v>
          </cell>
          <cell r="O905">
            <v>2.2636076143794632</v>
          </cell>
          <cell r="P905">
            <v>1</v>
          </cell>
          <cell r="Q905">
            <v>900</v>
          </cell>
          <cell r="R905">
            <v>100</v>
          </cell>
          <cell r="S905">
            <v>12199.5</v>
          </cell>
        </row>
        <row r="906">
          <cell r="B906" t="str">
            <v>0401a4</v>
          </cell>
          <cell r="C906" t="str">
            <v>1324</v>
          </cell>
          <cell r="D906" t="str">
            <v>KEX</v>
          </cell>
          <cell r="E906" t="str">
            <v>FRA</v>
          </cell>
          <cell r="F906">
            <v>200110</v>
          </cell>
          <cell r="G906">
            <v>27</v>
          </cell>
          <cell r="H906">
            <v>285</v>
          </cell>
          <cell r="I906">
            <v>535.41175438596497</v>
          </cell>
          <cell r="J906">
            <v>0</v>
          </cell>
          <cell r="K906">
            <v>0</v>
          </cell>
          <cell r="L906">
            <v>697.87761754811095</v>
          </cell>
          <cell r="M906">
            <v>2.0361334674729585</v>
          </cell>
          <cell r="N906">
            <v>701.9391073771626</v>
          </cell>
          <cell r="O906">
            <v>2.1189313141861996</v>
          </cell>
          <cell r="P906">
            <v>3</v>
          </cell>
          <cell r="Q906">
            <v>701.9391073771626</v>
          </cell>
          <cell r="R906">
            <v>2.1189313141861996</v>
          </cell>
          <cell r="S906">
            <v>47460.295602491329</v>
          </cell>
        </row>
        <row r="907">
          <cell r="B907" t="str">
            <v>0401a4</v>
          </cell>
          <cell r="C907" t="str">
            <v>1324</v>
          </cell>
          <cell r="D907" t="str">
            <v>KEX</v>
          </cell>
          <cell r="E907" t="str">
            <v>FRA</v>
          </cell>
          <cell r="F907">
            <v>200111</v>
          </cell>
          <cell r="G907">
            <v>26</v>
          </cell>
          <cell r="H907">
            <v>302</v>
          </cell>
          <cell r="I907">
            <v>661.24976821192058</v>
          </cell>
          <cell r="J907">
            <v>0</v>
          </cell>
          <cell r="K907">
            <v>0</v>
          </cell>
          <cell r="L907">
            <v>901.92524881845736</v>
          </cell>
          <cell r="M907">
            <v>3.7241683429166375</v>
          </cell>
          <cell r="N907">
            <v>882.53097876036611</v>
          </cell>
          <cell r="O907">
            <v>3.8297186626505586</v>
          </cell>
          <cell r="P907">
            <v>3</v>
          </cell>
          <cell r="Q907">
            <v>882.53097876036611</v>
          </cell>
          <cell r="R907">
            <v>3.8297186626505586</v>
          </cell>
          <cell r="S907">
            <v>66826.925585630554</v>
          </cell>
        </row>
        <row r="908">
          <cell r="B908" t="str">
            <v>0401a4</v>
          </cell>
          <cell r="C908" t="str">
            <v>1324</v>
          </cell>
          <cell r="D908" t="str">
            <v>KEX</v>
          </cell>
          <cell r="E908" t="str">
            <v>FRA</v>
          </cell>
          <cell r="F908">
            <v>200112</v>
          </cell>
          <cell r="G908">
            <v>25</v>
          </cell>
          <cell r="H908">
            <v>208</v>
          </cell>
          <cell r="I908">
            <v>402.36701923076919</v>
          </cell>
          <cell r="J908">
            <v>0</v>
          </cell>
          <cell r="K908">
            <v>0</v>
          </cell>
          <cell r="L908">
            <v>628.86516232020085</v>
          </cell>
          <cell r="M908">
            <v>5.5934435754748115</v>
          </cell>
          <cell r="N908">
            <v>622.97921262439513</v>
          </cell>
          <cell r="O908">
            <v>5.4904925835782832</v>
          </cell>
          <cell r="P908">
            <v>3</v>
          </cell>
          <cell r="Q908">
            <v>622.97921262439513</v>
          </cell>
          <cell r="R908">
            <v>5.4904925835782832</v>
          </cell>
          <cell r="S908">
            <v>45887.336225874198</v>
          </cell>
        </row>
        <row r="909">
          <cell r="B909" t="str">
            <v>0401a4</v>
          </cell>
          <cell r="C909" t="str">
            <v>1324</v>
          </cell>
          <cell r="D909" t="str">
            <v>KEX</v>
          </cell>
          <cell r="E909" t="str">
            <v>FRA</v>
          </cell>
          <cell r="F909">
            <v>200201</v>
          </cell>
          <cell r="G909">
            <v>24</v>
          </cell>
          <cell r="H909">
            <v>151</v>
          </cell>
          <cell r="I909">
            <v>498.46086092715228</v>
          </cell>
          <cell r="J909">
            <v>0</v>
          </cell>
          <cell r="K909">
            <v>0</v>
          </cell>
          <cell r="L909">
            <v>861.81847552033287</v>
          </cell>
          <cell r="M909">
            <v>5.403364086875639</v>
          </cell>
          <cell r="N909">
            <v>822.60769156201047</v>
          </cell>
          <cell r="O909">
            <v>5.4316260898163646</v>
          </cell>
          <cell r="P909">
            <v>3</v>
          </cell>
          <cell r="Q909">
            <v>822.60769156201047</v>
          </cell>
          <cell r="R909">
            <v>5.4316260898163646</v>
          </cell>
          <cell r="S909">
            <v>48946.171425863591</v>
          </cell>
        </row>
        <row r="910">
          <cell r="B910" t="str">
            <v>0401a4</v>
          </cell>
          <cell r="C910" t="str">
            <v>1324</v>
          </cell>
          <cell r="D910" t="str">
            <v>KEX</v>
          </cell>
          <cell r="E910" t="str">
            <v>FRA</v>
          </cell>
          <cell r="F910">
            <v>200202</v>
          </cell>
          <cell r="G910">
            <v>23</v>
          </cell>
          <cell r="H910">
            <v>197</v>
          </cell>
          <cell r="I910">
            <v>323.0134010152284</v>
          </cell>
          <cell r="J910">
            <v>0</v>
          </cell>
          <cell r="K910">
            <v>0</v>
          </cell>
          <cell r="L910">
            <v>695.55306141756876</v>
          </cell>
          <cell r="M910">
            <v>5.0327989815092229</v>
          </cell>
          <cell r="N910">
            <v>685.26585415604131</v>
          </cell>
          <cell r="O910">
            <v>5.2251707325946102</v>
          </cell>
          <cell r="P910">
            <v>3</v>
          </cell>
          <cell r="Q910">
            <v>685.26585415604131</v>
          </cell>
          <cell r="R910">
            <v>5.2251707325946102</v>
          </cell>
          <cell r="S910">
            <v>71363.733268740136</v>
          </cell>
        </row>
        <row r="911">
          <cell r="B911" t="str">
            <v>0401a4</v>
          </cell>
          <cell r="C911" t="str">
            <v>1324</v>
          </cell>
          <cell r="D911" t="str">
            <v>KEX</v>
          </cell>
          <cell r="E911" t="str">
            <v>FRA</v>
          </cell>
          <cell r="F911">
            <v>200203</v>
          </cell>
          <cell r="G911">
            <v>22</v>
          </cell>
          <cell r="H911">
            <v>227</v>
          </cell>
          <cell r="I911">
            <v>314.46519823788543</v>
          </cell>
          <cell r="J911">
            <v>0</v>
          </cell>
          <cell r="K911">
            <v>0</v>
          </cell>
          <cell r="L911">
            <v>660.83810047284487</v>
          </cell>
          <cell r="M911">
            <v>6.592689751831057</v>
          </cell>
          <cell r="N911">
            <v>659.57011713733891</v>
          </cell>
          <cell r="O911">
            <v>6.6871891445402269</v>
          </cell>
          <cell r="P911">
            <v>3</v>
          </cell>
          <cell r="Q911">
            <v>659.57011713733891</v>
          </cell>
          <cell r="R911">
            <v>6.6871891445402269</v>
          </cell>
          <cell r="S911">
            <v>78338.816590175949</v>
          </cell>
        </row>
        <row r="912">
          <cell r="B912" t="str">
            <v>0401a4</v>
          </cell>
          <cell r="C912" t="str">
            <v>1324</v>
          </cell>
          <cell r="D912" t="str">
            <v>KEX</v>
          </cell>
          <cell r="E912" t="str">
            <v>FRA</v>
          </cell>
          <cell r="F912">
            <v>200204</v>
          </cell>
          <cell r="G912">
            <v>21</v>
          </cell>
          <cell r="H912">
            <v>301</v>
          </cell>
          <cell r="I912">
            <v>205.2721594684385</v>
          </cell>
          <cell r="J912">
            <v>0</v>
          </cell>
          <cell r="K912">
            <v>0</v>
          </cell>
          <cell r="L912">
            <v>559.65569616596963</v>
          </cell>
          <cell r="M912">
            <v>7.3809453103134723</v>
          </cell>
          <cell r="N912">
            <v>572.21044428313894</v>
          </cell>
          <cell r="O912">
            <v>7.188276205287095</v>
          </cell>
          <cell r="P912">
            <v>3</v>
          </cell>
          <cell r="Q912">
            <v>572.21044428313894</v>
          </cell>
          <cell r="R912">
            <v>7.188276205287095</v>
          </cell>
          <cell r="S912">
            <v>110448.42372922483</v>
          </cell>
        </row>
        <row r="913">
          <cell r="B913" t="str">
            <v>0401a4</v>
          </cell>
          <cell r="C913" t="str">
            <v>1324</v>
          </cell>
          <cell r="D913" t="str">
            <v>KEX</v>
          </cell>
          <cell r="E913" t="str">
            <v>FRA</v>
          </cell>
          <cell r="F913">
            <v>200205</v>
          </cell>
          <cell r="G913">
            <v>20</v>
          </cell>
          <cell r="H913">
            <v>343</v>
          </cell>
          <cell r="I913">
            <v>221.23437317784251</v>
          </cell>
          <cell r="J913">
            <v>0</v>
          </cell>
          <cell r="K913">
            <v>650</v>
          </cell>
          <cell r="L913">
            <v>728.34314592634723</v>
          </cell>
          <cell r="M913">
            <v>8.6740183935530961</v>
          </cell>
          <cell r="N913">
            <v>680.86847567224709</v>
          </cell>
          <cell r="O913">
            <v>7.937142704305213</v>
          </cell>
          <cell r="P913">
            <v>3</v>
          </cell>
          <cell r="Q913">
            <v>680.86847567224709</v>
          </cell>
          <cell r="R913">
            <v>7.937142704305213</v>
          </cell>
          <cell r="S913">
            <v>157654.49715558076</v>
          </cell>
        </row>
        <row r="914">
          <cell r="B914" t="str">
            <v>0401a4</v>
          </cell>
          <cell r="C914" t="str">
            <v>1324</v>
          </cell>
          <cell r="D914" t="str">
            <v>KEX</v>
          </cell>
          <cell r="E914" t="str">
            <v>FRA</v>
          </cell>
          <cell r="F914">
            <v>200206</v>
          </cell>
          <cell r="G914">
            <v>19</v>
          </cell>
          <cell r="H914">
            <v>262</v>
          </cell>
          <cell r="I914">
            <v>141.5882442748092</v>
          </cell>
          <cell r="J914">
            <v>0</v>
          </cell>
          <cell r="K914">
            <v>650</v>
          </cell>
          <cell r="L914">
            <v>603.81983749576523</v>
          </cell>
          <cell r="M914">
            <v>8.7104625386849843</v>
          </cell>
          <cell r="N914">
            <v>598.2011054382059</v>
          </cell>
          <cell r="O914">
            <v>8.4902243851520645</v>
          </cell>
          <cell r="P914">
            <v>3</v>
          </cell>
          <cell r="Q914">
            <v>598.2011054382059</v>
          </cell>
          <cell r="R914">
            <v>8.4902243851520645</v>
          </cell>
          <cell r="S914">
            <v>119632.56962480994</v>
          </cell>
        </row>
        <row r="915">
          <cell r="B915" t="str">
            <v>0401a4</v>
          </cell>
          <cell r="C915" t="str">
            <v>1324</v>
          </cell>
          <cell r="D915" t="str">
            <v>KEX</v>
          </cell>
          <cell r="E915" t="str">
            <v>FRA</v>
          </cell>
          <cell r="F915">
            <v>200207</v>
          </cell>
          <cell r="G915">
            <v>18</v>
          </cell>
          <cell r="H915">
            <v>165</v>
          </cell>
          <cell r="I915">
            <v>159.71466666666669</v>
          </cell>
          <cell r="J915">
            <v>0</v>
          </cell>
          <cell r="K915">
            <v>650</v>
          </cell>
          <cell r="L915">
            <v>727.03697572029034</v>
          </cell>
          <cell r="M915">
            <v>10.889196165251908</v>
          </cell>
          <cell r="N915">
            <v>703.04914580576394</v>
          </cell>
          <cell r="O915">
            <v>11.140400255123776</v>
          </cell>
          <cell r="P915">
            <v>3</v>
          </cell>
          <cell r="Q915">
            <v>703.04914580576394</v>
          </cell>
          <cell r="R915">
            <v>11.140400255123776</v>
          </cell>
          <cell r="S915">
            <v>89650.189057951051</v>
          </cell>
        </row>
        <row r="916">
          <cell r="B916" t="str">
            <v>0401a4</v>
          </cell>
          <cell r="C916" t="str">
            <v>1324</v>
          </cell>
          <cell r="D916" t="str">
            <v>KEX</v>
          </cell>
          <cell r="E916" t="str">
            <v>FRA</v>
          </cell>
          <cell r="F916">
            <v>200208</v>
          </cell>
          <cell r="G916">
            <v>17</v>
          </cell>
          <cell r="H916">
            <v>106</v>
          </cell>
          <cell r="I916">
            <v>121.41481132075469</v>
          </cell>
          <cell r="J916">
            <v>0</v>
          </cell>
          <cell r="K916">
            <v>650</v>
          </cell>
          <cell r="L916">
            <v>692.13672110724747</v>
          </cell>
          <cell r="M916">
            <v>11.507716741291482</v>
          </cell>
          <cell r="N916">
            <v>673.29388850604687</v>
          </cell>
          <cell r="O916">
            <v>11.435213843076536</v>
          </cell>
          <cell r="P916">
            <v>3</v>
          </cell>
          <cell r="Q916">
            <v>673.29388850604687</v>
          </cell>
          <cell r="R916">
            <v>11.435213843076536</v>
          </cell>
          <cell r="S916">
            <v>58499.182181640965</v>
          </cell>
        </row>
        <row r="917">
          <cell r="B917" t="str">
            <v>0401a4</v>
          </cell>
          <cell r="C917" t="str">
            <v>1324</v>
          </cell>
          <cell r="D917" t="str">
            <v>KEX</v>
          </cell>
          <cell r="E917" t="str">
            <v>FRA</v>
          </cell>
          <cell r="F917">
            <v>200209</v>
          </cell>
          <cell r="G917">
            <v>16</v>
          </cell>
          <cell r="H917">
            <v>179</v>
          </cell>
          <cell r="I917">
            <v>23.26</v>
          </cell>
          <cell r="J917">
            <v>0</v>
          </cell>
          <cell r="K917">
            <v>650</v>
          </cell>
          <cell r="L917">
            <v>479.23144752830689</v>
          </cell>
          <cell r="M917">
            <v>12.475500760568837</v>
          </cell>
          <cell r="N917">
            <v>522.26244926727657</v>
          </cell>
          <cell r="O917">
            <v>11.607240761104098</v>
          </cell>
          <cell r="P917">
            <v>3</v>
          </cell>
          <cell r="Q917">
            <v>522.26244926727657</v>
          </cell>
          <cell r="R917">
            <v>11.607240761104098</v>
          </cell>
          <cell r="S917">
            <v>89321.438418842517</v>
          </cell>
        </row>
        <row r="918">
          <cell r="B918" t="str">
            <v>0401a4</v>
          </cell>
          <cell r="C918" t="str">
            <v>1324</v>
          </cell>
          <cell r="D918" t="str">
            <v>KEX</v>
          </cell>
          <cell r="E918" t="str">
            <v>FRA</v>
          </cell>
          <cell r="F918">
            <v>200210</v>
          </cell>
          <cell r="G918">
            <v>15</v>
          </cell>
          <cell r="H918">
            <v>243</v>
          </cell>
          <cell r="I918">
            <v>21.015720164609053</v>
          </cell>
          <cell r="J918">
            <v>0</v>
          </cell>
          <cell r="K918">
            <v>650</v>
          </cell>
          <cell r="L918">
            <v>576.32140288788275</v>
          </cell>
          <cell r="M918">
            <v>12.981314478818664</v>
          </cell>
          <cell r="N918">
            <v>573.85817385582664</v>
          </cell>
          <cell r="O918">
            <v>12.013645118283147</v>
          </cell>
          <cell r="P918">
            <v>3</v>
          </cell>
          <cell r="Q918">
            <v>573.85817385582664</v>
          </cell>
          <cell r="R918">
            <v>12.013645118283147</v>
          </cell>
          <cell r="S918">
            <v>134340.71624696587</v>
          </cell>
        </row>
        <row r="919">
          <cell r="B919" t="str">
            <v>0401a4</v>
          </cell>
          <cell r="C919" t="str">
            <v>1324</v>
          </cell>
          <cell r="D919" t="str">
            <v>KEX</v>
          </cell>
          <cell r="E919" t="str">
            <v>FRA</v>
          </cell>
          <cell r="F919">
            <v>200211</v>
          </cell>
          <cell r="G919">
            <v>14</v>
          </cell>
          <cell r="H919">
            <v>273</v>
          </cell>
          <cell r="I919">
            <v>1.4841391941391939</v>
          </cell>
          <cell r="J919">
            <v>0</v>
          </cell>
          <cell r="K919">
            <v>650</v>
          </cell>
          <cell r="L919">
            <v>662.51746478441999</v>
          </cell>
          <cell r="M919">
            <v>13.750633928601466</v>
          </cell>
          <cell r="N919">
            <v>604.36813919074393</v>
          </cell>
          <cell r="O919">
            <v>12.388483116501966</v>
          </cell>
          <cell r="P919">
            <v>3</v>
          </cell>
          <cell r="Q919">
            <v>604.36813919074393</v>
          </cell>
          <cell r="R919">
            <v>12.388483116501966</v>
          </cell>
          <cell r="S919">
            <v>164587.33199907307</v>
          </cell>
        </row>
        <row r="920">
          <cell r="B920" t="str">
            <v>0401a4</v>
          </cell>
          <cell r="C920" t="str">
            <v>1324</v>
          </cell>
          <cell r="D920" t="str">
            <v>KEX</v>
          </cell>
          <cell r="E920" t="str">
            <v>FRA</v>
          </cell>
          <cell r="F920">
            <v>200212</v>
          </cell>
          <cell r="G920">
            <v>13</v>
          </cell>
          <cell r="H920">
            <v>237</v>
          </cell>
          <cell r="I920">
            <v>0.1640928270042194</v>
          </cell>
          <cell r="J920">
            <v>0</v>
          </cell>
          <cell r="K920">
            <v>650</v>
          </cell>
          <cell r="L920">
            <v>497.17357559920254</v>
          </cell>
          <cell r="M920">
            <v>13.594001614186402</v>
          </cell>
          <cell r="N920">
            <v>527.61811232571927</v>
          </cell>
          <cell r="O920">
            <v>13.042056887096843</v>
          </cell>
          <cell r="P920">
            <v>3</v>
          </cell>
          <cell r="Q920">
            <v>527.61811232571927</v>
          </cell>
          <cell r="R920">
            <v>13.042056887096843</v>
          </cell>
          <cell r="S920">
            <v>125006.60262119547</v>
          </cell>
        </row>
        <row r="921">
          <cell r="B921" t="str">
            <v>0401a4</v>
          </cell>
          <cell r="C921" t="str">
            <v>1324</v>
          </cell>
          <cell r="D921" t="str">
            <v>KEX</v>
          </cell>
          <cell r="E921" t="str">
            <v>FRA</v>
          </cell>
          <cell r="F921">
            <v>200301</v>
          </cell>
          <cell r="G921">
            <v>12</v>
          </cell>
          <cell r="H921">
            <v>146</v>
          </cell>
          <cell r="I921">
            <v>0</v>
          </cell>
          <cell r="J921">
            <v>0</v>
          </cell>
          <cell r="K921">
            <v>370</v>
          </cell>
          <cell r="L921">
            <v>516.92806055432141</v>
          </cell>
          <cell r="M921">
            <v>19.195567314122737</v>
          </cell>
          <cell r="N921">
            <v>542.03523585858409</v>
          </cell>
          <cell r="O921">
            <v>15.840310232496691</v>
          </cell>
          <cell r="P921">
            <v>3</v>
          </cell>
          <cell r="Q921">
            <v>542.03523585858409</v>
          </cell>
          <cell r="R921">
            <v>15.840310232496691</v>
          </cell>
          <cell r="S921">
            <v>79137.144435353272</v>
          </cell>
        </row>
        <row r="922">
          <cell r="B922" t="str">
            <v>0401a4</v>
          </cell>
          <cell r="C922" t="str">
            <v>1324</v>
          </cell>
          <cell r="D922" t="str">
            <v>KEX</v>
          </cell>
          <cell r="E922" t="str">
            <v>FRA</v>
          </cell>
          <cell r="F922">
            <v>200302</v>
          </cell>
          <cell r="G922">
            <v>11</v>
          </cell>
          <cell r="H922">
            <v>174</v>
          </cell>
          <cell r="I922">
            <v>0</v>
          </cell>
          <cell r="J922">
            <v>0</v>
          </cell>
          <cell r="K922">
            <v>370</v>
          </cell>
          <cell r="L922">
            <v>685.13146229937263</v>
          </cell>
          <cell r="M922">
            <v>21.427577292043054</v>
          </cell>
          <cell r="N922">
            <v>603.63867566429133</v>
          </cell>
          <cell r="O922">
            <v>16.232242586877849</v>
          </cell>
          <cell r="P922">
            <v>3</v>
          </cell>
          <cell r="Q922">
            <v>603.63867566429133</v>
          </cell>
          <cell r="R922">
            <v>16.232242586877849</v>
          </cell>
          <cell r="S922">
            <v>105033.12956558669</v>
          </cell>
        </row>
        <row r="923">
          <cell r="B923" t="str">
            <v>0401a4</v>
          </cell>
          <cell r="C923" t="str">
            <v>1324</v>
          </cell>
          <cell r="D923" t="str">
            <v>KEX</v>
          </cell>
          <cell r="E923" t="str">
            <v>FRA</v>
          </cell>
          <cell r="F923">
            <v>200303</v>
          </cell>
          <cell r="G923">
            <v>10</v>
          </cell>
          <cell r="H923">
            <v>217</v>
          </cell>
          <cell r="I923">
            <v>0</v>
          </cell>
          <cell r="J923">
            <v>370</v>
          </cell>
          <cell r="K923">
            <v>370</v>
          </cell>
          <cell r="L923">
            <v>422.68716118843497</v>
          </cell>
          <cell r="M923">
            <v>22.923932276116368</v>
          </cell>
          <cell r="N923">
            <v>524.51872374654158</v>
          </cell>
          <cell r="O923">
            <v>16.373272969076456</v>
          </cell>
          <cell r="P923">
            <v>1</v>
          </cell>
          <cell r="Q923">
            <v>370</v>
          </cell>
          <cell r="R923">
            <v>100</v>
          </cell>
          <cell r="S923">
            <v>80290</v>
          </cell>
        </row>
        <row r="924">
          <cell r="B924" t="str">
            <v>0401a4</v>
          </cell>
          <cell r="C924" t="str">
            <v>1324</v>
          </cell>
          <cell r="D924" t="str">
            <v>KEX</v>
          </cell>
          <cell r="E924" t="str">
            <v>FRA</v>
          </cell>
          <cell r="F924">
            <v>200304</v>
          </cell>
          <cell r="G924">
            <v>9</v>
          </cell>
          <cell r="H924">
            <v>179</v>
          </cell>
          <cell r="I924">
            <v>0</v>
          </cell>
          <cell r="J924">
            <v>370</v>
          </cell>
          <cell r="K924">
            <v>370</v>
          </cell>
          <cell r="L924">
            <v>411.30198659464833</v>
          </cell>
          <cell r="M924">
            <v>27.50587162947582</v>
          </cell>
          <cell r="N924">
            <v>546.62566736686836</v>
          </cell>
          <cell r="O924">
            <v>17.574748817363201</v>
          </cell>
          <cell r="P924">
            <v>1</v>
          </cell>
          <cell r="Q924">
            <v>370</v>
          </cell>
          <cell r="R924">
            <v>100</v>
          </cell>
          <cell r="S924">
            <v>66230</v>
          </cell>
        </row>
        <row r="925">
          <cell r="B925" t="str">
            <v>0401a4</v>
          </cell>
          <cell r="C925" t="str">
            <v>1324</v>
          </cell>
          <cell r="D925" t="str">
            <v>KEX</v>
          </cell>
          <cell r="E925" t="str">
            <v>FRA</v>
          </cell>
          <cell r="F925">
            <v>200305</v>
          </cell>
          <cell r="G925">
            <v>8</v>
          </cell>
          <cell r="H925">
            <v>194</v>
          </cell>
          <cell r="I925">
            <v>0</v>
          </cell>
          <cell r="J925">
            <v>370</v>
          </cell>
          <cell r="K925">
            <v>370</v>
          </cell>
          <cell r="L925">
            <v>355.89790858570115</v>
          </cell>
          <cell r="M925">
            <v>38.561347963707007</v>
          </cell>
          <cell r="N925">
            <v>568.54407044359766</v>
          </cell>
          <cell r="O925">
            <v>19.215639647803066</v>
          </cell>
          <cell r="P925">
            <v>1</v>
          </cell>
          <cell r="Q925">
            <v>370</v>
          </cell>
          <cell r="R925">
            <v>100</v>
          </cell>
          <cell r="S925">
            <v>71780</v>
          </cell>
        </row>
        <row r="926">
          <cell r="B926" t="str">
            <v>0401a4</v>
          </cell>
          <cell r="C926" t="str">
            <v>1324</v>
          </cell>
          <cell r="D926" t="str">
            <v>KEX</v>
          </cell>
          <cell r="E926" t="str">
            <v>FRA</v>
          </cell>
          <cell r="F926">
            <v>200306</v>
          </cell>
          <cell r="G926">
            <v>7</v>
          </cell>
          <cell r="H926">
            <v>178</v>
          </cell>
          <cell r="I926">
            <v>0</v>
          </cell>
          <cell r="J926">
            <v>370</v>
          </cell>
          <cell r="K926">
            <v>370</v>
          </cell>
          <cell r="L926">
            <v>525.75932008698965</v>
          </cell>
          <cell r="M926">
            <v>51.547886881673591</v>
          </cell>
          <cell r="N926">
            <v>560.63177430093219</v>
          </cell>
          <cell r="O926">
            <v>20.650948212999793</v>
          </cell>
          <cell r="P926">
            <v>1</v>
          </cell>
          <cell r="Q926">
            <v>370</v>
          </cell>
          <cell r="R926">
            <v>100</v>
          </cell>
          <cell r="S926">
            <v>65860</v>
          </cell>
        </row>
        <row r="927">
          <cell r="B927" t="str">
            <v>0401a4</v>
          </cell>
          <cell r="C927" t="str">
            <v>1324</v>
          </cell>
          <cell r="D927" t="str">
            <v>KEX</v>
          </cell>
          <cell r="E927" t="str">
            <v>FRA</v>
          </cell>
          <cell r="F927">
            <v>200307</v>
          </cell>
          <cell r="G927">
            <v>6</v>
          </cell>
          <cell r="H927">
            <v>150</v>
          </cell>
          <cell r="I927">
            <v>0</v>
          </cell>
          <cell r="J927">
            <v>0</v>
          </cell>
          <cell r="K927">
            <v>370</v>
          </cell>
          <cell r="L927">
            <v>462.86733272446105</v>
          </cell>
          <cell r="M927">
            <v>65.528124824502569</v>
          </cell>
          <cell r="N927">
            <v>560.63177430093219</v>
          </cell>
          <cell r="O927">
            <v>20.650948212999793</v>
          </cell>
          <cell r="P927">
            <v>1</v>
          </cell>
          <cell r="Q927">
            <v>370</v>
          </cell>
          <cell r="R927">
            <v>100</v>
          </cell>
          <cell r="S927">
            <v>55500</v>
          </cell>
        </row>
        <row r="928">
          <cell r="B928" t="str">
            <v>0401a4</v>
          </cell>
          <cell r="C928" t="str">
            <v>1324</v>
          </cell>
          <cell r="D928" t="str">
            <v>KEX</v>
          </cell>
          <cell r="E928" t="str">
            <v>FRA</v>
          </cell>
          <cell r="F928">
            <v>200308</v>
          </cell>
          <cell r="G928">
            <v>5</v>
          </cell>
          <cell r="H928">
            <v>116</v>
          </cell>
          <cell r="I928">
            <v>0</v>
          </cell>
          <cell r="J928">
            <v>370</v>
          </cell>
          <cell r="K928">
            <v>370</v>
          </cell>
          <cell r="L928">
            <v>462.11087586446524</v>
          </cell>
          <cell r="M928">
            <v>90.215310883682292</v>
          </cell>
          <cell r="N928">
            <v>560.63177430093219</v>
          </cell>
          <cell r="O928">
            <v>20.650948212999793</v>
          </cell>
          <cell r="P928">
            <v>1</v>
          </cell>
          <cell r="Q928">
            <v>370</v>
          </cell>
          <cell r="R928">
            <v>100</v>
          </cell>
          <cell r="S928">
            <v>42920</v>
          </cell>
        </row>
        <row r="929">
          <cell r="B929" t="str">
            <v>0401a4</v>
          </cell>
          <cell r="C929" t="str">
            <v>1324</v>
          </cell>
          <cell r="D929" t="str">
            <v>KEX</v>
          </cell>
          <cell r="E929" t="str">
            <v>FRA</v>
          </cell>
          <cell r="F929">
            <v>200309</v>
          </cell>
          <cell r="G929">
            <v>4</v>
          </cell>
          <cell r="H929">
            <v>253</v>
          </cell>
          <cell r="I929">
            <v>0</v>
          </cell>
          <cell r="J929">
            <v>370</v>
          </cell>
          <cell r="K929">
            <v>370</v>
          </cell>
          <cell r="L929">
            <v>2332.8639878843278</v>
          </cell>
          <cell r="M929">
            <v>109.34682220141039</v>
          </cell>
          <cell r="N929">
            <v>560.63177430093219</v>
          </cell>
          <cell r="O929">
            <v>20.650948212999793</v>
          </cell>
          <cell r="P929">
            <v>1</v>
          </cell>
          <cell r="Q929">
            <v>370</v>
          </cell>
          <cell r="R929">
            <v>100</v>
          </cell>
          <cell r="S929">
            <v>93610</v>
          </cell>
        </row>
        <row r="930">
          <cell r="B930" t="str">
            <v>0401a4</v>
          </cell>
          <cell r="C930" t="str">
            <v>1324</v>
          </cell>
          <cell r="D930" t="str">
            <v>KEX</v>
          </cell>
          <cell r="E930" t="str">
            <v>FRA</v>
          </cell>
          <cell r="F930">
            <v>200310</v>
          </cell>
          <cell r="G930">
            <v>3</v>
          </cell>
          <cell r="H930">
            <v>200</v>
          </cell>
          <cell r="I930">
            <v>0</v>
          </cell>
          <cell r="J930">
            <v>370</v>
          </cell>
          <cell r="K930">
            <v>370</v>
          </cell>
          <cell r="L930">
            <v>607.57413582976665</v>
          </cell>
          <cell r="M930">
            <v>124.12109357378731</v>
          </cell>
          <cell r="N930">
            <v>560.63177430093219</v>
          </cell>
          <cell r="O930">
            <v>20.650948212999793</v>
          </cell>
          <cell r="P930">
            <v>1</v>
          </cell>
          <cell r="Q930">
            <v>370</v>
          </cell>
          <cell r="R930">
            <v>100</v>
          </cell>
          <cell r="S930">
            <v>74000</v>
          </cell>
        </row>
        <row r="931">
          <cell r="B931" t="str">
            <v>0401a4</v>
          </cell>
          <cell r="C931" t="str">
            <v>1324</v>
          </cell>
          <cell r="D931" t="str">
            <v>KEX</v>
          </cell>
          <cell r="E931" t="str">
            <v>FRA</v>
          </cell>
          <cell r="F931">
            <v>200311</v>
          </cell>
          <cell r="G931">
            <v>2</v>
          </cell>
          <cell r="H931">
            <v>199</v>
          </cell>
          <cell r="I931">
            <v>0</v>
          </cell>
          <cell r="J931">
            <v>0</v>
          </cell>
          <cell r="K931">
            <v>370</v>
          </cell>
          <cell r="L931">
            <v>0</v>
          </cell>
          <cell r="M931">
            <v>106.28632710362224</v>
          </cell>
          <cell r="N931">
            <v>560.63177430093219</v>
          </cell>
          <cell r="O931">
            <v>20.650948212999793</v>
          </cell>
          <cell r="P931">
            <v>1</v>
          </cell>
          <cell r="Q931">
            <v>370</v>
          </cell>
          <cell r="R931">
            <v>100</v>
          </cell>
          <cell r="S931">
            <v>73630</v>
          </cell>
        </row>
        <row r="932">
          <cell r="B932" t="str">
            <v>0401a4</v>
          </cell>
          <cell r="C932" t="str">
            <v>1324</v>
          </cell>
          <cell r="D932" t="str">
            <v>KEX</v>
          </cell>
          <cell r="E932" t="str">
            <v>FRA</v>
          </cell>
          <cell r="F932">
            <v>200312</v>
          </cell>
          <cell r="G932">
            <v>1</v>
          </cell>
          <cell r="H932">
            <v>251</v>
          </cell>
          <cell r="I932">
            <v>0</v>
          </cell>
          <cell r="J932">
            <v>370</v>
          </cell>
          <cell r="K932">
            <v>370</v>
          </cell>
          <cell r="L932">
            <v>0</v>
          </cell>
          <cell r="M932">
            <v>106.28632710362224</v>
          </cell>
          <cell r="N932">
            <v>560.63177430093219</v>
          </cell>
          <cell r="O932">
            <v>20.650948212999793</v>
          </cell>
          <cell r="P932">
            <v>1</v>
          </cell>
          <cell r="Q932">
            <v>370</v>
          </cell>
          <cell r="R932">
            <v>100</v>
          </cell>
          <cell r="S932">
            <v>92870</v>
          </cell>
        </row>
        <row r="933">
          <cell r="B933" t="str">
            <v>0401a4</v>
          </cell>
          <cell r="C933" t="str">
            <v>1324</v>
          </cell>
          <cell r="D933" t="str">
            <v>KEX</v>
          </cell>
          <cell r="E933" t="str">
            <v>FRA</v>
          </cell>
          <cell r="F933">
            <v>200401</v>
          </cell>
          <cell r="G933">
            <v>0</v>
          </cell>
          <cell r="H933">
            <v>285</v>
          </cell>
          <cell r="I933">
            <v>0</v>
          </cell>
          <cell r="J933">
            <v>370</v>
          </cell>
          <cell r="K933">
            <v>317</v>
          </cell>
          <cell r="L933">
            <v>0</v>
          </cell>
          <cell r="M933">
            <v>106.28632710362224</v>
          </cell>
          <cell r="N933">
            <v>560.63177430093219</v>
          </cell>
          <cell r="O933">
            <v>20.650948212999793</v>
          </cell>
          <cell r="P933">
            <v>1</v>
          </cell>
          <cell r="Q933">
            <v>317</v>
          </cell>
          <cell r="R933">
            <v>100</v>
          </cell>
          <cell r="S933">
            <v>90345</v>
          </cell>
        </row>
        <row r="934">
          <cell r="B934" t="str">
            <v>0401a4</v>
          </cell>
          <cell r="C934" t="str">
            <v>1324</v>
          </cell>
          <cell r="D934" t="str">
            <v>KEX</v>
          </cell>
          <cell r="E934" t="str">
            <v>INT</v>
          </cell>
          <cell r="F934">
            <v>200101</v>
          </cell>
          <cell r="G934">
            <v>36</v>
          </cell>
          <cell r="H934">
            <v>116</v>
          </cell>
          <cell r="I934">
            <v>740.77112068965528</v>
          </cell>
          <cell r="J934">
            <v>0</v>
          </cell>
          <cell r="K934">
            <v>0</v>
          </cell>
          <cell r="L934">
            <v>740.77112068965528</v>
          </cell>
          <cell r="M934">
            <v>0</v>
          </cell>
          <cell r="N934">
            <v>740.77112068965539</v>
          </cell>
          <cell r="O934">
            <v>0</v>
          </cell>
          <cell r="P934">
            <v>3</v>
          </cell>
          <cell r="Q934">
            <v>740.77112068965539</v>
          </cell>
          <cell r="R934">
            <v>0</v>
          </cell>
          <cell r="S934">
            <v>1.4551915228366852E-11</v>
          </cell>
        </row>
        <row r="935">
          <cell r="B935" t="str">
            <v>0401a4</v>
          </cell>
          <cell r="C935" t="str">
            <v>1324</v>
          </cell>
          <cell r="D935" t="str">
            <v>KEX</v>
          </cell>
          <cell r="E935" t="str">
            <v>INT</v>
          </cell>
          <cell r="F935">
            <v>200102</v>
          </cell>
          <cell r="G935">
            <v>35</v>
          </cell>
          <cell r="H935">
            <v>80</v>
          </cell>
          <cell r="I935">
            <v>299.8673750000001</v>
          </cell>
          <cell r="J935">
            <v>0</v>
          </cell>
          <cell r="K935">
            <v>0</v>
          </cell>
          <cell r="L935">
            <v>302.45105627041693</v>
          </cell>
          <cell r="M935">
            <v>0.37568879475586736</v>
          </cell>
          <cell r="N935">
            <v>303.99449935348031</v>
          </cell>
          <cell r="O935">
            <v>0.38457566851311126</v>
          </cell>
          <cell r="P935">
            <v>3</v>
          </cell>
          <cell r="Q935">
            <v>303.99449935348031</v>
          </cell>
          <cell r="R935">
            <v>0.38457566851311126</v>
          </cell>
          <cell r="S935">
            <v>330.169948278417</v>
          </cell>
        </row>
        <row r="936">
          <cell r="B936" t="str">
            <v>0401a4</v>
          </cell>
          <cell r="C936" t="str">
            <v>1324</v>
          </cell>
          <cell r="D936" t="str">
            <v>KEX</v>
          </cell>
          <cell r="E936" t="str">
            <v>INT</v>
          </cell>
          <cell r="F936">
            <v>200103</v>
          </cell>
          <cell r="G936">
            <v>34</v>
          </cell>
          <cell r="H936">
            <v>218</v>
          </cell>
          <cell r="I936">
            <v>489.87041284403665</v>
          </cell>
          <cell r="J936">
            <v>0</v>
          </cell>
          <cell r="K936">
            <v>0</v>
          </cell>
          <cell r="L936">
            <v>495.50698678207613</v>
          </cell>
          <cell r="M936">
            <v>0.47787936950543658</v>
          </cell>
          <cell r="N936">
            <v>496.20582556959414</v>
          </cell>
          <cell r="O936">
            <v>0.49455274306081143</v>
          </cell>
          <cell r="P936">
            <v>3</v>
          </cell>
          <cell r="Q936">
            <v>496.20582556959414</v>
          </cell>
          <cell r="R936">
            <v>0.49455274306081143</v>
          </cell>
          <cell r="S936">
            <v>1381.1199741715391</v>
          </cell>
        </row>
        <row r="937">
          <cell r="B937" t="str">
            <v>0401a4</v>
          </cell>
          <cell r="C937" t="str">
            <v>1324</v>
          </cell>
          <cell r="D937" t="str">
            <v>KEX</v>
          </cell>
          <cell r="E937" t="str">
            <v>INT</v>
          </cell>
          <cell r="F937">
            <v>200104</v>
          </cell>
          <cell r="G937">
            <v>33</v>
          </cell>
          <cell r="H937">
            <v>306</v>
          </cell>
          <cell r="I937">
            <v>264.99980392156868</v>
          </cell>
          <cell r="J937">
            <v>0</v>
          </cell>
          <cell r="K937">
            <v>0</v>
          </cell>
          <cell r="L937">
            <v>270.31012781506769</v>
          </cell>
          <cell r="M937">
            <v>0.73626812269684583</v>
          </cell>
          <cell r="N937">
            <v>278.60174685124639</v>
          </cell>
          <cell r="O937">
            <v>0.67012513787421446</v>
          </cell>
          <cell r="P937">
            <v>3</v>
          </cell>
          <cell r="Q937">
            <v>278.60174685124639</v>
          </cell>
          <cell r="R937">
            <v>0.67012513787421446</v>
          </cell>
          <cell r="S937">
            <v>4162.1945364813728</v>
          </cell>
        </row>
        <row r="938">
          <cell r="B938" t="str">
            <v>0401a4</v>
          </cell>
          <cell r="C938" t="str">
            <v>1324</v>
          </cell>
          <cell r="D938" t="str">
            <v>KEX</v>
          </cell>
          <cell r="E938" t="str">
            <v>INT</v>
          </cell>
          <cell r="F938">
            <v>200105</v>
          </cell>
          <cell r="G938">
            <v>32</v>
          </cell>
          <cell r="H938">
            <v>270</v>
          </cell>
          <cell r="I938">
            <v>275.07129629629628</v>
          </cell>
          <cell r="J938">
            <v>0</v>
          </cell>
          <cell r="K938">
            <v>0</v>
          </cell>
          <cell r="L938">
            <v>282.19880761604759</v>
          </cell>
          <cell r="M938">
            <v>0.79778438056473233</v>
          </cell>
          <cell r="N938">
            <v>290.64610490227778</v>
          </cell>
          <cell r="O938">
            <v>0.76240382172010068</v>
          </cell>
          <cell r="P938">
            <v>3</v>
          </cell>
          <cell r="Q938">
            <v>290.64610490227778</v>
          </cell>
          <cell r="R938">
            <v>0.76240382172010068</v>
          </cell>
          <cell r="S938">
            <v>4205.1983236149972</v>
          </cell>
        </row>
        <row r="939">
          <cell r="B939" t="str">
            <v>0401a4</v>
          </cell>
          <cell r="C939" t="str">
            <v>1324</v>
          </cell>
          <cell r="D939" t="str">
            <v>KEX</v>
          </cell>
          <cell r="E939" t="str">
            <v>INT</v>
          </cell>
          <cell r="F939">
            <v>200106</v>
          </cell>
          <cell r="G939">
            <v>31</v>
          </cell>
          <cell r="H939">
            <v>308</v>
          </cell>
          <cell r="I939">
            <v>174.36051948051943</v>
          </cell>
          <cell r="J939">
            <v>0</v>
          </cell>
          <cell r="K939">
            <v>0</v>
          </cell>
          <cell r="L939">
            <v>183.8929333087388</v>
          </cell>
          <cell r="M939">
            <v>0.81480263335840641</v>
          </cell>
          <cell r="N939">
            <v>192.3350461654185</v>
          </cell>
          <cell r="O939">
            <v>0.7404253800600612</v>
          </cell>
          <cell r="P939">
            <v>3</v>
          </cell>
          <cell r="Q939">
            <v>192.3350461654185</v>
          </cell>
          <cell r="R939">
            <v>0.7404253800600612</v>
          </cell>
          <cell r="S939">
            <v>5536.1542189489119</v>
          </cell>
        </row>
        <row r="940">
          <cell r="B940" t="str">
            <v>0401a4</v>
          </cell>
          <cell r="C940" t="str">
            <v>1324</v>
          </cell>
          <cell r="D940" t="str">
            <v>KEX</v>
          </cell>
          <cell r="E940" t="str">
            <v>INT</v>
          </cell>
          <cell r="F940">
            <v>200107</v>
          </cell>
          <cell r="G940">
            <v>30</v>
          </cell>
          <cell r="H940">
            <v>243</v>
          </cell>
          <cell r="I940">
            <v>153.59506172839508</v>
          </cell>
          <cell r="J940">
            <v>0</v>
          </cell>
          <cell r="K940">
            <v>0</v>
          </cell>
          <cell r="L940">
            <v>169.93786172519106</v>
          </cell>
          <cell r="M940">
            <v>1.5812570229986345</v>
          </cell>
          <cell r="N940">
            <v>187.08452806361115</v>
          </cell>
          <cell r="O940">
            <v>1.2831652478013444</v>
          </cell>
          <cell r="P940">
            <v>3</v>
          </cell>
          <cell r="Q940">
            <v>187.08452806361115</v>
          </cell>
          <cell r="R940">
            <v>1.2831652478013444</v>
          </cell>
          <cell r="S940">
            <v>8137.9403194575061</v>
          </cell>
        </row>
        <row r="941">
          <cell r="B941" t="str">
            <v>0401a4</v>
          </cell>
          <cell r="C941" t="str">
            <v>1324</v>
          </cell>
          <cell r="D941" t="str">
            <v>KEX</v>
          </cell>
          <cell r="E941" t="str">
            <v>INT</v>
          </cell>
          <cell r="F941">
            <v>200108</v>
          </cell>
          <cell r="G941">
            <v>29</v>
          </cell>
          <cell r="H941">
            <v>153</v>
          </cell>
          <cell r="I941">
            <v>290.83575163398694</v>
          </cell>
          <cell r="J941">
            <v>0</v>
          </cell>
          <cell r="K941">
            <v>0</v>
          </cell>
          <cell r="L941">
            <v>318.67011236257071</v>
          </cell>
          <cell r="M941">
            <v>2.0641292743751163</v>
          </cell>
          <cell r="N941">
            <v>336.12507735899237</v>
          </cell>
          <cell r="O941">
            <v>1.8578576637360695</v>
          </cell>
          <cell r="P941">
            <v>3</v>
          </cell>
          <cell r="Q941">
            <v>336.12507735899237</v>
          </cell>
          <cell r="R941">
            <v>1.8578576637360695</v>
          </cell>
          <cell r="S941">
            <v>6929.2668359258314</v>
          </cell>
        </row>
        <row r="942">
          <cell r="B942" t="str">
            <v>0401a4</v>
          </cell>
          <cell r="C942" t="str">
            <v>1324</v>
          </cell>
          <cell r="D942" t="str">
            <v>KEX</v>
          </cell>
          <cell r="E942" t="str">
            <v>INT</v>
          </cell>
          <cell r="F942">
            <v>200109</v>
          </cell>
          <cell r="G942">
            <v>28</v>
          </cell>
          <cell r="H942">
            <v>304</v>
          </cell>
          <cell r="I942">
            <v>221.49167763157891</v>
          </cell>
          <cell r="J942">
            <v>0</v>
          </cell>
          <cell r="K942">
            <v>0</v>
          </cell>
          <cell r="L942">
            <v>277.45471346632314</v>
          </cell>
          <cell r="M942">
            <v>3.8470187035780099</v>
          </cell>
          <cell r="N942">
            <v>292.09593671852008</v>
          </cell>
          <cell r="O942">
            <v>3.9339089645215144</v>
          </cell>
          <cell r="P942">
            <v>3</v>
          </cell>
          <cell r="Q942">
            <v>292.09593671852008</v>
          </cell>
          <cell r="R942">
            <v>3.9339089645215144</v>
          </cell>
          <cell r="S942">
            <v>21463.69476243011</v>
          </cell>
        </row>
        <row r="943">
          <cell r="B943" t="str">
            <v>0401a4</v>
          </cell>
          <cell r="C943" t="str">
            <v>1324</v>
          </cell>
          <cell r="D943" t="str">
            <v>KEX</v>
          </cell>
          <cell r="E943" t="str">
            <v>INT</v>
          </cell>
          <cell r="F943">
            <v>200110</v>
          </cell>
          <cell r="G943">
            <v>27</v>
          </cell>
          <cell r="H943">
            <v>297</v>
          </cell>
          <cell r="I943">
            <v>196.92814814814815</v>
          </cell>
          <cell r="J943">
            <v>0</v>
          </cell>
          <cell r="K943">
            <v>0</v>
          </cell>
          <cell r="L943">
            <v>256.36528942984881</v>
          </cell>
          <cell r="M943">
            <v>7.0214806213975685</v>
          </cell>
          <cell r="N943">
            <v>286.99098980779422</v>
          </cell>
          <cell r="O943">
            <v>6.9455727960734377</v>
          </cell>
          <cell r="P943">
            <v>3</v>
          </cell>
          <cell r="Q943">
            <v>286.99098980779422</v>
          </cell>
          <cell r="R943">
            <v>6.9455727960734377</v>
          </cell>
          <cell r="S943">
            <v>26748.663972914874</v>
          </cell>
        </row>
        <row r="944">
          <cell r="B944" t="str">
            <v>0401a4</v>
          </cell>
          <cell r="C944" t="str">
            <v>1324</v>
          </cell>
          <cell r="D944" t="str">
            <v>KEX</v>
          </cell>
          <cell r="E944" t="str">
            <v>INT</v>
          </cell>
          <cell r="F944">
            <v>200111</v>
          </cell>
          <cell r="G944">
            <v>26</v>
          </cell>
          <cell r="H944">
            <v>315</v>
          </cell>
          <cell r="I944">
            <v>172.96653968253969</v>
          </cell>
          <cell r="J944">
            <v>0</v>
          </cell>
          <cell r="K944">
            <v>0</v>
          </cell>
          <cell r="L944">
            <v>247.77154373215217</v>
          </cell>
          <cell r="M944">
            <v>7.5991099749452218</v>
          </cell>
          <cell r="N944">
            <v>278.79124123314176</v>
          </cell>
          <cell r="O944">
            <v>7.6196304785643845</v>
          </cell>
          <cell r="P944">
            <v>3</v>
          </cell>
          <cell r="Q944">
            <v>278.79124123314176</v>
          </cell>
          <cell r="R944">
            <v>7.6196304785643845</v>
          </cell>
          <cell r="S944">
            <v>33334.780988439656</v>
          </cell>
        </row>
        <row r="945">
          <cell r="B945" t="str">
            <v>0401a4</v>
          </cell>
          <cell r="C945" t="str">
            <v>1324</v>
          </cell>
          <cell r="D945" t="str">
            <v>KEX</v>
          </cell>
          <cell r="E945" t="str">
            <v>INT</v>
          </cell>
          <cell r="F945">
            <v>200112</v>
          </cell>
          <cell r="G945">
            <v>25</v>
          </cell>
          <cell r="H945">
            <v>409</v>
          </cell>
          <cell r="I945">
            <v>235.04633251833741</v>
          </cell>
          <cell r="J945">
            <v>0</v>
          </cell>
          <cell r="K945">
            <v>0</v>
          </cell>
          <cell r="L945">
            <v>306.25430058916953</v>
          </cell>
          <cell r="M945">
            <v>8.3004101535051173</v>
          </cell>
          <cell r="N945">
            <v>365.19169001435375</v>
          </cell>
          <cell r="O945">
            <v>7.9627539617159044</v>
          </cell>
          <cell r="P945">
            <v>3</v>
          </cell>
          <cell r="Q945">
            <v>365.19169001435375</v>
          </cell>
          <cell r="R945">
            <v>7.9627539617159044</v>
          </cell>
          <cell r="S945">
            <v>53229.451215870693</v>
          </cell>
        </row>
        <row r="946">
          <cell r="B946" t="str">
            <v>0401a4</v>
          </cell>
          <cell r="C946" t="str">
            <v>1324</v>
          </cell>
          <cell r="D946" t="str">
            <v>KEX</v>
          </cell>
          <cell r="E946" t="str">
            <v>INT</v>
          </cell>
          <cell r="F946">
            <v>200201</v>
          </cell>
          <cell r="G946">
            <v>24</v>
          </cell>
          <cell r="H946">
            <v>222</v>
          </cell>
          <cell r="I946">
            <v>53.654054054054058</v>
          </cell>
          <cell r="J946">
            <v>0</v>
          </cell>
          <cell r="K946">
            <v>0</v>
          </cell>
          <cell r="L946">
            <v>88.408035313734118</v>
          </cell>
          <cell r="M946">
            <v>9.1239901746160861</v>
          </cell>
          <cell r="N946">
            <v>218.64625604508274</v>
          </cell>
          <cell r="O946">
            <v>7.4845899080842475</v>
          </cell>
          <cell r="P946">
            <v>3</v>
          </cell>
          <cell r="Q946">
            <v>218.64625604508274</v>
          </cell>
          <cell r="R946">
            <v>7.4845899080842475</v>
          </cell>
          <cell r="S946">
            <v>36628.268842008372</v>
          </cell>
        </row>
        <row r="947">
          <cell r="B947" t="str">
            <v>0401a4</v>
          </cell>
          <cell r="C947" t="str">
            <v>1324</v>
          </cell>
          <cell r="D947" t="str">
            <v>KEX</v>
          </cell>
          <cell r="E947" t="str">
            <v>INT</v>
          </cell>
          <cell r="F947">
            <v>200202</v>
          </cell>
          <cell r="G947">
            <v>23</v>
          </cell>
          <cell r="H947">
            <v>255</v>
          </cell>
          <cell r="I947">
            <v>8.8834509803921566</v>
          </cell>
          <cell r="J947">
            <v>0</v>
          </cell>
          <cell r="K947">
            <v>0</v>
          </cell>
          <cell r="L947">
            <v>96.939635563200952</v>
          </cell>
          <cell r="M947">
            <v>15.167114742005358</v>
          </cell>
          <cell r="N947">
            <v>296.60927834105757</v>
          </cell>
          <cell r="O947">
            <v>12.044253072258448</v>
          </cell>
          <cell r="P947">
            <v>3</v>
          </cell>
          <cell r="Q947">
            <v>296.60927834105757</v>
          </cell>
          <cell r="R947">
            <v>12.044253072258448</v>
          </cell>
          <cell r="S947">
            <v>73370.085976969684</v>
          </cell>
        </row>
        <row r="948">
          <cell r="B948" t="str">
            <v>0401a4</v>
          </cell>
          <cell r="C948" t="str">
            <v>1324</v>
          </cell>
          <cell r="D948" t="str">
            <v>KEX</v>
          </cell>
          <cell r="E948" t="str">
            <v>INT</v>
          </cell>
          <cell r="F948">
            <v>200203</v>
          </cell>
          <cell r="G948">
            <v>22</v>
          </cell>
          <cell r="H948">
            <v>262</v>
          </cell>
          <cell r="I948">
            <v>24.722175572519081</v>
          </cell>
          <cell r="J948">
            <v>0</v>
          </cell>
          <cell r="K948">
            <v>0</v>
          </cell>
          <cell r="L948">
            <v>235.55249051099969</v>
          </cell>
          <cell r="M948">
            <v>16.499891066186194</v>
          </cell>
          <cell r="N948">
            <v>358.32480923478681</v>
          </cell>
          <cell r="O948">
            <v>13.021765816532044</v>
          </cell>
          <cell r="P948">
            <v>3</v>
          </cell>
          <cell r="Q948">
            <v>358.32480923478681</v>
          </cell>
          <cell r="R948">
            <v>13.021765816532044</v>
          </cell>
          <cell r="S948">
            <v>87403.890019514132</v>
          </cell>
        </row>
        <row r="949">
          <cell r="B949" t="str">
            <v>0401a4</v>
          </cell>
          <cell r="C949" t="str">
            <v>1324</v>
          </cell>
          <cell r="D949" t="str">
            <v>KEX</v>
          </cell>
          <cell r="E949" t="str">
            <v>INT</v>
          </cell>
          <cell r="F949">
            <v>200204</v>
          </cell>
          <cell r="G949">
            <v>21</v>
          </cell>
          <cell r="H949">
            <v>303</v>
          </cell>
          <cell r="I949">
            <v>8.0694059405940592</v>
          </cell>
          <cell r="J949">
            <v>0</v>
          </cell>
          <cell r="K949">
            <v>0</v>
          </cell>
          <cell r="L949">
            <v>97.583125803550516</v>
          </cell>
          <cell r="M949">
            <v>18.986871237353014</v>
          </cell>
          <cell r="N949">
            <v>332.94106832466923</v>
          </cell>
          <cell r="O949">
            <v>16.144677012243864</v>
          </cell>
          <cell r="P949">
            <v>3</v>
          </cell>
          <cell r="Q949">
            <v>332.94106832466923</v>
          </cell>
          <cell r="R949">
            <v>16.144677012243864</v>
          </cell>
          <cell r="S949">
            <v>98436.113702374772</v>
          </cell>
        </row>
        <row r="950">
          <cell r="B950" t="str">
            <v>0401a4</v>
          </cell>
          <cell r="C950" t="str">
            <v>1324</v>
          </cell>
          <cell r="D950" t="str">
            <v>KEX</v>
          </cell>
          <cell r="E950" t="str">
            <v>INT</v>
          </cell>
          <cell r="F950">
            <v>200205</v>
          </cell>
          <cell r="G950">
            <v>20</v>
          </cell>
          <cell r="H950">
            <v>191</v>
          </cell>
          <cell r="I950">
            <v>229.60151832460733</v>
          </cell>
          <cell r="J950">
            <v>0</v>
          </cell>
          <cell r="K950">
            <v>390</v>
          </cell>
          <cell r="L950">
            <v>523.78111539808469</v>
          </cell>
          <cell r="M950">
            <v>20.288672902209893</v>
          </cell>
          <cell r="N950">
            <v>625.63138730568551</v>
          </cell>
          <cell r="O950">
            <v>19.237197094749312</v>
          </cell>
          <cell r="P950">
            <v>3</v>
          </cell>
          <cell r="Q950">
            <v>625.63138730568551</v>
          </cell>
          <cell r="R950">
            <v>19.237197094749312</v>
          </cell>
          <cell r="S950">
            <v>75641.704975385932</v>
          </cell>
        </row>
        <row r="951">
          <cell r="B951" t="str">
            <v>0401a4</v>
          </cell>
          <cell r="C951" t="str">
            <v>1324</v>
          </cell>
          <cell r="D951" t="str">
            <v>KEX</v>
          </cell>
          <cell r="E951" t="str">
            <v>INT</v>
          </cell>
          <cell r="F951">
            <v>200206</v>
          </cell>
          <cell r="G951">
            <v>19</v>
          </cell>
          <cell r="H951">
            <v>301</v>
          </cell>
          <cell r="I951">
            <v>121.58292358803986</v>
          </cell>
          <cell r="J951">
            <v>0</v>
          </cell>
          <cell r="K951">
            <v>390</v>
          </cell>
          <cell r="L951">
            <v>597.69808472768455</v>
          </cell>
          <cell r="M951">
            <v>21.90719491193887</v>
          </cell>
          <cell r="N951">
            <v>610.68005112610172</v>
          </cell>
          <cell r="O951">
            <v>21.020173173762519</v>
          </cell>
          <cell r="P951">
            <v>3</v>
          </cell>
          <cell r="Q951">
            <v>610.68005112610172</v>
          </cell>
          <cell r="R951">
            <v>21.020173173762519</v>
          </cell>
          <cell r="S951">
            <v>147218.23538895661</v>
          </cell>
        </row>
        <row r="952">
          <cell r="B952" t="str">
            <v>0401a4</v>
          </cell>
          <cell r="C952" t="str">
            <v>1324</v>
          </cell>
          <cell r="D952" t="str">
            <v>KEX</v>
          </cell>
          <cell r="E952" t="str">
            <v>INT</v>
          </cell>
          <cell r="F952">
            <v>200207</v>
          </cell>
          <cell r="G952">
            <v>18</v>
          </cell>
          <cell r="H952">
            <v>199</v>
          </cell>
          <cell r="I952">
            <v>38.044522613065318</v>
          </cell>
          <cell r="J952">
            <v>0</v>
          </cell>
          <cell r="K952">
            <v>500</v>
          </cell>
          <cell r="L952">
            <v>606.19608617514712</v>
          </cell>
          <cell r="M952">
            <v>26.943004731673554</v>
          </cell>
          <cell r="N952">
            <v>588.83556013014868</v>
          </cell>
          <cell r="O952">
            <v>21.676519286022536</v>
          </cell>
          <cell r="P952">
            <v>3</v>
          </cell>
          <cell r="Q952">
            <v>588.83556013014868</v>
          </cell>
          <cell r="R952">
            <v>21.676519286022536</v>
          </cell>
          <cell r="S952">
            <v>109607.41646589959</v>
          </cell>
        </row>
        <row r="953">
          <cell r="B953" t="str">
            <v>0401a4</v>
          </cell>
          <cell r="C953" t="str">
            <v>1324</v>
          </cell>
          <cell r="D953" t="str">
            <v>KEX</v>
          </cell>
          <cell r="E953" t="str">
            <v>INT</v>
          </cell>
          <cell r="F953">
            <v>200208</v>
          </cell>
          <cell r="G953">
            <v>17</v>
          </cell>
          <cell r="H953">
            <v>182</v>
          </cell>
          <cell r="I953">
            <v>57.812472527472529</v>
          </cell>
          <cell r="J953">
            <v>0</v>
          </cell>
          <cell r="K953">
            <v>390</v>
          </cell>
          <cell r="L953">
            <v>549.01506922920305</v>
          </cell>
          <cell r="M953">
            <v>24.735360736259302</v>
          </cell>
          <cell r="N953">
            <v>581.94193804045892</v>
          </cell>
          <cell r="O953">
            <v>19.00172553468191</v>
          </cell>
          <cell r="P953">
            <v>3</v>
          </cell>
          <cell r="Q953">
            <v>581.94193804045892</v>
          </cell>
          <cell r="R953">
            <v>19.00172553468191</v>
          </cell>
          <cell r="S953">
            <v>95391.562723363531</v>
          </cell>
        </row>
        <row r="954">
          <cell r="B954" t="str">
            <v>0401a4</v>
          </cell>
          <cell r="C954" t="str">
            <v>1324</v>
          </cell>
          <cell r="D954" t="str">
            <v>KEX</v>
          </cell>
          <cell r="E954" t="str">
            <v>INT</v>
          </cell>
          <cell r="F954">
            <v>200209</v>
          </cell>
          <cell r="G954">
            <v>16</v>
          </cell>
          <cell r="H954">
            <v>217</v>
          </cell>
          <cell r="I954">
            <v>58.086543778801847</v>
          </cell>
          <cell r="J954">
            <v>0</v>
          </cell>
          <cell r="K954">
            <v>480</v>
          </cell>
          <cell r="L954">
            <v>784.67313513530883</v>
          </cell>
          <cell r="M954">
            <v>33.759625316888439</v>
          </cell>
          <cell r="N954">
            <v>700.76567393986033</v>
          </cell>
          <cell r="O954">
            <v>24.166347944421869</v>
          </cell>
          <cell r="P954">
            <v>3</v>
          </cell>
          <cell r="Q954">
            <v>700.76567393986033</v>
          </cell>
          <cell r="R954">
            <v>24.166347944421869</v>
          </cell>
          <cell r="S954">
            <v>139461.3712449497</v>
          </cell>
        </row>
        <row r="955">
          <cell r="B955" t="str">
            <v>0401a4</v>
          </cell>
          <cell r="C955" t="str">
            <v>1324</v>
          </cell>
          <cell r="D955" t="str">
            <v>KEX</v>
          </cell>
          <cell r="E955" t="str">
            <v>INT</v>
          </cell>
          <cell r="F955">
            <v>200210</v>
          </cell>
          <cell r="G955">
            <v>15</v>
          </cell>
          <cell r="H955">
            <v>266</v>
          </cell>
          <cell r="I955">
            <v>62.523233082706767</v>
          </cell>
          <cell r="J955">
            <v>0</v>
          </cell>
          <cell r="K955">
            <v>390</v>
          </cell>
          <cell r="L955">
            <v>494.26541083707599</v>
          </cell>
          <cell r="M955">
            <v>35.286923700221948</v>
          </cell>
          <cell r="N955">
            <v>581.7119824832431</v>
          </cell>
          <cell r="O955">
            <v>27.459991395414736</v>
          </cell>
          <cell r="P955">
            <v>3</v>
          </cell>
          <cell r="Q955">
            <v>581.7119824832431</v>
          </cell>
          <cell r="R955">
            <v>27.459991395414736</v>
          </cell>
          <cell r="S955">
            <v>138104.20734054266</v>
          </cell>
        </row>
        <row r="956">
          <cell r="B956" t="str">
            <v>0401a4</v>
          </cell>
          <cell r="C956" t="str">
            <v>1324</v>
          </cell>
          <cell r="D956" t="str">
            <v>KEX</v>
          </cell>
          <cell r="E956" t="str">
            <v>INT</v>
          </cell>
          <cell r="F956">
            <v>200211</v>
          </cell>
          <cell r="G956">
            <v>14</v>
          </cell>
          <cell r="H956">
            <v>268</v>
          </cell>
          <cell r="I956">
            <v>0</v>
          </cell>
          <cell r="J956">
            <v>0</v>
          </cell>
          <cell r="K956">
            <v>390</v>
          </cell>
          <cell r="L956">
            <v>269.11975172042116</v>
          </cell>
          <cell r="M956">
            <v>45.918581704631009</v>
          </cell>
          <cell r="N956">
            <v>476.46995577706673</v>
          </cell>
          <cell r="O956">
            <v>35.010604345174627</v>
          </cell>
          <cell r="P956">
            <v>3</v>
          </cell>
          <cell r="Q956">
            <v>476.46995577706673</v>
          </cell>
          <cell r="R956">
            <v>35.010604345174627</v>
          </cell>
          <cell r="S956">
            <v>127693.94814825388</v>
          </cell>
        </row>
        <row r="957">
          <cell r="B957" t="str">
            <v>0401a4</v>
          </cell>
          <cell r="C957" t="str">
            <v>1324</v>
          </cell>
          <cell r="D957" t="str">
            <v>KEX</v>
          </cell>
          <cell r="E957" t="str">
            <v>INT</v>
          </cell>
          <cell r="F957">
            <v>200212</v>
          </cell>
          <cell r="G957">
            <v>13</v>
          </cell>
          <cell r="H957">
            <v>231</v>
          </cell>
          <cell r="I957">
            <v>0</v>
          </cell>
          <cell r="J957">
            <v>0</v>
          </cell>
          <cell r="K957">
            <v>390</v>
          </cell>
          <cell r="L957">
            <v>381.4320436476263</v>
          </cell>
          <cell r="M957">
            <v>48.528904021536398</v>
          </cell>
          <cell r="N957">
            <v>527.61683988972015</v>
          </cell>
          <cell r="O957">
            <v>36.888424480430999</v>
          </cell>
          <cell r="P957">
            <v>3</v>
          </cell>
          <cell r="Q957">
            <v>527.61683988972015</v>
          </cell>
          <cell r="R957">
            <v>36.888424480430999</v>
          </cell>
          <cell r="S957">
            <v>121879.49001452535</v>
          </cell>
        </row>
        <row r="958">
          <cell r="B958" t="str">
            <v>0401a4</v>
          </cell>
          <cell r="C958" t="str">
            <v>1324</v>
          </cell>
          <cell r="D958" t="str">
            <v>KEX</v>
          </cell>
          <cell r="E958" t="str">
            <v>INT</v>
          </cell>
          <cell r="F958">
            <v>200301</v>
          </cell>
          <cell r="G958">
            <v>12</v>
          </cell>
          <cell r="H958">
            <v>127</v>
          </cell>
          <cell r="I958">
            <v>0</v>
          </cell>
          <cell r="J958">
            <v>0</v>
          </cell>
          <cell r="K958">
            <v>447</v>
          </cell>
          <cell r="L958">
            <v>137.70800599920591</v>
          </cell>
          <cell r="M958">
            <v>51.079278244399426</v>
          </cell>
          <cell r="N958">
            <v>437.34665818427669</v>
          </cell>
          <cell r="O958">
            <v>35.729120810190061</v>
          </cell>
          <cell r="P958">
            <v>3</v>
          </cell>
          <cell r="Q958">
            <v>437.34665818427669</v>
          </cell>
          <cell r="R958">
            <v>35.729120810190061</v>
          </cell>
          <cell r="S958">
            <v>55543.025589403143</v>
          </cell>
        </row>
        <row r="959">
          <cell r="B959" t="str">
            <v>0401a4</v>
          </cell>
          <cell r="C959" t="str">
            <v>1324</v>
          </cell>
          <cell r="D959" t="str">
            <v>KEX</v>
          </cell>
          <cell r="E959" t="str">
            <v>INT</v>
          </cell>
          <cell r="F959">
            <v>200302</v>
          </cell>
          <cell r="G959">
            <v>11</v>
          </cell>
          <cell r="H959">
            <v>144</v>
          </cell>
          <cell r="I959">
            <v>0</v>
          </cell>
          <cell r="J959">
            <v>0</v>
          </cell>
          <cell r="K959">
            <v>447</v>
          </cell>
          <cell r="L959">
            <v>223.5665895487258</v>
          </cell>
          <cell r="M959">
            <v>55.381547124397393</v>
          </cell>
          <cell r="N959">
            <v>495.71334817927954</v>
          </cell>
          <cell r="O959">
            <v>38.277357478662601</v>
          </cell>
          <cell r="P959">
            <v>1</v>
          </cell>
          <cell r="Q959">
            <v>447</v>
          </cell>
          <cell r="R959">
            <v>100</v>
          </cell>
          <cell r="S959">
            <v>64368</v>
          </cell>
        </row>
        <row r="960">
          <cell r="B960" t="str">
            <v>0401a4</v>
          </cell>
          <cell r="C960" t="str">
            <v>1324</v>
          </cell>
          <cell r="D960" t="str">
            <v>KEX</v>
          </cell>
          <cell r="E960" t="str">
            <v>INT</v>
          </cell>
          <cell r="F960">
            <v>200303</v>
          </cell>
          <cell r="G960">
            <v>10</v>
          </cell>
          <cell r="H960">
            <v>253</v>
          </cell>
          <cell r="I960">
            <v>0</v>
          </cell>
          <cell r="J960">
            <v>447</v>
          </cell>
          <cell r="K960">
            <v>447</v>
          </cell>
          <cell r="L960">
            <v>142.73760792582229</v>
          </cell>
          <cell r="M960">
            <v>65.624644275357696</v>
          </cell>
          <cell r="N960">
            <v>522.81184776608586</v>
          </cell>
          <cell r="O960">
            <v>39.632680729168428</v>
          </cell>
          <cell r="P960">
            <v>1</v>
          </cell>
          <cell r="Q960">
            <v>447</v>
          </cell>
          <cell r="R960">
            <v>100</v>
          </cell>
          <cell r="S960">
            <v>113091</v>
          </cell>
        </row>
        <row r="961">
          <cell r="B961" t="str">
            <v>0401a4</v>
          </cell>
          <cell r="C961" t="str">
            <v>1324</v>
          </cell>
          <cell r="D961" t="str">
            <v>KEX</v>
          </cell>
          <cell r="E961" t="str">
            <v>INT</v>
          </cell>
          <cell r="F961">
            <v>200304</v>
          </cell>
          <cell r="G961">
            <v>9</v>
          </cell>
          <cell r="H961">
            <v>91</v>
          </cell>
          <cell r="I961">
            <v>0</v>
          </cell>
          <cell r="J961">
            <v>447</v>
          </cell>
          <cell r="K961">
            <v>447</v>
          </cell>
          <cell r="L961">
            <v>1031.8879687012839</v>
          </cell>
          <cell r="M961">
            <v>87.361382792175732</v>
          </cell>
          <cell r="N961">
            <v>616.80744730380661</v>
          </cell>
          <cell r="O961">
            <v>44.18366872378185</v>
          </cell>
          <cell r="P961">
            <v>1</v>
          </cell>
          <cell r="Q961">
            <v>447</v>
          </cell>
          <cell r="R961">
            <v>100</v>
          </cell>
          <cell r="S961">
            <v>40677</v>
          </cell>
        </row>
        <row r="962">
          <cell r="B962" t="str">
            <v>0401a4</v>
          </cell>
          <cell r="C962" t="str">
            <v>1324</v>
          </cell>
          <cell r="D962" t="str">
            <v>KEX</v>
          </cell>
          <cell r="E962" t="str">
            <v>INT</v>
          </cell>
          <cell r="F962">
            <v>200305</v>
          </cell>
          <cell r="G962">
            <v>8</v>
          </cell>
          <cell r="H962">
            <v>144</v>
          </cell>
          <cell r="I962">
            <v>0</v>
          </cell>
          <cell r="J962">
            <v>447</v>
          </cell>
          <cell r="K962">
            <v>447</v>
          </cell>
          <cell r="L962">
            <v>588.84991228026183</v>
          </cell>
          <cell r="M962">
            <v>93.614476267719553</v>
          </cell>
          <cell r="N962">
            <v>599.84273094316791</v>
          </cell>
          <cell r="O962">
            <v>44.153741713180715</v>
          </cell>
          <cell r="P962">
            <v>1</v>
          </cell>
          <cell r="Q962">
            <v>447</v>
          </cell>
          <cell r="R962">
            <v>100</v>
          </cell>
          <cell r="S962">
            <v>64368</v>
          </cell>
        </row>
        <row r="963">
          <cell r="B963" t="str">
            <v>0401a4</v>
          </cell>
          <cell r="C963" t="str">
            <v>1324</v>
          </cell>
          <cell r="D963" t="str">
            <v>KEX</v>
          </cell>
          <cell r="E963" t="str">
            <v>INT</v>
          </cell>
          <cell r="F963">
            <v>200306</v>
          </cell>
          <cell r="G963">
            <v>7</v>
          </cell>
          <cell r="H963">
            <v>187</v>
          </cell>
          <cell r="I963">
            <v>0</v>
          </cell>
          <cell r="J963">
            <v>447</v>
          </cell>
          <cell r="K963">
            <v>447</v>
          </cell>
          <cell r="L963">
            <v>67.090066198775062</v>
          </cell>
          <cell r="M963">
            <v>132.80309353400452</v>
          </cell>
          <cell r="N963">
            <v>595.09965840191796</v>
          </cell>
          <cell r="O963">
            <v>45.146422353476694</v>
          </cell>
          <cell r="P963">
            <v>1</v>
          </cell>
          <cell r="Q963">
            <v>447</v>
          </cell>
          <cell r="R963">
            <v>100</v>
          </cell>
          <cell r="S963">
            <v>83589</v>
          </cell>
        </row>
        <row r="964">
          <cell r="B964" t="str">
            <v>0401a4</v>
          </cell>
          <cell r="C964" t="str">
            <v>1324</v>
          </cell>
          <cell r="D964" t="str">
            <v>KEX</v>
          </cell>
          <cell r="E964" t="str">
            <v>INT</v>
          </cell>
          <cell r="F964">
            <v>200307</v>
          </cell>
          <cell r="G964">
            <v>6</v>
          </cell>
          <cell r="H964">
            <v>199</v>
          </cell>
          <cell r="I964">
            <v>0</v>
          </cell>
          <cell r="J964">
            <v>0</v>
          </cell>
          <cell r="K964">
            <v>447</v>
          </cell>
          <cell r="L964">
            <v>267.63110432222186</v>
          </cell>
          <cell r="M964">
            <v>152.970780309421</v>
          </cell>
          <cell r="N964">
            <v>602.24217694080494</v>
          </cell>
          <cell r="O964">
            <v>45.517737061122759</v>
          </cell>
          <cell r="P964">
            <v>1</v>
          </cell>
          <cell r="Q964">
            <v>447</v>
          </cell>
          <cell r="R964">
            <v>100</v>
          </cell>
          <cell r="S964">
            <v>88953</v>
          </cell>
        </row>
        <row r="965">
          <cell r="B965" t="str">
            <v>0401a4</v>
          </cell>
          <cell r="C965" t="str">
            <v>1324</v>
          </cell>
          <cell r="D965" t="str">
            <v>KEX</v>
          </cell>
          <cell r="E965" t="str">
            <v>INT</v>
          </cell>
          <cell r="F965">
            <v>200308</v>
          </cell>
          <cell r="G965">
            <v>5</v>
          </cell>
          <cell r="H965">
            <v>87</v>
          </cell>
          <cell r="I965">
            <v>0</v>
          </cell>
          <cell r="J965">
            <v>447</v>
          </cell>
          <cell r="K965">
            <v>447</v>
          </cell>
          <cell r="L965">
            <v>84.992205769611701</v>
          </cell>
          <cell r="M965">
            <v>111.96884820882885</v>
          </cell>
          <cell r="N965">
            <v>600.21458375634541</v>
          </cell>
          <cell r="O965">
            <v>46.647525650735965</v>
          </cell>
          <cell r="P965">
            <v>1</v>
          </cell>
          <cell r="Q965">
            <v>447</v>
          </cell>
          <cell r="R965">
            <v>100</v>
          </cell>
          <cell r="S965">
            <v>38889</v>
          </cell>
        </row>
        <row r="966">
          <cell r="B966" t="str">
            <v>0401a4</v>
          </cell>
          <cell r="C966" t="str">
            <v>1324</v>
          </cell>
          <cell r="D966" t="str">
            <v>KEX</v>
          </cell>
          <cell r="E966" t="str">
            <v>INT</v>
          </cell>
          <cell r="F966">
            <v>200309</v>
          </cell>
          <cell r="G966">
            <v>4</v>
          </cell>
          <cell r="H966">
            <v>101</v>
          </cell>
          <cell r="I966">
            <v>0</v>
          </cell>
          <cell r="J966">
            <v>447</v>
          </cell>
          <cell r="K966">
            <v>447</v>
          </cell>
          <cell r="L966">
            <v>1399.7556110998462</v>
          </cell>
          <cell r="M966">
            <v>172.28347054825218</v>
          </cell>
          <cell r="N966">
            <v>600.21458375634541</v>
          </cell>
          <cell r="O966">
            <v>46.647525650735972</v>
          </cell>
          <cell r="P966">
            <v>1</v>
          </cell>
          <cell r="Q966">
            <v>447</v>
          </cell>
          <cell r="R966">
            <v>100</v>
          </cell>
          <cell r="S966">
            <v>45147</v>
          </cell>
        </row>
        <row r="967">
          <cell r="B967" t="str">
            <v>0401a4</v>
          </cell>
          <cell r="C967" t="str">
            <v>1324</v>
          </cell>
          <cell r="D967" t="str">
            <v>KEX</v>
          </cell>
          <cell r="E967" t="str">
            <v>INT</v>
          </cell>
          <cell r="F967">
            <v>200310</v>
          </cell>
          <cell r="G967">
            <v>3</v>
          </cell>
          <cell r="H967">
            <v>168</v>
          </cell>
          <cell r="I967">
            <v>0</v>
          </cell>
          <cell r="J967">
            <v>447</v>
          </cell>
          <cell r="K967">
            <v>447</v>
          </cell>
          <cell r="L967">
            <v>1944.2506266116754</v>
          </cell>
          <cell r="M967">
            <v>84.201194058255211</v>
          </cell>
          <cell r="N967">
            <v>600.21458375634541</v>
          </cell>
          <cell r="O967">
            <v>46.647525650735972</v>
          </cell>
          <cell r="P967">
            <v>1</v>
          </cell>
          <cell r="Q967">
            <v>447</v>
          </cell>
          <cell r="R967">
            <v>100</v>
          </cell>
          <cell r="S967">
            <v>75096</v>
          </cell>
        </row>
        <row r="968">
          <cell r="B968" t="str">
            <v>0401a4</v>
          </cell>
          <cell r="C968" t="str">
            <v>1324</v>
          </cell>
          <cell r="D968" t="str">
            <v>KEX</v>
          </cell>
          <cell r="E968" t="str">
            <v>INT</v>
          </cell>
          <cell r="F968">
            <v>200311</v>
          </cell>
          <cell r="G968">
            <v>2</v>
          </cell>
          <cell r="H968">
            <v>240</v>
          </cell>
          <cell r="I968">
            <v>0</v>
          </cell>
          <cell r="J968">
            <v>0</v>
          </cell>
          <cell r="K968">
            <v>447</v>
          </cell>
          <cell r="L968">
            <v>0</v>
          </cell>
          <cell r="M968">
            <v>113.52209095924928</v>
          </cell>
          <cell r="N968">
            <v>600.21458375634541</v>
          </cell>
          <cell r="O968">
            <v>46.647525650735965</v>
          </cell>
          <cell r="P968">
            <v>1</v>
          </cell>
          <cell r="Q968">
            <v>447</v>
          </cell>
          <cell r="R968">
            <v>100</v>
          </cell>
          <cell r="S968">
            <v>107280</v>
          </cell>
        </row>
        <row r="969">
          <cell r="B969" t="str">
            <v>0401a4</v>
          </cell>
          <cell r="C969" t="str">
            <v>1324</v>
          </cell>
          <cell r="D969" t="str">
            <v>KEX</v>
          </cell>
          <cell r="E969" t="str">
            <v>INT</v>
          </cell>
          <cell r="F969">
            <v>200312</v>
          </cell>
          <cell r="G969">
            <v>1</v>
          </cell>
          <cell r="H969">
            <v>363</v>
          </cell>
          <cell r="I969">
            <v>0</v>
          </cell>
          <cell r="J969">
            <v>447</v>
          </cell>
          <cell r="K969">
            <v>447</v>
          </cell>
          <cell r="L969">
            <v>0</v>
          </cell>
          <cell r="M969">
            <v>113.52209095924928</v>
          </cell>
          <cell r="N969">
            <v>600.21458375634541</v>
          </cell>
          <cell r="O969">
            <v>46.647525650735965</v>
          </cell>
          <cell r="P969">
            <v>1</v>
          </cell>
          <cell r="Q969">
            <v>447</v>
          </cell>
          <cell r="R969">
            <v>100</v>
          </cell>
          <cell r="S969">
            <v>162261</v>
          </cell>
        </row>
        <row r="970">
          <cell r="B970" t="str">
            <v>0401a4</v>
          </cell>
          <cell r="C970" t="str">
            <v>1324</v>
          </cell>
          <cell r="D970" t="str">
            <v>KEX</v>
          </cell>
          <cell r="E970" t="str">
            <v>INT</v>
          </cell>
          <cell r="F970">
            <v>200401</v>
          </cell>
          <cell r="G970">
            <v>0</v>
          </cell>
          <cell r="H970">
            <v>133</v>
          </cell>
          <cell r="I970">
            <v>0</v>
          </cell>
          <cell r="J970">
            <v>447</v>
          </cell>
          <cell r="K970">
            <v>369</v>
          </cell>
          <cell r="L970">
            <v>0</v>
          </cell>
          <cell r="M970">
            <v>113.52209095924928</v>
          </cell>
          <cell r="N970">
            <v>600.21458375634541</v>
          </cell>
          <cell r="O970">
            <v>46.647525650735965</v>
          </cell>
          <cell r="P970">
            <v>1</v>
          </cell>
          <cell r="Q970">
            <v>369</v>
          </cell>
          <cell r="R970">
            <v>100</v>
          </cell>
          <cell r="S970">
            <v>49077</v>
          </cell>
        </row>
        <row r="971">
          <cell r="B971" t="str">
            <v>0401a4</v>
          </cell>
          <cell r="C971" t="str">
            <v>1324</v>
          </cell>
          <cell r="D971" t="str">
            <v>MAG</v>
          </cell>
          <cell r="E971" t="str">
            <v>ESP</v>
          </cell>
          <cell r="F971">
            <v>200101</v>
          </cell>
          <cell r="G971">
            <v>36</v>
          </cell>
          <cell r="H971">
            <v>168</v>
          </cell>
          <cell r="I971">
            <v>1252.8333333333333</v>
          </cell>
          <cell r="J971">
            <v>0</v>
          </cell>
          <cell r="K971">
            <v>0</v>
          </cell>
          <cell r="L971">
            <v>1252.8333333333333</v>
          </cell>
          <cell r="M971">
            <v>0</v>
          </cell>
          <cell r="N971">
            <v>1252.833333333333</v>
          </cell>
          <cell r="O971">
            <v>0</v>
          </cell>
          <cell r="P971">
            <v>3</v>
          </cell>
          <cell r="Q971">
            <v>1252.833333333333</v>
          </cell>
          <cell r="R971">
            <v>0</v>
          </cell>
          <cell r="S971">
            <v>0</v>
          </cell>
        </row>
        <row r="972">
          <cell r="B972" t="str">
            <v>0401a4</v>
          </cell>
          <cell r="C972" t="str">
            <v>1324</v>
          </cell>
          <cell r="D972" t="str">
            <v>MAG</v>
          </cell>
          <cell r="E972" t="str">
            <v>ESP</v>
          </cell>
          <cell r="F972">
            <v>200102</v>
          </cell>
          <cell r="G972">
            <v>35</v>
          </cell>
          <cell r="H972">
            <v>120</v>
          </cell>
          <cell r="I972">
            <v>1202.1190833333335</v>
          </cell>
          <cell r="J972">
            <v>0</v>
          </cell>
          <cell r="K972">
            <v>0</v>
          </cell>
          <cell r="L972">
            <v>1204.1100385383625</v>
          </cell>
          <cell r="M972">
            <v>0.12916407277237091</v>
          </cell>
          <cell r="N972">
            <v>1203.3589345119315</v>
          </cell>
          <cell r="O972">
            <v>0.13385990579834525</v>
          </cell>
          <cell r="P972">
            <v>3</v>
          </cell>
          <cell r="Q972">
            <v>1203.3589345119315</v>
          </cell>
          <cell r="R972">
            <v>0.13385990579834525</v>
          </cell>
          <cell r="S972">
            <v>148.78214143175865</v>
          </cell>
        </row>
        <row r="973">
          <cell r="B973" t="str">
            <v>0401a4</v>
          </cell>
          <cell r="C973" t="str">
            <v>1324</v>
          </cell>
          <cell r="D973" t="str">
            <v>MAG</v>
          </cell>
          <cell r="E973" t="str">
            <v>ESP</v>
          </cell>
          <cell r="F973">
            <v>200103</v>
          </cell>
          <cell r="G973">
            <v>34</v>
          </cell>
          <cell r="H973">
            <v>114</v>
          </cell>
          <cell r="I973">
            <v>1467.0229824561407</v>
          </cell>
          <cell r="J973">
            <v>0</v>
          </cell>
          <cell r="K973">
            <v>0</v>
          </cell>
          <cell r="L973">
            <v>1469.9323656949573</v>
          </cell>
          <cell r="M973">
            <v>0.12568621232408561</v>
          </cell>
          <cell r="N973">
            <v>1469.4199266460205</v>
          </cell>
          <cell r="O973">
            <v>0.12730298489117597</v>
          </cell>
          <cell r="P973">
            <v>3</v>
          </cell>
          <cell r="Q973">
            <v>1469.4199266460205</v>
          </cell>
          <cell r="R973">
            <v>0.12730298489117597</v>
          </cell>
          <cell r="S973">
            <v>273.25163764631725</v>
          </cell>
        </row>
        <row r="974">
          <cell r="B974" t="str">
            <v>0401a4</v>
          </cell>
          <cell r="C974" t="str">
            <v>1324</v>
          </cell>
          <cell r="D974" t="str">
            <v>MAG</v>
          </cell>
          <cell r="E974" t="str">
            <v>ESP</v>
          </cell>
          <cell r="F974">
            <v>200104</v>
          </cell>
          <cell r="G974">
            <v>33</v>
          </cell>
          <cell r="H974">
            <v>148</v>
          </cell>
          <cell r="I974">
            <v>1143.2501351351352</v>
          </cell>
          <cell r="J974">
            <v>0</v>
          </cell>
          <cell r="K974">
            <v>0</v>
          </cell>
          <cell r="L974">
            <v>1148.4006842990652</v>
          </cell>
          <cell r="M974">
            <v>0.2389545787189066</v>
          </cell>
          <cell r="N974">
            <v>1142.4903984040084</v>
          </cell>
          <cell r="O974">
            <v>0.21562002578389364</v>
          </cell>
          <cell r="P974">
            <v>3</v>
          </cell>
          <cell r="Q974">
            <v>1142.4903984040084</v>
          </cell>
          <cell r="R974">
            <v>0.21562002578389364</v>
          </cell>
          <cell r="S974">
            <v>0</v>
          </cell>
        </row>
        <row r="975">
          <cell r="B975" t="str">
            <v>0401a4</v>
          </cell>
          <cell r="C975" t="str">
            <v>1324</v>
          </cell>
          <cell r="D975" t="str">
            <v>MAG</v>
          </cell>
          <cell r="E975" t="str">
            <v>ESP</v>
          </cell>
          <cell r="F975">
            <v>200105</v>
          </cell>
          <cell r="G975">
            <v>32</v>
          </cell>
          <cell r="H975">
            <v>80</v>
          </cell>
          <cell r="I975">
            <v>1468.5519999999999</v>
          </cell>
          <cell r="J975">
            <v>0</v>
          </cell>
          <cell r="K975">
            <v>0</v>
          </cell>
          <cell r="L975">
            <v>1480.3626107046828</v>
          </cell>
          <cell r="M975">
            <v>0.33329762196856527</v>
          </cell>
          <cell r="N975">
            <v>1478.6260333471268</v>
          </cell>
          <cell r="O975">
            <v>0.33181509621529437</v>
          </cell>
          <cell r="P975">
            <v>3</v>
          </cell>
          <cell r="Q975">
            <v>1478.6260333471268</v>
          </cell>
          <cell r="R975">
            <v>0.33181509621529437</v>
          </cell>
          <cell r="S975">
            <v>805.9226677701663</v>
          </cell>
        </row>
        <row r="976">
          <cell r="B976" t="str">
            <v>0401a4</v>
          </cell>
          <cell r="C976" t="str">
            <v>1324</v>
          </cell>
          <cell r="D976" t="str">
            <v>MAG</v>
          </cell>
          <cell r="E976" t="str">
            <v>ESP</v>
          </cell>
          <cell r="F976">
            <v>200106</v>
          </cell>
          <cell r="G976">
            <v>31</v>
          </cell>
          <cell r="H976">
            <v>85</v>
          </cell>
          <cell r="I976">
            <v>1522.9761176470586</v>
          </cell>
          <cell r="J976">
            <v>0</v>
          </cell>
          <cell r="K976">
            <v>0</v>
          </cell>
          <cell r="L976">
            <v>1541.1931180908393</v>
          </cell>
          <cell r="M976">
            <v>0.49406213958309464</v>
          </cell>
          <cell r="N976">
            <v>1537.251402203696</v>
          </cell>
          <cell r="O976">
            <v>0.48068841103313126</v>
          </cell>
          <cell r="P976">
            <v>3</v>
          </cell>
          <cell r="Q976">
            <v>1537.251402203696</v>
          </cell>
          <cell r="R976">
            <v>0.48068841103313126</v>
          </cell>
          <cell r="S976">
            <v>1213.3991873141786</v>
          </cell>
        </row>
        <row r="977">
          <cell r="B977" t="str">
            <v>0401a4</v>
          </cell>
          <cell r="C977" t="str">
            <v>1324</v>
          </cell>
          <cell r="D977" t="str">
            <v>MAG</v>
          </cell>
          <cell r="E977" t="str">
            <v>ESP</v>
          </cell>
          <cell r="F977">
            <v>200107</v>
          </cell>
          <cell r="G977">
            <v>30</v>
          </cell>
          <cell r="H977">
            <v>70</v>
          </cell>
          <cell r="I977">
            <v>1576.3168571428573</v>
          </cell>
          <cell r="J977">
            <v>0</v>
          </cell>
          <cell r="K977">
            <v>0</v>
          </cell>
          <cell r="L977">
            <v>1608.4984633312786</v>
          </cell>
          <cell r="M977">
            <v>0.65162307278320675</v>
          </cell>
          <cell r="N977">
            <v>1606.6101725153831</v>
          </cell>
          <cell r="O977">
            <v>0.64216232392601702</v>
          </cell>
          <cell r="P977">
            <v>3</v>
          </cell>
          <cell r="Q977">
            <v>1606.6101725153831</v>
          </cell>
          <cell r="R977">
            <v>0.64216232392601702</v>
          </cell>
          <cell r="S977">
            <v>2120.5320760768082</v>
          </cell>
        </row>
        <row r="978">
          <cell r="B978" t="str">
            <v>0401a4</v>
          </cell>
          <cell r="C978" t="str">
            <v>1324</v>
          </cell>
          <cell r="D978" t="str">
            <v>MAG</v>
          </cell>
          <cell r="E978" t="str">
            <v>ESP</v>
          </cell>
          <cell r="F978">
            <v>200108</v>
          </cell>
          <cell r="G978">
            <v>29</v>
          </cell>
          <cell r="H978">
            <v>183</v>
          </cell>
          <cell r="I978">
            <v>1427.710601092896</v>
          </cell>
          <cell r="J978">
            <v>0</v>
          </cell>
          <cell r="K978">
            <v>0</v>
          </cell>
          <cell r="L978">
            <v>1473.3552304428524</v>
          </cell>
          <cell r="M978">
            <v>0.73430340933436322</v>
          </cell>
          <cell r="N978">
            <v>1470.9456686739763</v>
          </cell>
          <cell r="O978">
            <v>0.76120254553627831</v>
          </cell>
          <cell r="P978">
            <v>3</v>
          </cell>
          <cell r="Q978">
            <v>1470.9456686739763</v>
          </cell>
          <cell r="R978">
            <v>0.76120254553627831</v>
          </cell>
          <cell r="S978">
            <v>7912.0173673377431</v>
          </cell>
        </row>
        <row r="979">
          <cell r="B979" t="str">
            <v>0401a4</v>
          </cell>
          <cell r="C979" t="str">
            <v>1324</v>
          </cell>
          <cell r="D979" t="str">
            <v>MAG</v>
          </cell>
          <cell r="E979" t="str">
            <v>ESP</v>
          </cell>
          <cell r="F979">
            <v>200109</v>
          </cell>
          <cell r="G979">
            <v>28</v>
          </cell>
          <cell r="H979">
            <v>96</v>
          </cell>
          <cell r="I979">
            <v>2346.8626041666671</v>
          </cell>
          <cell r="J979">
            <v>0</v>
          </cell>
          <cell r="K979">
            <v>0</v>
          </cell>
          <cell r="L979">
            <v>2474.2341109825425</v>
          </cell>
          <cell r="M979">
            <v>0.98210269288331165</v>
          </cell>
          <cell r="N979">
            <v>2483.1427745490232</v>
          </cell>
          <cell r="O979">
            <v>1.0206635963253141</v>
          </cell>
          <cell r="P979">
            <v>3</v>
          </cell>
          <cell r="Q979">
            <v>2483.1427745490232</v>
          </cell>
          <cell r="R979">
            <v>1.0206635963253141</v>
          </cell>
          <cell r="S979">
            <v>13082.896356706187</v>
          </cell>
        </row>
        <row r="980">
          <cell r="B980" t="str">
            <v>0401a4</v>
          </cell>
          <cell r="C980" t="str">
            <v>1324</v>
          </cell>
          <cell r="D980" t="str">
            <v>MAG</v>
          </cell>
          <cell r="E980" t="str">
            <v>ESP</v>
          </cell>
          <cell r="F980">
            <v>200110</v>
          </cell>
          <cell r="G980">
            <v>27</v>
          </cell>
          <cell r="H980">
            <v>131</v>
          </cell>
          <cell r="I980">
            <v>2208.250076335878</v>
          </cell>
          <cell r="J980">
            <v>0</v>
          </cell>
          <cell r="K980">
            <v>0</v>
          </cell>
          <cell r="L980">
            <v>2397.1749993750254</v>
          </cell>
          <cell r="M980">
            <v>1.0601129260591275</v>
          </cell>
          <cell r="N980">
            <v>2414.7531393254276</v>
          </cell>
          <cell r="O980">
            <v>1.0645863219789153</v>
          </cell>
          <cell r="P980">
            <v>3</v>
          </cell>
          <cell r="Q980">
            <v>2414.7531393254276</v>
          </cell>
          <cell r="R980">
            <v>1.0645863219789153</v>
          </cell>
          <cell r="S980">
            <v>27051.901251631032</v>
          </cell>
        </row>
        <row r="981">
          <cell r="B981" t="str">
            <v>0401a4</v>
          </cell>
          <cell r="C981" t="str">
            <v>1324</v>
          </cell>
          <cell r="D981" t="str">
            <v>MAG</v>
          </cell>
          <cell r="E981" t="str">
            <v>ESP</v>
          </cell>
          <cell r="F981">
            <v>200111</v>
          </cell>
          <cell r="G981">
            <v>26</v>
          </cell>
          <cell r="H981">
            <v>139</v>
          </cell>
          <cell r="I981">
            <v>1478.9105755395683</v>
          </cell>
          <cell r="J981">
            <v>0</v>
          </cell>
          <cell r="K981">
            <v>0</v>
          </cell>
          <cell r="L981">
            <v>1728.5086107085067</v>
          </cell>
          <cell r="M981">
            <v>1.3229554784558362</v>
          </cell>
          <cell r="N981">
            <v>1733.9337915683716</v>
          </cell>
          <cell r="O981">
            <v>1.2868687264043066</v>
          </cell>
          <cell r="P981">
            <v>3</v>
          </cell>
          <cell r="Q981">
            <v>1733.9337915683716</v>
          </cell>
          <cell r="R981">
            <v>1.2868687264043066</v>
          </cell>
          <cell r="S981">
            <v>35448.227028003632</v>
          </cell>
        </row>
        <row r="982">
          <cell r="B982" t="str">
            <v>0401a4</v>
          </cell>
          <cell r="C982" t="str">
            <v>1324</v>
          </cell>
          <cell r="D982" t="str">
            <v>MAG</v>
          </cell>
          <cell r="E982" t="str">
            <v>ESP</v>
          </cell>
          <cell r="F982">
            <v>200112</v>
          </cell>
          <cell r="G982">
            <v>25</v>
          </cell>
          <cell r="H982">
            <v>155</v>
          </cell>
          <cell r="I982">
            <v>1222.4960645161289</v>
          </cell>
          <cell r="J982">
            <v>0</v>
          </cell>
          <cell r="K982">
            <v>0</v>
          </cell>
          <cell r="L982">
            <v>1593.7870035942183</v>
          </cell>
          <cell r="M982">
            <v>2.663453260304105</v>
          </cell>
          <cell r="N982">
            <v>1588.7496022689056</v>
          </cell>
          <cell r="O982">
            <v>2.6001215874113184</v>
          </cell>
          <cell r="P982">
            <v>3</v>
          </cell>
          <cell r="Q982">
            <v>1588.7496022689056</v>
          </cell>
          <cell r="R982">
            <v>2.6001215874113184</v>
          </cell>
          <cell r="S982">
            <v>56769.298351680394</v>
          </cell>
        </row>
        <row r="983">
          <cell r="B983" t="str">
            <v>0401a4</v>
          </cell>
          <cell r="C983" t="str">
            <v>1324</v>
          </cell>
          <cell r="D983" t="str">
            <v>MAG</v>
          </cell>
          <cell r="E983" t="str">
            <v>ESP</v>
          </cell>
          <cell r="F983">
            <v>200201</v>
          </cell>
          <cell r="G983">
            <v>24</v>
          </cell>
          <cell r="H983">
            <v>77</v>
          </cell>
          <cell r="I983">
            <v>1286.2022077922077</v>
          </cell>
          <cell r="J983">
            <v>0</v>
          </cell>
          <cell r="K983">
            <v>0</v>
          </cell>
          <cell r="L983">
            <v>1882.3716336650223</v>
          </cell>
          <cell r="M983">
            <v>2.8657207330584873</v>
          </cell>
          <cell r="N983">
            <v>1897.6828811590949</v>
          </cell>
          <cell r="O983">
            <v>2.9435390912488337</v>
          </cell>
          <cell r="P983">
            <v>3</v>
          </cell>
          <cell r="Q983">
            <v>1897.6828811590949</v>
          </cell>
          <cell r="R983">
            <v>2.9435390912488337</v>
          </cell>
          <cell r="S983">
            <v>47084.01184925031</v>
          </cell>
        </row>
        <row r="984">
          <cell r="B984" t="str">
            <v>0401a4</v>
          </cell>
          <cell r="C984" t="str">
            <v>1324</v>
          </cell>
          <cell r="D984" t="str">
            <v>MAG</v>
          </cell>
          <cell r="E984" t="str">
            <v>ESP</v>
          </cell>
          <cell r="F984">
            <v>200202</v>
          </cell>
          <cell r="G984">
            <v>23</v>
          </cell>
          <cell r="H984">
            <v>136</v>
          </cell>
          <cell r="I984">
            <v>1187.7018382352942</v>
          </cell>
          <cell r="J984">
            <v>0</v>
          </cell>
          <cell r="K984">
            <v>0</v>
          </cell>
          <cell r="L984">
            <v>1875.5650406282869</v>
          </cell>
          <cell r="M984">
            <v>3.4947631953035185</v>
          </cell>
          <cell r="N984">
            <v>1878.3956647930102</v>
          </cell>
          <cell r="O984">
            <v>3.6524585856612091</v>
          </cell>
          <cell r="P984">
            <v>3</v>
          </cell>
          <cell r="Q984">
            <v>1878.3956647930102</v>
          </cell>
          <cell r="R984">
            <v>3.6524585856612091</v>
          </cell>
          <cell r="S984">
            <v>93934.360411849368</v>
          </cell>
        </row>
        <row r="985">
          <cell r="B985" t="str">
            <v>0401a4</v>
          </cell>
          <cell r="C985" t="str">
            <v>1324</v>
          </cell>
          <cell r="D985" t="str">
            <v>MAG</v>
          </cell>
          <cell r="E985" t="str">
            <v>ESP</v>
          </cell>
          <cell r="F985">
            <v>200203</v>
          </cell>
          <cell r="G985">
            <v>22</v>
          </cell>
          <cell r="H985">
            <v>106</v>
          </cell>
          <cell r="I985">
            <v>1191.7842452830187</v>
          </cell>
          <cell r="J985">
            <v>0</v>
          </cell>
          <cell r="K985">
            <v>1900</v>
          </cell>
          <cell r="L985">
            <v>2161.8813396940964</v>
          </cell>
          <cell r="M985">
            <v>4.264888919368099</v>
          </cell>
          <cell r="N985">
            <v>2254.8693059057673</v>
          </cell>
          <cell r="O985">
            <v>3.9250359711416047</v>
          </cell>
          <cell r="P985">
            <v>1</v>
          </cell>
          <cell r="Q985">
            <v>1900</v>
          </cell>
          <cell r="R985">
            <v>100</v>
          </cell>
          <cell r="S985">
            <v>75070.87</v>
          </cell>
        </row>
        <row r="986">
          <cell r="B986" t="str">
            <v>0401a4</v>
          </cell>
          <cell r="C986" t="str">
            <v>1324</v>
          </cell>
          <cell r="D986" t="str">
            <v>MAG</v>
          </cell>
          <cell r="E986" t="str">
            <v>ESP</v>
          </cell>
          <cell r="F986">
            <v>200204</v>
          </cell>
          <cell r="G986">
            <v>21</v>
          </cell>
          <cell r="H986">
            <v>107</v>
          </cell>
          <cell r="I986">
            <v>661.81626168224295</v>
          </cell>
          <cell r="J986">
            <v>0</v>
          </cell>
          <cell r="K986">
            <v>0</v>
          </cell>
          <cell r="L986">
            <v>1521.452517383033</v>
          </cell>
          <cell r="M986">
            <v>5.1122235635576905</v>
          </cell>
          <cell r="N986">
            <v>1462.1802369762543</v>
          </cell>
          <cell r="O986">
            <v>4.2839951466826083</v>
          </cell>
          <cell r="P986">
            <v>1</v>
          </cell>
          <cell r="Q986">
            <v>0</v>
          </cell>
          <cell r="R986">
            <v>100</v>
          </cell>
          <cell r="S986">
            <v>0</v>
          </cell>
        </row>
        <row r="987">
          <cell r="B987" t="str">
            <v>0401a4</v>
          </cell>
          <cell r="C987" t="str">
            <v>1324</v>
          </cell>
          <cell r="D987" t="str">
            <v>MAG</v>
          </cell>
          <cell r="E987" t="str">
            <v>ESP</v>
          </cell>
          <cell r="F987">
            <v>200205</v>
          </cell>
          <cell r="G987">
            <v>20</v>
          </cell>
          <cell r="H987">
            <v>111</v>
          </cell>
          <cell r="I987">
            <v>560.52387387387387</v>
          </cell>
          <cell r="J987">
            <v>0</v>
          </cell>
          <cell r="K987">
            <v>1150</v>
          </cell>
          <cell r="L987">
            <v>1615.4185117942163</v>
          </cell>
          <cell r="M987">
            <v>4.7038399716946202</v>
          </cell>
          <cell r="N987">
            <v>1611.1293095173294</v>
          </cell>
          <cell r="O987">
            <v>4.3371133554512484</v>
          </cell>
          <cell r="P987">
            <v>3</v>
          </cell>
          <cell r="Q987">
            <v>1611.1293095173294</v>
          </cell>
          <cell r="R987">
            <v>4.3371133554512484</v>
          </cell>
          <cell r="S987">
            <v>116617.20335642356</v>
          </cell>
        </row>
        <row r="988">
          <cell r="B988" t="str">
            <v>0401a4</v>
          </cell>
          <cell r="C988" t="str">
            <v>1324</v>
          </cell>
          <cell r="D988" t="str">
            <v>MAG</v>
          </cell>
          <cell r="E988" t="str">
            <v>ESP</v>
          </cell>
          <cell r="F988">
            <v>200206</v>
          </cell>
          <cell r="G988">
            <v>19</v>
          </cell>
          <cell r="H988">
            <v>99</v>
          </cell>
          <cell r="I988">
            <v>455.41757575757572</v>
          </cell>
          <cell r="J988">
            <v>0</v>
          </cell>
          <cell r="K988">
            <v>1150</v>
          </cell>
          <cell r="L988">
            <v>1729.3849747496672</v>
          </cell>
          <cell r="M988">
            <v>3.7851649926822377</v>
          </cell>
          <cell r="N988">
            <v>1749.4686418512811</v>
          </cell>
          <cell r="O988">
            <v>3.4829167586630696</v>
          </cell>
          <cell r="P988">
            <v>3</v>
          </cell>
          <cell r="Q988">
            <v>1749.4686418512811</v>
          </cell>
          <cell r="R988">
            <v>3.4829167586630696</v>
          </cell>
          <cell r="S988">
            <v>128111.05554327683</v>
          </cell>
        </row>
        <row r="989">
          <cell r="B989" t="str">
            <v>0401a4</v>
          </cell>
          <cell r="C989" t="str">
            <v>1324</v>
          </cell>
          <cell r="D989" t="str">
            <v>MAG</v>
          </cell>
          <cell r="E989" t="str">
            <v>ESP</v>
          </cell>
          <cell r="F989">
            <v>200207</v>
          </cell>
          <cell r="G989">
            <v>18</v>
          </cell>
          <cell r="H989">
            <v>79</v>
          </cell>
          <cell r="I989">
            <v>442.87278481012663</v>
          </cell>
          <cell r="J989">
            <v>0</v>
          </cell>
          <cell r="K989">
            <v>1500</v>
          </cell>
          <cell r="L989">
            <v>2328.9828073429067</v>
          </cell>
          <cell r="M989">
            <v>4.3355444487513806</v>
          </cell>
          <cell r="N989">
            <v>2343.0524475102748</v>
          </cell>
          <cell r="O989">
            <v>4.4734211014094898</v>
          </cell>
          <cell r="P989">
            <v>1</v>
          </cell>
          <cell r="Q989">
            <v>1500</v>
          </cell>
          <cell r="R989">
            <v>100</v>
          </cell>
          <cell r="S989">
            <v>83513.05</v>
          </cell>
        </row>
        <row r="990">
          <cell r="B990" t="str">
            <v>0401a4</v>
          </cell>
          <cell r="C990" t="str">
            <v>1324</v>
          </cell>
          <cell r="D990" t="str">
            <v>MAG</v>
          </cell>
          <cell r="E990" t="str">
            <v>ESP</v>
          </cell>
          <cell r="F990">
            <v>200208</v>
          </cell>
          <cell r="G990">
            <v>17</v>
          </cell>
          <cell r="H990">
            <v>42</v>
          </cell>
          <cell r="I990">
            <v>177.13047619047617</v>
          </cell>
          <cell r="J990">
            <v>0</v>
          </cell>
          <cell r="K990">
            <v>1150</v>
          </cell>
          <cell r="L990">
            <v>1215.0578709104514</v>
          </cell>
          <cell r="M990">
            <v>5.440640034782052</v>
          </cell>
          <cell r="N990">
            <v>1240.0515953206134</v>
          </cell>
          <cell r="O990">
            <v>5.6695033945803806</v>
          </cell>
          <cell r="P990">
            <v>3</v>
          </cell>
          <cell r="Q990">
            <v>1240.0515953206134</v>
          </cell>
          <cell r="R990">
            <v>5.6695033945803806</v>
          </cell>
          <cell r="S990">
            <v>44642.687003465762</v>
          </cell>
        </row>
        <row r="991">
          <cell r="B991" t="str">
            <v>0401a4</v>
          </cell>
          <cell r="C991" t="str">
            <v>1324</v>
          </cell>
          <cell r="D991" t="str">
            <v>MAG</v>
          </cell>
          <cell r="E991" t="str">
            <v>ESP</v>
          </cell>
          <cell r="F991">
            <v>200209</v>
          </cell>
          <cell r="G991">
            <v>16</v>
          </cell>
          <cell r="H991">
            <v>191</v>
          </cell>
          <cell r="I991">
            <v>140.63183246073299</v>
          </cell>
          <cell r="J991">
            <v>0</v>
          </cell>
          <cell r="K991">
            <v>1150</v>
          </cell>
          <cell r="L991">
            <v>1548.591492314255</v>
          </cell>
          <cell r="M991">
            <v>6.7820884915260251</v>
          </cell>
          <cell r="N991">
            <v>1576.0060745887063</v>
          </cell>
          <cell r="O991">
            <v>6.8744373263856389</v>
          </cell>
          <cell r="P991">
            <v>3</v>
          </cell>
          <cell r="Q991">
            <v>1576.0060745887063</v>
          </cell>
          <cell r="R991">
            <v>6.8744373263856389</v>
          </cell>
          <cell r="S991">
            <v>274156.48024644289</v>
          </cell>
        </row>
        <row r="992">
          <cell r="B992" t="str">
            <v>0401a4</v>
          </cell>
          <cell r="C992" t="str">
            <v>1324</v>
          </cell>
          <cell r="D992" t="str">
            <v>MAG</v>
          </cell>
          <cell r="E992" t="str">
            <v>ESP</v>
          </cell>
          <cell r="F992">
            <v>200210</v>
          </cell>
          <cell r="G992">
            <v>15</v>
          </cell>
          <cell r="H992">
            <v>143</v>
          </cell>
          <cell r="I992">
            <v>81.629580419580407</v>
          </cell>
          <cell r="J992">
            <v>0</v>
          </cell>
          <cell r="K992">
            <v>1150</v>
          </cell>
          <cell r="L992">
            <v>2059.0948358360356</v>
          </cell>
          <cell r="M992">
            <v>5.8451487168144949</v>
          </cell>
          <cell r="N992">
            <v>2027.7117422861347</v>
          </cell>
          <cell r="O992">
            <v>5.9848501204775735</v>
          </cell>
          <cell r="P992">
            <v>3</v>
          </cell>
          <cell r="Q992">
            <v>2027.7117422861347</v>
          </cell>
          <cell r="R992">
            <v>5.9848501204775735</v>
          </cell>
          <cell r="S992">
            <v>278289.74914691725</v>
          </cell>
        </row>
        <row r="993">
          <cell r="B993" t="str">
            <v>0401a4</v>
          </cell>
          <cell r="C993" t="str">
            <v>1324</v>
          </cell>
          <cell r="D993" t="str">
            <v>MAG</v>
          </cell>
          <cell r="E993" t="str">
            <v>ESP</v>
          </cell>
          <cell r="F993">
            <v>200211</v>
          </cell>
          <cell r="G993">
            <v>14</v>
          </cell>
          <cell r="H993">
            <v>97</v>
          </cell>
          <cell r="I993">
            <v>15.242577319587632</v>
          </cell>
          <cell r="J993">
            <v>0</v>
          </cell>
          <cell r="K993">
            <v>1150</v>
          </cell>
          <cell r="L993">
            <v>1381.7314677131831</v>
          </cell>
          <cell r="M993">
            <v>8.3772015284573449</v>
          </cell>
          <cell r="N993">
            <v>1396.9777678591383</v>
          </cell>
          <cell r="O993">
            <v>8.450209844219545</v>
          </cell>
          <cell r="P993">
            <v>1</v>
          </cell>
          <cell r="Q993">
            <v>1150</v>
          </cell>
          <cell r="R993">
            <v>100</v>
          </cell>
          <cell r="S993">
            <v>110071.47</v>
          </cell>
        </row>
        <row r="994">
          <cell r="B994" t="str">
            <v>0401a4</v>
          </cell>
          <cell r="C994" t="str">
            <v>1324</v>
          </cell>
          <cell r="D994" t="str">
            <v>MAG</v>
          </cell>
          <cell r="E994" t="str">
            <v>ESP</v>
          </cell>
          <cell r="F994">
            <v>200212</v>
          </cell>
          <cell r="G994">
            <v>13</v>
          </cell>
          <cell r="H994">
            <v>110</v>
          </cell>
          <cell r="I994">
            <v>0.29045454545454547</v>
          </cell>
          <cell r="J994">
            <v>0</v>
          </cell>
          <cell r="K994">
            <v>1150</v>
          </cell>
          <cell r="L994">
            <v>3084.180869630392</v>
          </cell>
          <cell r="M994">
            <v>9.1242945919915872</v>
          </cell>
          <cell r="N994">
            <v>3317.8987233932912</v>
          </cell>
          <cell r="O994">
            <v>8.5937443365310351</v>
          </cell>
          <cell r="P994">
            <v>1</v>
          </cell>
          <cell r="Q994">
            <v>1150</v>
          </cell>
          <cell r="R994">
            <v>100</v>
          </cell>
          <cell r="S994">
            <v>126468.05</v>
          </cell>
        </row>
        <row r="995">
          <cell r="B995" t="str">
            <v>0401a4</v>
          </cell>
          <cell r="C995" t="str">
            <v>1324</v>
          </cell>
          <cell r="D995" t="str">
            <v>MAG</v>
          </cell>
          <cell r="E995" t="str">
            <v>ESP</v>
          </cell>
          <cell r="F995">
            <v>200301</v>
          </cell>
          <cell r="G995">
            <v>12</v>
          </cell>
          <cell r="H995">
            <v>72</v>
          </cell>
          <cell r="I995">
            <v>0</v>
          </cell>
          <cell r="J995">
            <v>0</v>
          </cell>
          <cell r="K995">
            <v>892</v>
          </cell>
          <cell r="L995">
            <v>1951.8253848416596</v>
          </cell>
          <cell r="M995">
            <v>13.326725811066023</v>
          </cell>
          <cell r="N995">
            <v>1918.874388022266</v>
          </cell>
          <cell r="O995">
            <v>13.722777008677866</v>
          </cell>
          <cell r="P995">
            <v>1</v>
          </cell>
          <cell r="Q995">
            <v>892</v>
          </cell>
          <cell r="R995">
            <v>100</v>
          </cell>
          <cell r="S995">
            <v>64224</v>
          </cell>
        </row>
        <row r="996">
          <cell r="B996" t="str">
            <v>0401a4</v>
          </cell>
          <cell r="C996" t="str">
            <v>1324</v>
          </cell>
          <cell r="D996" t="str">
            <v>MAG</v>
          </cell>
          <cell r="E996" t="str">
            <v>ESP</v>
          </cell>
          <cell r="F996">
            <v>200302</v>
          </cell>
          <cell r="G996">
            <v>11</v>
          </cell>
          <cell r="H996">
            <v>134</v>
          </cell>
          <cell r="I996">
            <v>0</v>
          </cell>
          <cell r="J996">
            <v>0</v>
          </cell>
          <cell r="K996">
            <v>892</v>
          </cell>
          <cell r="L996">
            <v>2063.2306321946244</v>
          </cell>
          <cell r="M996">
            <v>14.556137004827821</v>
          </cell>
          <cell r="N996">
            <v>1692.006828337875</v>
          </cell>
          <cell r="O996">
            <v>18.400134021623021</v>
          </cell>
          <cell r="P996">
            <v>1</v>
          </cell>
          <cell r="Q996">
            <v>892</v>
          </cell>
          <cell r="R996">
            <v>100</v>
          </cell>
          <cell r="S996">
            <v>119528</v>
          </cell>
        </row>
        <row r="997">
          <cell r="B997" t="str">
            <v>0401a4</v>
          </cell>
          <cell r="C997" t="str">
            <v>1324</v>
          </cell>
          <cell r="D997" t="str">
            <v>MAG</v>
          </cell>
          <cell r="E997" t="str">
            <v>ESP</v>
          </cell>
          <cell r="F997">
            <v>200303</v>
          </cell>
          <cell r="G997">
            <v>10</v>
          </cell>
          <cell r="H997">
            <v>130</v>
          </cell>
          <cell r="I997">
            <v>0</v>
          </cell>
          <cell r="J997">
            <v>892</v>
          </cell>
          <cell r="K997">
            <v>892</v>
          </cell>
          <cell r="L997">
            <v>1055.0356703517609</v>
          </cell>
          <cell r="M997">
            <v>14.486650330491651</v>
          </cell>
          <cell r="N997">
            <v>1234.6565670906764</v>
          </cell>
          <cell r="O997">
            <v>15.056152809078526</v>
          </cell>
          <cell r="P997">
            <v>1</v>
          </cell>
          <cell r="Q997">
            <v>892</v>
          </cell>
          <cell r="R997">
            <v>100</v>
          </cell>
          <cell r="S997">
            <v>115960</v>
          </cell>
        </row>
        <row r="998">
          <cell r="B998" t="str">
            <v>0401a4</v>
          </cell>
          <cell r="C998" t="str">
            <v>1324</v>
          </cell>
          <cell r="D998" t="str">
            <v>MAG</v>
          </cell>
          <cell r="E998" t="str">
            <v>ESP</v>
          </cell>
          <cell r="F998">
            <v>200304</v>
          </cell>
          <cell r="G998">
            <v>9</v>
          </cell>
          <cell r="H998">
            <v>133</v>
          </cell>
          <cell r="I998">
            <v>0</v>
          </cell>
          <cell r="J998">
            <v>892</v>
          </cell>
          <cell r="K998">
            <v>892</v>
          </cell>
          <cell r="L998">
            <v>806.24909493731514</v>
          </cell>
          <cell r="M998">
            <v>16.364787589589774</v>
          </cell>
          <cell r="N998">
            <v>1220.5005283533019</v>
          </cell>
          <cell r="O998">
            <v>16.426636034020017</v>
          </cell>
          <cell r="P998">
            <v>1</v>
          </cell>
          <cell r="Q998">
            <v>892</v>
          </cell>
          <cell r="R998">
            <v>100</v>
          </cell>
          <cell r="S998">
            <v>118636</v>
          </cell>
        </row>
        <row r="999">
          <cell r="B999" t="str">
            <v>0401a4</v>
          </cell>
          <cell r="C999" t="str">
            <v>1324</v>
          </cell>
          <cell r="D999" t="str">
            <v>MAG</v>
          </cell>
          <cell r="E999" t="str">
            <v>ESP</v>
          </cell>
          <cell r="F999">
            <v>200305</v>
          </cell>
          <cell r="G999">
            <v>8</v>
          </cell>
          <cell r="H999">
            <v>95</v>
          </cell>
          <cell r="I999">
            <v>0</v>
          </cell>
          <cell r="J999">
            <v>892</v>
          </cell>
          <cell r="K999">
            <v>892</v>
          </cell>
          <cell r="L999">
            <v>1248.5991790832995</v>
          </cell>
          <cell r="M999">
            <v>18.152859239299627</v>
          </cell>
          <cell r="N999">
            <v>1554.4433736951994</v>
          </cell>
          <cell r="O999">
            <v>17.222181440655078</v>
          </cell>
          <cell r="P999">
            <v>1</v>
          </cell>
          <cell r="Q999">
            <v>892</v>
          </cell>
          <cell r="R999">
            <v>100</v>
          </cell>
          <cell r="S999">
            <v>84740</v>
          </cell>
        </row>
        <row r="1000">
          <cell r="B1000" t="str">
            <v>0401a4</v>
          </cell>
          <cell r="C1000" t="str">
            <v>1324</v>
          </cell>
          <cell r="D1000" t="str">
            <v>MAG</v>
          </cell>
          <cell r="E1000" t="str">
            <v>ESP</v>
          </cell>
          <cell r="F1000">
            <v>200306</v>
          </cell>
          <cell r="G1000">
            <v>7</v>
          </cell>
          <cell r="H1000">
            <v>91</v>
          </cell>
          <cell r="I1000">
            <v>0</v>
          </cell>
          <cell r="J1000">
            <v>892</v>
          </cell>
          <cell r="K1000">
            <v>892</v>
          </cell>
          <cell r="L1000">
            <v>1617.2409375672498</v>
          </cell>
          <cell r="M1000">
            <v>25.999933855445683</v>
          </cell>
          <cell r="N1000">
            <v>1692.006828337875</v>
          </cell>
          <cell r="O1000">
            <v>18.400134021623021</v>
          </cell>
          <cell r="P1000">
            <v>1</v>
          </cell>
          <cell r="Q1000">
            <v>892</v>
          </cell>
          <cell r="R1000">
            <v>100</v>
          </cell>
          <cell r="S1000">
            <v>81172</v>
          </cell>
        </row>
        <row r="1001">
          <cell r="B1001" t="str">
            <v>0401a4</v>
          </cell>
          <cell r="C1001" t="str">
            <v>1324</v>
          </cell>
          <cell r="D1001" t="str">
            <v>MAG</v>
          </cell>
          <cell r="E1001" t="str">
            <v>ESP</v>
          </cell>
          <cell r="F1001">
            <v>200307</v>
          </cell>
          <cell r="G1001">
            <v>6</v>
          </cell>
          <cell r="H1001">
            <v>87</v>
          </cell>
          <cell r="I1001">
            <v>0</v>
          </cell>
          <cell r="J1001">
            <v>0</v>
          </cell>
          <cell r="K1001">
            <v>892</v>
          </cell>
          <cell r="L1001">
            <v>3133.3117602743268</v>
          </cell>
          <cell r="M1001">
            <v>26.269676661506768</v>
          </cell>
          <cell r="N1001">
            <v>1705.4671717532901</v>
          </cell>
          <cell r="O1001">
            <v>18.381918961313797</v>
          </cell>
          <cell r="P1001">
            <v>1</v>
          </cell>
          <cell r="Q1001">
            <v>892</v>
          </cell>
          <cell r="R1001">
            <v>100</v>
          </cell>
          <cell r="S1001">
            <v>77604</v>
          </cell>
        </row>
        <row r="1002">
          <cell r="B1002" t="str">
            <v>0401a4</v>
          </cell>
          <cell r="C1002" t="str">
            <v>1324</v>
          </cell>
          <cell r="D1002" t="str">
            <v>MAG</v>
          </cell>
          <cell r="E1002" t="str">
            <v>ESP</v>
          </cell>
          <cell r="F1002">
            <v>200308</v>
          </cell>
          <cell r="G1002">
            <v>5</v>
          </cell>
          <cell r="H1002">
            <v>38</v>
          </cell>
          <cell r="I1002">
            <v>0</v>
          </cell>
          <cell r="J1002">
            <v>892</v>
          </cell>
          <cell r="K1002">
            <v>892</v>
          </cell>
          <cell r="L1002">
            <v>1731.9827478656869</v>
          </cell>
          <cell r="M1002">
            <v>36.289742141890677</v>
          </cell>
          <cell r="N1002">
            <v>1692.006828337875</v>
          </cell>
          <cell r="O1002">
            <v>18.400134021623021</v>
          </cell>
          <cell r="P1002">
            <v>1</v>
          </cell>
          <cell r="Q1002">
            <v>892</v>
          </cell>
          <cell r="R1002">
            <v>100</v>
          </cell>
          <cell r="S1002">
            <v>33896</v>
          </cell>
        </row>
        <row r="1003">
          <cell r="B1003" t="str">
            <v>0401a4</v>
          </cell>
          <cell r="C1003" t="str">
            <v>1324</v>
          </cell>
          <cell r="D1003" t="str">
            <v>MAG</v>
          </cell>
          <cell r="E1003" t="str">
            <v>ESP</v>
          </cell>
          <cell r="F1003">
            <v>200309</v>
          </cell>
          <cell r="G1003">
            <v>4</v>
          </cell>
          <cell r="H1003">
            <v>112</v>
          </cell>
          <cell r="I1003">
            <v>0</v>
          </cell>
          <cell r="J1003">
            <v>892</v>
          </cell>
          <cell r="K1003">
            <v>892</v>
          </cell>
          <cell r="L1003">
            <v>2696.378781170753</v>
          </cell>
          <cell r="M1003">
            <v>54.583207072560391</v>
          </cell>
          <cell r="N1003">
            <v>1692.006828337875</v>
          </cell>
          <cell r="O1003">
            <v>18.400134021623021</v>
          </cell>
          <cell r="P1003">
            <v>1</v>
          </cell>
          <cell r="Q1003">
            <v>892</v>
          </cell>
          <cell r="R1003">
            <v>100</v>
          </cell>
          <cell r="S1003">
            <v>99904</v>
          </cell>
        </row>
        <row r="1004">
          <cell r="B1004" t="str">
            <v>0401a4</v>
          </cell>
          <cell r="C1004" t="str">
            <v>1324</v>
          </cell>
          <cell r="D1004" t="str">
            <v>MAG</v>
          </cell>
          <cell r="E1004" t="str">
            <v>ESP</v>
          </cell>
          <cell r="F1004">
            <v>200310</v>
          </cell>
          <cell r="G1004">
            <v>3</v>
          </cell>
          <cell r="H1004">
            <v>145</v>
          </cell>
          <cell r="I1004">
            <v>0</v>
          </cell>
          <cell r="J1004">
            <v>892</v>
          </cell>
          <cell r="K1004">
            <v>892</v>
          </cell>
          <cell r="L1004">
            <v>1926.1977842429039</v>
          </cell>
          <cell r="M1004">
            <v>64.971565617339095</v>
          </cell>
          <cell r="N1004">
            <v>1692.006828337875</v>
          </cell>
          <cell r="O1004">
            <v>18.400134021623021</v>
          </cell>
          <cell r="P1004">
            <v>1</v>
          </cell>
          <cell r="Q1004">
            <v>892</v>
          </cell>
          <cell r="R1004">
            <v>100</v>
          </cell>
          <cell r="S1004">
            <v>129340</v>
          </cell>
        </row>
        <row r="1005">
          <cell r="B1005" t="str">
            <v>0401a4</v>
          </cell>
          <cell r="C1005" t="str">
            <v>1324</v>
          </cell>
          <cell r="D1005" t="str">
            <v>MAG</v>
          </cell>
          <cell r="E1005" t="str">
            <v>ESP</v>
          </cell>
          <cell r="F1005">
            <v>200311</v>
          </cell>
          <cell r="G1005">
            <v>2</v>
          </cell>
          <cell r="H1005">
            <v>136</v>
          </cell>
          <cell r="I1005">
            <v>0</v>
          </cell>
          <cell r="J1005">
            <v>0</v>
          </cell>
          <cell r="K1005">
            <v>892</v>
          </cell>
          <cell r="L1005">
            <v>0</v>
          </cell>
          <cell r="M1005">
            <v>105.90975975292145</v>
          </cell>
          <cell r="N1005">
            <v>1692.006828337875</v>
          </cell>
          <cell r="O1005">
            <v>18.400134021623021</v>
          </cell>
          <cell r="P1005">
            <v>1</v>
          </cell>
          <cell r="Q1005">
            <v>892</v>
          </cell>
          <cell r="R1005">
            <v>100</v>
          </cell>
          <cell r="S1005">
            <v>121312</v>
          </cell>
        </row>
        <row r="1006">
          <cell r="B1006" t="str">
            <v>0401a4</v>
          </cell>
          <cell r="C1006" t="str">
            <v>1324</v>
          </cell>
          <cell r="D1006" t="str">
            <v>MAG</v>
          </cell>
          <cell r="E1006" t="str">
            <v>ESP</v>
          </cell>
          <cell r="F1006">
            <v>200312</v>
          </cell>
          <cell r="G1006">
            <v>1</v>
          </cell>
          <cell r="H1006">
            <v>161</v>
          </cell>
          <cell r="I1006">
            <v>0</v>
          </cell>
          <cell r="J1006">
            <v>892</v>
          </cell>
          <cell r="K1006">
            <v>892</v>
          </cell>
          <cell r="L1006">
            <v>0</v>
          </cell>
          <cell r="M1006">
            <v>105.90975975292145</v>
          </cell>
          <cell r="N1006">
            <v>1692.006828337875</v>
          </cell>
          <cell r="O1006">
            <v>18.400134021623021</v>
          </cell>
          <cell r="P1006">
            <v>1</v>
          </cell>
          <cell r="Q1006">
            <v>892</v>
          </cell>
          <cell r="R1006">
            <v>100</v>
          </cell>
          <cell r="S1006">
            <v>143612</v>
          </cell>
        </row>
        <row r="1007">
          <cell r="B1007" t="str">
            <v>0401a4</v>
          </cell>
          <cell r="C1007" t="str">
            <v>1324</v>
          </cell>
          <cell r="D1007" t="str">
            <v>MAG</v>
          </cell>
          <cell r="E1007" t="str">
            <v>ESP</v>
          </cell>
          <cell r="F1007">
            <v>200401</v>
          </cell>
          <cell r="G1007">
            <v>0</v>
          </cell>
          <cell r="H1007">
            <v>137</v>
          </cell>
          <cell r="I1007">
            <v>0</v>
          </cell>
          <cell r="J1007">
            <v>892</v>
          </cell>
          <cell r="K1007">
            <v>812</v>
          </cell>
          <cell r="L1007">
            <v>0</v>
          </cell>
          <cell r="M1007">
            <v>105.90975975292145</v>
          </cell>
          <cell r="N1007">
            <v>1692.006828337875</v>
          </cell>
          <cell r="O1007">
            <v>18.400134021623021</v>
          </cell>
          <cell r="P1007">
            <v>1</v>
          </cell>
          <cell r="Q1007">
            <v>812</v>
          </cell>
          <cell r="R1007">
            <v>100</v>
          </cell>
          <cell r="S1007">
            <v>111244</v>
          </cell>
        </row>
        <row r="1008">
          <cell r="B1008" t="str">
            <v>0401a4</v>
          </cell>
          <cell r="C1008" t="str">
            <v>1324</v>
          </cell>
          <cell r="D1008" t="str">
            <v>MAG</v>
          </cell>
          <cell r="E1008" t="str">
            <v>EST</v>
          </cell>
          <cell r="F1008">
            <v>200101</v>
          </cell>
          <cell r="G1008">
            <v>36</v>
          </cell>
          <cell r="H1008">
            <v>23</v>
          </cell>
          <cell r="I1008">
            <v>2034.5469565217388</v>
          </cell>
          <cell r="J1008">
            <v>0</v>
          </cell>
          <cell r="K1008">
            <v>0</v>
          </cell>
          <cell r="L1008">
            <v>2034.5469565217393</v>
          </cell>
          <cell r="M1008">
            <v>0</v>
          </cell>
          <cell r="N1008">
            <v>2034.5469565217393</v>
          </cell>
          <cell r="O1008">
            <v>0</v>
          </cell>
          <cell r="P1008">
            <v>3</v>
          </cell>
          <cell r="Q1008">
            <v>2034.5469565217393</v>
          </cell>
          <cell r="R1008">
            <v>0</v>
          </cell>
          <cell r="S1008">
            <v>7.2759576141834259E-12</v>
          </cell>
        </row>
        <row r="1009">
          <cell r="B1009" t="str">
            <v>0401a4</v>
          </cell>
          <cell r="C1009" t="str">
            <v>1324</v>
          </cell>
          <cell r="D1009" t="str">
            <v>MAG</v>
          </cell>
          <cell r="E1009" t="str">
            <v>EST</v>
          </cell>
          <cell r="F1009">
            <v>200102</v>
          </cell>
          <cell r="G1009">
            <v>35</v>
          </cell>
          <cell r="H1009">
            <v>18</v>
          </cell>
          <cell r="I1009">
            <v>2425.0427777777777</v>
          </cell>
          <cell r="J1009">
            <v>0</v>
          </cell>
          <cell r="K1009">
            <v>0</v>
          </cell>
          <cell r="L1009">
            <v>2447.0832429496286</v>
          </cell>
          <cell r="M1009">
            <v>1.6918304056280431</v>
          </cell>
          <cell r="N1009">
            <v>2462.5498584946581</v>
          </cell>
          <cell r="O1009">
            <v>1.5076818254598217</v>
          </cell>
          <cell r="P1009">
            <v>3</v>
          </cell>
          <cell r="Q1009">
            <v>2462.5498584946581</v>
          </cell>
          <cell r="R1009">
            <v>1.5076818254598217</v>
          </cell>
          <cell r="S1009">
            <v>675.12745290384919</v>
          </cell>
        </row>
        <row r="1010">
          <cell r="B1010" t="str">
            <v>0401a4</v>
          </cell>
          <cell r="C1010" t="str">
            <v>1324</v>
          </cell>
          <cell r="D1010" t="str">
            <v>MAG</v>
          </cell>
          <cell r="E1010" t="str">
            <v>EST</v>
          </cell>
          <cell r="F1010">
            <v>200103</v>
          </cell>
          <cell r="G1010">
            <v>34</v>
          </cell>
          <cell r="H1010">
            <v>35</v>
          </cell>
          <cell r="I1010">
            <v>2050.2779999999998</v>
          </cell>
          <cell r="J1010">
            <v>0</v>
          </cell>
          <cell r="K1010">
            <v>0</v>
          </cell>
          <cell r="L1010">
            <v>2076.2291386734937</v>
          </cell>
          <cell r="M1010">
            <v>1.7056714837014157</v>
          </cell>
          <cell r="N1010">
            <v>2114.6045857418417</v>
          </cell>
          <cell r="O1010">
            <v>1.4666615706698052</v>
          </cell>
          <cell r="P1010">
            <v>3</v>
          </cell>
          <cell r="Q1010">
            <v>2114.6045857418417</v>
          </cell>
          <cell r="R1010">
            <v>1.4666615706698052</v>
          </cell>
          <cell r="S1010">
            <v>2251.4305009644595</v>
          </cell>
        </row>
        <row r="1011">
          <cell r="B1011" t="str">
            <v>0401a4</v>
          </cell>
          <cell r="C1011" t="str">
            <v>1324</v>
          </cell>
          <cell r="D1011" t="str">
            <v>MAG</v>
          </cell>
          <cell r="E1011" t="str">
            <v>EST</v>
          </cell>
          <cell r="F1011">
            <v>200104</v>
          </cell>
          <cell r="G1011">
            <v>33</v>
          </cell>
          <cell r="H1011">
            <v>57</v>
          </cell>
          <cell r="I1011">
            <v>2197.2443859649125</v>
          </cell>
          <cell r="J1011">
            <v>0</v>
          </cell>
          <cell r="K1011">
            <v>0</v>
          </cell>
          <cell r="L1011">
            <v>2244.0800897139397</v>
          </cell>
          <cell r="M1011">
            <v>2.2361145654830681</v>
          </cell>
          <cell r="N1011">
            <v>2273.9915267514612</v>
          </cell>
          <cell r="O1011">
            <v>2.0613375797008908</v>
          </cell>
          <cell r="P1011">
            <v>3</v>
          </cell>
          <cell r="Q1011">
            <v>2273.9915267514612</v>
          </cell>
          <cell r="R1011">
            <v>2.0613375797008908</v>
          </cell>
          <cell r="S1011">
            <v>4374.5870248332649</v>
          </cell>
        </row>
        <row r="1012">
          <cell r="B1012" t="str">
            <v>0401a4</v>
          </cell>
          <cell r="C1012" t="str">
            <v>1324</v>
          </cell>
          <cell r="D1012" t="str">
            <v>MAG</v>
          </cell>
          <cell r="E1012" t="str">
            <v>EST</v>
          </cell>
          <cell r="F1012">
            <v>200105</v>
          </cell>
          <cell r="G1012">
            <v>32</v>
          </cell>
          <cell r="H1012">
            <v>36</v>
          </cell>
          <cell r="I1012">
            <v>1538.776111111111</v>
          </cell>
          <cell r="J1012">
            <v>0</v>
          </cell>
          <cell r="K1012">
            <v>0</v>
          </cell>
          <cell r="L1012">
            <v>1586.0037134636232</v>
          </cell>
          <cell r="M1012">
            <v>3.8899435079029798</v>
          </cell>
          <cell r="N1012">
            <v>1701.5872762169881</v>
          </cell>
          <cell r="O1012">
            <v>3.4195224563724884</v>
          </cell>
          <cell r="P1012">
            <v>3</v>
          </cell>
          <cell r="Q1012">
            <v>1701.5872762169881</v>
          </cell>
          <cell r="R1012">
            <v>3.4195224563724884</v>
          </cell>
          <cell r="S1012">
            <v>5861.2019438115749</v>
          </cell>
        </row>
        <row r="1013">
          <cell r="B1013" t="str">
            <v>0401a4</v>
          </cell>
          <cell r="C1013" t="str">
            <v>1324</v>
          </cell>
          <cell r="D1013" t="str">
            <v>MAG</v>
          </cell>
          <cell r="E1013" t="str">
            <v>EST</v>
          </cell>
          <cell r="F1013">
            <v>200106</v>
          </cell>
          <cell r="G1013">
            <v>31</v>
          </cell>
          <cell r="H1013">
            <v>17</v>
          </cell>
          <cell r="I1013">
            <v>2670.7529411764704</v>
          </cell>
          <cell r="J1013">
            <v>0</v>
          </cell>
          <cell r="K1013">
            <v>0</v>
          </cell>
          <cell r="L1013">
            <v>2767.8927897087015</v>
          </cell>
          <cell r="M1013">
            <v>4.0660248430804531</v>
          </cell>
          <cell r="N1013">
            <v>2773.1987664119001</v>
          </cell>
          <cell r="O1013">
            <v>3.5217124305224856</v>
          </cell>
          <cell r="P1013">
            <v>3</v>
          </cell>
          <cell r="Q1013">
            <v>2773.1987664119001</v>
          </cell>
          <cell r="R1013">
            <v>3.5217124305224856</v>
          </cell>
          <cell r="S1013">
            <v>1741.5790290023069</v>
          </cell>
        </row>
        <row r="1014">
          <cell r="B1014" t="str">
            <v>0401a4</v>
          </cell>
          <cell r="C1014" t="str">
            <v>1324</v>
          </cell>
          <cell r="D1014" t="str">
            <v>MAG</v>
          </cell>
          <cell r="E1014" t="str">
            <v>EST</v>
          </cell>
          <cell r="F1014">
            <v>200107</v>
          </cell>
          <cell r="G1014">
            <v>30</v>
          </cell>
          <cell r="H1014">
            <v>33</v>
          </cell>
          <cell r="I1014">
            <v>1219.7866666666664</v>
          </cell>
          <cell r="J1014">
            <v>0</v>
          </cell>
          <cell r="K1014">
            <v>0</v>
          </cell>
          <cell r="L1014">
            <v>1278.7334064096024</v>
          </cell>
          <cell r="M1014">
            <v>4.4824089352842762</v>
          </cell>
          <cell r="N1014">
            <v>1478.9889782807477</v>
          </cell>
          <cell r="O1014">
            <v>3.6444068742297908</v>
          </cell>
          <cell r="P1014">
            <v>3</v>
          </cell>
          <cell r="Q1014">
            <v>1478.9889782807477</v>
          </cell>
          <cell r="R1014">
            <v>3.6444068742297908</v>
          </cell>
          <cell r="S1014">
            <v>8553.6762832646782</v>
          </cell>
        </row>
        <row r="1015">
          <cell r="B1015" t="str">
            <v>0401a4</v>
          </cell>
          <cell r="C1015" t="str">
            <v>1324</v>
          </cell>
          <cell r="D1015" t="str">
            <v>MAG</v>
          </cell>
          <cell r="E1015" t="str">
            <v>EST</v>
          </cell>
          <cell r="F1015">
            <v>200108</v>
          </cell>
          <cell r="G1015">
            <v>29</v>
          </cell>
          <cell r="H1015">
            <v>4</v>
          </cell>
          <cell r="I1015">
            <v>1633.78</v>
          </cell>
          <cell r="J1015">
            <v>0</v>
          </cell>
          <cell r="K1015">
            <v>0</v>
          </cell>
          <cell r="L1015">
            <v>1770.9730931938398</v>
          </cell>
          <cell r="M1015">
            <v>4.881221436065875</v>
          </cell>
          <cell r="N1015">
            <v>1927.4649166137115</v>
          </cell>
          <cell r="O1015">
            <v>3.802110537251647</v>
          </cell>
          <cell r="P1015">
            <v>3</v>
          </cell>
          <cell r="Q1015">
            <v>1927.4649166137115</v>
          </cell>
          <cell r="R1015">
            <v>3.802110537251647</v>
          </cell>
          <cell r="S1015">
            <v>1174.739666454846</v>
          </cell>
        </row>
        <row r="1016">
          <cell r="B1016" t="str">
            <v>0401a4</v>
          </cell>
          <cell r="C1016" t="str">
            <v>1324</v>
          </cell>
          <cell r="D1016" t="str">
            <v>MAG</v>
          </cell>
          <cell r="E1016" t="str">
            <v>EST</v>
          </cell>
          <cell r="F1016">
            <v>200109</v>
          </cell>
          <cell r="G1016">
            <v>28</v>
          </cell>
          <cell r="H1016">
            <v>48</v>
          </cell>
          <cell r="I1016">
            <v>3605.6675</v>
          </cell>
          <cell r="J1016">
            <v>0</v>
          </cell>
          <cell r="L1016">
            <v>4016.2847027822113</v>
          </cell>
          <cell r="M1016">
            <v>5.9122037030278545</v>
          </cell>
          <cell r="N1016">
            <v>3866.9954291040854</v>
          </cell>
          <cell r="O1016">
            <v>3.9934272204439694</v>
          </cell>
          <cell r="P1016">
            <v>3</v>
          </cell>
          <cell r="Q1016">
            <v>3866.9954291040854</v>
          </cell>
          <cell r="R1016">
            <v>3.9934272204439694</v>
          </cell>
          <cell r="S1016">
            <v>12543.740596996096</v>
          </cell>
        </row>
        <row r="1017">
          <cell r="B1017" t="str">
            <v>0401a4</v>
          </cell>
          <cell r="C1017" t="str">
            <v>1324</v>
          </cell>
          <cell r="D1017" t="str">
            <v>MAG</v>
          </cell>
          <cell r="E1017" t="str">
            <v>EST</v>
          </cell>
          <cell r="F1017">
            <v>200110</v>
          </cell>
          <cell r="G1017">
            <v>27</v>
          </cell>
          <cell r="H1017">
            <v>87</v>
          </cell>
          <cell r="I1017">
            <v>4215.8829885057467</v>
          </cell>
          <cell r="J1017">
            <v>0</v>
          </cell>
          <cell r="L1017">
            <v>4926.3645336457193</v>
          </cell>
          <cell r="M1017">
            <v>7.0639572254592888</v>
          </cell>
          <cell r="N1017">
            <v>4515.244710231419</v>
          </cell>
          <cell r="O1017">
            <v>3.930500888621455</v>
          </cell>
          <cell r="P1017">
            <v>3</v>
          </cell>
          <cell r="Q1017">
            <v>4515.244710231419</v>
          </cell>
          <cell r="R1017">
            <v>3.930500888621455</v>
          </cell>
          <cell r="S1017">
            <v>26044.469790133531</v>
          </cell>
        </row>
        <row r="1018">
          <cell r="B1018" t="str">
            <v>0401a4</v>
          </cell>
          <cell r="C1018" t="str">
            <v>1324</v>
          </cell>
          <cell r="D1018" t="str">
            <v>MAG</v>
          </cell>
          <cell r="E1018" t="str">
            <v>EST</v>
          </cell>
          <cell r="F1018">
            <v>200111</v>
          </cell>
          <cell r="G1018">
            <v>26</v>
          </cell>
          <cell r="H1018">
            <v>76</v>
          </cell>
          <cell r="I1018">
            <v>2322.4601315789469</v>
          </cell>
          <cell r="J1018">
            <v>0</v>
          </cell>
          <cell r="K1018">
            <v>0</v>
          </cell>
          <cell r="L1018">
            <v>2906.8376477092761</v>
          </cell>
          <cell r="M1018">
            <v>7.9625211841748342</v>
          </cell>
          <cell r="N1018">
            <v>2872.6181483179125</v>
          </cell>
          <cell r="O1018">
            <v>4.2640718189429219</v>
          </cell>
          <cell r="P1018">
            <v>3</v>
          </cell>
          <cell r="Q1018">
            <v>2872.6181483179125</v>
          </cell>
          <cell r="R1018">
            <v>4.2640718189429219</v>
          </cell>
          <cell r="S1018">
            <v>41812.009272161376</v>
          </cell>
        </row>
        <row r="1019">
          <cell r="B1019" t="str">
            <v>0401a4</v>
          </cell>
          <cell r="C1019" t="str">
            <v>1324</v>
          </cell>
          <cell r="D1019" t="str">
            <v>MAG</v>
          </cell>
          <cell r="E1019" t="str">
            <v>EST</v>
          </cell>
          <cell r="F1019">
            <v>200112</v>
          </cell>
          <cell r="G1019">
            <v>25</v>
          </cell>
          <cell r="H1019">
            <v>68</v>
          </cell>
          <cell r="I1019">
            <v>2489.5592647058829</v>
          </cell>
          <cell r="J1019">
            <v>0</v>
          </cell>
          <cell r="K1019">
            <v>2800</v>
          </cell>
          <cell r="L1019">
            <v>3296.964994726407</v>
          </cell>
          <cell r="M1019">
            <v>9.1910747222511198</v>
          </cell>
          <cell r="N1019">
            <v>3216.5546372043946</v>
          </cell>
          <cell r="O1019">
            <v>4.5135871529682774</v>
          </cell>
          <cell r="P1019">
            <v>1</v>
          </cell>
          <cell r="Q1019">
            <v>2800</v>
          </cell>
          <cell r="R1019">
            <v>100</v>
          </cell>
          <cell r="S1019">
            <v>21109.97</v>
          </cell>
        </row>
        <row r="1020">
          <cell r="B1020" t="str">
            <v>0401a4</v>
          </cell>
          <cell r="C1020" t="str">
            <v>1324</v>
          </cell>
          <cell r="D1020" t="str">
            <v>MAG</v>
          </cell>
          <cell r="E1020" t="str">
            <v>EST</v>
          </cell>
          <cell r="F1020">
            <v>200201</v>
          </cell>
          <cell r="G1020">
            <v>24</v>
          </cell>
          <cell r="H1020">
            <v>84</v>
          </cell>
          <cell r="I1020">
            <v>1360.6657142857139</v>
          </cell>
          <cell r="J1020">
            <v>0</v>
          </cell>
          <cell r="K1020">
            <v>0</v>
          </cell>
          <cell r="L1020">
            <v>2104.9484784808133</v>
          </cell>
          <cell r="M1020">
            <v>9.7051770264104409</v>
          </cell>
          <cell r="N1020">
            <v>2301.7311359577202</v>
          </cell>
          <cell r="O1020">
            <v>4.454384608088386</v>
          </cell>
          <cell r="P1020">
            <v>3</v>
          </cell>
          <cell r="Q1020">
            <v>2301.7311359577202</v>
          </cell>
          <cell r="R1020">
            <v>4.454384608088386</v>
          </cell>
          <cell r="S1020">
            <v>79049.495420448526</v>
          </cell>
        </row>
        <row r="1021">
          <cell r="B1021" t="str">
            <v>0401a4</v>
          </cell>
          <cell r="C1021" t="str">
            <v>1324</v>
          </cell>
          <cell r="D1021" t="str">
            <v>MAG</v>
          </cell>
          <cell r="E1021" t="str">
            <v>EST</v>
          </cell>
          <cell r="F1021">
            <v>200202</v>
          </cell>
          <cell r="G1021">
            <v>23</v>
          </cell>
          <cell r="H1021">
            <v>118</v>
          </cell>
          <cell r="I1021">
            <v>1536.9710169491525</v>
          </cell>
          <cell r="J1021">
            <v>0</v>
          </cell>
          <cell r="K1021">
            <v>2400</v>
          </cell>
          <cell r="L1021">
            <v>2556.2880214307029</v>
          </cell>
          <cell r="M1021">
            <v>10.907876620125133</v>
          </cell>
          <cell r="N1021">
            <v>2680.820831397366</v>
          </cell>
          <cell r="O1021">
            <v>5.1422353896027992</v>
          </cell>
          <cell r="P1021">
            <v>1</v>
          </cell>
          <cell r="Q1021">
            <v>2400</v>
          </cell>
          <cell r="R1021">
            <v>100</v>
          </cell>
          <cell r="S1021">
            <v>101837.42</v>
          </cell>
        </row>
        <row r="1022">
          <cell r="B1022" t="str">
            <v>0401a4</v>
          </cell>
          <cell r="C1022" t="str">
            <v>1324</v>
          </cell>
          <cell r="D1022" t="str">
            <v>MAG</v>
          </cell>
          <cell r="E1022" t="str">
            <v>EST</v>
          </cell>
          <cell r="F1022">
            <v>200203</v>
          </cell>
          <cell r="G1022">
            <v>22</v>
          </cell>
          <cell r="H1022">
            <v>80</v>
          </cell>
          <cell r="I1022">
            <v>1068.54475</v>
          </cell>
          <cell r="J1022">
            <v>0</v>
          </cell>
          <cell r="K1022">
            <v>0</v>
          </cell>
          <cell r="L1022">
            <v>2256.9449298419559</v>
          </cell>
          <cell r="M1022">
            <v>10.757528977689725</v>
          </cell>
          <cell r="N1022">
            <v>2393.8436547607153</v>
          </cell>
          <cell r="O1022">
            <v>5.8152446932544439</v>
          </cell>
          <cell r="P1022">
            <v>3</v>
          </cell>
          <cell r="Q1022">
            <v>2393.8436547607153</v>
          </cell>
          <cell r="R1022">
            <v>5.8152446932544439</v>
          </cell>
          <cell r="S1022">
            <v>106023.91238085723</v>
          </cell>
        </row>
        <row r="1023">
          <cell r="B1023" t="str">
            <v>0401a4</v>
          </cell>
          <cell r="C1023" t="str">
            <v>1324</v>
          </cell>
          <cell r="D1023" t="str">
            <v>MAG</v>
          </cell>
          <cell r="E1023" t="str">
            <v>EST</v>
          </cell>
          <cell r="F1023">
            <v>200204</v>
          </cell>
          <cell r="G1023">
            <v>21</v>
          </cell>
          <cell r="H1023">
            <v>85</v>
          </cell>
          <cell r="I1023">
            <v>1023.0497647058825</v>
          </cell>
          <cell r="J1023">
            <v>0</v>
          </cell>
          <cell r="K1023">
            <v>0</v>
          </cell>
          <cell r="L1023">
            <v>2219.6537144106633</v>
          </cell>
          <cell r="M1023">
            <v>9.6007951498854158</v>
          </cell>
          <cell r="N1023">
            <v>2401.842518967469</v>
          </cell>
          <cell r="O1023">
            <v>7.0370400625963505</v>
          </cell>
          <cell r="P1023">
            <v>3</v>
          </cell>
          <cell r="Q1023">
            <v>2401.842518967469</v>
          </cell>
          <cell r="R1023">
            <v>7.0370400625963505</v>
          </cell>
          <cell r="S1023">
            <v>117197.38411223487</v>
          </cell>
        </row>
        <row r="1024">
          <cell r="B1024" t="str">
            <v>0401a4</v>
          </cell>
          <cell r="C1024" t="str">
            <v>1324</v>
          </cell>
          <cell r="D1024" t="str">
            <v>MAG</v>
          </cell>
          <cell r="E1024" t="str">
            <v>EST</v>
          </cell>
          <cell r="F1024">
            <v>200205</v>
          </cell>
          <cell r="G1024">
            <v>20</v>
          </cell>
          <cell r="H1024">
            <v>76</v>
          </cell>
          <cell r="I1024">
            <v>581.10355263157896</v>
          </cell>
          <cell r="J1024">
            <v>0</v>
          </cell>
          <cell r="K1024">
            <v>0</v>
          </cell>
          <cell r="L1024">
            <v>1934.2963755121102</v>
          </cell>
          <cell r="M1024">
            <v>10.284010899116968</v>
          </cell>
          <cell r="N1024">
            <v>2098.3508278148711</v>
          </cell>
          <cell r="O1024">
            <v>8.3241188303773495</v>
          </cell>
          <cell r="P1024">
            <v>3</v>
          </cell>
          <cell r="Q1024">
            <v>2098.3508278148711</v>
          </cell>
          <cell r="R1024">
            <v>8.3241188303773495</v>
          </cell>
          <cell r="S1024">
            <v>115310.7929139302</v>
          </cell>
        </row>
        <row r="1025">
          <cell r="B1025" t="str">
            <v>0401a4</v>
          </cell>
          <cell r="C1025" t="str">
            <v>1324</v>
          </cell>
          <cell r="D1025" t="str">
            <v>MAG</v>
          </cell>
          <cell r="E1025" t="str">
            <v>EST</v>
          </cell>
          <cell r="F1025">
            <v>200206</v>
          </cell>
          <cell r="G1025">
            <v>19</v>
          </cell>
          <cell r="H1025">
            <v>45</v>
          </cell>
          <cell r="I1025">
            <v>1054.4546666666668</v>
          </cell>
          <cell r="J1025">
            <v>0</v>
          </cell>
          <cell r="K1025">
            <v>2100</v>
          </cell>
          <cell r="L1025">
            <v>3365.4154082524415</v>
          </cell>
          <cell r="M1025">
            <v>11.921980670460258</v>
          </cell>
          <cell r="N1025">
            <v>3242.2544678418317</v>
          </cell>
          <cell r="O1025">
            <v>9.7560964845985261</v>
          </cell>
          <cell r="P1025">
            <v>1</v>
          </cell>
          <cell r="Q1025">
            <v>2100</v>
          </cell>
          <cell r="R1025">
            <v>100</v>
          </cell>
          <cell r="S1025">
            <v>47049.54</v>
          </cell>
        </row>
        <row r="1026">
          <cell r="B1026" t="str">
            <v>0401a4</v>
          </cell>
          <cell r="C1026" t="str">
            <v>1324</v>
          </cell>
          <cell r="D1026" t="str">
            <v>MAG</v>
          </cell>
          <cell r="E1026" t="str">
            <v>EST</v>
          </cell>
          <cell r="F1026">
            <v>200207</v>
          </cell>
          <cell r="G1026">
            <v>18</v>
          </cell>
          <cell r="H1026">
            <v>90</v>
          </cell>
          <cell r="I1026">
            <v>666.10577777777792</v>
          </cell>
          <cell r="J1026">
            <v>0</v>
          </cell>
          <cell r="K1026">
            <v>2100</v>
          </cell>
          <cell r="L1026">
            <v>2596.1232114690279</v>
          </cell>
          <cell r="M1026">
            <v>13.856589714384141</v>
          </cell>
          <cell r="N1026">
            <v>2684.905449793268</v>
          </cell>
          <cell r="O1026">
            <v>10.85952323877007</v>
          </cell>
          <cell r="P1026">
            <v>1</v>
          </cell>
          <cell r="Q1026">
            <v>2100</v>
          </cell>
          <cell r="R1026">
            <v>100</v>
          </cell>
          <cell r="S1026">
            <v>129050.48</v>
          </cell>
        </row>
        <row r="1027">
          <cell r="B1027" t="str">
            <v>0401a4</v>
          </cell>
          <cell r="C1027" t="str">
            <v>1324</v>
          </cell>
          <cell r="D1027" t="str">
            <v>MAG</v>
          </cell>
          <cell r="E1027" t="str">
            <v>EST</v>
          </cell>
          <cell r="F1027">
            <v>200208</v>
          </cell>
          <cell r="G1027">
            <v>17</v>
          </cell>
          <cell r="H1027">
            <v>13</v>
          </cell>
          <cell r="I1027">
            <v>129.37076923076924</v>
          </cell>
          <cell r="J1027">
            <v>0</v>
          </cell>
          <cell r="K1027">
            <v>0</v>
          </cell>
          <cell r="L1027">
            <v>1282.4741794589293</v>
          </cell>
          <cell r="M1027">
            <v>13.916985714049121</v>
          </cell>
          <cell r="N1027">
            <v>1680.0778664753179</v>
          </cell>
          <cell r="O1027">
            <v>10.580416478022444</v>
          </cell>
          <cell r="P1027">
            <v>3</v>
          </cell>
          <cell r="Q1027">
            <v>1680.0778664753179</v>
          </cell>
          <cell r="R1027">
            <v>10.580416478022444</v>
          </cell>
          <cell r="S1027">
            <v>20159.192264179132</v>
          </cell>
        </row>
        <row r="1028">
          <cell r="B1028" t="str">
            <v>0401a4</v>
          </cell>
          <cell r="C1028" t="str">
            <v>1324</v>
          </cell>
          <cell r="D1028" t="str">
            <v>MAG</v>
          </cell>
          <cell r="E1028" t="str">
            <v>EST</v>
          </cell>
          <cell r="F1028">
            <v>200209</v>
          </cell>
          <cell r="G1028">
            <v>16</v>
          </cell>
          <cell r="H1028">
            <v>68</v>
          </cell>
          <cell r="I1028">
            <v>377.33088235294122</v>
          </cell>
          <cell r="J1028">
            <v>0</v>
          </cell>
          <cell r="K1028">
            <v>2100</v>
          </cell>
          <cell r="L1028">
            <v>2839.3215022972095</v>
          </cell>
          <cell r="M1028">
            <v>16.529876543891266</v>
          </cell>
          <cell r="N1028">
            <v>2814.352230130316</v>
          </cell>
          <cell r="O1028">
            <v>12.291948650121251</v>
          </cell>
          <cell r="P1028">
            <v>1</v>
          </cell>
          <cell r="Q1028">
            <v>2100</v>
          </cell>
          <cell r="R1028">
            <v>100</v>
          </cell>
          <cell r="S1028">
            <v>117141.5</v>
          </cell>
        </row>
        <row r="1029">
          <cell r="B1029" t="str">
            <v>0401a4</v>
          </cell>
          <cell r="C1029" t="str">
            <v>1324</v>
          </cell>
          <cell r="D1029" t="str">
            <v>MAG</v>
          </cell>
          <cell r="E1029" t="str">
            <v>EST</v>
          </cell>
          <cell r="F1029">
            <v>200210</v>
          </cell>
          <cell r="G1029">
            <v>15</v>
          </cell>
          <cell r="H1029">
            <v>55</v>
          </cell>
          <cell r="I1029">
            <v>359.19836363636364</v>
          </cell>
          <cell r="J1029">
            <v>0</v>
          </cell>
          <cell r="K1029">
            <v>2400</v>
          </cell>
          <cell r="L1029">
            <v>4554.7575673563897</v>
          </cell>
          <cell r="M1029">
            <v>20.460901311325816</v>
          </cell>
          <cell r="N1029">
            <v>3826.5115207031504</v>
          </cell>
          <cell r="O1029">
            <v>14.318124018351231</v>
          </cell>
          <cell r="P1029">
            <v>1</v>
          </cell>
          <cell r="Q1029">
            <v>2400</v>
          </cell>
          <cell r="R1029">
            <v>100</v>
          </cell>
          <cell r="S1029">
            <v>112244.09</v>
          </cell>
        </row>
        <row r="1030">
          <cell r="B1030" t="str">
            <v>0401a4</v>
          </cell>
          <cell r="C1030" t="str">
            <v>1324</v>
          </cell>
          <cell r="D1030" t="str">
            <v>MAG</v>
          </cell>
          <cell r="E1030" t="str">
            <v>EST</v>
          </cell>
          <cell r="F1030">
            <v>200211</v>
          </cell>
          <cell r="G1030">
            <v>14</v>
          </cell>
          <cell r="H1030">
            <v>104</v>
          </cell>
          <cell r="I1030">
            <v>89.918461538461543</v>
          </cell>
          <cell r="J1030">
            <v>0</v>
          </cell>
          <cell r="K1030">
            <v>2400</v>
          </cell>
          <cell r="L1030">
            <v>2928.5577147051508</v>
          </cell>
          <cell r="M1030">
            <v>19.308859187332391</v>
          </cell>
          <cell r="N1030">
            <v>2829.4600234124177</v>
          </cell>
          <cell r="O1030">
            <v>12.253199793697538</v>
          </cell>
          <cell r="P1030">
            <v>1</v>
          </cell>
          <cell r="Q1030">
            <v>2400</v>
          </cell>
          <cell r="R1030">
            <v>100</v>
          </cell>
          <cell r="S1030">
            <v>240248.48</v>
          </cell>
        </row>
        <row r="1031">
          <cell r="B1031" t="str">
            <v>0401a4</v>
          </cell>
          <cell r="C1031" t="str">
            <v>1324</v>
          </cell>
          <cell r="D1031" t="str">
            <v>MAG</v>
          </cell>
          <cell r="E1031" t="str">
            <v>EST</v>
          </cell>
          <cell r="F1031">
            <v>200212</v>
          </cell>
          <cell r="G1031">
            <v>13</v>
          </cell>
          <cell r="H1031">
            <v>89</v>
          </cell>
          <cell r="I1031">
            <v>30.070786516853929</v>
          </cell>
          <cell r="J1031">
            <v>0</v>
          </cell>
          <cell r="K1031">
            <v>989</v>
          </cell>
          <cell r="L1031">
            <v>2197.9747939944127</v>
          </cell>
          <cell r="M1031">
            <v>21.319777976204662</v>
          </cell>
          <cell r="N1031">
            <v>2385.8897743177295</v>
          </cell>
          <cell r="O1031">
            <v>12.146628667747065</v>
          </cell>
          <cell r="P1031">
            <v>3</v>
          </cell>
          <cell r="Q1031">
            <v>2385.8897743177295</v>
          </cell>
          <cell r="R1031">
            <v>12.146628667747065</v>
          </cell>
          <cell r="S1031">
            <v>209667.88991427794</v>
          </cell>
        </row>
        <row r="1032">
          <cell r="B1032" t="str">
            <v>0401a4</v>
          </cell>
          <cell r="C1032" t="str">
            <v>1324</v>
          </cell>
          <cell r="D1032" t="str">
            <v>MAG</v>
          </cell>
          <cell r="E1032" t="str">
            <v>EST</v>
          </cell>
          <cell r="F1032">
            <v>200301</v>
          </cell>
          <cell r="G1032">
            <v>12</v>
          </cell>
          <cell r="H1032">
            <v>56</v>
          </cell>
          <cell r="I1032">
            <v>0</v>
          </cell>
          <cell r="J1032">
            <v>0</v>
          </cell>
          <cell r="K1032">
            <v>2400</v>
          </cell>
          <cell r="L1032">
            <v>4303.2243138938265</v>
          </cell>
          <cell r="M1032">
            <v>21.752643811745056</v>
          </cell>
          <cell r="N1032">
            <v>3616.0221010502241</v>
          </cell>
          <cell r="O1032">
            <v>12.051700463052788</v>
          </cell>
          <cell r="P1032">
            <v>1</v>
          </cell>
          <cell r="Q1032">
            <v>2400</v>
          </cell>
          <cell r="R1032">
            <v>100</v>
          </cell>
          <cell r="S1032">
            <v>134400</v>
          </cell>
        </row>
        <row r="1033">
          <cell r="B1033" t="str">
            <v>0401a4</v>
          </cell>
          <cell r="C1033" t="str">
            <v>1324</v>
          </cell>
          <cell r="D1033" t="str">
            <v>MAG</v>
          </cell>
          <cell r="E1033" t="str">
            <v>EST</v>
          </cell>
          <cell r="F1033">
            <v>200302</v>
          </cell>
          <cell r="G1033">
            <v>11</v>
          </cell>
          <cell r="H1033">
            <v>108</v>
          </cell>
          <cell r="I1033">
            <v>0</v>
          </cell>
          <cell r="J1033">
            <v>0</v>
          </cell>
          <cell r="K1033">
            <v>704</v>
          </cell>
          <cell r="L1033">
            <v>2483.9456245730453</v>
          </cell>
          <cell r="M1033">
            <v>25.031374887054845</v>
          </cell>
          <cell r="N1033">
            <v>2545.1436956414204</v>
          </cell>
          <cell r="O1033">
            <v>15.118435291712057</v>
          </cell>
          <cell r="P1033">
            <v>3</v>
          </cell>
          <cell r="Q1033">
            <v>2545.1436956414204</v>
          </cell>
          <cell r="R1033">
            <v>15.118435291712057</v>
          </cell>
          <cell r="S1033">
            <v>274875.51912927342</v>
          </cell>
        </row>
        <row r="1034">
          <cell r="B1034" t="str">
            <v>0401a4</v>
          </cell>
          <cell r="C1034" t="str">
            <v>1324</v>
          </cell>
          <cell r="D1034" t="str">
            <v>MAG</v>
          </cell>
          <cell r="E1034" t="str">
            <v>EST</v>
          </cell>
          <cell r="F1034">
            <v>200303</v>
          </cell>
          <cell r="G1034">
            <v>10</v>
          </cell>
          <cell r="H1034">
            <v>92</v>
          </cell>
          <cell r="I1034">
            <v>0</v>
          </cell>
          <cell r="J1034">
            <v>0</v>
          </cell>
          <cell r="K1034">
            <v>704</v>
          </cell>
          <cell r="L1034">
            <v>1757.6715367740971</v>
          </cell>
          <cell r="M1034">
            <v>25.246993033104516</v>
          </cell>
          <cell r="N1034">
            <v>2110.7697067062418</v>
          </cell>
          <cell r="O1034">
            <v>16.290814022144325</v>
          </cell>
          <cell r="P1034">
            <v>3</v>
          </cell>
          <cell r="Q1034">
            <v>2110.7697067062418</v>
          </cell>
          <cell r="R1034">
            <v>16.290814022144325</v>
          </cell>
          <cell r="S1034">
            <v>194190.81301697425</v>
          </cell>
        </row>
        <row r="1035">
          <cell r="B1035" t="str">
            <v>0401a4</v>
          </cell>
          <cell r="C1035" t="str">
            <v>1324</v>
          </cell>
          <cell r="D1035" t="str">
            <v>MAG</v>
          </cell>
          <cell r="E1035" t="str">
            <v>EST</v>
          </cell>
          <cell r="F1035">
            <v>200304</v>
          </cell>
          <cell r="G1035">
            <v>9</v>
          </cell>
          <cell r="H1035">
            <v>82</v>
          </cell>
          <cell r="I1035">
            <v>0</v>
          </cell>
          <cell r="J1035">
            <v>0</v>
          </cell>
          <cell r="K1035">
            <v>704</v>
          </cell>
          <cell r="L1035">
            <v>1622.6323352235763</v>
          </cell>
          <cell r="M1035">
            <v>27.047189987120962</v>
          </cell>
          <cell r="N1035">
            <v>2005.9155090958129</v>
          </cell>
          <cell r="O1035">
            <v>20.555023286927462</v>
          </cell>
          <cell r="P1035">
            <v>1</v>
          </cell>
          <cell r="Q1035">
            <v>704</v>
          </cell>
          <cell r="R1035">
            <v>100</v>
          </cell>
          <cell r="S1035">
            <v>57728</v>
          </cell>
        </row>
        <row r="1036">
          <cell r="B1036" t="str">
            <v>0401a4</v>
          </cell>
          <cell r="C1036" t="str">
            <v>1324</v>
          </cell>
          <cell r="D1036" t="str">
            <v>MAG</v>
          </cell>
          <cell r="E1036" t="str">
            <v>EST</v>
          </cell>
          <cell r="F1036">
            <v>200305</v>
          </cell>
          <cell r="G1036">
            <v>8</v>
          </cell>
          <cell r="H1036">
            <v>101</v>
          </cell>
          <cell r="I1036">
            <v>0</v>
          </cell>
          <cell r="J1036">
            <v>0</v>
          </cell>
          <cell r="K1036">
            <v>704</v>
          </cell>
          <cell r="L1036">
            <v>967.30858799229725</v>
          </cell>
          <cell r="M1036">
            <v>31.93418071797819</v>
          </cell>
          <cell r="N1036">
            <v>1665.7167479316531</v>
          </cell>
          <cell r="O1036">
            <v>23.948933496617883</v>
          </cell>
          <cell r="P1036">
            <v>1</v>
          </cell>
          <cell r="Q1036">
            <v>704</v>
          </cell>
          <cell r="R1036">
            <v>100</v>
          </cell>
          <cell r="S1036">
            <v>71104</v>
          </cell>
        </row>
        <row r="1037">
          <cell r="B1037" t="str">
            <v>0401a4</v>
          </cell>
          <cell r="C1037" t="str">
            <v>1324</v>
          </cell>
          <cell r="D1037" t="str">
            <v>MAG</v>
          </cell>
          <cell r="E1037" t="str">
            <v>EST</v>
          </cell>
          <cell r="F1037">
            <v>200306</v>
          </cell>
          <cell r="G1037">
            <v>7</v>
          </cell>
          <cell r="H1037">
            <v>43</v>
          </cell>
          <cell r="I1037">
            <v>0</v>
          </cell>
          <cell r="J1037">
            <v>704</v>
          </cell>
          <cell r="K1037">
            <v>704</v>
          </cell>
          <cell r="L1037">
            <v>1325.932649421301</v>
          </cell>
          <cell r="M1037">
            <v>32.14558659931896</v>
          </cell>
          <cell r="N1037">
            <v>2637.1797058823531</v>
          </cell>
          <cell r="O1037">
            <v>45.00518154614619</v>
          </cell>
          <cell r="P1037">
            <v>1</v>
          </cell>
          <cell r="Q1037">
            <v>704</v>
          </cell>
          <cell r="R1037">
            <v>100</v>
          </cell>
          <cell r="S1037">
            <v>30272</v>
          </cell>
        </row>
        <row r="1038">
          <cell r="B1038" t="str">
            <v>0401a4</v>
          </cell>
          <cell r="C1038" t="str">
            <v>1324</v>
          </cell>
          <cell r="D1038" t="str">
            <v>MAG</v>
          </cell>
          <cell r="E1038" t="str">
            <v>EST</v>
          </cell>
          <cell r="F1038">
            <v>200307</v>
          </cell>
          <cell r="G1038">
            <v>6</v>
          </cell>
          <cell r="H1038">
            <v>64</v>
          </cell>
          <cell r="I1038">
            <v>0</v>
          </cell>
          <cell r="J1038">
            <v>0</v>
          </cell>
          <cell r="K1038">
            <v>704</v>
          </cell>
          <cell r="L1038">
            <v>2173.0394697571905</v>
          </cell>
          <cell r="M1038">
            <v>37.398685237051694</v>
          </cell>
          <cell r="N1038">
            <v>2637.1797058823531</v>
          </cell>
          <cell r="O1038">
            <v>45.00518154614619</v>
          </cell>
          <cell r="P1038">
            <v>1</v>
          </cell>
          <cell r="Q1038">
            <v>704</v>
          </cell>
          <cell r="R1038">
            <v>100</v>
          </cell>
          <cell r="S1038">
            <v>45056</v>
          </cell>
        </row>
        <row r="1039">
          <cell r="B1039" t="str">
            <v>0401a4</v>
          </cell>
          <cell r="C1039" t="str">
            <v>1324</v>
          </cell>
          <cell r="D1039" t="str">
            <v>MAG</v>
          </cell>
          <cell r="E1039" t="str">
            <v>EST</v>
          </cell>
          <cell r="F1039">
            <v>200308</v>
          </cell>
          <cell r="G1039">
            <v>5</v>
          </cell>
          <cell r="H1039">
            <v>24</v>
          </cell>
          <cell r="I1039">
            <v>0</v>
          </cell>
          <cell r="J1039">
            <v>704</v>
          </cell>
          <cell r="K1039">
            <v>704</v>
          </cell>
          <cell r="L1039">
            <v>2931.4356752361041</v>
          </cell>
          <cell r="M1039">
            <v>48.339104132483804</v>
          </cell>
          <cell r="N1039">
            <v>2637.1797058823531</v>
          </cell>
          <cell r="O1039">
            <v>45.00518154614619</v>
          </cell>
          <cell r="P1039">
            <v>1</v>
          </cell>
          <cell r="Q1039">
            <v>704</v>
          </cell>
          <cell r="R1039">
            <v>100</v>
          </cell>
          <cell r="S1039">
            <v>16896</v>
          </cell>
        </row>
        <row r="1040">
          <cell r="B1040" t="str">
            <v>0401a4</v>
          </cell>
          <cell r="C1040" t="str">
            <v>1324</v>
          </cell>
          <cell r="D1040" t="str">
            <v>MAG</v>
          </cell>
          <cell r="E1040" t="str">
            <v>EST</v>
          </cell>
          <cell r="F1040">
            <v>200309</v>
          </cell>
          <cell r="G1040">
            <v>4</v>
          </cell>
          <cell r="H1040">
            <v>74</v>
          </cell>
          <cell r="I1040">
            <v>0</v>
          </cell>
          <cell r="J1040">
            <v>704</v>
          </cell>
          <cell r="K1040">
            <v>704</v>
          </cell>
          <cell r="L1040">
            <v>958.83902320561447</v>
          </cell>
          <cell r="M1040">
            <v>58.333529891028157</v>
          </cell>
          <cell r="N1040">
            <v>2207.122631696348</v>
          </cell>
          <cell r="O1040">
            <v>40.951029459919582</v>
          </cell>
          <cell r="P1040">
            <v>1</v>
          </cell>
          <cell r="Q1040">
            <v>704</v>
          </cell>
          <cell r="R1040">
            <v>100</v>
          </cell>
          <cell r="S1040">
            <v>52096</v>
          </cell>
        </row>
        <row r="1041">
          <cell r="B1041" t="str">
            <v>0401a4</v>
          </cell>
          <cell r="C1041" t="str">
            <v>1324</v>
          </cell>
          <cell r="D1041" t="str">
            <v>MAG</v>
          </cell>
          <cell r="E1041" t="str">
            <v>EST</v>
          </cell>
          <cell r="F1041">
            <v>200310</v>
          </cell>
          <cell r="G1041">
            <v>3</v>
          </cell>
          <cell r="H1041">
            <v>90</v>
          </cell>
          <cell r="I1041">
            <v>0</v>
          </cell>
          <cell r="J1041">
            <v>704</v>
          </cell>
          <cell r="K1041">
            <v>704</v>
          </cell>
          <cell r="L1041">
            <v>2257.3836702076342</v>
          </cell>
          <cell r="M1041">
            <v>79.181205924558043</v>
          </cell>
          <cell r="N1041">
            <v>2620.6237902157418</v>
          </cell>
          <cell r="O1041">
            <v>44.772808197224414</v>
          </cell>
          <cell r="P1041">
            <v>1</v>
          </cell>
          <cell r="Q1041">
            <v>704</v>
          </cell>
          <cell r="R1041">
            <v>100</v>
          </cell>
          <cell r="S1041">
            <v>63360</v>
          </cell>
        </row>
        <row r="1042">
          <cell r="B1042" t="str">
            <v>0401a4</v>
          </cell>
          <cell r="C1042" t="str">
            <v>1324</v>
          </cell>
          <cell r="D1042" t="str">
            <v>MAG</v>
          </cell>
          <cell r="E1042" t="str">
            <v>EST</v>
          </cell>
          <cell r="F1042">
            <v>200311</v>
          </cell>
          <cell r="G1042">
            <v>2</v>
          </cell>
          <cell r="H1042">
            <v>88</v>
          </cell>
          <cell r="I1042">
            <v>0</v>
          </cell>
          <cell r="J1042">
            <v>0</v>
          </cell>
          <cell r="K1042">
            <v>704</v>
          </cell>
          <cell r="L1042">
            <v>0</v>
          </cell>
          <cell r="M1042">
            <v>112.91777525745157</v>
          </cell>
          <cell r="N1042">
            <v>2627.094614381384</v>
          </cell>
          <cell r="O1042">
            <v>44.993688627649419</v>
          </cell>
          <cell r="P1042">
            <v>1</v>
          </cell>
          <cell r="Q1042">
            <v>704</v>
          </cell>
          <cell r="R1042">
            <v>100</v>
          </cell>
          <cell r="S1042">
            <v>61952</v>
          </cell>
        </row>
        <row r="1043">
          <cell r="B1043" t="str">
            <v>0401a4</v>
          </cell>
          <cell r="C1043" t="str">
            <v>1324</v>
          </cell>
          <cell r="D1043" t="str">
            <v>MAG</v>
          </cell>
          <cell r="E1043" t="str">
            <v>EST</v>
          </cell>
          <cell r="F1043">
            <v>200312</v>
          </cell>
          <cell r="G1043">
            <v>1</v>
          </cell>
          <cell r="H1043">
            <v>30</v>
          </cell>
          <cell r="I1043">
            <v>0</v>
          </cell>
          <cell r="J1043">
            <v>704</v>
          </cell>
          <cell r="K1043">
            <v>704</v>
          </cell>
          <cell r="L1043">
            <v>0</v>
          </cell>
          <cell r="M1043">
            <v>112.91777525745157</v>
          </cell>
          <cell r="N1043">
            <v>2637.1797058823531</v>
          </cell>
          <cell r="O1043">
            <v>45.00518154614619</v>
          </cell>
          <cell r="P1043">
            <v>1</v>
          </cell>
          <cell r="Q1043">
            <v>704</v>
          </cell>
          <cell r="R1043">
            <v>100</v>
          </cell>
          <cell r="S1043">
            <v>21120</v>
          </cell>
        </row>
        <row r="1044">
          <cell r="B1044" t="str">
            <v>0401a4</v>
          </cell>
          <cell r="C1044" t="str">
            <v>1324</v>
          </cell>
          <cell r="D1044" t="str">
            <v>MAG</v>
          </cell>
          <cell r="E1044" t="str">
            <v>EST</v>
          </cell>
          <cell r="F1044">
            <v>200401</v>
          </cell>
          <cell r="G1044">
            <v>0</v>
          </cell>
          <cell r="H1044">
            <v>38</v>
          </cell>
          <cell r="I1044">
            <v>0</v>
          </cell>
          <cell r="J1044">
            <v>704</v>
          </cell>
          <cell r="K1044">
            <v>590</v>
          </cell>
          <cell r="L1044">
            <v>0</v>
          </cell>
          <cell r="M1044">
            <v>112.91777525745157</v>
          </cell>
          <cell r="N1044">
            <v>2637.1797058823531</v>
          </cell>
          <cell r="O1044">
            <v>45.00518154614619</v>
          </cell>
          <cell r="P1044">
            <v>1</v>
          </cell>
          <cell r="Q1044">
            <v>590</v>
          </cell>
          <cell r="R1044">
            <v>100</v>
          </cell>
          <cell r="S1044">
            <v>22420</v>
          </cell>
        </row>
        <row r="1045">
          <cell r="B1045" t="str">
            <v>0401a4</v>
          </cell>
          <cell r="C1045" t="str">
            <v>1324</v>
          </cell>
          <cell r="D1045" t="str">
            <v>MAG</v>
          </cell>
          <cell r="E1045" t="str">
            <v>EUR</v>
          </cell>
          <cell r="F1045">
            <v>200101</v>
          </cell>
          <cell r="G1045">
            <v>36</v>
          </cell>
          <cell r="H1045">
            <v>198</v>
          </cell>
          <cell r="I1045">
            <v>2741.4653535353541</v>
          </cell>
          <cell r="J1045">
            <v>0</v>
          </cell>
          <cell r="K1045">
            <v>0</v>
          </cell>
          <cell r="L1045">
            <v>2741.4653535353541</v>
          </cell>
          <cell r="M1045">
            <v>0</v>
          </cell>
          <cell r="N1045">
            <v>2741.4653535353586</v>
          </cell>
          <cell r="O1045">
            <v>1.4983747100646483E-13</v>
          </cell>
          <cell r="P1045">
            <v>3</v>
          </cell>
          <cell r="Q1045">
            <v>2741.4653535353586</v>
          </cell>
          <cell r="R1045">
            <v>1.4983747100646483E-13</v>
          </cell>
          <cell r="S1045">
            <v>9.3132257461547852E-10</v>
          </cell>
        </row>
        <row r="1046">
          <cell r="B1046" t="str">
            <v>0401a4</v>
          </cell>
          <cell r="C1046" t="str">
            <v>1324</v>
          </cell>
          <cell r="D1046" t="str">
            <v>MAG</v>
          </cell>
          <cell r="E1046" t="str">
            <v>EUR</v>
          </cell>
          <cell r="F1046">
            <v>200102</v>
          </cell>
          <cell r="G1046">
            <v>35</v>
          </cell>
          <cell r="H1046">
            <v>158</v>
          </cell>
          <cell r="I1046">
            <v>2549.0164556962027</v>
          </cell>
          <cell r="J1046">
            <v>0</v>
          </cell>
          <cell r="K1046">
            <v>0</v>
          </cell>
          <cell r="L1046">
            <v>2560.1595063239047</v>
          </cell>
          <cell r="M1046">
            <v>0.22337864198417418</v>
          </cell>
          <cell r="N1046">
            <v>2560.7434850595778</v>
          </cell>
          <cell r="O1046">
            <v>0.23311700732471116</v>
          </cell>
          <cell r="P1046">
            <v>3</v>
          </cell>
          <cell r="Q1046">
            <v>2560.7434850595778</v>
          </cell>
          <cell r="R1046">
            <v>0.23311700732471116</v>
          </cell>
          <cell r="S1046">
            <v>1852.870639413246</v>
          </cell>
        </row>
        <row r="1047">
          <cell r="B1047" t="str">
            <v>0401a4</v>
          </cell>
          <cell r="C1047" t="str">
            <v>1324</v>
          </cell>
          <cell r="D1047" t="str">
            <v>MAG</v>
          </cell>
          <cell r="E1047" t="str">
            <v>EUR</v>
          </cell>
          <cell r="F1047">
            <v>200103</v>
          </cell>
          <cell r="G1047">
            <v>34</v>
          </cell>
          <cell r="H1047">
            <v>162</v>
          </cell>
          <cell r="I1047">
            <v>2629.5290740740743</v>
          </cell>
          <cell r="J1047">
            <v>0</v>
          </cell>
          <cell r="K1047">
            <v>0</v>
          </cell>
          <cell r="L1047">
            <v>2657.5148516731183</v>
          </cell>
          <cell r="M1047">
            <v>0.50934675736302581</v>
          </cell>
          <cell r="N1047">
            <v>2656.1594761731662</v>
          </cell>
          <cell r="O1047">
            <v>0.53145951900324417</v>
          </cell>
          <cell r="P1047">
            <v>3</v>
          </cell>
          <cell r="Q1047">
            <v>2656.1594761731662</v>
          </cell>
          <cell r="R1047">
            <v>0.53145951900324417</v>
          </cell>
          <cell r="S1047">
            <v>4314.1251400529291</v>
          </cell>
        </row>
        <row r="1048">
          <cell r="B1048" t="str">
            <v>0401a4</v>
          </cell>
          <cell r="C1048" t="str">
            <v>1324</v>
          </cell>
          <cell r="D1048" t="str">
            <v>MAG</v>
          </cell>
          <cell r="E1048" t="str">
            <v>EUR</v>
          </cell>
          <cell r="F1048">
            <v>200104</v>
          </cell>
          <cell r="G1048">
            <v>33</v>
          </cell>
          <cell r="H1048">
            <v>146</v>
          </cell>
          <cell r="I1048">
            <v>2877.9452054794524</v>
          </cell>
          <cell r="J1048">
            <v>0</v>
          </cell>
          <cell r="K1048">
            <v>0</v>
          </cell>
          <cell r="L1048">
            <v>2921.2812849061256</v>
          </cell>
          <cell r="M1048">
            <v>0.5614630903983423</v>
          </cell>
          <cell r="N1048">
            <v>2920.1808235001158</v>
          </cell>
          <cell r="O1048">
            <v>0.57767152789586318</v>
          </cell>
          <cell r="P1048">
            <v>3</v>
          </cell>
          <cell r="Q1048">
            <v>2920.1808235001158</v>
          </cell>
          <cell r="R1048">
            <v>0.57767152789586318</v>
          </cell>
          <cell r="S1048">
            <v>6166.400231016858</v>
          </cell>
        </row>
        <row r="1049">
          <cell r="B1049" t="str">
            <v>0401a4</v>
          </cell>
          <cell r="C1049" t="str">
            <v>1324</v>
          </cell>
          <cell r="D1049" t="str">
            <v>MAG</v>
          </cell>
          <cell r="E1049" t="str">
            <v>EUR</v>
          </cell>
          <cell r="F1049">
            <v>200105</v>
          </cell>
          <cell r="G1049">
            <v>32</v>
          </cell>
          <cell r="H1049">
            <v>116</v>
          </cell>
          <cell r="I1049">
            <v>2366.0638793103444</v>
          </cell>
          <cell r="J1049">
            <v>0</v>
          </cell>
          <cell r="K1049">
            <v>0</v>
          </cell>
          <cell r="L1049">
            <v>2431.0399706204562</v>
          </cell>
          <cell r="M1049">
            <v>0.69732791937940386</v>
          </cell>
          <cell r="N1049">
            <v>2426.88067225542</v>
          </cell>
          <cell r="O1049">
            <v>0.72630123525294188</v>
          </cell>
          <cell r="P1049">
            <v>3</v>
          </cell>
          <cell r="Q1049">
            <v>2426.88067225542</v>
          </cell>
          <cell r="R1049">
            <v>0.72630123525294188</v>
          </cell>
          <cell r="S1049">
            <v>7054.7479816287523</v>
          </cell>
        </row>
        <row r="1050">
          <cell r="B1050" t="str">
            <v>0401a4</v>
          </cell>
          <cell r="C1050" t="str">
            <v>1324</v>
          </cell>
          <cell r="D1050" t="str">
            <v>MAG</v>
          </cell>
          <cell r="E1050" t="str">
            <v>EUR</v>
          </cell>
          <cell r="F1050">
            <v>200106</v>
          </cell>
          <cell r="G1050">
            <v>31</v>
          </cell>
          <cell r="H1050">
            <v>162</v>
          </cell>
          <cell r="I1050">
            <v>2817.2629629629632</v>
          </cell>
          <cell r="J1050">
            <v>0</v>
          </cell>
          <cell r="K1050">
            <v>0</v>
          </cell>
          <cell r="L1050">
            <v>2935.7199155822373</v>
          </cell>
          <cell r="M1050">
            <v>1.0293514764750624</v>
          </cell>
          <cell r="N1050">
            <v>2936.6498831512022</v>
          </cell>
          <cell r="O1050">
            <v>1.0711186046076355</v>
          </cell>
          <cell r="P1050">
            <v>3</v>
          </cell>
          <cell r="Q1050">
            <v>2936.6498831512022</v>
          </cell>
          <cell r="R1050">
            <v>1.0711186046076355</v>
          </cell>
          <cell r="S1050">
            <v>19340.681070494698</v>
          </cell>
        </row>
        <row r="1051">
          <cell r="B1051" t="str">
            <v>0401a4</v>
          </cell>
          <cell r="C1051" t="str">
            <v>1324</v>
          </cell>
          <cell r="D1051" t="str">
            <v>MAG</v>
          </cell>
          <cell r="E1051" t="str">
            <v>EUR</v>
          </cell>
          <cell r="F1051">
            <v>200107</v>
          </cell>
          <cell r="G1051">
            <v>30</v>
          </cell>
          <cell r="H1051">
            <v>42</v>
          </cell>
          <cell r="I1051">
            <v>2849.3723809523808</v>
          </cell>
          <cell r="J1051">
            <v>0</v>
          </cell>
          <cell r="K1051">
            <v>0</v>
          </cell>
          <cell r="L1051">
            <v>3001.5249517795883</v>
          </cell>
          <cell r="M1051">
            <v>1.1054273431625545</v>
          </cell>
          <cell r="N1051">
            <v>3008.0074556961335</v>
          </cell>
          <cell r="O1051">
            <v>1.137647423432119</v>
          </cell>
          <cell r="P1051">
            <v>3</v>
          </cell>
          <cell r="Q1051">
            <v>3008.0074556961335</v>
          </cell>
          <cell r="R1051">
            <v>1.137647423432119</v>
          </cell>
          <cell r="S1051">
            <v>6662.6731392376241</v>
          </cell>
        </row>
        <row r="1052">
          <cell r="B1052" t="str">
            <v>0401a4</v>
          </cell>
          <cell r="C1052" t="str">
            <v>1324</v>
          </cell>
          <cell r="D1052" t="str">
            <v>MAG</v>
          </cell>
          <cell r="E1052" t="str">
            <v>EUR</v>
          </cell>
          <cell r="F1052">
            <v>200108</v>
          </cell>
          <cell r="G1052">
            <v>29</v>
          </cell>
          <cell r="H1052">
            <v>14</v>
          </cell>
          <cell r="I1052">
            <v>3668.52</v>
          </cell>
          <cell r="J1052">
            <v>0</v>
          </cell>
          <cell r="K1052">
            <v>3800</v>
          </cell>
          <cell r="L1052">
            <v>3981.9633674935903</v>
          </cell>
          <cell r="M1052">
            <v>1.5124230982801377</v>
          </cell>
          <cell r="N1052">
            <v>3956.1226568689408</v>
          </cell>
          <cell r="O1052">
            <v>1.5288231932321685</v>
          </cell>
          <cell r="P1052">
            <v>1</v>
          </cell>
          <cell r="Q1052">
            <v>3800</v>
          </cell>
          <cell r="R1052">
            <v>100</v>
          </cell>
          <cell r="S1052">
            <v>1840.72</v>
          </cell>
        </row>
        <row r="1053">
          <cell r="B1053" t="str">
            <v>0401a4</v>
          </cell>
          <cell r="C1053" t="str">
            <v>1324</v>
          </cell>
          <cell r="D1053" t="str">
            <v>MAG</v>
          </cell>
          <cell r="E1053" t="str">
            <v>EUR</v>
          </cell>
          <cell r="F1053">
            <v>200109</v>
          </cell>
          <cell r="G1053">
            <v>28</v>
          </cell>
          <cell r="H1053">
            <v>268</v>
          </cell>
          <cell r="I1053">
            <v>3455.3537313432839</v>
          </cell>
          <cell r="J1053">
            <v>0</v>
          </cell>
          <cell r="K1053">
            <v>3800</v>
          </cell>
          <cell r="L1053">
            <v>3939.501296753519</v>
          </cell>
          <cell r="M1053">
            <v>1.6880058926850694</v>
          </cell>
          <cell r="N1053">
            <v>3880.6165894554356</v>
          </cell>
          <cell r="O1053">
            <v>1.5272874130087337</v>
          </cell>
          <cell r="P1053">
            <v>1</v>
          </cell>
          <cell r="Q1053">
            <v>3800</v>
          </cell>
          <cell r="R1053">
            <v>100</v>
          </cell>
          <cell r="S1053">
            <v>92365.2</v>
          </cell>
        </row>
        <row r="1054">
          <cell r="B1054" t="str">
            <v>0401a4</v>
          </cell>
          <cell r="C1054" t="str">
            <v>1324</v>
          </cell>
          <cell r="D1054" t="str">
            <v>MAG</v>
          </cell>
          <cell r="E1054" t="str">
            <v>EUR</v>
          </cell>
          <cell r="F1054">
            <v>200110</v>
          </cell>
          <cell r="G1054">
            <v>27</v>
          </cell>
          <cell r="H1054">
            <v>190</v>
          </cell>
          <cell r="I1054">
            <v>3061.579368421053</v>
          </cell>
          <cell r="J1054">
            <v>0</v>
          </cell>
          <cell r="L1054">
            <v>3695.6715337456008</v>
          </cell>
          <cell r="M1054">
            <v>2.0357263631537728</v>
          </cell>
          <cell r="N1054">
            <v>3651.5434602805008</v>
          </cell>
          <cell r="O1054">
            <v>1.9071881443940286</v>
          </cell>
          <cell r="P1054">
            <v>3</v>
          </cell>
          <cell r="Q1054">
            <v>3651.5434602805008</v>
          </cell>
          <cell r="R1054">
            <v>1.9071881443940286</v>
          </cell>
          <cell r="S1054">
            <v>112093.17745329509</v>
          </cell>
        </row>
        <row r="1055">
          <cell r="B1055" t="str">
            <v>0401a4</v>
          </cell>
          <cell r="C1055" t="str">
            <v>1324</v>
          </cell>
          <cell r="D1055" t="str">
            <v>MAG</v>
          </cell>
          <cell r="E1055" t="str">
            <v>EUR</v>
          </cell>
          <cell r="F1055">
            <v>200111</v>
          </cell>
          <cell r="G1055">
            <v>26</v>
          </cell>
          <cell r="H1055">
            <v>240</v>
          </cell>
          <cell r="I1055">
            <v>2865.9489583333334</v>
          </cell>
          <cell r="J1055">
            <v>0</v>
          </cell>
          <cell r="L1055">
            <v>3812.0780128771203</v>
          </cell>
          <cell r="M1055">
            <v>2.0278467339922854</v>
          </cell>
          <cell r="N1055">
            <v>3704.4166094466163</v>
          </cell>
          <cell r="O1055">
            <v>1.3871949615567567</v>
          </cell>
          <cell r="P1055">
            <v>3</v>
          </cell>
          <cell r="Q1055">
            <v>3704.4166094466163</v>
          </cell>
          <cell r="R1055">
            <v>1.3871949615567567</v>
          </cell>
          <cell r="S1055">
            <v>201232.23626718787</v>
          </cell>
        </row>
        <row r="1056">
          <cell r="B1056" t="str">
            <v>0401a4</v>
          </cell>
          <cell r="C1056" t="str">
            <v>1324</v>
          </cell>
          <cell r="D1056" t="str">
            <v>MAG</v>
          </cell>
          <cell r="E1056" t="str">
            <v>EUR</v>
          </cell>
          <cell r="F1056">
            <v>200112</v>
          </cell>
          <cell r="G1056">
            <v>25</v>
          </cell>
          <cell r="H1056">
            <v>173</v>
          </cell>
          <cell r="I1056">
            <v>2291.9534104046247</v>
          </cell>
          <cell r="J1056">
            <v>0</v>
          </cell>
          <cell r="L1056">
            <v>3263.4670331185666</v>
          </cell>
          <cell r="M1056">
            <v>2.666970585381419</v>
          </cell>
          <cell r="N1056">
            <v>3239.0073641195363</v>
          </cell>
          <cell r="O1056">
            <v>1.5606422543976781</v>
          </cell>
          <cell r="P1056">
            <v>3</v>
          </cell>
          <cell r="Q1056">
            <v>3239.0073641195363</v>
          </cell>
          <cell r="R1056">
            <v>1.5606422543976781</v>
          </cell>
          <cell r="S1056">
            <v>163840.33399267972</v>
          </cell>
        </row>
        <row r="1057">
          <cell r="B1057" t="str">
            <v>0401a4</v>
          </cell>
          <cell r="C1057" t="str">
            <v>1324</v>
          </cell>
          <cell r="D1057" t="str">
            <v>MAG</v>
          </cell>
          <cell r="E1057" t="str">
            <v>EUR</v>
          </cell>
          <cell r="F1057">
            <v>200201</v>
          </cell>
          <cell r="G1057">
            <v>24</v>
          </cell>
          <cell r="H1057">
            <v>238</v>
          </cell>
          <cell r="I1057">
            <v>1902.5756302521008</v>
          </cell>
          <cell r="J1057">
            <v>0</v>
          </cell>
          <cell r="L1057">
            <v>3130.6856555000891</v>
          </cell>
          <cell r="M1057">
            <v>3.1200267101601278</v>
          </cell>
          <cell r="N1057">
            <v>3100.4784466213423</v>
          </cell>
          <cell r="O1057">
            <v>1.9029573672606537</v>
          </cell>
          <cell r="P1057">
            <v>3</v>
          </cell>
          <cell r="Q1057">
            <v>3100.4784466213423</v>
          </cell>
          <cell r="R1057">
            <v>1.9029573672606537</v>
          </cell>
          <cell r="S1057">
            <v>285100.87029587943</v>
          </cell>
        </row>
        <row r="1058">
          <cell r="B1058" t="str">
            <v>0401a4</v>
          </cell>
          <cell r="C1058" t="str">
            <v>1324</v>
          </cell>
          <cell r="D1058" t="str">
            <v>MAG</v>
          </cell>
          <cell r="E1058" t="str">
            <v>EUR</v>
          </cell>
          <cell r="F1058">
            <v>200202</v>
          </cell>
          <cell r="G1058">
            <v>23</v>
          </cell>
          <cell r="H1058">
            <v>231</v>
          </cell>
          <cell r="I1058">
            <v>1616.7609090909091</v>
          </cell>
          <cell r="J1058">
            <v>0</v>
          </cell>
          <cell r="L1058">
            <v>3186.2414751283109</v>
          </cell>
          <cell r="M1058">
            <v>3.7325712213244584</v>
          </cell>
          <cell r="N1058">
            <v>3124.6490922261696</v>
          </cell>
          <cell r="O1058">
            <v>2.6219075531596103</v>
          </cell>
          <cell r="P1058">
            <v>3</v>
          </cell>
          <cell r="Q1058">
            <v>3124.6490922261696</v>
          </cell>
          <cell r="R1058">
            <v>2.6219075531596103</v>
          </cell>
          <cell r="S1058">
            <v>348322.1703042452</v>
          </cell>
        </row>
        <row r="1059">
          <cell r="B1059" t="str">
            <v>0401a4</v>
          </cell>
          <cell r="C1059" t="str">
            <v>1324</v>
          </cell>
          <cell r="D1059" t="str">
            <v>MAG</v>
          </cell>
          <cell r="E1059" t="str">
            <v>EUR</v>
          </cell>
          <cell r="F1059">
            <v>200203</v>
          </cell>
          <cell r="G1059">
            <v>22</v>
          </cell>
          <cell r="H1059">
            <v>218</v>
          </cell>
          <cell r="I1059">
            <v>1941.9254587155963</v>
          </cell>
          <cell r="J1059">
            <v>0</v>
          </cell>
          <cell r="K1059">
            <v>3500</v>
          </cell>
          <cell r="L1059">
            <v>4034.5845933080245</v>
          </cell>
          <cell r="M1059">
            <v>3.8881294746291464</v>
          </cell>
          <cell r="N1059">
            <v>3864.0145669372009</v>
          </cell>
          <cell r="O1059">
            <v>2.9085659482014425</v>
          </cell>
          <cell r="P1059">
            <v>1</v>
          </cell>
          <cell r="Q1059">
            <v>3500</v>
          </cell>
          <cell r="R1059">
            <v>100</v>
          </cell>
          <cell r="S1059">
            <v>339660.25</v>
          </cell>
        </row>
        <row r="1060">
          <cell r="B1060" t="str">
            <v>0401a4</v>
          </cell>
          <cell r="C1060" t="str">
            <v>1324</v>
          </cell>
          <cell r="D1060" t="str">
            <v>MAG</v>
          </cell>
          <cell r="E1060" t="str">
            <v>EUR</v>
          </cell>
          <cell r="F1060">
            <v>200204</v>
          </cell>
          <cell r="G1060">
            <v>21</v>
          </cell>
          <cell r="H1060">
            <v>230</v>
          </cell>
          <cell r="I1060">
            <v>1404.796043478261</v>
          </cell>
          <cell r="J1060">
            <v>0</v>
          </cell>
          <cell r="L1060">
            <v>3653.694031182526</v>
          </cell>
          <cell r="M1060">
            <v>3.1723431266849582</v>
          </cell>
          <cell r="N1060">
            <v>3605.1976675793608</v>
          </cell>
          <cell r="O1060">
            <v>3.0948503656672224</v>
          </cell>
          <cell r="P1060">
            <v>3</v>
          </cell>
          <cell r="Q1060">
            <v>3605.1976675793608</v>
          </cell>
          <cell r="R1060">
            <v>3.0948503656672224</v>
          </cell>
          <cell r="S1060">
            <v>506092.37354325299</v>
          </cell>
        </row>
        <row r="1061">
          <cell r="B1061" t="str">
            <v>0401a4</v>
          </cell>
          <cell r="C1061" t="str">
            <v>1324</v>
          </cell>
          <cell r="D1061" t="str">
            <v>MAG</v>
          </cell>
          <cell r="E1061" t="str">
            <v>EUR</v>
          </cell>
          <cell r="F1061">
            <v>200205</v>
          </cell>
          <cell r="G1061">
            <v>20</v>
          </cell>
          <cell r="H1061">
            <v>156</v>
          </cell>
          <cell r="I1061">
            <v>1105.9841025641026</v>
          </cell>
          <cell r="J1061">
            <v>0</v>
          </cell>
          <cell r="K1061">
            <v>3750</v>
          </cell>
          <cell r="L1061">
            <v>3831.9630580119078</v>
          </cell>
          <cell r="M1061">
            <v>4.2327187304805598</v>
          </cell>
          <cell r="N1061">
            <v>3699.0956647237222</v>
          </cell>
          <cell r="O1061">
            <v>3.8044612992235343</v>
          </cell>
          <cell r="P1061">
            <v>3</v>
          </cell>
          <cell r="Q1061">
            <v>3699.0956647237222</v>
          </cell>
          <cell r="R1061">
            <v>3.8044612992235343</v>
          </cell>
          <cell r="S1061">
            <v>404525.40369690058</v>
          </cell>
        </row>
        <row r="1062">
          <cell r="B1062" t="str">
            <v>0401a4</v>
          </cell>
          <cell r="C1062" t="str">
            <v>1324</v>
          </cell>
          <cell r="D1062" t="str">
            <v>MAG</v>
          </cell>
          <cell r="E1062" t="str">
            <v>EUR</v>
          </cell>
          <cell r="F1062">
            <v>200206</v>
          </cell>
          <cell r="G1062">
            <v>19</v>
          </cell>
          <cell r="H1062">
            <v>193</v>
          </cell>
          <cell r="I1062">
            <v>925.89207253886002</v>
          </cell>
          <cell r="J1062">
            <v>0</v>
          </cell>
          <cell r="L1062">
            <v>3817.2491840192188</v>
          </cell>
          <cell r="M1062">
            <v>5.4045678532630061</v>
          </cell>
          <cell r="N1062">
            <v>3652.297536346332</v>
          </cell>
          <cell r="O1062">
            <v>4.4694769908886061</v>
          </cell>
          <cell r="P1062">
            <v>3</v>
          </cell>
          <cell r="Q1062">
            <v>3652.297536346332</v>
          </cell>
          <cell r="R1062">
            <v>4.4694769908886061</v>
          </cell>
          <cell r="S1062">
            <v>526196.25451484206</v>
          </cell>
        </row>
        <row r="1063">
          <cell r="B1063" t="str">
            <v>0401a4</v>
          </cell>
          <cell r="C1063" t="str">
            <v>1324</v>
          </cell>
          <cell r="D1063" t="str">
            <v>MAG</v>
          </cell>
          <cell r="E1063" t="str">
            <v>EUR</v>
          </cell>
          <cell r="F1063">
            <v>200207</v>
          </cell>
          <cell r="G1063">
            <v>18</v>
          </cell>
          <cell r="H1063">
            <v>212</v>
          </cell>
          <cell r="I1063">
            <v>729.28787735849073</v>
          </cell>
          <cell r="J1063">
            <v>0</v>
          </cell>
          <cell r="L1063">
            <v>3784.6957280258935</v>
          </cell>
          <cell r="M1063">
            <v>6.0679725674329319</v>
          </cell>
          <cell r="N1063">
            <v>3625.1090935009784</v>
          </cell>
          <cell r="O1063">
            <v>5.1118874939865115</v>
          </cell>
          <cell r="P1063">
            <v>3</v>
          </cell>
          <cell r="Q1063">
            <v>3625.1090935009784</v>
          </cell>
          <cell r="R1063">
            <v>5.1118874939865115</v>
          </cell>
          <cell r="S1063">
            <v>613914.09782220738</v>
          </cell>
        </row>
        <row r="1064">
          <cell r="B1064" t="str">
            <v>0401a4</v>
          </cell>
          <cell r="C1064" t="str">
            <v>1324</v>
          </cell>
          <cell r="D1064" t="str">
            <v>MAG</v>
          </cell>
          <cell r="E1064" t="str">
            <v>EUR</v>
          </cell>
          <cell r="F1064">
            <v>200208</v>
          </cell>
          <cell r="G1064">
            <v>17</v>
          </cell>
          <cell r="H1064">
            <v>57</v>
          </cell>
          <cell r="I1064">
            <v>480.15789473684208</v>
          </cell>
          <cell r="J1064">
            <v>0</v>
          </cell>
          <cell r="K1064">
            <v>3700</v>
          </cell>
          <cell r="L1064">
            <v>4730.1706211334658</v>
          </cell>
          <cell r="M1064">
            <v>6.6720659706906975</v>
          </cell>
          <cell r="N1064">
            <v>4290.2428780346108</v>
          </cell>
          <cell r="O1064">
            <v>5.9291029392792352</v>
          </cell>
          <cell r="P1064">
            <v>1</v>
          </cell>
          <cell r="Q1064">
            <v>3700</v>
          </cell>
          <cell r="R1064">
            <v>100</v>
          </cell>
          <cell r="S1064">
            <v>183531</v>
          </cell>
        </row>
        <row r="1065">
          <cell r="B1065" t="str">
            <v>0401a4</v>
          </cell>
          <cell r="C1065" t="str">
            <v>1324</v>
          </cell>
          <cell r="D1065" t="str">
            <v>MAG</v>
          </cell>
          <cell r="E1065" t="str">
            <v>EUR</v>
          </cell>
          <cell r="F1065">
            <v>200209</v>
          </cell>
          <cell r="G1065">
            <v>16</v>
          </cell>
          <cell r="H1065">
            <v>160</v>
          </cell>
          <cell r="I1065">
            <v>245.83881249999999</v>
          </cell>
          <cell r="J1065">
            <v>0</v>
          </cell>
          <cell r="L1065">
            <v>3994.9155349092034</v>
          </cell>
          <cell r="M1065">
            <v>5.6541461563474629</v>
          </cell>
          <cell r="N1065">
            <v>3790.9546680730086</v>
          </cell>
          <cell r="O1065">
            <v>5.1213592725999968</v>
          </cell>
          <cell r="P1065">
            <v>3</v>
          </cell>
          <cell r="Q1065">
            <v>3790.9546680730086</v>
          </cell>
          <cell r="R1065">
            <v>5.1213592725999968</v>
          </cell>
          <cell r="S1065">
            <v>567218.53689168137</v>
          </cell>
        </row>
        <row r="1066">
          <cell r="B1066" t="str">
            <v>0401a4</v>
          </cell>
          <cell r="C1066" t="str">
            <v>1324</v>
          </cell>
          <cell r="D1066" t="str">
            <v>MAG</v>
          </cell>
          <cell r="E1066" t="str">
            <v>EUR</v>
          </cell>
          <cell r="F1066">
            <v>200210</v>
          </cell>
          <cell r="G1066">
            <v>15</v>
          </cell>
          <cell r="H1066">
            <v>261</v>
          </cell>
          <cell r="I1066">
            <v>275.93432950191573</v>
          </cell>
          <cell r="J1066">
            <v>0</v>
          </cell>
          <cell r="K1066">
            <v>3500</v>
          </cell>
          <cell r="L1066">
            <v>4974.5660500346767</v>
          </cell>
          <cell r="M1066">
            <v>5.5730350050900661</v>
          </cell>
          <cell r="N1066">
            <v>4574.7467108604424</v>
          </cell>
          <cell r="O1066">
            <v>4.7778738555572042</v>
          </cell>
          <cell r="P1066">
            <v>1</v>
          </cell>
          <cell r="Q1066">
            <v>3500</v>
          </cell>
          <cell r="R1066">
            <v>100</v>
          </cell>
          <cell r="S1066">
            <v>841481.14</v>
          </cell>
        </row>
        <row r="1067">
          <cell r="B1067" t="str">
            <v>0401a4</v>
          </cell>
          <cell r="C1067" t="str">
            <v>1324</v>
          </cell>
          <cell r="D1067" t="str">
            <v>MAG</v>
          </cell>
          <cell r="E1067" t="str">
            <v>EUR</v>
          </cell>
          <cell r="F1067">
            <v>200211</v>
          </cell>
          <cell r="G1067">
            <v>14</v>
          </cell>
          <cell r="H1067">
            <v>220</v>
          </cell>
          <cell r="I1067">
            <v>46.291363636363648</v>
          </cell>
          <cell r="J1067">
            <v>2000</v>
          </cell>
          <cell r="L1067">
            <v>3535.8956232626765</v>
          </cell>
          <cell r="M1067">
            <v>7.4238042623986349</v>
          </cell>
          <cell r="N1067">
            <v>3388.2335821796096</v>
          </cell>
          <cell r="O1067">
            <v>6.4138829754064446</v>
          </cell>
          <cell r="P1067">
            <v>3</v>
          </cell>
          <cell r="Q1067">
            <v>3388.2335821796096</v>
          </cell>
          <cell r="R1067">
            <v>6.4138829754064446</v>
          </cell>
          <cell r="S1067">
            <v>735227.28807951417</v>
          </cell>
        </row>
        <row r="1068">
          <cell r="B1068" t="str">
            <v>0401a4</v>
          </cell>
          <cell r="C1068" t="str">
            <v>1324</v>
          </cell>
          <cell r="D1068" t="str">
            <v>MAG</v>
          </cell>
          <cell r="E1068" t="str">
            <v>EUR</v>
          </cell>
          <cell r="F1068">
            <v>200212</v>
          </cell>
          <cell r="G1068">
            <v>13</v>
          </cell>
          <cell r="H1068">
            <v>134</v>
          </cell>
          <cell r="I1068">
            <v>7.81</v>
          </cell>
          <cell r="J1068">
            <v>1000</v>
          </cell>
          <cell r="K1068">
            <v>3000</v>
          </cell>
          <cell r="L1068">
            <v>4215.8418530663321</v>
          </cell>
          <cell r="M1068">
            <v>10.706208173600331</v>
          </cell>
          <cell r="N1068">
            <v>3775.1567472986053</v>
          </cell>
          <cell r="O1068">
            <v>8.2200417142221323</v>
          </cell>
          <cell r="P1068">
            <v>1</v>
          </cell>
          <cell r="Q1068">
            <v>3000</v>
          </cell>
          <cell r="R1068">
            <v>100</v>
          </cell>
          <cell r="S1068">
            <v>400953.46</v>
          </cell>
        </row>
        <row r="1069">
          <cell r="B1069" t="str">
            <v>0401a4</v>
          </cell>
          <cell r="C1069" t="str">
            <v>1324</v>
          </cell>
          <cell r="D1069" t="str">
            <v>MAG</v>
          </cell>
          <cell r="E1069" t="str">
            <v>EUR</v>
          </cell>
          <cell r="F1069">
            <v>200301</v>
          </cell>
          <cell r="G1069">
            <v>12</v>
          </cell>
          <cell r="H1069">
            <v>212</v>
          </cell>
          <cell r="I1069">
            <v>0</v>
          </cell>
          <cell r="J1069">
            <v>0</v>
          </cell>
          <cell r="K1069">
            <v>1208</v>
          </cell>
          <cell r="L1069">
            <v>5027.7728356058678</v>
          </cell>
          <cell r="M1069">
            <v>11.433982475434991</v>
          </cell>
          <cell r="N1069">
            <v>4298.2841999770371</v>
          </cell>
          <cell r="O1069">
            <v>8.8791181455474799</v>
          </cell>
          <cell r="P1069">
            <v>1</v>
          </cell>
          <cell r="Q1069">
            <v>1208</v>
          </cell>
          <cell r="R1069">
            <v>100</v>
          </cell>
          <cell r="S1069">
            <v>256096</v>
          </cell>
        </row>
        <row r="1070">
          <cell r="B1070" t="str">
            <v>0401a4</v>
          </cell>
          <cell r="C1070" t="str">
            <v>1324</v>
          </cell>
          <cell r="D1070" t="str">
            <v>MAG</v>
          </cell>
          <cell r="E1070" t="str">
            <v>EUR</v>
          </cell>
          <cell r="F1070">
            <v>200302</v>
          </cell>
          <cell r="G1070">
            <v>11</v>
          </cell>
          <cell r="H1070">
            <v>213</v>
          </cell>
          <cell r="I1070">
            <v>0</v>
          </cell>
          <cell r="J1070">
            <v>0</v>
          </cell>
          <cell r="K1070">
            <v>1208</v>
          </cell>
          <cell r="L1070">
            <v>4722.3499327185273</v>
          </cell>
          <cell r="M1070">
            <v>14.984233833102738</v>
          </cell>
          <cell r="N1070">
            <v>3950.8522733799946</v>
          </cell>
          <cell r="O1070">
            <v>10.870612388194466</v>
          </cell>
          <cell r="P1070">
            <v>1</v>
          </cell>
          <cell r="Q1070">
            <v>1208</v>
          </cell>
          <cell r="R1070">
            <v>100</v>
          </cell>
          <cell r="S1070">
            <v>257304</v>
          </cell>
        </row>
        <row r="1071">
          <cell r="B1071" t="str">
            <v>0401a4</v>
          </cell>
          <cell r="C1071" t="str">
            <v>1324</v>
          </cell>
          <cell r="D1071" t="str">
            <v>MAG</v>
          </cell>
          <cell r="E1071" t="str">
            <v>EUR</v>
          </cell>
          <cell r="F1071">
            <v>200303</v>
          </cell>
          <cell r="G1071">
            <v>10</v>
          </cell>
          <cell r="H1071">
            <v>168</v>
          </cell>
          <cell r="I1071">
            <v>0</v>
          </cell>
          <cell r="J1071">
            <v>1123</v>
          </cell>
          <cell r="K1071">
            <v>1208</v>
          </cell>
          <cell r="L1071">
            <v>3842.6938533435277</v>
          </cell>
          <cell r="M1071">
            <v>15.339229978118635</v>
          </cell>
          <cell r="N1071">
            <v>3440.2661586416048</v>
          </cell>
          <cell r="O1071">
            <v>10.37169622670004</v>
          </cell>
          <cell r="P1071">
            <v>1</v>
          </cell>
          <cell r="Q1071">
            <v>1208</v>
          </cell>
          <cell r="R1071">
            <v>100</v>
          </cell>
          <cell r="S1071">
            <v>202944</v>
          </cell>
        </row>
        <row r="1072">
          <cell r="B1072" t="str">
            <v>0401a4</v>
          </cell>
          <cell r="C1072" t="str">
            <v>1324</v>
          </cell>
          <cell r="D1072" t="str">
            <v>MAG</v>
          </cell>
          <cell r="E1072" t="str">
            <v>EUR</v>
          </cell>
          <cell r="F1072">
            <v>200304</v>
          </cell>
          <cell r="G1072">
            <v>9</v>
          </cell>
          <cell r="H1072">
            <v>167</v>
          </cell>
          <cell r="I1072">
            <v>0</v>
          </cell>
          <cell r="J1072">
            <v>1123</v>
          </cell>
          <cell r="K1072">
            <v>1208</v>
          </cell>
          <cell r="L1072">
            <v>3807.9543952462709</v>
          </cell>
          <cell r="M1072">
            <v>18.349796042198317</v>
          </cell>
          <cell r="N1072">
            <v>2956.9356707317083</v>
          </cell>
          <cell r="O1072">
            <v>21.325419349970399</v>
          </cell>
          <cell r="P1072">
            <v>1</v>
          </cell>
          <cell r="Q1072">
            <v>1208</v>
          </cell>
          <cell r="R1072">
            <v>100</v>
          </cell>
          <cell r="S1072">
            <v>201736</v>
          </cell>
        </row>
        <row r="1073">
          <cell r="B1073" t="str">
            <v>0401a4</v>
          </cell>
          <cell r="C1073" t="str">
            <v>1324</v>
          </cell>
          <cell r="D1073" t="str">
            <v>MAG</v>
          </cell>
          <cell r="E1073" t="str">
            <v>EUR</v>
          </cell>
          <cell r="F1073">
            <v>200305</v>
          </cell>
          <cell r="G1073">
            <v>8</v>
          </cell>
          <cell r="H1073">
            <v>174</v>
          </cell>
          <cell r="I1073">
            <v>0</v>
          </cell>
          <cell r="J1073">
            <v>1123</v>
          </cell>
          <cell r="K1073">
            <v>1208</v>
          </cell>
          <cell r="L1073">
            <v>4103.1641209989866</v>
          </cell>
          <cell r="M1073">
            <v>23.269097247358783</v>
          </cell>
          <cell r="N1073">
            <v>2956.9356707317083</v>
          </cell>
          <cell r="O1073">
            <v>21.325419349970399</v>
          </cell>
          <cell r="P1073">
            <v>1</v>
          </cell>
          <cell r="Q1073">
            <v>1208</v>
          </cell>
          <cell r="R1073">
            <v>100</v>
          </cell>
          <cell r="S1073">
            <v>210192</v>
          </cell>
        </row>
        <row r="1074">
          <cell r="B1074" t="str">
            <v>0401a4</v>
          </cell>
          <cell r="C1074" t="str">
            <v>1324</v>
          </cell>
          <cell r="D1074" t="str">
            <v>MAG</v>
          </cell>
          <cell r="E1074" t="str">
            <v>EUR</v>
          </cell>
          <cell r="F1074">
            <v>200306</v>
          </cell>
          <cell r="G1074">
            <v>7</v>
          </cell>
          <cell r="H1074">
            <v>202</v>
          </cell>
          <cell r="I1074">
            <v>0</v>
          </cell>
          <cell r="J1074">
            <v>1208</v>
          </cell>
          <cell r="K1074">
            <v>1208</v>
          </cell>
          <cell r="L1074">
            <v>3772.1117280314284</v>
          </cell>
          <cell r="M1074">
            <v>32.000239852855103</v>
          </cell>
          <cell r="N1074">
            <v>2956.9356707317083</v>
          </cell>
          <cell r="O1074">
            <v>21.325419349970399</v>
          </cell>
          <cell r="P1074">
            <v>1</v>
          </cell>
          <cell r="Q1074">
            <v>1208</v>
          </cell>
          <cell r="R1074">
            <v>100</v>
          </cell>
          <cell r="S1074">
            <v>244016</v>
          </cell>
        </row>
        <row r="1075">
          <cell r="B1075" t="str">
            <v>0401a4</v>
          </cell>
          <cell r="C1075" t="str">
            <v>1324</v>
          </cell>
          <cell r="D1075" t="str">
            <v>MAG</v>
          </cell>
          <cell r="E1075" t="str">
            <v>EUR</v>
          </cell>
          <cell r="F1075">
            <v>200307</v>
          </cell>
          <cell r="G1075">
            <v>6</v>
          </cell>
          <cell r="H1075">
            <v>151</v>
          </cell>
          <cell r="I1075">
            <v>0</v>
          </cell>
          <cell r="J1075">
            <v>0</v>
          </cell>
          <cell r="K1075">
            <v>1208</v>
          </cell>
          <cell r="L1075">
            <v>5504.2790232229663</v>
          </cell>
          <cell r="M1075">
            <v>38.083428526454213</v>
          </cell>
          <cell r="N1075">
            <v>2956.9356707317083</v>
          </cell>
          <cell r="O1075">
            <v>21.325419349970399</v>
          </cell>
          <cell r="P1075">
            <v>1</v>
          </cell>
          <cell r="Q1075">
            <v>1208</v>
          </cell>
          <cell r="R1075">
            <v>100</v>
          </cell>
          <cell r="S1075">
            <v>182408</v>
          </cell>
        </row>
        <row r="1076">
          <cell r="B1076" t="str">
            <v>0401a4</v>
          </cell>
          <cell r="C1076" t="str">
            <v>1324</v>
          </cell>
          <cell r="D1076" t="str">
            <v>MAG</v>
          </cell>
          <cell r="E1076" t="str">
            <v>EUR</v>
          </cell>
          <cell r="F1076">
            <v>200308</v>
          </cell>
          <cell r="G1076">
            <v>5</v>
          </cell>
          <cell r="H1076">
            <v>67</v>
          </cell>
          <cell r="I1076">
            <v>0</v>
          </cell>
          <cell r="J1076">
            <v>1208</v>
          </cell>
          <cell r="K1076">
            <v>1208</v>
          </cell>
          <cell r="L1076">
            <v>3664.6212086590631</v>
          </cell>
          <cell r="M1076">
            <v>57.417459946148654</v>
          </cell>
          <cell r="N1076">
            <v>3057.6999891121109</v>
          </cell>
          <cell r="O1076">
            <v>19.760463356365602</v>
          </cell>
          <cell r="P1076">
            <v>1</v>
          </cell>
          <cell r="Q1076">
            <v>1208</v>
          </cell>
          <cell r="R1076">
            <v>100</v>
          </cell>
          <cell r="S1076">
            <v>80936</v>
          </cell>
        </row>
        <row r="1077">
          <cell r="B1077" t="str">
            <v>0401a4</v>
          </cell>
          <cell r="C1077" t="str">
            <v>1324</v>
          </cell>
          <cell r="D1077" t="str">
            <v>MAG</v>
          </cell>
          <cell r="E1077" t="str">
            <v>EUR</v>
          </cell>
          <cell r="F1077">
            <v>200309</v>
          </cell>
          <cell r="G1077">
            <v>4</v>
          </cell>
          <cell r="H1077">
            <v>182</v>
          </cell>
          <cell r="I1077">
            <v>0</v>
          </cell>
          <cell r="J1077">
            <v>1208</v>
          </cell>
          <cell r="K1077">
            <v>1208</v>
          </cell>
          <cell r="L1077">
            <v>7628.8751719352213</v>
          </cell>
          <cell r="M1077">
            <v>68.162539990342594</v>
          </cell>
          <cell r="N1077">
            <v>2956.9356707317083</v>
          </cell>
          <cell r="O1077">
            <v>21.325419349970399</v>
          </cell>
          <cell r="P1077">
            <v>1</v>
          </cell>
          <cell r="Q1077">
            <v>1208</v>
          </cell>
          <cell r="R1077">
            <v>100</v>
          </cell>
          <cell r="S1077">
            <v>219856</v>
          </cell>
        </row>
        <row r="1078">
          <cell r="B1078" t="str">
            <v>0401a4</v>
          </cell>
          <cell r="C1078" t="str">
            <v>1324</v>
          </cell>
          <cell r="D1078" t="str">
            <v>MAG</v>
          </cell>
          <cell r="E1078" t="str">
            <v>EUR</v>
          </cell>
          <cell r="F1078">
            <v>200310</v>
          </cell>
          <cell r="G1078">
            <v>3</v>
          </cell>
          <cell r="H1078">
            <v>202</v>
          </cell>
          <cell r="I1078">
            <v>0</v>
          </cell>
          <cell r="J1078">
            <v>1208</v>
          </cell>
          <cell r="K1078">
            <v>1208</v>
          </cell>
          <cell r="L1078">
            <v>7432.105173248362</v>
          </cell>
          <cell r="M1078">
            <v>91.750586192829886</v>
          </cell>
          <cell r="N1078">
            <v>2956.9356707317083</v>
          </cell>
          <cell r="O1078">
            <v>21.325419349970399</v>
          </cell>
          <cell r="P1078">
            <v>1</v>
          </cell>
          <cell r="Q1078">
            <v>1208</v>
          </cell>
          <cell r="R1078">
            <v>100</v>
          </cell>
          <cell r="S1078">
            <v>244016</v>
          </cell>
        </row>
        <row r="1079">
          <cell r="B1079" t="str">
            <v>0401a4</v>
          </cell>
          <cell r="C1079" t="str">
            <v>1324</v>
          </cell>
          <cell r="D1079" t="str">
            <v>MAG</v>
          </cell>
          <cell r="E1079" t="str">
            <v>EUR</v>
          </cell>
          <cell r="F1079">
            <v>200311</v>
          </cell>
          <cell r="G1079">
            <v>2</v>
          </cell>
          <cell r="H1079">
            <v>146</v>
          </cell>
          <cell r="I1079">
            <v>0</v>
          </cell>
          <cell r="J1079">
            <v>0</v>
          </cell>
          <cell r="K1079">
            <v>1208</v>
          </cell>
          <cell r="L1079">
            <v>0</v>
          </cell>
          <cell r="M1079">
            <v>106.40733702681533</v>
          </cell>
          <cell r="N1079">
            <v>2956.9356707317083</v>
          </cell>
          <cell r="O1079">
            <v>21.325419349970399</v>
          </cell>
          <cell r="P1079">
            <v>1</v>
          </cell>
          <cell r="Q1079">
            <v>1208</v>
          </cell>
          <cell r="R1079">
            <v>100</v>
          </cell>
          <cell r="S1079">
            <v>176368</v>
          </cell>
        </row>
        <row r="1080">
          <cell r="B1080" t="str">
            <v>0401a4</v>
          </cell>
          <cell r="C1080" t="str">
            <v>1324</v>
          </cell>
          <cell r="D1080" t="str">
            <v>MAG</v>
          </cell>
          <cell r="E1080" t="str">
            <v>EUR</v>
          </cell>
          <cell r="F1080">
            <v>200312</v>
          </cell>
          <cell r="G1080">
            <v>1</v>
          </cell>
          <cell r="H1080">
            <v>142</v>
          </cell>
          <cell r="I1080">
            <v>0</v>
          </cell>
          <cell r="J1080">
            <v>1208</v>
          </cell>
          <cell r="K1080">
            <v>1208</v>
          </cell>
          <cell r="L1080">
            <v>0</v>
          </cell>
          <cell r="M1080">
            <v>106.40733702681531</v>
          </cell>
          <cell r="N1080">
            <v>2956.9356707317083</v>
          </cell>
          <cell r="O1080">
            <v>21.325419349970399</v>
          </cell>
          <cell r="P1080">
            <v>1</v>
          </cell>
          <cell r="Q1080">
            <v>1208</v>
          </cell>
          <cell r="R1080">
            <v>100</v>
          </cell>
          <cell r="S1080">
            <v>171536</v>
          </cell>
        </row>
        <row r="1081">
          <cell r="B1081" t="str">
            <v>0401a4</v>
          </cell>
          <cell r="C1081" t="str">
            <v>1324</v>
          </cell>
          <cell r="D1081" t="str">
            <v>MAG</v>
          </cell>
          <cell r="E1081" t="str">
            <v>EUR</v>
          </cell>
          <cell r="F1081">
            <v>200401</v>
          </cell>
          <cell r="G1081">
            <v>0</v>
          </cell>
          <cell r="H1081">
            <v>212</v>
          </cell>
          <cell r="I1081">
            <v>0</v>
          </cell>
          <cell r="J1081">
            <v>1208</v>
          </cell>
          <cell r="K1081">
            <v>1212</v>
          </cell>
          <cell r="L1081">
            <v>0</v>
          </cell>
          <cell r="M1081">
            <v>106.40733702681531</v>
          </cell>
          <cell r="N1081">
            <v>2956.9356707317083</v>
          </cell>
          <cell r="O1081">
            <v>21.325419349970399</v>
          </cell>
          <cell r="P1081">
            <v>1</v>
          </cell>
          <cell r="Q1081">
            <v>1212</v>
          </cell>
          <cell r="R1081">
            <v>100</v>
          </cell>
          <cell r="S1081">
            <v>256944</v>
          </cell>
        </row>
        <row r="1082">
          <cell r="B1082" t="str">
            <v>0401a4</v>
          </cell>
          <cell r="C1082" t="str">
            <v>1324</v>
          </cell>
          <cell r="D1082" t="str">
            <v>MAG</v>
          </cell>
          <cell r="E1082" t="str">
            <v>FRA</v>
          </cell>
          <cell r="F1082">
            <v>200101</v>
          </cell>
          <cell r="G1082">
            <v>36</v>
          </cell>
          <cell r="H1082">
            <v>296</v>
          </cell>
          <cell r="I1082">
            <v>1468.4587500000002</v>
          </cell>
          <cell r="J1082">
            <v>0</v>
          </cell>
          <cell r="K1082">
            <v>0</v>
          </cell>
          <cell r="L1082">
            <v>1468.4587500000005</v>
          </cell>
          <cell r="M1082">
            <v>0</v>
          </cell>
          <cell r="N1082">
            <v>1468.4587500000007</v>
          </cell>
          <cell r="O1082">
            <v>0</v>
          </cell>
          <cell r="P1082">
            <v>3</v>
          </cell>
          <cell r="Q1082">
            <v>1468.4587500000007</v>
          </cell>
          <cell r="R1082">
            <v>0</v>
          </cell>
          <cell r="S1082">
            <v>1.1641532182693481E-10</v>
          </cell>
        </row>
        <row r="1083">
          <cell r="B1083" t="str">
            <v>0401a4</v>
          </cell>
          <cell r="C1083" t="str">
            <v>1324</v>
          </cell>
          <cell r="D1083" t="str">
            <v>MAG</v>
          </cell>
          <cell r="E1083" t="str">
            <v>FRA</v>
          </cell>
          <cell r="F1083">
            <v>200102</v>
          </cell>
          <cell r="G1083">
            <v>35</v>
          </cell>
          <cell r="H1083">
            <v>330</v>
          </cell>
          <cell r="I1083">
            <v>1213.390454545455</v>
          </cell>
          <cell r="J1083">
            <v>0</v>
          </cell>
          <cell r="K1083">
            <v>0</v>
          </cell>
          <cell r="L1083">
            <v>1219.6742718043713</v>
          </cell>
          <cell r="M1083">
            <v>0.8944997965998488</v>
          </cell>
          <cell r="N1083">
            <v>1215.9442496781039</v>
          </cell>
          <cell r="O1083">
            <v>0.89428691509555613</v>
          </cell>
          <cell r="P1083">
            <v>3</v>
          </cell>
          <cell r="Q1083">
            <v>1215.9442496781039</v>
          </cell>
          <cell r="R1083">
            <v>0.89428691509555613</v>
          </cell>
          <cell r="S1083">
            <v>842.75239377416437</v>
          </cell>
        </row>
        <row r="1084">
          <cell r="B1084" t="str">
            <v>0401a4</v>
          </cell>
          <cell r="C1084" t="str">
            <v>1324</v>
          </cell>
          <cell r="D1084" t="str">
            <v>MAG</v>
          </cell>
          <cell r="E1084" t="str">
            <v>FRA</v>
          </cell>
          <cell r="F1084">
            <v>200103</v>
          </cell>
          <cell r="G1084">
            <v>34</v>
          </cell>
          <cell r="H1084">
            <v>441</v>
          </cell>
          <cell r="I1084">
            <v>1073.6326303854876</v>
          </cell>
          <cell r="J1084">
            <v>0</v>
          </cell>
          <cell r="K1084">
            <v>0</v>
          </cell>
          <cell r="L1084">
            <v>1083.9643251380007</v>
          </cell>
          <cell r="M1084">
            <v>0.88460328080955564</v>
          </cell>
          <cell r="N1084">
            <v>1080.0202304211393</v>
          </cell>
          <cell r="O1084">
            <v>0.88454819461134482</v>
          </cell>
          <cell r="P1084">
            <v>3</v>
          </cell>
          <cell r="Q1084">
            <v>1080.0202304211393</v>
          </cell>
          <cell r="R1084">
            <v>0.88454819461134482</v>
          </cell>
          <cell r="S1084">
            <v>2816.9316157224239</v>
          </cell>
        </row>
        <row r="1085">
          <cell r="B1085" t="str">
            <v>0401a4</v>
          </cell>
          <cell r="C1085" t="str">
            <v>1324</v>
          </cell>
          <cell r="D1085" t="str">
            <v>MAG</v>
          </cell>
          <cell r="E1085" t="str">
            <v>FRA</v>
          </cell>
          <cell r="F1085">
            <v>200104</v>
          </cell>
          <cell r="G1085">
            <v>33</v>
          </cell>
          <cell r="H1085">
            <v>226</v>
          </cell>
          <cell r="I1085">
            <v>1217.6711061946905</v>
          </cell>
          <cell r="J1085">
            <v>0</v>
          </cell>
          <cell r="K1085">
            <v>0</v>
          </cell>
          <cell r="L1085">
            <v>1235.5938836989512</v>
          </cell>
          <cell r="M1085">
            <v>1.1028734704497896</v>
          </cell>
          <cell r="N1085">
            <v>1235.5097310252991</v>
          </cell>
          <cell r="O1085">
            <v>1.1494922697680225</v>
          </cell>
          <cell r="P1085">
            <v>3</v>
          </cell>
          <cell r="Q1085">
            <v>1235.5097310252991</v>
          </cell>
          <cell r="R1085">
            <v>1.1494922697680225</v>
          </cell>
          <cell r="S1085">
            <v>4031.5292117175413</v>
          </cell>
        </row>
        <row r="1086">
          <cell r="B1086" t="str">
            <v>0401a4</v>
          </cell>
          <cell r="C1086" t="str">
            <v>1324</v>
          </cell>
          <cell r="D1086" t="str">
            <v>MAG</v>
          </cell>
          <cell r="E1086" t="str">
            <v>FRA</v>
          </cell>
          <cell r="F1086">
            <v>200105</v>
          </cell>
          <cell r="G1086">
            <v>32</v>
          </cell>
          <cell r="H1086">
            <v>181</v>
          </cell>
          <cell r="I1086">
            <v>1118.121767955801</v>
          </cell>
          <cell r="J1086">
            <v>0</v>
          </cell>
          <cell r="K1086">
            <v>0</v>
          </cell>
          <cell r="L1086">
            <v>1138.680797252332</v>
          </cell>
          <cell r="M1086">
            <v>1.0802153499659783</v>
          </cell>
          <cell r="N1086">
            <v>1137.9360422287145</v>
          </cell>
          <cell r="O1086">
            <v>1.1291829367109378</v>
          </cell>
          <cell r="P1086">
            <v>3</v>
          </cell>
          <cell r="Q1086">
            <v>1137.9360422287145</v>
          </cell>
          <cell r="R1086">
            <v>1.1291829367109378</v>
          </cell>
          <cell r="S1086">
            <v>3586.3836433973629</v>
          </cell>
        </row>
        <row r="1087">
          <cell r="B1087" t="str">
            <v>0401a4</v>
          </cell>
          <cell r="C1087" t="str">
            <v>1324</v>
          </cell>
          <cell r="D1087" t="str">
            <v>MAG</v>
          </cell>
          <cell r="E1087" t="str">
            <v>FRA</v>
          </cell>
          <cell r="F1087">
            <v>200106</v>
          </cell>
          <cell r="G1087">
            <v>31</v>
          </cell>
          <cell r="H1087">
            <v>168</v>
          </cell>
          <cell r="I1087">
            <v>1036.1162500000003</v>
          </cell>
          <cell r="J1087">
            <v>0</v>
          </cell>
          <cell r="K1087">
            <v>0</v>
          </cell>
          <cell r="L1087">
            <v>1064.6898973334723</v>
          </cell>
          <cell r="M1087">
            <v>1.1932338179843298</v>
          </cell>
          <cell r="N1087">
            <v>1064.4215012694406</v>
          </cell>
          <cell r="O1087">
            <v>1.251363004617372</v>
          </cell>
          <cell r="P1087">
            <v>3</v>
          </cell>
          <cell r="Q1087">
            <v>1064.4215012694406</v>
          </cell>
          <cell r="R1087">
            <v>1.251363004617372</v>
          </cell>
          <cell r="S1087">
            <v>4755.2822132659785</v>
          </cell>
        </row>
        <row r="1088">
          <cell r="B1088" t="str">
            <v>0401a4</v>
          </cell>
          <cell r="C1088" t="str">
            <v>1324</v>
          </cell>
          <cell r="D1088" t="str">
            <v>MAG</v>
          </cell>
          <cell r="E1088" t="str">
            <v>FRA</v>
          </cell>
          <cell r="F1088">
            <v>200107</v>
          </cell>
          <cell r="G1088">
            <v>30</v>
          </cell>
          <cell r="H1088">
            <v>164</v>
          </cell>
          <cell r="I1088">
            <v>1147.8717682926831</v>
          </cell>
          <cell r="J1088">
            <v>0</v>
          </cell>
          <cell r="K1088">
            <v>0</v>
          </cell>
          <cell r="L1088">
            <v>1190.7799597074866</v>
          </cell>
          <cell r="M1088">
            <v>1.3785751435889708</v>
          </cell>
          <cell r="N1088">
            <v>1195.9844173991714</v>
          </cell>
          <cell r="O1088">
            <v>1.3923229685853453</v>
          </cell>
          <cell r="P1088">
            <v>3</v>
          </cell>
          <cell r="Q1088">
            <v>1195.9844173991714</v>
          </cell>
          <cell r="R1088">
            <v>1.3923229685853453</v>
          </cell>
          <cell r="S1088">
            <v>7890.4744534640922</v>
          </cell>
        </row>
        <row r="1089">
          <cell r="B1089" t="str">
            <v>0401a4</v>
          </cell>
          <cell r="C1089" t="str">
            <v>1324</v>
          </cell>
          <cell r="D1089" t="str">
            <v>MAG</v>
          </cell>
          <cell r="E1089" t="str">
            <v>FRA</v>
          </cell>
          <cell r="F1089">
            <v>200108</v>
          </cell>
          <cell r="G1089">
            <v>29</v>
          </cell>
          <cell r="H1089">
            <v>40</v>
          </cell>
          <cell r="I1089">
            <v>969.44425000000024</v>
          </cell>
          <cell r="J1089">
            <v>0</v>
          </cell>
          <cell r="K1089">
            <v>0</v>
          </cell>
          <cell r="L1089">
            <v>1022.4264359671652</v>
          </cell>
          <cell r="M1089">
            <v>1.7600336469278288</v>
          </cell>
          <cell r="N1089">
            <v>1039.8290647819863</v>
          </cell>
          <cell r="O1089">
            <v>1.7691321010675782</v>
          </cell>
          <cell r="P1089">
            <v>3</v>
          </cell>
          <cell r="Q1089">
            <v>1039.8290647819863</v>
          </cell>
          <cell r="R1089">
            <v>1.7691321010675782</v>
          </cell>
          <cell r="S1089">
            <v>2815.3925912794439</v>
          </cell>
        </row>
        <row r="1090">
          <cell r="B1090" t="str">
            <v>0401a4</v>
          </cell>
          <cell r="C1090" t="str">
            <v>1324</v>
          </cell>
          <cell r="D1090" t="str">
            <v>MAG</v>
          </cell>
          <cell r="E1090" t="str">
            <v>FRA</v>
          </cell>
          <cell r="F1090">
            <v>200109</v>
          </cell>
          <cell r="G1090">
            <v>28</v>
          </cell>
          <cell r="H1090">
            <v>335</v>
          </cell>
          <cell r="I1090">
            <v>1376.4471940298508</v>
          </cell>
          <cell r="J1090">
            <v>0</v>
          </cell>
          <cell r="K1090">
            <v>0</v>
          </cell>
          <cell r="L1090">
            <v>1540.8259869493734</v>
          </cell>
          <cell r="M1090">
            <v>2.9936516565549254</v>
          </cell>
          <cell r="N1090">
            <v>1501.9128840968413</v>
          </cell>
          <cell r="O1090">
            <v>2.9376617644053757</v>
          </cell>
          <cell r="P1090">
            <v>3</v>
          </cell>
          <cell r="Q1090">
            <v>1501.9128840968413</v>
          </cell>
          <cell r="R1090">
            <v>2.9376617644053757</v>
          </cell>
          <cell r="S1090">
            <v>42031.006172441761</v>
          </cell>
        </row>
        <row r="1091">
          <cell r="B1091" t="str">
            <v>0401a4</v>
          </cell>
          <cell r="C1091" t="str">
            <v>1324</v>
          </cell>
          <cell r="D1091" t="str">
            <v>MAG</v>
          </cell>
          <cell r="E1091" t="str">
            <v>FRA</v>
          </cell>
          <cell r="F1091">
            <v>200110</v>
          </cell>
          <cell r="G1091">
            <v>27</v>
          </cell>
          <cell r="H1091">
            <v>375</v>
          </cell>
          <cell r="I1091">
            <v>1383.8662133333335</v>
          </cell>
          <cell r="J1091">
            <v>0</v>
          </cell>
          <cell r="K1091">
            <v>0</v>
          </cell>
          <cell r="L1091">
            <v>1603.2426279930442</v>
          </cell>
          <cell r="M1091">
            <v>3.2398881608712875</v>
          </cell>
          <cell r="N1091">
            <v>1590.0614430531959</v>
          </cell>
          <cell r="O1091">
            <v>3.3345959180233602</v>
          </cell>
          <cell r="P1091">
            <v>3</v>
          </cell>
          <cell r="Q1091">
            <v>1590.0614430531959</v>
          </cell>
          <cell r="R1091">
            <v>3.3345959180233602</v>
          </cell>
          <cell r="S1091">
            <v>77323.211144948378</v>
          </cell>
        </row>
        <row r="1092">
          <cell r="B1092" t="str">
            <v>0401a4</v>
          </cell>
          <cell r="C1092" t="str">
            <v>1324</v>
          </cell>
          <cell r="D1092" t="str">
            <v>MAG</v>
          </cell>
          <cell r="E1092" t="str">
            <v>FRA</v>
          </cell>
          <cell r="F1092">
            <v>200111</v>
          </cell>
          <cell r="G1092">
            <v>26</v>
          </cell>
          <cell r="H1092">
            <v>316</v>
          </cell>
          <cell r="I1092">
            <v>1173.418924050633</v>
          </cell>
          <cell r="J1092">
            <v>0</v>
          </cell>
          <cell r="K1092">
            <v>0</v>
          </cell>
          <cell r="L1092">
            <v>1487.9391101298691</v>
          </cell>
          <cell r="M1092">
            <v>4.0258449139677488</v>
          </cell>
          <cell r="N1092">
            <v>1462.3926962442713</v>
          </cell>
          <cell r="O1092">
            <v>3.9163136230248128</v>
          </cell>
          <cell r="P1092">
            <v>3</v>
          </cell>
          <cell r="Q1092">
            <v>1462.3926962442713</v>
          </cell>
          <cell r="R1092">
            <v>3.9163136230248128</v>
          </cell>
          <cell r="S1092">
            <v>91315.712013189739</v>
          </cell>
        </row>
        <row r="1093">
          <cell r="B1093" t="str">
            <v>0401a4</v>
          </cell>
          <cell r="C1093" t="str">
            <v>1324</v>
          </cell>
          <cell r="D1093" t="str">
            <v>MAG</v>
          </cell>
          <cell r="E1093" t="str">
            <v>FRA</v>
          </cell>
          <cell r="F1093">
            <v>200112</v>
          </cell>
          <cell r="G1093">
            <v>25</v>
          </cell>
          <cell r="H1093">
            <v>288</v>
          </cell>
          <cell r="I1093">
            <v>882.40868055555575</v>
          </cell>
          <cell r="J1093">
            <v>0</v>
          </cell>
          <cell r="K1093">
            <v>0</v>
          </cell>
          <cell r="L1093">
            <v>1250.9827125375164</v>
          </cell>
          <cell r="M1093">
            <v>4.9044837828850572</v>
          </cell>
          <cell r="N1093">
            <v>1253.0299298624886</v>
          </cell>
          <cell r="O1093">
            <v>4.6745957531948772</v>
          </cell>
          <cell r="P1093">
            <v>3</v>
          </cell>
          <cell r="Q1093">
            <v>1253.0299298624886</v>
          </cell>
          <cell r="R1093">
            <v>4.6745957531948772</v>
          </cell>
          <cell r="S1093">
            <v>106738.91980039669</v>
          </cell>
        </row>
        <row r="1094">
          <cell r="B1094" t="str">
            <v>0401a4</v>
          </cell>
          <cell r="C1094" t="str">
            <v>1324</v>
          </cell>
          <cell r="D1094" t="str">
            <v>MAG</v>
          </cell>
          <cell r="E1094" t="str">
            <v>FRA</v>
          </cell>
          <cell r="F1094">
            <v>200201</v>
          </cell>
          <cell r="G1094">
            <v>24</v>
          </cell>
          <cell r="H1094">
            <v>300</v>
          </cell>
          <cell r="I1094">
            <v>789.0248333333335</v>
          </cell>
          <cell r="J1094">
            <v>0</v>
          </cell>
          <cell r="K1094">
            <v>0</v>
          </cell>
          <cell r="L1094">
            <v>1262.9073781911297</v>
          </cell>
          <cell r="M1094">
            <v>5.7865419124991817</v>
          </cell>
          <cell r="N1094">
            <v>1265.0643971584327</v>
          </cell>
          <cell r="O1094">
            <v>5.6878873296233801</v>
          </cell>
          <cell r="P1094">
            <v>3</v>
          </cell>
          <cell r="Q1094">
            <v>1265.0643971584327</v>
          </cell>
          <cell r="R1094">
            <v>5.6878873296233801</v>
          </cell>
          <cell r="S1094">
            <v>142811.8691475298</v>
          </cell>
        </row>
        <row r="1095">
          <cell r="B1095" t="str">
            <v>0401a4</v>
          </cell>
          <cell r="C1095" t="str">
            <v>1324</v>
          </cell>
          <cell r="D1095" t="str">
            <v>MAG</v>
          </cell>
          <cell r="E1095" t="str">
            <v>FRA</v>
          </cell>
          <cell r="F1095">
            <v>200202</v>
          </cell>
          <cell r="G1095">
            <v>23</v>
          </cell>
          <cell r="H1095">
            <v>305</v>
          </cell>
          <cell r="I1095">
            <v>690.01337704918035</v>
          </cell>
          <cell r="J1095">
            <v>0</v>
          </cell>
          <cell r="K1095">
            <v>0</v>
          </cell>
          <cell r="L1095">
            <v>1347.0097648752944</v>
          </cell>
          <cell r="M1095">
            <v>5.9793813763974857</v>
          </cell>
          <cell r="N1095">
            <v>1325.4919734709104</v>
          </cell>
          <cell r="O1095">
            <v>6.0700953535775195</v>
          </cell>
          <cell r="P1095">
            <v>3</v>
          </cell>
          <cell r="Q1095">
            <v>1325.4919734709104</v>
          </cell>
          <cell r="R1095">
            <v>6.0700953535775195</v>
          </cell>
          <cell r="S1095">
            <v>193820.97190862766</v>
          </cell>
        </row>
        <row r="1096">
          <cell r="B1096" t="str">
            <v>0401a4</v>
          </cell>
          <cell r="C1096" t="str">
            <v>1324</v>
          </cell>
          <cell r="D1096" t="str">
            <v>MAG</v>
          </cell>
          <cell r="E1096" t="str">
            <v>FRA</v>
          </cell>
          <cell r="F1096">
            <v>200203</v>
          </cell>
          <cell r="G1096">
            <v>22</v>
          </cell>
          <cell r="H1096">
            <v>297</v>
          </cell>
          <cell r="I1096">
            <v>532.06723905723902</v>
          </cell>
          <cell r="J1096">
            <v>0</v>
          </cell>
          <cell r="K1096">
            <v>0</v>
          </cell>
          <cell r="L1096">
            <v>1155.1855736680575</v>
          </cell>
          <cell r="M1096">
            <v>6.7876546240950226</v>
          </cell>
          <cell r="N1096">
            <v>1179.1759288102244</v>
          </cell>
          <cell r="O1096">
            <v>6.72367083449676</v>
          </cell>
          <cell r="P1096">
            <v>3</v>
          </cell>
          <cell r="Q1096">
            <v>1179.1759288102244</v>
          </cell>
          <cell r="R1096">
            <v>6.72367083449676</v>
          </cell>
          <cell r="S1096">
            <v>192191.28085663661</v>
          </cell>
        </row>
        <row r="1097">
          <cell r="B1097" t="str">
            <v>0401a4</v>
          </cell>
          <cell r="C1097" t="str">
            <v>1324</v>
          </cell>
          <cell r="D1097" t="str">
            <v>MAG</v>
          </cell>
          <cell r="E1097" t="str">
            <v>FRA</v>
          </cell>
          <cell r="F1097">
            <v>200204</v>
          </cell>
          <cell r="G1097">
            <v>21</v>
          </cell>
          <cell r="H1097">
            <v>363</v>
          </cell>
          <cell r="I1097">
            <v>460.63096418732783</v>
          </cell>
          <cell r="J1097">
            <v>0</v>
          </cell>
          <cell r="K1097">
            <v>0</v>
          </cell>
          <cell r="L1097">
            <v>1235.3571244753975</v>
          </cell>
          <cell r="M1097">
            <v>8.2250630499922401</v>
          </cell>
          <cell r="N1097">
            <v>1238.9930053469045</v>
          </cell>
          <cell r="O1097">
            <v>7.8211125691587737</v>
          </cell>
          <cell r="P1097">
            <v>3</v>
          </cell>
          <cell r="Q1097">
            <v>1238.9930053469045</v>
          </cell>
          <cell r="R1097">
            <v>7.8211125691587737</v>
          </cell>
          <cell r="S1097">
            <v>282545.4209409263</v>
          </cell>
        </row>
        <row r="1098">
          <cell r="B1098" t="str">
            <v>0401a4</v>
          </cell>
          <cell r="C1098" t="str">
            <v>1324</v>
          </cell>
          <cell r="D1098" t="str">
            <v>MAG</v>
          </cell>
          <cell r="E1098" t="str">
            <v>FRA</v>
          </cell>
          <cell r="F1098">
            <v>200205</v>
          </cell>
          <cell r="G1098">
            <v>20</v>
          </cell>
          <cell r="H1098">
            <v>334</v>
          </cell>
          <cell r="I1098">
            <v>504.34892215568857</v>
          </cell>
          <cell r="J1098">
            <v>0</v>
          </cell>
          <cell r="K1098">
            <v>1300</v>
          </cell>
          <cell r="L1098">
            <v>1635.0456616207664</v>
          </cell>
          <cell r="M1098">
            <v>10.05116997983869</v>
          </cell>
          <cell r="N1098">
            <v>1495.3788484853628</v>
          </cell>
          <cell r="O1098">
            <v>8.9721789017430851</v>
          </cell>
          <cell r="P1098">
            <v>3</v>
          </cell>
          <cell r="Q1098">
            <v>1495.3788484853628</v>
          </cell>
          <cell r="R1098">
            <v>8.9721789017430851</v>
          </cell>
          <cell r="S1098">
            <v>331003.9953941112</v>
          </cell>
        </row>
        <row r="1099">
          <cell r="B1099" t="str">
            <v>0401a4</v>
          </cell>
          <cell r="C1099" t="str">
            <v>1324</v>
          </cell>
          <cell r="D1099" t="str">
            <v>MAG</v>
          </cell>
          <cell r="E1099" t="str">
            <v>FRA</v>
          </cell>
          <cell r="F1099">
            <v>200206</v>
          </cell>
          <cell r="G1099">
            <v>19</v>
          </cell>
          <cell r="H1099">
            <v>233</v>
          </cell>
          <cell r="I1099">
            <v>267.26768240343347</v>
          </cell>
          <cell r="J1099">
            <v>0</v>
          </cell>
          <cell r="K1099">
            <v>1150</v>
          </cell>
          <cell r="L1099">
            <v>1273.2547668990267</v>
          </cell>
          <cell r="M1099">
            <v>10.168701922107253</v>
          </cell>
          <cell r="N1099">
            <v>1265.7426555757993</v>
          </cell>
          <cell r="O1099">
            <v>8.192773102621393</v>
          </cell>
          <cell r="P1099">
            <v>3</v>
          </cell>
          <cell r="Q1099">
            <v>1265.7426555757993</v>
          </cell>
          <cell r="R1099">
            <v>8.192773102621393</v>
          </cell>
          <cell r="S1099">
            <v>232644.66874916124</v>
          </cell>
        </row>
        <row r="1100">
          <cell r="B1100" t="str">
            <v>0401a4</v>
          </cell>
          <cell r="C1100" t="str">
            <v>1324</v>
          </cell>
          <cell r="D1100" t="str">
            <v>MAG</v>
          </cell>
          <cell r="E1100" t="str">
            <v>FRA</v>
          </cell>
          <cell r="F1100">
            <v>200207</v>
          </cell>
          <cell r="G1100">
            <v>18</v>
          </cell>
          <cell r="H1100">
            <v>163</v>
          </cell>
          <cell r="I1100">
            <v>210.36251533742333</v>
          </cell>
          <cell r="J1100">
            <v>0</v>
          </cell>
          <cell r="K1100">
            <v>1150</v>
          </cell>
          <cell r="L1100">
            <v>1233.4468860281124</v>
          </cell>
          <cell r="M1100">
            <v>10.884763804953003</v>
          </cell>
          <cell r="N1100">
            <v>1262.0346230961486</v>
          </cell>
          <cell r="O1100">
            <v>8.2789011564561115</v>
          </cell>
          <cell r="P1100">
            <v>3</v>
          </cell>
          <cell r="Q1100">
            <v>1262.0346230961486</v>
          </cell>
          <cell r="R1100">
            <v>8.2789011564561115</v>
          </cell>
          <cell r="S1100">
            <v>171422.55356467221</v>
          </cell>
        </row>
        <row r="1101">
          <cell r="B1101" t="str">
            <v>0401a4</v>
          </cell>
          <cell r="C1101" t="str">
            <v>1324</v>
          </cell>
          <cell r="D1101" t="str">
            <v>MAG</v>
          </cell>
          <cell r="E1101" t="str">
            <v>FRA</v>
          </cell>
          <cell r="F1101">
            <v>200208</v>
          </cell>
          <cell r="G1101">
            <v>17</v>
          </cell>
          <cell r="H1101">
            <v>88</v>
          </cell>
          <cell r="I1101">
            <v>70.651363636363627</v>
          </cell>
          <cell r="J1101">
            <v>0</v>
          </cell>
          <cell r="K1101">
            <v>1150</v>
          </cell>
          <cell r="L1101">
            <v>1394.2878533004771</v>
          </cell>
          <cell r="M1101">
            <v>12.825793000128371</v>
          </cell>
          <cell r="N1101">
            <v>1279.8237412087351</v>
          </cell>
          <cell r="O1101">
            <v>9.3688581209483939</v>
          </cell>
          <cell r="P1101">
            <v>3</v>
          </cell>
          <cell r="Q1101">
            <v>1279.8237412087351</v>
          </cell>
          <cell r="R1101">
            <v>9.3688581209483939</v>
          </cell>
          <cell r="S1101">
            <v>106407.16922636869</v>
          </cell>
        </row>
        <row r="1102">
          <cell r="B1102" t="str">
            <v>0401a4</v>
          </cell>
          <cell r="C1102" t="str">
            <v>1324</v>
          </cell>
          <cell r="D1102" t="str">
            <v>MAG</v>
          </cell>
          <cell r="E1102" t="str">
            <v>FRA</v>
          </cell>
          <cell r="F1102">
            <v>200209</v>
          </cell>
          <cell r="G1102">
            <v>16</v>
          </cell>
          <cell r="H1102">
            <v>260</v>
          </cell>
          <cell r="I1102">
            <v>107.07557692307692</v>
          </cell>
          <cell r="J1102">
            <v>0</v>
          </cell>
          <cell r="K1102">
            <v>1150</v>
          </cell>
          <cell r="L1102">
            <v>1163.5500114020633</v>
          </cell>
          <cell r="M1102">
            <v>14.360821734688315</v>
          </cell>
          <cell r="N1102">
            <v>1262.3441275790096</v>
          </cell>
          <cell r="O1102">
            <v>10.921991937738481</v>
          </cell>
          <cell r="P1102">
            <v>3</v>
          </cell>
          <cell r="Q1102">
            <v>1262.3441275790096</v>
          </cell>
          <cell r="R1102">
            <v>10.921991937738481</v>
          </cell>
          <cell r="S1102">
            <v>300369.82317054248</v>
          </cell>
        </row>
        <row r="1103">
          <cell r="B1103" t="str">
            <v>0401a4</v>
          </cell>
          <cell r="C1103" t="str">
            <v>1324</v>
          </cell>
          <cell r="D1103" t="str">
            <v>MAG</v>
          </cell>
          <cell r="E1103" t="str">
            <v>FRA</v>
          </cell>
          <cell r="F1103">
            <v>200210</v>
          </cell>
          <cell r="G1103">
            <v>15</v>
          </cell>
          <cell r="H1103">
            <v>403</v>
          </cell>
          <cell r="I1103">
            <v>38.873424317617868</v>
          </cell>
          <cell r="J1103">
            <v>0</v>
          </cell>
          <cell r="K1103">
            <v>1150</v>
          </cell>
          <cell r="L1103">
            <v>962.39881413431112</v>
          </cell>
          <cell r="M1103">
            <v>16.328081321407723</v>
          </cell>
          <cell r="N1103">
            <v>1202.263510129264</v>
          </cell>
          <cell r="O1103">
            <v>12.40961504350819</v>
          </cell>
          <cell r="P1103">
            <v>3</v>
          </cell>
          <cell r="Q1103">
            <v>1202.263510129264</v>
          </cell>
          <cell r="R1103">
            <v>12.40961504350819</v>
          </cell>
          <cell r="S1103">
            <v>468846.2045820934</v>
          </cell>
        </row>
        <row r="1104">
          <cell r="B1104" t="str">
            <v>0401a4</v>
          </cell>
          <cell r="C1104" t="str">
            <v>1324</v>
          </cell>
          <cell r="D1104" t="str">
            <v>MAG</v>
          </cell>
          <cell r="E1104" t="str">
            <v>FRA</v>
          </cell>
          <cell r="F1104">
            <v>200211</v>
          </cell>
          <cell r="G1104">
            <v>14</v>
          </cell>
          <cell r="H1104">
            <v>281</v>
          </cell>
          <cell r="I1104">
            <v>12.564804270462634</v>
          </cell>
          <cell r="J1104">
            <v>0</v>
          </cell>
          <cell r="K1104">
            <v>1150</v>
          </cell>
          <cell r="L1104">
            <v>1227.241048366732</v>
          </cell>
          <cell r="M1104">
            <v>17.149743138773189</v>
          </cell>
          <cell r="N1104">
            <v>1270.3953185826956</v>
          </cell>
          <cell r="O1104">
            <v>13.054357687180532</v>
          </cell>
          <cell r="P1104">
            <v>3</v>
          </cell>
          <cell r="Q1104">
            <v>1270.3953185826956</v>
          </cell>
          <cell r="R1104">
            <v>13.054357687180532</v>
          </cell>
          <cell r="S1104">
            <v>353450.37452173745</v>
          </cell>
        </row>
        <row r="1105">
          <cell r="B1105" t="str">
            <v>0401a4</v>
          </cell>
          <cell r="C1105" t="str">
            <v>1324</v>
          </cell>
          <cell r="D1105" t="str">
            <v>MAG</v>
          </cell>
          <cell r="E1105" t="str">
            <v>FRA</v>
          </cell>
          <cell r="F1105">
            <v>200212</v>
          </cell>
          <cell r="G1105">
            <v>13</v>
          </cell>
          <cell r="H1105">
            <v>341</v>
          </cell>
          <cell r="I1105">
            <v>0.64656891495601165</v>
          </cell>
          <cell r="J1105">
            <v>0</v>
          </cell>
          <cell r="K1105">
            <v>1250</v>
          </cell>
          <cell r="L1105">
            <v>1575.6116292950694</v>
          </cell>
          <cell r="M1105">
            <v>16.472027388598175</v>
          </cell>
          <cell r="N1105">
            <v>1364.2608355900452</v>
          </cell>
          <cell r="O1105">
            <v>13.523460257410887</v>
          </cell>
          <cell r="P1105">
            <v>1</v>
          </cell>
          <cell r="Q1105">
            <v>1250</v>
          </cell>
          <cell r="R1105">
            <v>100</v>
          </cell>
          <cell r="S1105">
            <v>426029.52</v>
          </cell>
        </row>
        <row r="1106">
          <cell r="B1106" t="str">
            <v>0401a4</v>
          </cell>
          <cell r="C1106" t="str">
            <v>1324</v>
          </cell>
          <cell r="D1106" t="str">
            <v>MAG</v>
          </cell>
          <cell r="E1106" t="str">
            <v>FRA</v>
          </cell>
          <cell r="F1106">
            <v>200301</v>
          </cell>
          <cell r="G1106">
            <v>12</v>
          </cell>
          <cell r="H1106">
            <v>270</v>
          </cell>
          <cell r="I1106">
            <v>0.29211111111111115</v>
          </cell>
          <cell r="J1106">
            <v>0</v>
          </cell>
          <cell r="K1106">
            <v>624</v>
          </cell>
          <cell r="L1106">
            <v>1056.8222932210094</v>
          </cell>
          <cell r="M1106">
            <v>17.768660990767387</v>
          </cell>
          <cell r="N1106">
            <v>1235.8803205875586</v>
          </cell>
          <cell r="O1106">
            <v>14.817956616484018</v>
          </cell>
          <cell r="P1106">
            <v>3</v>
          </cell>
          <cell r="Q1106">
            <v>1235.8803205875586</v>
          </cell>
          <cell r="R1106">
            <v>14.817956616484018</v>
          </cell>
          <cell r="S1106">
            <v>333608.8165586408</v>
          </cell>
        </row>
        <row r="1107">
          <cell r="B1107" t="str">
            <v>0401a4</v>
          </cell>
          <cell r="C1107" t="str">
            <v>1324</v>
          </cell>
          <cell r="D1107" t="str">
            <v>MAG</v>
          </cell>
          <cell r="E1107" t="str">
            <v>FRA</v>
          </cell>
          <cell r="F1107">
            <v>200302</v>
          </cell>
          <cell r="G1107">
            <v>11</v>
          </cell>
          <cell r="H1107">
            <v>235</v>
          </cell>
          <cell r="I1107">
            <v>0</v>
          </cell>
          <cell r="J1107">
            <v>0</v>
          </cell>
          <cell r="K1107">
            <v>624</v>
          </cell>
          <cell r="L1107">
            <v>1598.2539629821131</v>
          </cell>
          <cell r="M1107">
            <v>19.611642067786878</v>
          </cell>
          <cell r="N1107">
            <v>1331.7578921523782</v>
          </cell>
          <cell r="O1107">
            <v>15.210820731608862</v>
          </cell>
          <cell r="P1107">
            <v>3</v>
          </cell>
          <cell r="Q1107">
            <v>1331.7578921523782</v>
          </cell>
          <cell r="R1107">
            <v>15.210820731608862</v>
          </cell>
          <cell r="S1107">
            <v>312963.10465580889</v>
          </cell>
        </row>
        <row r="1108">
          <cell r="B1108" t="str">
            <v>0401a4</v>
          </cell>
          <cell r="C1108" t="str">
            <v>1324</v>
          </cell>
          <cell r="D1108" t="str">
            <v>MAG</v>
          </cell>
          <cell r="E1108" t="str">
            <v>FRA</v>
          </cell>
          <cell r="F1108">
            <v>200303</v>
          </cell>
          <cell r="G1108">
            <v>10</v>
          </cell>
          <cell r="H1108">
            <v>397</v>
          </cell>
          <cell r="I1108">
            <v>0</v>
          </cell>
          <cell r="J1108">
            <v>624</v>
          </cell>
          <cell r="K1108">
            <v>624</v>
          </cell>
          <cell r="L1108">
            <v>747.63619549385328</v>
          </cell>
          <cell r="M1108">
            <v>24.24077208362959</v>
          </cell>
          <cell r="N1108">
            <v>1238.693931022638</v>
          </cell>
          <cell r="O1108">
            <v>16.405828810193022</v>
          </cell>
          <cell r="P1108">
            <v>1</v>
          </cell>
          <cell r="Q1108">
            <v>624</v>
          </cell>
          <cell r="R1108">
            <v>100</v>
          </cell>
          <cell r="S1108">
            <v>247728</v>
          </cell>
        </row>
        <row r="1109">
          <cell r="B1109" t="str">
            <v>0401a4</v>
          </cell>
          <cell r="C1109" t="str">
            <v>1324</v>
          </cell>
          <cell r="D1109" t="str">
            <v>MAG</v>
          </cell>
          <cell r="E1109" t="str">
            <v>FRA</v>
          </cell>
          <cell r="F1109">
            <v>200304</v>
          </cell>
          <cell r="G1109">
            <v>9</v>
          </cell>
          <cell r="H1109">
            <v>377</v>
          </cell>
          <cell r="I1109">
            <v>0</v>
          </cell>
          <cell r="J1109">
            <v>624</v>
          </cell>
          <cell r="K1109">
            <v>624</v>
          </cell>
          <cell r="L1109">
            <v>1037.6307730873182</v>
          </cell>
          <cell r="M1109">
            <v>22.64588553781023</v>
          </cell>
          <cell r="N1109">
            <v>1255.7525109993596</v>
          </cell>
          <cell r="O1109">
            <v>16.818027668560077</v>
          </cell>
          <cell r="P1109">
            <v>1</v>
          </cell>
          <cell r="Q1109">
            <v>624</v>
          </cell>
          <cell r="R1109">
            <v>100</v>
          </cell>
          <cell r="S1109">
            <v>235248</v>
          </cell>
        </row>
        <row r="1110">
          <cell r="B1110" t="str">
            <v>0401a4</v>
          </cell>
          <cell r="C1110" t="str">
            <v>1324</v>
          </cell>
          <cell r="D1110" t="str">
            <v>MAG</v>
          </cell>
          <cell r="E1110" t="str">
            <v>FRA</v>
          </cell>
          <cell r="F1110">
            <v>200305</v>
          </cell>
          <cell r="G1110">
            <v>8</v>
          </cell>
          <cell r="H1110">
            <v>228</v>
          </cell>
          <cell r="I1110">
            <v>0</v>
          </cell>
          <cell r="J1110">
            <v>624</v>
          </cell>
          <cell r="K1110">
            <v>624</v>
          </cell>
          <cell r="L1110">
            <v>714.31079153213022</v>
          </cell>
          <cell r="M1110">
            <v>21.341334416094256</v>
          </cell>
          <cell r="N1110">
            <v>1187.5028991186621</v>
          </cell>
          <cell r="O1110">
            <v>17.836445379896599</v>
          </cell>
          <cell r="P1110">
            <v>1</v>
          </cell>
          <cell r="Q1110">
            <v>624</v>
          </cell>
          <cell r="R1110">
            <v>100</v>
          </cell>
          <cell r="S1110">
            <v>142272</v>
          </cell>
        </row>
        <row r="1111">
          <cell r="B1111" t="str">
            <v>0401a4</v>
          </cell>
          <cell r="C1111" t="str">
            <v>1324</v>
          </cell>
          <cell r="D1111" t="str">
            <v>MAG</v>
          </cell>
          <cell r="E1111" t="str">
            <v>FRA</v>
          </cell>
          <cell r="F1111">
            <v>200306</v>
          </cell>
          <cell r="G1111">
            <v>7</v>
          </cell>
          <cell r="H1111">
            <v>188</v>
          </cell>
          <cell r="I1111">
            <v>0</v>
          </cell>
          <cell r="J1111">
            <v>624</v>
          </cell>
          <cell r="K1111">
            <v>624</v>
          </cell>
          <cell r="L1111">
            <v>1005.3348818389693</v>
          </cell>
          <cell r="M1111">
            <v>27.390976128841704</v>
          </cell>
          <cell r="N1111">
            <v>1245.1675280464331</v>
          </cell>
          <cell r="O1111">
            <v>16.973938001497061</v>
          </cell>
          <cell r="P1111">
            <v>1</v>
          </cell>
          <cell r="Q1111">
            <v>624</v>
          </cell>
          <cell r="R1111">
            <v>100</v>
          </cell>
          <cell r="S1111">
            <v>117312</v>
          </cell>
        </row>
        <row r="1112">
          <cell r="B1112" t="str">
            <v>0401a4</v>
          </cell>
          <cell r="C1112" t="str">
            <v>1324</v>
          </cell>
          <cell r="D1112" t="str">
            <v>MAG</v>
          </cell>
          <cell r="E1112" t="str">
            <v>FRA</v>
          </cell>
          <cell r="F1112">
            <v>200307</v>
          </cell>
          <cell r="G1112">
            <v>6</v>
          </cell>
          <cell r="H1112">
            <v>163</v>
          </cell>
          <cell r="I1112">
            <v>0</v>
          </cell>
          <cell r="J1112">
            <v>0</v>
          </cell>
          <cell r="K1112">
            <v>624</v>
          </cell>
          <cell r="L1112">
            <v>2530.8248080915055</v>
          </cell>
          <cell r="M1112">
            <v>28.072265993991635</v>
          </cell>
          <cell r="N1112">
            <v>1461.3101542817753</v>
          </cell>
          <cell r="O1112">
            <v>17.298631946060606</v>
          </cell>
          <cell r="P1112">
            <v>1</v>
          </cell>
          <cell r="Q1112">
            <v>624</v>
          </cell>
          <cell r="R1112">
            <v>100</v>
          </cell>
          <cell r="S1112">
            <v>101712</v>
          </cell>
        </row>
        <row r="1113">
          <cell r="B1113" t="str">
            <v>0401a4</v>
          </cell>
          <cell r="C1113" t="str">
            <v>1324</v>
          </cell>
          <cell r="D1113" t="str">
            <v>MAG</v>
          </cell>
          <cell r="E1113" t="str">
            <v>FRA</v>
          </cell>
          <cell r="F1113">
            <v>200308</v>
          </cell>
          <cell r="G1113">
            <v>5</v>
          </cell>
          <cell r="H1113">
            <v>85</v>
          </cell>
          <cell r="I1113">
            <v>0</v>
          </cell>
          <cell r="J1113">
            <v>624</v>
          </cell>
          <cell r="K1113">
            <v>624</v>
          </cell>
          <cell r="L1113">
            <v>2372.5332192961368</v>
          </cell>
          <cell r="M1113">
            <v>31.349711045218676</v>
          </cell>
          <cell r="N1113">
            <v>1317.064210731086</v>
          </cell>
          <cell r="O1113">
            <v>18.433927356695246</v>
          </cell>
          <cell r="P1113">
            <v>1</v>
          </cell>
          <cell r="Q1113">
            <v>624</v>
          </cell>
          <cell r="R1113">
            <v>100</v>
          </cell>
          <cell r="S1113">
            <v>53040</v>
          </cell>
        </row>
        <row r="1114">
          <cell r="B1114" t="str">
            <v>0401a4</v>
          </cell>
          <cell r="C1114" t="str">
            <v>1324</v>
          </cell>
          <cell r="D1114" t="str">
            <v>MAG</v>
          </cell>
          <cell r="E1114" t="str">
            <v>FRA</v>
          </cell>
          <cell r="F1114">
            <v>200309</v>
          </cell>
          <cell r="G1114">
            <v>4</v>
          </cell>
          <cell r="H1114">
            <v>266</v>
          </cell>
          <cell r="I1114">
            <v>0</v>
          </cell>
          <cell r="J1114">
            <v>624</v>
          </cell>
          <cell r="K1114">
            <v>624</v>
          </cell>
          <cell r="L1114">
            <v>1033.0935255392412</v>
          </cell>
          <cell r="M1114">
            <v>49.999006720463377</v>
          </cell>
          <cell r="N1114">
            <v>1282.9166638103393</v>
          </cell>
          <cell r="O1114">
            <v>22.237624145231567</v>
          </cell>
          <cell r="P1114">
            <v>1</v>
          </cell>
          <cell r="Q1114">
            <v>624</v>
          </cell>
          <cell r="R1114">
            <v>100</v>
          </cell>
          <cell r="S1114">
            <v>165984</v>
          </cell>
        </row>
        <row r="1115">
          <cell r="B1115" t="str">
            <v>0401a4</v>
          </cell>
          <cell r="C1115" t="str">
            <v>1324</v>
          </cell>
          <cell r="D1115" t="str">
            <v>MAG</v>
          </cell>
          <cell r="E1115" t="str">
            <v>FRA</v>
          </cell>
          <cell r="F1115">
            <v>200310</v>
          </cell>
          <cell r="G1115">
            <v>3</v>
          </cell>
          <cell r="H1115">
            <v>265</v>
          </cell>
          <cell r="I1115">
            <v>0</v>
          </cell>
          <cell r="J1115">
            <v>624</v>
          </cell>
          <cell r="K1115">
            <v>624</v>
          </cell>
          <cell r="L1115">
            <v>1454.8468754602304</v>
          </cell>
          <cell r="M1115">
            <v>41.948936525760153</v>
          </cell>
          <cell r="N1115">
            <v>1282.9166638103393</v>
          </cell>
          <cell r="O1115">
            <v>22.237624145231567</v>
          </cell>
          <cell r="P1115">
            <v>1</v>
          </cell>
          <cell r="Q1115">
            <v>624</v>
          </cell>
          <cell r="R1115">
            <v>100</v>
          </cell>
          <cell r="S1115">
            <v>165360</v>
          </cell>
        </row>
        <row r="1116">
          <cell r="B1116" t="str">
            <v>0401a4</v>
          </cell>
          <cell r="C1116" t="str">
            <v>1324</v>
          </cell>
          <cell r="D1116" t="str">
            <v>MAG</v>
          </cell>
          <cell r="E1116" t="str">
            <v>FRA</v>
          </cell>
          <cell r="F1116">
            <v>200311</v>
          </cell>
          <cell r="G1116">
            <v>2</v>
          </cell>
          <cell r="H1116">
            <v>163</v>
          </cell>
          <cell r="I1116">
            <v>0</v>
          </cell>
          <cell r="J1116">
            <v>0</v>
          </cell>
          <cell r="K1116">
            <v>624</v>
          </cell>
          <cell r="L1116">
            <v>0</v>
          </cell>
          <cell r="M1116">
            <v>106.57695438945251</v>
          </cell>
          <cell r="N1116">
            <v>1282.9166638103393</v>
          </cell>
          <cell r="O1116">
            <v>22.237624145231567</v>
          </cell>
          <cell r="P1116">
            <v>1</v>
          </cell>
          <cell r="Q1116">
            <v>624</v>
          </cell>
          <cell r="R1116">
            <v>100</v>
          </cell>
          <cell r="S1116">
            <v>101712</v>
          </cell>
        </row>
        <row r="1117">
          <cell r="B1117" t="str">
            <v>0401a4</v>
          </cell>
          <cell r="C1117" t="str">
            <v>1324</v>
          </cell>
          <cell r="D1117" t="str">
            <v>MAG</v>
          </cell>
          <cell r="E1117" t="str">
            <v>FRA</v>
          </cell>
          <cell r="F1117">
            <v>200312</v>
          </cell>
          <cell r="G1117">
            <v>1</v>
          </cell>
          <cell r="H1117">
            <v>388</v>
          </cell>
          <cell r="I1117">
            <v>0</v>
          </cell>
          <cell r="J1117">
            <v>624</v>
          </cell>
          <cell r="K1117">
            <v>624</v>
          </cell>
          <cell r="L1117">
            <v>0</v>
          </cell>
          <cell r="M1117">
            <v>106.57695438945251</v>
          </cell>
          <cell r="N1117">
            <v>1282.9166638103393</v>
          </cell>
          <cell r="O1117">
            <v>22.237624145231567</v>
          </cell>
          <cell r="P1117">
            <v>1</v>
          </cell>
          <cell r="Q1117">
            <v>624</v>
          </cell>
          <cell r="R1117">
            <v>100</v>
          </cell>
          <cell r="S1117">
            <v>242112</v>
          </cell>
        </row>
        <row r="1118">
          <cell r="B1118" t="str">
            <v>0401a4</v>
          </cell>
          <cell r="C1118" t="str">
            <v>1324</v>
          </cell>
          <cell r="D1118" t="str">
            <v>MAG</v>
          </cell>
          <cell r="E1118" t="str">
            <v>FRA</v>
          </cell>
          <cell r="F1118">
            <v>200401</v>
          </cell>
          <cell r="G1118">
            <v>0</v>
          </cell>
          <cell r="H1118">
            <v>288</v>
          </cell>
          <cell r="I1118">
            <v>0</v>
          </cell>
          <cell r="J1118">
            <v>624</v>
          </cell>
          <cell r="K1118">
            <v>570</v>
          </cell>
          <cell r="L1118">
            <v>0</v>
          </cell>
          <cell r="M1118">
            <v>106.57695438945251</v>
          </cell>
          <cell r="N1118">
            <v>1282.9166638103393</v>
          </cell>
          <cell r="O1118">
            <v>22.237624145231567</v>
          </cell>
          <cell r="P1118">
            <v>1</v>
          </cell>
          <cell r="Q1118">
            <v>570</v>
          </cell>
          <cell r="R1118">
            <v>100</v>
          </cell>
          <cell r="S1118">
            <v>164160</v>
          </cell>
        </row>
        <row r="1119">
          <cell r="B1119" t="str">
            <v>0401a4</v>
          </cell>
          <cell r="C1119" t="str">
            <v>1324</v>
          </cell>
          <cell r="D1119" t="str">
            <v>MAG</v>
          </cell>
          <cell r="E1119" t="str">
            <v>INT</v>
          </cell>
          <cell r="F1119">
            <v>200101</v>
          </cell>
          <cell r="G1119">
            <v>36</v>
          </cell>
          <cell r="H1119">
            <v>4</v>
          </cell>
          <cell r="I1119">
            <v>5660.085</v>
          </cell>
          <cell r="J1119">
            <v>0</v>
          </cell>
          <cell r="K1119">
            <v>1195</v>
          </cell>
          <cell r="L1119">
            <v>5660.0850000000009</v>
          </cell>
          <cell r="M1119">
            <v>0</v>
          </cell>
          <cell r="N1119">
            <v>5660.0850000000009</v>
          </cell>
          <cell r="O1119">
            <v>0</v>
          </cell>
          <cell r="P1119">
            <v>3</v>
          </cell>
          <cell r="Q1119">
            <v>5660.0850000000009</v>
          </cell>
          <cell r="R1119">
            <v>0</v>
          </cell>
          <cell r="S1119">
            <v>3.637978807091713E-12</v>
          </cell>
        </row>
        <row r="1120">
          <cell r="B1120" t="str">
            <v>0401a4</v>
          </cell>
          <cell r="C1120" t="str">
            <v>1324</v>
          </cell>
          <cell r="D1120" t="str">
            <v>MAG</v>
          </cell>
          <cell r="E1120" t="str">
            <v>INT</v>
          </cell>
          <cell r="F1120">
            <v>200102</v>
          </cell>
          <cell r="G1120">
            <v>35</v>
          </cell>
          <cell r="H1120">
            <v>8</v>
          </cell>
          <cell r="I1120">
            <v>1001.1662500000001</v>
          </cell>
          <cell r="J1120">
            <v>0</v>
          </cell>
          <cell r="K1120">
            <v>0</v>
          </cell>
          <cell r="L1120">
            <v>1018.1660481108379</v>
          </cell>
          <cell r="M1120">
            <v>1.567838691002537</v>
          </cell>
          <cell r="N1120">
            <v>1053.6680814343031</v>
          </cell>
          <cell r="O1120">
            <v>1.4111728330677853</v>
          </cell>
          <cell r="P1120">
            <v>3</v>
          </cell>
          <cell r="Q1120">
            <v>1053.6680814343031</v>
          </cell>
          <cell r="R1120">
            <v>1.4111728330677853</v>
          </cell>
          <cell r="S1120">
            <v>420.01465147442377</v>
          </cell>
        </row>
        <row r="1121">
          <cell r="B1121" t="str">
            <v>0401a4</v>
          </cell>
          <cell r="C1121" t="str">
            <v>1324</v>
          </cell>
          <cell r="D1121" t="str">
            <v>MAG</v>
          </cell>
          <cell r="E1121" t="str">
            <v>INT</v>
          </cell>
          <cell r="F1121">
            <v>200103</v>
          </cell>
          <cell r="G1121">
            <v>34</v>
          </cell>
          <cell r="H1121">
            <v>10</v>
          </cell>
          <cell r="I1121">
            <v>838.9</v>
          </cell>
          <cell r="J1121">
            <v>0</v>
          </cell>
          <cell r="K1121">
            <v>0</v>
          </cell>
          <cell r="L1121">
            <v>848.09365450178097</v>
          </cell>
          <cell r="M1121">
            <v>1.567838691002537</v>
          </cell>
          <cell r="N1121">
            <v>899.84576276654809</v>
          </cell>
          <cell r="O1121">
            <v>1.4111728330677853</v>
          </cell>
          <cell r="P1121">
            <v>3</v>
          </cell>
          <cell r="Q1121">
            <v>899.84576276654809</v>
          </cell>
          <cell r="R1121">
            <v>1.4111728330677853</v>
          </cell>
          <cell r="S1121">
            <v>609.45762766548069</v>
          </cell>
        </row>
        <row r="1122">
          <cell r="B1122" t="str">
            <v>0401a4</v>
          </cell>
          <cell r="C1122" t="str">
            <v>1324</v>
          </cell>
          <cell r="D1122" t="str">
            <v>MAG</v>
          </cell>
          <cell r="E1122" t="str">
            <v>INT</v>
          </cell>
          <cell r="F1122">
            <v>200104</v>
          </cell>
          <cell r="G1122">
            <v>33</v>
          </cell>
          <cell r="H1122">
            <v>2</v>
          </cell>
          <cell r="I1122">
            <v>6278.94</v>
          </cell>
          <cell r="J1122">
            <v>0</v>
          </cell>
          <cell r="K1122">
            <v>0</v>
          </cell>
          <cell r="L1122">
            <v>6331.5795206332332</v>
          </cell>
          <cell r="M1122">
            <v>1.567838691002537</v>
          </cell>
          <cell r="N1122">
            <v>6292.8902258335256</v>
          </cell>
          <cell r="O1122">
            <v>1.4111728330677853</v>
          </cell>
          <cell r="P1122">
            <v>3</v>
          </cell>
          <cell r="Q1122">
            <v>6292.8902258335256</v>
          </cell>
          <cell r="R1122">
            <v>1.4111728330677853</v>
          </cell>
          <cell r="S1122">
            <v>27.900451667052039</v>
          </cell>
        </row>
        <row r="1123">
          <cell r="B1123" t="str">
            <v>0401a4</v>
          </cell>
          <cell r="C1123" t="str">
            <v>1324</v>
          </cell>
          <cell r="D1123" t="str">
            <v>MAG</v>
          </cell>
          <cell r="E1123" t="str">
            <v>INT</v>
          </cell>
          <cell r="F1123">
            <v>200105</v>
          </cell>
          <cell r="G1123">
            <v>32</v>
          </cell>
          <cell r="H1123">
            <v>6</v>
          </cell>
          <cell r="I1123">
            <v>159.80000000000001</v>
          </cell>
          <cell r="J1123">
            <v>0</v>
          </cell>
          <cell r="K1123">
            <v>875</v>
          </cell>
          <cell r="L1123">
            <v>165.05164737016864</v>
          </cell>
          <cell r="M1123">
            <v>2.5134638474722948</v>
          </cell>
          <cell r="N1123">
            <v>269.2211448613761</v>
          </cell>
          <cell r="O1123">
            <v>2.2431952904348207</v>
          </cell>
          <cell r="P1123">
            <v>3</v>
          </cell>
          <cell r="Q1123">
            <v>269.2211448613761</v>
          </cell>
          <cell r="R1123">
            <v>2.2431952904348207</v>
          </cell>
          <cell r="S1123">
            <v>656.52686916825655</v>
          </cell>
        </row>
        <row r="1124">
          <cell r="B1124" t="str">
            <v>0401a4</v>
          </cell>
          <cell r="C1124" t="str">
            <v>1324</v>
          </cell>
          <cell r="D1124" t="str">
            <v>MAG</v>
          </cell>
          <cell r="E1124" t="str">
            <v>INT</v>
          </cell>
          <cell r="F1124">
            <v>200106</v>
          </cell>
          <cell r="G1124">
            <v>31</v>
          </cell>
          <cell r="H1124">
            <v>0</v>
          </cell>
          <cell r="I1124">
            <v>0</v>
          </cell>
          <cell r="J1124">
            <v>0</v>
          </cell>
          <cell r="K1124">
            <v>875</v>
          </cell>
          <cell r="L1124">
            <v>0</v>
          </cell>
          <cell r="M1124">
            <v>7.310050238929283</v>
          </cell>
          <cell r="N1124">
            <v>351.80962791741712</v>
          </cell>
          <cell r="O1124">
            <v>6.2682068931320876</v>
          </cell>
          <cell r="P1124">
            <v>3</v>
          </cell>
          <cell r="Q1124">
            <v>351.80962791741712</v>
          </cell>
          <cell r="R1124">
            <v>6.2682068931320876</v>
          </cell>
          <cell r="S1124">
            <v>0</v>
          </cell>
        </row>
        <row r="1125">
          <cell r="B1125" t="str">
            <v>0401a4</v>
          </cell>
          <cell r="C1125" t="str">
            <v>1324</v>
          </cell>
          <cell r="D1125" t="str">
            <v>MAG</v>
          </cell>
          <cell r="E1125" t="str">
            <v>INT</v>
          </cell>
          <cell r="F1125">
            <v>200107</v>
          </cell>
          <cell r="G1125">
            <v>30</v>
          </cell>
          <cell r="H1125">
            <v>1</v>
          </cell>
          <cell r="I1125">
            <v>0</v>
          </cell>
          <cell r="J1125">
            <v>0</v>
          </cell>
          <cell r="K1125">
            <v>875</v>
          </cell>
          <cell r="L1125">
            <v>0</v>
          </cell>
          <cell r="M1125">
            <v>12.358944760877685</v>
          </cell>
          <cell r="N1125">
            <v>236.73706536761313</v>
          </cell>
          <cell r="O1125">
            <v>12.644985220979535</v>
          </cell>
          <cell r="P1125">
            <v>3</v>
          </cell>
          <cell r="Q1125">
            <v>236.73706536761313</v>
          </cell>
          <cell r="R1125">
            <v>12.644985220979535</v>
          </cell>
          <cell r="S1125">
            <v>236.73706536761313</v>
          </cell>
        </row>
        <row r="1126">
          <cell r="B1126" t="str">
            <v>0401a4</v>
          </cell>
          <cell r="C1126" t="str">
            <v>1324</v>
          </cell>
          <cell r="D1126" t="str">
            <v>MAG</v>
          </cell>
          <cell r="E1126" t="str">
            <v>INT</v>
          </cell>
          <cell r="F1126">
            <v>200108</v>
          </cell>
          <cell r="G1126">
            <v>29</v>
          </cell>
          <cell r="H1126">
            <v>0</v>
          </cell>
          <cell r="I1126">
            <v>0</v>
          </cell>
          <cell r="J1126">
            <v>0</v>
          </cell>
          <cell r="K1126">
            <v>875</v>
          </cell>
          <cell r="L1126">
            <v>0</v>
          </cell>
          <cell r="M1126">
            <v>17.808052452781915</v>
          </cell>
          <cell r="N1126">
            <v>330.88470615749111</v>
          </cell>
          <cell r="O1126">
            <v>18.253187138924019</v>
          </cell>
          <cell r="P1126">
            <v>3</v>
          </cell>
          <cell r="Q1126">
            <v>330.88470615749111</v>
          </cell>
          <cell r="R1126">
            <v>18.253187138924019</v>
          </cell>
          <cell r="S1126">
            <v>0</v>
          </cell>
        </row>
        <row r="1127">
          <cell r="B1127" t="str">
            <v>0401a4</v>
          </cell>
          <cell r="C1127" t="str">
            <v>1324</v>
          </cell>
          <cell r="D1127" t="str">
            <v>MAG</v>
          </cell>
          <cell r="E1127" t="str">
            <v>INT</v>
          </cell>
          <cell r="F1127">
            <v>200109</v>
          </cell>
          <cell r="G1127">
            <v>28</v>
          </cell>
          <cell r="H1127">
            <v>4</v>
          </cell>
          <cell r="I1127">
            <v>446.9325</v>
          </cell>
          <cell r="J1127">
            <v>0</v>
          </cell>
          <cell r="K1127">
            <v>875</v>
          </cell>
          <cell r="L1127">
            <v>714.68402365649069</v>
          </cell>
          <cell r="M1127">
            <v>21.527776509943468</v>
          </cell>
          <cell r="N1127">
            <v>1013.6591824352458</v>
          </cell>
          <cell r="O1127">
            <v>22.094030687954358</v>
          </cell>
          <cell r="P1127">
            <v>3</v>
          </cell>
          <cell r="Q1127">
            <v>1013.6591824352458</v>
          </cell>
          <cell r="R1127">
            <v>22.094030687954358</v>
          </cell>
          <cell r="S1127">
            <v>2266.9067297409833</v>
          </cell>
        </row>
        <row r="1128">
          <cell r="B1128" t="str">
            <v>0401a4</v>
          </cell>
          <cell r="C1128" t="str">
            <v>1324</v>
          </cell>
          <cell r="D1128" t="str">
            <v>MAG</v>
          </cell>
          <cell r="E1128" t="str">
            <v>INT</v>
          </cell>
          <cell r="F1128">
            <v>200110</v>
          </cell>
          <cell r="G1128">
            <v>27</v>
          </cell>
          <cell r="H1128">
            <v>0</v>
          </cell>
          <cell r="I1128">
            <v>0</v>
          </cell>
          <cell r="J1128">
            <v>0</v>
          </cell>
          <cell r="K1128">
            <v>875</v>
          </cell>
          <cell r="L1128">
            <v>0</v>
          </cell>
          <cell r="M1128">
            <v>33.318842387080373</v>
          </cell>
          <cell r="N1128">
            <v>151.00511042657752</v>
          </cell>
          <cell r="O1128">
            <v>31.432365766405322</v>
          </cell>
          <cell r="P1128">
            <v>3</v>
          </cell>
          <cell r="Q1128">
            <v>151.00511042657752</v>
          </cell>
          <cell r="R1128">
            <v>31.432365766405322</v>
          </cell>
          <cell r="S1128">
            <v>0</v>
          </cell>
        </row>
        <row r="1129">
          <cell r="B1129" t="str">
            <v>0401a4</v>
          </cell>
          <cell r="C1129" t="str">
            <v>1324</v>
          </cell>
          <cell r="D1129" t="str">
            <v>MAG</v>
          </cell>
          <cell r="E1129" t="str">
            <v>INT</v>
          </cell>
          <cell r="F1129">
            <v>200111</v>
          </cell>
          <cell r="G1129">
            <v>26</v>
          </cell>
          <cell r="H1129">
            <v>16</v>
          </cell>
          <cell r="I1129">
            <v>5585.7274999999991</v>
          </cell>
          <cell r="J1129">
            <v>0</v>
          </cell>
          <cell r="K1129">
            <v>6000</v>
          </cell>
          <cell r="L1129">
            <v>10561.716893811255</v>
          </cell>
          <cell r="M1129">
            <v>32.58604984261018</v>
          </cell>
          <cell r="N1129">
            <v>10338.259664770039</v>
          </cell>
          <cell r="O1129">
            <v>30.80137794848191</v>
          </cell>
          <cell r="P1129">
            <v>1</v>
          </cell>
          <cell r="Q1129">
            <v>6000</v>
          </cell>
          <cell r="R1129">
            <v>100</v>
          </cell>
          <cell r="S1129">
            <v>6628.3600000000151</v>
          </cell>
        </row>
        <row r="1130">
          <cell r="B1130" t="str">
            <v>0401a4</v>
          </cell>
          <cell r="C1130" t="str">
            <v>1324</v>
          </cell>
          <cell r="D1130" t="str">
            <v>MAG</v>
          </cell>
          <cell r="E1130" t="str">
            <v>INT</v>
          </cell>
          <cell r="F1130">
            <v>200112</v>
          </cell>
          <cell r="G1130">
            <v>25</v>
          </cell>
          <cell r="H1130">
            <v>10</v>
          </cell>
          <cell r="I1130">
            <v>2966.375</v>
          </cell>
          <cell r="J1130">
            <v>0</v>
          </cell>
          <cell r="K1130">
            <v>3500</v>
          </cell>
          <cell r="L1130">
            <v>5360.8292323721807</v>
          </cell>
          <cell r="M1130">
            <v>33.460654717418684</v>
          </cell>
          <cell r="N1130">
            <v>5054.3560314004471</v>
          </cell>
          <cell r="O1130">
            <v>31.031863682516818</v>
          </cell>
          <cell r="P1130">
            <v>1</v>
          </cell>
          <cell r="Q1130">
            <v>3500</v>
          </cell>
          <cell r="R1130">
            <v>100</v>
          </cell>
          <cell r="S1130">
            <v>5336.25</v>
          </cell>
        </row>
        <row r="1131">
          <cell r="B1131" t="str">
            <v>0401a4</v>
          </cell>
          <cell r="C1131" t="str">
            <v>1324</v>
          </cell>
          <cell r="D1131" t="str">
            <v>MAG</v>
          </cell>
          <cell r="E1131" t="str">
            <v>INT</v>
          </cell>
          <cell r="F1131">
            <v>200201</v>
          </cell>
          <cell r="G1131">
            <v>24</v>
          </cell>
          <cell r="H1131">
            <v>0</v>
          </cell>
          <cell r="I1131">
            <v>0</v>
          </cell>
          <cell r="J1131">
            <v>0</v>
          </cell>
          <cell r="K1131">
            <v>875</v>
          </cell>
          <cell r="L1131">
            <v>0</v>
          </cell>
          <cell r="M1131">
            <v>36.557950955334533</v>
          </cell>
          <cell r="N1131">
            <v>450.78197542543967</v>
          </cell>
          <cell r="O1131">
            <v>32.925846594777262</v>
          </cell>
          <cell r="P1131">
            <v>3</v>
          </cell>
          <cell r="Q1131">
            <v>450.78197542543967</v>
          </cell>
          <cell r="R1131">
            <v>32.925846594777262</v>
          </cell>
          <cell r="S1131">
            <v>0</v>
          </cell>
        </row>
        <row r="1132">
          <cell r="B1132" t="str">
            <v>0401a4</v>
          </cell>
          <cell r="C1132" t="str">
            <v>1324</v>
          </cell>
          <cell r="D1132" t="str">
            <v>MAG</v>
          </cell>
          <cell r="E1132" t="str">
            <v>INT</v>
          </cell>
          <cell r="F1132">
            <v>200202</v>
          </cell>
          <cell r="G1132">
            <v>23</v>
          </cell>
          <cell r="H1132">
            <v>0</v>
          </cell>
          <cell r="I1132">
            <v>0</v>
          </cell>
          <cell r="J1132">
            <v>0</v>
          </cell>
          <cell r="K1132">
            <v>875</v>
          </cell>
          <cell r="L1132">
            <v>0</v>
          </cell>
          <cell r="M1132">
            <v>40.579225019127676</v>
          </cell>
          <cell r="N1132">
            <v>722.48065813983249</v>
          </cell>
          <cell r="O1132">
            <v>35.54161680377198</v>
          </cell>
          <cell r="P1132">
            <v>3</v>
          </cell>
          <cell r="Q1132">
            <v>722.48065813983249</v>
          </cell>
          <cell r="R1132">
            <v>35.54161680377198</v>
          </cell>
          <cell r="S1132">
            <v>0</v>
          </cell>
        </row>
        <row r="1133">
          <cell r="B1133" t="str">
            <v>0401a4</v>
          </cell>
          <cell r="C1133" t="str">
            <v>1324</v>
          </cell>
          <cell r="D1133" t="str">
            <v>MAG</v>
          </cell>
          <cell r="E1133" t="str">
            <v>INT</v>
          </cell>
          <cell r="F1133">
            <v>200203</v>
          </cell>
          <cell r="G1133">
            <v>22</v>
          </cell>
          <cell r="H1133">
            <v>0</v>
          </cell>
          <cell r="I1133">
            <v>0</v>
          </cell>
          <cell r="J1133">
            <v>0</v>
          </cell>
          <cell r="K1133">
            <v>875</v>
          </cell>
          <cell r="L1133">
            <v>0</v>
          </cell>
          <cell r="M1133">
            <v>40.714851277783978</v>
          </cell>
          <cell r="N1133">
            <v>676.45653792081953</v>
          </cell>
          <cell r="O1133">
            <v>36.205945939095066</v>
          </cell>
          <cell r="P1133">
            <v>3</v>
          </cell>
          <cell r="Q1133">
            <v>676.45653792081953</v>
          </cell>
          <cell r="R1133">
            <v>36.205945939095066</v>
          </cell>
          <cell r="S1133">
            <v>0</v>
          </cell>
        </row>
        <row r="1134">
          <cell r="B1134" t="str">
            <v>0401a4</v>
          </cell>
          <cell r="C1134" t="str">
            <v>1324</v>
          </cell>
          <cell r="D1134" t="str">
            <v>MAG</v>
          </cell>
          <cell r="E1134" t="str">
            <v>INT</v>
          </cell>
          <cell r="F1134">
            <v>200204</v>
          </cell>
          <cell r="G1134">
            <v>21</v>
          </cell>
          <cell r="H1134">
            <v>0</v>
          </cell>
          <cell r="I1134">
            <v>0</v>
          </cell>
          <cell r="J1134">
            <v>0</v>
          </cell>
          <cell r="K1134">
            <v>875</v>
          </cell>
          <cell r="L1134">
            <v>0</v>
          </cell>
          <cell r="M1134">
            <v>41.271621142910881</v>
          </cell>
          <cell r="N1134">
            <v>728.64753734457361</v>
          </cell>
          <cell r="O1134">
            <v>36.067253109980854</v>
          </cell>
          <cell r="P1134">
            <v>3</v>
          </cell>
          <cell r="Q1134">
            <v>728.64753734457361</v>
          </cell>
          <cell r="R1134">
            <v>36.067253109980854</v>
          </cell>
          <cell r="S1134">
            <v>0</v>
          </cell>
        </row>
        <row r="1135">
          <cell r="B1135" t="str">
            <v>0401a4</v>
          </cell>
          <cell r="C1135" t="str">
            <v>1324</v>
          </cell>
          <cell r="D1135" t="str">
            <v>MAG</v>
          </cell>
          <cell r="E1135" t="str">
            <v>INT</v>
          </cell>
          <cell r="F1135">
            <v>200205</v>
          </cell>
          <cell r="G1135">
            <v>20</v>
          </cell>
          <cell r="H1135">
            <v>7</v>
          </cell>
          <cell r="I1135">
            <v>1096.8928571428571</v>
          </cell>
          <cell r="J1135">
            <v>0</v>
          </cell>
          <cell r="K1135">
            <v>2000</v>
          </cell>
          <cell r="L1135">
            <v>3912.0559277764173</v>
          </cell>
          <cell r="M1135">
            <v>43.547751111308351</v>
          </cell>
          <cell r="N1135">
            <v>3619.2992313165923</v>
          </cell>
          <cell r="O1135">
            <v>37.517500085937549</v>
          </cell>
          <cell r="P1135">
            <v>1</v>
          </cell>
          <cell r="Q1135">
            <v>2000</v>
          </cell>
          <cell r="R1135">
            <v>100</v>
          </cell>
          <cell r="S1135">
            <v>6321.75</v>
          </cell>
        </row>
        <row r="1136">
          <cell r="B1136" t="str">
            <v>0401a4</v>
          </cell>
          <cell r="C1136" t="str">
            <v>1324</v>
          </cell>
          <cell r="D1136" t="str">
            <v>MAG</v>
          </cell>
          <cell r="E1136" t="str">
            <v>INT</v>
          </cell>
          <cell r="F1136">
            <v>200206</v>
          </cell>
          <cell r="G1136">
            <v>19</v>
          </cell>
          <cell r="H1136">
            <v>2</v>
          </cell>
          <cell r="I1136">
            <v>435.98500000000001</v>
          </cell>
          <cell r="J1136">
            <v>0</v>
          </cell>
          <cell r="K1136">
            <v>1100</v>
          </cell>
          <cell r="L1136">
            <v>3028.7702848412255</v>
          </cell>
          <cell r="M1136">
            <v>45.342300644163942</v>
          </cell>
          <cell r="N1136">
            <v>2990.2201951275065</v>
          </cell>
          <cell r="O1136">
            <v>37.977139531686404</v>
          </cell>
          <cell r="P1136">
            <v>1</v>
          </cell>
          <cell r="Q1136">
            <v>1100</v>
          </cell>
          <cell r="R1136">
            <v>100</v>
          </cell>
          <cell r="S1136">
            <v>1328.03</v>
          </cell>
        </row>
        <row r="1137">
          <cell r="B1137" t="str">
            <v>0401a4</v>
          </cell>
          <cell r="C1137" t="str">
            <v>1324</v>
          </cell>
          <cell r="D1137" t="str">
            <v>MAG</v>
          </cell>
          <cell r="E1137" t="str">
            <v>INT</v>
          </cell>
          <cell r="F1137">
            <v>200207</v>
          </cell>
          <cell r="G1137">
            <v>18</v>
          </cell>
          <cell r="H1137">
            <v>1</v>
          </cell>
          <cell r="I1137">
            <v>0</v>
          </cell>
          <cell r="J1137">
            <v>0</v>
          </cell>
          <cell r="K1137">
            <v>875</v>
          </cell>
          <cell r="L1137">
            <v>0</v>
          </cell>
          <cell r="M1137">
            <v>46.159694758203763</v>
          </cell>
          <cell r="N1137">
            <v>880.654277491009</v>
          </cell>
          <cell r="O1137">
            <v>39.473495390697749</v>
          </cell>
          <cell r="P1137">
            <v>3</v>
          </cell>
          <cell r="Q1137">
            <v>880.654277491009</v>
          </cell>
          <cell r="R1137">
            <v>39.473495390697749</v>
          </cell>
          <cell r="S1137">
            <v>880.654277491009</v>
          </cell>
        </row>
        <row r="1138">
          <cell r="B1138" t="str">
            <v>0401a4</v>
          </cell>
          <cell r="C1138" t="str">
            <v>1324</v>
          </cell>
          <cell r="D1138" t="str">
            <v>MAG</v>
          </cell>
          <cell r="E1138" t="str">
            <v>INT</v>
          </cell>
          <cell r="F1138">
            <v>200208</v>
          </cell>
          <cell r="G1138">
            <v>17</v>
          </cell>
          <cell r="H1138">
            <v>0</v>
          </cell>
          <cell r="I1138">
            <v>0</v>
          </cell>
          <cell r="J1138">
            <v>0</v>
          </cell>
          <cell r="K1138">
            <v>875</v>
          </cell>
          <cell r="L1138">
            <v>0</v>
          </cell>
          <cell r="M1138">
            <v>51.71354006970207</v>
          </cell>
          <cell r="N1138">
            <v>1244.8038299523134</v>
          </cell>
          <cell r="O1138">
            <v>42.184393105199668</v>
          </cell>
          <cell r="P1138">
            <v>3</v>
          </cell>
          <cell r="Q1138">
            <v>1244.8038299523134</v>
          </cell>
          <cell r="R1138">
            <v>42.184393105199668</v>
          </cell>
          <cell r="S1138">
            <v>0</v>
          </cell>
        </row>
        <row r="1139">
          <cell r="B1139" t="str">
            <v>0401a4</v>
          </cell>
          <cell r="C1139" t="str">
            <v>1324</v>
          </cell>
          <cell r="D1139" t="str">
            <v>MAG</v>
          </cell>
          <cell r="E1139" t="str">
            <v>INT</v>
          </cell>
          <cell r="F1139">
            <v>200209</v>
          </cell>
          <cell r="G1139">
            <v>16</v>
          </cell>
          <cell r="H1139">
            <v>0</v>
          </cell>
          <cell r="I1139">
            <v>0</v>
          </cell>
          <cell r="J1139">
            <v>0</v>
          </cell>
          <cell r="K1139">
            <v>875</v>
          </cell>
          <cell r="L1139">
            <v>0</v>
          </cell>
          <cell r="M1139">
            <v>52.50578690406207</v>
          </cell>
          <cell r="N1139">
            <v>1302.7184016889814</v>
          </cell>
          <cell r="O1139">
            <v>42.442720238777667</v>
          </cell>
          <cell r="P1139">
            <v>3</v>
          </cell>
          <cell r="Q1139">
            <v>1302.7184016889814</v>
          </cell>
          <cell r="R1139">
            <v>42.442720238777667</v>
          </cell>
          <cell r="S1139">
            <v>0</v>
          </cell>
        </row>
        <row r="1140">
          <cell r="B1140" t="str">
            <v>0401a4</v>
          </cell>
          <cell r="C1140" t="str">
            <v>1324</v>
          </cell>
          <cell r="D1140" t="str">
            <v>MAG</v>
          </cell>
          <cell r="E1140" t="str">
            <v>INT</v>
          </cell>
          <cell r="F1140">
            <v>200210</v>
          </cell>
          <cell r="G1140">
            <v>15</v>
          </cell>
          <cell r="H1140">
            <v>0</v>
          </cell>
          <cell r="I1140">
            <v>0</v>
          </cell>
          <cell r="J1140">
            <v>0</v>
          </cell>
          <cell r="K1140">
            <v>875</v>
          </cell>
          <cell r="L1140">
            <v>0</v>
          </cell>
          <cell r="M1140">
            <v>53.342907932870112</v>
          </cell>
          <cell r="N1140">
            <v>1339.7467917559727</v>
          </cell>
          <cell r="O1140">
            <v>43.134543933368143</v>
          </cell>
          <cell r="P1140">
            <v>3</v>
          </cell>
          <cell r="Q1140">
            <v>1339.7467917559727</v>
          </cell>
          <cell r="R1140">
            <v>43.134543933368143</v>
          </cell>
          <cell r="S1140">
            <v>0</v>
          </cell>
        </row>
        <row r="1141">
          <cell r="B1141" t="str">
            <v>0401a4</v>
          </cell>
          <cell r="C1141" t="str">
            <v>1324</v>
          </cell>
          <cell r="D1141" t="str">
            <v>MAG</v>
          </cell>
          <cell r="E1141" t="str">
            <v>INT</v>
          </cell>
          <cell r="F1141">
            <v>200211</v>
          </cell>
          <cell r="G1141">
            <v>14</v>
          </cell>
          <cell r="H1141">
            <v>6</v>
          </cell>
          <cell r="I1141">
            <v>71.931666666666658</v>
          </cell>
          <cell r="J1141">
            <v>0</v>
          </cell>
          <cell r="K1141">
            <v>1500</v>
          </cell>
          <cell r="L1141">
            <v>1892.2322493113932</v>
          </cell>
          <cell r="M1141">
            <v>69.074740629746529</v>
          </cell>
          <cell r="N1141">
            <v>2497.2164134169593</v>
          </cell>
          <cell r="O1141">
            <v>47.762205407451738</v>
          </cell>
          <cell r="P1141">
            <v>1</v>
          </cell>
          <cell r="Q1141">
            <v>1500</v>
          </cell>
          <cell r="R1141">
            <v>100</v>
          </cell>
          <cell r="S1141">
            <v>8568.41</v>
          </cell>
        </row>
        <row r="1142">
          <cell r="B1142" t="str">
            <v>0401a4</v>
          </cell>
          <cell r="C1142" t="str">
            <v>1324</v>
          </cell>
          <cell r="D1142" t="str">
            <v>MAG</v>
          </cell>
          <cell r="E1142" t="str">
            <v>INT</v>
          </cell>
          <cell r="F1142">
            <v>200212</v>
          </cell>
          <cell r="G1142">
            <v>13</v>
          </cell>
          <cell r="H1142">
            <v>5</v>
          </cell>
          <cell r="I1142">
            <v>505.67199999999991</v>
          </cell>
          <cell r="J1142">
            <v>0</v>
          </cell>
          <cell r="K1142">
            <v>1500</v>
          </cell>
          <cell r="L1142">
            <v>7414.8456522228807</v>
          </cell>
          <cell r="M1142">
            <v>62.985175883931731</v>
          </cell>
          <cell r="N1142">
            <v>4814.0686092915221</v>
          </cell>
          <cell r="O1142">
            <v>46.735364882933737</v>
          </cell>
          <cell r="P1142">
            <v>1</v>
          </cell>
          <cell r="Q1142">
            <v>1500</v>
          </cell>
          <cell r="R1142">
            <v>100</v>
          </cell>
          <cell r="S1142">
            <v>4971.6400000000003</v>
          </cell>
        </row>
        <row r="1143">
          <cell r="B1143" t="str">
            <v>0401a4</v>
          </cell>
          <cell r="C1143" t="str">
            <v>1324</v>
          </cell>
          <cell r="D1143" t="str">
            <v>MAG</v>
          </cell>
          <cell r="E1143" t="str">
            <v>INT</v>
          </cell>
          <cell r="F1143">
            <v>200301</v>
          </cell>
          <cell r="G1143">
            <v>12</v>
          </cell>
          <cell r="H1143">
            <v>0</v>
          </cell>
          <cell r="I1143">
            <v>0</v>
          </cell>
          <cell r="J1143">
            <v>0</v>
          </cell>
          <cell r="K1143">
            <v>600</v>
          </cell>
          <cell r="L1143">
            <v>0</v>
          </cell>
          <cell r="M1143">
            <v>91.662539596835941</v>
          </cell>
          <cell r="N1143">
            <v>2335.1447166374496</v>
          </cell>
          <cell r="O1143">
            <v>60.996249964376979</v>
          </cell>
          <cell r="P1143">
            <v>1</v>
          </cell>
          <cell r="Q1143">
            <v>600</v>
          </cell>
          <cell r="R1143">
            <v>100</v>
          </cell>
          <cell r="S1143">
            <v>0</v>
          </cell>
        </row>
        <row r="1144">
          <cell r="B1144" t="str">
            <v>0401a4</v>
          </cell>
          <cell r="C1144" t="str">
            <v>1324</v>
          </cell>
          <cell r="D1144" t="str">
            <v>MAG</v>
          </cell>
          <cell r="E1144" t="str">
            <v>INT</v>
          </cell>
          <cell r="F1144">
            <v>200302</v>
          </cell>
          <cell r="G1144">
            <v>11</v>
          </cell>
          <cell r="H1144">
            <v>1</v>
          </cell>
          <cell r="I1144">
            <v>0</v>
          </cell>
          <cell r="J1144">
            <v>0</v>
          </cell>
          <cell r="K1144">
            <v>600</v>
          </cell>
          <cell r="L1144">
            <v>0</v>
          </cell>
          <cell r="M1144">
            <v>104.7469924164224</v>
          </cell>
          <cell r="N1144">
            <v>2484.7278953218042</v>
          </cell>
          <cell r="O1144">
            <v>65.974542936616984</v>
          </cell>
          <cell r="P1144">
            <v>1</v>
          </cell>
          <cell r="Q1144">
            <v>600</v>
          </cell>
          <cell r="R1144">
            <v>100</v>
          </cell>
          <cell r="S1144">
            <v>600</v>
          </cell>
        </row>
        <row r="1145">
          <cell r="B1145" t="str">
            <v>0401a4</v>
          </cell>
          <cell r="C1145" t="str">
            <v>1324</v>
          </cell>
          <cell r="D1145" t="str">
            <v>MAG</v>
          </cell>
          <cell r="E1145" t="str">
            <v>INT</v>
          </cell>
          <cell r="F1145">
            <v>200303</v>
          </cell>
          <cell r="G1145">
            <v>10</v>
          </cell>
          <cell r="H1145">
            <v>2</v>
          </cell>
          <cell r="I1145">
            <v>0</v>
          </cell>
          <cell r="J1145">
            <v>600</v>
          </cell>
          <cell r="K1145">
            <v>600</v>
          </cell>
          <cell r="L1145">
            <v>17607.691314407901</v>
          </cell>
          <cell r="M1145">
            <v>135.12396985078126</v>
          </cell>
          <cell r="N1145">
            <v>3300.6303023143282</v>
          </cell>
          <cell r="O1145">
            <v>69.189957304871228</v>
          </cell>
          <cell r="P1145">
            <v>1</v>
          </cell>
          <cell r="Q1145">
            <v>600</v>
          </cell>
          <cell r="R1145">
            <v>100</v>
          </cell>
          <cell r="S1145">
            <v>1200</v>
          </cell>
        </row>
        <row r="1146">
          <cell r="B1146" t="str">
            <v>0401a4</v>
          </cell>
          <cell r="C1146" t="str">
            <v>1324</v>
          </cell>
          <cell r="D1146" t="str">
            <v>MAG</v>
          </cell>
          <cell r="E1146" t="str">
            <v>INT</v>
          </cell>
          <cell r="F1146">
            <v>200304</v>
          </cell>
          <cell r="G1146">
            <v>9</v>
          </cell>
          <cell r="H1146">
            <v>0</v>
          </cell>
          <cell r="I1146">
            <v>0</v>
          </cell>
          <cell r="J1146">
            <v>600</v>
          </cell>
          <cell r="K1146">
            <v>600</v>
          </cell>
          <cell r="L1146">
            <v>0</v>
          </cell>
          <cell r="M1146">
            <v>151.02665627726219</v>
          </cell>
          <cell r="N1146">
            <v>2904.1316584219062</v>
          </cell>
          <cell r="O1146">
            <v>69.36952516292348</v>
          </cell>
          <cell r="P1146">
            <v>1</v>
          </cell>
          <cell r="Q1146">
            <v>600</v>
          </cell>
          <cell r="R1146">
            <v>100</v>
          </cell>
          <cell r="S1146">
            <v>0</v>
          </cell>
        </row>
        <row r="1147">
          <cell r="B1147" t="str">
            <v>0401a4</v>
          </cell>
          <cell r="C1147" t="str">
            <v>1324</v>
          </cell>
          <cell r="D1147" t="str">
            <v>MAG</v>
          </cell>
          <cell r="E1147" t="str">
            <v>INT</v>
          </cell>
          <cell r="F1147">
            <v>200305</v>
          </cell>
          <cell r="G1147">
            <v>8</v>
          </cell>
          <cell r="H1147">
            <v>1</v>
          </cell>
          <cell r="I1147">
            <v>0</v>
          </cell>
          <cell r="J1147">
            <v>600</v>
          </cell>
          <cell r="K1147">
            <v>600</v>
          </cell>
          <cell r="L1147">
            <v>10586.401774138696</v>
          </cell>
          <cell r="M1147">
            <v>162.32568141427473</v>
          </cell>
          <cell r="N1147">
            <v>2590.9633643516809</v>
          </cell>
          <cell r="O1147">
            <v>71.123984946712099</v>
          </cell>
          <cell r="P1147">
            <v>1</v>
          </cell>
          <cell r="Q1147">
            <v>600</v>
          </cell>
          <cell r="R1147">
            <v>100</v>
          </cell>
          <cell r="S1147">
            <v>600</v>
          </cell>
        </row>
        <row r="1148">
          <cell r="B1148" t="str">
            <v>0401a4</v>
          </cell>
          <cell r="C1148" t="str">
            <v>1324</v>
          </cell>
          <cell r="D1148" t="str">
            <v>MAG</v>
          </cell>
          <cell r="E1148" t="str">
            <v>INT</v>
          </cell>
          <cell r="F1148">
            <v>200306</v>
          </cell>
          <cell r="G1148">
            <v>7</v>
          </cell>
          <cell r="H1148">
            <v>5</v>
          </cell>
          <cell r="I1148">
            <v>0</v>
          </cell>
          <cell r="J1148">
            <v>600</v>
          </cell>
          <cell r="K1148">
            <v>600</v>
          </cell>
          <cell r="L1148">
            <v>1485.3294113812583</v>
          </cell>
          <cell r="M1148">
            <v>161.96292924686907</v>
          </cell>
          <cell r="N1148">
            <v>2934.3573899021685</v>
          </cell>
          <cell r="O1148">
            <v>71.01938971417681</v>
          </cell>
          <cell r="P1148">
            <v>1</v>
          </cell>
          <cell r="Q1148">
            <v>600</v>
          </cell>
          <cell r="R1148">
            <v>100</v>
          </cell>
          <cell r="S1148">
            <v>3000</v>
          </cell>
        </row>
        <row r="1149">
          <cell r="B1149" t="str">
            <v>0401a4</v>
          </cell>
          <cell r="C1149" t="str">
            <v>1324</v>
          </cell>
          <cell r="D1149" t="str">
            <v>MAG</v>
          </cell>
          <cell r="E1149" t="str">
            <v>INT</v>
          </cell>
          <cell r="F1149">
            <v>200307</v>
          </cell>
          <cell r="G1149">
            <v>6</v>
          </cell>
          <cell r="H1149">
            <v>2</v>
          </cell>
          <cell r="I1149">
            <v>0</v>
          </cell>
          <cell r="J1149">
            <v>0</v>
          </cell>
          <cell r="K1149">
            <v>600</v>
          </cell>
          <cell r="L1149">
            <v>1267.5206124212591</v>
          </cell>
          <cell r="M1149">
            <v>164.7572615534732</v>
          </cell>
          <cell r="N1149">
            <v>2970.1322689369699</v>
          </cell>
          <cell r="O1149">
            <v>71.023186052966864</v>
          </cell>
          <cell r="P1149">
            <v>1</v>
          </cell>
          <cell r="Q1149">
            <v>600</v>
          </cell>
          <cell r="R1149">
            <v>100</v>
          </cell>
          <cell r="S1149">
            <v>1200</v>
          </cell>
        </row>
        <row r="1150">
          <cell r="B1150" t="str">
            <v>0401a4</v>
          </cell>
          <cell r="C1150" t="str">
            <v>1324</v>
          </cell>
          <cell r="D1150" t="str">
            <v>MAG</v>
          </cell>
          <cell r="E1150" t="str">
            <v>INT</v>
          </cell>
          <cell r="F1150">
            <v>200308</v>
          </cell>
          <cell r="G1150">
            <v>5</v>
          </cell>
          <cell r="H1150">
            <v>1</v>
          </cell>
          <cell r="I1150">
            <v>0</v>
          </cell>
          <cell r="J1150">
            <v>600</v>
          </cell>
          <cell r="K1150">
            <v>600</v>
          </cell>
          <cell r="L1150">
            <v>0</v>
          </cell>
          <cell r="M1150">
            <v>215.1997975424072</v>
          </cell>
          <cell r="N1150">
            <v>3031.384442924606</v>
          </cell>
          <cell r="O1150">
            <v>70.310912399653972</v>
          </cell>
          <cell r="P1150">
            <v>1</v>
          </cell>
          <cell r="Q1150">
            <v>600</v>
          </cell>
          <cell r="R1150">
            <v>100</v>
          </cell>
          <cell r="S1150">
            <v>600</v>
          </cell>
        </row>
        <row r="1151">
          <cell r="B1151" t="str">
            <v>0401a4</v>
          </cell>
          <cell r="C1151" t="str">
            <v>1324</v>
          </cell>
          <cell r="D1151" t="str">
            <v>MAG</v>
          </cell>
          <cell r="E1151" t="str">
            <v>INT</v>
          </cell>
          <cell r="F1151">
            <v>200309</v>
          </cell>
          <cell r="G1151">
            <v>4</v>
          </cell>
          <cell r="H1151">
            <v>35</v>
          </cell>
          <cell r="I1151">
            <v>0</v>
          </cell>
          <cell r="J1151">
            <v>600</v>
          </cell>
          <cell r="K1151">
            <v>600</v>
          </cell>
          <cell r="L1151">
            <v>9132.0936151516653</v>
          </cell>
          <cell r="M1151">
            <v>277.77979672146319</v>
          </cell>
          <cell r="N1151">
            <v>2599.7789130175006</v>
          </cell>
          <cell r="O1151">
            <v>70.173113520590007</v>
          </cell>
          <cell r="P1151">
            <v>1</v>
          </cell>
          <cell r="Q1151">
            <v>600</v>
          </cell>
          <cell r="R1151">
            <v>100</v>
          </cell>
          <cell r="S1151">
            <v>21000</v>
          </cell>
        </row>
        <row r="1152">
          <cell r="B1152" t="str">
            <v>0401a4</v>
          </cell>
          <cell r="C1152" t="str">
            <v>1324</v>
          </cell>
          <cell r="D1152" t="str">
            <v>MAG</v>
          </cell>
          <cell r="E1152" t="str">
            <v>INT</v>
          </cell>
          <cell r="F1152">
            <v>200310</v>
          </cell>
          <cell r="G1152">
            <v>3</v>
          </cell>
          <cell r="H1152">
            <v>63</v>
          </cell>
          <cell r="I1152">
            <v>0</v>
          </cell>
          <cell r="J1152">
            <v>600</v>
          </cell>
          <cell r="K1152">
            <v>600</v>
          </cell>
          <cell r="L1152">
            <v>5397.9066472151044</v>
          </cell>
          <cell r="M1152">
            <v>238.78270348877186</v>
          </cell>
          <cell r="N1152">
            <v>2874.561764705883</v>
          </cell>
          <cell r="O1152">
            <v>72.363698266840544</v>
          </cell>
          <cell r="P1152">
            <v>1</v>
          </cell>
          <cell r="Q1152">
            <v>600</v>
          </cell>
          <cell r="R1152">
            <v>100</v>
          </cell>
          <cell r="S1152">
            <v>37800</v>
          </cell>
        </row>
        <row r="1153">
          <cell r="B1153" t="str">
            <v>0401a4</v>
          </cell>
          <cell r="C1153" t="str">
            <v>1324</v>
          </cell>
          <cell r="D1153" t="str">
            <v>MAG</v>
          </cell>
          <cell r="E1153" t="str">
            <v>INT</v>
          </cell>
          <cell r="F1153">
            <v>200311</v>
          </cell>
          <cell r="G1153">
            <v>2</v>
          </cell>
          <cell r="H1153">
            <v>94</v>
          </cell>
          <cell r="I1153">
            <v>0</v>
          </cell>
          <cell r="J1153">
            <v>0</v>
          </cell>
          <cell r="K1153">
            <v>600</v>
          </cell>
          <cell r="L1153">
            <v>0</v>
          </cell>
          <cell r="M1153">
            <v>125.17807253107411</v>
          </cell>
          <cell r="N1153">
            <v>2874.561764705883</v>
          </cell>
          <cell r="O1153">
            <v>72.363698266840544</v>
          </cell>
          <cell r="P1153">
            <v>1</v>
          </cell>
          <cell r="Q1153">
            <v>600</v>
          </cell>
          <cell r="R1153">
            <v>100</v>
          </cell>
          <cell r="S1153">
            <v>56400</v>
          </cell>
        </row>
        <row r="1154">
          <cell r="B1154" t="str">
            <v>0401a4</v>
          </cell>
          <cell r="C1154" t="str">
            <v>1324</v>
          </cell>
          <cell r="D1154" t="str">
            <v>MAG</v>
          </cell>
          <cell r="E1154" t="str">
            <v>INT</v>
          </cell>
          <cell r="F1154">
            <v>200312</v>
          </cell>
          <cell r="G1154">
            <v>1</v>
          </cell>
          <cell r="H1154">
            <v>58</v>
          </cell>
          <cell r="I1154">
            <v>0</v>
          </cell>
          <cell r="J1154">
            <v>600</v>
          </cell>
          <cell r="K1154">
            <v>600</v>
          </cell>
          <cell r="L1154">
            <v>0</v>
          </cell>
          <cell r="M1154">
            <v>125.17807253107411</v>
          </cell>
          <cell r="N1154">
            <v>2874.561764705883</v>
          </cell>
          <cell r="O1154">
            <v>72.363698266840544</v>
          </cell>
          <cell r="P1154">
            <v>1</v>
          </cell>
          <cell r="Q1154">
            <v>600</v>
          </cell>
          <cell r="R1154">
            <v>100</v>
          </cell>
          <cell r="S1154">
            <v>34800</v>
          </cell>
        </row>
        <row r="1155">
          <cell r="B1155" t="str">
            <v>0401a4</v>
          </cell>
          <cell r="C1155" t="str">
            <v>1324</v>
          </cell>
          <cell r="D1155" t="str">
            <v>MAG</v>
          </cell>
          <cell r="E1155" t="str">
            <v>INT</v>
          </cell>
          <cell r="F1155">
            <v>200401</v>
          </cell>
          <cell r="G1155">
            <v>0</v>
          </cell>
          <cell r="H1155">
            <v>4</v>
          </cell>
          <cell r="I1155">
            <v>0</v>
          </cell>
          <cell r="J1155">
            <v>600</v>
          </cell>
          <cell r="K1155">
            <v>570</v>
          </cell>
          <cell r="L1155">
            <v>0</v>
          </cell>
          <cell r="M1155">
            <v>125.17807253107411</v>
          </cell>
          <cell r="N1155">
            <v>2874.561764705883</v>
          </cell>
          <cell r="O1155">
            <v>72.363698266840544</v>
          </cell>
          <cell r="P1155">
            <v>1</v>
          </cell>
          <cell r="Q1155">
            <v>570</v>
          </cell>
          <cell r="R1155">
            <v>100</v>
          </cell>
          <cell r="S1155">
            <v>2280</v>
          </cell>
        </row>
        <row r="1156">
          <cell r="B1156" t="str">
            <v>0401a4</v>
          </cell>
          <cell r="C1156" t="str">
            <v>1324</v>
          </cell>
          <cell r="D1156" t="str">
            <v>MCT</v>
          </cell>
          <cell r="E1156" t="str">
            <v>ESP</v>
          </cell>
          <cell r="F1156">
            <v>200101</v>
          </cell>
          <cell r="G1156">
            <v>36</v>
          </cell>
          <cell r="H1156">
            <v>75</v>
          </cell>
          <cell r="I1156">
            <v>314.45773333333324</v>
          </cell>
          <cell r="J1156">
            <v>0</v>
          </cell>
          <cell r="K1156">
            <v>0</v>
          </cell>
          <cell r="L1156">
            <v>314.45773333333324</v>
          </cell>
          <cell r="M1156">
            <v>0</v>
          </cell>
          <cell r="N1156">
            <v>314.45773333333329</v>
          </cell>
          <cell r="O1156">
            <v>0</v>
          </cell>
          <cell r="P1156">
            <v>3</v>
          </cell>
          <cell r="Q1156">
            <v>314.45773333333329</v>
          </cell>
          <cell r="R1156">
            <v>0</v>
          </cell>
          <cell r="S1156">
            <v>3.637978807091713E-12</v>
          </cell>
        </row>
        <row r="1157">
          <cell r="B1157" t="str">
            <v>0401a4</v>
          </cell>
          <cell r="C1157" t="str">
            <v>1324</v>
          </cell>
          <cell r="D1157" t="str">
            <v>MCT</v>
          </cell>
          <cell r="E1157" t="str">
            <v>ESP</v>
          </cell>
          <cell r="F1157">
            <v>200102</v>
          </cell>
          <cell r="G1157">
            <v>35</v>
          </cell>
          <cell r="H1157">
            <v>61</v>
          </cell>
          <cell r="I1157">
            <v>378.92491803278688</v>
          </cell>
          <cell r="J1157">
            <v>0</v>
          </cell>
          <cell r="K1157">
            <v>0</v>
          </cell>
          <cell r="L1157">
            <v>380.18255105530824</v>
          </cell>
          <cell r="M1157">
            <v>0.19394556926884238</v>
          </cell>
          <cell r="N1157">
            <v>379.90435543562955</v>
          </cell>
          <cell r="O1157">
            <v>0.2028486380509083</v>
          </cell>
          <cell r="P1157">
            <v>3</v>
          </cell>
          <cell r="Q1157">
            <v>379.90435543562955</v>
          </cell>
          <cell r="R1157">
            <v>0.2028486380509083</v>
          </cell>
          <cell r="S1157">
            <v>59.745681573403999</v>
          </cell>
        </row>
        <row r="1158">
          <cell r="B1158" t="str">
            <v>0401a4</v>
          </cell>
          <cell r="C1158" t="str">
            <v>1324</v>
          </cell>
          <cell r="D1158" t="str">
            <v>MCT</v>
          </cell>
          <cell r="E1158" t="str">
            <v>ESP</v>
          </cell>
          <cell r="F1158">
            <v>200103</v>
          </cell>
          <cell r="G1158">
            <v>34</v>
          </cell>
          <cell r="H1158">
            <v>71</v>
          </cell>
          <cell r="I1158">
            <v>925.01394366197189</v>
          </cell>
          <cell r="J1158">
            <v>0</v>
          </cell>
          <cell r="K1158">
            <v>0</v>
          </cell>
          <cell r="L1158">
            <v>944.31255964537786</v>
          </cell>
          <cell r="M1158">
            <v>2.0404358440126229</v>
          </cell>
          <cell r="N1158">
            <v>919.63052293629823</v>
          </cell>
          <cell r="O1158">
            <v>2.05591500765131</v>
          </cell>
          <cell r="P1158">
            <v>3</v>
          </cell>
          <cell r="Q1158">
            <v>919.63052293629823</v>
          </cell>
          <cell r="R1158">
            <v>2.05591500765131</v>
          </cell>
          <cell r="S1158">
            <v>0</v>
          </cell>
        </row>
        <row r="1159">
          <cell r="B1159" t="str">
            <v>0401a4</v>
          </cell>
          <cell r="C1159" t="str">
            <v>1324</v>
          </cell>
          <cell r="D1159" t="str">
            <v>MCT</v>
          </cell>
          <cell r="E1159" t="str">
            <v>ESP</v>
          </cell>
          <cell r="F1159">
            <v>200104</v>
          </cell>
          <cell r="G1159">
            <v>33</v>
          </cell>
          <cell r="H1159">
            <v>90</v>
          </cell>
          <cell r="I1159">
            <v>724.53566666666666</v>
          </cell>
          <cell r="J1159">
            <v>0</v>
          </cell>
          <cell r="K1159">
            <v>0</v>
          </cell>
          <cell r="L1159">
            <v>752.2741781857402</v>
          </cell>
          <cell r="M1159">
            <v>2.9635897144769063</v>
          </cell>
          <cell r="N1159">
            <v>736.76775849835235</v>
          </cell>
          <cell r="O1159">
            <v>2.9254673488391076</v>
          </cell>
          <cell r="P1159">
            <v>3</v>
          </cell>
          <cell r="Q1159">
            <v>736.76775849835235</v>
          </cell>
          <cell r="R1159">
            <v>2.9254673488391076</v>
          </cell>
          <cell r="S1159">
            <v>1100.8882648517101</v>
          </cell>
        </row>
        <row r="1160">
          <cell r="B1160" t="str">
            <v>0401a4</v>
          </cell>
          <cell r="C1160" t="str">
            <v>1324</v>
          </cell>
          <cell r="D1160" t="str">
            <v>MCT</v>
          </cell>
          <cell r="E1160" t="str">
            <v>ESP</v>
          </cell>
          <cell r="F1160">
            <v>200105</v>
          </cell>
          <cell r="G1160">
            <v>32</v>
          </cell>
          <cell r="H1160">
            <v>71</v>
          </cell>
          <cell r="I1160">
            <v>549.04225352112678</v>
          </cell>
          <cell r="J1160">
            <v>0</v>
          </cell>
          <cell r="K1160">
            <v>0</v>
          </cell>
          <cell r="L1160">
            <v>570.36080307632949</v>
          </cell>
          <cell r="M1160">
            <v>3.2660880765519011</v>
          </cell>
          <cell r="N1160">
            <v>580.02902738325827</v>
          </cell>
          <cell r="O1160">
            <v>3.1783609574695024</v>
          </cell>
          <cell r="P1160">
            <v>3</v>
          </cell>
          <cell r="Q1160">
            <v>580.02902738325827</v>
          </cell>
          <cell r="R1160">
            <v>3.1783609574695024</v>
          </cell>
          <cell r="S1160">
            <v>2200.0609442113346</v>
          </cell>
        </row>
        <row r="1161">
          <cell r="B1161" t="str">
            <v>0401a4</v>
          </cell>
          <cell r="C1161" t="str">
            <v>1324</v>
          </cell>
          <cell r="D1161" t="str">
            <v>MCT</v>
          </cell>
          <cell r="E1161" t="str">
            <v>ESP</v>
          </cell>
          <cell r="F1161">
            <v>200106</v>
          </cell>
          <cell r="G1161">
            <v>31</v>
          </cell>
          <cell r="H1161">
            <v>84</v>
          </cell>
          <cell r="I1161">
            <v>616.57547619047602</v>
          </cell>
          <cell r="J1161">
            <v>0</v>
          </cell>
          <cell r="K1161">
            <v>0</v>
          </cell>
          <cell r="L1161">
            <v>666.74111786071626</v>
          </cell>
          <cell r="M1161">
            <v>3.5636331821143887</v>
          </cell>
          <cell r="N1161">
            <v>660.16211003771821</v>
          </cell>
          <cell r="O1161">
            <v>3.7289743009803407</v>
          </cell>
          <cell r="P1161">
            <v>3</v>
          </cell>
          <cell r="Q1161">
            <v>660.16211003771821</v>
          </cell>
          <cell r="R1161">
            <v>3.7289743009803407</v>
          </cell>
          <cell r="S1161">
            <v>3661.2772431683406</v>
          </cell>
        </row>
        <row r="1162">
          <cell r="B1162" t="str">
            <v>0401a4</v>
          </cell>
          <cell r="C1162" t="str">
            <v>1324</v>
          </cell>
          <cell r="D1162" t="str">
            <v>MCT</v>
          </cell>
          <cell r="E1162" t="str">
            <v>ESP</v>
          </cell>
          <cell r="F1162">
            <v>200107</v>
          </cell>
          <cell r="G1162">
            <v>30</v>
          </cell>
          <cell r="H1162">
            <v>39</v>
          </cell>
          <cell r="I1162">
            <v>647.53282051282042</v>
          </cell>
          <cell r="J1162">
            <v>0</v>
          </cell>
          <cell r="K1162">
            <v>0</v>
          </cell>
          <cell r="L1162">
            <v>728.77705713999751</v>
          </cell>
          <cell r="M1162">
            <v>3.8171413880627614</v>
          </cell>
          <cell r="N1162">
            <v>711.24706132790857</v>
          </cell>
          <cell r="O1162">
            <v>3.9872234947528096</v>
          </cell>
          <cell r="P1162">
            <v>3</v>
          </cell>
          <cell r="Q1162">
            <v>711.24706132790857</v>
          </cell>
          <cell r="R1162">
            <v>3.9872234947528096</v>
          </cell>
          <cell r="S1162">
            <v>2484.8553917884383</v>
          </cell>
        </row>
        <row r="1163">
          <cell r="B1163" t="str">
            <v>0401a4</v>
          </cell>
          <cell r="C1163" t="str">
            <v>1324</v>
          </cell>
          <cell r="D1163" t="str">
            <v>MCT</v>
          </cell>
          <cell r="E1163" t="str">
            <v>ESP</v>
          </cell>
          <cell r="F1163">
            <v>200108</v>
          </cell>
          <cell r="G1163">
            <v>29</v>
          </cell>
          <cell r="H1163">
            <v>54</v>
          </cell>
          <cell r="I1163">
            <v>573.17055555555544</v>
          </cell>
          <cell r="J1163">
            <v>0</v>
          </cell>
          <cell r="K1163">
            <v>0</v>
          </cell>
          <cell r="L1163">
            <v>657.50527450858715</v>
          </cell>
          <cell r="M1163">
            <v>4.0115973551445885</v>
          </cell>
          <cell r="N1163">
            <v>656.26991391042782</v>
          </cell>
          <cell r="O1163">
            <v>4.2015129611504696</v>
          </cell>
          <cell r="P1163">
            <v>3</v>
          </cell>
          <cell r="Q1163">
            <v>656.26991391042782</v>
          </cell>
          <cell r="R1163">
            <v>4.2015129611504696</v>
          </cell>
          <cell r="S1163">
            <v>4487.3653511631092</v>
          </cell>
        </row>
        <row r="1164">
          <cell r="B1164" t="str">
            <v>0401a4</v>
          </cell>
          <cell r="C1164" t="str">
            <v>1324</v>
          </cell>
          <cell r="D1164" t="str">
            <v>MCT</v>
          </cell>
          <cell r="E1164" t="str">
            <v>ESP</v>
          </cell>
          <cell r="F1164">
            <v>200109</v>
          </cell>
          <cell r="G1164">
            <v>28</v>
          </cell>
          <cell r="H1164">
            <v>85</v>
          </cell>
          <cell r="I1164">
            <v>554.07623529411762</v>
          </cell>
          <cell r="J1164">
            <v>0</v>
          </cell>
          <cell r="K1164">
            <v>0</v>
          </cell>
          <cell r="L1164">
            <v>689.52966289747258</v>
          </cell>
          <cell r="M1164">
            <v>4.4587851115933299</v>
          </cell>
          <cell r="N1164">
            <v>685.14470098367883</v>
          </cell>
          <cell r="O1164">
            <v>4.6670656047068491</v>
          </cell>
          <cell r="P1164">
            <v>3</v>
          </cell>
          <cell r="Q1164">
            <v>685.14470098367883</v>
          </cell>
          <cell r="R1164">
            <v>4.6670656047068491</v>
          </cell>
          <cell r="S1164">
            <v>11140.819583612705</v>
          </cell>
        </row>
        <row r="1165">
          <cell r="B1165" t="str">
            <v>0401a4</v>
          </cell>
          <cell r="C1165" t="str">
            <v>1324</v>
          </cell>
          <cell r="D1165" t="str">
            <v>MCT</v>
          </cell>
          <cell r="E1165" t="str">
            <v>ESP</v>
          </cell>
          <cell r="F1165">
            <v>200110</v>
          </cell>
          <cell r="G1165">
            <v>27</v>
          </cell>
          <cell r="H1165">
            <v>111</v>
          </cell>
          <cell r="I1165">
            <v>486.81216216216217</v>
          </cell>
          <cell r="J1165">
            <v>0</v>
          </cell>
          <cell r="K1165">
            <v>0</v>
          </cell>
          <cell r="L1165">
            <v>602.26842764988146</v>
          </cell>
          <cell r="M1165">
            <v>4.2746695221052136</v>
          </cell>
          <cell r="N1165">
            <v>602.12185029222587</v>
          </cell>
          <cell r="O1165">
            <v>4.4705099052644606</v>
          </cell>
          <cell r="P1165">
            <v>3</v>
          </cell>
          <cell r="Q1165">
            <v>602.12185029222587</v>
          </cell>
          <cell r="R1165">
            <v>4.4705099052644606</v>
          </cell>
          <cell r="S1165">
            <v>12799.375382437072</v>
          </cell>
        </row>
        <row r="1166">
          <cell r="B1166" t="str">
            <v>0401a4</v>
          </cell>
          <cell r="C1166" t="str">
            <v>1324</v>
          </cell>
          <cell r="D1166" t="str">
            <v>MCT</v>
          </cell>
          <cell r="E1166" t="str">
            <v>ESP</v>
          </cell>
          <cell r="F1166">
            <v>200111</v>
          </cell>
          <cell r="G1166">
            <v>26</v>
          </cell>
          <cell r="H1166">
            <v>83</v>
          </cell>
          <cell r="I1166">
            <v>338.22084337349401</v>
          </cell>
          <cell r="J1166">
            <v>0</v>
          </cell>
          <cell r="K1166">
            <v>0</v>
          </cell>
          <cell r="L1166">
            <v>469.99879270020517</v>
          </cell>
          <cell r="M1166">
            <v>5.3797884573569945</v>
          </cell>
          <cell r="N1166">
            <v>481.25147808485804</v>
          </cell>
          <cell r="O1166">
            <v>5.4653532350187373</v>
          </cell>
          <cell r="P1166">
            <v>3</v>
          </cell>
          <cell r="Q1166">
            <v>481.25147808485804</v>
          </cell>
          <cell r="R1166">
            <v>5.4653532350187373</v>
          </cell>
          <cell r="S1166">
            <v>11871.542681043218</v>
          </cell>
        </row>
        <row r="1167">
          <cell r="B1167" t="str">
            <v>0401a4</v>
          </cell>
          <cell r="C1167" t="str">
            <v>1324</v>
          </cell>
          <cell r="D1167" t="str">
            <v>MCT</v>
          </cell>
          <cell r="E1167" t="str">
            <v>ESP</v>
          </cell>
          <cell r="F1167">
            <v>200112</v>
          </cell>
          <cell r="G1167">
            <v>25</v>
          </cell>
          <cell r="H1167">
            <v>84</v>
          </cell>
          <cell r="I1167">
            <v>445.43214285714282</v>
          </cell>
          <cell r="J1167">
            <v>0</v>
          </cell>
          <cell r="K1167">
            <v>0</v>
          </cell>
          <cell r="L1167">
            <v>645.46918880348335</v>
          </cell>
          <cell r="M1167">
            <v>6.9658722239785673</v>
          </cell>
          <cell r="N1167">
            <v>644.31735821747213</v>
          </cell>
          <cell r="O1167">
            <v>7.1947063529554418</v>
          </cell>
          <cell r="P1167">
            <v>3</v>
          </cell>
          <cell r="Q1167">
            <v>644.31735821747213</v>
          </cell>
          <cell r="R1167">
            <v>7.1947063529554418</v>
          </cell>
          <cell r="S1167">
            <v>16706.358090267662</v>
          </cell>
        </row>
        <row r="1168">
          <cell r="B1168" t="str">
            <v>0401a4</v>
          </cell>
          <cell r="C1168" t="str">
            <v>1324</v>
          </cell>
          <cell r="D1168" t="str">
            <v>MCT</v>
          </cell>
          <cell r="E1168" t="str">
            <v>ESP</v>
          </cell>
          <cell r="F1168">
            <v>200201</v>
          </cell>
          <cell r="G1168">
            <v>24</v>
          </cell>
          <cell r="H1168">
            <v>52</v>
          </cell>
          <cell r="I1168">
            <v>189.42038461538459</v>
          </cell>
          <cell r="J1168">
            <v>0</v>
          </cell>
          <cell r="K1168">
            <v>0</v>
          </cell>
          <cell r="L1168">
            <v>341.86493749058741</v>
          </cell>
          <cell r="M1168">
            <v>7.2912079754965342</v>
          </cell>
          <cell r="N1168">
            <v>362.17963131695421</v>
          </cell>
          <cell r="O1168">
            <v>7.4318348350880941</v>
          </cell>
          <cell r="P1168">
            <v>3</v>
          </cell>
          <cell r="Q1168">
            <v>362.17963131695421</v>
          </cell>
          <cell r="R1168">
            <v>7.4318348350880941</v>
          </cell>
          <cell r="S1168">
            <v>8983.480828481619</v>
          </cell>
        </row>
        <row r="1169">
          <cell r="B1169" t="str">
            <v>0401a4</v>
          </cell>
          <cell r="C1169" t="str">
            <v>1324</v>
          </cell>
          <cell r="D1169" t="str">
            <v>MCT</v>
          </cell>
          <cell r="E1169" t="str">
            <v>ESP</v>
          </cell>
          <cell r="F1169">
            <v>200202</v>
          </cell>
          <cell r="G1169">
            <v>23</v>
          </cell>
          <cell r="H1169">
            <v>121</v>
          </cell>
          <cell r="I1169">
            <v>255.85685950413222</v>
          </cell>
          <cell r="J1169">
            <v>0</v>
          </cell>
          <cell r="K1169">
            <v>0</v>
          </cell>
          <cell r="L1169">
            <v>466.39459990605337</v>
          </cell>
          <cell r="M1169">
            <v>8.7412982275950437</v>
          </cell>
          <cell r="N1169">
            <v>484.9949941162231</v>
          </cell>
          <cell r="O1169">
            <v>8.6577630582264469</v>
          </cell>
          <cell r="P1169">
            <v>3</v>
          </cell>
          <cell r="Q1169">
            <v>484.9949941162231</v>
          </cell>
          <cell r="R1169">
            <v>8.6577630582264469</v>
          </cell>
          <cell r="S1169">
            <v>27725.714288062994</v>
          </cell>
        </row>
        <row r="1170">
          <cell r="B1170" t="str">
            <v>0401a4</v>
          </cell>
          <cell r="C1170" t="str">
            <v>1324</v>
          </cell>
          <cell r="D1170" t="str">
            <v>MCT</v>
          </cell>
          <cell r="E1170" t="str">
            <v>ESP</v>
          </cell>
          <cell r="F1170">
            <v>200203</v>
          </cell>
          <cell r="G1170">
            <v>22</v>
          </cell>
          <cell r="H1170">
            <v>68</v>
          </cell>
          <cell r="I1170">
            <v>388.43794117647059</v>
          </cell>
          <cell r="J1170">
            <v>0</v>
          </cell>
          <cell r="K1170">
            <v>0</v>
          </cell>
          <cell r="L1170">
            <v>793.99610331777762</v>
          </cell>
          <cell r="M1170">
            <v>11.359736908040563</v>
          </cell>
          <cell r="N1170">
            <v>704.87315892922709</v>
          </cell>
          <cell r="O1170">
            <v>10.566358195761412</v>
          </cell>
          <cell r="P1170">
            <v>3</v>
          </cell>
          <cell r="Q1170">
            <v>704.87315892922709</v>
          </cell>
          <cell r="R1170">
            <v>10.566358195761412</v>
          </cell>
          <cell r="S1170">
            <v>21517.594807187445</v>
          </cell>
        </row>
        <row r="1171">
          <cell r="B1171" t="str">
            <v>0401a4</v>
          </cell>
          <cell r="C1171" t="str">
            <v>1324</v>
          </cell>
          <cell r="D1171" t="str">
            <v>MCT</v>
          </cell>
          <cell r="E1171" t="str">
            <v>ESP</v>
          </cell>
          <cell r="F1171">
            <v>200204</v>
          </cell>
          <cell r="G1171">
            <v>21</v>
          </cell>
          <cell r="H1171">
            <v>140</v>
          </cell>
          <cell r="I1171">
            <v>187.22064285714288</v>
          </cell>
          <cell r="J1171">
            <v>0</v>
          </cell>
          <cell r="K1171">
            <v>0</v>
          </cell>
          <cell r="L1171">
            <v>477.75930988019763</v>
          </cell>
          <cell r="M1171">
            <v>12.04514345042325</v>
          </cell>
          <cell r="N1171">
            <v>498.73558879202221</v>
          </cell>
          <cell r="O1171">
            <v>11.156132286907372</v>
          </cell>
          <cell r="P1171">
            <v>3</v>
          </cell>
          <cell r="Q1171">
            <v>498.73558879202221</v>
          </cell>
          <cell r="R1171">
            <v>11.156132286907372</v>
          </cell>
          <cell r="S1171">
            <v>43612.092430883116</v>
          </cell>
        </row>
        <row r="1172">
          <cell r="B1172" t="str">
            <v>0401a4</v>
          </cell>
          <cell r="C1172" t="str">
            <v>1324</v>
          </cell>
          <cell r="D1172" t="str">
            <v>MCT</v>
          </cell>
          <cell r="E1172" t="str">
            <v>ESP</v>
          </cell>
          <cell r="F1172">
            <v>200205</v>
          </cell>
          <cell r="G1172">
            <v>20</v>
          </cell>
          <cell r="H1172">
            <v>49</v>
          </cell>
          <cell r="I1172">
            <v>182.55918367346939</v>
          </cell>
          <cell r="J1172">
            <v>0</v>
          </cell>
          <cell r="K1172">
            <v>560</v>
          </cell>
          <cell r="L1172">
            <v>551.27132368635228</v>
          </cell>
          <cell r="M1172">
            <v>12.515381949084563</v>
          </cell>
          <cell r="N1172">
            <v>543.72631071523222</v>
          </cell>
          <cell r="O1172">
            <v>11.644786714852167</v>
          </cell>
          <cell r="P1172">
            <v>3</v>
          </cell>
          <cell r="Q1172">
            <v>543.72631071523222</v>
          </cell>
          <cell r="R1172">
            <v>11.644786714852167</v>
          </cell>
          <cell r="S1172">
            <v>17697.189225046379</v>
          </cell>
        </row>
        <row r="1173">
          <cell r="B1173" t="str">
            <v>0401a4</v>
          </cell>
          <cell r="C1173" t="str">
            <v>1324</v>
          </cell>
          <cell r="D1173" t="str">
            <v>MCT</v>
          </cell>
          <cell r="E1173" t="str">
            <v>ESP</v>
          </cell>
          <cell r="F1173">
            <v>200206</v>
          </cell>
          <cell r="G1173">
            <v>19</v>
          </cell>
          <cell r="H1173">
            <v>180</v>
          </cell>
          <cell r="I1173">
            <v>105.82300000000002</v>
          </cell>
          <cell r="J1173">
            <v>0</v>
          </cell>
          <cell r="K1173">
            <v>560</v>
          </cell>
          <cell r="L1173">
            <v>470.92986026471976</v>
          </cell>
          <cell r="M1173">
            <v>13.349763720418487</v>
          </cell>
          <cell r="N1173">
            <v>485.82130157504713</v>
          </cell>
          <cell r="O1173">
            <v>12.434292714880877</v>
          </cell>
          <cell r="P1173">
            <v>3</v>
          </cell>
          <cell r="Q1173">
            <v>485.82130157504713</v>
          </cell>
          <cell r="R1173">
            <v>12.434292714880877</v>
          </cell>
          <cell r="S1173">
            <v>68399.694283508477</v>
          </cell>
        </row>
        <row r="1174">
          <cell r="B1174" t="str">
            <v>0401a4</v>
          </cell>
          <cell r="C1174" t="str">
            <v>1324</v>
          </cell>
          <cell r="D1174" t="str">
            <v>MCT</v>
          </cell>
          <cell r="E1174" t="str">
            <v>ESP</v>
          </cell>
          <cell r="F1174">
            <v>200207</v>
          </cell>
          <cell r="G1174">
            <v>18</v>
          </cell>
          <cell r="H1174">
            <v>49</v>
          </cell>
          <cell r="I1174">
            <v>179.80979591836731</v>
          </cell>
          <cell r="J1174">
            <v>0</v>
          </cell>
          <cell r="K1174">
            <v>560</v>
          </cell>
          <cell r="L1174">
            <v>707.17350417418061</v>
          </cell>
          <cell r="M1174">
            <v>14.661417459485579</v>
          </cell>
          <cell r="N1174">
            <v>623.68263212773923</v>
          </cell>
          <cell r="O1174">
            <v>12.709427473883936</v>
          </cell>
          <cell r="P1174">
            <v>3</v>
          </cell>
          <cell r="Q1174">
            <v>623.68263212773923</v>
          </cell>
          <cell r="R1174">
            <v>12.709427473883936</v>
          </cell>
          <cell r="S1174">
            <v>21749.768974259227</v>
          </cell>
        </row>
        <row r="1175">
          <cell r="B1175" t="str">
            <v>0401a4</v>
          </cell>
          <cell r="C1175" t="str">
            <v>1324</v>
          </cell>
          <cell r="D1175" t="str">
            <v>MCT</v>
          </cell>
          <cell r="E1175" t="str">
            <v>ESP</v>
          </cell>
          <cell r="F1175">
            <v>200208</v>
          </cell>
          <cell r="G1175">
            <v>17</v>
          </cell>
          <cell r="H1175">
            <v>61</v>
          </cell>
          <cell r="I1175">
            <v>23.959672131147542</v>
          </cell>
          <cell r="J1175">
            <v>0</v>
          </cell>
          <cell r="K1175">
            <v>560</v>
          </cell>
          <cell r="L1175">
            <v>528.35332364916144</v>
          </cell>
          <cell r="M1175">
            <v>13.640660175651695</v>
          </cell>
          <cell r="N1175">
            <v>496.81570645519156</v>
          </cell>
          <cell r="O1175">
            <v>12.463527037845795</v>
          </cell>
          <cell r="P1175">
            <v>3</v>
          </cell>
          <cell r="Q1175">
            <v>496.81570645519156</v>
          </cell>
          <cell r="R1175">
            <v>12.463527037845795</v>
          </cell>
          <cell r="S1175">
            <v>28844.218093766685</v>
          </cell>
        </row>
        <row r="1176">
          <cell r="B1176" t="str">
            <v>0401a4</v>
          </cell>
          <cell r="C1176" t="str">
            <v>1324</v>
          </cell>
          <cell r="D1176" t="str">
            <v>MCT</v>
          </cell>
          <cell r="E1176" t="str">
            <v>ESP</v>
          </cell>
          <cell r="F1176">
            <v>200209</v>
          </cell>
          <cell r="G1176">
            <v>16</v>
          </cell>
          <cell r="H1176">
            <v>89</v>
          </cell>
          <cell r="I1176">
            <v>23.886966292134836</v>
          </cell>
          <cell r="J1176">
            <v>0</v>
          </cell>
          <cell r="K1176">
            <v>560</v>
          </cell>
          <cell r="L1176">
            <v>497.63504954859417</v>
          </cell>
          <cell r="M1176">
            <v>15.82217615622816</v>
          </cell>
          <cell r="N1176">
            <v>492.08117896249712</v>
          </cell>
          <cell r="O1176">
            <v>13.354307955836237</v>
          </cell>
          <cell r="P1176">
            <v>3</v>
          </cell>
          <cell r="Q1176">
            <v>492.08117896249712</v>
          </cell>
          <cell r="R1176">
            <v>13.354307955836237</v>
          </cell>
          <cell r="S1176">
            <v>41669.284927662244</v>
          </cell>
        </row>
        <row r="1177">
          <cell r="B1177" t="str">
            <v>0401a4</v>
          </cell>
          <cell r="C1177" t="str">
            <v>1324</v>
          </cell>
          <cell r="D1177" t="str">
            <v>MCT</v>
          </cell>
          <cell r="E1177" t="str">
            <v>ESP</v>
          </cell>
          <cell r="F1177">
            <v>200210</v>
          </cell>
          <cell r="G1177">
            <v>15</v>
          </cell>
          <cell r="H1177">
            <v>119</v>
          </cell>
          <cell r="I1177">
            <v>20.751260504201682</v>
          </cell>
          <cell r="J1177">
            <v>0</v>
          </cell>
          <cell r="K1177">
            <v>560</v>
          </cell>
          <cell r="L1177">
            <v>819.32155398271959</v>
          </cell>
          <cell r="M1177">
            <v>19.307762536831753</v>
          </cell>
          <cell r="N1177">
            <v>575.82801361363283</v>
          </cell>
          <cell r="O1177">
            <v>13.842413538382115</v>
          </cell>
          <cell r="P1177">
            <v>3</v>
          </cell>
          <cell r="Q1177">
            <v>575.82801361363283</v>
          </cell>
          <cell r="R1177">
            <v>13.842413538382115</v>
          </cell>
          <cell r="S1177">
            <v>66054.133620022316</v>
          </cell>
        </row>
        <row r="1178">
          <cell r="B1178" t="str">
            <v>0401a4</v>
          </cell>
          <cell r="C1178" t="str">
            <v>1324</v>
          </cell>
          <cell r="D1178" t="str">
            <v>MCT</v>
          </cell>
          <cell r="E1178" t="str">
            <v>ESP</v>
          </cell>
          <cell r="F1178">
            <v>200211</v>
          </cell>
          <cell r="G1178">
            <v>14</v>
          </cell>
          <cell r="H1178">
            <v>110</v>
          </cell>
          <cell r="I1178">
            <v>4.565818181818182</v>
          </cell>
          <cell r="J1178">
            <v>0</v>
          </cell>
          <cell r="K1178">
            <v>560</v>
          </cell>
          <cell r="L1178">
            <v>875.52688164823587</v>
          </cell>
          <cell r="M1178">
            <v>21.662427927884185</v>
          </cell>
          <cell r="N1178">
            <v>582.30679380812228</v>
          </cell>
          <cell r="O1178">
            <v>14.436871781117835</v>
          </cell>
          <cell r="P1178">
            <v>3</v>
          </cell>
          <cell r="Q1178">
            <v>582.30679380812228</v>
          </cell>
          <cell r="R1178">
            <v>14.436871781117835</v>
          </cell>
          <cell r="S1178">
            <v>63551.507318893455</v>
          </cell>
        </row>
        <row r="1179">
          <cell r="B1179" t="str">
            <v>0401a4</v>
          </cell>
          <cell r="C1179" t="str">
            <v>1324</v>
          </cell>
          <cell r="D1179" t="str">
            <v>MCT</v>
          </cell>
          <cell r="E1179" t="str">
            <v>ESP</v>
          </cell>
          <cell r="F1179">
            <v>200212</v>
          </cell>
          <cell r="G1179">
            <v>13</v>
          </cell>
          <cell r="H1179">
            <v>200</v>
          </cell>
          <cell r="I1179">
            <v>2.5237500000000002</v>
          </cell>
          <cell r="J1179">
            <v>0</v>
          </cell>
          <cell r="K1179">
            <v>560</v>
          </cell>
          <cell r="L1179">
            <v>456.91164925732738</v>
          </cell>
          <cell r="M1179">
            <v>23.604045758893317</v>
          </cell>
          <cell r="N1179">
            <v>482.04183390582591</v>
          </cell>
          <cell r="O1179">
            <v>14.61339680241589</v>
          </cell>
          <cell r="P1179">
            <v>3</v>
          </cell>
          <cell r="Q1179">
            <v>482.04183390582591</v>
          </cell>
          <cell r="R1179">
            <v>14.61339680241589</v>
          </cell>
          <cell r="S1179">
            <v>95903.616781165183</v>
          </cell>
        </row>
        <row r="1180">
          <cell r="B1180" t="str">
            <v>0401a4</v>
          </cell>
          <cell r="C1180" t="str">
            <v>1324</v>
          </cell>
          <cell r="D1180" t="str">
            <v>MCT</v>
          </cell>
          <cell r="E1180" t="str">
            <v>ESP</v>
          </cell>
          <cell r="F1180">
            <v>200301</v>
          </cell>
          <cell r="G1180">
            <v>12</v>
          </cell>
          <cell r="H1180">
            <v>78</v>
          </cell>
          <cell r="I1180">
            <v>0</v>
          </cell>
          <cell r="J1180">
            <v>0</v>
          </cell>
          <cell r="K1180">
            <v>423</v>
          </cell>
          <cell r="L1180">
            <v>678.67163105793156</v>
          </cell>
          <cell r="M1180">
            <v>26.789748927468327</v>
          </cell>
          <cell r="N1180">
            <v>501.29401129251335</v>
          </cell>
          <cell r="O1180">
            <v>17.746853831526451</v>
          </cell>
          <cell r="P1180">
            <v>3</v>
          </cell>
          <cell r="Q1180">
            <v>501.29401129251335</v>
          </cell>
          <cell r="R1180">
            <v>17.746853831526451</v>
          </cell>
          <cell r="S1180">
            <v>39100.932880816043</v>
          </cell>
        </row>
        <row r="1181">
          <cell r="B1181" t="str">
            <v>0401a4</v>
          </cell>
          <cell r="C1181" t="str">
            <v>1324</v>
          </cell>
          <cell r="D1181" t="str">
            <v>MCT</v>
          </cell>
          <cell r="E1181" t="str">
            <v>ESP</v>
          </cell>
          <cell r="F1181">
            <v>200302</v>
          </cell>
          <cell r="G1181">
            <v>11</v>
          </cell>
          <cell r="H1181">
            <v>110</v>
          </cell>
          <cell r="I1181">
            <v>0</v>
          </cell>
          <cell r="J1181">
            <v>0</v>
          </cell>
          <cell r="K1181">
            <v>423</v>
          </cell>
          <cell r="L1181">
            <v>327.9139679589502</v>
          </cell>
          <cell r="M1181">
            <v>23.264906537931019</v>
          </cell>
          <cell r="N1181">
            <v>453.97077810273595</v>
          </cell>
          <cell r="O1181">
            <v>16.565821760090209</v>
          </cell>
          <cell r="P1181">
            <v>3</v>
          </cell>
          <cell r="Q1181">
            <v>453.97077810273595</v>
          </cell>
          <cell r="R1181">
            <v>16.565821760090209</v>
          </cell>
          <cell r="S1181">
            <v>49936.785591300955</v>
          </cell>
        </row>
        <row r="1182">
          <cell r="B1182" t="str">
            <v>0401a4</v>
          </cell>
          <cell r="C1182" t="str">
            <v>1324</v>
          </cell>
          <cell r="D1182" t="str">
            <v>MCT</v>
          </cell>
          <cell r="E1182" t="str">
            <v>ESP</v>
          </cell>
          <cell r="F1182">
            <v>200303</v>
          </cell>
          <cell r="G1182">
            <v>10</v>
          </cell>
          <cell r="H1182">
            <v>125</v>
          </cell>
          <cell r="I1182">
            <v>0</v>
          </cell>
          <cell r="J1182">
            <v>423</v>
          </cell>
          <cell r="K1182">
            <v>423</v>
          </cell>
          <cell r="L1182">
            <v>617.30609647455935</v>
          </cell>
          <cell r="M1182">
            <v>32.83697473129299</v>
          </cell>
          <cell r="N1182">
            <v>496.89518860210865</v>
          </cell>
          <cell r="O1182">
            <v>18.440070751750945</v>
          </cell>
          <cell r="P1182">
            <v>1</v>
          </cell>
          <cell r="Q1182">
            <v>423</v>
          </cell>
          <cell r="R1182">
            <v>100</v>
          </cell>
          <cell r="S1182">
            <v>52875</v>
          </cell>
        </row>
        <row r="1183">
          <cell r="B1183" t="str">
            <v>0401a4</v>
          </cell>
          <cell r="C1183" t="str">
            <v>1324</v>
          </cell>
          <cell r="D1183" t="str">
            <v>MCT</v>
          </cell>
          <cell r="E1183" t="str">
            <v>ESP</v>
          </cell>
          <cell r="F1183">
            <v>200304</v>
          </cell>
          <cell r="G1183">
            <v>9</v>
          </cell>
          <cell r="H1183">
            <v>161</v>
          </cell>
          <cell r="I1183">
            <v>0</v>
          </cell>
          <cell r="J1183">
            <v>423</v>
          </cell>
          <cell r="K1183">
            <v>423</v>
          </cell>
          <cell r="L1183">
            <v>387.24276954394423</v>
          </cell>
          <cell r="M1183">
            <v>37.56994458606983</v>
          </cell>
          <cell r="N1183">
            <v>477.21030363469316</v>
          </cell>
          <cell r="O1183">
            <v>18.270596060930089</v>
          </cell>
          <cell r="P1183">
            <v>1</v>
          </cell>
          <cell r="Q1183">
            <v>423</v>
          </cell>
          <cell r="R1183">
            <v>100</v>
          </cell>
          <cell r="S1183">
            <v>68103</v>
          </cell>
        </row>
        <row r="1184">
          <cell r="B1184" t="str">
            <v>0401a4</v>
          </cell>
          <cell r="C1184" t="str">
            <v>1324</v>
          </cell>
          <cell r="D1184" t="str">
            <v>MCT</v>
          </cell>
          <cell r="E1184" t="str">
            <v>ESP</v>
          </cell>
          <cell r="F1184">
            <v>200305</v>
          </cell>
          <cell r="G1184">
            <v>8</v>
          </cell>
          <cell r="H1184">
            <v>119</v>
          </cell>
          <cell r="I1184">
            <v>0</v>
          </cell>
          <cell r="J1184">
            <v>423</v>
          </cell>
          <cell r="K1184">
            <v>423</v>
          </cell>
          <cell r="L1184">
            <v>243.15094230782222</v>
          </cell>
          <cell r="M1184">
            <v>41.801230669822928</v>
          </cell>
          <cell r="N1184">
            <v>459.56901568248105</v>
          </cell>
          <cell r="O1184">
            <v>18.518806510349101</v>
          </cell>
          <cell r="P1184">
            <v>1</v>
          </cell>
          <cell r="Q1184">
            <v>423</v>
          </cell>
          <cell r="R1184">
            <v>100</v>
          </cell>
          <cell r="S1184">
            <v>50337</v>
          </cell>
        </row>
        <row r="1185">
          <cell r="B1185" t="str">
            <v>0401a4</v>
          </cell>
          <cell r="C1185" t="str">
            <v>1324</v>
          </cell>
          <cell r="D1185" t="str">
            <v>MCT</v>
          </cell>
          <cell r="E1185" t="str">
            <v>ESP</v>
          </cell>
          <cell r="F1185">
            <v>200306</v>
          </cell>
          <cell r="G1185">
            <v>7</v>
          </cell>
          <cell r="H1185">
            <v>134</v>
          </cell>
          <cell r="I1185">
            <v>0</v>
          </cell>
          <cell r="J1185">
            <v>423</v>
          </cell>
          <cell r="K1185">
            <v>423</v>
          </cell>
          <cell r="L1185">
            <v>260.54042195404156</v>
          </cell>
          <cell r="M1185">
            <v>49.94067601455324</v>
          </cell>
          <cell r="N1185">
            <v>467.90889091610586</v>
          </cell>
          <cell r="O1185">
            <v>19.305734578034734</v>
          </cell>
          <cell r="P1185">
            <v>1</v>
          </cell>
          <cell r="Q1185">
            <v>423</v>
          </cell>
          <cell r="R1185">
            <v>100</v>
          </cell>
          <cell r="S1185">
            <v>56682</v>
          </cell>
        </row>
        <row r="1186">
          <cell r="B1186" t="str">
            <v>0401a4</v>
          </cell>
          <cell r="C1186" t="str">
            <v>1324</v>
          </cell>
          <cell r="D1186" t="str">
            <v>MCT</v>
          </cell>
          <cell r="E1186" t="str">
            <v>ESP</v>
          </cell>
          <cell r="F1186">
            <v>200307</v>
          </cell>
          <cell r="G1186">
            <v>6</v>
          </cell>
          <cell r="H1186">
            <v>79</v>
          </cell>
          <cell r="I1186">
            <v>0</v>
          </cell>
          <cell r="J1186">
            <v>0</v>
          </cell>
          <cell r="K1186">
            <v>423</v>
          </cell>
          <cell r="L1186">
            <v>251.61907313224674</v>
          </cell>
          <cell r="M1186">
            <v>63.035337781810895</v>
          </cell>
          <cell r="N1186">
            <v>448.66717859834171</v>
          </cell>
          <cell r="O1186">
            <v>18.630189516110953</v>
          </cell>
          <cell r="P1186">
            <v>1</v>
          </cell>
          <cell r="Q1186">
            <v>423</v>
          </cell>
          <cell r="R1186">
            <v>100</v>
          </cell>
          <cell r="S1186">
            <v>33417</v>
          </cell>
        </row>
        <row r="1187">
          <cell r="B1187" t="str">
            <v>0401a4</v>
          </cell>
          <cell r="C1187" t="str">
            <v>1324</v>
          </cell>
          <cell r="D1187" t="str">
            <v>MCT</v>
          </cell>
          <cell r="E1187" t="str">
            <v>ESP</v>
          </cell>
          <cell r="F1187">
            <v>200308</v>
          </cell>
          <cell r="G1187">
            <v>5</v>
          </cell>
          <cell r="H1187">
            <v>37</v>
          </cell>
          <cell r="I1187">
            <v>0</v>
          </cell>
          <cell r="J1187">
            <v>423</v>
          </cell>
          <cell r="K1187">
            <v>423</v>
          </cell>
          <cell r="L1187">
            <v>356.89305413922204</v>
          </cell>
          <cell r="M1187">
            <v>108.42714817774113</v>
          </cell>
          <cell r="N1187">
            <v>476.05643855315623</v>
          </cell>
          <cell r="O1187">
            <v>20.721528601717463</v>
          </cell>
          <cell r="P1187">
            <v>1</v>
          </cell>
          <cell r="Q1187">
            <v>423</v>
          </cell>
          <cell r="R1187">
            <v>100</v>
          </cell>
          <cell r="S1187">
            <v>15651</v>
          </cell>
        </row>
        <row r="1188">
          <cell r="B1188" t="str">
            <v>0401a4</v>
          </cell>
          <cell r="C1188" t="str">
            <v>1324</v>
          </cell>
          <cell r="D1188" t="str">
            <v>MCT</v>
          </cell>
          <cell r="E1188" t="str">
            <v>ESP</v>
          </cell>
          <cell r="F1188">
            <v>200309</v>
          </cell>
          <cell r="G1188">
            <v>4</v>
          </cell>
          <cell r="H1188">
            <v>102</v>
          </cell>
          <cell r="I1188">
            <v>0</v>
          </cell>
          <cell r="J1188">
            <v>423</v>
          </cell>
          <cell r="K1188">
            <v>423</v>
          </cell>
          <cell r="L1188">
            <v>1684.6182756202043</v>
          </cell>
          <cell r="M1188">
            <v>93.662241824541965</v>
          </cell>
          <cell r="N1188">
            <v>488.66811707317083</v>
          </cell>
          <cell r="O1188">
            <v>21.675821817332217</v>
          </cell>
          <cell r="P1188">
            <v>1</v>
          </cell>
          <cell r="Q1188">
            <v>423</v>
          </cell>
          <cell r="R1188">
            <v>100</v>
          </cell>
          <cell r="S1188">
            <v>43146</v>
          </cell>
        </row>
        <row r="1189">
          <cell r="B1189" t="str">
            <v>0401a4</v>
          </cell>
          <cell r="C1189" t="str">
            <v>1324</v>
          </cell>
          <cell r="D1189" t="str">
            <v>MCT</v>
          </cell>
          <cell r="E1189" t="str">
            <v>ESP</v>
          </cell>
          <cell r="F1189">
            <v>200310</v>
          </cell>
          <cell r="G1189">
            <v>3</v>
          </cell>
          <cell r="H1189">
            <v>137</v>
          </cell>
          <cell r="I1189">
            <v>0</v>
          </cell>
          <cell r="J1189">
            <v>423</v>
          </cell>
          <cell r="K1189">
            <v>423</v>
          </cell>
          <cell r="L1189">
            <v>980.29007373491572</v>
          </cell>
          <cell r="M1189">
            <v>156.04745099358053</v>
          </cell>
          <cell r="N1189">
            <v>488.66811707317083</v>
          </cell>
          <cell r="O1189">
            <v>21.675821817332221</v>
          </cell>
          <cell r="P1189">
            <v>1</v>
          </cell>
          <cell r="Q1189">
            <v>423</v>
          </cell>
          <cell r="R1189">
            <v>100</v>
          </cell>
          <cell r="S1189">
            <v>57951</v>
          </cell>
        </row>
        <row r="1190">
          <cell r="B1190" t="str">
            <v>0401a4</v>
          </cell>
          <cell r="C1190" t="str">
            <v>1324</v>
          </cell>
          <cell r="D1190" t="str">
            <v>MCT</v>
          </cell>
          <cell r="E1190" t="str">
            <v>ESP</v>
          </cell>
          <cell r="F1190">
            <v>200311</v>
          </cell>
          <cell r="G1190">
            <v>2</v>
          </cell>
          <cell r="H1190">
            <v>115</v>
          </cell>
          <cell r="I1190">
            <v>0</v>
          </cell>
          <cell r="J1190">
            <v>0</v>
          </cell>
          <cell r="K1190">
            <v>423</v>
          </cell>
          <cell r="L1190">
            <v>0</v>
          </cell>
          <cell r="M1190">
            <v>106.47168318152072</v>
          </cell>
          <cell r="N1190">
            <v>488.66811707317083</v>
          </cell>
          <cell r="O1190">
            <v>21.675821817332221</v>
          </cell>
          <cell r="P1190">
            <v>1</v>
          </cell>
          <cell r="Q1190">
            <v>423</v>
          </cell>
          <cell r="R1190">
            <v>100</v>
          </cell>
          <cell r="S1190">
            <v>48645</v>
          </cell>
        </row>
        <row r="1191">
          <cell r="B1191" t="str">
            <v>0401a4</v>
          </cell>
          <cell r="C1191" t="str">
            <v>1324</v>
          </cell>
          <cell r="D1191" t="str">
            <v>MCT</v>
          </cell>
          <cell r="E1191" t="str">
            <v>ESP</v>
          </cell>
          <cell r="F1191">
            <v>200312</v>
          </cell>
          <cell r="G1191">
            <v>1</v>
          </cell>
          <cell r="H1191">
            <v>176</v>
          </cell>
          <cell r="I1191">
            <v>0</v>
          </cell>
          <cell r="J1191">
            <v>423</v>
          </cell>
          <cell r="K1191">
            <v>423</v>
          </cell>
          <cell r="L1191">
            <v>0</v>
          </cell>
          <cell r="M1191">
            <v>106.47168318152073</v>
          </cell>
          <cell r="N1191">
            <v>488.66811707317083</v>
          </cell>
          <cell r="O1191">
            <v>21.675821817332221</v>
          </cell>
          <cell r="P1191">
            <v>1</v>
          </cell>
          <cell r="Q1191">
            <v>423</v>
          </cell>
          <cell r="R1191">
            <v>100</v>
          </cell>
          <cell r="S1191">
            <v>74448</v>
          </cell>
        </row>
        <row r="1192">
          <cell r="B1192" t="str">
            <v>0401a4</v>
          </cell>
          <cell r="C1192" t="str">
            <v>1324</v>
          </cell>
          <cell r="D1192" t="str">
            <v>MCT</v>
          </cell>
          <cell r="E1192" t="str">
            <v>ESP</v>
          </cell>
          <cell r="F1192">
            <v>200401</v>
          </cell>
          <cell r="G1192">
            <v>0</v>
          </cell>
          <cell r="H1192">
            <v>99</v>
          </cell>
          <cell r="I1192">
            <v>0</v>
          </cell>
          <cell r="J1192">
            <v>423</v>
          </cell>
          <cell r="K1192">
            <v>371</v>
          </cell>
          <cell r="L1192">
            <v>0</v>
          </cell>
          <cell r="M1192">
            <v>106.47168318152072</v>
          </cell>
          <cell r="N1192">
            <v>488.66811707317083</v>
          </cell>
          <cell r="O1192">
            <v>21.675821817332217</v>
          </cell>
          <cell r="P1192">
            <v>1</v>
          </cell>
          <cell r="Q1192">
            <v>371</v>
          </cell>
          <cell r="R1192">
            <v>100</v>
          </cell>
          <cell r="S1192">
            <v>36729</v>
          </cell>
        </row>
        <row r="1193">
          <cell r="B1193" t="str">
            <v>0401a4</v>
          </cell>
          <cell r="C1193" t="str">
            <v>1324</v>
          </cell>
          <cell r="D1193" t="str">
            <v>MCT</v>
          </cell>
          <cell r="E1193" t="str">
            <v>EST</v>
          </cell>
          <cell r="F1193">
            <v>200101</v>
          </cell>
          <cell r="G1193">
            <v>36</v>
          </cell>
          <cell r="H1193">
            <v>76</v>
          </cell>
          <cell r="I1193">
            <v>957.94065789473677</v>
          </cell>
          <cell r="J1193">
            <v>0</v>
          </cell>
          <cell r="K1193">
            <v>0</v>
          </cell>
          <cell r="L1193">
            <v>957.94065789473677</v>
          </cell>
          <cell r="M1193">
            <v>0</v>
          </cell>
          <cell r="N1193">
            <v>957.94065789473689</v>
          </cell>
          <cell r="O1193">
            <v>0</v>
          </cell>
          <cell r="P1193">
            <v>3</v>
          </cell>
          <cell r="Q1193">
            <v>957.94065789473689</v>
          </cell>
          <cell r="R1193">
            <v>0</v>
          </cell>
          <cell r="S1193">
            <v>1.4551915228366852E-11</v>
          </cell>
        </row>
        <row r="1194">
          <cell r="B1194" t="str">
            <v>0401a4</v>
          </cell>
          <cell r="C1194" t="str">
            <v>1324</v>
          </cell>
          <cell r="D1194" t="str">
            <v>MCT</v>
          </cell>
          <cell r="E1194" t="str">
            <v>EST</v>
          </cell>
          <cell r="F1194">
            <v>200102</v>
          </cell>
          <cell r="G1194">
            <v>35</v>
          </cell>
          <cell r="H1194">
            <v>143</v>
          </cell>
          <cell r="I1194">
            <v>1408.2920979020978</v>
          </cell>
          <cell r="J1194">
            <v>0</v>
          </cell>
          <cell r="K1194">
            <v>0</v>
          </cell>
          <cell r="L1194">
            <v>1414.923465656648</v>
          </cell>
          <cell r="M1194">
            <v>0.36500450160912251</v>
          </cell>
          <cell r="N1194">
            <v>1413.0818815311875</v>
          </cell>
          <cell r="O1194">
            <v>0.38122273083225289</v>
          </cell>
          <cell r="P1194">
            <v>3</v>
          </cell>
          <cell r="Q1194">
            <v>1413.0818815311875</v>
          </cell>
          <cell r="R1194">
            <v>0.38122273083225289</v>
          </cell>
          <cell r="S1194">
            <v>684.93905895983335</v>
          </cell>
        </row>
        <row r="1195">
          <cell r="B1195" t="str">
            <v>0401a4</v>
          </cell>
          <cell r="C1195" t="str">
            <v>1324</v>
          </cell>
          <cell r="D1195" t="str">
            <v>MCT</v>
          </cell>
          <cell r="E1195" t="str">
            <v>EST</v>
          </cell>
          <cell r="F1195">
            <v>200103</v>
          </cell>
          <cell r="G1195">
            <v>34</v>
          </cell>
          <cell r="H1195">
            <v>58</v>
          </cell>
          <cell r="I1195">
            <v>615.01534482758632</v>
          </cell>
          <cell r="J1195">
            <v>0</v>
          </cell>
          <cell r="K1195">
            <v>0</v>
          </cell>
          <cell r="L1195">
            <v>624.4885114190381</v>
          </cell>
          <cell r="M1195">
            <v>0.5836657035061078</v>
          </cell>
          <cell r="N1195">
            <v>622.85861847710873</v>
          </cell>
          <cell r="O1195">
            <v>0.60927905025066309</v>
          </cell>
          <cell r="P1195">
            <v>3</v>
          </cell>
          <cell r="Q1195">
            <v>622.85861847710873</v>
          </cell>
          <cell r="R1195">
            <v>0.60927905025066309</v>
          </cell>
          <cell r="S1195">
            <v>454.90987167230196</v>
          </cell>
        </row>
        <row r="1196">
          <cell r="B1196" t="str">
            <v>0401a4</v>
          </cell>
          <cell r="C1196" t="str">
            <v>1324</v>
          </cell>
          <cell r="D1196" t="str">
            <v>MCT</v>
          </cell>
          <cell r="E1196" t="str">
            <v>EST</v>
          </cell>
          <cell r="F1196">
            <v>200104</v>
          </cell>
          <cell r="G1196">
            <v>33</v>
          </cell>
          <cell r="H1196">
            <v>71</v>
          </cell>
          <cell r="I1196">
            <v>919.91450704225349</v>
          </cell>
          <cell r="J1196">
            <v>0</v>
          </cell>
          <cell r="K1196">
            <v>0</v>
          </cell>
          <cell r="L1196">
            <v>943.76172417111638</v>
          </cell>
          <cell r="M1196">
            <v>1.9079269367900356</v>
          </cell>
          <cell r="N1196">
            <v>944.57288117161374</v>
          </cell>
          <cell r="O1196">
            <v>1.9685835698548062</v>
          </cell>
          <cell r="P1196">
            <v>3</v>
          </cell>
          <cell r="Q1196">
            <v>944.57288117161374</v>
          </cell>
          <cell r="R1196">
            <v>1.9685835698548062</v>
          </cell>
          <cell r="S1196">
            <v>1750.7445631845694</v>
          </cell>
        </row>
        <row r="1197">
          <cell r="B1197" t="str">
            <v>0401a4</v>
          </cell>
          <cell r="C1197" t="str">
            <v>1324</v>
          </cell>
          <cell r="D1197" t="str">
            <v>MCT</v>
          </cell>
          <cell r="E1197" t="str">
            <v>EST</v>
          </cell>
          <cell r="F1197">
            <v>200105</v>
          </cell>
          <cell r="G1197">
            <v>32</v>
          </cell>
          <cell r="H1197">
            <v>82</v>
          </cell>
          <cell r="I1197">
            <v>829.9518292682925</v>
          </cell>
          <cell r="J1197">
            <v>0</v>
          </cell>
          <cell r="K1197">
            <v>0</v>
          </cell>
          <cell r="L1197">
            <v>878.82322980528238</v>
          </cell>
          <cell r="M1197">
            <v>3.1327545238420087</v>
          </cell>
          <cell r="N1197">
            <v>862.37571917303535</v>
          </cell>
          <cell r="O1197">
            <v>2.0772881450414298</v>
          </cell>
          <cell r="P1197">
            <v>3</v>
          </cell>
          <cell r="Q1197">
            <v>862.37571917303535</v>
          </cell>
          <cell r="R1197">
            <v>2.0772881450414298</v>
          </cell>
          <cell r="S1197">
            <v>2658.758972188909</v>
          </cell>
        </row>
        <row r="1198">
          <cell r="B1198" t="str">
            <v>0401a4</v>
          </cell>
          <cell r="C1198" t="str">
            <v>1324</v>
          </cell>
          <cell r="D1198" t="str">
            <v>MCT</v>
          </cell>
          <cell r="E1198" t="str">
            <v>EST</v>
          </cell>
          <cell r="F1198">
            <v>200106</v>
          </cell>
          <cell r="G1198">
            <v>31</v>
          </cell>
          <cell r="H1198">
            <v>70</v>
          </cell>
          <cell r="I1198">
            <v>722.9697142857143</v>
          </cell>
          <cell r="J1198">
            <v>0</v>
          </cell>
          <cell r="K1198">
            <v>0</v>
          </cell>
          <cell r="L1198">
            <v>782.33911554263182</v>
          </cell>
          <cell r="M1198">
            <v>3.1930057763232695</v>
          </cell>
          <cell r="N1198">
            <v>757.28007298862485</v>
          </cell>
          <cell r="O1198">
            <v>2.0809432325650445</v>
          </cell>
          <cell r="P1198">
            <v>3</v>
          </cell>
          <cell r="Q1198">
            <v>757.28007298862485</v>
          </cell>
          <cell r="R1198">
            <v>2.0809432325650445</v>
          </cell>
          <cell r="S1198">
            <v>2401.7251092037404</v>
          </cell>
        </row>
        <row r="1199">
          <cell r="B1199" t="str">
            <v>0401a4</v>
          </cell>
          <cell r="C1199" t="str">
            <v>1324</v>
          </cell>
          <cell r="D1199" t="str">
            <v>MCT</v>
          </cell>
          <cell r="E1199" t="str">
            <v>EST</v>
          </cell>
          <cell r="F1199">
            <v>200107</v>
          </cell>
          <cell r="G1199">
            <v>30</v>
          </cell>
          <cell r="H1199">
            <v>39</v>
          </cell>
          <cell r="I1199">
            <v>424.11384615384623</v>
          </cell>
          <cell r="J1199">
            <v>0</v>
          </cell>
          <cell r="K1199">
            <v>0</v>
          </cell>
          <cell r="L1199">
            <v>475.85510523358374</v>
          </cell>
          <cell r="M1199">
            <v>3.4113727871841264</v>
          </cell>
          <cell r="N1199">
            <v>547.7034613742245</v>
          </cell>
          <cell r="O1199">
            <v>2.9563627420251408</v>
          </cell>
          <cell r="P1199">
            <v>3</v>
          </cell>
          <cell r="Q1199">
            <v>547.7034613742245</v>
          </cell>
          <cell r="R1199">
            <v>2.9563627420251408</v>
          </cell>
          <cell r="S1199">
            <v>4819.9949935947516</v>
          </cell>
        </row>
        <row r="1200">
          <cell r="B1200" t="str">
            <v>0401a4</v>
          </cell>
          <cell r="C1200" t="str">
            <v>1324</v>
          </cell>
          <cell r="D1200" t="str">
            <v>MCT</v>
          </cell>
          <cell r="E1200" t="str">
            <v>EST</v>
          </cell>
          <cell r="F1200">
            <v>200108</v>
          </cell>
          <cell r="G1200">
            <v>29</v>
          </cell>
          <cell r="H1200">
            <v>13</v>
          </cell>
          <cell r="I1200">
            <v>724.4861538461538</v>
          </cell>
          <cell r="J1200">
            <v>0</v>
          </cell>
          <cell r="K1200">
            <v>0</v>
          </cell>
          <cell r="L1200">
            <v>850.0744600490691</v>
          </cell>
          <cell r="M1200">
            <v>4.08538946753833</v>
          </cell>
          <cell r="N1200">
            <v>842.34156357263976</v>
          </cell>
          <cell r="O1200">
            <v>3.3636463241696024</v>
          </cell>
          <cell r="P1200">
            <v>3</v>
          </cell>
          <cell r="Q1200">
            <v>842.34156357263976</v>
          </cell>
          <cell r="R1200">
            <v>3.3636463241696024</v>
          </cell>
          <cell r="S1200">
            <v>1532.1203264443175</v>
          </cell>
        </row>
        <row r="1201">
          <cell r="B1201" t="str">
            <v>0401a4</v>
          </cell>
          <cell r="C1201" t="str">
            <v>1324</v>
          </cell>
          <cell r="D1201" t="str">
            <v>MCT</v>
          </cell>
          <cell r="E1201" t="str">
            <v>EST</v>
          </cell>
          <cell r="F1201">
            <v>200109</v>
          </cell>
          <cell r="G1201">
            <v>28</v>
          </cell>
          <cell r="H1201">
            <v>27</v>
          </cell>
          <cell r="I1201">
            <v>1265.6651851851848</v>
          </cell>
          <cell r="J1201">
            <v>0</v>
          </cell>
          <cell r="K1201">
            <v>0</v>
          </cell>
          <cell r="L1201">
            <v>1489.9513933244043</v>
          </cell>
          <cell r="M1201">
            <v>4.3106135346867926</v>
          </cell>
          <cell r="N1201">
            <v>1384.4985602777981</v>
          </cell>
          <cell r="O1201">
            <v>3.7598989903894049</v>
          </cell>
          <cell r="P1201">
            <v>3</v>
          </cell>
          <cell r="Q1201">
            <v>1384.4985602777981</v>
          </cell>
          <cell r="R1201">
            <v>3.7598989903894049</v>
          </cell>
          <cell r="S1201">
            <v>3208.50112750056</v>
          </cell>
        </row>
        <row r="1202">
          <cell r="B1202" t="str">
            <v>0401a4</v>
          </cell>
          <cell r="C1202" t="str">
            <v>1324</v>
          </cell>
          <cell r="D1202" t="str">
            <v>MCT</v>
          </cell>
          <cell r="E1202" t="str">
            <v>EST</v>
          </cell>
          <cell r="F1202">
            <v>200110</v>
          </cell>
          <cell r="G1202">
            <v>27</v>
          </cell>
          <cell r="H1202">
            <v>57</v>
          </cell>
          <cell r="I1202">
            <v>705.80842105263173</v>
          </cell>
          <cell r="J1202">
            <v>0</v>
          </cell>
          <cell r="K1202">
            <v>0</v>
          </cell>
          <cell r="L1202">
            <v>935.52727295618502</v>
          </cell>
          <cell r="M1202">
            <v>4.1837471003886888</v>
          </cell>
          <cell r="N1202">
            <v>890.4822757776941</v>
          </cell>
          <cell r="O1202">
            <v>3.2604882707294287</v>
          </cell>
          <cell r="P1202">
            <v>3</v>
          </cell>
          <cell r="Q1202">
            <v>890.4822757776941</v>
          </cell>
          <cell r="R1202">
            <v>3.2604882707294287</v>
          </cell>
          <cell r="S1202">
            <v>10526.409719328556</v>
          </cell>
        </row>
        <row r="1203">
          <cell r="B1203" t="str">
            <v>0401a4</v>
          </cell>
          <cell r="C1203" t="str">
            <v>1324</v>
          </cell>
          <cell r="D1203" t="str">
            <v>MCT</v>
          </cell>
          <cell r="E1203" t="str">
            <v>EST</v>
          </cell>
          <cell r="F1203">
            <v>200111</v>
          </cell>
          <cell r="G1203">
            <v>26</v>
          </cell>
          <cell r="H1203">
            <v>93</v>
          </cell>
          <cell r="I1203">
            <v>852.65053763440858</v>
          </cell>
          <cell r="J1203">
            <v>0</v>
          </cell>
          <cell r="K1203">
            <v>0</v>
          </cell>
          <cell r="L1203">
            <v>1088.2798742340176</v>
          </cell>
          <cell r="M1203">
            <v>4.5273952611170403</v>
          </cell>
          <cell r="N1203">
            <v>1080.6664299964953</v>
          </cell>
          <cell r="O1203">
            <v>3.3207327962685786</v>
          </cell>
          <cell r="P1203">
            <v>3</v>
          </cell>
          <cell r="Q1203">
            <v>1080.6664299964953</v>
          </cell>
          <cell r="R1203">
            <v>3.3207327962685786</v>
          </cell>
          <cell r="S1203">
            <v>21205.477989674066</v>
          </cell>
        </row>
        <row r="1204">
          <cell r="B1204" t="str">
            <v>0401a4</v>
          </cell>
          <cell r="C1204" t="str">
            <v>1324</v>
          </cell>
          <cell r="D1204" t="str">
            <v>MCT</v>
          </cell>
          <cell r="E1204" t="str">
            <v>EST</v>
          </cell>
          <cell r="F1204">
            <v>200112</v>
          </cell>
          <cell r="G1204">
            <v>25</v>
          </cell>
          <cell r="H1204">
            <v>62</v>
          </cell>
          <cell r="I1204">
            <v>528.61322580645162</v>
          </cell>
          <cell r="J1204">
            <v>0</v>
          </cell>
          <cell r="K1204">
            <v>0</v>
          </cell>
          <cell r="L1204">
            <v>840.43563477093301</v>
          </cell>
          <cell r="M1204">
            <v>6.9881160523350045</v>
          </cell>
          <cell r="N1204">
            <v>861.66716468386505</v>
          </cell>
          <cell r="O1204">
            <v>4.6646776525043387</v>
          </cell>
          <cell r="P1204">
            <v>3</v>
          </cell>
          <cell r="Q1204">
            <v>861.66716468386505</v>
          </cell>
          <cell r="R1204">
            <v>4.6646776525043387</v>
          </cell>
          <cell r="S1204">
            <v>20649.344210399628</v>
          </cell>
        </row>
        <row r="1205">
          <cell r="B1205" t="str">
            <v>0401a4</v>
          </cell>
          <cell r="C1205" t="str">
            <v>1324</v>
          </cell>
          <cell r="D1205" t="str">
            <v>MCT</v>
          </cell>
          <cell r="E1205" t="str">
            <v>EST</v>
          </cell>
          <cell r="F1205">
            <v>200201</v>
          </cell>
          <cell r="G1205">
            <v>24</v>
          </cell>
          <cell r="H1205">
            <v>64</v>
          </cell>
          <cell r="I1205">
            <v>434.86453124999997</v>
          </cell>
          <cell r="J1205">
            <v>0</v>
          </cell>
          <cell r="K1205">
            <v>0</v>
          </cell>
          <cell r="L1205">
            <v>778.20361695939334</v>
          </cell>
          <cell r="M1205">
            <v>8.1018993390148459</v>
          </cell>
          <cell r="N1205">
            <v>819.10143313136007</v>
          </cell>
          <cell r="O1205">
            <v>5.9795301701931782</v>
          </cell>
          <cell r="P1205">
            <v>3</v>
          </cell>
          <cell r="Q1205">
            <v>819.10143313136007</v>
          </cell>
          <cell r="R1205">
            <v>5.9795301701931782</v>
          </cell>
          <cell r="S1205">
            <v>24591.161720407046</v>
          </cell>
        </row>
        <row r="1206">
          <cell r="B1206" t="str">
            <v>0401a4</v>
          </cell>
          <cell r="C1206" t="str">
            <v>1324</v>
          </cell>
          <cell r="D1206" t="str">
            <v>MCT</v>
          </cell>
          <cell r="E1206" t="str">
            <v>EST</v>
          </cell>
          <cell r="F1206">
            <v>200202</v>
          </cell>
          <cell r="G1206">
            <v>23</v>
          </cell>
          <cell r="H1206">
            <v>65</v>
          </cell>
          <cell r="I1206">
            <v>482.04369230769231</v>
          </cell>
          <cell r="J1206">
            <v>0</v>
          </cell>
          <cell r="K1206">
            <v>0</v>
          </cell>
          <cell r="L1206">
            <v>956.3123309718145</v>
          </cell>
          <cell r="M1206">
            <v>11.954814078864171</v>
          </cell>
          <cell r="N1206">
            <v>955.7860682930409</v>
          </cell>
          <cell r="O1206">
            <v>9.2917389097301104</v>
          </cell>
          <cell r="P1206">
            <v>3</v>
          </cell>
          <cell r="Q1206">
            <v>955.7860682930409</v>
          </cell>
          <cell r="R1206">
            <v>9.2917389097301104</v>
          </cell>
          <cell r="S1206">
            <v>30793.254439047658</v>
          </cell>
        </row>
        <row r="1207">
          <cell r="B1207" t="str">
            <v>0401a4</v>
          </cell>
          <cell r="C1207" t="str">
            <v>1324</v>
          </cell>
          <cell r="D1207" t="str">
            <v>MCT</v>
          </cell>
          <cell r="E1207" t="str">
            <v>EST</v>
          </cell>
          <cell r="F1207">
            <v>200203</v>
          </cell>
          <cell r="G1207">
            <v>22</v>
          </cell>
          <cell r="H1207">
            <v>100</v>
          </cell>
          <cell r="I1207">
            <v>657.45850000000007</v>
          </cell>
          <cell r="J1207">
            <v>0</v>
          </cell>
          <cell r="K1207">
            <v>1100</v>
          </cell>
          <cell r="L1207">
            <v>1400.9270561045557</v>
          </cell>
          <cell r="M1207">
            <v>10.59475460803441</v>
          </cell>
          <cell r="N1207">
            <v>1238.1641770983945</v>
          </cell>
          <cell r="O1207">
            <v>8.4332846052988693</v>
          </cell>
          <cell r="P1207">
            <v>3</v>
          </cell>
          <cell r="Q1207">
            <v>1238.1641770983945</v>
          </cell>
          <cell r="R1207">
            <v>8.4332846052988693</v>
          </cell>
          <cell r="S1207">
            <v>58070.567709839437</v>
          </cell>
        </row>
        <row r="1208">
          <cell r="B1208" t="str">
            <v>0401a4</v>
          </cell>
          <cell r="C1208" t="str">
            <v>1324</v>
          </cell>
          <cell r="D1208" t="str">
            <v>MCT</v>
          </cell>
          <cell r="E1208" t="str">
            <v>EST</v>
          </cell>
          <cell r="F1208">
            <v>200204</v>
          </cell>
          <cell r="G1208">
            <v>21</v>
          </cell>
          <cell r="H1208">
            <v>37</v>
          </cell>
          <cell r="I1208">
            <v>486.05486486486484</v>
          </cell>
          <cell r="J1208">
            <v>0</v>
          </cell>
          <cell r="K1208">
            <v>0</v>
          </cell>
          <cell r="L1208">
            <v>1601.3357724119064</v>
          </cell>
          <cell r="M1208">
            <v>12.875007393908488</v>
          </cell>
          <cell r="N1208">
            <v>1178.8620464146625</v>
          </cell>
          <cell r="O1208">
            <v>9.9386968545397263</v>
          </cell>
          <cell r="P1208">
            <v>3</v>
          </cell>
          <cell r="Q1208">
            <v>1178.8620464146625</v>
          </cell>
          <cell r="R1208">
            <v>9.9386968545397263</v>
          </cell>
          <cell r="S1208">
            <v>25633.865717342516</v>
          </cell>
        </row>
        <row r="1209">
          <cell r="B1209" t="str">
            <v>0401a4</v>
          </cell>
          <cell r="C1209" t="str">
            <v>1324</v>
          </cell>
          <cell r="D1209" t="str">
            <v>MCT</v>
          </cell>
          <cell r="E1209" t="str">
            <v>EST</v>
          </cell>
          <cell r="F1209">
            <v>200205</v>
          </cell>
          <cell r="G1209">
            <v>20</v>
          </cell>
          <cell r="H1209">
            <v>93</v>
          </cell>
          <cell r="I1209">
            <v>310.13086021505376</v>
          </cell>
          <cell r="J1209">
            <v>0</v>
          </cell>
          <cell r="K1209">
            <v>0</v>
          </cell>
          <cell r="L1209">
            <v>1313.3581882448761</v>
          </cell>
          <cell r="M1209">
            <v>14.66922438444981</v>
          </cell>
          <cell r="N1209">
            <v>1015.0954193617279</v>
          </cell>
          <cell r="O1209">
            <v>10.538577397189515</v>
          </cell>
          <cell r="P1209">
            <v>3</v>
          </cell>
          <cell r="Q1209">
            <v>1015.0954193617279</v>
          </cell>
          <cell r="R1209">
            <v>10.538577397189515</v>
          </cell>
          <cell r="S1209">
            <v>65561.70400064069</v>
          </cell>
        </row>
        <row r="1210">
          <cell r="B1210" t="str">
            <v>0401a4</v>
          </cell>
          <cell r="C1210" t="str">
            <v>1324</v>
          </cell>
          <cell r="D1210" t="str">
            <v>MCT</v>
          </cell>
          <cell r="E1210" t="str">
            <v>EST</v>
          </cell>
          <cell r="F1210">
            <v>200206</v>
          </cell>
          <cell r="G1210">
            <v>19</v>
          </cell>
          <cell r="H1210">
            <v>31</v>
          </cell>
          <cell r="I1210">
            <v>268.08</v>
          </cell>
          <cell r="J1210">
            <v>0</v>
          </cell>
          <cell r="K1210">
            <v>0</v>
          </cell>
          <cell r="L1210">
            <v>914.93607350751313</v>
          </cell>
          <cell r="M1210">
            <v>16.024018719717066</v>
          </cell>
          <cell r="N1210">
            <v>987.86555460515456</v>
          </cell>
          <cell r="O1210">
            <v>11.332904354973165</v>
          </cell>
          <cell r="P1210">
            <v>3</v>
          </cell>
          <cell r="Q1210">
            <v>987.86555460515456</v>
          </cell>
          <cell r="R1210">
            <v>11.332904354973165</v>
          </cell>
          <cell r="S1210">
            <v>22313.35219275979</v>
          </cell>
        </row>
        <row r="1211">
          <cell r="B1211" t="str">
            <v>0401a4</v>
          </cell>
          <cell r="C1211" t="str">
            <v>1324</v>
          </cell>
          <cell r="D1211" t="str">
            <v>MCT</v>
          </cell>
          <cell r="E1211" t="str">
            <v>EST</v>
          </cell>
          <cell r="F1211">
            <v>200207</v>
          </cell>
          <cell r="G1211">
            <v>18</v>
          </cell>
          <cell r="H1211">
            <v>82</v>
          </cell>
          <cell r="I1211">
            <v>154.7001219512195</v>
          </cell>
          <cell r="J1211">
            <v>0</v>
          </cell>
          <cell r="K1211">
            <v>0</v>
          </cell>
          <cell r="L1211">
            <v>1042.4561406901885</v>
          </cell>
          <cell r="M1211">
            <v>16.82433270570111</v>
          </cell>
          <cell r="N1211">
            <v>935.48825311149596</v>
          </cell>
          <cell r="O1211">
            <v>11.286196961100002</v>
          </cell>
          <cell r="P1211">
            <v>3</v>
          </cell>
          <cell r="Q1211">
            <v>935.48825311149596</v>
          </cell>
          <cell r="R1211">
            <v>11.286196961100002</v>
          </cell>
          <cell r="S1211">
            <v>64024.626755142672</v>
          </cell>
        </row>
        <row r="1212">
          <cell r="B1212" t="str">
            <v>0401a4</v>
          </cell>
          <cell r="C1212" t="str">
            <v>1324</v>
          </cell>
          <cell r="D1212" t="str">
            <v>MCT</v>
          </cell>
          <cell r="E1212" t="str">
            <v>EST</v>
          </cell>
          <cell r="F1212">
            <v>200208</v>
          </cell>
          <cell r="G1212">
            <v>17</v>
          </cell>
          <cell r="H1212">
            <v>5</v>
          </cell>
          <cell r="I1212">
            <v>0</v>
          </cell>
          <cell r="J1212">
            <v>0</v>
          </cell>
          <cell r="K1212">
            <v>0</v>
          </cell>
          <cell r="L1212">
            <v>379.98604572195484</v>
          </cell>
          <cell r="M1212">
            <v>19.74504719243415</v>
          </cell>
          <cell r="N1212">
            <v>819.2263677117279</v>
          </cell>
          <cell r="O1212">
            <v>11.639874589164901</v>
          </cell>
          <cell r="P1212">
            <v>3</v>
          </cell>
          <cell r="Q1212">
            <v>819.2263677117279</v>
          </cell>
          <cell r="R1212">
            <v>11.639874589164901</v>
          </cell>
          <cell r="S1212">
            <v>4096.1318385586392</v>
          </cell>
        </row>
        <row r="1213">
          <cell r="B1213" t="str">
            <v>0401a4</v>
          </cell>
          <cell r="C1213" t="str">
            <v>1324</v>
          </cell>
          <cell r="D1213" t="str">
            <v>MCT</v>
          </cell>
          <cell r="E1213" t="str">
            <v>EST</v>
          </cell>
          <cell r="F1213">
            <v>200209</v>
          </cell>
          <cell r="G1213">
            <v>16</v>
          </cell>
          <cell r="H1213">
            <v>89</v>
          </cell>
          <cell r="I1213">
            <v>271.13561797752811</v>
          </cell>
          <cell r="J1213">
            <v>0</v>
          </cell>
          <cell r="K1213">
            <v>900</v>
          </cell>
          <cell r="L1213">
            <v>1822.8698615819299</v>
          </cell>
          <cell r="M1213">
            <v>23.315921675771833</v>
          </cell>
          <cell r="N1213">
            <v>1159.3374867260434</v>
          </cell>
          <cell r="O1213">
            <v>12.743390115700468</v>
          </cell>
          <cell r="P1213">
            <v>1</v>
          </cell>
          <cell r="Q1213">
            <v>900</v>
          </cell>
          <cell r="R1213">
            <v>100</v>
          </cell>
          <cell r="S1213">
            <v>55968.93</v>
          </cell>
        </row>
        <row r="1214">
          <cell r="B1214" t="str">
            <v>0401a4</v>
          </cell>
          <cell r="C1214" t="str">
            <v>1324</v>
          </cell>
          <cell r="D1214" t="str">
            <v>MCT</v>
          </cell>
          <cell r="E1214" t="str">
            <v>EST</v>
          </cell>
          <cell r="F1214">
            <v>200210</v>
          </cell>
          <cell r="G1214">
            <v>15</v>
          </cell>
          <cell r="H1214">
            <v>144</v>
          </cell>
          <cell r="I1214">
            <v>81.986944444444433</v>
          </cell>
          <cell r="J1214">
            <v>0</v>
          </cell>
          <cell r="K1214">
            <v>666</v>
          </cell>
          <cell r="L1214">
            <v>1227.4857197203507</v>
          </cell>
          <cell r="M1214">
            <v>24.117119254651914</v>
          </cell>
          <cell r="N1214">
            <v>983.63560275734073</v>
          </cell>
          <cell r="O1214">
            <v>13.870647768191215</v>
          </cell>
          <cell r="P1214">
            <v>3</v>
          </cell>
          <cell r="Q1214">
            <v>983.63560275734073</v>
          </cell>
          <cell r="R1214">
            <v>13.870647768191215</v>
          </cell>
          <cell r="S1214">
            <v>129837.40679705708</v>
          </cell>
        </row>
        <row r="1215">
          <cell r="B1215" t="str">
            <v>0401a4</v>
          </cell>
          <cell r="C1215" t="str">
            <v>1324</v>
          </cell>
          <cell r="D1215" t="str">
            <v>MCT</v>
          </cell>
          <cell r="E1215" t="str">
            <v>EST</v>
          </cell>
          <cell r="F1215">
            <v>200211</v>
          </cell>
          <cell r="G1215">
            <v>14</v>
          </cell>
          <cell r="H1215">
            <v>135</v>
          </cell>
          <cell r="I1215">
            <v>37.82903703703704</v>
          </cell>
          <cell r="J1215">
            <v>0</v>
          </cell>
          <cell r="K1215">
            <v>666</v>
          </cell>
          <cell r="L1215">
            <v>1013.7269066601168</v>
          </cell>
          <cell r="M1215">
            <v>28.002770738243072</v>
          </cell>
          <cell r="N1215">
            <v>967.15425285293372</v>
          </cell>
          <cell r="O1215">
            <v>14.194088626610531</v>
          </cell>
          <cell r="P1215">
            <v>3</v>
          </cell>
          <cell r="Q1215">
            <v>967.15425285293372</v>
          </cell>
          <cell r="R1215">
            <v>14.194088626610531</v>
          </cell>
          <cell r="S1215">
            <v>125458.90413514605</v>
          </cell>
        </row>
        <row r="1216">
          <cell r="B1216" t="str">
            <v>0401a4</v>
          </cell>
          <cell r="C1216" t="str">
            <v>1324</v>
          </cell>
          <cell r="D1216" t="str">
            <v>MCT</v>
          </cell>
          <cell r="E1216" t="str">
            <v>EST</v>
          </cell>
          <cell r="F1216">
            <v>200212</v>
          </cell>
          <cell r="G1216">
            <v>13</v>
          </cell>
          <cell r="H1216">
            <v>48</v>
          </cell>
          <cell r="I1216">
            <v>1.2914583333333334</v>
          </cell>
          <cell r="J1216">
            <v>0</v>
          </cell>
          <cell r="K1216">
            <v>666</v>
          </cell>
          <cell r="L1216">
            <v>1186.1984403201586</v>
          </cell>
          <cell r="M1216">
            <v>25.061123445166</v>
          </cell>
          <cell r="N1216">
            <v>931.91387884463973</v>
          </cell>
          <cell r="O1216">
            <v>14.066317101888151</v>
          </cell>
          <cell r="P1216">
            <v>3</v>
          </cell>
          <cell r="Q1216">
            <v>931.91387884463973</v>
          </cell>
          <cell r="R1216">
            <v>14.066317101888151</v>
          </cell>
          <cell r="S1216">
            <v>44669.876184542707</v>
          </cell>
        </row>
        <row r="1217">
          <cell r="B1217" t="str">
            <v>0401a4</v>
          </cell>
          <cell r="C1217" t="str">
            <v>1324</v>
          </cell>
          <cell r="D1217" t="str">
            <v>MCT</v>
          </cell>
          <cell r="E1217" t="str">
            <v>EST</v>
          </cell>
          <cell r="F1217">
            <v>200301</v>
          </cell>
          <cell r="G1217">
            <v>12</v>
          </cell>
          <cell r="H1217">
            <v>119</v>
          </cell>
          <cell r="I1217">
            <v>2.4348739495798317</v>
          </cell>
          <cell r="J1217">
            <v>0</v>
          </cell>
          <cell r="K1217">
            <v>579</v>
          </cell>
          <cell r="L1217">
            <v>1137.1596528502596</v>
          </cell>
          <cell r="M1217">
            <v>25.016688602358567</v>
          </cell>
          <cell r="N1217">
            <v>940.72131619043159</v>
          </cell>
          <cell r="O1217">
            <v>16.309008795337636</v>
          </cell>
          <cell r="P1217">
            <v>3</v>
          </cell>
          <cell r="Q1217">
            <v>940.72131619043159</v>
          </cell>
          <cell r="R1217">
            <v>16.309008795337636</v>
          </cell>
          <cell r="S1217">
            <v>111656.08662666136</v>
          </cell>
        </row>
        <row r="1218">
          <cell r="B1218" t="str">
            <v>0401a4</v>
          </cell>
          <cell r="C1218" t="str">
            <v>1324</v>
          </cell>
          <cell r="D1218" t="str">
            <v>MCT</v>
          </cell>
          <cell r="E1218" t="str">
            <v>EST</v>
          </cell>
          <cell r="F1218">
            <v>200302</v>
          </cell>
          <cell r="G1218">
            <v>11</v>
          </cell>
          <cell r="H1218">
            <v>77</v>
          </cell>
          <cell r="I1218">
            <v>0</v>
          </cell>
          <cell r="J1218">
            <v>0</v>
          </cell>
          <cell r="K1218">
            <v>579</v>
          </cell>
          <cell r="L1218">
            <v>1143.6018807542193</v>
          </cell>
          <cell r="M1218">
            <v>25.145123759935746</v>
          </cell>
          <cell r="N1218">
            <v>927.84391430856249</v>
          </cell>
          <cell r="O1218">
            <v>15.157429108027069</v>
          </cell>
          <cell r="P1218">
            <v>1</v>
          </cell>
          <cell r="Q1218">
            <v>579</v>
          </cell>
          <cell r="R1218">
            <v>100</v>
          </cell>
          <cell r="S1218">
            <v>44583</v>
          </cell>
        </row>
        <row r="1219">
          <cell r="B1219" t="str">
            <v>0401a4</v>
          </cell>
          <cell r="C1219" t="str">
            <v>1324</v>
          </cell>
          <cell r="D1219" t="str">
            <v>MCT</v>
          </cell>
          <cell r="E1219" t="str">
            <v>EST</v>
          </cell>
          <cell r="F1219">
            <v>200303</v>
          </cell>
          <cell r="G1219">
            <v>10</v>
          </cell>
          <cell r="H1219">
            <v>58</v>
          </cell>
          <cell r="I1219">
            <v>0</v>
          </cell>
          <cell r="J1219">
            <v>0</v>
          </cell>
          <cell r="K1219">
            <v>579</v>
          </cell>
          <cell r="L1219">
            <v>2073.9349642932557</v>
          </cell>
          <cell r="M1219">
            <v>32.095411197480857</v>
          </cell>
          <cell r="N1219">
            <v>900.4129050278475</v>
          </cell>
          <cell r="O1219">
            <v>15.637301796075192</v>
          </cell>
          <cell r="P1219">
            <v>1</v>
          </cell>
          <cell r="Q1219">
            <v>579</v>
          </cell>
          <cell r="R1219">
            <v>100</v>
          </cell>
          <cell r="S1219">
            <v>33582</v>
          </cell>
        </row>
        <row r="1220">
          <cell r="B1220" t="str">
            <v>0401a4</v>
          </cell>
          <cell r="C1220" t="str">
            <v>1324</v>
          </cell>
          <cell r="D1220" t="str">
            <v>MCT</v>
          </cell>
          <cell r="E1220" t="str">
            <v>EST</v>
          </cell>
          <cell r="F1220">
            <v>200304</v>
          </cell>
          <cell r="G1220">
            <v>9</v>
          </cell>
          <cell r="H1220">
            <v>78</v>
          </cell>
          <cell r="I1220">
            <v>0</v>
          </cell>
          <cell r="J1220">
            <v>0</v>
          </cell>
          <cell r="K1220">
            <v>579</v>
          </cell>
          <cell r="L1220">
            <v>1364.1983820849705</v>
          </cell>
          <cell r="M1220">
            <v>42.279959872254636</v>
          </cell>
          <cell r="N1220">
            <v>930.19237860403064</v>
          </cell>
          <cell r="O1220">
            <v>17.616338436905028</v>
          </cell>
          <cell r="P1220">
            <v>1</v>
          </cell>
          <cell r="Q1220">
            <v>579</v>
          </cell>
          <cell r="R1220">
            <v>100</v>
          </cell>
          <cell r="S1220">
            <v>45162</v>
          </cell>
        </row>
        <row r="1221">
          <cell r="B1221" t="str">
            <v>0401a4</v>
          </cell>
          <cell r="C1221" t="str">
            <v>1324</v>
          </cell>
          <cell r="D1221" t="str">
            <v>MCT</v>
          </cell>
          <cell r="E1221" t="str">
            <v>EST</v>
          </cell>
          <cell r="F1221">
            <v>200305</v>
          </cell>
          <cell r="G1221">
            <v>8</v>
          </cell>
          <cell r="H1221">
            <v>76</v>
          </cell>
          <cell r="I1221">
            <v>0</v>
          </cell>
          <cell r="J1221">
            <v>0</v>
          </cell>
          <cell r="K1221">
            <v>579</v>
          </cell>
          <cell r="L1221">
            <v>1047.0568659770584</v>
          </cell>
          <cell r="M1221">
            <v>39.516502762702004</v>
          </cell>
          <cell r="N1221">
            <v>930.53442161054727</v>
          </cell>
          <cell r="O1221">
            <v>17.54604651410321</v>
          </cell>
          <cell r="P1221">
            <v>1</v>
          </cell>
          <cell r="Q1221">
            <v>579</v>
          </cell>
          <cell r="R1221">
            <v>100</v>
          </cell>
          <cell r="S1221">
            <v>44004</v>
          </cell>
        </row>
        <row r="1222">
          <cell r="B1222" t="str">
            <v>0401a4</v>
          </cell>
          <cell r="C1222" t="str">
            <v>1324</v>
          </cell>
          <cell r="D1222" t="str">
            <v>MCT</v>
          </cell>
          <cell r="E1222" t="str">
            <v>EST</v>
          </cell>
          <cell r="F1222">
            <v>200306</v>
          </cell>
          <cell r="G1222">
            <v>7</v>
          </cell>
          <cell r="H1222">
            <v>49</v>
          </cell>
          <cell r="I1222">
            <v>0</v>
          </cell>
          <cell r="J1222">
            <v>579</v>
          </cell>
          <cell r="K1222">
            <v>579</v>
          </cell>
          <cell r="L1222">
            <v>972.83277459538385</v>
          </cell>
          <cell r="M1222">
            <v>46.466710121804439</v>
          </cell>
          <cell r="N1222">
            <v>930.10234695808401</v>
          </cell>
          <cell r="O1222">
            <v>18.888269129752604</v>
          </cell>
          <cell r="P1222">
            <v>1</v>
          </cell>
          <cell r="Q1222">
            <v>579</v>
          </cell>
          <cell r="R1222">
            <v>100</v>
          </cell>
          <cell r="S1222">
            <v>28371</v>
          </cell>
        </row>
        <row r="1223">
          <cell r="B1223" t="str">
            <v>0401a4</v>
          </cell>
          <cell r="C1223" t="str">
            <v>1324</v>
          </cell>
          <cell r="D1223" t="str">
            <v>MCT</v>
          </cell>
          <cell r="E1223" t="str">
            <v>EST</v>
          </cell>
          <cell r="F1223">
            <v>200307</v>
          </cell>
          <cell r="G1223">
            <v>6</v>
          </cell>
          <cell r="H1223">
            <v>84</v>
          </cell>
          <cell r="I1223">
            <v>0</v>
          </cell>
          <cell r="J1223">
            <v>0</v>
          </cell>
          <cell r="K1223">
            <v>579</v>
          </cell>
          <cell r="L1223">
            <v>1489.6901701786446</v>
          </cell>
          <cell r="M1223">
            <v>49.465359537267226</v>
          </cell>
          <cell r="N1223">
            <v>935.82761236806289</v>
          </cell>
          <cell r="O1223">
            <v>22.752776750663788</v>
          </cell>
          <cell r="P1223">
            <v>1</v>
          </cell>
          <cell r="Q1223">
            <v>579</v>
          </cell>
          <cell r="R1223">
            <v>100</v>
          </cell>
          <cell r="S1223">
            <v>48636</v>
          </cell>
        </row>
        <row r="1224">
          <cell r="B1224" t="str">
            <v>0401a4</v>
          </cell>
          <cell r="C1224" t="str">
            <v>1324</v>
          </cell>
          <cell r="D1224" t="str">
            <v>MCT</v>
          </cell>
          <cell r="E1224" t="str">
            <v>EST</v>
          </cell>
          <cell r="F1224">
            <v>200308</v>
          </cell>
          <cell r="G1224">
            <v>5</v>
          </cell>
          <cell r="H1224">
            <v>4</v>
          </cell>
          <cell r="I1224">
            <v>0</v>
          </cell>
          <cell r="J1224">
            <v>579</v>
          </cell>
          <cell r="K1224">
            <v>579</v>
          </cell>
          <cell r="L1224">
            <v>0</v>
          </cell>
          <cell r="M1224">
            <v>66.698299761469443</v>
          </cell>
          <cell r="N1224">
            <v>959.41124942518832</v>
          </cell>
          <cell r="O1224">
            <v>22.619566042264676</v>
          </cell>
          <cell r="P1224">
            <v>1</v>
          </cell>
          <cell r="Q1224">
            <v>579</v>
          </cell>
          <cell r="R1224">
            <v>100</v>
          </cell>
          <cell r="S1224">
            <v>2316</v>
          </cell>
        </row>
        <row r="1225">
          <cell r="B1225" t="str">
            <v>0401a4</v>
          </cell>
          <cell r="C1225" t="str">
            <v>1324</v>
          </cell>
          <cell r="D1225" t="str">
            <v>MCT</v>
          </cell>
          <cell r="E1225" t="str">
            <v>EST</v>
          </cell>
          <cell r="F1225">
            <v>200309</v>
          </cell>
          <cell r="G1225">
            <v>4</v>
          </cell>
          <cell r="H1225">
            <v>68</v>
          </cell>
          <cell r="I1225">
            <v>0</v>
          </cell>
          <cell r="J1225">
            <v>579</v>
          </cell>
          <cell r="K1225">
            <v>579</v>
          </cell>
          <cell r="L1225">
            <v>1601.5383151052815</v>
          </cell>
          <cell r="M1225">
            <v>60.617877141417608</v>
          </cell>
          <cell r="N1225">
            <v>965.14108811582253</v>
          </cell>
          <cell r="O1225">
            <v>25.616851527543005</v>
          </cell>
          <cell r="P1225">
            <v>1</v>
          </cell>
          <cell r="Q1225">
            <v>579</v>
          </cell>
          <cell r="R1225">
            <v>100</v>
          </cell>
          <cell r="S1225">
            <v>39372</v>
          </cell>
        </row>
        <row r="1226">
          <cell r="B1226" t="str">
            <v>0401a4</v>
          </cell>
          <cell r="C1226" t="str">
            <v>1324</v>
          </cell>
          <cell r="D1226" t="str">
            <v>MCT</v>
          </cell>
          <cell r="E1226" t="str">
            <v>EST</v>
          </cell>
          <cell r="F1226">
            <v>200310</v>
          </cell>
          <cell r="G1226">
            <v>3</v>
          </cell>
          <cell r="H1226">
            <v>91</v>
          </cell>
          <cell r="I1226">
            <v>0</v>
          </cell>
          <cell r="J1226">
            <v>579</v>
          </cell>
          <cell r="K1226">
            <v>579</v>
          </cell>
          <cell r="L1226">
            <v>4060.8199795701125</v>
          </cell>
          <cell r="M1226">
            <v>128.97889256032892</v>
          </cell>
          <cell r="N1226">
            <v>986.10623062864624</v>
          </cell>
          <cell r="O1226">
            <v>26.338445389798419</v>
          </cell>
          <cell r="P1226">
            <v>1</v>
          </cell>
          <cell r="Q1226">
            <v>579</v>
          </cell>
          <cell r="R1226">
            <v>100</v>
          </cell>
          <cell r="S1226">
            <v>52689</v>
          </cell>
        </row>
        <row r="1227">
          <cell r="B1227" t="str">
            <v>0401a4</v>
          </cell>
          <cell r="C1227" t="str">
            <v>1324</v>
          </cell>
          <cell r="D1227" t="str">
            <v>MCT</v>
          </cell>
          <cell r="E1227" t="str">
            <v>EST</v>
          </cell>
          <cell r="F1227">
            <v>200311</v>
          </cell>
          <cell r="G1227">
            <v>2</v>
          </cell>
          <cell r="H1227">
            <v>68</v>
          </cell>
          <cell r="I1227">
            <v>0</v>
          </cell>
          <cell r="J1227">
            <v>0</v>
          </cell>
          <cell r="K1227">
            <v>579</v>
          </cell>
          <cell r="L1227">
            <v>0</v>
          </cell>
          <cell r="M1227">
            <v>107.43037095116081</v>
          </cell>
          <cell r="N1227">
            <v>929.94209937888206</v>
          </cell>
          <cell r="O1227">
            <v>26.370685675090382</v>
          </cell>
          <cell r="P1227">
            <v>1</v>
          </cell>
          <cell r="Q1227">
            <v>579</v>
          </cell>
          <cell r="R1227">
            <v>100</v>
          </cell>
          <cell r="S1227">
            <v>39372</v>
          </cell>
        </row>
        <row r="1228">
          <cell r="B1228" t="str">
            <v>0401a4</v>
          </cell>
          <cell r="C1228" t="str">
            <v>1324</v>
          </cell>
          <cell r="D1228" t="str">
            <v>MCT</v>
          </cell>
          <cell r="E1228" t="str">
            <v>EST</v>
          </cell>
          <cell r="F1228">
            <v>200312</v>
          </cell>
          <cell r="G1228">
            <v>1</v>
          </cell>
          <cell r="H1228">
            <v>88</v>
          </cell>
          <cell r="I1228">
            <v>0</v>
          </cell>
          <cell r="J1228">
            <v>579</v>
          </cell>
          <cell r="K1228">
            <v>579</v>
          </cell>
          <cell r="L1228">
            <v>0</v>
          </cell>
          <cell r="M1228">
            <v>107.4303709511608</v>
          </cell>
          <cell r="N1228">
            <v>929.94209937888206</v>
          </cell>
          <cell r="O1228">
            <v>26.370685675090378</v>
          </cell>
          <cell r="P1228">
            <v>1</v>
          </cell>
          <cell r="Q1228">
            <v>579</v>
          </cell>
          <cell r="R1228">
            <v>100</v>
          </cell>
          <cell r="S1228">
            <v>50952</v>
          </cell>
        </row>
        <row r="1229">
          <cell r="B1229" t="str">
            <v>0401a4</v>
          </cell>
          <cell r="C1229" t="str">
            <v>1324</v>
          </cell>
          <cell r="D1229" t="str">
            <v>MCT</v>
          </cell>
          <cell r="E1229" t="str">
            <v>EST</v>
          </cell>
          <cell r="F1229">
            <v>200401</v>
          </cell>
          <cell r="G1229">
            <v>0</v>
          </cell>
          <cell r="H1229">
            <v>95</v>
          </cell>
          <cell r="I1229">
            <v>0</v>
          </cell>
          <cell r="J1229">
            <v>579</v>
          </cell>
          <cell r="K1229">
            <v>542</v>
          </cell>
          <cell r="L1229">
            <v>0</v>
          </cell>
          <cell r="M1229">
            <v>107.43037095116081</v>
          </cell>
          <cell r="N1229">
            <v>929.94209937888206</v>
          </cell>
          <cell r="O1229">
            <v>26.370685675090378</v>
          </cell>
          <cell r="P1229">
            <v>1</v>
          </cell>
          <cell r="Q1229">
            <v>542</v>
          </cell>
          <cell r="R1229">
            <v>100</v>
          </cell>
          <cell r="S1229">
            <v>51490</v>
          </cell>
        </row>
        <row r="1230">
          <cell r="B1230" t="str">
            <v>0401a4</v>
          </cell>
          <cell r="C1230" t="str">
            <v>1324</v>
          </cell>
          <cell r="D1230" t="str">
            <v>MCT</v>
          </cell>
          <cell r="E1230" t="str">
            <v>EUR</v>
          </cell>
          <cell r="F1230">
            <v>200101</v>
          </cell>
          <cell r="G1230">
            <v>36</v>
          </cell>
          <cell r="H1230">
            <v>323</v>
          </cell>
          <cell r="I1230">
            <v>682.08414860681114</v>
          </cell>
          <cell r="J1230">
            <v>0</v>
          </cell>
          <cell r="K1230">
            <v>0</v>
          </cell>
          <cell r="L1230">
            <v>682.08414860681103</v>
          </cell>
          <cell r="M1230">
            <v>0</v>
          </cell>
          <cell r="N1230">
            <v>682.08414860681103</v>
          </cell>
          <cell r="O1230">
            <v>0</v>
          </cell>
          <cell r="P1230">
            <v>3</v>
          </cell>
          <cell r="Q1230">
            <v>682.08414860681103</v>
          </cell>
          <cell r="R1230">
            <v>0</v>
          </cell>
          <cell r="S1230">
            <v>0</v>
          </cell>
        </row>
        <row r="1231">
          <cell r="B1231" t="str">
            <v>0401a4</v>
          </cell>
          <cell r="C1231" t="str">
            <v>1324</v>
          </cell>
          <cell r="D1231" t="str">
            <v>MCT</v>
          </cell>
          <cell r="E1231" t="str">
            <v>EUR</v>
          </cell>
          <cell r="F1231">
            <v>200102</v>
          </cell>
          <cell r="G1231">
            <v>35</v>
          </cell>
          <cell r="H1231">
            <v>246</v>
          </cell>
          <cell r="I1231">
            <v>968.72418699187006</v>
          </cell>
          <cell r="J1231">
            <v>0</v>
          </cell>
          <cell r="K1231">
            <v>0</v>
          </cell>
          <cell r="L1231">
            <v>977.96899618845885</v>
          </cell>
          <cell r="M1231">
            <v>0.33558078269114655</v>
          </cell>
          <cell r="N1231">
            <v>977.38686466044589</v>
          </cell>
          <cell r="O1231">
            <v>0.35178419868601724</v>
          </cell>
          <cell r="P1231">
            <v>3</v>
          </cell>
          <cell r="Q1231">
            <v>977.38686466044589</v>
          </cell>
          <cell r="R1231">
            <v>0.35178419868601724</v>
          </cell>
          <cell r="S1231">
            <v>2131.0187064696802</v>
          </cell>
        </row>
        <row r="1232">
          <cell r="B1232" t="str">
            <v>0401a4</v>
          </cell>
          <cell r="C1232" t="str">
            <v>1324</v>
          </cell>
          <cell r="D1232" t="str">
            <v>MCT</v>
          </cell>
          <cell r="E1232" t="str">
            <v>EUR</v>
          </cell>
          <cell r="F1232">
            <v>200103</v>
          </cell>
          <cell r="G1232">
            <v>34</v>
          </cell>
          <cell r="H1232">
            <v>313</v>
          </cell>
          <cell r="I1232">
            <v>732.92121405750811</v>
          </cell>
          <cell r="J1232">
            <v>0</v>
          </cell>
          <cell r="K1232">
            <v>0</v>
          </cell>
          <cell r="L1232">
            <v>758.17193764057549</v>
          </cell>
          <cell r="M1232">
            <v>1.1788347142918341</v>
          </cell>
          <cell r="N1232">
            <v>752.95633866452647</v>
          </cell>
          <cell r="O1232">
            <v>1.1546470919682463</v>
          </cell>
          <cell r="P1232">
            <v>3</v>
          </cell>
          <cell r="Q1232">
            <v>752.95633866452647</v>
          </cell>
          <cell r="R1232">
            <v>1.1546470919682463</v>
          </cell>
          <cell r="S1232">
            <v>6270.9940019967617</v>
          </cell>
        </row>
        <row r="1233">
          <cell r="B1233" t="str">
            <v>0401a4</v>
          </cell>
          <cell r="C1233" t="str">
            <v>1324</v>
          </cell>
          <cell r="D1233" t="str">
            <v>MCT</v>
          </cell>
          <cell r="E1233" t="str">
            <v>EUR</v>
          </cell>
          <cell r="F1233">
            <v>200104</v>
          </cell>
          <cell r="G1233">
            <v>33</v>
          </cell>
          <cell r="H1233">
            <v>295</v>
          </cell>
          <cell r="I1233">
            <v>611.94491525423734</v>
          </cell>
          <cell r="J1233">
            <v>0</v>
          </cell>
          <cell r="K1233">
            <v>0</v>
          </cell>
          <cell r="L1233">
            <v>644.37682779082093</v>
          </cell>
          <cell r="M1233">
            <v>1.2946127336063671</v>
          </cell>
          <cell r="N1233">
            <v>643.11548613959815</v>
          </cell>
          <cell r="O1233">
            <v>1.3134336205275443</v>
          </cell>
          <cell r="P1233">
            <v>3</v>
          </cell>
          <cell r="Q1233">
            <v>643.11548613959815</v>
          </cell>
          <cell r="R1233">
            <v>1.3134336205275443</v>
          </cell>
          <cell r="S1233">
            <v>9195.318411181448</v>
          </cell>
        </row>
        <row r="1234">
          <cell r="B1234" t="str">
            <v>0401a4</v>
          </cell>
          <cell r="C1234" t="str">
            <v>1324</v>
          </cell>
          <cell r="D1234" t="str">
            <v>MCT</v>
          </cell>
          <cell r="E1234" t="str">
            <v>EUR</v>
          </cell>
          <cell r="F1234">
            <v>200105</v>
          </cell>
          <cell r="G1234">
            <v>32</v>
          </cell>
          <cell r="H1234">
            <v>274</v>
          </cell>
          <cell r="I1234">
            <v>600.81602189781017</v>
          </cell>
          <cell r="J1234">
            <v>0</v>
          </cell>
          <cell r="K1234">
            <v>0</v>
          </cell>
          <cell r="L1234">
            <v>644.31807497922819</v>
          </cell>
          <cell r="M1234">
            <v>1.6634812928373952</v>
          </cell>
          <cell r="N1234">
            <v>644.8118513984308</v>
          </cell>
          <cell r="O1234">
            <v>1.7063246258818339</v>
          </cell>
          <cell r="P1234">
            <v>3</v>
          </cell>
          <cell r="Q1234">
            <v>644.8118513984308</v>
          </cell>
          <cell r="R1234">
            <v>1.7063246258818339</v>
          </cell>
          <cell r="S1234">
            <v>12054.857283170044</v>
          </cell>
        </row>
        <row r="1235">
          <cell r="B1235" t="str">
            <v>0401a4</v>
          </cell>
          <cell r="C1235" t="str">
            <v>1324</v>
          </cell>
          <cell r="D1235" t="str">
            <v>MCT</v>
          </cell>
          <cell r="E1235" t="str">
            <v>EUR</v>
          </cell>
          <cell r="F1235">
            <v>200106</v>
          </cell>
          <cell r="G1235">
            <v>31</v>
          </cell>
          <cell r="H1235">
            <v>271</v>
          </cell>
          <cell r="I1235">
            <v>622.31055350553504</v>
          </cell>
          <cell r="J1235">
            <v>0</v>
          </cell>
          <cell r="K1235">
            <v>0</v>
          </cell>
          <cell r="L1235">
            <v>684.53521187191984</v>
          </cell>
          <cell r="M1235">
            <v>2.1514021380046624</v>
          </cell>
          <cell r="N1235">
            <v>678.93632277867607</v>
          </cell>
          <cell r="O1235">
            <v>2.2199476398183244</v>
          </cell>
          <cell r="P1235">
            <v>3</v>
          </cell>
          <cell r="Q1235">
            <v>678.93632277867607</v>
          </cell>
          <cell r="R1235">
            <v>2.2199476398183244</v>
          </cell>
          <cell r="S1235">
            <v>15345.583473021223</v>
          </cell>
        </row>
        <row r="1236">
          <cell r="B1236" t="str">
            <v>0401a4</v>
          </cell>
          <cell r="C1236" t="str">
            <v>1324</v>
          </cell>
          <cell r="D1236" t="str">
            <v>MCT</v>
          </cell>
          <cell r="E1236" t="str">
            <v>EUR</v>
          </cell>
          <cell r="F1236">
            <v>200107</v>
          </cell>
          <cell r="G1236">
            <v>30</v>
          </cell>
          <cell r="H1236">
            <v>130</v>
          </cell>
          <cell r="I1236">
            <v>564.75215384615387</v>
          </cell>
          <cell r="J1236">
            <v>0</v>
          </cell>
          <cell r="K1236">
            <v>0</v>
          </cell>
          <cell r="L1236">
            <v>654.64289437162608</v>
          </cell>
          <cell r="M1236">
            <v>2.0131329801987987</v>
          </cell>
          <cell r="N1236">
            <v>641.83130687733967</v>
          </cell>
          <cell r="O1236">
            <v>2.0637475258656881</v>
          </cell>
          <cell r="P1236">
            <v>3</v>
          </cell>
          <cell r="Q1236">
            <v>641.83130687733967</v>
          </cell>
          <cell r="R1236">
            <v>2.0637475258656881</v>
          </cell>
          <cell r="S1236">
            <v>10020.289894054164</v>
          </cell>
        </row>
        <row r="1237">
          <cell r="B1237" t="str">
            <v>0401a4</v>
          </cell>
          <cell r="C1237" t="str">
            <v>1324</v>
          </cell>
          <cell r="D1237" t="str">
            <v>MCT</v>
          </cell>
          <cell r="E1237" t="str">
            <v>EUR</v>
          </cell>
          <cell r="F1237">
            <v>200108</v>
          </cell>
          <cell r="G1237">
            <v>29</v>
          </cell>
          <cell r="H1237">
            <v>150</v>
          </cell>
          <cell r="I1237">
            <v>499.36919999999992</v>
          </cell>
          <cell r="J1237">
            <v>0</v>
          </cell>
          <cell r="K1237">
            <v>0</v>
          </cell>
          <cell r="L1237">
            <v>636.15305237282803</v>
          </cell>
          <cell r="M1237">
            <v>2.5879181007607888</v>
          </cell>
          <cell r="N1237">
            <v>600.46475718145052</v>
          </cell>
          <cell r="O1237">
            <v>2.6327841409405779</v>
          </cell>
          <cell r="P1237">
            <v>3</v>
          </cell>
          <cell r="Q1237">
            <v>600.46475718145052</v>
          </cell>
          <cell r="R1237">
            <v>2.6327841409405779</v>
          </cell>
          <cell r="S1237">
            <v>15164.333577217592</v>
          </cell>
        </row>
        <row r="1238">
          <cell r="B1238" t="str">
            <v>0401a4</v>
          </cell>
          <cell r="C1238" t="str">
            <v>1324</v>
          </cell>
          <cell r="D1238" t="str">
            <v>MCT</v>
          </cell>
          <cell r="E1238" t="str">
            <v>EUR</v>
          </cell>
          <cell r="F1238">
            <v>200109</v>
          </cell>
          <cell r="G1238">
            <v>28</v>
          </cell>
          <cell r="H1238">
            <v>282</v>
          </cell>
          <cell r="I1238">
            <v>598.57797872340427</v>
          </cell>
          <cell r="J1238">
            <v>0</v>
          </cell>
          <cell r="K1238">
            <v>0</v>
          </cell>
          <cell r="L1238">
            <v>772.20039389742146</v>
          </cell>
          <cell r="M1238">
            <v>2.7371786579402757</v>
          </cell>
          <cell r="N1238">
            <v>743.66652219816365</v>
          </cell>
          <cell r="O1238">
            <v>2.7263281311613823</v>
          </cell>
          <cell r="P1238">
            <v>3</v>
          </cell>
          <cell r="Q1238">
            <v>743.66652219816365</v>
          </cell>
          <cell r="R1238">
            <v>2.7263281311613823</v>
          </cell>
          <cell r="S1238">
            <v>40914.969259882142</v>
          </cell>
        </row>
        <row r="1239">
          <cell r="B1239" t="str">
            <v>0401a4</v>
          </cell>
          <cell r="C1239" t="str">
            <v>1324</v>
          </cell>
          <cell r="D1239" t="str">
            <v>MCT</v>
          </cell>
          <cell r="E1239" t="str">
            <v>EUR</v>
          </cell>
          <cell r="F1239">
            <v>200110</v>
          </cell>
          <cell r="G1239">
            <v>27</v>
          </cell>
          <cell r="H1239">
            <v>282</v>
          </cell>
          <cell r="I1239">
            <v>564.90400709219864</v>
          </cell>
          <cell r="J1239">
            <v>0</v>
          </cell>
          <cell r="K1239">
            <v>0</v>
          </cell>
          <cell r="L1239">
            <v>781.50551482467279</v>
          </cell>
          <cell r="M1239">
            <v>2.364639264481915</v>
          </cell>
          <cell r="N1239">
            <v>744.75659777685962</v>
          </cell>
          <cell r="O1239">
            <v>2.1248611450143158</v>
          </cell>
          <cell r="P1239">
            <v>3</v>
          </cell>
          <cell r="Q1239">
            <v>744.75659777685962</v>
          </cell>
          <cell r="R1239">
            <v>2.1248611450143158</v>
          </cell>
          <cell r="S1239">
            <v>50718.43057307438</v>
          </cell>
        </row>
        <row r="1240">
          <cell r="B1240" t="str">
            <v>0401a4</v>
          </cell>
          <cell r="C1240" t="str">
            <v>1324</v>
          </cell>
          <cell r="D1240" t="str">
            <v>MCT</v>
          </cell>
          <cell r="E1240" t="str">
            <v>EUR</v>
          </cell>
          <cell r="F1240">
            <v>200111</v>
          </cell>
          <cell r="G1240">
            <v>26</v>
          </cell>
          <cell r="H1240">
            <v>238</v>
          </cell>
          <cell r="I1240">
            <v>344.90130252100846</v>
          </cell>
          <cell r="J1240">
            <v>0</v>
          </cell>
          <cell r="K1240">
            <v>0</v>
          </cell>
          <cell r="L1240">
            <v>530.95776232912374</v>
          </cell>
          <cell r="M1240">
            <v>2.6076513312947789</v>
          </cell>
          <cell r="N1240">
            <v>548.91931842320662</v>
          </cell>
          <cell r="O1240">
            <v>1.8950115688670726</v>
          </cell>
          <cell r="P1240">
            <v>3</v>
          </cell>
          <cell r="Q1240">
            <v>548.91931842320662</v>
          </cell>
          <cell r="R1240">
            <v>1.8950115688670726</v>
          </cell>
          <cell r="S1240">
            <v>48556.287784723172</v>
          </cell>
        </row>
        <row r="1241">
          <cell r="B1241" t="str">
            <v>0401a4</v>
          </cell>
          <cell r="C1241" t="str">
            <v>1324</v>
          </cell>
          <cell r="D1241" t="str">
            <v>MCT</v>
          </cell>
          <cell r="E1241" t="str">
            <v>EUR</v>
          </cell>
          <cell r="F1241">
            <v>200112</v>
          </cell>
          <cell r="G1241">
            <v>25</v>
          </cell>
          <cell r="H1241">
            <v>149</v>
          </cell>
          <cell r="I1241">
            <v>406.56228187919464</v>
          </cell>
          <cell r="J1241">
            <v>0</v>
          </cell>
          <cell r="K1241">
            <v>0</v>
          </cell>
          <cell r="L1241">
            <v>674.96518985253556</v>
          </cell>
          <cell r="M1241">
            <v>3.8274670234525696</v>
          </cell>
          <cell r="N1241">
            <v>665.68403168078987</v>
          </cell>
          <cell r="O1241">
            <v>2.6222031289489287</v>
          </cell>
          <cell r="P1241">
            <v>3</v>
          </cell>
          <cell r="Q1241">
            <v>665.68403168078987</v>
          </cell>
          <cell r="R1241">
            <v>2.6222031289489287</v>
          </cell>
          <cell r="S1241">
            <v>38609.140720437688</v>
          </cell>
        </row>
        <row r="1242">
          <cell r="B1242" t="str">
            <v>0401a4</v>
          </cell>
          <cell r="C1242" t="str">
            <v>1324</v>
          </cell>
          <cell r="D1242" t="str">
            <v>MCT</v>
          </cell>
          <cell r="E1242" t="str">
            <v>EUR</v>
          </cell>
          <cell r="F1242">
            <v>200201</v>
          </cell>
          <cell r="G1242">
            <v>24</v>
          </cell>
          <cell r="H1242">
            <v>179</v>
          </cell>
          <cell r="I1242">
            <v>391.29804469273745</v>
          </cell>
          <cell r="J1242">
            <v>0</v>
          </cell>
          <cell r="K1242">
            <v>0</v>
          </cell>
          <cell r="L1242">
            <v>779.85471943479422</v>
          </cell>
          <cell r="M1242">
            <v>4.5557894206529594</v>
          </cell>
          <cell r="N1242">
            <v>721.03458322855954</v>
          </cell>
          <cell r="O1242">
            <v>3.4987560482026017</v>
          </cell>
          <cell r="P1242">
            <v>3</v>
          </cell>
          <cell r="Q1242">
            <v>721.03458322855954</v>
          </cell>
          <cell r="R1242">
            <v>3.4987560482026017</v>
          </cell>
          <cell r="S1242">
            <v>59022.84039791215</v>
          </cell>
        </row>
        <row r="1243">
          <cell r="B1243" t="str">
            <v>0401a4</v>
          </cell>
          <cell r="C1243" t="str">
            <v>1324</v>
          </cell>
          <cell r="D1243" t="str">
            <v>MCT</v>
          </cell>
          <cell r="E1243" t="str">
            <v>EUR</v>
          </cell>
          <cell r="F1243">
            <v>200202</v>
          </cell>
          <cell r="G1243">
            <v>23</v>
          </cell>
          <cell r="H1243">
            <v>212</v>
          </cell>
          <cell r="I1243">
            <v>406.17169811320758</v>
          </cell>
          <cell r="J1243">
            <v>0</v>
          </cell>
          <cell r="K1243">
            <v>700</v>
          </cell>
          <cell r="L1243">
            <v>798.44260353506888</v>
          </cell>
          <cell r="M1243">
            <v>5.3285784073503226</v>
          </cell>
          <cell r="N1243">
            <v>773.53225512477263</v>
          </cell>
          <cell r="O1243">
            <v>3.7511267173790337</v>
          </cell>
          <cell r="P1243">
            <v>3</v>
          </cell>
          <cell r="Q1243">
            <v>773.53225512477263</v>
          </cell>
          <cell r="R1243">
            <v>3.7511267173790337</v>
          </cell>
          <cell r="S1243">
            <v>77880.438086451803</v>
          </cell>
        </row>
        <row r="1244">
          <cell r="B1244" t="str">
            <v>0401a4</v>
          </cell>
          <cell r="C1244" t="str">
            <v>1324</v>
          </cell>
          <cell r="D1244" t="str">
            <v>MCT</v>
          </cell>
          <cell r="E1244" t="str">
            <v>EUR</v>
          </cell>
          <cell r="F1244">
            <v>200203</v>
          </cell>
          <cell r="G1244">
            <v>22</v>
          </cell>
          <cell r="H1244">
            <v>379</v>
          </cell>
          <cell r="I1244">
            <v>245.69340369393146</v>
          </cell>
          <cell r="J1244">
            <v>0</v>
          </cell>
          <cell r="K1244">
            <v>0</v>
          </cell>
          <cell r="L1244">
            <v>607.84465704074489</v>
          </cell>
          <cell r="M1244">
            <v>5.9921893361050156</v>
          </cell>
          <cell r="N1244">
            <v>641.04572254304719</v>
          </cell>
          <cell r="O1244">
            <v>4.656334695541867</v>
          </cell>
          <cell r="P1244">
            <v>3</v>
          </cell>
          <cell r="Q1244">
            <v>641.04572254304719</v>
          </cell>
          <cell r="R1244">
            <v>4.656334695541867</v>
          </cell>
          <cell r="S1244">
            <v>149838.52884381486</v>
          </cell>
        </row>
        <row r="1245">
          <cell r="B1245" t="str">
            <v>0401a4</v>
          </cell>
          <cell r="C1245" t="str">
            <v>1324</v>
          </cell>
          <cell r="D1245" t="str">
            <v>MCT</v>
          </cell>
          <cell r="E1245" t="str">
            <v>EUR</v>
          </cell>
          <cell r="F1245">
            <v>200204</v>
          </cell>
          <cell r="G1245">
            <v>21</v>
          </cell>
          <cell r="H1245">
            <v>229</v>
          </cell>
          <cell r="I1245">
            <v>173.03349344978167</v>
          </cell>
          <cell r="J1245">
            <v>0</v>
          </cell>
          <cell r="K1245">
            <v>0</v>
          </cell>
          <cell r="L1245">
            <v>524.26288786628982</v>
          </cell>
          <cell r="M1245">
            <v>7.0204902614068798</v>
          </cell>
          <cell r="N1245">
            <v>587.07736081388521</v>
          </cell>
          <cell r="O1245">
            <v>5.6636425302323792</v>
          </cell>
          <cell r="P1245">
            <v>3</v>
          </cell>
          <cell r="Q1245">
            <v>587.07736081388521</v>
          </cell>
          <cell r="R1245">
            <v>5.6636425302323792</v>
          </cell>
          <cell r="S1245">
            <v>94816.045626379695</v>
          </cell>
        </row>
        <row r="1246">
          <cell r="B1246" t="str">
            <v>0401a4</v>
          </cell>
          <cell r="C1246" t="str">
            <v>1324</v>
          </cell>
          <cell r="D1246" t="str">
            <v>MCT</v>
          </cell>
          <cell r="E1246" t="str">
            <v>EUR</v>
          </cell>
          <cell r="F1246">
            <v>200205</v>
          </cell>
          <cell r="G1246">
            <v>20</v>
          </cell>
          <cell r="H1246">
            <v>179</v>
          </cell>
          <cell r="I1246">
            <v>206.04893854748605</v>
          </cell>
          <cell r="J1246">
            <v>0</v>
          </cell>
          <cell r="K1246">
            <v>620</v>
          </cell>
          <cell r="L1246">
            <v>719.62398123907178</v>
          </cell>
          <cell r="M1246">
            <v>6.559620611176344</v>
          </cell>
          <cell r="N1246">
            <v>703.16864547829937</v>
          </cell>
          <cell r="O1246">
            <v>5.1960879571681122</v>
          </cell>
          <cell r="P1246">
            <v>3</v>
          </cell>
          <cell r="Q1246">
            <v>703.16864547829937</v>
          </cell>
          <cell r="R1246">
            <v>5.1960879571681122</v>
          </cell>
          <cell r="S1246">
            <v>88984.427540615579</v>
          </cell>
        </row>
        <row r="1247">
          <cell r="B1247" t="str">
            <v>0401a4</v>
          </cell>
          <cell r="C1247" t="str">
            <v>1324</v>
          </cell>
          <cell r="D1247" t="str">
            <v>MCT</v>
          </cell>
          <cell r="E1247" t="str">
            <v>EUR</v>
          </cell>
          <cell r="F1247">
            <v>200206</v>
          </cell>
          <cell r="G1247">
            <v>19</v>
          </cell>
          <cell r="H1247">
            <v>226</v>
          </cell>
          <cell r="I1247">
            <v>104.79407079646016</v>
          </cell>
          <cell r="J1247">
            <v>0</v>
          </cell>
          <cell r="K1247">
            <v>570</v>
          </cell>
          <cell r="L1247">
            <v>504.1565431659493</v>
          </cell>
          <cell r="M1247">
            <v>7.4269719553995959</v>
          </cell>
          <cell r="N1247">
            <v>587.47845087308542</v>
          </cell>
          <cell r="O1247">
            <v>5.1975530978494797</v>
          </cell>
          <cell r="P1247">
            <v>3</v>
          </cell>
          <cell r="Q1247">
            <v>587.47845087308542</v>
          </cell>
          <cell r="R1247">
            <v>5.1975530978494797</v>
          </cell>
          <cell r="S1247">
            <v>109086.6698973173</v>
          </cell>
        </row>
        <row r="1248">
          <cell r="B1248" t="str">
            <v>0401a4</v>
          </cell>
          <cell r="C1248" t="str">
            <v>1324</v>
          </cell>
          <cell r="D1248" t="str">
            <v>MCT</v>
          </cell>
          <cell r="E1248" t="str">
            <v>EUR</v>
          </cell>
          <cell r="F1248">
            <v>200207</v>
          </cell>
          <cell r="G1248">
            <v>18</v>
          </cell>
          <cell r="H1248">
            <v>268</v>
          </cell>
          <cell r="I1248">
            <v>168.99735074626864</v>
          </cell>
          <cell r="J1248">
            <v>0</v>
          </cell>
          <cell r="K1248">
            <v>570</v>
          </cell>
          <cell r="L1248">
            <v>746.54416028168941</v>
          </cell>
          <cell r="M1248">
            <v>9.2910504109785279</v>
          </cell>
          <cell r="N1248">
            <v>732.01513850971696</v>
          </cell>
          <cell r="O1248">
            <v>5.8175441340083056</v>
          </cell>
          <cell r="P1248">
            <v>3</v>
          </cell>
          <cell r="Q1248">
            <v>732.01513850971696</v>
          </cell>
          <cell r="R1248">
            <v>5.8175441340083056</v>
          </cell>
          <cell r="S1248">
            <v>150888.76712060417</v>
          </cell>
        </row>
        <row r="1249">
          <cell r="B1249" t="str">
            <v>0401a4</v>
          </cell>
          <cell r="C1249" t="str">
            <v>1324</v>
          </cell>
          <cell r="D1249" t="str">
            <v>MCT</v>
          </cell>
          <cell r="E1249" t="str">
            <v>EUR</v>
          </cell>
          <cell r="F1249">
            <v>200208</v>
          </cell>
          <cell r="G1249">
            <v>17</v>
          </cell>
          <cell r="H1249">
            <v>86</v>
          </cell>
          <cell r="I1249">
            <v>118.78581395348837</v>
          </cell>
          <cell r="J1249">
            <v>0</v>
          </cell>
          <cell r="K1249">
            <v>750</v>
          </cell>
          <cell r="L1249">
            <v>920.50624678289955</v>
          </cell>
          <cell r="M1249">
            <v>9.8842458313811914</v>
          </cell>
          <cell r="N1249">
            <v>775.6063752027037</v>
          </cell>
          <cell r="O1249">
            <v>6.5794888143214632</v>
          </cell>
          <cell r="P1249">
            <v>3</v>
          </cell>
          <cell r="Q1249">
            <v>775.6063752027037</v>
          </cell>
          <cell r="R1249">
            <v>6.5794888143214632</v>
          </cell>
          <cell r="S1249">
            <v>56486.568267432522</v>
          </cell>
        </row>
        <row r="1250">
          <cell r="B1250" t="str">
            <v>0401a4</v>
          </cell>
          <cell r="C1250" t="str">
            <v>1324</v>
          </cell>
          <cell r="D1250" t="str">
            <v>MCT</v>
          </cell>
          <cell r="E1250" t="str">
            <v>EUR</v>
          </cell>
          <cell r="F1250">
            <v>200209</v>
          </cell>
          <cell r="G1250">
            <v>16</v>
          </cell>
          <cell r="H1250">
            <v>323</v>
          </cell>
          <cell r="I1250">
            <v>55.0805572755418</v>
          </cell>
          <cell r="J1250">
            <v>0</v>
          </cell>
          <cell r="K1250">
            <v>570</v>
          </cell>
          <cell r="L1250">
            <v>548.35563965177755</v>
          </cell>
          <cell r="M1250">
            <v>12.547656181743966</v>
          </cell>
          <cell r="N1250">
            <v>624.39431463800793</v>
          </cell>
          <cell r="O1250">
            <v>7.0962629690092509</v>
          </cell>
          <cell r="P1250">
            <v>3</v>
          </cell>
          <cell r="Q1250">
            <v>624.39431463800793</v>
          </cell>
          <cell r="R1250">
            <v>7.0962629690092509</v>
          </cell>
          <cell r="S1250">
            <v>183888.34362807657</v>
          </cell>
        </row>
        <row r="1251">
          <cell r="B1251" t="str">
            <v>0401a4</v>
          </cell>
          <cell r="C1251" t="str">
            <v>1324</v>
          </cell>
          <cell r="D1251" t="str">
            <v>MCT</v>
          </cell>
          <cell r="E1251" t="str">
            <v>EUR</v>
          </cell>
          <cell r="F1251">
            <v>200210</v>
          </cell>
          <cell r="G1251">
            <v>15</v>
          </cell>
          <cell r="H1251">
            <v>248</v>
          </cell>
          <cell r="I1251">
            <v>17.696008064516132</v>
          </cell>
          <cell r="J1251">
            <v>0</v>
          </cell>
          <cell r="K1251">
            <v>570</v>
          </cell>
          <cell r="L1251">
            <v>958.64419911631455</v>
          </cell>
          <cell r="M1251">
            <v>13.766835603605953</v>
          </cell>
          <cell r="N1251">
            <v>741.56771385024911</v>
          </cell>
          <cell r="O1251">
            <v>7.3395940688758277</v>
          </cell>
          <cell r="P1251">
            <v>3</v>
          </cell>
          <cell r="Q1251">
            <v>741.56771385024911</v>
          </cell>
          <cell r="R1251">
            <v>7.3395940688758277</v>
          </cell>
          <cell r="S1251">
            <v>179520.18303486175</v>
          </cell>
        </row>
        <row r="1252">
          <cell r="B1252" t="str">
            <v>0401a4</v>
          </cell>
          <cell r="C1252" t="str">
            <v>1324</v>
          </cell>
          <cell r="D1252" t="str">
            <v>MCT</v>
          </cell>
          <cell r="E1252" t="str">
            <v>EUR</v>
          </cell>
          <cell r="F1252">
            <v>200211</v>
          </cell>
          <cell r="G1252">
            <v>14</v>
          </cell>
          <cell r="H1252">
            <v>241</v>
          </cell>
          <cell r="I1252">
            <v>24.273112033195023</v>
          </cell>
          <cell r="J1252">
            <v>500</v>
          </cell>
          <cell r="K1252">
            <v>570</v>
          </cell>
          <cell r="L1252">
            <v>1018.5872865882749</v>
          </cell>
          <cell r="M1252">
            <v>16.491637010928887</v>
          </cell>
          <cell r="N1252">
            <v>759.1082713365148</v>
          </cell>
          <cell r="O1252">
            <v>7.6108378924089264</v>
          </cell>
          <cell r="P1252">
            <v>3</v>
          </cell>
          <cell r="Q1252">
            <v>759.1082713365148</v>
          </cell>
          <cell r="R1252">
            <v>7.6108378924089264</v>
          </cell>
          <cell r="S1252">
            <v>177095.27339210006</v>
          </cell>
        </row>
        <row r="1253">
          <cell r="B1253" t="str">
            <v>0401a4</v>
          </cell>
          <cell r="C1253" t="str">
            <v>1324</v>
          </cell>
          <cell r="D1253" t="str">
            <v>MCT</v>
          </cell>
          <cell r="E1253" t="str">
            <v>EUR</v>
          </cell>
          <cell r="F1253">
            <v>200212</v>
          </cell>
          <cell r="G1253">
            <v>13</v>
          </cell>
          <cell r="H1253">
            <v>303</v>
          </cell>
          <cell r="I1253">
            <v>1.2276567656765678</v>
          </cell>
          <cell r="J1253">
            <v>2000</v>
          </cell>
          <cell r="K1253">
            <v>570</v>
          </cell>
          <cell r="L1253">
            <v>815.55374726373918</v>
          </cell>
          <cell r="M1253">
            <v>18.416398727487643</v>
          </cell>
          <cell r="N1253">
            <v>675.92400144581495</v>
          </cell>
          <cell r="O1253">
            <v>8.7407682753862233</v>
          </cell>
          <cell r="P1253">
            <v>3</v>
          </cell>
          <cell r="Q1253">
            <v>675.92400144581495</v>
          </cell>
          <cell r="R1253">
            <v>8.7407682753862233</v>
          </cell>
          <cell r="S1253">
            <v>204432.99243808191</v>
          </cell>
        </row>
        <row r="1254">
          <cell r="B1254" t="str">
            <v>0401a4</v>
          </cell>
          <cell r="C1254" t="str">
            <v>1324</v>
          </cell>
          <cell r="D1254" t="str">
            <v>MCT</v>
          </cell>
          <cell r="E1254" t="str">
            <v>EUR</v>
          </cell>
          <cell r="F1254">
            <v>200301</v>
          </cell>
          <cell r="G1254">
            <v>12</v>
          </cell>
          <cell r="H1254">
            <v>208</v>
          </cell>
          <cell r="I1254">
            <v>0</v>
          </cell>
          <cell r="J1254">
            <v>0</v>
          </cell>
          <cell r="K1254">
            <v>506</v>
          </cell>
          <cell r="L1254">
            <v>837.7288387414535</v>
          </cell>
          <cell r="M1254">
            <v>17.91028367036915</v>
          </cell>
          <cell r="N1254">
            <v>674.06263727095165</v>
          </cell>
          <cell r="O1254">
            <v>10.318632376014911</v>
          </cell>
          <cell r="P1254">
            <v>3</v>
          </cell>
          <cell r="Q1254">
            <v>674.06263727095165</v>
          </cell>
          <cell r="R1254">
            <v>10.318632376014911</v>
          </cell>
          <cell r="S1254">
            <v>140205.02855235795</v>
          </cell>
        </row>
        <row r="1255">
          <cell r="B1255" t="str">
            <v>0401a4</v>
          </cell>
          <cell r="C1255" t="str">
            <v>1324</v>
          </cell>
          <cell r="D1255" t="str">
            <v>MCT</v>
          </cell>
          <cell r="E1255" t="str">
            <v>EUR</v>
          </cell>
          <cell r="F1255">
            <v>200302</v>
          </cell>
          <cell r="G1255">
            <v>11</v>
          </cell>
          <cell r="H1255">
            <v>155</v>
          </cell>
          <cell r="I1255">
            <v>0</v>
          </cell>
          <cell r="J1255">
            <v>0</v>
          </cell>
          <cell r="K1255">
            <v>506</v>
          </cell>
          <cell r="L1255">
            <v>562.7652969815415</v>
          </cell>
          <cell r="M1255">
            <v>22.672060216750619</v>
          </cell>
          <cell r="N1255">
            <v>613.6866545898165</v>
          </cell>
          <cell r="O1255">
            <v>11.830028145500734</v>
          </cell>
          <cell r="P1255">
            <v>3</v>
          </cell>
          <cell r="Q1255">
            <v>613.6866545898165</v>
          </cell>
          <cell r="R1255">
            <v>11.830028145500734</v>
          </cell>
          <cell r="S1255">
            <v>95121.431461421555</v>
          </cell>
        </row>
        <row r="1256">
          <cell r="B1256" t="str">
            <v>0401a4</v>
          </cell>
          <cell r="C1256" t="str">
            <v>1324</v>
          </cell>
          <cell r="D1256" t="str">
            <v>MCT</v>
          </cell>
          <cell r="E1256" t="str">
            <v>EUR</v>
          </cell>
          <cell r="F1256">
            <v>200303</v>
          </cell>
          <cell r="G1256">
            <v>10</v>
          </cell>
          <cell r="H1256">
            <v>273</v>
          </cell>
          <cell r="I1256">
            <v>0</v>
          </cell>
          <cell r="J1256">
            <v>643</v>
          </cell>
          <cell r="K1256">
            <v>506</v>
          </cell>
          <cell r="L1256">
            <v>614.2988657485339</v>
          </cell>
          <cell r="M1256">
            <v>25.816828960326866</v>
          </cell>
          <cell r="N1256">
            <v>622.05092328724527</v>
          </cell>
          <cell r="O1256">
            <v>13.999214020787401</v>
          </cell>
          <cell r="P1256">
            <v>1</v>
          </cell>
          <cell r="Q1256">
            <v>506</v>
          </cell>
          <cell r="R1256">
            <v>100</v>
          </cell>
          <cell r="S1256">
            <v>138138</v>
          </cell>
        </row>
        <row r="1257">
          <cell r="B1257" t="str">
            <v>0401a4</v>
          </cell>
          <cell r="C1257" t="str">
            <v>1324</v>
          </cell>
          <cell r="D1257" t="str">
            <v>MCT</v>
          </cell>
          <cell r="E1257" t="str">
            <v>EUR</v>
          </cell>
          <cell r="F1257">
            <v>200304</v>
          </cell>
          <cell r="G1257">
            <v>9</v>
          </cell>
          <cell r="H1257">
            <v>187</v>
          </cell>
          <cell r="I1257">
            <v>0</v>
          </cell>
          <cell r="J1257">
            <v>643</v>
          </cell>
          <cell r="K1257">
            <v>506</v>
          </cell>
          <cell r="L1257">
            <v>1188.8892544384255</v>
          </cell>
          <cell r="M1257">
            <v>26.479720107528987</v>
          </cell>
          <cell r="N1257">
            <v>608.8917002428766</v>
          </cell>
          <cell r="O1257">
            <v>15.673452154952775</v>
          </cell>
          <cell r="P1257">
            <v>1</v>
          </cell>
          <cell r="Q1257">
            <v>506</v>
          </cell>
          <cell r="R1257">
            <v>100</v>
          </cell>
          <cell r="S1257">
            <v>94622</v>
          </cell>
        </row>
        <row r="1258">
          <cell r="B1258" t="str">
            <v>0401a4</v>
          </cell>
          <cell r="C1258" t="str">
            <v>1324</v>
          </cell>
          <cell r="D1258" t="str">
            <v>MCT</v>
          </cell>
          <cell r="E1258" t="str">
            <v>EUR</v>
          </cell>
          <cell r="F1258">
            <v>200305</v>
          </cell>
          <cell r="G1258">
            <v>8</v>
          </cell>
          <cell r="H1258">
            <v>225</v>
          </cell>
          <cell r="I1258">
            <v>0</v>
          </cell>
          <cell r="J1258">
            <v>643</v>
          </cell>
          <cell r="K1258">
            <v>506</v>
          </cell>
          <cell r="L1258">
            <v>520.83871280142637</v>
          </cell>
          <cell r="M1258">
            <v>29.615352941386124</v>
          </cell>
          <cell r="N1258">
            <v>629.67847891955194</v>
          </cell>
          <cell r="O1258">
            <v>16.312490202303849</v>
          </cell>
          <cell r="P1258">
            <v>1</v>
          </cell>
          <cell r="Q1258">
            <v>506</v>
          </cell>
          <cell r="R1258">
            <v>100</v>
          </cell>
          <cell r="S1258">
            <v>113850</v>
          </cell>
        </row>
        <row r="1259">
          <cell r="B1259" t="str">
            <v>0401a4</v>
          </cell>
          <cell r="C1259" t="str">
            <v>1324</v>
          </cell>
          <cell r="D1259" t="str">
            <v>MCT</v>
          </cell>
          <cell r="E1259" t="str">
            <v>EUR</v>
          </cell>
          <cell r="F1259">
            <v>200306</v>
          </cell>
          <cell r="G1259">
            <v>7</v>
          </cell>
          <cell r="H1259">
            <v>166</v>
          </cell>
          <cell r="I1259">
            <v>0</v>
          </cell>
          <cell r="J1259">
            <v>506</v>
          </cell>
          <cell r="K1259">
            <v>506</v>
          </cell>
          <cell r="L1259">
            <v>950.04370561281655</v>
          </cell>
          <cell r="M1259">
            <v>36.693553113941761</v>
          </cell>
          <cell r="N1259">
            <v>622.42462572563409</v>
          </cell>
          <cell r="O1259">
            <v>16.712376412126261</v>
          </cell>
          <cell r="P1259">
            <v>1</v>
          </cell>
          <cell r="Q1259">
            <v>506</v>
          </cell>
          <cell r="R1259">
            <v>100</v>
          </cell>
          <cell r="S1259">
            <v>83996</v>
          </cell>
        </row>
        <row r="1260">
          <cell r="B1260" t="str">
            <v>0401a4</v>
          </cell>
          <cell r="C1260" t="str">
            <v>1324</v>
          </cell>
          <cell r="D1260" t="str">
            <v>MCT</v>
          </cell>
          <cell r="E1260" t="str">
            <v>EUR</v>
          </cell>
          <cell r="F1260">
            <v>200307</v>
          </cell>
          <cell r="G1260">
            <v>6</v>
          </cell>
          <cell r="H1260">
            <v>162</v>
          </cell>
          <cell r="I1260">
            <v>0</v>
          </cell>
          <cell r="J1260">
            <v>0</v>
          </cell>
          <cell r="K1260">
            <v>506</v>
          </cell>
          <cell r="L1260">
            <v>729.2285408451055</v>
          </cell>
          <cell r="M1260">
            <v>44.404045246720372</v>
          </cell>
          <cell r="N1260">
            <v>622.42462572563409</v>
          </cell>
          <cell r="O1260">
            <v>16.712376412126261</v>
          </cell>
          <cell r="P1260">
            <v>1</v>
          </cell>
          <cell r="Q1260">
            <v>506</v>
          </cell>
          <cell r="R1260">
            <v>100</v>
          </cell>
          <cell r="S1260">
            <v>81972</v>
          </cell>
        </row>
        <row r="1261">
          <cell r="B1261" t="str">
            <v>0401a4</v>
          </cell>
          <cell r="C1261" t="str">
            <v>1324</v>
          </cell>
          <cell r="D1261" t="str">
            <v>MCT</v>
          </cell>
          <cell r="E1261" t="str">
            <v>EUR</v>
          </cell>
          <cell r="F1261">
            <v>200308</v>
          </cell>
          <cell r="G1261">
            <v>5</v>
          </cell>
          <cell r="H1261">
            <v>43</v>
          </cell>
          <cell r="I1261">
            <v>0</v>
          </cell>
          <cell r="J1261">
            <v>506</v>
          </cell>
          <cell r="K1261">
            <v>506</v>
          </cell>
          <cell r="L1261">
            <v>14.080375371056242</v>
          </cell>
          <cell r="M1261">
            <v>41.561472927659906</v>
          </cell>
          <cell r="N1261">
            <v>640.80835600049204</v>
          </cell>
          <cell r="O1261">
            <v>16.567973261577396</v>
          </cell>
          <cell r="P1261">
            <v>1</v>
          </cell>
          <cell r="Q1261">
            <v>506</v>
          </cell>
          <cell r="R1261">
            <v>100</v>
          </cell>
          <cell r="S1261">
            <v>21758</v>
          </cell>
        </row>
        <row r="1262">
          <cell r="B1262" t="str">
            <v>0401a4</v>
          </cell>
          <cell r="C1262" t="str">
            <v>1324</v>
          </cell>
          <cell r="D1262" t="str">
            <v>MCT</v>
          </cell>
          <cell r="E1262" t="str">
            <v>EUR</v>
          </cell>
          <cell r="F1262">
            <v>200309</v>
          </cell>
          <cell r="G1262">
            <v>4</v>
          </cell>
          <cell r="H1262">
            <v>252</v>
          </cell>
          <cell r="I1262">
            <v>0</v>
          </cell>
          <cell r="J1262">
            <v>506</v>
          </cell>
          <cell r="K1262">
            <v>506</v>
          </cell>
          <cell r="L1262">
            <v>645.84927409393299</v>
          </cell>
          <cell r="M1262">
            <v>64.706270036317392</v>
          </cell>
          <cell r="N1262">
            <v>622.42462572563409</v>
          </cell>
          <cell r="O1262">
            <v>16.712376412126261</v>
          </cell>
          <cell r="P1262">
            <v>1</v>
          </cell>
          <cell r="Q1262">
            <v>506</v>
          </cell>
          <cell r="R1262">
            <v>100</v>
          </cell>
          <cell r="S1262">
            <v>127512</v>
          </cell>
        </row>
        <row r="1263">
          <cell r="B1263" t="str">
            <v>0401a4</v>
          </cell>
          <cell r="C1263" t="str">
            <v>1324</v>
          </cell>
          <cell r="D1263" t="str">
            <v>MCT</v>
          </cell>
          <cell r="E1263" t="str">
            <v>EUR</v>
          </cell>
          <cell r="F1263">
            <v>200310</v>
          </cell>
          <cell r="G1263">
            <v>3</v>
          </cell>
          <cell r="H1263">
            <v>208</v>
          </cell>
          <cell r="I1263">
            <v>0</v>
          </cell>
          <cell r="J1263">
            <v>506</v>
          </cell>
          <cell r="K1263">
            <v>506</v>
          </cell>
          <cell r="L1263">
            <v>1338.9959255692593</v>
          </cell>
          <cell r="M1263">
            <v>83.211216387623296</v>
          </cell>
          <cell r="N1263">
            <v>622.42462572563409</v>
          </cell>
          <cell r="O1263">
            <v>16.712376412126261</v>
          </cell>
          <cell r="P1263">
            <v>1</v>
          </cell>
          <cell r="Q1263">
            <v>506</v>
          </cell>
          <cell r="R1263">
            <v>100</v>
          </cell>
          <cell r="S1263">
            <v>105248</v>
          </cell>
        </row>
        <row r="1264">
          <cell r="B1264" t="str">
            <v>0401a4</v>
          </cell>
          <cell r="C1264" t="str">
            <v>1324</v>
          </cell>
          <cell r="D1264" t="str">
            <v>MCT</v>
          </cell>
          <cell r="E1264" t="str">
            <v>EUR</v>
          </cell>
          <cell r="F1264">
            <v>200311</v>
          </cell>
          <cell r="G1264">
            <v>2</v>
          </cell>
          <cell r="H1264">
            <v>183</v>
          </cell>
          <cell r="I1264">
            <v>0</v>
          </cell>
          <cell r="J1264">
            <v>0</v>
          </cell>
          <cell r="K1264">
            <v>506</v>
          </cell>
          <cell r="L1264">
            <v>0</v>
          </cell>
          <cell r="M1264">
            <v>105.65511442829015</v>
          </cell>
          <cell r="N1264">
            <v>622.42462572563409</v>
          </cell>
          <cell r="O1264">
            <v>16.712376412126265</v>
          </cell>
          <cell r="P1264">
            <v>1</v>
          </cell>
          <cell r="Q1264">
            <v>506</v>
          </cell>
          <cell r="R1264">
            <v>100</v>
          </cell>
          <cell r="S1264">
            <v>92598</v>
          </cell>
        </row>
        <row r="1265">
          <cell r="B1265" t="str">
            <v>0401a4</v>
          </cell>
          <cell r="C1265" t="str">
            <v>1324</v>
          </cell>
          <cell r="D1265" t="str">
            <v>MCT</v>
          </cell>
          <cell r="E1265" t="str">
            <v>EUR</v>
          </cell>
          <cell r="F1265">
            <v>200312</v>
          </cell>
          <cell r="G1265">
            <v>1</v>
          </cell>
          <cell r="H1265">
            <v>180</v>
          </cell>
          <cell r="I1265">
            <v>0</v>
          </cell>
          <cell r="J1265">
            <v>506</v>
          </cell>
          <cell r="K1265">
            <v>506</v>
          </cell>
          <cell r="L1265">
            <v>0</v>
          </cell>
          <cell r="M1265">
            <v>105.65511442829015</v>
          </cell>
          <cell r="N1265">
            <v>622.42462572563409</v>
          </cell>
          <cell r="O1265">
            <v>16.712376412126261</v>
          </cell>
          <cell r="P1265">
            <v>1</v>
          </cell>
          <cell r="Q1265">
            <v>506</v>
          </cell>
          <cell r="R1265">
            <v>100</v>
          </cell>
          <cell r="S1265">
            <v>91080</v>
          </cell>
        </row>
        <row r="1266">
          <cell r="B1266" t="str">
            <v>0401a4</v>
          </cell>
          <cell r="C1266" t="str">
            <v>1324</v>
          </cell>
          <cell r="D1266" t="str">
            <v>MCT</v>
          </cell>
          <cell r="E1266" t="str">
            <v>EUR</v>
          </cell>
          <cell r="F1266">
            <v>200401</v>
          </cell>
          <cell r="G1266">
            <v>0</v>
          </cell>
          <cell r="H1266">
            <v>245</v>
          </cell>
          <cell r="I1266">
            <v>0</v>
          </cell>
          <cell r="J1266">
            <v>506</v>
          </cell>
          <cell r="K1266">
            <v>495</v>
          </cell>
          <cell r="L1266">
            <v>0</v>
          </cell>
          <cell r="M1266">
            <v>105.65511442829015</v>
          </cell>
          <cell r="N1266">
            <v>622.42462572563409</v>
          </cell>
          <cell r="O1266">
            <v>16.712376412126261</v>
          </cell>
          <cell r="P1266">
            <v>1</v>
          </cell>
          <cell r="Q1266">
            <v>495</v>
          </cell>
          <cell r="R1266">
            <v>100</v>
          </cell>
          <cell r="S1266">
            <v>121275</v>
          </cell>
        </row>
        <row r="1267">
          <cell r="B1267" t="str">
            <v>0401a4</v>
          </cell>
          <cell r="C1267" t="str">
            <v>1324</v>
          </cell>
          <cell r="D1267" t="str">
            <v>MCT</v>
          </cell>
          <cell r="E1267" t="str">
            <v>FRA</v>
          </cell>
          <cell r="F1267">
            <v>200101</v>
          </cell>
          <cell r="G1267">
            <v>36</v>
          </cell>
          <cell r="H1267">
            <v>603</v>
          </cell>
          <cell r="I1267">
            <v>285.64396351575454</v>
          </cell>
          <cell r="J1267">
            <v>0</v>
          </cell>
          <cell r="K1267">
            <v>0</v>
          </cell>
          <cell r="L1267">
            <v>285.64396351575454</v>
          </cell>
          <cell r="M1267">
            <v>0</v>
          </cell>
          <cell r="N1267">
            <v>285.64396351575465</v>
          </cell>
          <cell r="O1267">
            <v>0</v>
          </cell>
          <cell r="P1267">
            <v>3</v>
          </cell>
          <cell r="Q1267">
            <v>285.64396351575465</v>
          </cell>
          <cell r="R1267">
            <v>0</v>
          </cell>
          <cell r="S1267">
            <v>5.8207660913467407E-11</v>
          </cell>
        </row>
        <row r="1268">
          <cell r="B1268" t="str">
            <v>0401a4</v>
          </cell>
          <cell r="C1268" t="str">
            <v>1324</v>
          </cell>
          <cell r="D1268" t="str">
            <v>MCT</v>
          </cell>
          <cell r="E1268" t="str">
            <v>FRA</v>
          </cell>
          <cell r="F1268">
            <v>200102</v>
          </cell>
          <cell r="G1268">
            <v>35</v>
          </cell>
          <cell r="H1268">
            <v>528</v>
          </cell>
          <cell r="I1268">
            <v>374.67164772727273</v>
          </cell>
          <cell r="J1268">
            <v>0</v>
          </cell>
          <cell r="K1268">
            <v>0</v>
          </cell>
          <cell r="L1268">
            <v>377.27730789112701</v>
          </cell>
          <cell r="M1268">
            <v>0.40176495881581159</v>
          </cell>
          <cell r="N1268">
            <v>377.38624853612475</v>
          </cell>
          <cell r="O1268">
            <v>0.42054815127453232</v>
          </cell>
          <cell r="P1268">
            <v>3</v>
          </cell>
          <cell r="Q1268">
            <v>377.38624853612475</v>
          </cell>
          <cell r="R1268">
            <v>0.42054815127453232</v>
          </cell>
          <cell r="S1268">
            <v>1433.3092270738562</v>
          </cell>
        </row>
        <row r="1269">
          <cell r="B1269" t="str">
            <v>0401a4</v>
          </cell>
          <cell r="C1269" t="str">
            <v>1324</v>
          </cell>
          <cell r="D1269" t="str">
            <v>MCT</v>
          </cell>
          <cell r="E1269" t="str">
            <v>FRA</v>
          </cell>
          <cell r="F1269">
            <v>200103</v>
          </cell>
          <cell r="G1269">
            <v>34</v>
          </cell>
          <cell r="H1269">
            <v>728</v>
          </cell>
          <cell r="I1269">
            <v>329.0277197802198</v>
          </cell>
          <cell r="J1269">
            <v>0</v>
          </cell>
          <cell r="K1269">
            <v>0</v>
          </cell>
          <cell r="L1269">
            <v>332.79264843443985</v>
          </cell>
          <cell r="M1269">
            <v>0.46482678572831237</v>
          </cell>
          <cell r="N1269">
            <v>332.78635477858626</v>
          </cell>
          <cell r="O1269">
            <v>0.48744512438344501</v>
          </cell>
          <cell r="P1269">
            <v>3</v>
          </cell>
          <cell r="Q1269">
            <v>332.78635477858626</v>
          </cell>
          <cell r="R1269">
            <v>0.48744512438344501</v>
          </cell>
          <cell r="S1269">
            <v>2736.2862788107886</v>
          </cell>
        </row>
        <row r="1270">
          <cell r="B1270" t="str">
            <v>0401a4</v>
          </cell>
          <cell r="C1270" t="str">
            <v>1324</v>
          </cell>
          <cell r="D1270" t="str">
            <v>MCT</v>
          </cell>
          <cell r="E1270" t="str">
            <v>FRA</v>
          </cell>
          <cell r="F1270">
            <v>200104</v>
          </cell>
          <cell r="G1270">
            <v>33</v>
          </cell>
          <cell r="H1270">
            <v>752</v>
          </cell>
          <cell r="I1270">
            <v>359.39430851063833</v>
          </cell>
          <cell r="J1270">
            <v>0</v>
          </cell>
          <cell r="K1270">
            <v>0</v>
          </cell>
          <cell r="L1270">
            <v>365.22899949195499</v>
          </cell>
          <cell r="M1270">
            <v>0.56846342451576781</v>
          </cell>
          <cell r="N1270">
            <v>365.2166932586465</v>
          </cell>
          <cell r="O1270">
            <v>0.59477796879624922</v>
          </cell>
          <cell r="P1270">
            <v>3</v>
          </cell>
          <cell r="Q1270">
            <v>365.2166932586465</v>
          </cell>
          <cell r="R1270">
            <v>0.59477796879624922</v>
          </cell>
          <cell r="S1270">
            <v>4378.4333305021282</v>
          </cell>
        </row>
        <row r="1271">
          <cell r="B1271" t="str">
            <v>0401a4</v>
          </cell>
          <cell r="C1271" t="str">
            <v>1324</v>
          </cell>
          <cell r="D1271" t="str">
            <v>MCT</v>
          </cell>
          <cell r="E1271" t="str">
            <v>FRA</v>
          </cell>
          <cell r="F1271">
            <v>200105</v>
          </cell>
          <cell r="G1271">
            <v>32</v>
          </cell>
          <cell r="H1271">
            <v>557</v>
          </cell>
          <cell r="I1271">
            <v>304.3029982046678</v>
          </cell>
          <cell r="J1271">
            <v>0</v>
          </cell>
          <cell r="K1271">
            <v>0</v>
          </cell>
          <cell r="L1271">
            <v>312.36551692601648</v>
          </cell>
          <cell r="M1271">
            <v>0.9936781406891958</v>
          </cell>
          <cell r="N1271">
            <v>316.24156274173561</v>
          </cell>
          <cell r="O1271">
            <v>0.93670457754433911</v>
          </cell>
          <cell r="P1271">
            <v>3</v>
          </cell>
          <cell r="Q1271">
            <v>316.24156274173561</v>
          </cell>
          <cell r="R1271">
            <v>0.93670457754433911</v>
          </cell>
          <cell r="S1271">
            <v>6649.780447146768</v>
          </cell>
        </row>
        <row r="1272">
          <cell r="B1272" t="str">
            <v>0401a4</v>
          </cell>
          <cell r="C1272" t="str">
            <v>1324</v>
          </cell>
          <cell r="D1272" t="str">
            <v>MCT</v>
          </cell>
          <cell r="E1272" t="str">
            <v>FRA</v>
          </cell>
          <cell r="F1272">
            <v>200106</v>
          </cell>
          <cell r="G1272">
            <v>31</v>
          </cell>
          <cell r="H1272">
            <v>641</v>
          </cell>
          <cell r="I1272">
            <v>327.99773790951645</v>
          </cell>
          <cell r="J1272">
            <v>0</v>
          </cell>
          <cell r="K1272">
            <v>0</v>
          </cell>
          <cell r="L1272">
            <v>342.58558703136566</v>
          </cell>
          <cell r="M1272">
            <v>1.242579549375123</v>
          </cell>
          <cell r="N1272">
            <v>342.28175063129612</v>
          </cell>
          <cell r="O1272">
            <v>1.3027633958141838</v>
          </cell>
          <cell r="P1272">
            <v>3</v>
          </cell>
          <cell r="Q1272">
            <v>342.28175063129612</v>
          </cell>
          <cell r="R1272">
            <v>1.3027633958141838</v>
          </cell>
          <cell r="S1272">
            <v>9156.0521546607779</v>
          </cell>
        </row>
        <row r="1273">
          <cell r="B1273" t="str">
            <v>0401a4</v>
          </cell>
          <cell r="C1273" t="str">
            <v>1324</v>
          </cell>
          <cell r="D1273" t="str">
            <v>MCT</v>
          </cell>
          <cell r="E1273" t="str">
            <v>FRA</v>
          </cell>
          <cell r="F1273">
            <v>200107</v>
          </cell>
          <cell r="G1273">
            <v>30</v>
          </cell>
          <cell r="H1273">
            <v>346</v>
          </cell>
          <cell r="I1273">
            <v>291.74196531791904</v>
          </cell>
          <cell r="J1273">
            <v>0</v>
          </cell>
          <cell r="K1273">
            <v>0</v>
          </cell>
          <cell r="L1273">
            <v>316.76845001412988</v>
          </cell>
          <cell r="M1273">
            <v>1.3789395599626166</v>
          </cell>
          <cell r="N1273">
            <v>316.81057319963418</v>
          </cell>
          <cell r="O1273">
            <v>1.4435917533485445</v>
          </cell>
          <cell r="P1273">
            <v>3</v>
          </cell>
          <cell r="Q1273">
            <v>316.81057319963418</v>
          </cell>
          <cell r="R1273">
            <v>1.4435917533485445</v>
          </cell>
          <cell r="S1273">
            <v>8673.7383270734426</v>
          </cell>
        </row>
        <row r="1274">
          <cell r="B1274" t="str">
            <v>0401a4</v>
          </cell>
          <cell r="C1274" t="str">
            <v>1324</v>
          </cell>
          <cell r="D1274" t="str">
            <v>MCT</v>
          </cell>
          <cell r="E1274" t="str">
            <v>FRA</v>
          </cell>
          <cell r="F1274">
            <v>200108</v>
          </cell>
          <cell r="G1274">
            <v>29</v>
          </cell>
          <cell r="H1274">
            <v>245</v>
          </cell>
          <cell r="I1274">
            <v>284.45877551020413</v>
          </cell>
          <cell r="J1274">
            <v>0</v>
          </cell>
          <cell r="K1274">
            <v>0</v>
          </cell>
          <cell r="L1274">
            <v>329.46478379789551</v>
          </cell>
          <cell r="M1274">
            <v>2.138295603535596</v>
          </cell>
          <cell r="N1274">
            <v>328.91346096342676</v>
          </cell>
          <cell r="O1274">
            <v>2.2232818788177537</v>
          </cell>
          <cell r="P1274">
            <v>3</v>
          </cell>
          <cell r="Q1274">
            <v>328.91346096342676</v>
          </cell>
          <cell r="R1274">
            <v>2.2232818788177537</v>
          </cell>
          <cell r="S1274">
            <v>10891.397936039546</v>
          </cell>
        </row>
        <row r="1275">
          <cell r="B1275" t="str">
            <v>0401a4</v>
          </cell>
          <cell r="C1275" t="str">
            <v>1324</v>
          </cell>
          <cell r="D1275" t="str">
            <v>MCT</v>
          </cell>
          <cell r="E1275" t="str">
            <v>FRA</v>
          </cell>
          <cell r="F1275">
            <v>200109</v>
          </cell>
          <cell r="G1275">
            <v>28</v>
          </cell>
          <cell r="H1275">
            <v>563</v>
          </cell>
          <cell r="I1275">
            <v>259.59177619893433</v>
          </cell>
          <cell r="J1275">
            <v>0</v>
          </cell>
          <cell r="K1275">
            <v>0</v>
          </cell>
          <cell r="L1275">
            <v>320.2075511412188</v>
          </cell>
          <cell r="M1275">
            <v>2.1310150664614684</v>
          </cell>
          <cell r="N1275">
            <v>320.17451478369458</v>
          </cell>
          <cell r="O1275">
            <v>2.234234706985522</v>
          </cell>
          <cell r="P1275">
            <v>3</v>
          </cell>
          <cell r="Q1275">
            <v>320.17451478369458</v>
          </cell>
          <cell r="R1275">
            <v>2.234234706985522</v>
          </cell>
          <cell r="S1275">
            <v>34108.08182322004</v>
          </cell>
        </row>
        <row r="1276">
          <cell r="B1276" t="str">
            <v>0401a4</v>
          </cell>
          <cell r="C1276" t="str">
            <v>1324</v>
          </cell>
          <cell r="D1276" t="str">
            <v>MCT</v>
          </cell>
          <cell r="E1276" t="str">
            <v>FRA</v>
          </cell>
          <cell r="F1276">
            <v>200110</v>
          </cell>
          <cell r="G1276">
            <v>27</v>
          </cell>
          <cell r="H1276">
            <v>578</v>
          </cell>
          <cell r="I1276">
            <v>243.83148788927338</v>
          </cell>
          <cell r="J1276">
            <v>0</v>
          </cell>
          <cell r="K1276">
            <v>0</v>
          </cell>
          <cell r="L1276">
            <v>334.0064826234908</v>
          </cell>
          <cell r="M1276">
            <v>2.8579384135978851</v>
          </cell>
          <cell r="N1276">
            <v>331.43524909066525</v>
          </cell>
          <cell r="O1276">
            <v>2.9148141117686537</v>
          </cell>
          <cell r="P1276">
            <v>3</v>
          </cell>
          <cell r="Q1276">
            <v>331.43524909066525</v>
          </cell>
          <cell r="R1276">
            <v>2.9148141117686537</v>
          </cell>
          <cell r="S1276">
            <v>50634.973974404507</v>
          </cell>
        </row>
        <row r="1277">
          <cell r="B1277" t="str">
            <v>0401a4</v>
          </cell>
          <cell r="C1277" t="str">
            <v>1324</v>
          </cell>
          <cell r="D1277" t="str">
            <v>MCT</v>
          </cell>
          <cell r="E1277" t="str">
            <v>FRA</v>
          </cell>
          <cell r="F1277">
            <v>200111</v>
          </cell>
          <cell r="G1277">
            <v>26</v>
          </cell>
          <cell r="H1277">
            <v>496</v>
          </cell>
          <cell r="I1277">
            <v>200.18362903225807</v>
          </cell>
          <cell r="J1277">
            <v>0</v>
          </cell>
          <cell r="K1277">
            <v>0</v>
          </cell>
          <cell r="L1277">
            <v>303.12157707823332</v>
          </cell>
          <cell r="M1277">
            <v>3.4153067650782334</v>
          </cell>
          <cell r="N1277">
            <v>307.05562837005925</v>
          </cell>
          <cell r="O1277">
            <v>3.3317277701177108</v>
          </cell>
          <cell r="P1277">
            <v>3</v>
          </cell>
          <cell r="Q1277">
            <v>307.05562837005925</v>
          </cell>
          <cell r="R1277">
            <v>3.3317277701177108</v>
          </cell>
          <cell r="S1277">
            <v>53008.511671549393</v>
          </cell>
        </row>
        <row r="1278">
          <cell r="B1278" t="str">
            <v>0401a4</v>
          </cell>
          <cell r="C1278" t="str">
            <v>1324</v>
          </cell>
          <cell r="D1278" t="str">
            <v>MCT</v>
          </cell>
          <cell r="E1278" t="str">
            <v>FRA</v>
          </cell>
          <cell r="F1278">
            <v>200112</v>
          </cell>
          <cell r="G1278">
            <v>25</v>
          </cell>
          <cell r="H1278">
            <v>390</v>
          </cell>
          <cell r="I1278">
            <v>191.11912820512822</v>
          </cell>
          <cell r="J1278">
            <v>0</v>
          </cell>
          <cell r="K1278">
            <v>0</v>
          </cell>
          <cell r="L1278">
            <v>331.50144121910188</v>
          </cell>
          <cell r="M1278">
            <v>3.8218969514065262</v>
          </cell>
          <cell r="N1278">
            <v>325.9205032421433</v>
          </cell>
          <cell r="O1278">
            <v>3.2688886566443491</v>
          </cell>
          <cell r="P1278">
            <v>3</v>
          </cell>
          <cell r="Q1278">
            <v>325.9205032421433</v>
          </cell>
          <cell r="R1278">
            <v>3.2688886566443491</v>
          </cell>
          <cell r="S1278">
            <v>52572.536264435883</v>
          </cell>
        </row>
        <row r="1279">
          <cell r="B1279" t="str">
            <v>0401a4</v>
          </cell>
          <cell r="C1279" t="str">
            <v>1324</v>
          </cell>
          <cell r="D1279" t="str">
            <v>MCT</v>
          </cell>
          <cell r="E1279" t="str">
            <v>FRA</v>
          </cell>
          <cell r="F1279">
            <v>200201</v>
          </cell>
          <cell r="G1279">
            <v>24</v>
          </cell>
          <cell r="H1279">
            <v>342</v>
          </cell>
          <cell r="I1279">
            <v>143.62184210526314</v>
          </cell>
          <cell r="J1279">
            <v>0</v>
          </cell>
          <cell r="K1279">
            <v>0</v>
          </cell>
          <cell r="L1279">
            <v>302.43618655664363</v>
          </cell>
          <cell r="M1279">
            <v>4.5320461068264253</v>
          </cell>
          <cell r="N1279">
            <v>300.17141697422818</v>
          </cell>
          <cell r="O1279">
            <v>3.7484317138389942</v>
          </cell>
          <cell r="P1279">
            <v>3</v>
          </cell>
          <cell r="Q1279">
            <v>300.17141697422818</v>
          </cell>
          <cell r="R1279">
            <v>3.7484317138389942</v>
          </cell>
          <cell r="S1279">
            <v>53539.954605186038</v>
          </cell>
        </row>
        <row r="1280">
          <cell r="B1280" t="str">
            <v>0401a4</v>
          </cell>
          <cell r="C1280" t="str">
            <v>1324</v>
          </cell>
          <cell r="D1280" t="str">
            <v>MCT</v>
          </cell>
          <cell r="E1280" t="str">
            <v>FRA</v>
          </cell>
          <cell r="F1280">
            <v>200202</v>
          </cell>
          <cell r="G1280">
            <v>23</v>
          </cell>
          <cell r="H1280">
            <v>504</v>
          </cell>
          <cell r="I1280">
            <v>126.77501984126984</v>
          </cell>
          <cell r="J1280">
            <v>0</v>
          </cell>
          <cell r="K1280">
            <v>0</v>
          </cell>
          <cell r="L1280">
            <v>295.11544802566817</v>
          </cell>
          <cell r="M1280">
            <v>5.3148439616072523</v>
          </cell>
          <cell r="N1280">
            <v>305.31617174382939</v>
          </cell>
          <cell r="O1280">
            <v>4.5803356382202782</v>
          </cell>
          <cell r="P1280">
            <v>3</v>
          </cell>
          <cell r="Q1280">
            <v>305.31617174382939</v>
          </cell>
          <cell r="R1280">
            <v>4.5803356382202782</v>
          </cell>
          <cell r="S1280">
            <v>89984.74055889</v>
          </cell>
        </row>
        <row r="1281">
          <cell r="B1281" t="str">
            <v>0401a4</v>
          </cell>
          <cell r="C1281" t="str">
            <v>1324</v>
          </cell>
          <cell r="D1281" t="str">
            <v>MCT</v>
          </cell>
          <cell r="E1281" t="str">
            <v>FRA</v>
          </cell>
          <cell r="F1281">
            <v>200203</v>
          </cell>
          <cell r="G1281">
            <v>22</v>
          </cell>
          <cell r="H1281">
            <v>527</v>
          </cell>
          <cell r="I1281">
            <v>180.3867172675522</v>
          </cell>
          <cell r="J1281">
            <v>0</v>
          </cell>
          <cell r="K1281">
            <v>0</v>
          </cell>
          <cell r="L1281">
            <v>406.3248995442076</v>
          </cell>
          <cell r="M1281">
            <v>5.8852071512795661</v>
          </cell>
          <cell r="N1281">
            <v>389.96935808814737</v>
          </cell>
          <cell r="O1281">
            <v>5.1940139905024738</v>
          </cell>
          <cell r="P1281">
            <v>3</v>
          </cell>
          <cell r="Q1281">
            <v>389.96935808814737</v>
          </cell>
          <cell r="R1281">
            <v>5.1940139905024738</v>
          </cell>
          <cell r="S1281">
            <v>110450.05171245367</v>
          </cell>
        </row>
        <row r="1282">
          <cell r="B1282" t="str">
            <v>0401a4</v>
          </cell>
          <cell r="C1282" t="str">
            <v>1324</v>
          </cell>
          <cell r="D1282" t="str">
            <v>MCT</v>
          </cell>
          <cell r="E1282" t="str">
            <v>FRA</v>
          </cell>
          <cell r="F1282">
            <v>200204</v>
          </cell>
          <cell r="G1282">
            <v>21</v>
          </cell>
          <cell r="H1282">
            <v>675</v>
          </cell>
          <cell r="I1282">
            <v>125.27124444444446</v>
          </cell>
          <cell r="J1282">
            <v>0</v>
          </cell>
          <cell r="K1282">
            <v>0</v>
          </cell>
          <cell r="L1282">
            <v>352.76062227582366</v>
          </cell>
          <cell r="M1282">
            <v>7.1006586323656</v>
          </cell>
          <cell r="N1282">
            <v>350.68904155984336</v>
          </cell>
          <cell r="O1282">
            <v>5.4648668396013376</v>
          </cell>
          <cell r="P1282">
            <v>3</v>
          </cell>
          <cell r="Q1282">
            <v>350.68904155984336</v>
          </cell>
          <cell r="R1282">
            <v>5.4648668396013376</v>
          </cell>
          <cell r="S1282">
            <v>152157.01305289427</v>
          </cell>
        </row>
        <row r="1283">
          <cell r="B1283" t="str">
            <v>0401a4</v>
          </cell>
          <cell r="C1283" t="str">
            <v>1324</v>
          </cell>
          <cell r="D1283" t="str">
            <v>MCT</v>
          </cell>
          <cell r="E1283" t="str">
            <v>FRA</v>
          </cell>
          <cell r="F1283">
            <v>200205</v>
          </cell>
          <cell r="G1283">
            <v>20</v>
          </cell>
          <cell r="H1283">
            <v>641</v>
          </cell>
          <cell r="I1283">
            <v>40.209843993759755</v>
          </cell>
          <cell r="J1283">
            <v>0</v>
          </cell>
          <cell r="K1283">
            <v>425</v>
          </cell>
          <cell r="L1283">
            <v>187.76270356865473</v>
          </cell>
          <cell r="M1283">
            <v>7.962527705738176</v>
          </cell>
          <cell r="N1283">
            <v>274.59313284252318</v>
          </cell>
          <cell r="O1283">
            <v>5.3916662651110432</v>
          </cell>
          <cell r="P1283">
            <v>3</v>
          </cell>
          <cell r="Q1283">
            <v>274.59313284252318</v>
          </cell>
          <cell r="R1283">
            <v>5.3916662651110432</v>
          </cell>
          <cell r="S1283">
            <v>150239.68815205735</v>
          </cell>
        </row>
        <row r="1284">
          <cell r="B1284" t="str">
            <v>0401a4</v>
          </cell>
          <cell r="C1284" t="str">
            <v>1324</v>
          </cell>
          <cell r="D1284" t="str">
            <v>MCT</v>
          </cell>
          <cell r="E1284" t="str">
            <v>FRA</v>
          </cell>
          <cell r="F1284">
            <v>200206</v>
          </cell>
          <cell r="G1284">
            <v>19</v>
          </cell>
          <cell r="H1284">
            <v>503</v>
          </cell>
          <cell r="I1284">
            <v>75.594512922465199</v>
          </cell>
          <cell r="J1284">
            <v>0</v>
          </cell>
          <cell r="K1284">
            <v>425</v>
          </cell>
          <cell r="L1284">
            <v>295.17856006583111</v>
          </cell>
          <cell r="M1284">
            <v>9.286569325964237</v>
          </cell>
          <cell r="N1284">
            <v>337.38314701828608</v>
          </cell>
          <cell r="O1284">
            <v>5.8885944580148415</v>
          </cell>
          <cell r="P1284">
            <v>3</v>
          </cell>
          <cell r="Q1284">
            <v>337.38314701828608</v>
          </cell>
          <cell r="R1284">
            <v>5.8885944580148415</v>
          </cell>
          <cell r="S1284">
            <v>131679.68295019789</v>
          </cell>
        </row>
        <row r="1285">
          <cell r="B1285" t="str">
            <v>0401a4</v>
          </cell>
          <cell r="C1285" t="str">
            <v>1324</v>
          </cell>
          <cell r="D1285" t="str">
            <v>MCT</v>
          </cell>
          <cell r="E1285" t="str">
            <v>FRA</v>
          </cell>
          <cell r="F1285">
            <v>200207</v>
          </cell>
          <cell r="G1285">
            <v>18</v>
          </cell>
          <cell r="H1285">
            <v>534</v>
          </cell>
          <cell r="I1285">
            <v>38.216910112359557</v>
          </cell>
          <cell r="J1285">
            <v>0</v>
          </cell>
          <cell r="K1285">
            <v>425</v>
          </cell>
          <cell r="L1285">
            <v>277.3858437770125</v>
          </cell>
          <cell r="M1285">
            <v>11.566438041714321</v>
          </cell>
          <cell r="N1285">
            <v>319.92685056123725</v>
          </cell>
          <cell r="O1285">
            <v>9.4542880746027009</v>
          </cell>
          <cell r="P1285">
            <v>3</v>
          </cell>
          <cell r="Q1285">
            <v>319.92685056123725</v>
          </cell>
          <cell r="R1285">
            <v>9.4542880746027009</v>
          </cell>
          <cell r="S1285">
            <v>150433.10819970071</v>
          </cell>
        </row>
        <row r="1286">
          <cell r="B1286" t="str">
            <v>0401a4</v>
          </cell>
          <cell r="C1286" t="str">
            <v>1324</v>
          </cell>
          <cell r="D1286" t="str">
            <v>MCT</v>
          </cell>
          <cell r="E1286" t="str">
            <v>FRA</v>
          </cell>
          <cell r="F1286">
            <v>200208</v>
          </cell>
          <cell r="G1286">
            <v>17</v>
          </cell>
          <cell r="H1286">
            <v>229</v>
          </cell>
          <cell r="I1286">
            <v>36.271834061135372</v>
          </cell>
          <cell r="J1286">
            <v>0</v>
          </cell>
          <cell r="K1286">
            <v>425</v>
          </cell>
          <cell r="L1286">
            <v>254.56836121276547</v>
          </cell>
          <cell r="M1286">
            <v>12.46815653878029</v>
          </cell>
          <cell r="N1286">
            <v>336.4868766830441</v>
          </cell>
          <cell r="O1286">
            <v>9.8521229338496461</v>
          </cell>
          <cell r="P1286">
            <v>3</v>
          </cell>
          <cell r="Q1286">
            <v>336.4868766830441</v>
          </cell>
          <cell r="R1286">
            <v>9.8521229338496461</v>
          </cell>
          <cell r="S1286">
            <v>68749.244760417103</v>
          </cell>
        </row>
        <row r="1287">
          <cell r="B1287" t="str">
            <v>0401a4</v>
          </cell>
          <cell r="C1287" t="str">
            <v>1324</v>
          </cell>
          <cell r="D1287" t="str">
            <v>MCT</v>
          </cell>
          <cell r="E1287" t="str">
            <v>FRA</v>
          </cell>
          <cell r="F1287">
            <v>200209</v>
          </cell>
          <cell r="G1287">
            <v>16</v>
          </cell>
          <cell r="H1287">
            <v>510</v>
          </cell>
          <cell r="I1287">
            <v>17.044196078431373</v>
          </cell>
          <cell r="J1287">
            <v>0</v>
          </cell>
          <cell r="K1287">
            <v>425</v>
          </cell>
          <cell r="L1287">
            <v>313.66781399716962</v>
          </cell>
          <cell r="M1287">
            <v>12.59774630285213</v>
          </cell>
          <cell r="N1287">
            <v>330.49767280392382</v>
          </cell>
          <cell r="O1287">
            <v>9.296134016567466</v>
          </cell>
          <cell r="P1287">
            <v>3</v>
          </cell>
          <cell r="Q1287">
            <v>330.49767280392382</v>
          </cell>
          <cell r="R1287">
            <v>9.296134016567466</v>
          </cell>
          <cell r="S1287">
            <v>159861.27313000115</v>
          </cell>
        </row>
        <row r="1288">
          <cell r="B1288" t="str">
            <v>0401a4</v>
          </cell>
          <cell r="C1288" t="str">
            <v>1324</v>
          </cell>
          <cell r="D1288" t="str">
            <v>MCT</v>
          </cell>
          <cell r="E1288" t="str">
            <v>FRA</v>
          </cell>
          <cell r="F1288">
            <v>200210</v>
          </cell>
          <cell r="G1288">
            <v>15</v>
          </cell>
          <cell r="H1288">
            <v>583</v>
          </cell>
          <cell r="I1288">
            <v>3.7060377358490566</v>
          </cell>
          <cell r="J1288">
            <v>0</v>
          </cell>
          <cell r="K1288">
            <v>425</v>
          </cell>
          <cell r="L1288">
            <v>392.96583587505967</v>
          </cell>
          <cell r="M1288">
            <v>12.857308955657368</v>
          </cell>
          <cell r="N1288">
            <v>322.45533083429336</v>
          </cell>
          <cell r="O1288">
            <v>9.3847745077410227</v>
          </cell>
          <cell r="P1288">
            <v>3</v>
          </cell>
          <cell r="Q1288">
            <v>322.45533083429336</v>
          </cell>
          <cell r="R1288">
            <v>9.3847745077410227</v>
          </cell>
          <cell r="S1288">
            <v>185830.83787639302</v>
          </cell>
        </row>
        <row r="1289">
          <cell r="B1289" t="str">
            <v>0401a4</v>
          </cell>
          <cell r="C1289" t="str">
            <v>1324</v>
          </cell>
          <cell r="D1289" t="str">
            <v>MCT</v>
          </cell>
          <cell r="E1289" t="str">
            <v>FRA</v>
          </cell>
          <cell r="F1289">
            <v>200211</v>
          </cell>
          <cell r="G1289">
            <v>14</v>
          </cell>
          <cell r="H1289">
            <v>515</v>
          </cell>
          <cell r="I1289">
            <v>9.0308155339805811</v>
          </cell>
          <cell r="J1289">
            <v>0</v>
          </cell>
          <cell r="K1289">
            <v>425</v>
          </cell>
          <cell r="L1289">
            <v>499.30428467269155</v>
          </cell>
          <cell r="M1289">
            <v>15.239411257726962</v>
          </cell>
          <cell r="N1289">
            <v>333.3070144304321</v>
          </cell>
          <cell r="O1289">
            <v>10.09360028016361</v>
          </cell>
          <cell r="P1289">
            <v>3</v>
          </cell>
          <cell r="Q1289">
            <v>333.3070144304321</v>
          </cell>
          <cell r="R1289">
            <v>10.09360028016361</v>
          </cell>
          <cell r="S1289">
            <v>167002.24243167255</v>
          </cell>
        </row>
        <row r="1290">
          <cell r="B1290" t="str">
            <v>0401a4</v>
          </cell>
          <cell r="C1290" t="str">
            <v>1324</v>
          </cell>
          <cell r="D1290" t="str">
            <v>MCT</v>
          </cell>
          <cell r="E1290" t="str">
            <v>FRA</v>
          </cell>
          <cell r="F1290">
            <v>200212</v>
          </cell>
          <cell r="G1290">
            <v>13</v>
          </cell>
          <cell r="H1290">
            <v>454</v>
          </cell>
          <cell r="I1290">
            <v>0.47438325991189428</v>
          </cell>
          <cell r="J1290">
            <v>0</v>
          </cell>
          <cell r="K1290">
            <v>425</v>
          </cell>
          <cell r="L1290">
            <v>410.01118732650917</v>
          </cell>
          <cell r="M1290">
            <v>17.214830869190461</v>
          </cell>
          <cell r="N1290">
            <v>322.60694932712863</v>
          </cell>
          <cell r="O1290">
            <v>10.43765468878534</v>
          </cell>
          <cell r="P1290">
            <v>3</v>
          </cell>
          <cell r="Q1290">
            <v>322.60694932712863</v>
          </cell>
          <cell r="R1290">
            <v>10.43765468878534</v>
          </cell>
          <cell r="S1290">
            <v>146248.1849945164</v>
          </cell>
        </row>
        <row r="1291">
          <cell r="B1291" t="str">
            <v>0401a4</v>
          </cell>
          <cell r="C1291" t="str">
            <v>1324</v>
          </cell>
          <cell r="D1291" t="str">
            <v>MCT</v>
          </cell>
          <cell r="E1291" t="str">
            <v>FRA</v>
          </cell>
          <cell r="F1291">
            <v>200301</v>
          </cell>
          <cell r="G1291">
            <v>12</v>
          </cell>
          <cell r="H1291">
            <v>557</v>
          </cell>
          <cell r="I1291">
            <v>0</v>
          </cell>
          <cell r="J1291">
            <v>0</v>
          </cell>
          <cell r="K1291">
            <v>268</v>
          </cell>
          <cell r="L1291">
            <v>277.02997696144661</v>
          </cell>
          <cell r="M1291">
            <v>15.163550769893206</v>
          </cell>
          <cell r="N1291">
            <v>320.43098052564051</v>
          </cell>
          <cell r="O1291">
            <v>8.7336298442764146</v>
          </cell>
          <cell r="P1291">
            <v>3</v>
          </cell>
          <cell r="Q1291">
            <v>320.43098052564051</v>
          </cell>
          <cell r="R1291">
            <v>8.7336298442764146</v>
          </cell>
          <cell r="S1291">
            <v>178480.05615278176</v>
          </cell>
        </row>
        <row r="1292">
          <cell r="B1292" t="str">
            <v>0401a4</v>
          </cell>
          <cell r="C1292" t="str">
            <v>1324</v>
          </cell>
          <cell r="D1292" t="str">
            <v>MCT</v>
          </cell>
          <cell r="E1292" t="str">
            <v>FRA</v>
          </cell>
          <cell r="F1292">
            <v>200302</v>
          </cell>
          <cell r="G1292">
            <v>11</v>
          </cell>
          <cell r="H1292">
            <v>435</v>
          </cell>
          <cell r="I1292">
            <v>0</v>
          </cell>
          <cell r="J1292">
            <v>0</v>
          </cell>
          <cell r="K1292">
            <v>268</v>
          </cell>
          <cell r="L1292">
            <v>261.63535372263868</v>
          </cell>
          <cell r="M1292">
            <v>18.000519390496255</v>
          </cell>
          <cell r="N1292">
            <v>324.63228088248485</v>
          </cell>
          <cell r="O1292">
            <v>12.084754468959108</v>
          </cell>
          <cell r="P1292">
            <v>3</v>
          </cell>
          <cell r="Q1292">
            <v>324.63228088248485</v>
          </cell>
          <cell r="R1292">
            <v>12.084754468959108</v>
          </cell>
          <cell r="S1292">
            <v>141215.0421838809</v>
          </cell>
        </row>
        <row r="1293">
          <cell r="B1293" t="str">
            <v>0401a4</v>
          </cell>
          <cell r="C1293" t="str">
            <v>1324</v>
          </cell>
          <cell r="D1293" t="str">
            <v>MCT</v>
          </cell>
          <cell r="E1293" t="str">
            <v>FRA</v>
          </cell>
          <cell r="F1293">
            <v>200303</v>
          </cell>
          <cell r="G1293">
            <v>10</v>
          </cell>
          <cell r="H1293">
            <v>472</v>
          </cell>
          <cell r="I1293">
            <v>0</v>
          </cell>
          <cell r="J1293">
            <v>268</v>
          </cell>
          <cell r="K1293">
            <v>268</v>
          </cell>
          <cell r="L1293">
            <v>170.4659835694975</v>
          </cell>
          <cell r="M1293">
            <v>21.729646048331844</v>
          </cell>
          <cell r="N1293">
            <v>330.46200534721703</v>
          </cell>
          <cell r="O1293">
            <v>13.320879907482613</v>
          </cell>
          <cell r="P1293">
            <v>3</v>
          </cell>
          <cell r="Q1293">
            <v>330.46200534721703</v>
          </cell>
          <cell r="R1293">
            <v>13.320879907482613</v>
          </cell>
          <cell r="S1293">
            <v>155978.06652388643</v>
          </cell>
        </row>
        <row r="1294">
          <cell r="B1294" t="str">
            <v>0401a4</v>
          </cell>
          <cell r="C1294" t="str">
            <v>1324</v>
          </cell>
          <cell r="D1294" t="str">
            <v>MCT</v>
          </cell>
          <cell r="E1294" t="str">
            <v>FRA</v>
          </cell>
          <cell r="F1294">
            <v>200304</v>
          </cell>
          <cell r="G1294">
            <v>9</v>
          </cell>
          <cell r="H1294">
            <v>449</v>
          </cell>
          <cell r="I1294">
            <v>0</v>
          </cell>
          <cell r="J1294">
            <v>268</v>
          </cell>
          <cell r="K1294">
            <v>268</v>
          </cell>
          <cell r="L1294">
            <v>156.77253264805907</v>
          </cell>
          <cell r="M1294">
            <v>26.548118403321659</v>
          </cell>
          <cell r="N1294">
            <v>330.62748166417094</v>
          </cell>
          <cell r="O1294">
            <v>12.723807627102657</v>
          </cell>
          <cell r="P1294">
            <v>1</v>
          </cell>
          <cell r="Q1294">
            <v>268</v>
          </cell>
          <cell r="R1294">
            <v>100</v>
          </cell>
          <cell r="S1294">
            <v>120332</v>
          </cell>
        </row>
        <row r="1295">
          <cell r="B1295" t="str">
            <v>0401a4</v>
          </cell>
          <cell r="C1295" t="str">
            <v>1324</v>
          </cell>
          <cell r="D1295" t="str">
            <v>MCT</v>
          </cell>
          <cell r="E1295" t="str">
            <v>FRA</v>
          </cell>
          <cell r="F1295">
            <v>200305</v>
          </cell>
          <cell r="G1295">
            <v>8</v>
          </cell>
          <cell r="H1295">
            <v>458</v>
          </cell>
          <cell r="I1295">
            <v>0</v>
          </cell>
          <cell r="J1295">
            <v>268</v>
          </cell>
          <cell r="K1295">
            <v>268</v>
          </cell>
          <cell r="L1295">
            <v>289.32033510786107</v>
          </cell>
          <cell r="M1295">
            <v>29.124594989963281</v>
          </cell>
          <cell r="N1295">
            <v>323.06171581039348</v>
          </cell>
          <cell r="O1295">
            <v>12.867517098917942</v>
          </cell>
          <cell r="P1295">
            <v>1</v>
          </cell>
          <cell r="Q1295">
            <v>268</v>
          </cell>
          <cell r="R1295">
            <v>100</v>
          </cell>
          <cell r="S1295">
            <v>122744</v>
          </cell>
        </row>
        <row r="1296">
          <cell r="B1296" t="str">
            <v>0401a4</v>
          </cell>
          <cell r="C1296" t="str">
            <v>1324</v>
          </cell>
          <cell r="D1296" t="str">
            <v>MCT</v>
          </cell>
          <cell r="E1296" t="str">
            <v>FRA</v>
          </cell>
          <cell r="F1296">
            <v>200306</v>
          </cell>
          <cell r="G1296">
            <v>7</v>
          </cell>
          <cell r="H1296">
            <v>460</v>
          </cell>
          <cell r="I1296">
            <v>0</v>
          </cell>
          <cell r="J1296">
            <v>268</v>
          </cell>
          <cell r="K1296">
            <v>268</v>
          </cell>
          <cell r="L1296">
            <v>260.62254038455825</v>
          </cell>
          <cell r="M1296">
            <v>36.334745219235799</v>
          </cell>
          <cell r="N1296">
            <v>325.95210372670391</v>
          </cell>
          <cell r="O1296">
            <v>14.247810403984687</v>
          </cell>
          <cell r="P1296">
            <v>1</v>
          </cell>
          <cell r="Q1296">
            <v>268</v>
          </cell>
          <cell r="R1296">
            <v>100</v>
          </cell>
          <cell r="S1296">
            <v>123280</v>
          </cell>
        </row>
        <row r="1297">
          <cell r="B1297" t="str">
            <v>0401a4</v>
          </cell>
          <cell r="C1297" t="str">
            <v>1324</v>
          </cell>
          <cell r="D1297" t="str">
            <v>MCT</v>
          </cell>
          <cell r="E1297" t="str">
            <v>FRA</v>
          </cell>
          <cell r="F1297">
            <v>200307</v>
          </cell>
          <cell r="G1297">
            <v>6</v>
          </cell>
          <cell r="H1297">
            <v>419</v>
          </cell>
          <cell r="I1297">
            <v>0</v>
          </cell>
          <cell r="J1297">
            <v>0</v>
          </cell>
          <cell r="K1297">
            <v>268</v>
          </cell>
          <cell r="L1297">
            <v>342.59547192004612</v>
          </cell>
          <cell r="M1297">
            <v>46.897010564360833</v>
          </cell>
          <cell r="N1297">
            <v>320.44499435551307</v>
          </cell>
          <cell r="O1297">
            <v>14.964101989442662</v>
          </cell>
          <cell r="P1297">
            <v>1</v>
          </cell>
          <cell r="Q1297">
            <v>268</v>
          </cell>
          <cell r="R1297">
            <v>100</v>
          </cell>
          <cell r="S1297">
            <v>112292</v>
          </cell>
        </row>
        <row r="1298">
          <cell r="B1298" t="str">
            <v>0401a4</v>
          </cell>
          <cell r="C1298" t="str">
            <v>1324</v>
          </cell>
          <cell r="D1298" t="str">
            <v>MCT</v>
          </cell>
          <cell r="E1298" t="str">
            <v>FRA</v>
          </cell>
          <cell r="F1298">
            <v>200308</v>
          </cell>
          <cell r="G1298">
            <v>5</v>
          </cell>
          <cell r="H1298">
            <v>77</v>
          </cell>
          <cell r="I1298">
            <v>0</v>
          </cell>
          <cell r="J1298">
            <v>268</v>
          </cell>
          <cell r="K1298">
            <v>268</v>
          </cell>
          <cell r="L1298">
            <v>241.53775671844184</v>
          </cell>
          <cell r="M1298">
            <v>46.444808698872201</v>
          </cell>
          <cell r="N1298">
            <v>318.06640655778045</v>
          </cell>
          <cell r="O1298">
            <v>14.194421426169033</v>
          </cell>
          <cell r="P1298">
            <v>1</v>
          </cell>
          <cell r="Q1298">
            <v>268</v>
          </cell>
          <cell r="R1298">
            <v>100</v>
          </cell>
          <cell r="S1298">
            <v>20636</v>
          </cell>
        </row>
        <row r="1299">
          <cell r="B1299" t="str">
            <v>0401a4</v>
          </cell>
          <cell r="C1299" t="str">
            <v>1324</v>
          </cell>
          <cell r="D1299" t="str">
            <v>MCT</v>
          </cell>
          <cell r="E1299" t="str">
            <v>FRA</v>
          </cell>
          <cell r="F1299">
            <v>200309</v>
          </cell>
          <cell r="G1299">
            <v>4</v>
          </cell>
          <cell r="H1299">
            <v>367</v>
          </cell>
          <cell r="I1299">
            <v>0</v>
          </cell>
          <cell r="J1299">
            <v>268</v>
          </cell>
          <cell r="K1299">
            <v>268</v>
          </cell>
          <cell r="L1299">
            <v>270.08749235213071</v>
          </cell>
          <cell r="M1299">
            <v>68.912954321286193</v>
          </cell>
          <cell r="N1299">
            <v>320.97910449773013</v>
          </cell>
          <cell r="O1299">
            <v>16.588541213206838</v>
          </cell>
          <cell r="P1299">
            <v>1</v>
          </cell>
          <cell r="Q1299">
            <v>268</v>
          </cell>
          <cell r="R1299">
            <v>100</v>
          </cell>
          <cell r="S1299">
            <v>98356</v>
          </cell>
        </row>
        <row r="1300">
          <cell r="B1300" t="str">
            <v>0401a4</v>
          </cell>
          <cell r="C1300" t="str">
            <v>1324</v>
          </cell>
          <cell r="D1300" t="str">
            <v>MCT</v>
          </cell>
          <cell r="E1300" t="str">
            <v>FRA</v>
          </cell>
          <cell r="F1300">
            <v>200310</v>
          </cell>
          <cell r="G1300">
            <v>3</v>
          </cell>
          <cell r="H1300">
            <v>454</v>
          </cell>
          <cell r="I1300">
            <v>0</v>
          </cell>
          <cell r="J1300">
            <v>268</v>
          </cell>
          <cell r="K1300">
            <v>268</v>
          </cell>
          <cell r="L1300">
            <v>150.42789139713508</v>
          </cell>
          <cell r="M1300">
            <v>108.80022167103525</v>
          </cell>
          <cell r="N1300">
            <v>317.34962988900264</v>
          </cell>
          <cell r="O1300">
            <v>15.132839188911445</v>
          </cell>
          <cell r="P1300">
            <v>1</v>
          </cell>
          <cell r="Q1300">
            <v>268</v>
          </cell>
          <cell r="R1300">
            <v>100</v>
          </cell>
          <cell r="S1300">
            <v>121672</v>
          </cell>
        </row>
        <row r="1301">
          <cell r="B1301" t="str">
            <v>0401a4</v>
          </cell>
          <cell r="C1301" t="str">
            <v>1324</v>
          </cell>
          <cell r="D1301" t="str">
            <v>MCT</v>
          </cell>
          <cell r="E1301" t="str">
            <v>FRA</v>
          </cell>
          <cell r="F1301">
            <v>200311</v>
          </cell>
          <cell r="G1301">
            <v>2</v>
          </cell>
          <cell r="H1301">
            <v>422</v>
          </cell>
          <cell r="I1301">
            <v>0</v>
          </cell>
          <cell r="J1301">
            <v>0</v>
          </cell>
          <cell r="K1301">
            <v>268</v>
          </cell>
          <cell r="L1301">
            <v>0</v>
          </cell>
          <cell r="M1301">
            <v>106.13070341406778</v>
          </cell>
          <cell r="N1301">
            <v>321.59994944078454</v>
          </cell>
          <cell r="O1301">
            <v>19.750919671785041</v>
          </cell>
          <cell r="P1301">
            <v>1</v>
          </cell>
          <cell r="Q1301">
            <v>268</v>
          </cell>
          <cell r="R1301">
            <v>100</v>
          </cell>
          <cell r="S1301">
            <v>113096</v>
          </cell>
        </row>
        <row r="1302">
          <cell r="B1302" t="str">
            <v>0401a4</v>
          </cell>
          <cell r="C1302" t="str">
            <v>1324</v>
          </cell>
          <cell r="D1302" t="str">
            <v>MCT</v>
          </cell>
          <cell r="E1302" t="str">
            <v>FRA</v>
          </cell>
          <cell r="F1302">
            <v>200312</v>
          </cell>
          <cell r="G1302">
            <v>1</v>
          </cell>
          <cell r="H1302">
            <v>367</v>
          </cell>
          <cell r="I1302">
            <v>0</v>
          </cell>
          <cell r="J1302">
            <v>268</v>
          </cell>
          <cell r="K1302">
            <v>268</v>
          </cell>
          <cell r="L1302">
            <v>0</v>
          </cell>
          <cell r="M1302">
            <v>106.13070341406778</v>
          </cell>
          <cell r="N1302">
            <v>321.59994944078454</v>
          </cell>
          <cell r="O1302">
            <v>19.750919671785041</v>
          </cell>
          <cell r="P1302">
            <v>1</v>
          </cell>
          <cell r="Q1302">
            <v>268</v>
          </cell>
          <cell r="R1302">
            <v>100</v>
          </cell>
          <cell r="S1302">
            <v>98356</v>
          </cell>
        </row>
        <row r="1303">
          <cell r="B1303" t="str">
            <v>0401a4</v>
          </cell>
          <cell r="C1303" t="str">
            <v>1324</v>
          </cell>
          <cell r="D1303" t="str">
            <v>MCT</v>
          </cell>
          <cell r="E1303" t="str">
            <v>FRA</v>
          </cell>
          <cell r="F1303">
            <v>200401</v>
          </cell>
          <cell r="G1303">
            <v>0</v>
          </cell>
          <cell r="H1303">
            <v>327</v>
          </cell>
          <cell r="I1303">
            <v>0</v>
          </cell>
          <cell r="J1303">
            <v>268</v>
          </cell>
          <cell r="K1303">
            <v>239</v>
          </cell>
          <cell r="L1303">
            <v>0</v>
          </cell>
          <cell r="M1303">
            <v>106.13070341406778</v>
          </cell>
          <cell r="N1303">
            <v>321.59994944078454</v>
          </cell>
          <cell r="O1303">
            <v>19.750919671785041</v>
          </cell>
          <cell r="P1303">
            <v>1</v>
          </cell>
          <cell r="Q1303">
            <v>239</v>
          </cell>
          <cell r="R1303">
            <v>100</v>
          </cell>
          <cell r="S1303">
            <v>78153</v>
          </cell>
        </row>
        <row r="1304">
          <cell r="B1304" t="str">
            <v>0401a4</v>
          </cell>
          <cell r="C1304" t="str">
            <v>1324</v>
          </cell>
          <cell r="D1304" t="str">
            <v>MCT</v>
          </cell>
          <cell r="E1304" t="str">
            <v>INT</v>
          </cell>
          <cell r="F1304">
            <v>200101</v>
          </cell>
          <cell r="G1304">
            <v>36</v>
          </cell>
          <cell r="H1304">
            <v>28</v>
          </cell>
          <cell r="I1304">
            <v>849.38928571428573</v>
          </cell>
          <cell r="J1304">
            <v>0</v>
          </cell>
          <cell r="K1304">
            <v>0</v>
          </cell>
          <cell r="L1304">
            <v>849.38928571428573</v>
          </cell>
          <cell r="M1304">
            <v>0</v>
          </cell>
          <cell r="N1304">
            <v>849.38928571428585</v>
          </cell>
          <cell r="O1304">
            <v>0</v>
          </cell>
          <cell r="P1304">
            <v>3</v>
          </cell>
          <cell r="Q1304">
            <v>849.38928571428585</v>
          </cell>
          <cell r="R1304">
            <v>0</v>
          </cell>
          <cell r="S1304">
            <v>3.637978807091713E-12</v>
          </cell>
        </row>
        <row r="1305">
          <cell r="B1305" t="str">
            <v>0401a4</v>
          </cell>
          <cell r="C1305" t="str">
            <v>1324</v>
          </cell>
          <cell r="D1305" t="str">
            <v>MCT</v>
          </cell>
          <cell r="E1305" t="str">
            <v>INT</v>
          </cell>
          <cell r="F1305">
            <v>200102</v>
          </cell>
          <cell r="G1305">
            <v>35</v>
          </cell>
          <cell r="H1305">
            <v>17</v>
          </cell>
          <cell r="I1305">
            <v>327.06470588235294</v>
          </cell>
          <cell r="J1305">
            <v>0</v>
          </cell>
          <cell r="K1305">
            <v>0</v>
          </cell>
          <cell r="L1305">
            <v>327.06470588235288</v>
          </cell>
          <cell r="M1305">
            <v>0</v>
          </cell>
          <cell r="N1305">
            <v>327.06470588235288</v>
          </cell>
          <cell r="O1305">
            <v>0</v>
          </cell>
          <cell r="P1305">
            <v>3</v>
          </cell>
          <cell r="Q1305">
            <v>327.06470588235288</v>
          </cell>
          <cell r="R1305">
            <v>0</v>
          </cell>
          <cell r="S1305">
            <v>0</v>
          </cell>
        </row>
        <row r="1306">
          <cell r="B1306" t="str">
            <v>0401a4</v>
          </cell>
          <cell r="C1306" t="str">
            <v>1324</v>
          </cell>
          <cell r="D1306" t="str">
            <v>MCT</v>
          </cell>
          <cell r="E1306" t="str">
            <v>INT</v>
          </cell>
          <cell r="F1306">
            <v>200103</v>
          </cell>
          <cell r="G1306">
            <v>34</v>
          </cell>
          <cell r="H1306">
            <v>39</v>
          </cell>
          <cell r="I1306">
            <v>440.73307692307691</v>
          </cell>
          <cell r="J1306">
            <v>0</v>
          </cell>
          <cell r="K1306">
            <v>0</v>
          </cell>
          <cell r="L1306">
            <v>441.36809652099487</v>
          </cell>
          <cell r="M1306">
            <v>0.32418769261491892</v>
          </cell>
          <cell r="N1306">
            <v>441.29225137338932</v>
          </cell>
          <cell r="O1306">
            <v>0.33838025643431441</v>
          </cell>
          <cell r="P1306">
            <v>3</v>
          </cell>
          <cell r="Q1306">
            <v>441.29225137338932</v>
          </cell>
          <cell r="R1306">
            <v>0.33838025643431441</v>
          </cell>
          <cell r="S1306">
            <v>21.807803562183835</v>
          </cell>
        </row>
        <row r="1307">
          <cell r="B1307" t="str">
            <v>0401a4</v>
          </cell>
          <cell r="C1307" t="str">
            <v>1324</v>
          </cell>
          <cell r="D1307" t="str">
            <v>MCT</v>
          </cell>
          <cell r="E1307" t="str">
            <v>INT</v>
          </cell>
          <cell r="F1307">
            <v>200104</v>
          </cell>
          <cell r="G1307">
            <v>33</v>
          </cell>
          <cell r="H1307">
            <v>43</v>
          </cell>
          <cell r="I1307">
            <v>877.25139534883715</v>
          </cell>
          <cell r="J1307">
            <v>0</v>
          </cell>
          <cell r="K1307">
            <v>0</v>
          </cell>
          <cell r="L1307">
            <v>881.69973041263927</v>
          </cell>
          <cell r="M1307">
            <v>0.60610190500788919</v>
          </cell>
          <cell r="N1307">
            <v>878.01101776129212</v>
          </cell>
          <cell r="O1307">
            <v>0.52788678963907587</v>
          </cell>
          <cell r="P1307">
            <v>3</v>
          </cell>
          <cell r="Q1307">
            <v>878.01101776129212</v>
          </cell>
          <cell r="R1307">
            <v>0.52788678963907587</v>
          </cell>
          <cell r="S1307">
            <v>32.663763735567045</v>
          </cell>
        </row>
        <row r="1308">
          <cell r="B1308" t="str">
            <v>0401a4</v>
          </cell>
          <cell r="C1308" t="str">
            <v>1324</v>
          </cell>
          <cell r="D1308" t="str">
            <v>MCT</v>
          </cell>
          <cell r="E1308" t="str">
            <v>INT</v>
          </cell>
          <cell r="F1308">
            <v>200105</v>
          </cell>
          <cell r="G1308">
            <v>32</v>
          </cell>
          <cell r="H1308">
            <v>44</v>
          </cell>
          <cell r="I1308">
            <v>935.15250000000003</v>
          </cell>
          <cell r="J1308">
            <v>0</v>
          </cell>
          <cell r="K1308">
            <v>0</v>
          </cell>
          <cell r="L1308">
            <v>952.50896748538833</v>
          </cell>
          <cell r="M1308">
            <v>10.417381073091772</v>
          </cell>
          <cell r="N1308">
            <v>953.08214997470714</v>
          </cell>
          <cell r="O1308">
            <v>10.882794013234925</v>
          </cell>
          <cell r="P1308">
            <v>3</v>
          </cell>
          <cell r="Q1308">
            <v>953.08214997470714</v>
          </cell>
          <cell r="R1308">
            <v>10.882794013234925</v>
          </cell>
          <cell r="S1308">
            <v>788.90459888710757</v>
          </cell>
        </row>
        <row r="1309">
          <cell r="B1309" t="str">
            <v>0401a4</v>
          </cell>
          <cell r="C1309" t="str">
            <v>1324</v>
          </cell>
          <cell r="D1309" t="str">
            <v>MCT</v>
          </cell>
          <cell r="E1309" t="str">
            <v>INT</v>
          </cell>
          <cell r="F1309">
            <v>200106</v>
          </cell>
          <cell r="G1309">
            <v>31</v>
          </cell>
          <cell r="H1309">
            <v>43</v>
          </cell>
          <cell r="I1309">
            <v>408.8832558139535</v>
          </cell>
          <cell r="J1309">
            <v>0</v>
          </cell>
          <cell r="K1309">
            <v>0</v>
          </cell>
          <cell r="L1309">
            <v>419.1674628392675</v>
          </cell>
          <cell r="M1309">
            <v>10.354297277017045</v>
          </cell>
          <cell r="N1309">
            <v>424.38366671278368</v>
          </cell>
          <cell r="O1309">
            <v>10.796164852760615</v>
          </cell>
          <cell r="P1309">
            <v>3</v>
          </cell>
          <cell r="Q1309">
            <v>424.38366671278368</v>
          </cell>
          <cell r="R1309">
            <v>10.796164852760615</v>
          </cell>
          <cell r="S1309">
            <v>666.51766864969977</v>
          </cell>
        </row>
        <row r="1310">
          <cell r="B1310" t="str">
            <v>0401a4</v>
          </cell>
          <cell r="C1310" t="str">
            <v>1324</v>
          </cell>
          <cell r="D1310" t="str">
            <v>MCT</v>
          </cell>
          <cell r="E1310" t="str">
            <v>INT</v>
          </cell>
          <cell r="F1310">
            <v>200107</v>
          </cell>
          <cell r="G1310">
            <v>30</v>
          </cell>
          <cell r="H1310">
            <v>48</v>
          </cell>
          <cell r="I1310">
            <v>655.46937500000001</v>
          </cell>
          <cell r="J1310">
            <v>0</v>
          </cell>
          <cell r="K1310">
            <v>0</v>
          </cell>
          <cell r="L1310">
            <v>677.44705944160535</v>
          </cell>
          <cell r="M1310">
            <v>10.292732563074903</v>
          </cell>
          <cell r="N1310">
            <v>698.76189179499011</v>
          </cell>
          <cell r="O1310">
            <v>10.727617745612994</v>
          </cell>
          <cell r="P1310">
            <v>3</v>
          </cell>
          <cell r="Q1310">
            <v>698.76189179499011</v>
          </cell>
          <cell r="R1310">
            <v>10.727617745612994</v>
          </cell>
          <cell r="S1310">
            <v>2078.040806159519</v>
          </cell>
        </row>
        <row r="1311">
          <cell r="B1311" t="str">
            <v>0401a4</v>
          </cell>
          <cell r="C1311" t="str">
            <v>1324</v>
          </cell>
          <cell r="D1311" t="str">
            <v>MCT</v>
          </cell>
          <cell r="E1311" t="str">
            <v>INT</v>
          </cell>
          <cell r="F1311">
            <v>200108</v>
          </cell>
          <cell r="G1311">
            <v>29</v>
          </cell>
          <cell r="H1311">
            <v>41</v>
          </cell>
          <cell r="I1311">
            <v>1042.6158536585365</v>
          </cell>
          <cell r="J1311">
            <v>0</v>
          </cell>
          <cell r="K1311">
            <v>560</v>
          </cell>
          <cell r="L1311">
            <v>1138.3809118392112</v>
          </cell>
          <cell r="M1311">
            <v>14.28010326777337</v>
          </cell>
          <cell r="N1311">
            <v>1173.3402875901186</v>
          </cell>
          <cell r="O1311">
            <v>14.834063933156189</v>
          </cell>
          <cell r="P1311">
            <v>3</v>
          </cell>
          <cell r="Q1311">
            <v>1173.3402875901186</v>
          </cell>
          <cell r="R1311">
            <v>14.834063933156189</v>
          </cell>
          <cell r="S1311">
            <v>5359.7017911948642</v>
          </cell>
        </row>
        <row r="1312">
          <cell r="B1312" t="str">
            <v>0401a4</v>
          </cell>
          <cell r="C1312" t="str">
            <v>1324</v>
          </cell>
          <cell r="D1312" t="str">
            <v>MCT</v>
          </cell>
          <cell r="E1312" t="str">
            <v>INT</v>
          </cell>
          <cell r="F1312">
            <v>200109</v>
          </cell>
          <cell r="G1312">
            <v>28</v>
          </cell>
          <cell r="H1312">
            <v>52</v>
          </cell>
          <cell r="I1312">
            <v>420.80788461538464</v>
          </cell>
          <cell r="J1312">
            <v>0</v>
          </cell>
          <cell r="K1312">
            <v>0</v>
          </cell>
          <cell r="L1312">
            <v>460.3052823659105</v>
          </cell>
          <cell r="M1312">
            <v>14.21035995755334</v>
          </cell>
          <cell r="N1312">
            <v>437.73762569566031</v>
          </cell>
          <cell r="O1312">
            <v>14.760955225862826</v>
          </cell>
          <cell r="P1312">
            <v>3</v>
          </cell>
          <cell r="Q1312">
            <v>437.73762569566031</v>
          </cell>
          <cell r="R1312">
            <v>14.760955225862826</v>
          </cell>
          <cell r="S1312">
            <v>880.34653617433287</v>
          </cell>
        </row>
        <row r="1313">
          <cell r="B1313" t="str">
            <v>0401a4</v>
          </cell>
          <cell r="C1313" t="str">
            <v>1324</v>
          </cell>
          <cell r="D1313" t="str">
            <v>MCT</v>
          </cell>
          <cell r="E1313" t="str">
            <v>INT</v>
          </cell>
          <cell r="F1313">
            <v>200110</v>
          </cell>
          <cell r="G1313">
            <v>27</v>
          </cell>
          <cell r="H1313">
            <v>48</v>
          </cell>
          <cell r="I1313">
            <v>241.58</v>
          </cell>
          <cell r="J1313">
            <v>0</v>
          </cell>
          <cell r="K1313">
            <v>0</v>
          </cell>
          <cell r="L1313">
            <v>304.25667398448769</v>
          </cell>
          <cell r="M1313">
            <v>14.350887326344072</v>
          </cell>
          <cell r="N1313">
            <v>316.03198288083235</v>
          </cell>
          <cell r="O1313">
            <v>14.857568938317488</v>
          </cell>
          <cell r="P1313">
            <v>3</v>
          </cell>
          <cell r="Q1313">
            <v>316.03198288083235</v>
          </cell>
          <cell r="R1313">
            <v>14.857568938317488</v>
          </cell>
          <cell r="S1313">
            <v>3573.6951782799515</v>
          </cell>
        </row>
        <row r="1314">
          <cell r="B1314" t="str">
            <v>0401a4</v>
          </cell>
          <cell r="C1314" t="str">
            <v>1324</v>
          </cell>
          <cell r="D1314" t="str">
            <v>MCT</v>
          </cell>
          <cell r="E1314" t="str">
            <v>INT</v>
          </cell>
          <cell r="F1314">
            <v>200111</v>
          </cell>
          <cell r="G1314">
            <v>26</v>
          </cell>
          <cell r="H1314">
            <v>43</v>
          </cell>
          <cell r="I1314">
            <v>979.92</v>
          </cell>
          <cell r="J1314">
            <v>0</v>
          </cell>
          <cell r="K1314">
            <v>1100</v>
          </cell>
          <cell r="L1314">
            <v>1174.6778845874412</v>
          </cell>
          <cell r="M1314">
            <v>15.011242899654931</v>
          </cell>
          <cell r="N1314">
            <v>1272.6833938495556</v>
          </cell>
          <cell r="O1314">
            <v>15.563293690890228</v>
          </cell>
          <cell r="P1314">
            <v>1</v>
          </cell>
          <cell r="Q1314">
            <v>1100</v>
          </cell>
          <cell r="R1314">
            <v>100</v>
          </cell>
          <cell r="S1314">
            <v>5163.4399999999996</v>
          </cell>
        </row>
        <row r="1315">
          <cell r="B1315" t="str">
            <v>0401a4</v>
          </cell>
          <cell r="C1315" t="str">
            <v>1324</v>
          </cell>
          <cell r="D1315" t="str">
            <v>MCT</v>
          </cell>
          <cell r="E1315" t="str">
            <v>INT</v>
          </cell>
          <cell r="F1315">
            <v>200112</v>
          </cell>
          <cell r="G1315">
            <v>25</v>
          </cell>
          <cell r="H1315">
            <v>45</v>
          </cell>
          <cell r="I1315">
            <v>52.62533333333333</v>
          </cell>
          <cell r="J1315">
            <v>0</v>
          </cell>
          <cell r="K1315">
            <v>0</v>
          </cell>
          <cell r="L1315">
            <v>119.65673243622037</v>
          </cell>
          <cell r="M1315">
            <v>14.967161781886931</v>
          </cell>
          <cell r="N1315">
            <v>128.54283042884344</v>
          </cell>
          <cell r="O1315">
            <v>15.514036447414654</v>
          </cell>
          <cell r="P1315">
            <v>3</v>
          </cell>
          <cell r="Q1315">
            <v>128.54283042884344</v>
          </cell>
          <cell r="R1315">
            <v>15.514036447414654</v>
          </cell>
          <cell r="S1315">
            <v>3416.2873692979551</v>
          </cell>
        </row>
        <row r="1316">
          <cell r="B1316" t="str">
            <v>0401a4</v>
          </cell>
          <cell r="C1316" t="str">
            <v>1324</v>
          </cell>
          <cell r="D1316" t="str">
            <v>MCT</v>
          </cell>
          <cell r="E1316" t="str">
            <v>INT</v>
          </cell>
          <cell r="F1316">
            <v>200201</v>
          </cell>
          <cell r="G1316">
            <v>24</v>
          </cell>
          <cell r="H1316">
            <v>25</v>
          </cell>
          <cell r="I1316">
            <v>160.65279999999998</v>
          </cell>
          <cell r="J1316">
            <v>0</v>
          </cell>
          <cell r="K1316">
            <v>0</v>
          </cell>
          <cell r="L1316">
            <v>278.77382074708351</v>
          </cell>
          <cell r="M1316">
            <v>14.842243762430519</v>
          </cell>
          <cell r="N1316">
            <v>292.50916084728522</v>
          </cell>
          <cell r="O1316">
            <v>15.381604643103255</v>
          </cell>
          <cell r="P1316">
            <v>3</v>
          </cell>
          <cell r="Q1316">
            <v>292.50916084728522</v>
          </cell>
          <cell r="R1316">
            <v>15.381604643103255</v>
          </cell>
          <cell r="S1316">
            <v>3296.4090211821303</v>
          </cell>
        </row>
        <row r="1317">
          <cell r="B1317" t="str">
            <v>0401a4</v>
          </cell>
          <cell r="C1317" t="str">
            <v>1324</v>
          </cell>
          <cell r="D1317" t="str">
            <v>MCT</v>
          </cell>
          <cell r="E1317" t="str">
            <v>INT</v>
          </cell>
          <cell r="F1317">
            <v>200202</v>
          </cell>
          <cell r="G1317">
            <v>23</v>
          </cell>
          <cell r="H1317">
            <v>36</v>
          </cell>
          <cell r="I1317">
            <v>139.29888888888888</v>
          </cell>
          <cell r="J1317">
            <v>0</v>
          </cell>
          <cell r="K1317">
            <v>0</v>
          </cell>
          <cell r="L1317">
            <v>239.33026768493872</v>
          </cell>
          <cell r="M1317">
            <v>15.634937355524833</v>
          </cell>
          <cell r="N1317">
            <v>246.57019576545898</v>
          </cell>
          <cell r="O1317">
            <v>16.093246239819532</v>
          </cell>
          <cell r="P1317">
            <v>3</v>
          </cell>
          <cell r="Q1317">
            <v>246.57019576545898</v>
          </cell>
          <cell r="R1317">
            <v>16.093246239819532</v>
          </cell>
          <cell r="S1317">
            <v>3861.7670475565228</v>
          </cell>
        </row>
        <row r="1318">
          <cell r="B1318" t="str">
            <v>0401a4</v>
          </cell>
          <cell r="C1318" t="str">
            <v>1324</v>
          </cell>
          <cell r="D1318" t="str">
            <v>MCT</v>
          </cell>
          <cell r="E1318" t="str">
            <v>INT</v>
          </cell>
          <cell r="F1318">
            <v>200203</v>
          </cell>
          <cell r="G1318">
            <v>22</v>
          </cell>
          <cell r="H1318">
            <v>33</v>
          </cell>
          <cell r="I1318">
            <v>133.23242424242426</v>
          </cell>
          <cell r="J1318">
            <v>0</v>
          </cell>
          <cell r="K1318">
            <v>0</v>
          </cell>
          <cell r="L1318">
            <v>289.28290766452545</v>
          </cell>
          <cell r="M1318">
            <v>21.010505638877987</v>
          </cell>
          <cell r="N1318">
            <v>296.53613848893775</v>
          </cell>
          <cell r="O1318">
            <v>21.572669597098461</v>
          </cell>
          <cell r="P1318">
            <v>3</v>
          </cell>
          <cell r="Q1318">
            <v>296.53613848893775</v>
          </cell>
          <cell r="R1318">
            <v>21.572669597098461</v>
          </cell>
          <cell r="S1318">
            <v>5389.0225701349455</v>
          </cell>
        </row>
        <row r="1319">
          <cell r="B1319" t="str">
            <v>0401a4</v>
          </cell>
          <cell r="C1319" t="str">
            <v>1324</v>
          </cell>
          <cell r="D1319" t="str">
            <v>MCT</v>
          </cell>
          <cell r="E1319" t="str">
            <v>INT</v>
          </cell>
          <cell r="F1319">
            <v>200204</v>
          </cell>
          <cell r="G1319">
            <v>21</v>
          </cell>
          <cell r="H1319">
            <v>19</v>
          </cell>
          <cell r="I1319">
            <v>72.260000000000005</v>
          </cell>
          <cell r="J1319">
            <v>0</v>
          </cell>
          <cell r="K1319">
            <v>0</v>
          </cell>
          <cell r="L1319">
            <v>179.73425446396448</v>
          </cell>
          <cell r="M1319">
            <v>21.143128771463317</v>
          </cell>
          <cell r="N1319">
            <v>209.99064709550123</v>
          </cell>
          <cell r="O1319">
            <v>21.620534354657188</v>
          </cell>
          <cell r="P1319">
            <v>3</v>
          </cell>
          <cell r="Q1319">
            <v>209.99064709550123</v>
          </cell>
          <cell r="R1319">
            <v>21.620534354657188</v>
          </cell>
          <cell r="S1319">
            <v>2616.8822948145234</v>
          </cell>
        </row>
        <row r="1320">
          <cell r="B1320" t="str">
            <v>0401a4</v>
          </cell>
          <cell r="C1320" t="str">
            <v>1324</v>
          </cell>
          <cell r="D1320" t="str">
            <v>MCT</v>
          </cell>
          <cell r="E1320" t="str">
            <v>INT</v>
          </cell>
          <cell r="F1320">
            <v>200205</v>
          </cell>
          <cell r="G1320">
            <v>20</v>
          </cell>
          <cell r="H1320">
            <v>44</v>
          </cell>
          <cell r="I1320">
            <v>33.116363636363637</v>
          </cell>
          <cell r="J1320">
            <v>0</v>
          </cell>
          <cell r="K1320">
            <v>560</v>
          </cell>
          <cell r="L1320">
            <v>100.87851443577233</v>
          </cell>
          <cell r="M1320">
            <v>25.001209924003909</v>
          </cell>
          <cell r="N1320">
            <v>202.86202921958724</v>
          </cell>
          <cell r="O1320">
            <v>24.924839988041146</v>
          </cell>
          <cell r="P1320">
            <v>3</v>
          </cell>
          <cell r="Q1320">
            <v>202.86202921958724</v>
          </cell>
          <cell r="R1320">
            <v>24.924839988041146</v>
          </cell>
          <cell r="S1320">
            <v>7468.8092856618396</v>
          </cell>
        </row>
        <row r="1321">
          <cell r="B1321" t="str">
            <v>0401a4</v>
          </cell>
          <cell r="C1321" t="str">
            <v>1324</v>
          </cell>
          <cell r="D1321" t="str">
            <v>MCT</v>
          </cell>
          <cell r="E1321" t="str">
            <v>INT</v>
          </cell>
          <cell r="F1321">
            <v>200206</v>
          </cell>
          <cell r="G1321">
            <v>19</v>
          </cell>
          <cell r="H1321">
            <v>39</v>
          </cell>
          <cell r="I1321">
            <v>4.5366666666666671</v>
          </cell>
          <cell r="J1321">
            <v>0</v>
          </cell>
          <cell r="K1321">
            <v>560</v>
          </cell>
          <cell r="L1321">
            <v>189.89946730483391</v>
          </cell>
          <cell r="M1321">
            <v>28.798588810555486</v>
          </cell>
          <cell r="N1321">
            <v>252.28967778032654</v>
          </cell>
          <cell r="O1321">
            <v>27.626286005403049</v>
          </cell>
          <cell r="P1321">
            <v>3</v>
          </cell>
          <cell r="Q1321">
            <v>252.28967778032654</v>
          </cell>
          <cell r="R1321">
            <v>27.626286005403049</v>
          </cell>
          <cell r="S1321">
            <v>9662.3674334327352</v>
          </cell>
        </row>
        <row r="1322">
          <cell r="B1322" t="str">
            <v>0401a4</v>
          </cell>
          <cell r="C1322" t="str">
            <v>1324</v>
          </cell>
          <cell r="D1322" t="str">
            <v>MCT</v>
          </cell>
          <cell r="E1322" t="str">
            <v>INT</v>
          </cell>
          <cell r="F1322">
            <v>200207</v>
          </cell>
          <cell r="G1322">
            <v>18</v>
          </cell>
          <cell r="H1322">
            <v>82</v>
          </cell>
          <cell r="I1322">
            <v>124.61195121951219</v>
          </cell>
          <cell r="J1322">
            <v>0</v>
          </cell>
          <cell r="K1322">
            <v>350</v>
          </cell>
          <cell r="L1322">
            <v>335.32467903106709</v>
          </cell>
          <cell r="M1322">
            <v>32.113318702754931</v>
          </cell>
          <cell r="N1322">
            <v>425.00571274384401</v>
          </cell>
          <cell r="O1322">
            <v>29.28206062144244</v>
          </cell>
          <cell r="P1322">
            <v>3</v>
          </cell>
          <cell r="Q1322">
            <v>425.00571274384401</v>
          </cell>
          <cell r="R1322">
            <v>29.28206062144244</v>
          </cell>
          <cell r="S1322">
            <v>24632.288444995211</v>
          </cell>
        </row>
        <row r="1323">
          <cell r="B1323" t="str">
            <v>0401a4</v>
          </cell>
          <cell r="C1323" t="str">
            <v>1324</v>
          </cell>
          <cell r="D1323" t="str">
            <v>MCT</v>
          </cell>
          <cell r="E1323" t="str">
            <v>INT</v>
          </cell>
          <cell r="F1323">
            <v>200208</v>
          </cell>
          <cell r="G1323">
            <v>17</v>
          </cell>
          <cell r="H1323">
            <v>9</v>
          </cell>
          <cell r="I1323">
            <v>113.51666666666668</v>
          </cell>
          <cell r="J1323">
            <v>0</v>
          </cell>
          <cell r="K1323">
            <v>350</v>
          </cell>
          <cell r="L1323">
            <v>924.19157001588997</v>
          </cell>
          <cell r="M1323">
            <v>35.110146419968885</v>
          </cell>
          <cell r="N1323">
            <v>524.97074792141348</v>
          </cell>
          <cell r="O1323">
            <v>33.732140592133362</v>
          </cell>
          <cell r="P1323">
            <v>3</v>
          </cell>
          <cell r="Q1323">
            <v>524.97074792141348</v>
          </cell>
          <cell r="R1323">
            <v>33.732140592133362</v>
          </cell>
          <cell r="S1323">
            <v>3703.0867312927217</v>
          </cell>
        </row>
        <row r="1324">
          <cell r="B1324" t="str">
            <v>0401a4</v>
          </cell>
          <cell r="C1324" t="str">
            <v>1324</v>
          </cell>
          <cell r="D1324" t="str">
            <v>MCT</v>
          </cell>
          <cell r="E1324" t="str">
            <v>INT</v>
          </cell>
          <cell r="F1324">
            <v>200209</v>
          </cell>
          <cell r="G1324">
            <v>16</v>
          </cell>
          <cell r="H1324">
            <v>21</v>
          </cell>
          <cell r="I1324">
            <v>0</v>
          </cell>
          <cell r="J1324">
            <v>0</v>
          </cell>
          <cell r="K1324">
            <v>560</v>
          </cell>
          <cell r="L1324">
            <v>389.37632411527585</v>
          </cell>
          <cell r="M1324">
            <v>34.05277483862956</v>
          </cell>
          <cell r="N1324">
            <v>357.55321005356001</v>
          </cell>
          <cell r="O1324">
            <v>34.822453506775204</v>
          </cell>
          <cell r="P1324">
            <v>3</v>
          </cell>
          <cell r="Q1324">
            <v>357.55321005356001</v>
          </cell>
          <cell r="R1324">
            <v>34.822453506775204</v>
          </cell>
          <cell r="S1324">
            <v>7508.6174111247601</v>
          </cell>
        </row>
        <row r="1325">
          <cell r="B1325" t="str">
            <v>0401a4</v>
          </cell>
          <cell r="C1325" t="str">
            <v>1324</v>
          </cell>
          <cell r="D1325" t="str">
            <v>MCT</v>
          </cell>
          <cell r="E1325" t="str">
            <v>INT</v>
          </cell>
          <cell r="F1325">
            <v>200210</v>
          </cell>
          <cell r="G1325">
            <v>15</v>
          </cell>
          <cell r="H1325">
            <v>33</v>
          </cell>
          <cell r="I1325">
            <v>13.900303030303032</v>
          </cell>
          <cell r="J1325">
            <v>0</v>
          </cell>
          <cell r="K1325">
            <v>560</v>
          </cell>
          <cell r="L1325">
            <v>317.84217345854677</v>
          </cell>
          <cell r="M1325">
            <v>37.27300554686461</v>
          </cell>
          <cell r="N1325">
            <v>344.11530567339378</v>
          </cell>
          <cell r="O1325">
            <v>37.231188923580696</v>
          </cell>
          <cell r="P1325">
            <v>3</v>
          </cell>
          <cell r="Q1325">
            <v>344.11530567339378</v>
          </cell>
          <cell r="R1325">
            <v>37.231188923580696</v>
          </cell>
          <cell r="S1325">
            <v>10897.095087221995</v>
          </cell>
        </row>
        <row r="1326">
          <cell r="B1326" t="str">
            <v>0401a4</v>
          </cell>
          <cell r="C1326" t="str">
            <v>1324</v>
          </cell>
          <cell r="D1326" t="str">
            <v>MCT</v>
          </cell>
          <cell r="E1326" t="str">
            <v>INT</v>
          </cell>
          <cell r="F1326">
            <v>200211</v>
          </cell>
          <cell r="G1326">
            <v>14</v>
          </cell>
          <cell r="H1326">
            <v>38</v>
          </cell>
          <cell r="I1326">
            <v>0</v>
          </cell>
          <cell r="J1326">
            <v>0</v>
          </cell>
          <cell r="K1326">
            <v>560</v>
          </cell>
          <cell r="L1326">
            <v>433.46487624931393</v>
          </cell>
          <cell r="M1326">
            <v>39.06657188685697</v>
          </cell>
          <cell r="N1326">
            <v>363.68104471268862</v>
          </cell>
          <cell r="O1326">
            <v>38.279183346128512</v>
          </cell>
          <cell r="P1326">
            <v>3</v>
          </cell>
          <cell r="Q1326">
            <v>363.68104471268862</v>
          </cell>
          <cell r="R1326">
            <v>38.279183346128512</v>
          </cell>
          <cell r="S1326">
            <v>13819.879699082168</v>
          </cell>
        </row>
        <row r="1327">
          <cell r="B1327" t="str">
            <v>0401a4</v>
          </cell>
          <cell r="C1327" t="str">
            <v>1324</v>
          </cell>
          <cell r="D1327" t="str">
            <v>MCT</v>
          </cell>
          <cell r="E1327" t="str">
            <v>INT</v>
          </cell>
          <cell r="F1327">
            <v>200212</v>
          </cell>
          <cell r="G1327">
            <v>13</v>
          </cell>
          <cell r="H1327">
            <v>65</v>
          </cell>
          <cell r="I1327">
            <v>0</v>
          </cell>
          <cell r="J1327">
            <v>0</v>
          </cell>
          <cell r="K1327">
            <v>560</v>
          </cell>
          <cell r="L1327">
            <v>608.90330383321134</v>
          </cell>
          <cell r="M1327">
            <v>37.296667020570553</v>
          </cell>
          <cell r="N1327">
            <v>433.32164350193608</v>
          </cell>
          <cell r="O1327">
            <v>37.243197108721283</v>
          </cell>
          <cell r="P1327">
            <v>3</v>
          </cell>
          <cell r="Q1327">
            <v>433.32164350193608</v>
          </cell>
          <cell r="R1327">
            <v>37.243197108721283</v>
          </cell>
          <cell r="S1327">
            <v>28165.906827625844</v>
          </cell>
        </row>
        <row r="1328">
          <cell r="B1328" t="str">
            <v>0401a4</v>
          </cell>
          <cell r="C1328" t="str">
            <v>1324</v>
          </cell>
          <cell r="D1328" t="str">
            <v>MCT</v>
          </cell>
          <cell r="E1328" t="str">
            <v>INT</v>
          </cell>
          <cell r="F1328">
            <v>200301</v>
          </cell>
          <cell r="G1328">
            <v>12</v>
          </cell>
          <cell r="H1328">
            <v>31</v>
          </cell>
          <cell r="I1328">
            <v>0</v>
          </cell>
          <cell r="J1328">
            <v>0</v>
          </cell>
          <cell r="K1328">
            <v>273</v>
          </cell>
          <cell r="L1328">
            <v>115.82491107908145</v>
          </cell>
          <cell r="M1328">
            <v>41.615838633910876</v>
          </cell>
          <cell r="N1328">
            <v>406.91139915356041</v>
          </cell>
          <cell r="O1328">
            <v>40.318188377451925</v>
          </cell>
          <cell r="P1328">
            <v>3</v>
          </cell>
          <cell r="Q1328">
            <v>406.91139915356041</v>
          </cell>
          <cell r="R1328">
            <v>40.318188377451925</v>
          </cell>
          <cell r="S1328">
            <v>12614.253373760374</v>
          </cell>
        </row>
        <row r="1329">
          <cell r="B1329" t="str">
            <v>0401a4</v>
          </cell>
          <cell r="C1329" t="str">
            <v>1324</v>
          </cell>
          <cell r="D1329" t="str">
            <v>MCT</v>
          </cell>
          <cell r="E1329" t="str">
            <v>INT</v>
          </cell>
          <cell r="F1329">
            <v>200302</v>
          </cell>
          <cell r="G1329">
            <v>11</v>
          </cell>
          <cell r="H1329">
            <v>38</v>
          </cell>
          <cell r="I1329">
            <v>0</v>
          </cell>
          <cell r="J1329">
            <v>0</v>
          </cell>
          <cell r="K1329">
            <v>273</v>
          </cell>
          <cell r="L1329">
            <v>43.33541220668333</v>
          </cell>
          <cell r="M1329">
            <v>51.921355636572052</v>
          </cell>
          <cell r="N1329">
            <v>365.69560417177087</v>
          </cell>
          <cell r="O1329">
            <v>44.079979539622599</v>
          </cell>
          <cell r="P1329">
            <v>3</v>
          </cell>
          <cell r="Q1329">
            <v>365.69560417177087</v>
          </cell>
          <cell r="R1329">
            <v>44.079979539622599</v>
          </cell>
          <cell r="S1329">
            <v>13896.432958527294</v>
          </cell>
        </row>
        <row r="1330">
          <cell r="B1330" t="str">
            <v>0401a4</v>
          </cell>
          <cell r="C1330" t="str">
            <v>1324</v>
          </cell>
          <cell r="D1330" t="str">
            <v>MCT</v>
          </cell>
          <cell r="E1330" t="str">
            <v>INT</v>
          </cell>
          <cell r="F1330">
            <v>200303</v>
          </cell>
          <cell r="G1330">
            <v>10</v>
          </cell>
          <cell r="H1330">
            <v>58</v>
          </cell>
          <cell r="I1330">
            <v>0</v>
          </cell>
          <cell r="J1330">
            <v>273</v>
          </cell>
          <cell r="K1330">
            <v>273</v>
          </cell>
          <cell r="L1330">
            <v>157.73653806014531</v>
          </cell>
          <cell r="M1330">
            <v>55.632855717018927</v>
          </cell>
          <cell r="N1330">
            <v>390.58080332553442</v>
          </cell>
          <cell r="O1330">
            <v>44.440148806021206</v>
          </cell>
          <cell r="P1330">
            <v>3</v>
          </cell>
          <cell r="Q1330">
            <v>390.58080332553442</v>
          </cell>
          <cell r="R1330">
            <v>44.440148806021206</v>
          </cell>
          <cell r="S1330">
            <v>22653.686592880997</v>
          </cell>
        </row>
        <row r="1331">
          <cell r="B1331" t="str">
            <v>0401a4</v>
          </cell>
          <cell r="C1331" t="str">
            <v>1324</v>
          </cell>
          <cell r="D1331" t="str">
            <v>MCT</v>
          </cell>
          <cell r="E1331" t="str">
            <v>INT</v>
          </cell>
          <cell r="F1331">
            <v>200304</v>
          </cell>
          <cell r="G1331">
            <v>9</v>
          </cell>
          <cell r="H1331">
            <v>58</v>
          </cell>
          <cell r="I1331">
            <v>0</v>
          </cell>
          <cell r="J1331">
            <v>273</v>
          </cell>
          <cell r="K1331">
            <v>273</v>
          </cell>
          <cell r="L1331">
            <v>125.03236239020909</v>
          </cell>
          <cell r="M1331">
            <v>55.254834289459275</v>
          </cell>
          <cell r="N1331">
            <v>420.97549054641007</v>
          </cell>
          <cell r="O1331">
            <v>44.765146269621674</v>
          </cell>
          <cell r="P1331">
            <v>1</v>
          </cell>
          <cell r="Q1331">
            <v>273</v>
          </cell>
          <cell r="R1331">
            <v>100</v>
          </cell>
          <cell r="S1331">
            <v>15834</v>
          </cell>
        </row>
        <row r="1332">
          <cell r="B1332" t="str">
            <v>0401a4</v>
          </cell>
          <cell r="C1332" t="str">
            <v>1324</v>
          </cell>
          <cell r="D1332" t="str">
            <v>MCT</v>
          </cell>
          <cell r="E1332" t="str">
            <v>INT</v>
          </cell>
          <cell r="F1332">
            <v>200305</v>
          </cell>
          <cell r="G1332">
            <v>8</v>
          </cell>
          <cell r="H1332">
            <v>24</v>
          </cell>
          <cell r="I1332">
            <v>0</v>
          </cell>
          <cell r="J1332">
            <v>273</v>
          </cell>
          <cell r="K1332">
            <v>273</v>
          </cell>
          <cell r="L1332">
            <v>487.72757272763755</v>
          </cell>
          <cell r="M1332">
            <v>65.426983321327242</v>
          </cell>
          <cell r="N1332">
            <v>363.14953216374261</v>
          </cell>
          <cell r="O1332">
            <v>46.632666891830326</v>
          </cell>
          <cell r="P1332">
            <v>1</v>
          </cell>
          <cell r="Q1332">
            <v>273</v>
          </cell>
          <cell r="R1332">
            <v>100</v>
          </cell>
          <cell r="S1332">
            <v>6552</v>
          </cell>
        </row>
        <row r="1333">
          <cell r="B1333" t="str">
            <v>0401a4</v>
          </cell>
          <cell r="C1333" t="str">
            <v>1324</v>
          </cell>
          <cell r="D1333" t="str">
            <v>MCT</v>
          </cell>
          <cell r="E1333" t="str">
            <v>INT</v>
          </cell>
          <cell r="F1333">
            <v>200306</v>
          </cell>
          <cell r="G1333">
            <v>7</v>
          </cell>
          <cell r="H1333">
            <v>84</v>
          </cell>
          <cell r="I1333">
            <v>0</v>
          </cell>
          <cell r="J1333">
            <v>273</v>
          </cell>
          <cell r="K1333">
            <v>273</v>
          </cell>
          <cell r="L1333">
            <v>303.24125746979075</v>
          </cell>
          <cell r="M1333">
            <v>72.213849514133514</v>
          </cell>
          <cell r="N1333">
            <v>351.30709058228001</v>
          </cell>
          <cell r="O1333">
            <v>46.373489265244231</v>
          </cell>
          <cell r="P1333">
            <v>1</v>
          </cell>
          <cell r="Q1333">
            <v>273</v>
          </cell>
          <cell r="R1333">
            <v>100</v>
          </cell>
          <cell r="S1333">
            <v>22932</v>
          </cell>
        </row>
        <row r="1334">
          <cell r="B1334" t="str">
            <v>0401a4</v>
          </cell>
          <cell r="C1334" t="str">
            <v>1324</v>
          </cell>
          <cell r="D1334" t="str">
            <v>MCT</v>
          </cell>
          <cell r="E1334" t="str">
            <v>INT</v>
          </cell>
          <cell r="F1334">
            <v>200307</v>
          </cell>
          <cell r="G1334">
            <v>6</v>
          </cell>
          <cell r="H1334">
            <v>56</v>
          </cell>
          <cell r="I1334">
            <v>0</v>
          </cell>
          <cell r="J1334">
            <v>0</v>
          </cell>
          <cell r="K1334">
            <v>273</v>
          </cell>
          <cell r="L1334">
            <v>13.123906797118329</v>
          </cell>
          <cell r="M1334">
            <v>87.002122226062895</v>
          </cell>
          <cell r="N1334">
            <v>363.14953216374261</v>
          </cell>
          <cell r="O1334">
            <v>46.632666891830326</v>
          </cell>
          <cell r="P1334">
            <v>1</v>
          </cell>
          <cell r="Q1334">
            <v>273</v>
          </cell>
          <cell r="R1334">
            <v>100</v>
          </cell>
          <cell r="S1334">
            <v>15288</v>
          </cell>
        </row>
        <row r="1335">
          <cell r="B1335" t="str">
            <v>0401a4</v>
          </cell>
          <cell r="C1335" t="str">
            <v>1324</v>
          </cell>
          <cell r="D1335" t="str">
            <v>MCT</v>
          </cell>
          <cell r="E1335" t="str">
            <v>INT</v>
          </cell>
          <cell r="F1335">
            <v>200308</v>
          </cell>
          <cell r="G1335">
            <v>5</v>
          </cell>
          <cell r="H1335">
            <v>12</v>
          </cell>
          <cell r="I1335">
            <v>0</v>
          </cell>
          <cell r="J1335">
            <v>273</v>
          </cell>
          <cell r="K1335">
            <v>273</v>
          </cell>
          <cell r="L1335">
            <v>0</v>
          </cell>
          <cell r="M1335">
            <v>100.44362343460946</v>
          </cell>
          <cell r="N1335">
            <v>363.14953216374261</v>
          </cell>
          <cell r="O1335">
            <v>46.632666891830326</v>
          </cell>
          <cell r="P1335">
            <v>1</v>
          </cell>
          <cell r="Q1335">
            <v>273</v>
          </cell>
          <cell r="R1335">
            <v>100</v>
          </cell>
          <cell r="S1335">
            <v>3276</v>
          </cell>
        </row>
        <row r="1336">
          <cell r="B1336" t="str">
            <v>0401a4</v>
          </cell>
          <cell r="C1336" t="str">
            <v>1324</v>
          </cell>
          <cell r="D1336" t="str">
            <v>MCT</v>
          </cell>
          <cell r="E1336" t="str">
            <v>INT</v>
          </cell>
          <cell r="F1336">
            <v>200309</v>
          </cell>
          <cell r="G1336">
            <v>4</v>
          </cell>
          <cell r="H1336">
            <v>45</v>
          </cell>
          <cell r="I1336">
            <v>0</v>
          </cell>
          <cell r="J1336">
            <v>273</v>
          </cell>
          <cell r="K1336">
            <v>273</v>
          </cell>
          <cell r="L1336">
            <v>57.849153962266953</v>
          </cell>
          <cell r="M1336">
            <v>120.30288740732773</v>
          </cell>
          <cell r="N1336">
            <v>371.271136763698</v>
          </cell>
          <cell r="O1336">
            <v>46.56552959819421</v>
          </cell>
          <cell r="P1336">
            <v>1</v>
          </cell>
          <cell r="Q1336">
            <v>273</v>
          </cell>
          <cell r="R1336">
            <v>100</v>
          </cell>
          <cell r="S1336">
            <v>12285</v>
          </cell>
        </row>
        <row r="1337">
          <cell r="B1337" t="str">
            <v>0401a4</v>
          </cell>
          <cell r="C1337" t="str">
            <v>1324</v>
          </cell>
          <cell r="D1337" t="str">
            <v>MCT</v>
          </cell>
          <cell r="E1337" t="str">
            <v>INT</v>
          </cell>
          <cell r="F1337">
            <v>200310</v>
          </cell>
          <cell r="G1337">
            <v>3</v>
          </cell>
          <cell r="H1337">
            <v>45</v>
          </cell>
          <cell r="I1337">
            <v>0</v>
          </cell>
          <cell r="J1337">
            <v>273</v>
          </cell>
          <cell r="K1337">
            <v>273</v>
          </cell>
          <cell r="L1337">
            <v>1008.7815986212715</v>
          </cell>
          <cell r="M1337">
            <v>99.543524676009028</v>
          </cell>
          <cell r="N1337">
            <v>363.14953216374261</v>
          </cell>
          <cell r="O1337">
            <v>46.632666891830326</v>
          </cell>
          <cell r="P1337">
            <v>1</v>
          </cell>
          <cell r="Q1337">
            <v>273</v>
          </cell>
          <cell r="R1337">
            <v>100</v>
          </cell>
          <cell r="S1337">
            <v>12285</v>
          </cell>
        </row>
        <row r="1338">
          <cell r="B1338" t="str">
            <v>0401a4</v>
          </cell>
          <cell r="C1338" t="str">
            <v>1324</v>
          </cell>
          <cell r="D1338" t="str">
            <v>MCT</v>
          </cell>
          <cell r="E1338" t="str">
            <v>INT</v>
          </cell>
          <cell r="F1338">
            <v>200311</v>
          </cell>
          <cell r="G1338">
            <v>2</v>
          </cell>
          <cell r="H1338">
            <v>29</v>
          </cell>
          <cell r="I1338">
            <v>0</v>
          </cell>
          <cell r="J1338">
            <v>0</v>
          </cell>
          <cell r="K1338">
            <v>273</v>
          </cell>
          <cell r="L1338">
            <v>0</v>
          </cell>
          <cell r="M1338">
            <v>113.51654113125545</v>
          </cell>
          <cell r="N1338">
            <v>363.14953216374261</v>
          </cell>
          <cell r="O1338">
            <v>46.632666891830326</v>
          </cell>
          <cell r="P1338">
            <v>1</v>
          </cell>
          <cell r="Q1338">
            <v>273</v>
          </cell>
          <cell r="R1338">
            <v>100</v>
          </cell>
          <cell r="S1338">
            <v>7917</v>
          </cell>
        </row>
        <row r="1339">
          <cell r="B1339" t="str">
            <v>0401a4</v>
          </cell>
          <cell r="C1339" t="str">
            <v>1324</v>
          </cell>
          <cell r="D1339" t="str">
            <v>MCT</v>
          </cell>
          <cell r="E1339" t="str">
            <v>INT</v>
          </cell>
          <cell r="F1339">
            <v>200312</v>
          </cell>
          <cell r="G1339">
            <v>1</v>
          </cell>
          <cell r="H1339">
            <v>31</v>
          </cell>
          <cell r="I1339">
            <v>0</v>
          </cell>
          <cell r="J1339">
            <v>273</v>
          </cell>
          <cell r="K1339">
            <v>273</v>
          </cell>
          <cell r="L1339">
            <v>0</v>
          </cell>
          <cell r="M1339">
            <v>113.51654113125542</v>
          </cell>
          <cell r="N1339">
            <v>363.14953216374261</v>
          </cell>
          <cell r="O1339">
            <v>46.632666891830326</v>
          </cell>
          <cell r="P1339">
            <v>1</v>
          </cell>
          <cell r="Q1339">
            <v>273</v>
          </cell>
          <cell r="R1339">
            <v>100</v>
          </cell>
          <cell r="S1339">
            <v>8463</v>
          </cell>
        </row>
        <row r="1340">
          <cell r="B1340" t="str">
            <v>0401a4</v>
          </cell>
          <cell r="C1340" t="str">
            <v>1324</v>
          </cell>
          <cell r="D1340" t="str">
            <v>MCT</v>
          </cell>
          <cell r="E1340" t="str">
            <v>INT</v>
          </cell>
          <cell r="F1340">
            <v>200401</v>
          </cell>
          <cell r="G1340">
            <v>0</v>
          </cell>
          <cell r="H1340">
            <v>23</v>
          </cell>
          <cell r="I1340">
            <v>0</v>
          </cell>
          <cell r="J1340">
            <v>273</v>
          </cell>
          <cell r="K1340">
            <v>474</v>
          </cell>
          <cell r="L1340">
            <v>0</v>
          </cell>
          <cell r="M1340">
            <v>113.51654113125542</v>
          </cell>
          <cell r="N1340">
            <v>363.14953216374261</v>
          </cell>
          <cell r="O1340">
            <v>46.632666891830326</v>
          </cell>
          <cell r="P1340">
            <v>1</v>
          </cell>
          <cell r="Q1340">
            <v>474</v>
          </cell>
          <cell r="R1340">
            <v>100</v>
          </cell>
          <cell r="S1340">
            <v>10902</v>
          </cell>
        </row>
        <row r="1341">
          <cell r="B1341" t="str">
            <v>0401a4</v>
          </cell>
          <cell r="C1341" t="str">
            <v>1324</v>
          </cell>
          <cell r="D1341" t="str">
            <v>MID</v>
          </cell>
          <cell r="E1341" t="str">
            <v>ESP</v>
          </cell>
          <cell r="F1341">
            <v>200101</v>
          </cell>
          <cell r="G1341">
            <v>36</v>
          </cell>
          <cell r="H1341">
            <v>72</v>
          </cell>
          <cell r="I1341">
            <v>203.15069444444444</v>
          </cell>
          <cell r="J1341">
            <v>0</v>
          </cell>
          <cell r="K1341">
            <v>0</v>
          </cell>
          <cell r="L1341">
            <v>203.15069444444447</v>
          </cell>
          <cell r="M1341">
            <v>0</v>
          </cell>
          <cell r="N1341">
            <v>203.15069444444441</v>
          </cell>
          <cell r="O1341">
            <v>0</v>
          </cell>
          <cell r="P1341">
            <v>3</v>
          </cell>
          <cell r="Q1341">
            <v>203.15069444444441</v>
          </cell>
          <cell r="R1341">
            <v>0</v>
          </cell>
          <cell r="S1341">
            <v>0</v>
          </cell>
        </row>
        <row r="1342">
          <cell r="B1342" t="str">
            <v>0401a4</v>
          </cell>
          <cell r="C1342" t="str">
            <v>1324</v>
          </cell>
          <cell r="D1342" t="str">
            <v>MID</v>
          </cell>
          <cell r="E1342" t="str">
            <v>ESP</v>
          </cell>
          <cell r="F1342">
            <v>200102</v>
          </cell>
          <cell r="G1342">
            <v>35</v>
          </cell>
          <cell r="H1342">
            <v>74</v>
          </cell>
          <cell r="I1342">
            <v>226.01486486486485</v>
          </cell>
          <cell r="J1342">
            <v>0</v>
          </cell>
          <cell r="K1342">
            <v>0</v>
          </cell>
          <cell r="L1342">
            <v>227.33774048851842</v>
          </cell>
          <cell r="M1342">
            <v>0.4975084341022844</v>
          </cell>
          <cell r="N1342">
            <v>228.65723659053234</v>
          </cell>
          <cell r="O1342">
            <v>0.50389938476036156</v>
          </cell>
          <cell r="P1342">
            <v>3</v>
          </cell>
          <cell r="Q1342">
            <v>228.65723659053234</v>
          </cell>
          <cell r="R1342">
            <v>0.50389938476036156</v>
          </cell>
          <cell r="S1342">
            <v>195.53550769939466</v>
          </cell>
        </row>
        <row r="1343">
          <cell r="B1343" t="str">
            <v>0401a4</v>
          </cell>
          <cell r="C1343" t="str">
            <v>1324</v>
          </cell>
          <cell r="D1343" t="str">
            <v>MID</v>
          </cell>
          <cell r="E1343" t="str">
            <v>ESP</v>
          </cell>
          <cell r="F1343">
            <v>200103</v>
          </cell>
          <cell r="G1343">
            <v>34</v>
          </cell>
          <cell r="H1343">
            <v>119</v>
          </cell>
          <cell r="I1343">
            <v>197.72008403361343</v>
          </cell>
          <cell r="J1343">
            <v>0</v>
          </cell>
          <cell r="K1343">
            <v>0</v>
          </cell>
          <cell r="L1343">
            <v>200.15577911814498</v>
          </cell>
          <cell r="M1343">
            <v>0.5737366345852446</v>
          </cell>
          <cell r="N1343">
            <v>201.74935919799441</v>
          </cell>
          <cell r="O1343">
            <v>0.56578725544559516</v>
          </cell>
          <cell r="P1343">
            <v>3</v>
          </cell>
          <cell r="Q1343">
            <v>201.74935919799441</v>
          </cell>
          <cell r="R1343">
            <v>0.56578725544559516</v>
          </cell>
          <cell r="S1343">
            <v>479.48374456133752</v>
          </cell>
        </row>
        <row r="1344">
          <cell r="B1344" t="str">
            <v>0401a4</v>
          </cell>
          <cell r="C1344" t="str">
            <v>1324</v>
          </cell>
          <cell r="D1344" t="str">
            <v>MID</v>
          </cell>
          <cell r="E1344" t="str">
            <v>ESP</v>
          </cell>
          <cell r="F1344">
            <v>200104</v>
          </cell>
          <cell r="G1344">
            <v>33</v>
          </cell>
          <cell r="H1344">
            <v>107</v>
          </cell>
          <cell r="I1344">
            <v>200.65345794392522</v>
          </cell>
          <cell r="J1344">
            <v>0</v>
          </cell>
          <cell r="K1344">
            <v>0</v>
          </cell>
          <cell r="L1344">
            <v>203.91617881444762</v>
          </cell>
          <cell r="M1344">
            <v>0.57810485983330062</v>
          </cell>
          <cell r="N1344">
            <v>204.4394925576824</v>
          </cell>
          <cell r="O1344">
            <v>0.52327602399261752</v>
          </cell>
          <cell r="P1344">
            <v>3</v>
          </cell>
          <cell r="Q1344">
            <v>204.4394925576824</v>
          </cell>
          <cell r="R1344">
            <v>0.52327602399261752</v>
          </cell>
          <cell r="S1344">
            <v>405.10570367201944</v>
          </cell>
        </row>
        <row r="1345">
          <cell r="B1345" t="str">
            <v>0401a4</v>
          </cell>
          <cell r="C1345" t="str">
            <v>1324</v>
          </cell>
          <cell r="D1345" t="str">
            <v>MID</v>
          </cell>
          <cell r="E1345" t="str">
            <v>ESP</v>
          </cell>
          <cell r="F1345">
            <v>200105</v>
          </cell>
          <cell r="G1345">
            <v>32</v>
          </cell>
          <cell r="H1345">
            <v>73</v>
          </cell>
          <cell r="I1345">
            <v>366.13534246575347</v>
          </cell>
          <cell r="J1345">
            <v>0</v>
          </cell>
          <cell r="K1345">
            <v>0</v>
          </cell>
          <cell r="L1345">
            <v>372.4802866191294</v>
          </cell>
          <cell r="M1345">
            <v>1.0949700200443866</v>
          </cell>
          <cell r="N1345">
            <v>374.05084454666689</v>
          </cell>
          <cell r="O1345">
            <v>0.97663411755536411</v>
          </cell>
          <cell r="P1345">
            <v>3</v>
          </cell>
          <cell r="Q1345">
            <v>374.05084454666689</v>
          </cell>
          <cell r="R1345">
            <v>0.97663411755536411</v>
          </cell>
          <cell r="S1345">
            <v>577.83165190667933</v>
          </cell>
        </row>
        <row r="1346">
          <cell r="B1346" t="str">
            <v>0401a4</v>
          </cell>
          <cell r="C1346" t="str">
            <v>1324</v>
          </cell>
          <cell r="D1346" t="str">
            <v>MID</v>
          </cell>
          <cell r="E1346" t="str">
            <v>ESP</v>
          </cell>
          <cell r="F1346">
            <v>200106</v>
          </cell>
          <cell r="G1346">
            <v>31</v>
          </cell>
          <cell r="H1346">
            <v>62</v>
          </cell>
          <cell r="I1346">
            <v>346.75322580645161</v>
          </cell>
          <cell r="J1346">
            <v>0</v>
          </cell>
          <cell r="K1346">
            <v>0</v>
          </cell>
          <cell r="L1346">
            <v>354.8988874760397</v>
          </cell>
          <cell r="M1346">
            <v>1.2503671384987565</v>
          </cell>
          <cell r="N1346">
            <v>355.57420371349599</v>
          </cell>
          <cell r="O1346">
            <v>1.1447324226611313</v>
          </cell>
          <cell r="P1346">
            <v>3</v>
          </cell>
          <cell r="Q1346">
            <v>355.57420371349599</v>
          </cell>
          <cell r="R1346">
            <v>1.1447324226611313</v>
          </cell>
          <cell r="S1346">
            <v>546.90063023675248</v>
          </cell>
        </row>
        <row r="1347">
          <cell r="B1347" t="str">
            <v>0401a4</v>
          </cell>
          <cell r="C1347" t="str">
            <v>1324</v>
          </cell>
          <cell r="D1347" t="str">
            <v>MID</v>
          </cell>
          <cell r="E1347" t="str">
            <v>ESP</v>
          </cell>
          <cell r="F1347">
            <v>200107</v>
          </cell>
          <cell r="G1347">
            <v>30</v>
          </cell>
          <cell r="H1347">
            <v>29</v>
          </cell>
          <cell r="I1347">
            <v>204.99103448275864</v>
          </cell>
          <cell r="J1347">
            <v>0</v>
          </cell>
          <cell r="K1347">
            <v>0</v>
          </cell>
          <cell r="L1347">
            <v>215.6388825961005</v>
          </cell>
          <cell r="M1347">
            <v>1.1098816631914306</v>
          </cell>
          <cell r="N1347">
            <v>215.75666097106688</v>
          </cell>
          <cell r="O1347">
            <v>1.0966521331749073</v>
          </cell>
          <cell r="P1347">
            <v>3</v>
          </cell>
          <cell r="Q1347">
            <v>215.75666097106688</v>
          </cell>
          <cell r="R1347">
            <v>1.0966521331749073</v>
          </cell>
          <cell r="S1347">
            <v>312.20316816093873</v>
          </cell>
        </row>
        <row r="1348">
          <cell r="B1348" t="str">
            <v>0401a4</v>
          </cell>
          <cell r="C1348" t="str">
            <v>1324</v>
          </cell>
          <cell r="D1348" t="str">
            <v>MID</v>
          </cell>
          <cell r="E1348" t="str">
            <v>ESP</v>
          </cell>
          <cell r="F1348">
            <v>200108</v>
          </cell>
          <cell r="G1348">
            <v>29</v>
          </cell>
          <cell r="H1348">
            <v>27</v>
          </cell>
          <cell r="I1348">
            <v>447.53185185185185</v>
          </cell>
          <cell r="J1348">
            <v>0</v>
          </cell>
          <cell r="K1348">
            <v>0</v>
          </cell>
          <cell r="L1348">
            <v>467.62033678551967</v>
          </cell>
          <cell r="M1348">
            <v>1.4510970268116252</v>
          </cell>
          <cell r="N1348">
            <v>458.48104702636596</v>
          </cell>
          <cell r="O1348">
            <v>1.4237932731433831</v>
          </cell>
          <cell r="P1348">
            <v>3</v>
          </cell>
          <cell r="Q1348">
            <v>458.48104702636596</v>
          </cell>
          <cell r="R1348">
            <v>1.4237932731433831</v>
          </cell>
          <cell r="S1348">
            <v>295.62826971188042</v>
          </cell>
        </row>
        <row r="1349">
          <cell r="B1349" t="str">
            <v>0401a4</v>
          </cell>
          <cell r="C1349" t="str">
            <v>1324</v>
          </cell>
          <cell r="D1349" t="str">
            <v>MID</v>
          </cell>
          <cell r="E1349" t="str">
            <v>ESP</v>
          </cell>
          <cell r="F1349">
            <v>200109</v>
          </cell>
          <cell r="G1349">
            <v>28</v>
          </cell>
          <cell r="H1349">
            <v>45</v>
          </cell>
          <cell r="I1349">
            <v>318.97755555555557</v>
          </cell>
          <cell r="J1349">
            <v>0</v>
          </cell>
          <cell r="K1349">
            <v>0</v>
          </cell>
          <cell r="L1349">
            <v>361.71378189205802</v>
          </cell>
          <cell r="M1349">
            <v>5.2000895291351181</v>
          </cell>
          <cell r="N1349">
            <v>367.17345387420897</v>
          </cell>
          <cell r="O1349">
            <v>5.3815791184239075</v>
          </cell>
          <cell r="P1349">
            <v>3</v>
          </cell>
          <cell r="Q1349">
            <v>367.17345387420897</v>
          </cell>
          <cell r="R1349">
            <v>5.3815791184239075</v>
          </cell>
          <cell r="S1349">
            <v>2168.8154243394019</v>
          </cell>
        </row>
        <row r="1350">
          <cell r="B1350" t="str">
            <v>0401a4</v>
          </cell>
          <cell r="C1350" t="str">
            <v>1324</v>
          </cell>
          <cell r="D1350" t="str">
            <v>MID</v>
          </cell>
          <cell r="E1350" t="str">
            <v>ESP</v>
          </cell>
          <cell r="F1350">
            <v>200110</v>
          </cell>
          <cell r="G1350">
            <v>27</v>
          </cell>
          <cell r="H1350">
            <v>84</v>
          </cell>
          <cell r="I1350">
            <v>434.71940476190474</v>
          </cell>
          <cell r="J1350">
            <v>0</v>
          </cell>
          <cell r="K1350">
            <v>0</v>
          </cell>
          <cell r="L1350">
            <v>498.27427711223436</v>
          </cell>
          <cell r="M1350">
            <v>4.9495290276873414</v>
          </cell>
          <cell r="N1350">
            <v>526.70281088015099</v>
          </cell>
          <cell r="O1350">
            <v>4.6814467530741481</v>
          </cell>
          <cell r="P1350">
            <v>3</v>
          </cell>
          <cell r="Q1350">
            <v>526.70281088015099</v>
          </cell>
          <cell r="R1350">
            <v>4.6814467530741481</v>
          </cell>
          <cell r="S1350">
            <v>7726.6061139326848</v>
          </cell>
        </row>
        <row r="1351">
          <cell r="B1351" t="str">
            <v>0401a4</v>
          </cell>
          <cell r="C1351" t="str">
            <v>1324</v>
          </cell>
          <cell r="D1351" t="str">
            <v>MID</v>
          </cell>
          <cell r="E1351" t="str">
            <v>ESP</v>
          </cell>
          <cell r="F1351">
            <v>200111</v>
          </cell>
          <cell r="G1351">
            <v>26</v>
          </cell>
          <cell r="H1351">
            <v>97</v>
          </cell>
          <cell r="I1351">
            <v>283.00793814432984</v>
          </cell>
          <cell r="J1351">
            <v>0</v>
          </cell>
          <cell r="K1351">
            <v>0</v>
          </cell>
          <cell r="L1351">
            <v>358.2056060352557</v>
          </cell>
          <cell r="M1351">
            <v>5.4606366940441156</v>
          </cell>
          <cell r="N1351">
            <v>362.91144431206703</v>
          </cell>
          <cell r="O1351">
            <v>5.6837893301977669</v>
          </cell>
          <cell r="P1351">
            <v>3</v>
          </cell>
          <cell r="Q1351">
            <v>362.91144431206703</v>
          </cell>
          <cell r="R1351">
            <v>5.6837893301977669</v>
          </cell>
          <cell r="S1351">
            <v>7750.6400982705018</v>
          </cell>
        </row>
        <row r="1352">
          <cell r="B1352" t="str">
            <v>0401a4</v>
          </cell>
          <cell r="C1352" t="str">
            <v>1324</v>
          </cell>
          <cell r="D1352" t="str">
            <v>MID</v>
          </cell>
          <cell r="E1352" t="str">
            <v>ESP</v>
          </cell>
          <cell r="F1352">
            <v>200112</v>
          </cell>
          <cell r="G1352">
            <v>25</v>
          </cell>
          <cell r="H1352">
            <v>91</v>
          </cell>
          <cell r="I1352">
            <v>187.86736263736265</v>
          </cell>
          <cell r="J1352">
            <v>0</v>
          </cell>
          <cell r="K1352">
            <v>0</v>
          </cell>
          <cell r="L1352">
            <v>261.69165560797546</v>
          </cell>
          <cell r="M1352">
            <v>6.1989960517377245</v>
          </cell>
          <cell r="N1352">
            <v>258.40517682079667</v>
          </cell>
          <cell r="O1352">
            <v>6.470589499412478</v>
          </cell>
          <cell r="P1352">
            <v>3</v>
          </cell>
          <cell r="Q1352">
            <v>258.40517682079667</v>
          </cell>
          <cell r="R1352">
            <v>6.470589499412478</v>
          </cell>
          <cell r="S1352">
            <v>6418.9410906924968</v>
          </cell>
        </row>
        <row r="1353">
          <cell r="B1353" t="str">
            <v>0401a4</v>
          </cell>
          <cell r="C1353" t="str">
            <v>1324</v>
          </cell>
          <cell r="D1353" t="str">
            <v>MID</v>
          </cell>
          <cell r="E1353" t="str">
            <v>ESP</v>
          </cell>
          <cell r="F1353">
            <v>200201</v>
          </cell>
          <cell r="G1353">
            <v>24</v>
          </cell>
          <cell r="H1353">
            <v>77</v>
          </cell>
          <cell r="I1353">
            <v>129.11506493506494</v>
          </cell>
          <cell r="J1353">
            <v>0</v>
          </cell>
          <cell r="K1353">
            <v>0</v>
          </cell>
          <cell r="L1353">
            <v>232.58431567365372</v>
          </cell>
          <cell r="M1353">
            <v>8.6696283450691052</v>
          </cell>
          <cell r="N1353">
            <v>233.75229888748231</v>
          </cell>
          <cell r="O1353">
            <v>8.8182521240693106</v>
          </cell>
          <cell r="P1353">
            <v>3</v>
          </cell>
          <cell r="Q1353">
            <v>233.75229888748231</v>
          </cell>
          <cell r="R1353">
            <v>8.8182521240693106</v>
          </cell>
          <cell r="S1353">
            <v>8057.0670143361385</v>
          </cell>
        </row>
        <row r="1354">
          <cell r="B1354" t="str">
            <v>0401a4</v>
          </cell>
          <cell r="C1354" t="str">
            <v>1324</v>
          </cell>
          <cell r="D1354" t="str">
            <v>MID</v>
          </cell>
          <cell r="E1354" t="str">
            <v>ESP</v>
          </cell>
          <cell r="F1354">
            <v>200202</v>
          </cell>
          <cell r="G1354">
            <v>23</v>
          </cell>
          <cell r="H1354">
            <v>62</v>
          </cell>
          <cell r="I1354">
            <v>200.05887096774197</v>
          </cell>
          <cell r="J1354">
            <v>0</v>
          </cell>
          <cell r="K1354">
            <v>280</v>
          </cell>
          <cell r="L1354">
            <v>398.86497593749289</v>
          </cell>
          <cell r="M1354">
            <v>9.691777325625706</v>
          </cell>
          <cell r="N1354">
            <v>362.14443175869246</v>
          </cell>
          <cell r="O1354">
            <v>9.7023788641740527</v>
          </cell>
          <cell r="P1354">
            <v>3</v>
          </cell>
          <cell r="Q1354">
            <v>362.14443175869246</v>
          </cell>
          <cell r="R1354">
            <v>9.7023788641740527</v>
          </cell>
          <cell r="S1354">
            <v>10049.304769038932</v>
          </cell>
        </row>
        <row r="1355">
          <cell r="B1355" t="str">
            <v>0401a4</v>
          </cell>
          <cell r="C1355" t="str">
            <v>1324</v>
          </cell>
          <cell r="D1355" t="str">
            <v>MID</v>
          </cell>
          <cell r="E1355" t="str">
            <v>ESP</v>
          </cell>
          <cell r="F1355">
            <v>200203</v>
          </cell>
          <cell r="G1355">
            <v>22</v>
          </cell>
          <cell r="H1355">
            <v>64</v>
          </cell>
          <cell r="I1355">
            <v>68.03515625</v>
          </cell>
          <cell r="J1355">
            <v>0</v>
          </cell>
          <cell r="K1355">
            <v>0</v>
          </cell>
          <cell r="L1355">
            <v>304.32862549836409</v>
          </cell>
          <cell r="M1355">
            <v>10.444660820461332</v>
          </cell>
          <cell r="N1355">
            <v>257.55200989522621</v>
          </cell>
          <cell r="O1355">
            <v>10.282752217159679</v>
          </cell>
          <cell r="P1355">
            <v>3</v>
          </cell>
          <cell r="Q1355">
            <v>257.55200989522621</v>
          </cell>
          <cell r="R1355">
            <v>10.282752217159679</v>
          </cell>
          <cell r="S1355">
            <v>12129.078633294477</v>
          </cell>
        </row>
        <row r="1356">
          <cell r="B1356" t="str">
            <v>0401a4</v>
          </cell>
          <cell r="C1356" t="str">
            <v>1324</v>
          </cell>
          <cell r="D1356" t="str">
            <v>MID</v>
          </cell>
          <cell r="E1356" t="str">
            <v>ESP</v>
          </cell>
          <cell r="F1356">
            <v>200204</v>
          </cell>
          <cell r="G1356">
            <v>21</v>
          </cell>
          <cell r="H1356">
            <v>80</v>
          </cell>
          <cell r="I1356">
            <v>140.97037499999999</v>
          </cell>
          <cell r="J1356">
            <v>0</v>
          </cell>
          <cell r="K1356">
            <v>0</v>
          </cell>
          <cell r="L1356">
            <v>301.68287373245266</v>
          </cell>
          <cell r="M1356">
            <v>9.87473770655218</v>
          </cell>
          <cell r="N1356">
            <v>294.30602815793196</v>
          </cell>
          <cell r="O1356">
            <v>9.9139654626771971</v>
          </cell>
          <cell r="P1356">
            <v>3</v>
          </cell>
          <cell r="Q1356">
            <v>294.30602815793196</v>
          </cell>
          <cell r="R1356">
            <v>9.9139654626771971</v>
          </cell>
          <cell r="S1356">
            <v>12266.852252634557</v>
          </cell>
        </row>
        <row r="1357">
          <cell r="B1357" t="str">
            <v>0401a4</v>
          </cell>
          <cell r="C1357" t="str">
            <v>1324</v>
          </cell>
          <cell r="D1357" t="str">
            <v>MID</v>
          </cell>
          <cell r="E1357" t="str">
            <v>ESP</v>
          </cell>
          <cell r="F1357">
            <v>200205</v>
          </cell>
          <cell r="G1357">
            <v>20</v>
          </cell>
          <cell r="H1357">
            <v>72</v>
          </cell>
          <cell r="I1357">
            <v>110.83958333333332</v>
          </cell>
          <cell r="J1357">
            <v>0</v>
          </cell>
          <cell r="K1357">
            <v>380</v>
          </cell>
          <cell r="L1357">
            <v>286.98749056611564</v>
          </cell>
          <cell r="M1357">
            <v>10.152379079834828</v>
          </cell>
          <cell r="N1357">
            <v>282.03564824680598</v>
          </cell>
          <cell r="O1357">
            <v>10.031597639968858</v>
          </cell>
          <cell r="P1357">
            <v>3</v>
          </cell>
          <cell r="Q1357">
            <v>282.03564824680598</v>
          </cell>
          <cell r="R1357">
            <v>10.031597639968858</v>
          </cell>
          <cell r="S1357">
            <v>12326.116673770031</v>
          </cell>
        </row>
        <row r="1358">
          <cell r="B1358" t="str">
            <v>0401a4</v>
          </cell>
          <cell r="C1358" t="str">
            <v>1324</v>
          </cell>
          <cell r="D1358" t="str">
            <v>MID</v>
          </cell>
          <cell r="E1358" t="str">
            <v>ESP</v>
          </cell>
          <cell r="F1358">
            <v>200206</v>
          </cell>
          <cell r="G1358">
            <v>19</v>
          </cell>
          <cell r="H1358">
            <v>143</v>
          </cell>
          <cell r="I1358">
            <v>105.353986013986</v>
          </cell>
          <cell r="J1358">
            <v>0</v>
          </cell>
          <cell r="K1358">
            <v>380</v>
          </cell>
          <cell r="L1358">
            <v>286.893843487298</v>
          </cell>
          <cell r="M1358">
            <v>11.44982326077942</v>
          </cell>
          <cell r="N1358">
            <v>280.34820580042691</v>
          </cell>
          <cell r="O1358">
            <v>10.722735393493055</v>
          </cell>
          <cell r="P1358">
            <v>3</v>
          </cell>
          <cell r="Q1358">
            <v>280.34820580042691</v>
          </cell>
          <cell r="R1358">
            <v>10.722735393493055</v>
          </cell>
          <cell r="S1358">
            <v>25024.173429461047</v>
          </cell>
        </row>
        <row r="1359">
          <cell r="B1359" t="str">
            <v>0401a4</v>
          </cell>
          <cell r="C1359" t="str">
            <v>1324</v>
          </cell>
          <cell r="D1359" t="str">
            <v>MID</v>
          </cell>
          <cell r="E1359" t="str">
            <v>ESP</v>
          </cell>
          <cell r="F1359">
            <v>200207</v>
          </cell>
          <cell r="G1359">
            <v>18</v>
          </cell>
          <cell r="H1359">
            <v>45</v>
          </cell>
          <cell r="I1359">
            <v>25.791777777777781</v>
          </cell>
          <cell r="J1359">
            <v>0</v>
          </cell>
          <cell r="K1359">
            <v>380</v>
          </cell>
          <cell r="L1359">
            <v>219.68738166954176</v>
          </cell>
          <cell r="M1359">
            <v>13.420523498287434</v>
          </cell>
          <cell r="N1359">
            <v>232.50843697767587</v>
          </cell>
          <cell r="O1359">
            <v>12.112012939236983</v>
          </cell>
          <cell r="P1359">
            <v>3</v>
          </cell>
          <cell r="Q1359">
            <v>232.50843697767587</v>
          </cell>
          <cell r="R1359">
            <v>12.112012939236983</v>
          </cell>
          <cell r="S1359">
            <v>9302.2496639954152</v>
          </cell>
        </row>
        <row r="1360">
          <cell r="B1360" t="str">
            <v>0401a4</v>
          </cell>
          <cell r="C1360" t="str">
            <v>1324</v>
          </cell>
          <cell r="D1360" t="str">
            <v>MID</v>
          </cell>
          <cell r="E1360" t="str">
            <v>ESP</v>
          </cell>
          <cell r="F1360">
            <v>200208</v>
          </cell>
          <cell r="G1360">
            <v>17</v>
          </cell>
          <cell r="H1360">
            <v>42</v>
          </cell>
          <cell r="I1360">
            <v>31.155476190476197</v>
          </cell>
          <cell r="J1360">
            <v>0</v>
          </cell>
          <cell r="K1360">
            <v>380</v>
          </cell>
          <cell r="L1360">
            <v>244.44299047185763</v>
          </cell>
          <cell r="M1360">
            <v>13.318789809165715</v>
          </cell>
          <cell r="N1360">
            <v>249.38851312017403</v>
          </cell>
          <cell r="O1360">
            <v>11.830938332437439</v>
          </cell>
          <cell r="P1360">
            <v>3</v>
          </cell>
          <cell r="Q1360">
            <v>249.38851312017403</v>
          </cell>
          <cell r="R1360">
            <v>11.830938332437439</v>
          </cell>
          <cell r="S1360">
            <v>9165.7875510473077</v>
          </cell>
        </row>
        <row r="1361">
          <cell r="B1361" t="str">
            <v>0401a4</v>
          </cell>
          <cell r="C1361" t="str">
            <v>1324</v>
          </cell>
          <cell r="D1361" t="str">
            <v>MID</v>
          </cell>
          <cell r="E1361" t="str">
            <v>ESP</v>
          </cell>
          <cell r="F1361">
            <v>200209</v>
          </cell>
          <cell r="G1361">
            <v>16</v>
          </cell>
          <cell r="H1361">
            <v>73</v>
          </cell>
          <cell r="I1361">
            <v>6.1963013698630141</v>
          </cell>
          <cell r="J1361">
            <v>0</v>
          </cell>
          <cell r="K1361">
            <v>380</v>
          </cell>
          <cell r="L1361">
            <v>259.89394950588297</v>
          </cell>
          <cell r="M1361">
            <v>15.933575316317189</v>
          </cell>
          <cell r="N1361">
            <v>244.11884576087488</v>
          </cell>
          <cell r="O1361">
            <v>13.277180880552599</v>
          </cell>
          <cell r="P1361">
            <v>3</v>
          </cell>
          <cell r="Q1361">
            <v>244.11884576087488</v>
          </cell>
          <cell r="R1361">
            <v>13.277180880552599</v>
          </cell>
          <cell r="S1361">
            <v>17368.345740543864</v>
          </cell>
        </row>
        <row r="1362">
          <cell r="B1362" t="str">
            <v>0401a4</v>
          </cell>
          <cell r="C1362" t="str">
            <v>1324</v>
          </cell>
          <cell r="D1362" t="str">
            <v>MID</v>
          </cell>
          <cell r="E1362" t="str">
            <v>ESP</v>
          </cell>
          <cell r="F1362">
            <v>200210</v>
          </cell>
          <cell r="G1362">
            <v>15</v>
          </cell>
          <cell r="H1362">
            <v>87</v>
          </cell>
          <cell r="I1362">
            <v>1.0717241379310345</v>
          </cell>
          <cell r="J1362">
            <v>0</v>
          </cell>
          <cell r="K1362">
            <v>380</v>
          </cell>
          <cell r="L1362">
            <v>195.3423482456412</v>
          </cell>
          <cell r="M1362">
            <v>18.520810413379877</v>
          </cell>
          <cell r="N1362">
            <v>239.45958662882009</v>
          </cell>
          <cell r="O1362">
            <v>13.858164605313153</v>
          </cell>
          <cell r="P1362">
            <v>3</v>
          </cell>
          <cell r="Q1362">
            <v>239.45958662882009</v>
          </cell>
          <cell r="R1362">
            <v>13.858164605313153</v>
          </cell>
          <cell r="S1362">
            <v>20739.744036707347</v>
          </cell>
        </row>
        <row r="1363">
          <cell r="B1363" t="str">
            <v>0401a4</v>
          </cell>
          <cell r="C1363" t="str">
            <v>1324</v>
          </cell>
          <cell r="D1363" t="str">
            <v>MID</v>
          </cell>
          <cell r="E1363" t="str">
            <v>ESP</v>
          </cell>
          <cell r="F1363">
            <v>200211</v>
          </cell>
          <cell r="G1363">
            <v>14</v>
          </cell>
          <cell r="H1363">
            <v>95</v>
          </cell>
          <cell r="I1363">
            <v>0.92157894736842105</v>
          </cell>
          <cell r="J1363">
            <v>0</v>
          </cell>
          <cell r="K1363">
            <v>380</v>
          </cell>
          <cell r="L1363">
            <v>196.44986915457827</v>
          </cell>
          <cell r="M1363">
            <v>21.099383632166212</v>
          </cell>
          <cell r="N1363">
            <v>241.73725836162424</v>
          </cell>
          <cell r="O1363">
            <v>13.971586235652101</v>
          </cell>
          <cell r="P1363">
            <v>3</v>
          </cell>
          <cell r="Q1363">
            <v>241.73725836162424</v>
          </cell>
          <cell r="R1363">
            <v>13.971586235652101</v>
          </cell>
          <cell r="S1363">
            <v>22877.489544354303</v>
          </cell>
        </row>
        <row r="1364">
          <cell r="B1364" t="str">
            <v>0401a4</v>
          </cell>
          <cell r="C1364" t="str">
            <v>1324</v>
          </cell>
          <cell r="D1364" t="str">
            <v>MID</v>
          </cell>
          <cell r="E1364" t="str">
            <v>ESP</v>
          </cell>
          <cell r="F1364">
            <v>200212</v>
          </cell>
          <cell r="G1364">
            <v>13</v>
          </cell>
          <cell r="H1364">
            <v>87</v>
          </cell>
          <cell r="I1364">
            <v>0</v>
          </cell>
          <cell r="J1364">
            <v>0</v>
          </cell>
          <cell r="K1364">
            <v>380</v>
          </cell>
          <cell r="L1364">
            <v>185.52699564752581</v>
          </cell>
          <cell r="M1364">
            <v>22.106462208194735</v>
          </cell>
          <cell r="N1364">
            <v>235.22690212195977</v>
          </cell>
          <cell r="O1364">
            <v>12.821908905805923</v>
          </cell>
          <cell r="P1364">
            <v>3</v>
          </cell>
          <cell r="Q1364">
            <v>235.22690212195977</v>
          </cell>
          <cell r="R1364">
            <v>12.821908905805923</v>
          </cell>
          <cell r="S1364">
            <v>20464.740484610498</v>
          </cell>
        </row>
        <row r="1365">
          <cell r="B1365" t="str">
            <v>0401a4</v>
          </cell>
          <cell r="C1365" t="str">
            <v>1324</v>
          </cell>
          <cell r="D1365" t="str">
            <v>MID</v>
          </cell>
          <cell r="E1365" t="str">
            <v>ESP</v>
          </cell>
          <cell r="F1365">
            <v>200301</v>
          </cell>
          <cell r="G1365">
            <v>12</v>
          </cell>
          <cell r="H1365">
            <v>65</v>
          </cell>
          <cell r="I1365">
            <v>0</v>
          </cell>
          <cell r="J1365">
            <v>0</v>
          </cell>
          <cell r="K1365">
            <v>162</v>
          </cell>
          <cell r="L1365">
            <v>266.44616949094404</v>
          </cell>
          <cell r="M1365">
            <v>22.194463340647093</v>
          </cell>
          <cell r="N1365">
            <v>246.57371529986295</v>
          </cell>
          <cell r="O1365">
            <v>12.352343431584528</v>
          </cell>
          <cell r="P1365">
            <v>3</v>
          </cell>
          <cell r="Q1365">
            <v>246.57371529986295</v>
          </cell>
          <cell r="R1365">
            <v>12.352343431584528</v>
          </cell>
          <cell r="S1365">
            <v>16027.291494491092</v>
          </cell>
        </row>
        <row r="1366">
          <cell r="B1366" t="str">
            <v>0401a4</v>
          </cell>
          <cell r="C1366" t="str">
            <v>1324</v>
          </cell>
          <cell r="D1366" t="str">
            <v>MID</v>
          </cell>
          <cell r="E1366" t="str">
            <v>ESP</v>
          </cell>
          <cell r="F1366">
            <v>200302</v>
          </cell>
          <cell r="G1366">
            <v>11</v>
          </cell>
          <cell r="H1366">
            <v>74</v>
          </cell>
          <cell r="I1366">
            <v>0</v>
          </cell>
          <cell r="J1366">
            <v>0</v>
          </cell>
          <cell r="K1366">
            <v>162</v>
          </cell>
          <cell r="L1366">
            <v>506.01920714357578</v>
          </cell>
          <cell r="M1366">
            <v>26.703224494880544</v>
          </cell>
          <cell r="N1366">
            <v>237.76335835679021</v>
          </cell>
          <cell r="O1366">
            <v>13.703714812235809</v>
          </cell>
          <cell r="P1366">
            <v>3</v>
          </cell>
          <cell r="Q1366">
            <v>237.76335835679021</v>
          </cell>
          <cell r="R1366">
            <v>13.703714812235809</v>
          </cell>
          <cell r="S1366">
            <v>17594.488518402475</v>
          </cell>
        </row>
        <row r="1367">
          <cell r="B1367" t="str">
            <v>0401a4</v>
          </cell>
          <cell r="C1367" t="str">
            <v>1324</v>
          </cell>
          <cell r="D1367" t="str">
            <v>MID</v>
          </cell>
          <cell r="E1367" t="str">
            <v>ESP</v>
          </cell>
          <cell r="F1367">
            <v>200303</v>
          </cell>
          <cell r="G1367">
            <v>10</v>
          </cell>
          <cell r="H1367">
            <v>85</v>
          </cell>
          <cell r="I1367">
            <v>0</v>
          </cell>
          <cell r="J1367">
            <v>162</v>
          </cell>
          <cell r="K1367">
            <v>162</v>
          </cell>
          <cell r="L1367">
            <v>204.04484694696262</v>
          </cell>
          <cell r="M1367">
            <v>28.277864970241161</v>
          </cell>
          <cell r="N1367">
            <v>246.99940630753849</v>
          </cell>
          <cell r="O1367">
            <v>13.614671436968781</v>
          </cell>
          <cell r="P1367">
            <v>3</v>
          </cell>
          <cell r="Q1367">
            <v>246.99940630753849</v>
          </cell>
          <cell r="R1367">
            <v>13.614671436968781</v>
          </cell>
          <cell r="S1367">
            <v>20994.949536140772</v>
          </cell>
        </row>
        <row r="1368">
          <cell r="B1368" t="str">
            <v>0401a4</v>
          </cell>
          <cell r="C1368" t="str">
            <v>1324</v>
          </cell>
          <cell r="D1368" t="str">
            <v>MID</v>
          </cell>
          <cell r="E1368" t="str">
            <v>ESP</v>
          </cell>
          <cell r="F1368">
            <v>200304</v>
          </cell>
          <cell r="G1368">
            <v>9</v>
          </cell>
          <cell r="H1368">
            <v>106</v>
          </cell>
          <cell r="I1368">
            <v>0</v>
          </cell>
          <cell r="J1368">
            <v>162</v>
          </cell>
          <cell r="K1368">
            <v>162</v>
          </cell>
          <cell r="L1368">
            <v>142.36847478267023</v>
          </cell>
          <cell r="M1368">
            <v>39.098152573652811</v>
          </cell>
          <cell r="N1368">
            <v>244.82098086993844</v>
          </cell>
          <cell r="O1368">
            <v>17.00392692578199</v>
          </cell>
          <cell r="P1368">
            <v>3</v>
          </cell>
          <cell r="Q1368">
            <v>244.82098086993844</v>
          </cell>
          <cell r="R1368">
            <v>17.00392692578199</v>
          </cell>
          <cell r="S1368">
            <v>25951.023972213476</v>
          </cell>
        </row>
        <row r="1369">
          <cell r="B1369" t="str">
            <v>0401a4</v>
          </cell>
          <cell r="C1369" t="str">
            <v>1324</v>
          </cell>
          <cell r="D1369" t="str">
            <v>MID</v>
          </cell>
          <cell r="E1369" t="str">
            <v>ESP</v>
          </cell>
          <cell r="F1369">
            <v>200305</v>
          </cell>
          <cell r="G1369">
            <v>8</v>
          </cell>
          <cell r="H1369">
            <v>98</v>
          </cell>
          <cell r="I1369">
            <v>0</v>
          </cell>
          <cell r="J1369">
            <v>162</v>
          </cell>
          <cell r="K1369">
            <v>162</v>
          </cell>
          <cell r="L1369">
            <v>264.1872649705706</v>
          </cell>
          <cell r="M1369">
            <v>39.205870674870667</v>
          </cell>
          <cell r="N1369">
            <v>245.36131219874486</v>
          </cell>
          <cell r="O1369">
            <v>17.708312327712044</v>
          </cell>
          <cell r="P1369">
            <v>1</v>
          </cell>
          <cell r="Q1369">
            <v>162</v>
          </cell>
          <cell r="R1369">
            <v>100</v>
          </cell>
          <cell r="S1369">
            <v>15876</v>
          </cell>
        </row>
        <row r="1370">
          <cell r="B1370" t="str">
            <v>0401a4</v>
          </cell>
          <cell r="C1370" t="str">
            <v>1324</v>
          </cell>
          <cell r="D1370" t="str">
            <v>MID</v>
          </cell>
          <cell r="E1370" t="str">
            <v>ESP</v>
          </cell>
          <cell r="F1370">
            <v>200306</v>
          </cell>
          <cell r="G1370">
            <v>7</v>
          </cell>
          <cell r="H1370">
            <v>70</v>
          </cell>
          <cell r="I1370">
            <v>0</v>
          </cell>
          <cell r="J1370">
            <v>162</v>
          </cell>
          <cell r="K1370">
            <v>162</v>
          </cell>
          <cell r="L1370">
            <v>369.03490469647687</v>
          </cell>
          <cell r="M1370">
            <v>37.554410637579572</v>
          </cell>
          <cell r="N1370">
            <v>225.75312167405653</v>
          </cell>
          <cell r="O1370">
            <v>19.110772519122467</v>
          </cell>
          <cell r="P1370">
            <v>1</v>
          </cell>
          <cell r="Q1370">
            <v>162</v>
          </cell>
          <cell r="R1370">
            <v>100</v>
          </cell>
          <cell r="S1370">
            <v>11340</v>
          </cell>
        </row>
        <row r="1371">
          <cell r="B1371" t="str">
            <v>0401a4</v>
          </cell>
          <cell r="C1371" t="str">
            <v>1324</v>
          </cell>
          <cell r="D1371" t="str">
            <v>MID</v>
          </cell>
          <cell r="E1371" t="str">
            <v>ESP</v>
          </cell>
          <cell r="F1371">
            <v>200307</v>
          </cell>
          <cell r="G1371">
            <v>6</v>
          </cell>
          <cell r="H1371">
            <v>111</v>
          </cell>
          <cell r="I1371">
            <v>0</v>
          </cell>
          <cell r="J1371">
            <v>0</v>
          </cell>
          <cell r="K1371">
            <v>162</v>
          </cell>
          <cell r="L1371">
            <v>187.02396808071006</v>
          </cell>
          <cell r="M1371">
            <v>37.418962079309374</v>
          </cell>
          <cell r="N1371">
            <v>261.01027091277228</v>
          </cell>
          <cell r="O1371">
            <v>19.467720407470114</v>
          </cell>
          <cell r="P1371">
            <v>1</v>
          </cell>
          <cell r="Q1371">
            <v>162</v>
          </cell>
          <cell r="R1371">
            <v>100</v>
          </cell>
          <cell r="S1371">
            <v>17982</v>
          </cell>
        </row>
        <row r="1372">
          <cell r="B1372" t="str">
            <v>0401a4</v>
          </cell>
          <cell r="C1372" t="str">
            <v>1324</v>
          </cell>
          <cell r="D1372" t="str">
            <v>MID</v>
          </cell>
          <cell r="E1372" t="str">
            <v>ESP</v>
          </cell>
          <cell r="F1372">
            <v>200308</v>
          </cell>
          <cell r="G1372">
            <v>5</v>
          </cell>
          <cell r="H1372">
            <v>50</v>
          </cell>
          <cell r="I1372">
            <v>0</v>
          </cell>
          <cell r="J1372">
            <v>162</v>
          </cell>
          <cell r="K1372">
            <v>162</v>
          </cell>
          <cell r="L1372">
            <v>253.76089416803967</v>
          </cell>
          <cell r="M1372">
            <v>56.422746805096033</v>
          </cell>
          <cell r="N1372">
            <v>243.90330690826721</v>
          </cell>
          <cell r="O1372">
            <v>20.552518028752733</v>
          </cell>
          <cell r="P1372">
            <v>1</v>
          </cell>
          <cell r="Q1372">
            <v>162</v>
          </cell>
          <cell r="R1372">
            <v>100</v>
          </cell>
          <cell r="S1372">
            <v>8100</v>
          </cell>
        </row>
        <row r="1373">
          <cell r="B1373" t="str">
            <v>0401a4</v>
          </cell>
          <cell r="C1373" t="str">
            <v>1324</v>
          </cell>
          <cell r="D1373" t="str">
            <v>MID</v>
          </cell>
          <cell r="E1373" t="str">
            <v>ESP</v>
          </cell>
          <cell r="F1373">
            <v>200309</v>
          </cell>
          <cell r="G1373">
            <v>4</v>
          </cell>
          <cell r="H1373">
            <v>99</v>
          </cell>
          <cell r="I1373">
            <v>0</v>
          </cell>
          <cell r="J1373">
            <v>162</v>
          </cell>
          <cell r="K1373">
            <v>162</v>
          </cell>
          <cell r="L1373">
            <v>175.12577718991815</v>
          </cell>
          <cell r="M1373">
            <v>75.012865827486891</v>
          </cell>
          <cell r="N1373">
            <v>243.90330690826721</v>
          </cell>
          <cell r="O1373">
            <v>20.552518028752733</v>
          </cell>
          <cell r="P1373">
            <v>1</v>
          </cell>
          <cell r="Q1373">
            <v>162</v>
          </cell>
          <cell r="R1373">
            <v>100</v>
          </cell>
          <cell r="S1373">
            <v>16038</v>
          </cell>
        </row>
        <row r="1374">
          <cell r="B1374" t="str">
            <v>0401a4</v>
          </cell>
          <cell r="C1374" t="str">
            <v>1324</v>
          </cell>
          <cell r="D1374" t="str">
            <v>MID</v>
          </cell>
          <cell r="E1374" t="str">
            <v>ESP</v>
          </cell>
          <cell r="F1374">
            <v>200310</v>
          </cell>
          <cell r="G1374">
            <v>3</v>
          </cell>
          <cell r="H1374">
            <v>92</v>
          </cell>
          <cell r="I1374">
            <v>0</v>
          </cell>
          <cell r="J1374">
            <v>162</v>
          </cell>
          <cell r="K1374">
            <v>162</v>
          </cell>
          <cell r="L1374">
            <v>550.416178304749</v>
          </cell>
          <cell r="M1374">
            <v>114.58322609412328</v>
          </cell>
          <cell r="N1374">
            <v>243.90330690826721</v>
          </cell>
          <cell r="O1374">
            <v>20.552518028752733</v>
          </cell>
          <cell r="P1374">
            <v>1</v>
          </cell>
          <cell r="Q1374">
            <v>162</v>
          </cell>
          <cell r="R1374">
            <v>100</v>
          </cell>
          <cell r="S1374">
            <v>14904</v>
          </cell>
        </row>
        <row r="1375">
          <cell r="B1375" t="str">
            <v>0401a4</v>
          </cell>
          <cell r="C1375" t="str">
            <v>1324</v>
          </cell>
          <cell r="D1375" t="str">
            <v>MID</v>
          </cell>
          <cell r="E1375" t="str">
            <v>ESP</v>
          </cell>
          <cell r="F1375">
            <v>200311</v>
          </cell>
          <cell r="G1375">
            <v>2</v>
          </cell>
          <cell r="H1375">
            <v>66</v>
          </cell>
          <cell r="I1375">
            <v>0</v>
          </cell>
          <cell r="J1375">
            <v>0</v>
          </cell>
          <cell r="K1375">
            <v>162</v>
          </cell>
          <cell r="L1375">
            <v>0</v>
          </cell>
          <cell r="M1375">
            <v>106.26898118078485</v>
          </cell>
          <cell r="N1375">
            <v>243.90330690826721</v>
          </cell>
          <cell r="O1375">
            <v>20.55251802875274</v>
          </cell>
          <cell r="P1375">
            <v>1</v>
          </cell>
          <cell r="Q1375">
            <v>162</v>
          </cell>
          <cell r="R1375">
            <v>100</v>
          </cell>
          <cell r="S1375">
            <v>10692</v>
          </cell>
        </row>
        <row r="1376">
          <cell r="B1376" t="str">
            <v>0401a4</v>
          </cell>
          <cell r="C1376" t="str">
            <v>1324</v>
          </cell>
          <cell r="D1376" t="str">
            <v>MID</v>
          </cell>
          <cell r="E1376" t="str">
            <v>ESP</v>
          </cell>
          <cell r="F1376">
            <v>200312</v>
          </cell>
          <cell r="G1376">
            <v>1</v>
          </cell>
          <cell r="H1376">
            <v>104</v>
          </cell>
          <cell r="I1376">
            <v>0</v>
          </cell>
          <cell r="J1376">
            <v>162</v>
          </cell>
          <cell r="K1376">
            <v>162</v>
          </cell>
          <cell r="L1376">
            <v>0</v>
          </cell>
          <cell r="M1376">
            <v>106.26898118078485</v>
          </cell>
          <cell r="N1376">
            <v>243.90330690826721</v>
          </cell>
          <cell r="O1376">
            <v>20.552518028752733</v>
          </cell>
          <cell r="P1376">
            <v>1</v>
          </cell>
          <cell r="Q1376">
            <v>162</v>
          </cell>
          <cell r="R1376">
            <v>100</v>
          </cell>
          <cell r="S1376">
            <v>16848</v>
          </cell>
        </row>
        <row r="1377">
          <cell r="B1377" t="str">
            <v>0401a4</v>
          </cell>
          <cell r="C1377" t="str">
            <v>1324</v>
          </cell>
          <cell r="D1377" t="str">
            <v>MID</v>
          </cell>
          <cell r="E1377" t="str">
            <v>ESP</v>
          </cell>
          <cell r="F1377">
            <v>200401</v>
          </cell>
          <cell r="G1377">
            <v>0</v>
          </cell>
          <cell r="H1377">
            <v>86</v>
          </cell>
          <cell r="I1377">
            <v>0</v>
          </cell>
          <cell r="J1377">
            <v>162</v>
          </cell>
          <cell r="K1377">
            <v>196</v>
          </cell>
          <cell r="L1377">
            <v>0</v>
          </cell>
          <cell r="M1377">
            <v>106.26898118078485</v>
          </cell>
          <cell r="N1377">
            <v>243.90330690826721</v>
          </cell>
          <cell r="O1377">
            <v>20.552518028752733</v>
          </cell>
          <cell r="P1377">
            <v>1</v>
          </cell>
          <cell r="Q1377">
            <v>196</v>
          </cell>
          <cell r="R1377">
            <v>100</v>
          </cell>
          <cell r="S1377">
            <v>16856</v>
          </cell>
        </row>
        <row r="1378">
          <cell r="B1378" t="str">
            <v>0401a4</v>
          </cell>
          <cell r="C1378" t="str">
            <v>1324</v>
          </cell>
          <cell r="D1378" t="str">
            <v>MID</v>
          </cell>
          <cell r="E1378" t="str">
            <v>EST</v>
          </cell>
          <cell r="F1378">
            <v>200101</v>
          </cell>
          <cell r="G1378">
            <v>36</v>
          </cell>
          <cell r="H1378">
            <v>57</v>
          </cell>
          <cell r="I1378">
            <v>896.40578947368419</v>
          </cell>
          <cell r="J1378">
            <v>0</v>
          </cell>
          <cell r="K1378">
            <v>0</v>
          </cell>
          <cell r="L1378">
            <v>896.40578947368431</v>
          </cell>
          <cell r="M1378">
            <v>0</v>
          </cell>
          <cell r="N1378">
            <v>896.40578947368431</v>
          </cell>
          <cell r="O1378">
            <v>0</v>
          </cell>
          <cell r="P1378">
            <v>3</v>
          </cell>
          <cell r="Q1378">
            <v>896.40578947368431</v>
          </cell>
          <cell r="R1378">
            <v>0</v>
          </cell>
          <cell r="S1378">
            <v>7.2759576141834259E-12</v>
          </cell>
        </row>
        <row r="1379">
          <cell r="B1379" t="str">
            <v>0401a4</v>
          </cell>
          <cell r="C1379" t="str">
            <v>1324</v>
          </cell>
          <cell r="D1379" t="str">
            <v>MID</v>
          </cell>
          <cell r="E1379" t="str">
            <v>EST</v>
          </cell>
          <cell r="F1379">
            <v>200102</v>
          </cell>
          <cell r="G1379">
            <v>35</v>
          </cell>
          <cell r="H1379">
            <v>51</v>
          </cell>
          <cell r="I1379">
            <v>639.1256862745098</v>
          </cell>
          <cell r="J1379">
            <v>0</v>
          </cell>
          <cell r="K1379">
            <v>0</v>
          </cell>
          <cell r="L1379">
            <v>648.80672188503547</v>
          </cell>
          <cell r="M1379">
            <v>1.0041897427791331</v>
          </cell>
          <cell r="N1379">
            <v>649.07203505021107</v>
          </cell>
          <cell r="O1379">
            <v>1.0226554629203224</v>
          </cell>
          <cell r="P1379">
            <v>3</v>
          </cell>
          <cell r="Q1379">
            <v>649.07203505021107</v>
          </cell>
          <cell r="R1379">
            <v>1.0226554629203224</v>
          </cell>
          <cell r="S1379">
            <v>507.26378756076519</v>
          </cell>
        </row>
        <row r="1380">
          <cell r="B1380" t="str">
            <v>0401a4</v>
          </cell>
          <cell r="C1380" t="str">
            <v>1324</v>
          </cell>
          <cell r="D1380" t="str">
            <v>MID</v>
          </cell>
          <cell r="E1380" t="str">
            <v>EST</v>
          </cell>
          <cell r="F1380">
            <v>200103</v>
          </cell>
          <cell r="G1380">
            <v>34</v>
          </cell>
          <cell r="H1380">
            <v>79</v>
          </cell>
          <cell r="I1380">
            <v>628.07240506329117</v>
          </cell>
          <cell r="J1380">
            <v>0</v>
          </cell>
          <cell r="K1380">
            <v>0</v>
          </cell>
          <cell r="L1380">
            <v>645.22365052565954</v>
          </cell>
          <cell r="M1380">
            <v>1.2742002062715925</v>
          </cell>
          <cell r="N1380">
            <v>645.03836976349453</v>
          </cell>
          <cell r="O1380">
            <v>1.3281868266025307</v>
          </cell>
          <cell r="P1380">
            <v>3</v>
          </cell>
          <cell r="Q1380">
            <v>645.03836976349453</v>
          </cell>
          <cell r="R1380">
            <v>1.3281868266025307</v>
          </cell>
          <cell r="S1380">
            <v>1340.3112113160678</v>
          </cell>
        </row>
        <row r="1381">
          <cell r="B1381" t="str">
            <v>0401a4</v>
          </cell>
          <cell r="C1381" t="str">
            <v>1324</v>
          </cell>
          <cell r="D1381" t="str">
            <v>MID</v>
          </cell>
          <cell r="E1381" t="str">
            <v>EST</v>
          </cell>
          <cell r="F1381">
            <v>200104</v>
          </cell>
          <cell r="G1381">
            <v>33</v>
          </cell>
          <cell r="H1381">
            <v>51</v>
          </cell>
          <cell r="I1381">
            <v>449.50294117647047</v>
          </cell>
          <cell r="J1381">
            <v>0</v>
          </cell>
          <cell r="K1381">
            <v>0</v>
          </cell>
          <cell r="L1381">
            <v>466.9093296113524</v>
          </cell>
          <cell r="M1381">
            <v>1.577604311372649</v>
          </cell>
          <cell r="N1381">
            <v>466.235751938497</v>
          </cell>
          <cell r="O1381">
            <v>1.6528166758503986</v>
          </cell>
          <cell r="P1381">
            <v>3</v>
          </cell>
          <cell r="Q1381">
            <v>466.235751938497</v>
          </cell>
          <cell r="R1381">
            <v>1.6528166758503986</v>
          </cell>
          <cell r="S1381">
            <v>853.37334886335157</v>
          </cell>
        </row>
        <row r="1382">
          <cell r="B1382" t="str">
            <v>0401a4</v>
          </cell>
          <cell r="C1382" t="str">
            <v>1324</v>
          </cell>
          <cell r="D1382" t="str">
            <v>MID</v>
          </cell>
          <cell r="E1382" t="str">
            <v>EST</v>
          </cell>
          <cell r="F1382">
            <v>200105</v>
          </cell>
          <cell r="G1382">
            <v>32</v>
          </cell>
          <cell r="H1382">
            <v>75</v>
          </cell>
          <cell r="I1382">
            <v>589.02453333333335</v>
          </cell>
          <cell r="J1382">
            <v>0</v>
          </cell>
          <cell r="K1382">
            <v>0</v>
          </cell>
          <cell r="L1382">
            <v>617.75007992050212</v>
          </cell>
          <cell r="M1382">
            <v>2.137484027403592</v>
          </cell>
          <cell r="N1382">
            <v>620.90255882737449</v>
          </cell>
          <cell r="O1382">
            <v>2.1176213103503723</v>
          </cell>
          <cell r="P1382">
            <v>3</v>
          </cell>
          <cell r="Q1382">
            <v>620.90255882737449</v>
          </cell>
          <cell r="R1382">
            <v>2.1176213103503723</v>
          </cell>
          <cell r="S1382">
            <v>2390.8519120530837</v>
          </cell>
        </row>
        <row r="1383">
          <cell r="B1383" t="str">
            <v>0401a4</v>
          </cell>
          <cell r="C1383" t="str">
            <v>1324</v>
          </cell>
          <cell r="D1383" t="str">
            <v>MID</v>
          </cell>
          <cell r="E1383" t="str">
            <v>EST</v>
          </cell>
          <cell r="F1383">
            <v>200106</v>
          </cell>
          <cell r="G1383">
            <v>31</v>
          </cell>
          <cell r="H1383">
            <v>53</v>
          </cell>
          <cell r="I1383">
            <v>606.38</v>
          </cell>
          <cell r="J1383">
            <v>0</v>
          </cell>
          <cell r="K1383">
            <v>0</v>
          </cell>
          <cell r="L1383">
            <v>657.05508172964153</v>
          </cell>
          <cell r="M1383">
            <v>2.9133389211527123</v>
          </cell>
          <cell r="N1383">
            <v>655.13247815436375</v>
          </cell>
          <cell r="O1383">
            <v>2.8563425483307157</v>
          </cell>
          <cell r="P1383">
            <v>3</v>
          </cell>
          <cell r="Q1383">
            <v>655.13247815436375</v>
          </cell>
          <cell r="R1383">
            <v>2.8563425483307157</v>
          </cell>
          <cell r="S1383">
            <v>2583.8813421812811</v>
          </cell>
        </row>
        <row r="1384">
          <cell r="B1384" t="str">
            <v>0401a4</v>
          </cell>
          <cell r="C1384" t="str">
            <v>1324</v>
          </cell>
          <cell r="D1384" t="str">
            <v>MID</v>
          </cell>
          <cell r="E1384" t="str">
            <v>EST</v>
          </cell>
          <cell r="F1384">
            <v>200107</v>
          </cell>
          <cell r="G1384">
            <v>30</v>
          </cell>
          <cell r="H1384">
            <v>76</v>
          </cell>
          <cell r="I1384">
            <v>906.03763157894718</v>
          </cell>
          <cell r="J1384">
            <v>0</v>
          </cell>
          <cell r="K1384">
            <v>0</v>
          </cell>
          <cell r="L1384">
            <v>1004.3171799054553</v>
          </cell>
          <cell r="M1384">
            <v>3.2691683132792075</v>
          </cell>
          <cell r="N1384">
            <v>973.77722179772331</v>
          </cell>
          <cell r="O1384">
            <v>3.1610626956760113</v>
          </cell>
          <cell r="P1384">
            <v>3</v>
          </cell>
          <cell r="Q1384">
            <v>973.77722179772331</v>
          </cell>
          <cell r="R1384">
            <v>3.1610626956760113</v>
          </cell>
          <cell r="S1384">
            <v>5148.2088566269813</v>
          </cell>
        </row>
        <row r="1385">
          <cell r="B1385" t="str">
            <v>0401a4</v>
          </cell>
          <cell r="C1385" t="str">
            <v>1324</v>
          </cell>
          <cell r="D1385" t="str">
            <v>MID</v>
          </cell>
          <cell r="E1385" t="str">
            <v>EST</v>
          </cell>
          <cell r="F1385">
            <v>200108</v>
          </cell>
          <cell r="G1385">
            <v>29</v>
          </cell>
          <cell r="H1385">
            <v>7</v>
          </cell>
          <cell r="I1385">
            <v>715.64285714285711</v>
          </cell>
          <cell r="J1385">
            <v>0</v>
          </cell>
          <cell r="K1385">
            <v>970</v>
          </cell>
          <cell r="L1385">
            <v>812.70506036230472</v>
          </cell>
          <cell r="M1385">
            <v>3.6421392969872208</v>
          </cell>
          <cell r="N1385">
            <v>798.85919365502275</v>
          </cell>
          <cell r="O1385">
            <v>3.3030683910605401</v>
          </cell>
          <cell r="P1385">
            <v>3</v>
          </cell>
          <cell r="Q1385">
            <v>798.85919365502275</v>
          </cell>
          <cell r="R1385">
            <v>3.3030683910605401</v>
          </cell>
          <cell r="S1385">
            <v>582.51435558515914</v>
          </cell>
        </row>
        <row r="1386">
          <cell r="B1386" t="str">
            <v>0401a4</v>
          </cell>
          <cell r="C1386" t="str">
            <v>1324</v>
          </cell>
          <cell r="D1386" t="str">
            <v>MID</v>
          </cell>
          <cell r="E1386" t="str">
            <v>EST</v>
          </cell>
          <cell r="F1386">
            <v>200109</v>
          </cell>
          <cell r="G1386">
            <v>28</v>
          </cell>
          <cell r="H1386">
            <v>65</v>
          </cell>
          <cell r="I1386">
            <v>1026.9172307692306</v>
          </cell>
          <cell r="J1386">
            <v>0</v>
          </cell>
          <cell r="K1386">
            <v>970</v>
          </cell>
          <cell r="L1386">
            <v>1260.8308717410393</v>
          </cell>
          <cell r="M1386">
            <v>3.2908225781240175</v>
          </cell>
          <cell r="N1386">
            <v>1182.1536916909122</v>
          </cell>
          <cell r="O1386">
            <v>3.1419246625353856</v>
          </cell>
          <cell r="P1386">
            <v>3</v>
          </cell>
          <cell r="Q1386">
            <v>1182.1536916909122</v>
          </cell>
          <cell r="R1386">
            <v>3.1419246625353856</v>
          </cell>
          <cell r="S1386">
            <v>10090.369959909294</v>
          </cell>
        </row>
        <row r="1387">
          <cell r="B1387" t="str">
            <v>0401a4</v>
          </cell>
          <cell r="C1387" t="str">
            <v>1324</v>
          </cell>
          <cell r="D1387" t="str">
            <v>MID</v>
          </cell>
          <cell r="E1387" t="str">
            <v>EST</v>
          </cell>
          <cell r="F1387">
            <v>200110</v>
          </cell>
          <cell r="G1387">
            <v>27</v>
          </cell>
          <cell r="H1387">
            <v>121</v>
          </cell>
          <cell r="I1387">
            <v>844.96545454545458</v>
          </cell>
          <cell r="J1387">
            <v>0</v>
          </cell>
          <cell r="K1387">
            <v>970</v>
          </cell>
          <cell r="L1387">
            <v>1081.6731630276054</v>
          </cell>
          <cell r="M1387">
            <v>4.2976636709041296</v>
          </cell>
          <cell r="N1387">
            <v>1058.9363885057394</v>
          </cell>
          <cell r="O1387">
            <v>4.4128301242528929</v>
          </cell>
          <cell r="P1387">
            <v>3</v>
          </cell>
          <cell r="Q1387">
            <v>1058.9363885057394</v>
          </cell>
          <cell r="R1387">
            <v>4.4128301242528929</v>
          </cell>
          <cell r="S1387">
            <v>25890.48300919446</v>
          </cell>
        </row>
        <row r="1388">
          <cell r="B1388" t="str">
            <v>0401a4</v>
          </cell>
          <cell r="C1388" t="str">
            <v>1324</v>
          </cell>
          <cell r="D1388" t="str">
            <v>MID</v>
          </cell>
          <cell r="E1388" t="str">
            <v>EST</v>
          </cell>
          <cell r="F1388">
            <v>200111</v>
          </cell>
          <cell r="G1388">
            <v>26</v>
          </cell>
          <cell r="H1388">
            <v>61</v>
          </cell>
          <cell r="I1388">
            <v>598.81196721311483</v>
          </cell>
          <cell r="J1388">
            <v>0</v>
          </cell>
          <cell r="K1388">
            <v>0</v>
          </cell>
          <cell r="L1388">
            <v>830.65521081260715</v>
          </cell>
          <cell r="M1388">
            <v>6.972346314573258</v>
          </cell>
          <cell r="N1388">
            <v>830.37379780217395</v>
          </cell>
          <cell r="O1388">
            <v>6.9747068104884384</v>
          </cell>
          <cell r="P1388">
            <v>3</v>
          </cell>
          <cell r="Q1388">
            <v>830.37379780217395</v>
          </cell>
          <cell r="R1388">
            <v>6.9747068104884384</v>
          </cell>
          <cell r="S1388">
            <v>14125.271665932603</v>
          </cell>
        </row>
        <row r="1389">
          <cell r="B1389" t="str">
            <v>0401a4</v>
          </cell>
          <cell r="C1389" t="str">
            <v>1324</v>
          </cell>
          <cell r="D1389" t="str">
            <v>MID</v>
          </cell>
          <cell r="E1389" t="str">
            <v>EST</v>
          </cell>
          <cell r="F1389">
            <v>200112</v>
          </cell>
          <cell r="G1389">
            <v>25</v>
          </cell>
          <cell r="H1389">
            <v>148</v>
          </cell>
          <cell r="I1389">
            <v>571.03101351351359</v>
          </cell>
          <cell r="J1389">
            <v>0</v>
          </cell>
          <cell r="K1389">
            <v>0</v>
          </cell>
          <cell r="L1389">
            <v>937.89583232970392</v>
          </cell>
          <cell r="M1389">
            <v>7.6503987189378577</v>
          </cell>
          <cell r="N1389">
            <v>861.40813195469184</v>
          </cell>
          <cell r="O1389">
            <v>7.4524349863220598</v>
          </cell>
          <cell r="P1389">
            <v>3</v>
          </cell>
          <cell r="Q1389">
            <v>861.40813195469184</v>
          </cell>
          <cell r="R1389">
            <v>7.4524349863220598</v>
          </cell>
          <cell r="S1389">
            <v>42975.813529294377</v>
          </cell>
        </row>
        <row r="1390">
          <cell r="B1390" t="str">
            <v>0401a4</v>
          </cell>
          <cell r="C1390" t="str">
            <v>1324</v>
          </cell>
          <cell r="D1390" t="str">
            <v>MID</v>
          </cell>
          <cell r="E1390" t="str">
            <v>EST</v>
          </cell>
          <cell r="F1390">
            <v>200201</v>
          </cell>
          <cell r="G1390">
            <v>24</v>
          </cell>
          <cell r="H1390">
            <v>74</v>
          </cell>
          <cell r="I1390">
            <v>405.92310810810812</v>
          </cell>
          <cell r="J1390">
            <v>0</v>
          </cell>
          <cell r="K1390">
            <v>0</v>
          </cell>
          <cell r="L1390">
            <v>700.44541108972476</v>
          </cell>
          <cell r="M1390">
            <v>7.9173572190825627</v>
          </cell>
          <cell r="N1390">
            <v>705.64289516279382</v>
          </cell>
          <cell r="O1390">
            <v>7.3072567564781918</v>
          </cell>
          <cell r="P1390">
            <v>3</v>
          </cell>
          <cell r="Q1390">
            <v>705.64289516279382</v>
          </cell>
          <cell r="R1390">
            <v>7.3072567564781918</v>
          </cell>
          <cell r="S1390">
            <v>22179.264242046742</v>
          </cell>
        </row>
        <row r="1391">
          <cell r="B1391" t="str">
            <v>0401a4</v>
          </cell>
          <cell r="C1391" t="str">
            <v>1324</v>
          </cell>
          <cell r="D1391" t="str">
            <v>MID</v>
          </cell>
          <cell r="E1391" t="str">
            <v>EST</v>
          </cell>
          <cell r="F1391">
            <v>200202</v>
          </cell>
          <cell r="G1391">
            <v>23</v>
          </cell>
          <cell r="H1391">
            <v>74</v>
          </cell>
          <cell r="I1391">
            <v>512.85986486486479</v>
          </cell>
          <cell r="J1391">
            <v>0</v>
          </cell>
          <cell r="K1391">
            <v>970</v>
          </cell>
          <cell r="L1391">
            <v>1133.3290745215095</v>
          </cell>
          <cell r="M1391">
            <v>7.9900422995647782</v>
          </cell>
          <cell r="N1391">
            <v>953.14554712282381</v>
          </cell>
          <cell r="O1391">
            <v>7.3798458197001997</v>
          </cell>
          <cell r="P1391">
            <v>3</v>
          </cell>
          <cell r="Q1391">
            <v>953.14554712282381</v>
          </cell>
          <cell r="R1391">
            <v>7.3798458197001997</v>
          </cell>
          <cell r="S1391">
            <v>32581.14048708896</v>
          </cell>
        </row>
        <row r="1392">
          <cell r="B1392" t="str">
            <v>0401a4</v>
          </cell>
          <cell r="C1392" t="str">
            <v>1324</v>
          </cell>
          <cell r="D1392" t="str">
            <v>MID</v>
          </cell>
          <cell r="E1392" t="str">
            <v>EST</v>
          </cell>
          <cell r="F1392">
            <v>200203</v>
          </cell>
          <cell r="G1392">
            <v>22</v>
          </cell>
          <cell r="H1392">
            <v>74</v>
          </cell>
          <cell r="I1392">
            <v>536.44256756756761</v>
          </cell>
          <cell r="J1392">
            <v>0</v>
          </cell>
          <cell r="K1392">
            <v>0</v>
          </cell>
          <cell r="L1392">
            <v>1074.7763788759023</v>
          </cell>
          <cell r="M1392">
            <v>10.536983128979966</v>
          </cell>
          <cell r="N1392">
            <v>947.70179946950645</v>
          </cell>
          <cell r="O1392">
            <v>7.9096655915055436</v>
          </cell>
          <cell r="P1392">
            <v>3</v>
          </cell>
          <cell r="Q1392">
            <v>947.70179946950645</v>
          </cell>
          <cell r="R1392">
            <v>7.9096655915055436</v>
          </cell>
          <cell r="S1392">
            <v>30433.183160743472</v>
          </cell>
        </row>
        <row r="1393">
          <cell r="B1393" t="str">
            <v>0401a4</v>
          </cell>
          <cell r="C1393" t="str">
            <v>1324</v>
          </cell>
          <cell r="D1393" t="str">
            <v>MID</v>
          </cell>
          <cell r="E1393" t="str">
            <v>EST</v>
          </cell>
          <cell r="F1393">
            <v>200204</v>
          </cell>
          <cell r="G1393">
            <v>21</v>
          </cell>
          <cell r="H1393">
            <v>142</v>
          </cell>
          <cell r="I1393">
            <v>381.9704929577465</v>
          </cell>
          <cell r="J1393">
            <v>0</v>
          </cell>
          <cell r="K1393">
            <v>0</v>
          </cell>
          <cell r="L1393">
            <v>1010.9014840677612</v>
          </cell>
          <cell r="M1393">
            <v>10.995670419428553</v>
          </cell>
          <cell r="N1393">
            <v>835.27348641472349</v>
          </cell>
          <cell r="O1393">
            <v>8.4331849653972757</v>
          </cell>
          <cell r="P1393">
            <v>3</v>
          </cell>
          <cell r="Q1393">
            <v>835.27348641472349</v>
          </cell>
          <cell r="R1393">
            <v>8.4331849653972757</v>
          </cell>
          <cell r="S1393">
            <v>64369.025070890733</v>
          </cell>
        </row>
        <row r="1394">
          <cell r="B1394" t="str">
            <v>0401a4</v>
          </cell>
          <cell r="C1394" t="str">
            <v>1324</v>
          </cell>
          <cell r="D1394" t="str">
            <v>MID</v>
          </cell>
          <cell r="E1394" t="str">
            <v>EST</v>
          </cell>
          <cell r="F1394">
            <v>200205</v>
          </cell>
          <cell r="G1394">
            <v>20</v>
          </cell>
          <cell r="H1394">
            <v>94</v>
          </cell>
          <cell r="I1394">
            <v>191.16202127659574</v>
          </cell>
          <cell r="J1394">
            <v>0</v>
          </cell>
          <cell r="K1394">
            <v>0</v>
          </cell>
          <cell r="L1394">
            <v>765.34415395542726</v>
          </cell>
          <cell r="M1394">
            <v>12.416431419720595</v>
          </cell>
          <cell r="N1394">
            <v>654.07884417916046</v>
          </cell>
          <cell r="O1394">
            <v>9.0631047589532052</v>
          </cell>
          <cell r="P1394">
            <v>3</v>
          </cell>
          <cell r="Q1394">
            <v>654.07884417916046</v>
          </cell>
          <cell r="R1394">
            <v>9.0631047589532052</v>
          </cell>
          <cell r="S1394">
            <v>43514.181352841086</v>
          </cell>
        </row>
        <row r="1395">
          <cell r="B1395" t="str">
            <v>0401a4</v>
          </cell>
          <cell r="C1395" t="str">
            <v>1324</v>
          </cell>
          <cell r="D1395" t="str">
            <v>MID</v>
          </cell>
          <cell r="E1395" t="str">
            <v>EST</v>
          </cell>
          <cell r="F1395">
            <v>200206</v>
          </cell>
          <cell r="G1395">
            <v>19</v>
          </cell>
          <cell r="H1395">
            <v>149</v>
          </cell>
          <cell r="I1395">
            <v>198.91080536912753</v>
          </cell>
          <cell r="J1395">
            <v>0</v>
          </cell>
          <cell r="K1395">
            <v>0</v>
          </cell>
          <cell r="L1395">
            <v>829.35657282709155</v>
          </cell>
          <cell r="M1395">
            <v>13.001373888238543</v>
          </cell>
          <cell r="N1395">
            <v>704.47520132663237</v>
          </cell>
          <cell r="O1395">
            <v>9.3805734961893332</v>
          </cell>
          <cell r="P1395">
            <v>3</v>
          </cell>
          <cell r="Q1395">
            <v>704.47520132663237</v>
          </cell>
          <cell r="R1395">
            <v>9.3805734961893332</v>
          </cell>
          <cell r="S1395">
            <v>75329.094997668217</v>
          </cell>
        </row>
        <row r="1396">
          <cell r="B1396" t="str">
            <v>0401a4</v>
          </cell>
          <cell r="C1396" t="str">
            <v>1324</v>
          </cell>
          <cell r="D1396" t="str">
            <v>MID</v>
          </cell>
          <cell r="E1396" t="str">
            <v>EST</v>
          </cell>
          <cell r="F1396">
            <v>200207</v>
          </cell>
          <cell r="G1396">
            <v>18</v>
          </cell>
          <cell r="H1396">
            <v>97</v>
          </cell>
          <cell r="I1396">
            <v>166.10556701030927</v>
          </cell>
          <cell r="J1396">
            <v>0</v>
          </cell>
          <cell r="K1396">
            <v>0</v>
          </cell>
          <cell r="L1396">
            <v>883.66610161482492</v>
          </cell>
          <cell r="M1396">
            <v>12.633247730783538</v>
          </cell>
          <cell r="N1396">
            <v>735.25282314514573</v>
          </cell>
          <cell r="O1396">
            <v>9.2583790751247932</v>
          </cell>
          <cell r="P1396">
            <v>3</v>
          </cell>
          <cell r="Q1396">
            <v>735.25282314514573</v>
          </cell>
          <cell r="R1396">
            <v>9.2583790751247932</v>
          </cell>
          <cell r="S1396">
            <v>55207.283845079139</v>
          </cell>
        </row>
        <row r="1397">
          <cell r="B1397" t="str">
            <v>0401a4</v>
          </cell>
          <cell r="C1397" t="str">
            <v>1324</v>
          </cell>
          <cell r="D1397" t="str">
            <v>MID</v>
          </cell>
          <cell r="E1397" t="str">
            <v>EST</v>
          </cell>
          <cell r="F1397">
            <v>200208</v>
          </cell>
          <cell r="G1397">
            <v>17</v>
          </cell>
          <cell r="H1397">
            <v>21</v>
          </cell>
          <cell r="I1397">
            <v>154.88380952380953</v>
          </cell>
          <cell r="J1397">
            <v>0</v>
          </cell>
          <cell r="K1397">
            <v>0</v>
          </cell>
          <cell r="L1397">
            <v>626.59001029619048</v>
          </cell>
          <cell r="M1397">
            <v>12.750200075525111</v>
          </cell>
          <cell r="N1397">
            <v>686.53291123384804</v>
          </cell>
          <cell r="O1397">
            <v>8.9994435775304389</v>
          </cell>
          <cell r="P1397">
            <v>3</v>
          </cell>
          <cell r="Q1397">
            <v>686.53291123384804</v>
          </cell>
          <cell r="R1397">
            <v>8.9994435775304389</v>
          </cell>
          <cell r="S1397">
            <v>11164.631135910808</v>
          </cell>
        </row>
        <row r="1398">
          <cell r="B1398" t="str">
            <v>0401a4</v>
          </cell>
          <cell r="C1398" t="str">
            <v>1324</v>
          </cell>
          <cell r="D1398" t="str">
            <v>MID</v>
          </cell>
          <cell r="E1398" t="str">
            <v>EST</v>
          </cell>
          <cell r="F1398">
            <v>200209</v>
          </cell>
          <cell r="G1398">
            <v>16</v>
          </cell>
          <cell r="H1398">
            <v>139</v>
          </cell>
          <cell r="I1398">
            <v>97.489568345323733</v>
          </cell>
          <cell r="J1398">
            <v>0</v>
          </cell>
          <cell r="K1398">
            <v>540</v>
          </cell>
          <cell r="L1398">
            <v>983.21559339232761</v>
          </cell>
          <cell r="M1398">
            <v>16.17432793340986</v>
          </cell>
          <cell r="N1398">
            <v>730.22124922599846</v>
          </cell>
          <cell r="O1398">
            <v>11.037434400295222</v>
          </cell>
          <cell r="P1398">
            <v>3</v>
          </cell>
          <cell r="Q1398">
            <v>730.22124922599846</v>
          </cell>
          <cell r="R1398">
            <v>11.037434400295222</v>
          </cell>
          <cell r="S1398">
            <v>87949.703642413777</v>
          </cell>
        </row>
        <row r="1399">
          <cell r="B1399" t="str">
            <v>0401a4</v>
          </cell>
          <cell r="C1399" t="str">
            <v>1324</v>
          </cell>
          <cell r="D1399" t="str">
            <v>MID</v>
          </cell>
          <cell r="E1399" t="str">
            <v>EST</v>
          </cell>
          <cell r="F1399">
            <v>200210</v>
          </cell>
          <cell r="G1399">
            <v>15</v>
          </cell>
          <cell r="H1399">
            <v>111</v>
          </cell>
          <cell r="I1399">
            <v>104.44513513513513</v>
          </cell>
          <cell r="J1399">
            <v>0</v>
          </cell>
          <cell r="K1399">
            <v>540</v>
          </cell>
          <cell r="L1399">
            <v>1388.5056323616473</v>
          </cell>
          <cell r="M1399">
            <v>20.800629903249241</v>
          </cell>
          <cell r="N1399">
            <v>797.18962114815997</v>
          </cell>
          <cell r="O1399">
            <v>14.013159596473832</v>
          </cell>
          <cell r="P1399">
            <v>3</v>
          </cell>
          <cell r="Q1399">
            <v>797.18962114815997</v>
          </cell>
          <cell r="R1399">
            <v>14.013159596473832</v>
          </cell>
          <cell r="S1399">
            <v>76894.63794744575</v>
          </cell>
        </row>
        <row r="1400">
          <cell r="B1400" t="str">
            <v>0401a4</v>
          </cell>
          <cell r="C1400" t="str">
            <v>1324</v>
          </cell>
          <cell r="D1400" t="str">
            <v>MID</v>
          </cell>
          <cell r="E1400" t="str">
            <v>EST</v>
          </cell>
          <cell r="F1400">
            <v>200211</v>
          </cell>
          <cell r="G1400">
            <v>14</v>
          </cell>
          <cell r="H1400">
            <v>201</v>
          </cell>
          <cell r="I1400">
            <v>1.945373134328358</v>
          </cell>
          <cell r="J1400">
            <v>0</v>
          </cell>
          <cell r="K1400">
            <v>436</v>
          </cell>
          <cell r="L1400">
            <v>483.93621123439465</v>
          </cell>
          <cell r="M1400">
            <v>24.187744543685653</v>
          </cell>
          <cell r="N1400">
            <v>584.80004373241547</v>
          </cell>
          <cell r="O1400">
            <v>14.736317624771578</v>
          </cell>
          <cell r="P1400">
            <v>3</v>
          </cell>
          <cell r="Q1400">
            <v>584.80004373241547</v>
          </cell>
          <cell r="R1400">
            <v>14.736317624771578</v>
          </cell>
          <cell r="S1400">
            <v>117153.78879021551</v>
          </cell>
        </row>
        <row r="1401">
          <cell r="B1401" t="str">
            <v>0401a4</v>
          </cell>
          <cell r="C1401" t="str">
            <v>1324</v>
          </cell>
          <cell r="D1401" t="str">
            <v>MID</v>
          </cell>
          <cell r="E1401" t="str">
            <v>EST</v>
          </cell>
          <cell r="F1401">
            <v>200212</v>
          </cell>
          <cell r="G1401">
            <v>13</v>
          </cell>
          <cell r="H1401">
            <v>119</v>
          </cell>
          <cell r="I1401">
            <v>8.7316806722689062</v>
          </cell>
          <cell r="J1401">
            <v>0</v>
          </cell>
          <cell r="K1401">
            <v>436</v>
          </cell>
          <cell r="L1401">
            <v>385.14924812227554</v>
          </cell>
          <cell r="M1401">
            <v>30.215408596233615</v>
          </cell>
          <cell r="N1401">
            <v>598.23801352471492</v>
          </cell>
          <cell r="O1401">
            <v>17.184332079658549</v>
          </cell>
          <cell r="P1401">
            <v>3</v>
          </cell>
          <cell r="Q1401">
            <v>598.23801352471492</v>
          </cell>
          <cell r="R1401">
            <v>17.184332079658549</v>
          </cell>
          <cell r="S1401">
            <v>70151.253609441075</v>
          </cell>
        </row>
        <row r="1402">
          <cell r="B1402" t="str">
            <v>0401a4</v>
          </cell>
          <cell r="C1402" t="str">
            <v>1324</v>
          </cell>
          <cell r="D1402" t="str">
            <v>MID</v>
          </cell>
          <cell r="E1402" t="str">
            <v>EST</v>
          </cell>
          <cell r="F1402">
            <v>200301</v>
          </cell>
          <cell r="G1402">
            <v>12</v>
          </cell>
          <cell r="H1402">
            <v>130</v>
          </cell>
          <cell r="I1402">
            <v>2.1584615384615384</v>
          </cell>
          <cell r="J1402">
            <v>0</v>
          </cell>
          <cell r="K1402">
            <v>305</v>
          </cell>
          <cell r="L1402">
            <v>427.89691015305624</v>
          </cell>
          <cell r="M1402">
            <v>31.06967780860278</v>
          </cell>
          <cell r="N1402">
            <v>597.18701022754055</v>
          </cell>
          <cell r="O1402">
            <v>18.807239940383248</v>
          </cell>
          <cell r="P1402">
            <v>3</v>
          </cell>
          <cell r="Q1402">
            <v>597.18701022754055</v>
          </cell>
          <cell r="R1402">
            <v>18.807239940383248</v>
          </cell>
          <cell r="S1402">
            <v>77353.71132958027</v>
          </cell>
        </row>
        <row r="1403">
          <cell r="B1403" t="str">
            <v>0401a4</v>
          </cell>
          <cell r="C1403" t="str">
            <v>1324</v>
          </cell>
          <cell r="D1403" t="str">
            <v>MID</v>
          </cell>
          <cell r="E1403" t="str">
            <v>EST</v>
          </cell>
          <cell r="F1403">
            <v>200302</v>
          </cell>
          <cell r="G1403">
            <v>11</v>
          </cell>
          <cell r="H1403">
            <v>136</v>
          </cell>
          <cell r="I1403">
            <v>0</v>
          </cell>
          <cell r="J1403">
            <v>0</v>
          </cell>
          <cell r="K1403">
            <v>305</v>
          </cell>
          <cell r="L1403">
            <v>639.40045339479559</v>
          </cell>
          <cell r="M1403">
            <v>33.824650635953574</v>
          </cell>
          <cell r="N1403">
            <v>592.81600055810441</v>
          </cell>
          <cell r="O1403">
            <v>19.102152489438868</v>
          </cell>
          <cell r="P1403">
            <v>3</v>
          </cell>
          <cell r="Q1403">
            <v>592.81600055810441</v>
          </cell>
          <cell r="R1403">
            <v>19.102152489438868</v>
          </cell>
          <cell r="S1403">
            <v>80622.976075902203</v>
          </cell>
        </row>
        <row r="1404">
          <cell r="B1404" t="str">
            <v>0401a4</v>
          </cell>
          <cell r="C1404" t="str">
            <v>1324</v>
          </cell>
          <cell r="D1404" t="str">
            <v>MID</v>
          </cell>
          <cell r="E1404" t="str">
            <v>EST</v>
          </cell>
          <cell r="F1404">
            <v>200303</v>
          </cell>
          <cell r="G1404">
            <v>10</v>
          </cell>
          <cell r="H1404">
            <v>94</v>
          </cell>
          <cell r="I1404">
            <v>0</v>
          </cell>
          <cell r="J1404">
            <v>0</v>
          </cell>
          <cell r="K1404">
            <v>305</v>
          </cell>
          <cell r="L1404">
            <v>430.22922072478445</v>
          </cell>
          <cell r="M1404">
            <v>34.144672815374044</v>
          </cell>
          <cell r="N1404">
            <v>597.45398162946594</v>
          </cell>
          <cell r="O1404">
            <v>23.928486296147224</v>
          </cell>
          <cell r="P1404">
            <v>1</v>
          </cell>
          <cell r="Q1404">
            <v>305</v>
          </cell>
          <cell r="R1404">
            <v>100</v>
          </cell>
          <cell r="S1404">
            <v>28670</v>
          </cell>
        </row>
        <row r="1405">
          <cell r="B1405" t="str">
            <v>0401a4</v>
          </cell>
          <cell r="C1405" t="str">
            <v>1324</v>
          </cell>
          <cell r="D1405" t="str">
            <v>MID</v>
          </cell>
          <cell r="E1405" t="str">
            <v>EST</v>
          </cell>
          <cell r="F1405">
            <v>200304</v>
          </cell>
          <cell r="G1405">
            <v>9</v>
          </cell>
          <cell r="H1405">
            <v>131</v>
          </cell>
          <cell r="I1405">
            <v>0</v>
          </cell>
          <cell r="J1405">
            <v>0</v>
          </cell>
          <cell r="K1405">
            <v>305</v>
          </cell>
          <cell r="L1405">
            <v>609.14769507506401</v>
          </cell>
          <cell r="M1405">
            <v>42.197936412330975</v>
          </cell>
          <cell r="N1405">
            <v>592.53024085378456</v>
          </cell>
          <cell r="O1405">
            <v>25.530923222075121</v>
          </cell>
          <cell r="P1405">
            <v>1</v>
          </cell>
          <cell r="Q1405">
            <v>305</v>
          </cell>
          <cell r="R1405">
            <v>100</v>
          </cell>
          <cell r="S1405">
            <v>39955</v>
          </cell>
        </row>
        <row r="1406">
          <cell r="B1406" t="str">
            <v>0401a4</v>
          </cell>
          <cell r="C1406" t="str">
            <v>1324</v>
          </cell>
          <cell r="D1406" t="str">
            <v>MID</v>
          </cell>
          <cell r="E1406" t="str">
            <v>EST</v>
          </cell>
          <cell r="F1406">
            <v>200305</v>
          </cell>
          <cell r="G1406">
            <v>8</v>
          </cell>
          <cell r="H1406">
            <v>100</v>
          </cell>
          <cell r="I1406">
            <v>0</v>
          </cell>
          <cell r="J1406">
            <v>0</v>
          </cell>
          <cell r="K1406">
            <v>305</v>
          </cell>
          <cell r="L1406">
            <v>454.49467524828316</v>
          </cell>
          <cell r="M1406">
            <v>44.900843116610808</v>
          </cell>
          <cell r="N1406">
            <v>601.43359301995042</v>
          </cell>
          <cell r="O1406">
            <v>25.909668158642351</v>
          </cell>
          <cell r="P1406">
            <v>1</v>
          </cell>
          <cell r="Q1406">
            <v>305</v>
          </cell>
          <cell r="R1406">
            <v>100</v>
          </cell>
          <cell r="S1406">
            <v>30500</v>
          </cell>
        </row>
        <row r="1407">
          <cell r="B1407" t="str">
            <v>0401a4</v>
          </cell>
          <cell r="C1407" t="str">
            <v>1324</v>
          </cell>
          <cell r="D1407" t="str">
            <v>MID</v>
          </cell>
          <cell r="E1407" t="str">
            <v>EST</v>
          </cell>
          <cell r="F1407">
            <v>200306</v>
          </cell>
          <cell r="G1407">
            <v>7</v>
          </cell>
          <cell r="H1407">
            <v>81</v>
          </cell>
          <cell r="I1407">
            <v>0</v>
          </cell>
          <cell r="J1407">
            <v>305</v>
          </cell>
          <cell r="K1407">
            <v>305</v>
          </cell>
          <cell r="L1407">
            <v>557.29768222998007</v>
          </cell>
          <cell r="M1407">
            <v>62.752297615612044</v>
          </cell>
          <cell r="N1407">
            <v>594.22189879445125</v>
          </cell>
          <cell r="O1407">
            <v>26.399816965342858</v>
          </cell>
          <cell r="P1407">
            <v>1</v>
          </cell>
          <cell r="Q1407">
            <v>305</v>
          </cell>
          <cell r="R1407">
            <v>100</v>
          </cell>
          <cell r="S1407">
            <v>24705</v>
          </cell>
        </row>
        <row r="1408">
          <cell r="B1408" t="str">
            <v>0401a4</v>
          </cell>
          <cell r="C1408" t="str">
            <v>1324</v>
          </cell>
          <cell r="D1408" t="str">
            <v>MID</v>
          </cell>
          <cell r="E1408" t="str">
            <v>EST</v>
          </cell>
          <cell r="F1408">
            <v>200307</v>
          </cell>
          <cell r="G1408">
            <v>6</v>
          </cell>
          <cell r="H1408">
            <v>91</v>
          </cell>
          <cell r="I1408">
            <v>0</v>
          </cell>
          <cell r="J1408">
            <v>0</v>
          </cell>
          <cell r="K1408">
            <v>305</v>
          </cell>
          <cell r="L1408">
            <v>398.75133186526011</v>
          </cell>
          <cell r="M1408">
            <v>58.064550753223031</v>
          </cell>
          <cell r="N1408">
            <v>570.80903506356253</v>
          </cell>
          <cell r="O1408">
            <v>26.311518874631147</v>
          </cell>
          <cell r="P1408">
            <v>1</v>
          </cell>
          <cell r="Q1408">
            <v>305</v>
          </cell>
          <cell r="R1408">
            <v>100</v>
          </cell>
          <cell r="S1408">
            <v>27755</v>
          </cell>
        </row>
        <row r="1409">
          <cell r="B1409" t="str">
            <v>0401a4</v>
          </cell>
          <cell r="C1409" t="str">
            <v>1324</v>
          </cell>
          <cell r="D1409" t="str">
            <v>MID</v>
          </cell>
          <cell r="E1409" t="str">
            <v>EST</v>
          </cell>
          <cell r="F1409">
            <v>200308</v>
          </cell>
          <cell r="G1409">
            <v>5</v>
          </cell>
          <cell r="H1409">
            <v>16</v>
          </cell>
          <cell r="I1409">
            <v>0</v>
          </cell>
          <cell r="J1409">
            <v>305</v>
          </cell>
          <cell r="K1409">
            <v>305</v>
          </cell>
          <cell r="L1409">
            <v>170.9961265637032</v>
          </cell>
          <cell r="M1409">
            <v>80.56394213572915</v>
          </cell>
          <cell r="N1409">
            <v>549.64451855173922</v>
          </cell>
          <cell r="O1409">
            <v>26.196274659285756</v>
          </cell>
          <cell r="P1409">
            <v>1</v>
          </cell>
          <cell r="Q1409">
            <v>305</v>
          </cell>
          <cell r="R1409">
            <v>100</v>
          </cell>
          <cell r="S1409">
            <v>4880</v>
          </cell>
        </row>
        <row r="1410">
          <cell r="B1410" t="str">
            <v>0401a4</v>
          </cell>
          <cell r="C1410" t="str">
            <v>1324</v>
          </cell>
          <cell r="D1410" t="str">
            <v>MID</v>
          </cell>
          <cell r="E1410" t="str">
            <v>EST</v>
          </cell>
          <cell r="F1410">
            <v>200309</v>
          </cell>
          <cell r="G1410">
            <v>4</v>
          </cell>
          <cell r="H1410">
            <v>127</v>
          </cell>
          <cell r="I1410">
            <v>0</v>
          </cell>
          <cell r="J1410">
            <v>305</v>
          </cell>
          <cell r="K1410">
            <v>305</v>
          </cell>
          <cell r="L1410">
            <v>1378.0328596567615</v>
          </cell>
          <cell r="M1410">
            <v>140.74624341569975</v>
          </cell>
          <cell r="N1410">
            <v>593.51001923076933</v>
          </cell>
          <cell r="O1410">
            <v>28.009760266105559</v>
          </cell>
          <cell r="P1410">
            <v>1</v>
          </cell>
          <cell r="Q1410">
            <v>305</v>
          </cell>
          <cell r="R1410">
            <v>100</v>
          </cell>
          <cell r="S1410">
            <v>38735</v>
          </cell>
        </row>
        <row r="1411">
          <cell r="B1411" t="str">
            <v>0401a4</v>
          </cell>
          <cell r="C1411" t="str">
            <v>1324</v>
          </cell>
          <cell r="D1411" t="str">
            <v>MID</v>
          </cell>
          <cell r="E1411" t="str">
            <v>EST</v>
          </cell>
          <cell r="F1411">
            <v>200310</v>
          </cell>
          <cell r="G1411">
            <v>3</v>
          </cell>
          <cell r="H1411">
            <v>128</v>
          </cell>
          <cell r="I1411">
            <v>0</v>
          </cell>
          <cell r="J1411">
            <v>305</v>
          </cell>
          <cell r="K1411">
            <v>305</v>
          </cell>
          <cell r="L1411">
            <v>2389.7866319637365</v>
          </cell>
          <cell r="M1411">
            <v>236.16281175532134</v>
          </cell>
          <cell r="N1411">
            <v>593.51001923076933</v>
          </cell>
          <cell r="O1411">
            <v>28.009760266105566</v>
          </cell>
          <cell r="P1411">
            <v>1</v>
          </cell>
          <cell r="Q1411">
            <v>305</v>
          </cell>
          <cell r="R1411">
            <v>100</v>
          </cell>
          <cell r="S1411">
            <v>39040</v>
          </cell>
        </row>
        <row r="1412">
          <cell r="B1412" t="str">
            <v>0401a4</v>
          </cell>
          <cell r="C1412" t="str">
            <v>1324</v>
          </cell>
          <cell r="D1412" t="str">
            <v>MID</v>
          </cell>
          <cell r="E1412" t="str">
            <v>EST</v>
          </cell>
          <cell r="F1412">
            <v>200311</v>
          </cell>
          <cell r="G1412">
            <v>2</v>
          </cell>
          <cell r="H1412">
            <v>127</v>
          </cell>
          <cell r="I1412">
            <v>0</v>
          </cell>
          <cell r="J1412">
            <v>0</v>
          </cell>
          <cell r="K1412">
            <v>305</v>
          </cell>
          <cell r="L1412">
            <v>0</v>
          </cell>
          <cell r="M1412">
            <v>107.8068418733022</v>
          </cell>
          <cell r="N1412">
            <v>595.76629045960499</v>
          </cell>
          <cell r="O1412">
            <v>27.226193405869019</v>
          </cell>
          <cell r="P1412">
            <v>1</v>
          </cell>
          <cell r="Q1412">
            <v>305</v>
          </cell>
          <cell r="R1412">
            <v>100</v>
          </cell>
          <cell r="S1412">
            <v>38735</v>
          </cell>
        </row>
        <row r="1413">
          <cell r="B1413" t="str">
            <v>0401a4</v>
          </cell>
          <cell r="C1413" t="str">
            <v>1324</v>
          </cell>
          <cell r="D1413" t="str">
            <v>MID</v>
          </cell>
          <cell r="E1413" t="str">
            <v>EST</v>
          </cell>
          <cell r="F1413">
            <v>200312</v>
          </cell>
          <cell r="G1413">
            <v>1</v>
          </cell>
          <cell r="H1413">
            <v>91</v>
          </cell>
          <cell r="I1413">
            <v>0</v>
          </cell>
          <cell r="J1413">
            <v>305</v>
          </cell>
          <cell r="K1413">
            <v>305</v>
          </cell>
          <cell r="L1413">
            <v>0</v>
          </cell>
          <cell r="M1413">
            <v>107.80684187330223</v>
          </cell>
          <cell r="N1413">
            <v>593.51001923076933</v>
          </cell>
          <cell r="O1413">
            <v>28.009760266105559</v>
          </cell>
          <cell r="P1413">
            <v>1</v>
          </cell>
          <cell r="Q1413">
            <v>305</v>
          </cell>
          <cell r="R1413">
            <v>100</v>
          </cell>
          <cell r="S1413">
            <v>27755</v>
          </cell>
        </row>
        <row r="1414">
          <cell r="B1414" t="str">
            <v>0401a4</v>
          </cell>
          <cell r="C1414" t="str">
            <v>1324</v>
          </cell>
          <cell r="D1414" t="str">
            <v>MID</v>
          </cell>
          <cell r="E1414" t="str">
            <v>EST</v>
          </cell>
          <cell r="F1414">
            <v>200401</v>
          </cell>
          <cell r="G1414">
            <v>0</v>
          </cell>
          <cell r="H1414">
            <v>92</v>
          </cell>
          <cell r="I1414">
            <v>0</v>
          </cell>
          <cell r="J1414">
            <v>305</v>
          </cell>
          <cell r="K1414">
            <v>385</v>
          </cell>
          <cell r="L1414">
            <v>0</v>
          </cell>
          <cell r="M1414">
            <v>107.80684187330223</v>
          </cell>
          <cell r="N1414">
            <v>593.51001923076933</v>
          </cell>
          <cell r="O1414">
            <v>28.009760266105559</v>
          </cell>
          <cell r="P1414">
            <v>1</v>
          </cell>
          <cell r="Q1414">
            <v>385</v>
          </cell>
          <cell r="R1414">
            <v>100</v>
          </cell>
          <cell r="S1414">
            <v>35420</v>
          </cell>
        </row>
        <row r="1415">
          <cell r="B1415" t="str">
            <v>0401a4</v>
          </cell>
          <cell r="C1415" t="str">
            <v>1324</v>
          </cell>
          <cell r="D1415" t="str">
            <v>MID</v>
          </cell>
          <cell r="E1415" t="str">
            <v>EUR</v>
          </cell>
          <cell r="F1415">
            <v>200101</v>
          </cell>
          <cell r="G1415">
            <v>36</v>
          </cell>
          <cell r="H1415">
            <v>312</v>
          </cell>
          <cell r="I1415">
            <v>852.02474358974337</v>
          </cell>
          <cell r="J1415">
            <v>0</v>
          </cell>
          <cell r="K1415">
            <v>0</v>
          </cell>
          <cell r="L1415">
            <v>852.02474358974348</v>
          </cell>
          <cell r="M1415">
            <v>0</v>
          </cell>
          <cell r="N1415">
            <v>852.02474358974655</v>
          </cell>
          <cell r="O1415">
            <v>3.0456163822023849E-13</v>
          </cell>
          <cell r="P1415">
            <v>3</v>
          </cell>
          <cell r="Q1415">
            <v>852.02474358974655</v>
          </cell>
          <cell r="R1415">
            <v>3.0456163822023849E-13</v>
          </cell>
          <cell r="S1415">
            <v>9.8953023552894592E-10</v>
          </cell>
        </row>
        <row r="1416">
          <cell r="B1416" t="str">
            <v>0401a4</v>
          </cell>
          <cell r="C1416" t="str">
            <v>1324</v>
          </cell>
          <cell r="D1416" t="str">
            <v>MID</v>
          </cell>
          <cell r="E1416" t="str">
            <v>EUR</v>
          </cell>
          <cell r="F1416">
            <v>200102</v>
          </cell>
          <cell r="G1416">
            <v>35</v>
          </cell>
          <cell r="H1416">
            <v>245</v>
          </cell>
          <cell r="I1416">
            <v>517.77355102040815</v>
          </cell>
          <cell r="J1416">
            <v>0</v>
          </cell>
          <cell r="K1416">
            <v>0</v>
          </cell>
          <cell r="L1416">
            <v>522.48992648262151</v>
          </cell>
          <cell r="M1416">
            <v>0.47465877579071131</v>
          </cell>
          <cell r="N1416">
            <v>521.22199646153183</v>
          </cell>
          <cell r="O1416">
            <v>0.46075351512577878</v>
          </cell>
          <cell r="P1416">
            <v>3</v>
          </cell>
          <cell r="Q1416">
            <v>521.22199646153183</v>
          </cell>
          <cell r="R1416">
            <v>0.46075351512577878</v>
          </cell>
          <cell r="S1416">
            <v>844.86913307530631</v>
          </cell>
        </row>
        <row r="1417">
          <cell r="B1417" t="str">
            <v>0401a4</v>
          </cell>
          <cell r="C1417" t="str">
            <v>1324</v>
          </cell>
          <cell r="D1417" t="str">
            <v>MID</v>
          </cell>
          <cell r="E1417" t="str">
            <v>EUR</v>
          </cell>
          <cell r="F1417">
            <v>200103</v>
          </cell>
          <cell r="G1417">
            <v>34</v>
          </cell>
          <cell r="H1417">
            <v>249</v>
          </cell>
          <cell r="I1417">
            <v>510.99417670682732</v>
          </cell>
          <cell r="J1417">
            <v>0</v>
          </cell>
          <cell r="K1417">
            <v>0</v>
          </cell>
          <cell r="L1417">
            <v>518.80591165199701</v>
          </cell>
          <cell r="M1417">
            <v>0.62991563953174678</v>
          </cell>
          <cell r="N1417">
            <v>516.6348793747843</v>
          </cell>
          <cell r="O1417">
            <v>0.61285989482083836</v>
          </cell>
          <cell r="P1417">
            <v>3</v>
          </cell>
          <cell r="Q1417">
            <v>516.6348793747843</v>
          </cell>
          <cell r="R1417">
            <v>0.61285989482083836</v>
          </cell>
          <cell r="S1417">
            <v>1404.534964321283</v>
          </cell>
        </row>
        <row r="1418">
          <cell r="B1418" t="str">
            <v>0401a4</v>
          </cell>
          <cell r="C1418" t="str">
            <v>1324</v>
          </cell>
          <cell r="D1418" t="str">
            <v>MID</v>
          </cell>
          <cell r="E1418" t="str">
            <v>EUR</v>
          </cell>
          <cell r="F1418">
            <v>200104</v>
          </cell>
          <cell r="G1418">
            <v>33</v>
          </cell>
          <cell r="H1418">
            <v>293</v>
          </cell>
          <cell r="I1418">
            <v>391.83228668941973</v>
          </cell>
          <cell r="J1418">
            <v>0</v>
          </cell>
          <cell r="K1418">
            <v>0</v>
          </cell>
          <cell r="L1418">
            <v>403.14106282744393</v>
          </cell>
          <cell r="M1418">
            <v>0.74292671869310545</v>
          </cell>
          <cell r="N1418">
            <v>402.23134476290642</v>
          </cell>
          <cell r="O1418">
            <v>0.75543283142886331</v>
          </cell>
          <cell r="P1418">
            <v>3</v>
          </cell>
          <cell r="Q1418">
            <v>402.23134476290642</v>
          </cell>
          <cell r="R1418">
            <v>0.75543283142886331</v>
          </cell>
          <cell r="S1418">
            <v>3046.9240155315929</v>
          </cell>
        </row>
        <row r="1419">
          <cell r="B1419" t="str">
            <v>0401a4</v>
          </cell>
          <cell r="C1419" t="str">
            <v>1324</v>
          </cell>
          <cell r="D1419" t="str">
            <v>MID</v>
          </cell>
          <cell r="E1419" t="str">
            <v>EUR</v>
          </cell>
          <cell r="F1419">
            <v>200105</v>
          </cell>
          <cell r="G1419">
            <v>32</v>
          </cell>
          <cell r="H1419">
            <v>250</v>
          </cell>
          <cell r="I1419">
            <v>553.06724000000008</v>
          </cell>
          <cell r="J1419">
            <v>0</v>
          </cell>
          <cell r="K1419">
            <v>0</v>
          </cell>
          <cell r="L1419">
            <v>576.37152227387833</v>
          </cell>
          <cell r="M1419">
            <v>1.1463710560836313</v>
          </cell>
          <cell r="N1419">
            <v>581.12368807368364</v>
          </cell>
          <cell r="O1419">
            <v>1.1910111343683154</v>
          </cell>
          <cell r="P1419">
            <v>3</v>
          </cell>
          <cell r="Q1419">
            <v>581.12368807368364</v>
          </cell>
          <cell r="R1419">
            <v>1.1910111343683154</v>
          </cell>
          <cell r="S1419">
            <v>7014.1120184208849</v>
          </cell>
        </row>
        <row r="1420">
          <cell r="B1420" t="str">
            <v>0401a4</v>
          </cell>
          <cell r="C1420" t="str">
            <v>1324</v>
          </cell>
          <cell r="D1420" t="str">
            <v>MID</v>
          </cell>
          <cell r="E1420" t="str">
            <v>EUR</v>
          </cell>
          <cell r="F1420">
            <v>200106</v>
          </cell>
          <cell r="G1420">
            <v>31</v>
          </cell>
          <cell r="H1420">
            <v>320</v>
          </cell>
          <cell r="I1420">
            <v>788.62031249999995</v>
          </cell>
          <cell r="J1420">
            <v>0</v>
          </cell>
          <cell r="K1420">
            <v>0</v>
          </cell>
          <cell r="L1420">
            <v>833.48307677514583</v>
          </cell>
          <cell r="M1420">
            <v>1.8156158185025635</v>
          </cell>
          <cell r="N1420">
            <v>829.68452451198038</v>
          </cell>
          <cell r="O1420">
            <v>1.8656686167500653</v>
          </cell>
          <cell r="P1420">
            <v>3</v>
          </cell>
          <cell r="Q1420">
            <v>829.68452451198038</v>
          </cell>
          <cell r="R1420">
            <v>1.8656686167500653</v>
          </cell>
          <cell r="S1420">
            <v>13140.547843833774</v>
          </cell>
        </row>
        <row r="1421">
          <cell r="B1421" t="str">
            <v>0401a4</v>
          </cell>
          <cell r="C1421" t="str">
            <v>1324</v>
          </cell>
          <cell r="D1421" t="str">
            <v>MID</v>
          </cell>
          <cell r="E1421" t="str">
            <v>EUR</v>
          </cell>
          <cell r="F1421">
            <v>200107</v>
          </cell>
          <cell r="G1421">
            <v>30</v>
          </cell>
          <cell r="H1421">
            <v>212</v>
          </cell>
          <cell r="I1421">
            <v>632.46264150943387</v>
          </cell>
          <cell r="J1421">
            <v>0</v>
          </cell>
          <cell r="K1421">
            <v>0</v>
          </cell>
          <cell r="L1421">
            <v>686.43329026367633</v>
          </cell>
          <cell r="M1421">
            <v>1.9885072395718457</v>
          </cell>
          <cell r="N1421">
            <v>687.43353731026195</v>
          </cell>
          <cell r="O1421">
            <v>1.9078922192075358</v>
          </cell>
          <cell r="P1421">
            <v>3</v>
          </cell>
          <cell r="Q1421">
            <v>687.43353731026195</v>
          </cell>
          <cell r="R1421">
            <v>1.9078922192075358</v>
          </cell>
          <cell r="S1421">
            <v>11653.829909775552</v>
          </cell>
        </row>
        <row r="1422">
          <cell r="B1422" t="str">
            <v>0401a4</v>
          </cell>
          <cell r="C1422" t="str">
            <v>1324</v>
          </cell>
          <cell r="D1422" t="str">
            <v>MID</v>
          </cell>
          <cell r="E1422" t="str">
            <v>EUR</v>
          </cell>
          <cell r="F1422">
            <v>200108</v>
          </cell>
          <cell r="G1422">
            <v>29</v>
          </cell>
          <cell r="H1422">
            <v>133</v>
          </cell>
          <cell r="I1422">
            <v>783.17541353383467</v>
          </cell>
          <cell r="J1422">
            <v>0</v>
          </cell>
          <cell r="K1422">
            <v>0</v>
          </cell>
          <cell r="L1422">
            <v>891.3750627372624</v>
          </cell>
          <cell r="M1422">
            <v>2.1443502472861398</v>
          </cell>
          <cell r="N1422">
            <v>865.71037296247903</v>
          </cell>
          <cell r="O1422">
            <v>2.0493474548466892</v>
          </cell>
          <cell r="P1422">
            <v>3</v>
          </cell>
          <cell r="Q1422">
            <v>865.71037296247903</v>
          </cell>
          <cell r="R1422">
            <v>2.0493474548466892</v>
          </cell>
          <cell r="S1422">
            <v>10977.149604009697</v>
          </cell>
        </row>
        <row r="1423">
          <cell r="B1423" t="str">
            <v>0401a4</v>
          </cell>
          <cell r="C1423" t="str">
            <v>1324</v>
          </cell>
          <cell r="D1423" t="str">
            <v>MID</v>
          </cell>
          <cell r="E1423" t="str">
            <v>EUR</v>
          </cell>
          <cell r="F1423">
            <v>200109</v>
          </cell>
          <cell r="G1423">
            <v>28</v>
          </cell>
          <cell r="H1423">
            <v>352</v>
          </cell>
          <cell r="I1423">
            <v>596.55934659090894</v>
          </cell>
          <cell r="J1423">
            <v>0</v>
          </cell>
          <cell r="K1423">
            <v>0</v>
          </cell>
          <cell r="L1423">
            <v>717.41985548446337</v>
          </cell>
          <cell r="M1423">
            <v>2.8151610746411957</v>
          </cell>
          <cell r="N1423">
            <v>704.04107807698779</v>
          </cell>
          <cell r="O1423">
            <v>2.6618155310257663</v>
          </cell>
          <cell r="P1423">
            <v>3</v>
          </cell>
          <cell r="Q1423">
            <v>704.04107807698779</v>
          </cell>
          <cell r="R1423">
            <v>2.6618155310257663</v>
          </cell>
          <cell r="S1423">
            <v>37833.569483099738</v>
          </cell>
        </row>
        <row r="1424">
          <cell r="B1424" t="str">
            <v>0401a4</v>
          </cell>
          <cell r="C1424" t="str">
            <v>1324</v>
          </cell>
          <cell r="D1424" t="str">
            <v>MID</v>
          </cell>
          <cell r="E1424" t="str">
            <v>EUR</v>
          </cell>
          <cell r="F1424">
            <v>200110</v>
          </cell>
          <cell r="G1424">
            <v>27</v>
          </cell>
          <cell r="H1424">
            <v>279</v>
          </cell>
          <cell r="I1424">
            <v>669.47623655913992</v>
          </cell>
          <cell r="J1424">
            <v>0</v>
          </cell>
          <cell r="K1424">
            <v>0</v>
          </cell>
          <cell r="L1424">
            <v>849.45197516913493</v>
          </cell>
          <cell r="M1424">
            <v>3.400761824537843</v>
          </cell>
          <cell r="N1424">
            <v>820.93551671079013</v>
          </cell>
          <cell r="O1424">
            <v>3.2442393393966604</v>
          </cell>
          <cell r="P1424">
            <v>3</v>
          </cell>
          <cell r="Q1424">
            <v>820.93551671079013</v>
          </cell>
          <cell r="R1424">
            <v>3.2442393393966604</v>
          </cell>
          <cell r="S1424">
            <v>42257.139162310428</v>
          </cell>
        </row>
        <row r="1425">
          <cell r="B1425" t="str">
            <v>0401a4</v>
          </cell>
          <cell r="C1425" t="str">
            <v>1324</v>
          </cell>
          <cell r="D1425" t="str">
            <v>MID</v>
          </cell>
          <cell r="E1425" t="str">
            <v>EUR</v>
          </cell>
          <cell r="F1425">
            <v>200111</v>
          </cell>
          <cell r="G1425">
            <v>26</v>
          </cell>
          <cell r="H1425">
            <v>340</v>
          </cell>
          <cell r="I1425">
            <v>572.87220588235289</v>
          </cell>
          <cell r="J1425">
            <v>0</v>
          </cell>
          <cell r="K1425">
            <v>0</v>
          </cell>
          <cell r="L1425">
            <v>789.45734847372273</v>
          </cell>
          <cell r="M1425">
            <v>3.2395724373510593</v>
          </cell>
          <cell r="N1425">
            <v>770.14882098870351</v>
          </cell>
          <cell r="O1425">
            <v>3.093507501549301</v>
          </cell>
          <cell r="P1425">
            <v>3</v>
          </cell>
          <cell r="Q1425">
            <v>770.14882098870351</v>
          </cell>
          <cell r="R1425">
            <v>3.093507501549301</v>
          </cell>
          <cell r="S1425">
            <v>67074.049136159214</v>
          </cell>
        </row>
        <row r="1426">
          <cell r="B1426" t="str">
            <v>0401a4</v>
          </cell>
          <cell r="C1426" t="str">
            <v>1324</v>
          </cell>
          <cell r="D1426" t="str">
            <v>MID</v>
          </cell>
          <cell r="E1426" t="str">
            <v>EUR</v>
          </cell>
          <cell r="F1426">
            <v>200112</v>
          </cell>
          <cell r="G1426">
            <v>25</v>
          </cell>
          <cell r="H1426">
            <v>304</v>
          </cell>
          <cell r="I1426">
            <v>445.31279605263154</v>
          </cell>
          <cell r="J1426">
            <v>0</v>
          </cell>
          <cell r="K1426">
            <v>0</v>
          </cell>
          <cell r="L1426">
            <v>686.04497279569102</v>
          </cell>
          <cell r="M1426">
            <v>3.3997376471274503</v>
          </cell>
          <cell r="N1426">
            <v>679.29658274466203</v>
          </cell>
          <cell r="O1426">
            <v>3.3437167638530259</v>
          </cell>
          <cell r="P1426">
            <v>3</v>
          </cell>
          <cell r="Q1426">
            <v>679.29658274466203</v>
          </cell>
          <cell r="R1426">
            <v>3.3437167638530259</v>
          </cell>
          <cell r="S1426">
            <v>71131.071154377249</v>
          </cell>
        </row>
        <row r="1427">
          <cell r="B1427" t="str">
            <v>0401a4</v>
          </cell>
          <cell r="C1427" t="str">
            <v>1324</v>
          </cell>
          <cell r="D1427" t="str">
            <v>MID</v>
          </cell>
          <cell r="E1427" t="str">
            <v>EUR</v>
          </cell>
          <cell r="F1427">
            <v>200201</v>
          </cell>
          <cell r="G1427">
            <v>24</v>
          </cell>
          <cell r="H1427">
            <v>275</v>
          </cell>
          <cell r="I1427">
            <v>465.96847272727274</v>
          </cell>
          <cell r="J1427">
            <v>0</v>
          </cell>
          <cell r="K1427">
            <v>0</v>
          </cell>
          <cell r="L1427">
            <v>823.37063852190897</v>
          </cell>
          <cell r="M1427">
            <v>4.0872733844001381</v>
          </cell>
          <cell r="N1427">
            <v>799.01760267595159</v>
          </cell>
          <cell r="O1427">
            <v>4.048529507827844</v>
          </cell>
          <cell r="P1427">
            <v>3</v>
          </cell>
          <cell r="Q1427">
            <v>799.01760267595159</v>
          </cell>
          <cell r="R1427">
            <v>4.048529507827844</v>
          </cell>
          <cell r="S1427">
            <v>91588.510735886681</v>
          </cell>
        </row>
        <row r="1428">
          <cell r="B1428" t="str">
            <v>0401a4</v>
          </cell>
          <cell r="C1428" t="str">
            <v>1324</v>
          </cell>
          <cell r="D1428" t="str">
            <v>MID</v>
          </cell>
          <cell r="E1428" t="str">
            <v>EUR</v>
          </cell>
          <cell r="F1428">
            <v>200202</v>
          </cell>
          <cell r="G1428">
            <v>23</v>
          </cell>
          <cell r="H1428">
            <v>218</v>
          </cell>
          <cell r="I1428">
            <v>388.45174311926598</v>
          </cell>
          <cell r="J1428">
            <v>0</v>
          </cell>
          <cell r="K1428">
            <v>0</v>
          </cell>
          <cell r="L1428">
            <v>868.50552420535098</v>
          </cell>
          <cell r="M1428">
            <v>5.0665040885045594</v>
          </cell>
          <cell r="N1428">
            <v>810.97610626544815</v>
          </cell>
          <cell r="O1428">
            <v>4.7996193292555507</v>
          </cell>
          <cell r="P1428">
            <v>3</v>
          </cell>
          <cell r="Q1428">
            <v>810.97610626544815</v>
          </cell>
          <cell r="R1428">
            <v>4.7996193292555507</v>
          </cell>
          <cell r="S1428">
            <v>92110.311165867723</v>
          </cell>
        </row>
        <row r="1429">
          <cell r="B1429" t="str">
            <v>0401a4</v>
          </cell>
          <cell r="C1429" t="str">
            <v>1324</v>
          </cell>
          <cell r="D1429" t="str">
            <v>MID</v>
          </cell>
          <cell r="E1429" t="str">
            <v>EUR</v>
          </cell>
          <cell r="F1429">
            <v>200203</v>
          </cell>
          <cell r="G1429">
            <v>22</v>
          </cell>
          <cell r="H1429">
            <v>244</v>
          </cell>
          <cell r="I1429">
            <v>268.6734426229508</v>
          </cell>
          <cell r="J1429">
            <v>0</v>
          </cell>
          <cell r="K1429">
            <v>0</v>
          </cell>
          <cell r="L1429">
            <v>647.80716921077453</v>
          </cell>
          <cell r="M1429">
            <v>5.5487336812828651</v>
          </cell>
          <cell r="N1429">
            <v>635.08272380215851</v>
          </cell>
          <cell r="O1429">
            <v>4.9547282613169763</v>
          </cell>
          <cell r="P1429">
            <v>3</v>
          </cell>
          <cell r="Q1429">
            <v>635.08272380215851</v>
          </cell>
          <cell r="R1429">
            <v>4.9547282613169763</v>
          </cell>
          <cell r="S1429">
            <v>89403.864607726675</v>
          </cell>
        </row>
        <row r="1430">
          <cell r="B1430" t="str">
            <v>0401a4</v>
          </cell>
          <cell r="C1430" t="str">
            <v>1324</v>
          </cell>
          <cell r="D1430" t="str">
            <v>MID</v>
          </cell>
          <cell r="E1430" t="str">
            <v>EUR</v>
          </cell>
          <cell r="F1430">
            <v>200204</v>
          </cell>
          <cell r="G1430">
            <v>21</v>
          </cell>
          <cell r="H1430">
            <v>206</v>
          </cell>
          <cell r="I1430">
            <v>366.02053398058251</v>
          </cell>
          <cell r="J1430">
            <v>0</v>
          </cell>
          <cell r="K1430">
            <v>0</v>
          </cell>
          <cell r="L1430">
            <v>843.00755607080873</v>
          </cell>
          <cell r="M1430">
            <v>6.0411617371616284</v>
          </cell>
          <cell r="N1430">
            <v>802.00569462103942</v>
          </cell>
          <cell r="O1430">
            <v>5.5735572603364787</v>
          </cell>
          <cell r="P1430">
            <v>3</v>
          </cell>
          <cell r="Q1430">
            <v>802.00569462103942</v>
          </cell>
          <cell r="R1430">
            <v>5.5735572603364787</v>
          </cell>
          <cell r="S1430">
            <v>89812.943091934125</v>
          </cell>
        </row>
        <row r="1431">
          <cell r="B1431" t="str">
            <v>0401a4</v>
          </cell>
          <cell r="C1431" t="str">
            <v>1324</v>
          </cell>
          <cell r="D1431" t="str">
            <v>MID</v>
          </cell>
          <cell r="E1431" t="str">
            <v>EUR</v>
          </cell>
          <cell r="F1431">
            <v>200205</v>
          </cell>
          <cell r="G1431">
            <v>20</v>
          </cell>
          <cell r="H1431">
            <v>177</v>
          </cell>
          <cell r="I1431">
            <v>183.84446327683614</v>
          </cell>
          <cell r="J1431">
            <v>0</v>
          </cell>
          <cell r="K1431">
            <v>530</v>
          </cell>
          <cell r="L1431">
            <v>650.45871855920473</v>
          </cell>
          <cell r="M1431">
            <v>6.5995565963820182</v>
          </cell>
          <cell r="N1431">
            <v>634.1348265089938</v>
          </cell>
          <cell r="O1431">
            <v>5.9281790690972738</v>
          </cell>
          <cell r="P1431">
            <v>3</v>
          </cell>
          <cell r="Q1431">
            <v>634.1348265089938</v>
          </cell>
          <cell r="R1431">
            <v>5.9281790690972738</v>
          </cell>
          <cell r="S1431">
            <v>79701.394292091907</v>
          </cell>
        </row>
        <row r="1432">
          <cell r="B1432" t="str">
            <v>0401a4</v>
          </cell>
          <cell r="C1432" t="str">
            <v>1324</v>
          </cell>
          <cell r="D1432" t="str">
            <v>MID</v>
          </cell>
          <cell r="E1432" t="str">
            <v>EUR</v>
          </cell>
          <cell r="F1432">
            <v>200206</v>
          </cell>
          <cell r="G1432">
            <v>19</v>
          </cell>
          <cell r="H1432">
            <v>316</v>
          </cell>
          <cell r="I1432">
            <v>159.34167721518989</v>
          </cell>
          <cell r="J1432">
            <v>0</v>
          </cell>
          <cell r="K1432">
            <v>530</v>
          </cell>
          <cell r="L1432">
            <v>628.5540260383774</v>
          </cell>
          <cell r="M1432">
            <v>6.765584664629964</v>
          </cell>
          <cell r="N1432">
            <v>619.82936282163553</v>
          </cell>
          <cell r="O1432">
            <v>6.0380207443289668</v>
          </cell>
          <cell r="P1432">
            <v>3</v>
          </cell>
          <cell r="Q1432">
            <v>619.82936282163553</v>
          </cell>
          <cell r="R1432">
            <v>6.0380207443289668</v>
          </cell>
          <cell r="S1432">
            <v>145514.10865163684</v>
          </cell>
        </row>
        <row r="1433">
          <cell r="B1433" t="str">
            <v>0401a4</v>
          </cell>
          <cell r="C1433" t="str">
            <v>1324</v>
          </cell>
          <cell r="D1433" t="str">
            <v>MID</v>
          </cell>
          <cell r="E1433" t="str">
            <v>EUR</v>
          </cell>
          <cell r="F1433">
            <v>200207</v>
          </cell>
          <cell r="G1433">
            <v>18</v>
          </cell>
          <cell r="H1433">
            <v>156</v>
          </cell>
          <cell r="I1433">
            <v>136.35493589743589</v>
          </cell>
          <cell r="J1433">
            <v>0</v>
          </cell>
          <cell r="K1433">
            <v>530</v>
          </cell>
          <cell r="L1433">
            <v>710.10207407128439</v>
          </cell>
          <cell r="M1433">
            <v>7.2332052246918384</v>
          </cell>
          <cell r="N1433">
            <v>676.98749992242028</v>
          </cell>
          <cell r="O1433">
            <v>5.9756898743671121</v>
          </cell>
          <cell r="P1433">
            <v>3</v>
          </cell>
          <cell r="Q1433">
            <v>676.98749992242028</v>
          </cell>
          <cell r="R1433">
            <v>5.9756898743671121</v>
          </cell>
          <cell r="S1433">
            <v>84338.679987897573</v>
          </cell>
        </row>
        <row r="1434">
          <cell r="B1434" t="str">
            <v>0401a4</v>
          </cell>
          <cell r="C1434" t="str">
            <v>1324</v>
          </cell>
          <cell r="D1434" t="str">
            <v>MID</v>
          </cell>
          <cell r="E1434" t="str">
            <v>EUR</v>
          </cell>
          <cell r="F1434">
            <v>200208</v>
          </cell>
          <cell r="G1434">
            <v>17</v>
          </cell>
          <cell r="H1434">
            <v>120</v>
          </cell>
          <cell r="I1434">
            <v>115.3955</v>
          </cell>
          <cell r="J1434">
            <v>0</v>
          </cell>
          <cell r="K1434">
            <v>700</v>
          </cell>
          <cell r="L1434">
            <v>967.2150784735046</v>
          </cell>
          <cell r="M1434">
            <v>8.1378721371685536</v>
          </cell>
          <cell r="N1434">
            <v>860.10001275661284</v>
          </cell>
          <cell r="O1434">
            <v>6.4578070943942771</v>
          </cell>
          <cell r="P1434">
            <v>3</v>
          </cell>
          <cell r="Q1434">
            <v>860.10001275661284</v>
          </cell>
          <cell r="R1434">
            <v>6.4578070943942771</v>
          </cell>
          <cell r="S1434">
            <v>89364.541530793533</v>
          </cell>
        </row>
        <row r="1435">
          <cell r="B1435" t="str">
            <v>0401a4</v>
          </cell>
          <cell r="C1435" t="str">
            <v>1324</v>
          </cell>
          <cell r="D1435" t="str">
            <v>MID</v>
          </cell>
          <cell r="E1435" t="str">
            <v>EUR</v>
          </cell>
          <cell r="F1435">
            <v>200209</v>
          </cell>
          <cell r="G1435">
            <v>16</v>
          </cell>
          <cell r="H1435">
            <v>287</v>
          </cell>
          <cell r="I1435">
            <v>110.80543554006968</v>
          </cell>
          <cell r="J1435">
            <v>0</v>
          </cell>
          <cell r="K1435">
            <v>700</v>
          </cell>
          <cell r="L1435">
            <v>873.48165130321809</v>
          </cell>
          <cell r="M1435">
            <v>9.0324840025744546</v>
          </cell>
          <cell r="N1435">
            <v>788.34562754142974</v>
          </cell>
          <cell r="O1435">
            <v>6.9634607995212638</v>
          </cell>
          <cell r="P1435">
            <v>3</v>
          </cell>
          <cell r="Q1435">
            <v>788.34562754142974</v>
          </cell>
          <cell r="R1435">
            <v>6.9634607995212638</v>
          </cell>
          <cell r="S1435">
            <v>194454.03510439032</v>
          </cell>
        </row>
        <row r="1436">
          <cell r="B1436" t="str">
            <v>0401a4</v>
          </cell>
          <cell r="C1436" t="str">
            <v>1324</v>
          </cell>
          <cell r="D1436" t="str">
            <v>MID</v>
          </cell>
          <cell r="E1436" t="str">
            <v>EUR</v>
          </cell>
          <cell r="F1436">
            <v>200210</v>
          </cell>
          <cell r="G1436">
            <v>15</v>
          </cell>
          <cell r="H1436">
            <v>429</v>
          </cell>
          <cell r="I1436">
            <v>25.405664335664337</v>
          </cell>
          <cell r="J1436">
            <v>0</v>
          </cell>
          <cell r="K1436">
            <v>530</v>
          </cell>
          <cell r="L1436">
            <v>610.30608765310467</v>
          </cell>
          <cell r="M1436">
            <v>10.212585464181764</v>
          </cell>
          <cell r="N1436">
            <v>598.89777741565422</v>
          </cell>
          <cell r="O1436">
            <v>7.7899535572165473</v>
          </cell>
          <cell r="P1436">
            <v>3</v>
          </cell>
          <cell r="Q1436">
            <v>598.89777741565422</v>
          </cell>
          <cell r="R1436">
            <v>7.7899535572165473</v>
          </cell>
          <cell r="S1436">
            <v>246028.11651131566</v>
          </cell>
        </row>
        <row r="1437">
          <cell r="B1437" t="str">
            <v>0401a4</v>
          </cell>
          <cell r="C1437" t="str">
            <v>1324</v>
          </cell>
          <cell r="D1437" t="str">
            <v>MID</v>
          </cell>
          <cell r="E1437" t="str">
            <v>EUR</v>
          </cell>
          <cell r="F1437">
            <v>200211</v>
          </cell>
          <cell r="G1437">
            <v>14</v>
          </cell>
          <cell r="H1437">
            <v>288</v>
          </cell>
          <cell r="I1437">
            <v>3.0520486111111111</v>
          </cell>
          <cell r="J1437">
            <v>0</v>
          </cell>
          <cell r="K1437">
            <v>530</v>
          </cell>
          <cell r="L1437">
            <v>481.35413389673289</v>
          </cell>
          <cell r="M1437">
            <v>11.958876747367601</v>
          </cell>
          <cell r="N1437">
            <v>518.09502745854286</v>
          </cell>
          <cell r="O1437">
            <v>8.2825541693914655</v>
          </cell>
          <cell r="P1437">
            <v>3</v>
          </cell>
          <cell r="Q1437">
            <v>518.09502745854286</v>
          </cell>
          <cell r="R1437">
            <v>8.2825541693914655</v>
          </cell>
          <cell r="S1437">
            <v>148332.37790806036</v>
          </cell>
        </row>
        <row r="1438">
          <cell r="B1438" t="str">
            <v>0401a4</v>
          </cell>
          <cell r="C1438" t="str">
            <v>1324</v>
          </cell>
          <cell r="D1438" t="str">
            <v>MID</v>
          </cell>
          <cell r="E1438" t="str">
            <v>EUR</v>
          </cell>
          <cell r="F1438">
            <v>200212</v>
          </cell>
          <cell r="G1438">
            <v>13</v>
          </cell>
          <cell r="H1438">
            <v>284</v>
          </cell>
          <cell r="I1438">
            <v>0</v>
          </cell>
          <cell r="J1438">
            <v>0</v>
          </cell>
          <cell r="K1438">
            <v>530</v>
          </cell>
          <cell r="L1438">
            <v>396.59534944165682</v>
          </cell>
          <cell r="M1438">
            <v>13.667056404749545</v>
          </cell>
          <cell r="N1438">
            <v>477.09353232949786</v>
          </cell>
          <cell r="O1438">
            <v>8.7795475049450076</v>
          </cell>
          <cell r="P1438">
            <v>3</v>
          </cell>
          <cell r="Q1438">
            <v>477.09353232949786</v>
          </cell>
          <cell r="R1438">
            <v>8.7795475049450076</v>
          </cell>
          <cell r="S1438">
            <v>135494.5631815774</v>
          </cell>
        </row>
        <row r="1439">
          <cell r="B1439" t="str">
            <v>0401a4</v>
          </cell>
          <cell r="C1439" t="str">
            <v>1324</v>
          </cell>
          <cell r="D1439" t="str">
            <v>MID</v>
          </cell>
          <cell r="E1439" t="str">
            <v>EUR</v>
          </cell>
          <cell r="F1439">
            <v>200301</v>
          </cell>
          <cell r="G1439">
            <v>12</v>
          </cell>
          <cell r="H1439">
            <v>271</v>
          </cell>
          <cell r="I1439">
            <v>0.31826568265682659</v>
          </cell>
          <cell r="J1439">
            <v>0</v>
          </cell>
          <cell r="K1439">
            <v>352</v>
          </cell>
          <cell r="L1439">
            <v>502.39142463546256</v>
          </cell>
          <cell r="M1439">
            <v>15.232353843883088</v>
          </cell>
          <cell r="N1439">
            <v>539.42297345987913</v>
          </cell>
          <cell r="O1439">
            <v>9.5056031617473469</v>
          </cell>
          <cell r="P1439">
            <v>3</v>
          </cell>
          <cell r="Q1439">
            <v>539.42297345987913</v>
          </cell>
          <cell r="R1439">
            <v>9.5056031617473469</v>
          </cell>
          <cell r="S1439">
            <v>146097.37580762725</v>
          </cell>
        </row>
        <row r="1440">
          <cell r="B1440" t="str">
            <v>0401a4</v>
          </cell>
          <cell r="C1440" t="str">
            <v>1324</v>
          </cell>
          <cell r="D1440" t="str">
            <v>MID</v>
          </cell>
          <cell r="E1440" t="str">
            <v>EUR</v>
          </cell>
          <cell r="F1440">
            <v>200302</v>
          </cell>
          <cell r="G1440">
            <v>11</v>
          </cell>
          <cell r="H1440">
            <v>208</v>
          </cell>
          <cell r="I1440">
            <v>0</v>
          </cell>
          <cell r="J1440">
            <v>0</v>
          </cell>
          <cell r="K1440">
            <v>352</v>
          </cell>
          <cell r="L1440">
            <v>668.75411546312637</v>
          </cell>
          <cell r="M1440">
            <v>19.475731616193642</v>
          </cell>
          <cell r="N1440">
            <v>610.80499312386701</v>
          </cell>
          <cell r="O1440">
            <v>11.229065293181959</v>
          </cell>
          <cell r="P1440">
            <v>3</v>
          </cell>
          <cell r="Q1440">
            <v>610.80499312386701</v>
          </cell>
          <cell r="R1440">
            <v>11.229065293181959</v>
          </cell>
          <cell r="S1440">
            <v>127047.43856976434</v>
          </cell>
        </row>
        <row r="1441">
          <cell r="B1441" t="str">
            <v>0401a4</v>
          </cell>
          <cell r="C1441" t="str">
            <v>1324</v>
          </cell>
          <cell r="D1441" t="str">
            <v>MID</v>
          </cell>
          <cell r="E1441" t="str">
            <v>EUR</v>
          </cell>
          <cell r="F1441">
            <v>200303</v>
          </cell>
          <cell r="G1441">
            <v>10</v>
          </cell>
          <cell r="H1441">
            <v>300</v>
          </cell>
          <cell r="I1441">
            <v>0</v>
          </cell>
          <cell r="J1441">
            <v>315</v>
          </cell>
          <cell r="K1441">
            <v>352</v>
          </cell>
          <cell r="L1441">
            <v>563.56815184414847</v>
          </cell>
          <cell r="M1441">
            <v>23.167826198896588</v>
          </cell>
          <cell r="N1441">
            <v>569.80538520822063</v>
          </cell>
          <cell r="O1441">
            <v>11.97100241779386</v>
          </cell>
          <cell r="P1441">
            <v>3</v>
          </cell>
          <cell r="Q1441">
            <v>569.80538520822063</v>
          </cell>
          <cell r="R1441">
            <v>11.97100241779386</v>
          </cell>
          <cell r="S1441">
            <v>170941.61556246618</v>
          </cell>
        </row>
        <row r="1442">
          <cell r="B1442" t="str">
            <v>0401a4</v>
          </cell>
          <cell r="C1442" t="str">
            <v>1324</v>
          </cell>
          <cell r="D1442" t="str">
            <v>MID</v>
          </cell>
          <cell r="E1442" t="str">
            <v>EUR</v>
          </cell>
          <cell r="F1442">
            <v>200304</v>
          </cell>
          <cell r="G1442">
            <v>9</v>
          </cell>
          <cell r="H1442">
            <v>296</v>
          </cell>
          <cell r="I1442">
            <v>0</v>
          </cell>
          <cell r="J1442">
            <v>315</v>
          </cell>
          <cell r="K1442">
            <v>352</v>
          </cell>
          <cell r="L1442">
            <v>616.90355216835098</v>
          </cell>
          <cell r="M1442">
            <v>24.525995000126713</v>
          </cell>
          <cell r="N1442">
            <v>587.44246332413059</v>
          </cell>
          <cell r="O1442">
            <v>12.142368602132576</v>
          </cell>
          <cell r="P1442">
            <v>1</v>
          </cell>
          <cell r="Q1442">
            <v>352</v>
          </cell>
          <cell r="R1442">
            <v>100</v>
          </cell>
          <cell r="S1442">
            <v>104192</v>
          </cell>
        </row>
        <row r="1443">
          <cell r="B1443" t="str">
            <v>0401a4</v>
          </cell>
          <cell r="C1443" t="str">
            <v>1324</v>
          </cell>
          <cell r="D1443" t="str">
            <v>MID</v>
          </cell>
          <cell r="E1443" t="str">
            <v>EUR</v>
          </cell>
          <cell r="F1443">
            <v>200305</v>
          </cell>
          <cell r="G1443">
            <v>8</v>
          </cell>
          <cell r="H1443">
            <v>244</v>
          </cell>
          <cell r="I1443">
            <v>0</v>
          </cell>
          <cell r="J1443">
            <v>315</v>
          </cell>
          <cell r="K1443">
            <v>352</v>
          </cell>
          <cell r="L1443">
            <v>533.64322970369767</v>
          </cell>
          <cell r="M1443">
            <v>28.072129380251976</v>
          </cell>
          <cell r="N1443">
            <v>563.01867906051962</v>
          </cell>
          <cell r="O1443">
            <v>13.111174321047564</v>
          </cell>
          <cell r="P1443">
            <v>1</v>
          </cell>
          <cell r="Q1443">
            <v>352</v>
          </cell>
          <cell r="R1443">
            <v>100</v>
          </cell>
          <cell r="S1443">
            <v>85888</v>
          </cell>
        </row>
        <row r="1444">
          <cell r="B1444" t="str">
            <v>0401a4</v>
          </cell>
          <cell r="C1444" t="str">
            <v>1324</v>
          </cell>
          <cell r="D1444" t="str">
            <v>MID</v>
          </cell>
          <cell r="E1444" t="str">
            <v>EUR</v>
          </cell>
          <cell r="F1444">
            <v>200306</v>
          </cell>
          <cell r="G1444">
            <v>7</v>
          </cell>
          <cell r="H1444">
            <v>285</v>
          </cell>
          <cell r="I1444">
            <v>0</v>
          </cell>
          <cell r="J1444">
            <v>352</v>
          </cell>
          <cell r="K1444">
            <v>352</v>
          </cell>
          <cell r="L1444">
            <v>701.53515467627631</v>
          </cell>
          <cell r="M1444">
            <v>32.039348697010936</v>
          </cell>
          <cell r="N1444">
            <v>608.07671661456857</v>
          </cell>
          <cell r="O1444">
            <v>14.795295848907486</v>
          </cell>
          <cell r="P1444">
            <v>1</v>
          </cell>
          <cell r="Q1444">
            <v>352</v>
          </cell>
          <cell r="R1444">
            <v>100</v>
          </cell>
          <cell r="S1444">
            <v>100320</v>
          </cell>
        </row>
        <row r="1445">
          <cell r="B1445" t="str">
            <v>0401a4</v>
          </cell>
          <cell r="C1445" t="str">
            <v>1324</v>
          </cell>
          <cell r="D1445" t="str">
            <v>MID</v>
          </cell>
          <cell r="E1445" t="str">
            <v>EUR</v>
          </cell>
          <cell r="F1445">
            <v>200307</v>
          </cell>
          <cell r="G1445">
            <v>6</v>
          </cell>
          <cell r="H1445">
            <v>173</v>
          </cell>
          <cell r="I1445">
            <v>0</v>
          </cell>
          <cell r="J1445">
            <v>0</v>
          </cell>
          <cell r="K1445">
            <v>352</v>
          </cell>
          <cell r="L1445">
            <v>756.78517701448277</v>
          </cell>
          <cell r="M1445">
            <v>36.795891984396143</v>
          </cell>
          <cell r="N1445">
            <v>596.89089121631025</v>
          </cell>
          <cell r="O1445">
            <v>16.888053506080361</v>
          </cell>
          <cell r="P1445">
            <v>1</v>
          </cell>
          <cell r="Q1445">
            <v>352</v>
          </cell>
          <cell r="R1445">
            <v>100</v>
          </cell>
          <cell r="S1445">
            <v>60896</v>
          </cell>
        </row>
        <row r="1446">
          <cell r="B1446" t="str">
            <v>0401a4</v>
          </cell>
          <cell r="C1446" t="str">
            <v>1324</v>
          </cell>
          <cell r="D1446" t="str">
            <v>MID</v>
          </cell>
          <cell r="E1446" t="str">
            <v>EUR</v>
          </cell>
          <cell r="F1446">
            <v>200308</v>
          </cell>
          <cell r="G1446">
            <v>5</v>
          </cell>
          <cell r="H1446">
            <v>109</v>
          </cell>
          <cell r="I1446">
            <v>0</v>
          </cell>
          <cell r="J1446">
            <v>352</v>
          </cell>
          <cell r="K1446">
            <v>352</v>
          </cell>
          <cell r="L1446">
            <v>572.48645925721542</v>
          </cell>
          <cell r="M1446">
            <v>50.300948590692386</v>
          </cell>
          <cell r="N1446">
            <v>572.98813796884428</v>
          </cell>
          <cell r="O1446">
            <v>16.693681820550825</v>
          </cell>
          <cell r="P1446">
            <v>1</v>
          </cell>
          <cell r="Q1446">
            <v>352</v>
          </cell>
          <cell r="R1446">
            <v>100</v>
          </cell>
          <cell r="S1446">
            <v>38368</v>
          </cell>
        </row>
        <row r="1447">
          <cell r="B1447" t="str">
            <v>0401a4</v>
          </cell>
          <cell r="C1447" t="str">
            <v>1324</v>
          </cell>
          <cell r="D1447" t="str">
            <v>MID</v>
          </cell>
          <cell r="E1447" t="str">
            <v>EUR</v>
          </cell>
          <cell r="F1447">
            <v>200309</v>
          </cell>
          <cell r="G1447">
            <v>4</v>
          </cell>
          <cell r="H1447">
            <v>243</v>
          </cell>
          <cell r="I1447">
            <v>0</v>
          </cell>
          <cell r="J1447">
            <v>352</v>
          </cell>
          <cell r="K1447">
            <v>352</v>
          </cell>
          <cell r="L1447">
            <v>605.1639514658018</v>
          </cell>
          <cell r="M1447">
            <v>67.964534681081616</v>
          </cell>
          <cell r="N1447">
            <v>575.54379127565346</v>
          </cell>
          <cell r="O1447">
            <v>17.928624272882633</v>
          </cell>
          <cell r="P1447">
            <v>1</v>
          </cell>
          <cell r="Q1447">
            <v>352</v>
          </cell>
          <cell r="R1447">
            <v>100</v>
          </cell>
          <cell r="S1447">
            <v>85536</v>
          </cell>
        </row>
        <row r="1448">
          <cell r="B1448" t="str">
            <v>0401a4</v>
          </cell>
          <cell r="C1448" t="str">
            <v>1324</v>
          </cell>
          <cell r="D1448" t="str">
            <v>MID</v>
          </cell>
          <cell r="E1448" t="str">
            <v>EUR</v>
          </cell>
          <cell r="F1448">
            <v>200310</v>
          </cell>
          <cell r="G1448">
            <v>3</v>
          </cell>
          <cell r="H1448">
            <v>282</v>
          </cell>
          <cell r="I1448">
            <v>0</v>
          </cell>
          <cell r="J1448">
            <v>352</v>
          </cell>
          <cell r="K1448">
            <v>352</v>
          </cell>
          <cell r="L1448">
            <v>646.68117540502635</v>
          </cell>
          <cell r="M1448">
            <v>100.71980407288783</v>
          </cell>
          <cell r="N1448">
            <v>573.18317943108036</v>
          </cell>
          <cell r="O1448">
            <v>19.394476907797578</v>
          </cell>
          <cell r="P1448">
            <v>1</v>
          </cell>
          <cell r="Q1448">
            <v>352</v>
          </cell>
          <cell r="R1448">
            <v>100</v>
          </cell>
          <cell r="S1448">
            <v>99264</v>
          </cell>
        </row>
        <row r="1449">
          <cell r="B1449" t="str">
            <v>0401a4</v>
          </cell>
          <cell r="C1449" t="str">
            <v>1324</v>
          </cell>
          <cell r="D1449" t="str">
            <v>MID</v>
          </cell>
          <cell r="E1449" t="str">
            <v>EUR</v>
          </cell>
          <cell r="F1449">
            <v>200311</v>
          </cell>
          <cell r="G1449">
            <v>2</v>
          </cell>
          <cell r="H1449">
            <v>218</v>
          </cell>
          <cell r="I1449">
            <v>0</v>
          </cell>
          <cell r="J1449">
            <v>0</v>
          </cell>
          <cell r="K1449">
            <v>352</v>
          </cell>
          <cell r="L1449">
            <v>0</v>
          </cell>
          <cell r="M1449">
            <v>106.07130809501714</v>
          </cell>
          <cell r="N1449">
            <v>573.05562867215042</v>
          </cell>
          <cell r="O1449">
            <v>19.396768831092896</v>
          </cell>
          <cell r="P1449">
            <v>1</v>
          </cell>
          <cell r="Q1449">
            <v>352</v>
          </cell>
          <cell r="R1449">
            <v>100</v>
          </cell>
          <cell r="S1449">
            <v>76736</v>
          </cell>
        </row>
        <row r="1450">
          <cell r="B1450" t="str">
            <v>0401a4</v>
          </cell>
          <cell r="C1450" t="str">
            <v>1324</v>
          </cell>
          <cell r="D1450" t="str">
            <v>MID</v>
          </cell>
          <cell r="E1450" t="str">
            <v>EUR</v>
          </cell>
          <cell r="F1450">
            <v>200312</v>
          </cell>
          <cell r="G1450">
            <v>1</v>
          </cell>
          <cell r="H1450">
            <v>281</v>
          </cell>
          <cell r="I1450">
            <v>0</v>
          </cell>
          <cell r="J1450">
            <v>352</v>
          </cell>
          <cell r="K1450">
            <v>352</v>
          </cell>
          <cell r="L1450">
            <v>0</v>
          </cell>
          <cell r="M1450">
            <v>106.07130809501714</v>
          </cell>
          <cell r="N1450">
            <v>573.05562867215042</v>
          </cell>
          <cell r="O1450">
            <v>19.396768831092896</v>
          </cell>
          <cell r="P1450">
            <v>1</v>
          </cell>
          <cell r="Q1450">
            <v>352</v>
          </cell>
          <cell r="R1450">
            <v>100</v>
          </cell>
          <cell r="S1450">
            <v>98912</v>
          </cell>
        </row>
        <row r="1451">
          <cell r="B1451" t="str">
            <v>0401a4</v>
          </cell>
          <cell r="C1451" t="str">
            <v>1324</v>
          </cell>
          <cell r="D1451" t="str">
            <v>MID</v>
          </cell>
          <cell r="E1451" t="str">
            <v>EUR</v>
          </cell>
          <cell r="F1451">
            <v>200401</v>
          </cell>
          <cell r="G1451">
            <v>0</v>
          </cell>
          <cell r="H1451">
            <v>353</v>
          </cell>
          <cell r="I1451">
            <v>0</v>
          </cell>
          <cell r="J1451">
            <v>352</v>
          </cell>
          <cell r="K1451">
            <v>344</v>
          </cell>
          <cell r="L1451">
            <v>0</v>
          </cell>
          <cell r="M1451">
            <v>106.07130809501714</v>
          </cell>
          <cell r="N1451">
            <v>573.05562867215042</v>
          </cell>
          <cell r="O1451">
            <v>19.396768831092896</v>
          </cell>
          <cell r="P1451">
            <v>1</v>
          </cell>
          <cell r="Q1451">
            <v>344</v>
          </cell>
          <cell r="R1451">
            <v>100</v>
          </cell>
          <cell r="S1451">
            <v>121432</v>
          </cell>
        </row>
        <row r="1452">
          <cell r="B1452" t="str">
            <v>0401a4</v>
          </cell>
          <cell r="C1452" t="str">
            <v>1324</v>
          </cell>
          <cell r="D1452" t="str">
            <v>MID</v>
          </cell>
          <cell r="E1452" t="str">
            <v>FRA</v>
          </cell>
          <cell r="F1452">
            <v>200101</v>
          </cell>
          <cell r="G1452">
            <v>36</v>
          </cell>
          <cell r="H1452">
            <v>311</v>
          </cell>
          <cell r="I1452">
            <v>437.75768488745985</v>
          </cell>
          <cell r="J1452">
            <v>0</v>
          </cell>
          <cell r="K1452">
            <v>0</v>
          </cell>
          <cell r="L1452">
            <v>437.75768488745985</v>
          </cell>
          <cell r="M1452">
            <v>0</v>
          </cell>
          <cell r="N1452">
            <v>437.7576848874599</v>
          </cell>
          <cell r="O1452">
            <v>0</v>
          </cell>
          <cell r="P1452">
            <v>3</v>
          </cell>
          <cell r="Q1452">
            <v>437.7576848874599</v>
          </cell>
          <cell r="R1452">
            <v>0</v>
          </cell>
          <cell r="S1452">
            <v>2.9103830456733704E-11</v>
          </cell>
        </row>
        <row r="1453">
          <cell r="B1453" t="str">
            <v>0401a4</v>
          </cell>
          <cell r="C1453" t="str">
            <v>1324</v>
          </cell>
          <cell r="D1453" t="str">
            <v>MID</v>
          </cell>
          <cell r="E1453" t="str">
            <v>FRA</v>
          </cell>
          <cell r="F1453">
            <v>200102</v>
          </cell>
          <cell r="G1453">
            <v>35</v>
          </cell>
          <cell r="H1453">
            <v>472</v>
          </cell>
          <cell r="I1453">
            <v>355.83466101694916</v>
          </cell>
          <cell r="J1453">
            <v>0</v>
          </cell>
          <cell r="K1453">
            <v>0</v>
          </cell>
          <cell r="L1453">
            <v>356.85341910980247</v>
          </cell>
          <cell r="M1453">
            <v>0.17406745579762545</v>
          </cell>
          <cell r="N1453">
            <v>356.73786291327343</v>
          </cell>
          <cell r="O1453">
            <v>0.18003047400858102</v>
          </cell>
          <cell r="P1453">
            <v>3</v>
          </cell>
          <cell r="Q1453">
            <v>356.73786291327343</v>
          </cell>
          <cell r="R1453">
            <v>0.18003047400858102</v>
          </cell>
          <cell r="S1453">
            <v>426.31129506506841</v>
          </cell>
        </row>
        <row r="1454">
          <cell r="B1454" t="str">
            <v>0401a4</v>
          </cell>
          <cell r="C1454" t="str">
            <v>1324</v>
          </cell>
          <cell r="D1454" t="str">
            <v>MID</v>
          </cell>
          <cell r="E1454" t="str">
            <v>FRA</v>
          </cell>
          <cell r="F1454">
            <v>200103</v>
          </cell>
          <cell r="G1454">
            <v>34</v>
          </cell>
          <cell r="H1454">
            <v>516</v>
          </cell>
          <cell r="I1454">
            <v>253.3476356589147</v>
          </cell>
          <cell r="J1454">
            <v>0</v>
          </cell>
          <cell r="K1454">
            <v>0</v>
          </cell>
          <cell r="L1454">
            <v>256.47950373747256</v>
          </cell>
          <cell r="M1454">
            <v>0.65222378399592462</v>
          </cell>
          <cell r="N1454">
            <v>256.60969114954662</v>
          </cell>
          <cell r="O1454">
            <v>0.68379149199905431</v>
          </cell>
          <cell r="P1454">
            <v>3</v>
          </cell>
          <cell r="Q1454">
            <v>256.60969114954662</v>
          </cell>
          <cell r="R1454">
            <v>0.68379149199905431</v>
          </cell>
          <cell r="S1454">
            <v>1683.2206331660709</v>
          </cell>
        </row>
        <row r="1455">
          <cell r="B1455" t="str">
            <v>0401a4</v>
          </cell>
          <cell r="C1455" t="str">
            <v>1324</v>
          </cell>
          <cell r="D1455" t="str">
            <v>MID</v>
          </cell>
          <cell r="E1455" t="str">
            <v>FRA</v>
          </cell>
          <cell r="F1455">
            <v>200104</v>
          </cell>
          <cell r="G1455">
            <v>33</v>
          </cell>
          <cell r="H1455">
            <v>419</v>
          </cell>
          <cell r="I1455">
            <v>385.45451073985674</v>
          </cell>
          <cell r="J1455">
            <v>0</v>
          </cell>
          <cell r="K1455">
            <v>0</v>
          </cell>
          <cell r="L1455">
            <v>390.88378925845149</v>
          </cell>
          <cell r="M1455">
            <v>0.75863367131436521</v>
          </cell>
          <cell r="N1455">
            <v>391.46429989327424</v>
          </cell>
          <cell r="O1455">
            <v>0.7840627261063261</v>
          </cell>
          <cell r="P1455">
            <v>3</v>
          </cell>
          <cell r="Q1455">
            <v>391.46429989327424</v>
          </cell>
          <cell r="R1455">
            <v>0.7840627261063261</v>
          </cell>
          <cell r="S1455">
            <v>2518.1016552819347</v>
          </cell>
        </row>
        <row r="1456">
          <cell r="B1456" t="str">
            <v>0401a4</v>
          </cell>
          <cell r="C1456" t="str">
            <v>1324</v>
          </cell>
          <cell r="D1456" t="str">
            <v>MID</v>
          </cell>
          <cell r="E1456" t="str">
            <v>FRA</v>
          </cell>
          <cell r="F1456">
            <v>200105</v>
          </cell>
          <cell r="G1456">
            <v>32</v>
          </cell>
          <cell r="H1456">
            <v>362</v>
          </cell>
          <cell r="I1456">
            <v>310.97889502762433</v>
          </cell>
          <cell r="J1456">
            <v>0</v>
          </cell>
          <cell r="K1456">
            <v>0</v>
          </cell>
          <cell r="L1456">
            <v>320.39351950056658</v>
          </cell>
          <cell r="M1456">
            <v>1.0846233532951195</v>
          </cell>
          <cell r="N1456">
            <v>321.42383936355242</v>
          </cell>
          <cell r="O1456">
            <v>1.1022651751351231</v>
          </cell>
          <cell r="P1456">
            <v>3</v>
          </cell>
          <cell r="Q1456">
            <v>321.42383936355242</v>
          </cell>
          <cell r="R1456">
            <v>1.1022651751351231</v>
          </cell>
          <cell r="S1456">
            <v>3781.0698496059631</v>
          </cell>
        </row>
        <row r="1457">
          <cell r="B1457" t="str">
            <v>0401a4</v>
          </cell>
          <cell r="C1457" t="str">
            <v>1324</v>
          </cell>
          <cell r="D1457" t="str">
            <v>MID</v>
          </cell>
          <cell r="E1457" t="str">
            <v>FRA</v>
          </cell>
          <cell r="F1457">
            <v>200106</v>
          </cell>
          <cell r="G1457">
            <v>31</v>
          </cell>
          <cell r="H1457">
            <v>342</v>
          </cell>
          <cell r="I1457">
            <v>190.05254385964912</v>
          </cell>
          <cell r="J1457">
            <v>0</v>
          </cell>
          <cell r="K1457">
            <v>0</v>
          </cell>
          <cell r="L1457">
            <v>199.98969843658986</v>
          </cell>
          <cell r="M1457">
            <v>2.3568009669464729</v>
          </cell>
          <cell r="N1457">
            <v>203.7711827597571</v>
          </cell>
          <cell r="O1457">
            <v>2.3963406334348138</v>
          </cell>
          <cell r="P1457">
            <v>3</v>
          </cell>
          <cell r="Q1457">
            <v>203.7711827597571</v>
          </cell>
          <cell r="R1457">
            <v>2.3963406334348138</v>
          </cell>
          <cell r="S1457">
            <v>4691.7745038369321</v>
          </cell>
        </row>
        <row r="1458">
          <cell r="B1458" t="str">
            <v>0401a4</v>
          </cell>
          <cell r="C1458" t="str">
            <v>1324</v>
          </cell>
          <cell r="D1458" t="str">
            <v>MID</v>
          </cell>
          <cell r="E1458" t="str">
            <v>FRA</v>
          </cell>
          <cell r="F1458">
            <v>200107</v>
          </cell>
          <cell r="G1458">
            <v>30</v>
          </cell>
          <cell r="H1458">
            <v>253</v>
          </cell>
          <cell r="I1458">
            <v>240.25098814229244</v>
          </cell>
          <cell r="J1458">
            <v>0</v>
          </cell>
          <cell r="K1458">
            <v>0</v>
          </cell>
          <cell r="L1458">
            <v>260.17459379554975</v>
          </cell>
          <cell r="M1458">
            <v>2.9438983119024291</v>
          </cell>
          <cell r="N1458">
            <v>267.47750059759539</v>
          </cell>
          <cell r="O1458">
            <v>2.8843775702355607</v>
          </cell>
          <cell r="P1458">
            <v>3</v>
          </cell>
          <cell r="Q1458">
            <v>267.47750059759539</v>
          </cell>
          <cell r="R1458">
            <v>2.8843775702355607</v>
          </cell>
          <cell r="S1458">
            <v>6888.3076511916443</v>
          </cell>
        </row>
        <row r="1459">
          <cell r="B1459" t="str">
            <v>0401a4</v>
          </cell>
          <cell r="C1459" t="str">
            <v>1324</v>
          </cell>
          <cell r="D1459" t="str">
            <v>MID</v>
          </cell>
          <cell r="E1459" t="str">
            <v>FRA</v>
          </cell>
          <cell r="F1459">
            <v>200108</v>
          </cell>
          <cell r="G1459">
            <v>29</v>
          </cell>
          <cell r="H1459">
            <v>116</v>
          </cell>
          <cell r="I1459">
            <v>276.11413793103452</v>
          </cell>
          <cell r="J1459">
            <v>0</v>
          </cell>
          <cell r="K1459">
            <v>0</v>
          </cell>
          <cell r="L1459">
            <v>318.23713809351972</v>
          </cell>
          <cell r="M1459">
            <v>3.442356133573349</v>
          </cell>
          <cell r="N1459">
            <v>322.78842651549292</v>
          </cell>
          <cell r="O1459">
            <v>3.2501882011589198</v>
          </cell>
          <cell r="P1459">
            <v>3</v>
          </cell>
          <cell r="Q1459">
            <v>322.78842651549292</v>
          </cell>
          <cell r="R1459">
            <v>3.2501882011589198</v>
          </cell>
          <cell r="S1459">
            <v>5414.217475797177</v>
          </cell>
        </row>
        <row r="1460">
          <cell r="B1460" t="str">
            <v>0401a4</v>
          </cell>
          <cell r="C1460" t="str">
            <v>1324</v>
          </cell>
          <cell r="D1460" t="str">
            <v>MID</v>
          </cell>
          <cell r="E1460" t="str">
            <v>FRA</v>
          </cell>
          <cell r="F1460">
            <v>200109</v>
          </cell>
          <cell r="G1460">
            <v>28</v>
          </cell>
          <cell r="H1460">
            <v>385</v>
          </cell>
          <cell r="I1460">
            <v>351.95106493506495</v>
          </cell>
          <cell r="J1460">
            <v>0</v>
          </cell>
          <cell r="K1460">
            <v>0</v>
          </cell>
          <cell r="L1460">
            <v>427.83639493906179</v>
          </cell>
          <cell r="M1460">
            <v>3.9595496529910719</v>
          </cell>
          <cell r="N1460">
            <v>418.76235365727888</v>
          </cell>
          <cell r="O1460">
            <v>3.604156794329493</v>
          </cell>
          <cell r="P1460">
            <v>3</v>
          </cell>
          <cell r="Q1460">
            <v>418.76235365727888</v>
          </cell>
          <cell r="R1460">
            <v>3.604156794329493</v>
          </cell>
          <cell r="S1460">
            <v>25722.346158052358</v>
          </cell>
        </row>
        <row r="1461">
          <cell r="B1461" t="str">
            <v>0401a4</v>
          </cell>
          <cell r="C1461" t="str">
            <v>1324</v>
          </cell>
          <cell r="D1461" t="str">
            <v>MID</v>
          </cell>
          <cell r="E1461" t="str">
            <v>FRA</v>
          </cell>
          <cell r="F1461">
            <v>200110</v>
          </cell>
          <cell r="G1461">
            <v>27</v>
          </cell>
          <cell r="H1461">
            <v>498</v>
          </cell>
          <cell r="I1461">
            <v>347.8841967871486</v>
          </cell>
          <cell r="J1461">
            <v>0</v>
          </cell>
          <cell r="K1461">
            <v>0</v>
          </cell>
          <cell r="L1461">
            <v>449.94782487146847</v>
          </cell>
          <cell r="M1461">
            <v>5.9024512144199823</v>
          </cell>
          <cell r="N1461">
            <v>438.15177327996554</v>
          </cell>
          <cell r="O1461">
            <v>4.8386717854829282</v>
          </cell>
          <cell r="P1461">
            <v>3</v>
          </cell>
          <cell r="Q1461">
            <v>438.15177327996554</v>
          </cell>
          <cell r="R1461">
            <v>4.8386717854829282</v>
          </cell>
          <cell r="S1461">
            <v>44953.253093422856</v>
          </cell>
        </row>
        <row r="1462">
          <cell r="B1462" t="str">
            <v>0401a4</v>
          </cell>
          <cell r="C1462" t="str">
            <v>1324</v>
          </cell>
          <cell r="D1462" t="str">
            <v>MID</v>
          </cell>
          <cell r="E1462" t="str">
            <v>FRA</v>
          </cell>
          <cell r="F1462">
            <v>200111</v>
          </cell>
          <cell r="G1462">
            <v>26</v>
          </cell>
          <cell r="H1462">
            <v>462</v>
          </cell>
          <cell r="I1462">
            <v>252.69212121212121</v>
          </cell>
          <cell r="J1462">
            <v>0</v>
          </cell>
          <cell r="K1462">
            <v>0</v>
          </cell>
          <cell r="L1462">
            <v>355.95196242955149</v>
          </cell>
          <cell r="M1462">
            <v>7.1388766727253374</v>
          </cell>
          <cell r="N1462">
            <v>366.25070646874167</v>
          </cell>
          <cell r="O1462">
            <v>5.1128326533744684</v>
          </cell>
          <cell r="P1462">
            <v>3</v>
          </cell>
          <cell r="Q1462">
            <v>366.25070646874167</v>
          </cell>
          <cell r="R1462">
            <v>5.1128326533744684</v>
          </cell>
          <cell r="S1462">
            <v>52464.066388558669</v>
          </cell>
        </row>
        <row r="1463">
          <cell r="B1463" t="str">
            <v>0401a4</v>
          </cell>
          <cell r="C1463" t="str">
            <v>1324</v>
          </cell>
          <cell r="D1463" t="str">
            <v>MID</v>
          </cell>
          <cell r="E1463" t="str">
            <v>FRA</v>
          </cell>
          <cell r="F1463">
            <v>200112</v>
          </cell>
          <cell r="G1463">
            <v>25</v>
          </cell>
          <cell r="H1463">
            <v>419</v>
          </cell>
          <cell r="I1463">
            <v>197.3547971360382</v>
          </cell>
          <cell r="J1463">
            <v>0</v>
          </cell>
          <cell r="K1463">
            <v>0</v>
          </cell>
          <cell r="L1463">
            <v>319.23048820688695</v>
          </cell>
          <cell r="M1463">
            <v>8.1092789912637322</v>
          </cell>
          <cell r="N1463">
            <v>334.15935781395871</v>
          </cell>
          <cell r="O1463">
            <v>5.3787404759001429</v>
          </cell>
          <cell r="P1463">
            <v>3</v>
          </cell>
          <cell r="Q1463">
            <v>334.15935781395871</v>
          </cell>
          <cell r="R1463">
            <v>5.3787404759001429</v>
          </cell>
          <cell r="S1463">
            <v>57321.110924048699</v>
          </cell>
        </row>
        <row r="1464">
          <cell r="B1464" t="str">
            <v>0401a4</v>
          </cell>
          <cell r="C1464" t="str">
            <v>1324</v>
          </cell>
          <cell r="D1464" t="str">
            <v>MID</v>
          </cell>
          <cell r="E1464" t="str">
            <v>FRA</v>
          </cell>
          <cell r="F1464">
            <v>200201</v>
          </cell>
          <cell r="G1464">
            <v>24</v>
          </cell>
          <cell r="H1464">
            <v>470</v>
          </cell>
          <cell r="I1464">
            <v>173.38231914893618</v>
          </cell>
          <cell r="J1464">
            <v>0</v>
          </cell>
          <cell r="K1464">
            <v>0</v>
          </cell>
          <cell r="L1464">
            <v>333.21369755676733</v>
          </cell>
          <cell r="M1464">
            <v>8.0858097685650936</v>
          </cell>
          <cell r="N1464">
            <v>334.43437948365693</v>
          </cell>
          <cell r="O1464">
            <v>4.7653486165325365</v>
          </cell>
          <cell r="P1464">
            <v>3</v>
          </cell>
          <cell r="Q1464">
            <v>334.43437948365693</v>
          </cell>
          <cell r="R1464">
            <v>4.7653486165325365</v>
          </cell>
          <cell r="S1464">
            <v>75694.46835731875</v>
          </cell>
        </row>
        <row r="1465">
          <cell r="B1465" t="str">
            <v>0401a4</v>
          </cell>
          <cell r="C1465" t="str">
            <v>1324</v>
          </cell>
          <cell r="D1465" t="str">
            <v>MID</v>
          </cell>
          <cell r="E1465" t="str">
            <v>FRA</v>
          </cell>
          <cell r="F1465">
            <v>200202</v>
          </cell>
          <cell r="G1465">
            <v>23</v>
          </cell>
          <cell r="H1465">
            <v>472</v>
          </cell>
          <cell r="I1465">
            <v>159.53080508474579</v>
          </cell>
          <cell r="J1465">
            <v>0</v>
          </cell>
          <cell r="K1465">
            <v>0</v>
          </cell>
          <cell r="L1465">
            <v>347.78146306714376</v>
          </cell>
          <cell r="M1465">
            <v>8.8462720705337503</v>
          </cell>
          <cell r="N1465">
            <v>346.82162697684288</v>
          </cell>
          <cell r="O1465">
            <v>4.749978427164522</v>
          </cell>
          <cell r="P1465">
            <v>3</v>
          </cell>
          <cell r="Q1465">
            <v>346.82162697684288</v>
          </cell>
          <cell r="R1465">
            <v>4.749978427164522</v>
          </cell>
          <cell r="S1465">
            <v>88401.267933069845</v>
          </cell>
        </row>
        <row r="1466">
          <cell r="B1466" t="str">
            <v>0401a4</v>
          </cell>
          <cell r="C1466" t="str">
            <v>1324</v>
          </cell>
          <cell r="D1466" t="str">
            <v>MID</v>
          </cell>
          <cell r="E1466" t="str">
            <v>FRA</v>
          </cell>
          <cell r="F1466">
            <v>200203</v>
          </cell>
          <cell r="G1466">
            <v>22</v>
          </cell>
          <cell r="H1466">
            <v>376</v>
          </cell>
          <cell r="I1466">
            <v>122.07617021276596</v>
          </cell>
          <cell r="J1466">
            <v>0</v>
          </cell>
          <cell r="K1466">
            <v>0</v>
          </cell>
          <cell r="L1466">
            <v>348.97375087478338</v>
          </cell>
          <cell r="M1466">
            <v>9.1335116616629151</v>
          </cell>
          <cell r="N1466">
            <v>334.56562847022559</v>
          </cell>
          <cell r="O1466">
            <v>5.0355397783652078</v>
          </cell>
          <cell r="P1466">
            <v>3</v>
          </cell>
          <cell r="Q1466">
            <v>334.56562847022559</v>
          </cell>
          <cell r="R1466">
            <v>5.0355397783652078</v>
          </cell>
          <cell r="S1466">
            <v>79896.036304804817</v>
          </cell>
        </row>
        <row r="1467">
          <cell r="B1467" t="str">
            <v>0401a4</v>
          </cell>
          <cell r="C1467" t="str">
            <v>1324</v>
          </cell>
          <cell r="D1467" t="str">
            <v>MID</v>
          </cell>
          <cell r="E1467" t="str">
            <v>FRA</v>
          </cell>
          <cell r="F1467">
            <v>200204</v>
          </cell>
          <cell r="G1467">
            <v>21</v>
          </cell>
          <cell r="H1467">
            <v>442</v>
          </cell>
          <cell r="I1467">
            <v>94.156674208144793</v>
          </cell>
          <cell r="J1467">
            <v>0</v>
          </cell>
          <cell r="K1467">
            <v>0</v>
          </cell>
          <cell r="L1467">
            <v>295.1651005588501</v>
          </cell>
          <cell r="M1467">
            <v>10.275245418878933</v>
          </cell>
          <cell r="N1467">
            <v>323.44424109598538</v>
          </cell>
          <cell r="O1467">
            <v>5.6296297413501177</v>
          </cell>
          <cell r="P1467">
            <v>3</v>
          </cell>
          <cell r="Q1467">
            <v>323.44424109598538</v>
          </cell>
          <cell r="R1467">
            <v>5.6296297413501177</v>
          </cell>
          <cell r="S1467">
            <v>101345.10456442554</v>
          </cell>
        </row>
        <row r="1468">
          <cell r="B1468" t="str">
            <v>0401a4</v>
          </cell>
          <cell r="C1468" t="str">
            <v>1324</v>
          </cell>
          <cell r="D1468" t="str">
            <v>MID</v>
          </cell>
          <cell r="E1468" t="str">
            <v>FRA</v>
          </cell>
          <cell r="F1468">
            <v>200205</v>
          </cell>
          <cell r="G1468">
            <v>20</v>
          </cell>
          <cell r="H1468">
            <v>390</v>
          </cell>
          <cell r="I1468">
            <v>114.57592307692308</v>
          </cell>
          <cell r="J1468">
            <v>0</v>
          </cell>
          <cell r="K1468">
            <v>430</v>
          </cell>
          <cell r="L1468">
            <v>360.05642433247635</v>
          </cell>
          <cell r="M1468">
            <v>12.161995041868282</v>
          </cell>
          <cell r="N1468">
            <v>369.80114238891281</v>
          </cell>
          <cell r="O1468">
            <v>5.5508725368098402</v>
          </cell>
          <cell r="P1468">
            <v>3</v>
          </cell>
          <cell r="Q1468">
            <v>369.80114238891281</v>
          </cell>
          <cell r="R1468">
            <v>5.5508725368098402</v>
          </cell>
          <cell r="S1468">
            <v>99537.835531675999</v>
          </cell>
        </row>
        <row r="1469">
          <cell r="B1469" t="str">
            <v>0401a4</v>
          </cell>
          <cell r="C1469" t="str">
            <v>1324</v>
          </cell>
          <cell r="D1469" t="str">
            <v>MID</v>
          </cell>
          <cell r="E1469" t="str">
            <v>FRA</v>
          </cell>
          <cell r="F1469">
            <v>200206</v>
          </cell>
          <cell r="G1469">
            <v>19</v>
          </cell>
          <cell r="H1469">
            <v>331</v>
          </cell>
          <cell r="I1469">
            <v>76.540271903323259</v>
          </cell>
          <cell r="J1469">
            <v>0</v>
          </cell>
          <cell r="K1469">
            <v>430</v>
          </cell>
          <cell r="L1469">
            <v>300.11489289549712</v>
          </cell>
          <cell r="M1469">
            <v>13.709156218626916</v>
          </cell>
          <cell r="N1469">
            <v>350.94098894067054</v>
          </cell>
          <cell r="O1469">
            <v>5.633705559640859</v>
          </cell>
          <cell r="P1469">
            <v>3</v>
          </cell>
          <cell r="Q1469">
            <v>350.94098894067054</v>
          </cell>
          <cell r="R1469">
            <v>5.633705559640859</v>
          </cell>
          <cell r="S1469">
            <v>90826.637339361943</v>
          </cell>
        </row>
        <row r="1470">
          <cell r="B1470" t="str">
            <v>0401a4</v>
          </cell>
          <cell r="C1470" t="str">
            <v>1324</v>
          </cell>
          <cell r="D1470" t="str">
            <v>MID</v>
          </cell>
          <cell r="E1470" t="str">
            <v>FRA</v>
          </cell>
          <cell r="F1470">
            <v>200207</v>
          </cell>
          <cell r="G1470">
            <v>18</v>
          </cell>
          <cell r="H1470">
            <v>371</v>
          </cell>
          <cell r="I1470">
            <v>61.882318059299195</v>
          </cell>
          <cell r="J1470">
            <v>0</v>
          </cell>
          <cell r="K1470">
            <v>430</v>
          </cell>
          <cell r="L1470">
            <v>402.44767351454618</v>
          </cell>
          <cell r="M1470">
            <v>14.222142417790828</v>
          </cell>
          <cell r="N1470">
            <v>367.35780865497077</v>
          </cell>
          <cell r="O1470">
            <v>5.7257354735335264</v>
          </cell>
          <cell r="P1470">
            <v>3</v>
          </cell>
          <cell r="Q1470">
            <v>367.35780865497077</v>
          </cell>
          <cell r="R1470">
            <v>5.7257354735335264</v>
          </cell>
          <cell r="S1470">
            <v>113331.40701099415</v>
          </cell>
        </row>
        <row r="1471">
          <cell r="B1471" t="str">
            <v>0401a4</v>
          </cell>
          <cell r="C1471" t="str">
            <v>1324</v>
          </cell>
          <cell r="D1471" t="str">
            <v>MID</v>
          </cell>
          <cell r="E1471" t="str">
            <v>FRA</v>
          </cell>
          <cell r="F1471">
            <v>200208</v>
          </cell>
          <cell r="G1471">
            <v>17</v>
          </cell>
          <cell r="H1471">
            <v>136</v>
          </cell>
          <cell r="I1471">
            <v>53.707941176470577</v>
          </cell>
          <cell r="J1471">
            <v>0</v>
          </cell>
          <cell r="K1471">
            <v>430</v>
          </cell>
          <cell r="L1471">
            <v>393.92825358477052</v>
          </cell>
          <cell r="M1471">
            <v>14.472467457314639</v>
          </cell>
          <cell r="N1471">
            <v>375.97882848758388</v>
          </cell>
          <cell r="O1471">
            <v>7.2342445045297898</v>
          </cell>
          <cell r="P1471">
            <v>3</v>
          </cell>
          <cell r="Q1471">
            <v>375.97882848758388</v>
          </cell>
          <cell r="R1471">
            <v>7.2342445045297898</v>
          </cell>
          <cell r="S1471">
            <v>43828.84067431141</v>
          </cell>
        </row>
        <row r="1472">
          <cell r="B1472" t="str">
            <v>0401a4</v>
          </cell>
          <cell r="C1472" t="str">
            <v>1324</v>
          </cell>
          <cell r="D1472" t="str">
            <v>MID</v>
          </cell>
          <cell r="E1472" t="str">
            <v>FRA</v>
          </cell>
          <cell r="F1472">
            <v>200209</v>
          </cell>
          <cell r="G1472">
            <v>16</v>
          </cell>
          <cell r="H1472">
            <v>372</v>
          </cell>
          <cell r="I1472">
            <v>30.174650537634406</v>
          </cell>
          <cell r="J1472">
            <v>0</v>
          </cell>
          <cell r="K1472">
            <v>430</v>
          </cell>
          <cell r="L1472">
            <v>418.87090246432547</v>
          </cell>
          <cell r="M1472">
            <v>14.587526602421825</v>
          </cell>
          <cell r="N1472">
            <v>374.14645743183348</v>
          </cell>
          <cell r="O1472">
            <v>9.2756031822583171</v>
          </cell>
          <cell r="P1472">
            <v>3</v>
          </cell>
          <cell r="Q1472">
            <v>374.14645743183348</v>
          </cell>
          <cell r="R1472">
            <v>9.2756031822583171</v>
          </cell>
          <cell r="S1472">
            <v>127957.51216464204</v>
          </cell>
        </row>
        <row r="1473">
          <cell r="B1473" t="str">
            <v>0401a4</v>
          </cell>
          <cell r="C1473" t="str">
            <v>1324</v>
          </cell>
          <cell r="D1473" t="str">
            <v>MID</v>
          </cell>
          <cell r="E1473" t="str">
            <v>FRA</v>
          </cell>
          <cell r="F1473">
            <v>200210</v>
          </cell>
          <cell r="G1473">
            <v>15</v>
          </cell>
          <cell r="H1473">
            <v>491</v>
          </cell>
          <cell r="I1473">
            <v>19.803625254582485</v>
          </cell>
          <cell r="J1473">
            <v>0</v>
          </cell>
          <cell r="K1473">
            <v>430</v>
          </cell>
          <cell r="L1473">
            <v>337.20965057541775</v>
          </cell>
          <cell r="M1473">
            <v>13.972614941968509</v>
          </cell>
          <cell r="N1473">
            <v>354.73823538286609</v>
          </cell>
          <cell r="O1473">
            <v>9.3467628082442982</v>
          </cell>
          <cell r="P1473">
            <v>3</v>
          </cell>
          <cell r="Q1473">
            <v>354.73823538286609</v>
          </cell>
          <cell r="R1473">
            <v>9.3467628082442982</v>
          </cell>
          <cell r="S1473">
            <v>164452.89357298726</v>
          </cell>
        </row>
        <row r="1474">
          <cell r="B1474" t="str">
            <v>0401a4</v>
          </cell>
          <cell r="C1474" t="str">
            <v>1324</v>
          </cell>
          <cell r="D1474" t="str">
            <v>MID</v>
          </cell>
          <cell r="E1474" t="str">
            <v>FRA</v>
          </cell>
          <cell r="F1474">
            <v>200211</v>
          </cell>
          <cell r="G1474">
            <v>14</v>
          </cell>
          <cell r="H1474">
            <v>345</v>
          </cell>
          <cell r="I1474">
            <v>5.5266666666666673</v>
          </cell>
          <cell r="J1474">
            <v>0</v>
          </cell>
          <cell r="K1474">
            <v>430</v>
          </cell>
          <cell r="L1474">
            <v>251.87571564570484</v>
          </cell>
          <cell r="M1474">
            <v>15.900989820785588</v>
          </cell>
          <cell r="N1474">
            <v>323.98805249781628</v>
          </cell>
          <cell r="O1474">
            <v>10.688913679883267</v>
          </cell>
          <cell r="P1474">
            <v>3</v>
          </cell>
          <cell r="Q1474">
            <v>323.98805249781628</v>
          </cell>
          <cell r="R1474">
            <v>10.688913679883267</v>
          </cell>
          <cell r="S1474">
            <v>109869.17811174662</v>
          </cell>
        </row>
        <row r="1475">
          <cell r="B1475" t="str">
            <v>0401a4</v>
          </cell>
          <cell r="C1475" t="str">
            <v>1324</v>
          </cell>
          <cell r="D1475" t="str">
            <v>MID</v>
          </cell>
          <cell r="E1475" t="str">
            <v>FRA</v>
          </cell>
          <cell r="F1475">
            <v>200212</v>
          </cell>
          <cell r="G1475">
            <v>13</v>
          </cell>
          <cell r="H1475">
            <v>365</v>
          </cell>
          <cell r="I1475">
            <v>0.38632876712328762</v>
          </cell>
          <cell r="J1475">
            <v>0</v>
          </cell>
          <cell r="K1475">
            <v>430</v>
          </cell>
          <cell r="L1475">
            <v>246.54366931729768</v>
          </cell>
          <cell r="M1475">
            <v>18.693143724367594</v>
          </cell>
          <cell r="N1475">
            <v>319.63825410274274</v>
          </cell>
          <cell r="O1475">
            <v>10.94153199425438</v>
          </cell>
          <cell r="P1475">
            <v>3</v>
          </cell>
          <cell r="Q1475">
            <v>319.63825410274274</v>
          </cell>
          <cell r="R1475">
            <v>10.94153199425438</v>
          </cell>
          <cell r="S1475">
            <v>116526.9527475011</v>
          </cell>
        </row>
        <row r="1476">
          <cell r="B1476" t="str">
            <v>0401a4</v>
          </cell>
          <cell r="C1476" t="str">
            <v>1324</v>
          </cell>
          <cell r="D1476" t="str">
            <v>MID</v>
          </cell>
          <cell r="E1476" t="str">
            <v>FRA</v>
          </cell>
          <cell r="F1476">
            <v>200301</v>
          </cell>
          <cell r="G1476">
            <v>12</v>
          </cell>
          <cell r="H1476">
            <v>379</v>
          </cell>
          <cell r="I1476">
            <v>0</v>
          </cell>
          <cell r="J1476">
            <v>0</v>
          </cell>
          <cell r="K1476">
            <v>202</v>
          </cell>
          <cell r="L1476">
            <v>243.38409744612426</v>
          </cell>
          <cell r="M1476">
            <v>22.63176919858034</v>
          </cell>
          <cell r="N1476">
            <v>321.63368232777066</v>
          </cell>
          <cell r="O1476">
            <v>11.557073828015927</v>
          </cell>
          <cell r="P1476">
            <v>3</v>
          </cell>
          <cell r="Q1476">
            <v>321.63368232777066</v>
          </cell>
          <cell r="R1476">
            <v>11.557073828015927</v>
          </cell>
          <cell r="S1476">
            <v>121899.16560222508</v>
          </cell>
        </row>
        <row r="1477">
          <cell r="B1477" t="str">
            <v>0401a4</v>
          </cell>
          <cell r="C1477" t="str">
            <v>1324</v>
          </cell>
          <cell r="D1477" t="str">
            <v>MID</v>
          </cell>
          <cell r="E1477" t="str">
            <v>FRA</v>
          </cell>
          <cell r="F1477">
            <v>200302</v>
          </cell>
          <cell r="G1477">
            <v>11</v>
          </cell>
          <cell r="H1477">
            <v>501</v>
          </cell>
          <cell r="I1477">
            <v>0</v>
          </cell>
          <cell r="J1477">
            <v>0</v>
          </cell>
          <cell r="K1477">
            <v>202</v>
          </cell>
          <cell r="L1477">
            <v>306.87885451571935</v>
          </cell>
          <cell r="M1477">
            <v>30.369591471698502</v>
          </cell>
          <cell r="N1477">
            <v>333.74985276875151</v>
          </cell>
          <cell r="O1477">
            <v>14.14219933257864</v>
          </cell>
          <cell r="P1477">
            <v>3</v>
          </cell>
          <cell r="Q1477">
            <v>333.74985276875151</v>
          </cell>
          <cell r="R1477">
            <v>14.14219933257864</v>
          </cell>
          <cell r="S1477">
            <v>167208.67623714451</v>
          </cell>
        </row>
        <row r="1478">
          <cell r="B1478" t="str">
            <v>0401a4</v>
          </cell>
          <cell r="C1478" t="str">
            <v>1324</v>
          </cell>
          <cell r="D1478" t="str">
            <v>MID</v>
          </cell>
          <cell r="E1478" t="str">
            <v>FRA</v>
          </cell>
          <cell r="F1478">
            <v>200303</v>
          </cell>
          <cell r="G1478">
            <v>10</v>
          </cell>
          <cell r="H1478">
            <v>373</v>
          </cell>
          <cell r="I1478">
            <v>0</v>
          </cell>
          <cell r="J1478">
            <v>202</v>
          </cell>
          <cell r="K1478">
            <v>202</v>
          </cell>
          <cell r="L1478">
            <v>246.07769995513593</v>
          </cell>
          <cell r="M1478">
            <v>32.384117218362398</v>
          </cell>
          <cell r="N1478">
            <v>326.3379927096297</v>
          </cell>
          <cell r="O1478">
            <v>16.884324571652193</v>
          </cell>
          <cell r="P1478">
            <v>3</v>
          </cell>
          <cell r="Q1478">
            <v>326.3379927096297</v>
          </cell>
          <cell r="R1478">
            <v>16.884324571652193</v>
          </cell>
          <cell r="S1478">
            <v>121724.07128069187</v>
          </cell>
        </row>
        <row r="1479">
          <cell r="B1479" t="str">
            <v>0401a4</v>
          </cell>
          <cell r="C1479" t="str">
            <v>1324</v>
          </cell>
          <cell r="D1479" t="str">
            <v>MID</v>
          </cell>
          <cell r="E1479" t="str">
            <v>FRA</v>
          </cell>
          <cell r="F1479">
            <v>200304</v>
          </cell>
          <cell r="G1479">
            <v>9</v>
          </cell>
          <cell r="H1479">
            <v>370</v>
          </cell>
          <cell r="I1479">
            <v>0</v>
          </cell>
          <cell r="J1479">
            <v>202</v>
          </cell>
          <cell r="K1479">
            <v>202</v>
          </cell>
          <cell r="L1479">
            <v>230.76810704507531</v>
          </cell>
          <cell r="M1479">
            <v>34.468437351224694</v>
          </cell>
          <cell r="N1479">
            <v>324.85514335433663</v>
          </cell>
          <cell r="O1479">
            <v>18.201221881305088</v>
          </cell>
          <cell r="P1479">
            <v>1</v>
          </cell>
          <cell r="Q1479">
            <v>202</v>
          </cell>
          <cell r="R1479">
            <v>100</v>
          </cell>
          <cell r="S1479">
            <v>74740</v>
          </cell>
        </row>
        <row r="1480">
          <cell r="B1480" t="str">
            <v>0401a4</v>
          </cell>
          <cell r="C1480" t="str">
            <v>1324</v>
          </cell>
          <cell r="D1480" t="str">
            <v>MID</v>
          </cell>
          <cell r="E1480" t="str">
            <v>FRA</v>
          </cell>
          <cell r="F1480">
            <v>200305</v>
          </cell>
          <cell r="G1480">
            <v>8</v>
          </cell>
          <cell r="H1480">
            <v>266</v>
          </cell>
          <cell r="I1480">
            <v>0</v>
          </cell>
          <cell r="J1480">
            <v>202</v>
          </cell>
          <cell r="K1480">
            <v>202</v>
          </cell>
          <cell r="L1480">
            <v>208.82230870897325</v>
          </cell>
          <cell r="M1480">
            <v>36.280650907762571</v>
          </cell>
          <cell r="N1480">
            <v>322.4413575582912</v>
          </cell>
          <cell r="O1480">
            <v>17.744699190289204</v>
          </cell>
          <cell r="P1480">
            <v>1</v>
          </cell>
          <cell r="Q1480">
            <v>202</v>
          </cell>
          <cell r="R1480">
            <v>100</v>
          </cell>
          <cell r="S1480">
            <v>53732</v>
          </cell>
        </row>
        <row r="1481">
          <cell r="B1481" t="str">
            <v>0401a4</v>
          </cell>
          <cell r="C1481" t="str">
            <v>1324</v>
          </cell>
          <cell r="D1481" t="str">
            <v>MID</v>
          </cell>
          <cell r="E1481" t="str">
            <v>FRA</v>
          </cell>
          <cell r="F1481">
            <v>200306</v>
          </cell>
          <cell r="G1481">
            <v>7</v>
          </cell>
          <cell r="H1481">
            <v>338</v>
          </cell>
          <cell r="I1481">
            <v>0</v>
          </cell>
          <cell r="J1481">
            <v>202</v>
          </cell>
          <cell r="K1481">
            <v>202</v>
          </cell>
          <cell r="L1481">
            <v>260.58969841415939</v>
          </cell>
          <cell r="M1481">
            <v>32.402261997731216</v>
          </cell>
          <cell r="N1481">
            <v>327.92944149085491</v>
          </cell>
          <cell r="O1481">
            <v>17.759889935326299</v>
          </cell>
          <cell r="P1481">
            <v>1</v>
          </cell>
          <cell r="Q1481">
            <v>202</v>
          </cell>
          <cell r="R1481">
            <v>100</v>
          </cell>
          <cell r="S1481">
            <v>68276</v>
          </cell>
        </row>
        <row r="1482">
          <cell r="B1482" t="str">
            <v>0401a4</v>
          </cell>
          <cell r="C1482" t="str">
            <v>1324</v>
          </cell>
          <cell r="D1482" t="str">
            <v>MID</v>
          </cell>
          <cell r="E1482" t="str">
            <v>FRA</v>
          </cell>
          <cell r="F1482">
            <v>200307</v>
          </cell>
          <cell r="G1482">
            <v>6</v>
          </cell>
          <cell r="H1482">
            <v>232</v>
          </cell>
          <cell r="I1482">
            <v>0</v>
          </cell>
          <cell r="J1482">
            <v>0</v>
          </cell>
          <cell r="K1482">
            <v>202</v>
          </cell>
          <cell r="L1482">
            <v>344.77085646514718</v>
          </cell>
          <cell r="M1482">
            <v>33.716212878507505</v>
          </cell>
          <cell r="N1482">
            <v>338.88928516474471</v>
          </cell>
          <cell r="O1482">
            <v>15.916081595042556</v>
          </cell>
          <cell r="P1482">
            <v>1</v>
          </cell>
          <cell r="Q1482">
            <v>202</v>
          </cell>
          <cell r="R1482">
            <v>100</v>
          </cell>
          <cell r="S1482">
            <v>46864</v>
          </cell>
        </row>
        <row r="1483">
          <cell r="B1483" t="str">
            <v>0401a4</v>
          </cell>
          <cell r="C1483" t="str">
            <v>1324</v>
          </cell>
          <cell r="D1483" t="str">
            <v>MID</v>
          </cell>
          <cell r="E1483" t="str">
            <v>FRA</v>
          </cell>
          <cell r="F1483">
            <v>200308</v>
          </cell>
          <cell r="G1483">
            <v>5</v>
          </cell>
          <cell r="H1483">
            <v>151</v>
          </cell>
          <cell r="I1483">
            <v>0</v>
          </cell>
          <cell r="J1483">
            <v>202</v>
          </cell>
          <cell r="K1483">
            <v>202</v>
          </cell>
          <cell r="L1483">
            <v>411.96184806570653</v>
          </cell>
          <cell r="M1483">
            <v>52.641861517879271</v>
          </cell>
          <cell r="N1483">
            <v>343.46930025865004</v>
          </cell>
          <cell r="O1483">
            <v>19.522982835152366</v>
          </cell>
          <cell r="P1483">
            <v>1</v>
          </cell>
          <cell r="Q1483">
            <v>202</v>
          </cell>
          <cell r="R1483">
            <v>100</v>
          </cell>
          <cell r="S1483">
            <v>30502</v>
          </cell>
        </row>
        <row r="1484">
          <cell r="B1484" t="str">
            <v>0401a4</v>
          </cell>
          <cell r="C1484" t="str">
            <v>1324</v>
          </cell>
          <cell r="D1484" t="str">
            <v>MID</v>
          </cell>
          <cell r="E1484" t="str">
            <v>FRA</v>
          </cell>
          <cell r="F1484">
            <v>200309</v>
          </cell>
          <cell r="G1484">
            <v>4</v>
          </cell>
          <cell r="H1484">
            <v>413</v>
          </cell>
          <cell r="I1484">
            <v>0</v>
          </cell>
          <cell r="J1484">
            <v>202</v>
          </cell>
          <cell r="K1484">
            <v>202</v>
          </cell>
          <cell r="L1484">
            <v>576.3295403576808</v>
          </cell>
          <cell r="M1484">
            <v>52.210575823035619</v>
          </cell>
          <cell r="N1484">
            <v>338.02435834813497</v>
          </cell>
          <cell r="O1484">
            <v>35.971842464781169</v>
          </cell>
          <cell r="P1484">
            <v>1</v>
          </cell>
          <cell r="Q1484">
            <v>202</v>
          </cell>
          <cell r="R1484">
            <v>100</v>
          </cell>
          <cell r="S1484">
            <v>83426</v>
          </cell>
        </row>
        <row r="1485">
          <cell r="B1485" t="str">
            <v>0401a4</v>
          </cell>
          <cell r="C1485" t="str">
            <v>1324</v>
          </cell>
          <cell r="D1485" t="str">
            <v>MID</v>
          </cell>
          <cell r="E1485" t="str">
            <v>FRA</v>
          </cell>
          <cell r="F1485">
            <v>200310</v>
          </cell>
          <cell r="G1485">
            <v>3</v>
          </cell>
          <cell r="H1485">
            <v>430</v>
          </cell>
          <cell r="I1485">
            <v>0</v>
          </cell>
          <cell r="J1485">
            <v>202</v>
          </cell>
          <cell r="K1485">
            <v>202</v>
          </cell>
          <cell r="L1485">
            <v>850.2358987986878</v>
          </cell>
          <cell r="M1485">
            <v>98.979668208949747</v>
          </cell>
          <cell r="N1485">
            <v>338.02435834813497</v>
          </cell>
          <cell r="O1485">
            <v>35.971842464781169</v>
          </cell>
          <cell r="P1485">
            <v>1</v>
          </cell>
          <cell r="Q1485">
            <v>202</v>
          </cell>
          <cell r="R1485">
            <v>100</v>
          </cell>
          <cell r="S1485">
            <v>86860</v>
          </cell>
        </row>
        <row r="1486">
          <cell r="B1486" t="str">
            <v>0401a4</v>
          </cell>
          <cell r="C1486" t="str">
            <v>1324</v>
          </cell>
          <cell r="D1486" t="str">
            <v>MID</v>
          </cell>
          <cell r="E1486" t="str">
            <v>FRA</v>
          </cell>
          <cell r="F1486">
            <v>200311</v>
          </cell>
          <cell r="G1486">
            <v>2</v>
          </cell>
          <cell r="H1486">
            <v>334</v>
          </cell>
          <cell r="I1486">
            <v>0</v>
          </cell>
          <cell r="J1486">
            <v>0</v>
          </cell>
          <cell r="K1486">
            <v>202</v>
          </cell>
          <cell r="L1486">
            <v>0</v>
          </cell>
          <cell r="M1486">
            <v>109.93375464057283</v>
          </cell>
          <cell r="N1486">
            <v>338.02435834813497</v>
          </cell>
          <cell r="O1486">
            <v>35.971842464781176</v>
          </cell>
          <cell r="P1486">
            <v>1</v>
          </cell>
          <cell r="Q1486">
            <v>202</v>
          </cell>
          <cell r="R1486">
            <v>100</v>
          </cell>
          <cell r="S1486">
            <v>67468</v>
          </cell>
        </row>
        <row r="1487">
          <cell r="B1487" t="str">
            <v>0401a4</v>
          </cell>
          <cell r="C1487" t="str">
            <v>1324</v>
          </cell>
          <cell r="D1487" t="str">
            <v>MID</v>
          </cell>
          <cell r="E1487" t="str">
            <v>FRA</v>
          </cell>
          <cell r="F1487">
            <v>200312</v>
          </cell>
          <cell r="G1487">
            <v>1</v>
          </cell>
          <cell r="H1487">
            <v>568</v>
          </cell>
          <cell r="I1487">
            <v>0</v>
          </cell>
          <cell r="J1487">
            <v>202</v>
          </cell>
          <cell r="K1487">
            <v>202</v>
          </cell>
          <cell r="L1487">
            <v>0</v>
          </cell>
          <cell r="M1487">
            <v>109.93375464057283</v>
          </cell>
          <cell r="N1487">
            <v>338.02435834813497</v>
          </cell>
          <cell r="O1487">
            <v>35.971842464781176</v>
          </cell>
          <cell r="P1487">
            <v>1</v>
          </cell>
          <cell r="Q1487">
            <v>202</v>
          </cell>
          <cell r="R1487">
            <v>100</v>
          </cell>
          <cell r="S1487">
            <v>114736</v>
          </cell>
        </row>
        <row r="1488">
          <cell r="B1488" t="str">
            <v>0401a4</v>
          </cell>
          <cell r="C1488" t="str">
            <v>1324</v>
          </cell>
          <cell r="D1488" t="str">
            <v>MID</v>
          </cell>
          <cell r="E1488" t="str">
            <v>FRA</v>
          </cell>
          <cell r="F1488">
            <v>200401</v>
          </cell>
          <cell r="G1488">
            <v>0</v>
          </cell>
          <cell r="H1488">
            <v>285</v>
          </cell>
          <cell r="I1488">
            <v>0</v>
          </cell>
          <cell r="J1488">
            <v>202</v>
          </cell>
          <cell r="K1488">
            <v>203</v>
          </cell>
          <cell r="L1488">
            <v>0</v>
          </cell>
          <cell r="M1488">
            <v>109.93375464057283</v>
          </cell>
          <cell r="N1488">
            <v>338.02435834813497</v>
          </cell>
          <cell r="O1488">
            <v>35.971842464781169</v>
          </cell>
          <cell r="P1488">
            <v>1</v>
          </cell>
          <cell r="Q1488">
            <v>203</v>
          </cell>
          <cell r="R1488">
            <v>100</v>
          </cell>
          <cell r="S1488">
            <v>57855</v>
          </cell>
        </row>
        <row r="1489">
          <cell r="B1489" t="str">
            <v>0401a4</v>
          </cell>
          <cell r="C1489" t="str">
            <v>1324</v>
          </cell>
          <cell r="D1489" t="str">
            <v>MID</v>
          </cell>
          <cell r="E1489" t="str">
            <v>INT</v>
          </cell>
          <cell r="F1489">
            <v>200101</v>
          </cell>
          <cell r="G1489">
            <v>36</v>
          </cell>
          <cell r="H1489">
            <v>192</v>
          </cell>
          <cell r="I1489">
            <v>332.94583333333338</v>
          </cell>
          <cell r="J1489">
            <v>0</v>
          </cell>
          <cell r="K1489">
            <v>0</v>
          </cell>
          <cell r="L1489">
            <v>332.94583333333333</v>
          </cell>
          <cell r="M1489">
            <v>0</v>
          </cell>
          <cell r="N1489">
            <v>332.94583333333333</v>
          </cell>
          <cell r="O1489">
            <v>0</v>
          </cell>
          <cell r="P1489">
            <v>3</v>
          </cell>
          <cell r="Q1489">
            <v>332.94583333333333</v>
          </cell>
          <cell r="R1489">
            <v>0</v>
          </cell>
          <cell r="S1489">
            <v>0</v>
          </cell>
        </row>
        <row r="1490">
          <cell r="B1490" t="str">
            <v>0401a4</v>
          </cell>
          <cell r="C1490" t="str">
            <v>1324</v>
          </cell>
          <cell r="D1490" t="str">
            <v>MID</v>
          </cell>
          <cell r="E1490" t="str">
            <v>INT</v>
          </cell>
          <cell r="F1490">
            <v>200102</v>
          </cell>
          <cell r="G1490">
            <v>35</v>
          </cell>
          <cell r="H1490">
            <v>206</v>
          </cell>
          <cell r="I1490">
            <v>66.340242718446603</v>
          </cell>
          <cell r="J1490">
            <v>0</v>
          </cell>
          <cell r="K1490">
            <v>0</v>
          </cell>
          <cell r="L1490">
            <v>67.082066356896902</v>
          </cell>
          <cell r="M1490">
            <v>0.44925759762397055</v>
          </cell>
          <cell r="N1490">
            <v>67.679747803657676</v>
          </cell>
          <cell r="O1490">
            <v>0.44556452779237704</v>
          </cell>
          <cell r="P1490">
            <v>3</v>
          </cell>
          <cell r="Q1490">
            <v>67.679747803657676</v>
          </cell>
          <cell r="R1490">
            <v>0.44556452779237704</v>
          </cell>
          <cell r="S1490">
            <v>275.93804755348174</v>
          </cell>
        </row>
        <row r="1491">
          <cell r="B1491" t="str">
            <v>0401a4</v>
          </cell>
          <cell r="C1491" t="str">
            <v>1324</v>
          </cell>
          <cell r="D1491" t="str">
            <v>MID</v>
          </cell>
          <cell r="E1491" t="str">
            <v>INT</v>
          </cell>
          <cell r="F1491">
            <v>200103</v>
          </cell>
          <cell r="G1491">
            <v>34</v>
          </cell>
          <cell r="H1491">
            <v>578</v>
          </cell>
          <cell r="I1491">
            <v>48.509896193771624</v>
          </cell>
          <cell r="J1491">
            <v>0</v>
          </cell>
          <cell r="K1491">
            <v>0</v>
          </cell>
          <cell r="L1491">
            <v>50.701354927266294</v>
          </cell>
          <cell r="M1491">
            <v>1.669565876549852</v>
          </cell>
          <cell r="N1491">
            <v>51.606198650510251</v>
          </cell>
          <cell r="O1491">
            <v>1.7396922611899797</v>
          </cell>
          <cell r="P1491">
            <v>3</v>
          </cell>
          <cell r="Q1491">
            <v>51.606198650510251</v>
          </cell>
          <cell r="R1491">
            <v>1.7396922611899797</v>
          </cell>
          <cell r="S1491">
            <v>1789.6628199949264</v>
          </cell>
        </row>
        <row r="1492">
          <cell r="B1492" t="str">
            <v>0401a4</v>
          </cell>
          <cell r="C1492" t="str">
            <v>1324</v>
          </cell>
          <cell r="D1492" t="str">
            <v>MID</v>
          </cell>
          <cell r="E1492" t="str">
            <v>INT</v>
          </cell>
          <cell r="F1492">
            <v>200104</v>
          </cell>
          <cell r="G1492">
            <v>33</v>
          </cell>
          <cell r="H1492">
            <v>211</v>
          </cell>
          <cell r="I1492">
            <v>33.843838862559245</v>
          </cell>
          <cell r="J1492">
            <v>0</v>
          </cell>
          <cell r="K1492">
            <v>0</v>
          </cell>
          <cell r="L1492">
            <v>36.041417636387685</v>
          </cell>
          <cell r="M1492">
            <v>1.7112686786382405</v>
          </cell>
          <cell r="N1492">
            <v>37.158951147167954</v>
          </cell>
          <cell r="O1492">
            <v>1.7885002376325139</v>
          </cell>
          <cell r="P1492">
            <v>3</v>
          </cell>
          <cell r="Q1492">
            <v>37.158951147167954</v>
          </cell>
          <cell r="R1492">
            <v>1.7885002376325139</v>
          </cell>
          <cell r="S1492">
            <v>699.48869205243773</v>
          </cell>
        </row>
        <row r="1493">
          <cell r="B1493" t="str">
            <v>0401a4</v>
          </cell>
          <cell r="C1493" t="str">
            <v>1324</v>
          </cell>
          <cell r="D1493" t="str">
            <v>MID</v>
          </cell>
          <cell r="E1493" t="str">
            <v>INT</v>
          </cell>
          <cell r="F1493">
            <v>200105</v>
          </cell>
          <cell r="G1493">
            <v>32</v>
          </cell>
          <cell r="H1493">
            <v>234</v>
          </cell>
          <cell r="I1493">
            <v>85.577136752136767</v>
          </cell>
          <cell r="J1493">
            <v>0</v>
          </cell>
          <cell r="K1493">
            <v>0</v>
          </cell>
          <cell r="L1493">
            <v>100.20641074192204</v>
          </cell>
          <cell r="M1493">
            <v>3.1887100971313656</v>
          </cell>
          <cell r="N1493">
            <v>100.28011298788117</v>
          </cell>
          <cell r="O1493">
            <v>3.2983402676243654</v>
          </cell>
          <cell r="P1493">
            <v>3</v>
          </cell>
          <cell r="Q1493">
            <v>100.28011298788117</v>
          </cell>
          <cell r="R1493">
            <v>3.2983402676243654</v>
          </cell>
          <cell r="S1493">
            <v>3440.4964391641915</v>
          </cell>
        </row>
        <row r="1494">
          <cell r="B1494" t="str">
            <v>0401a4</v>
          </cell>
          <cell r="C1494" t="str">
            <v>1324</v>
          </cell>
          <cell r="D1494" t="str">
            <v>MID</v>
          </cell>
          <cell r="E1494" t="str">
            <v>INT</v>
          </cell>
          <cell r="F1494">
            <v>200106</v>
          </cell>
          <cell r="G1494">
            <v>31</v>
          </cell>
          <cell r="H1494">
            <v>301</v>
          </cell>
          <cell r="I1494">
            <v>47.469900332225919</v>
          </cell>
          <cell r="J1494">
            <v>0</v>
          </cell>
          <cell r="K1494">
            <v>0</v>
          </cell>
          <cell r="L1494">
            <v>65.344138827432246</v>
          </cell>
          <cell r="M1494">
            <v>4.0368458255894692</v>
          </cell>
          <cell r="N1494">
            <v>64.521316353161254</v>
          </cell>
          <cell r="O1494">
            <v>4.0901550038228587</v>
          </cell>
          <cell r="P1494">
            <v>3</v>
          </cell>
          <cell r="Q1494">
            <v>64.521316353161254</v>
          </cell>
          <cell r="R1494">
            <v>4.0901550038228587</v>
          </cell>
          <cell r="S1494">
            <v>5132.476222301535</v>
          </cell>
        </row>
        <row r="1495">
          <cell r="B1495" t="str">
            <v>0401a4</v>
          </cell>
          <cell r="C1495" t="str">
            <v>1324</v>
          </cell>
          <cell r="D1495" t="str">
            <v>MID</v>
          </cell>
          <cell r="E1495" t="str">
            <v>INT</v>
          </cell>
          <cell r="F1495">
            <v>200107</v>
          </cell>
          <cell r="G1495">
            <v>30</v>
          </cell>
          <cell r="H1495">
            <v>366</v>
          </cell>
          <cell r="I1495">
            <v>129.06874316939894</v>
          </cell>
          <cell r="J1495">
            <v>0</v>
          </cell>
          <cell r="K1495">
            <v>0</v>
          </cell>
          <cell r="L1495">
            <v>160.56177176142344</v>
          </cell>
          <cell r="M1495">
            <v>4.2728254134549815</v>
          </cell>
          <cell r="N1495">
            <v>165.97741402167884</v>
          </cell>
          <cell r="O1495">
            <v>4.341582268677973</v>
          </cell>
          <cell r="P1495">
            <v>3</v>
          </cell>
          <cell r="Q1495">
            <v>165.97741402167884</v>
          </cell>
          <cell r="R1495">
            <v>4.341582268677973</v>
          </cell>
          <cell r="S1495">
            <v>13508.573531934446</v>
          </cell>
        </row>
        <row r="1496">
          <cell r="B1496" t="str">
            <v>0401a4</v>
          </cell>
          <cell r="C1496" t="str">
            <v>1324</v>
          </cell>
          <cell r="D1496" t="str">
            <v>MID</v>
          </cell>
          <cell r="E1496" t="str">
            <v>INT</v>
          </cell>
          <cell r="F1496">
            <v>200108</v>
          </cell>
          <cell r="G1496">
            <v>29</v>
          </cell>
          <cell r="H1496">
            <v>220</v>
          </cell>
          <cell r="I1496">
            <v>91.132000000000005</v>
          </cell>
          <cell r="J1496">
            <v>0</v>
          </cell>
          <cell r="K1496">
            <v>0</v>
          </cell>
          <cell r="L1496">
            <v>128.83100532949948</v>
          </cell>
          <cell r="M1496">
            <v>5.5126541845255828</v>
          </cell>
          <cell r="N1496">
            <v>132.31923955434004</v>
          </cell>
          <cell r="O1496">
            <v>5.7294107858292138</v>
          </cell>
          <cell r="P1496">
            <v>3</v>
          </cell>
          <cell r="Q1496">
            <v>132.31923955434004</v>
          </cell>
          <cell r="R1496">
            <v>5.7294107858292138</v>
          </cell>
          <cell r="S1496">
            <v>9061.1927019548093</v>
          </cell>
        </row>
        <row r="1497">
          <cell r="B1497" t="str">
            <v>0401a4</v>
          </cell>
          <cell r="C1497" t="str">
            <v>1324</v>
          </cell>
          <cell r="D1497" t="str">
            <v>MID</v>
          </cell>
          <cell r="E1497" t="str">
            <v>INT</v>
          </cell>
          <cell r="F1497">
            <v>200109</v>
          </cell>
          <cell r="G1497">
            <v>28</v>
          </cell>
          <cell r="H1497">
            <v>231</v>
          </cell>
          <cell r="I1497">
            <v>77.341385281385286</v>
          </cell>
          <cell r="J1497">
            <v>0</v>
          </cell>
          <cell r="K1497">
            <v>0</v>
          </cell>
          <cell r="L1497">
            <v>117.85318984116893</v>
          </cell>
          <cell r="M1497">
            <v>7.0477760485590704</v>
          </cell>
          <cell r="N1497">
            <v>118.59474719819973</v>
          </cell>
          <cell r="O1497">
            <v>7.3728759011073413</v>
          </cell>
          <cell r="P1497">
            <v>3</v>
          </cell>
          <cell r="Q1497">
            <v>118.59474719819973</v>
          </cell>
          <cell r="R1497">
            <v>7.3728759011073413</v>
          </cell>
          <cell r="S1497">
            <v>9529.5266027841353</v>
          </cell>
        </row>
        <row r="1498">
          <cell r="B1498" t="str">
            <v>0401a4</v>
          </cell>
          <cell r="C1498" t="str">
            <v>1324</v>
          </cell>
          <cell r="D1498" t="str">
            <v>MID</v>
          </cell>
          <cell r="E1498" t="str">
            <v>INT</v>
          </cell>
          <cell r="F1498">
            <v>200110</v>
          </cell>
          <cell r="G1498">
            <v>27</v>
          </cell>
          <cell r="H1498">
            <v>313</v>
          </cell>
          <cell r="I1498">
            <v>106.1640575079872</v>
          </cell>
          <cell r="J1498">
            <v>0</v>
          </cell>
          <cell r="K1498">
            <v>0</v>
          </cell>
          <cell r="L1498">
            <v>205.45928906856352</v>
          </cell>
          <cell r="M1498">
            <v>8.7094072727340208</v>
          </cell>
          <cell r="N1498">
            <v>191.07757060840416</v>
          </cell>
          <cell r="O1498">
            <v>9.0180804745006036</v>
          </cell>
          <cell r="P1498">
            <v>3</v>
          </cell>
          <cell r="Q1498">
            <v>191.07757060840416</v>
          </cell>
          <cell r="R1498">
            <v>9.0180804745006036</v>
          </cell>
          <cell r="S1498">
            <v>26577.929600430507</v>
          </cell>
        </row>
        <row r="1499">
          <cell r="B1499" t="str">
            <v>0401a4</v>
          </cell>
          <cell r="C1499" t="str">
            <v>1324</v>
          </cell>
          <cell r="D1499" t="str">
            <v>MID</v>
          </cell>
          <cell r="E1499" t="str">
            <v>INT</v>
          </cell>
          <cell r="F1499">
            <v>200111</v>
          </cell>
          <cell r="G1499">
            <v>26</v>
          </cell>
          <cell r="H1499">
            <v>423</v>
          </cell>
          <cell r="I1499">
            <v>61.260307328605201</v>
          </cell>
          <cell r="J1499">
            <v>0</v>
          </cell>
          <cell r="K1499">
            <v>0</v>
          </cell>
          <cell r="L1499">
            <v>134.56408835093802</v>
          </cell>
          <cell r="M1499">
            <v>10.167715356100604</v>
          </cell>
          <cell r="N1499">
            <v>133.27774961457695</v>
          </cell>
          <cell r="O1499">
            <v>10.42351718978494</v>
          </cell>
          <cell r="P1499">
            <v>3</v>
          </cell>
          <cell r="Q1499">
            <v>133.27774961457695</v>
          </cell>
          <cell r="R1499">
            <v>10.42351718978494</v>
          </cell>
          <cell r="S1499">
            <v>30463.378086966048</v>
          </cell>
        </row>
        <row r="1500">
          <cell r="B1500" t="str">
            <v>0401a4</v>
          </cell>
          <cell r="C1500" t="str">
            <v>1324</v>
          </cell>
          <cell r="D1500" t="str">
            <v>MID</v>
          </cell>
          <cell r="E1500" t="str">
            <v>INT</v>
          </cell>
          <cell r="F1500">
            <v>200112</v>
          </cell>
          <cell r="G1500">
            <v>25</v>
          </cell>
          <cell r="H1500">
            <v>426</v>
          </cell>
          <cell r="I1500">
            <v>115.60269953051643</v>
          </cell>
          <cell r="J1500">
            <v>0</v>
          </cell>
          <cell r="K1500">
            <v>0</v>
          </cell>
          <cell r="L1500">
            <v>243.64048535553124</v>
          </cell>
          <cell r="M1500">
            <v>11.585252455351565</v>
          </cell>
          <cell r="N1500">
            <v>215.79749105446382</v>
          </cell>
          <cell r="O1500">
            <v>11.634775668433475</v>
          </cell>
          <cell r="P1500">
            <v>3</v>
          </cell>
          <cell r="Q1500">
            <v>215.79749105446382</v>
          </cell>
          <cell r="R1500">
            <v>11.634775668433475</v>
          </cell>
          <cell r="S1500">
            <v>42682.981189201586</v>
          </cell>
        </row>
        <row r="1501">
          <cell r="B1501" t="str">
            <v>0401a4</v>
          </cell>
          <cell r="C1501" t="str">
            <v>1324</v>
          </cell>
          <cell r="D1501" t="str">
            <v>MID</v>
          </cell>
          <cell r="E1501" t="str">
            <v>INT</v>
          </cell>
          <cell r="F1501">
            <v>200201</v>
          </cell>
          <cell r="G1501">
            <v>24</v>
          </cell>
          <cell r="H1501">
            <v>121</v>
          </cell>
          <cell r="I1501">
            <v>78.954958677685966</v>
          </cell>
          <cell r="J1501">
            <v>0</v>
          </cell>
          <cell r="K1501">
            <v>0</v>
          </cell>
          <cell r="L1501">
            <v>283.58106888488442</v>
          </cell>
          <cell r="M1501">
            <v>12.070470714685921</v>
          </cell>
          <cell r="N1501">
            <v>248.14749701505656</v>
          </cell>
          <cell r="O1501">
            <v>12.500543160826522</v>
          </cell>
          <cell r="P1501">
            <v>3</v>
          </cell>
          <cell r="Q1501">
            <v>248.14749701505656</v>
          </cell>
          <cell r="R1501">
            <v>12.500543160826522</v>
          </cell>
          <cell r="S1501">
            <v>20472.297138821843</v>
          </cell>
        </row>
        <row r="1502">
          <cell r="B1502" t="str">
            <v>0401a4</v>
          </cell>
          <cell r="C1502" t="str">
            <v>1324</v>
          </cell>
          <cell r="D1502" t="str">
            <v>MID</v>
          </cell>
          <cell r="E1502" t="str">
            <v>INT</v>
          </cell>
          <cell r="F1502">
            <v>200202</v>
          </cell>
          <cell r="G1502">
            <v>23</v>
          </cell>
          <cell r="H1502">
            <v>181</v>
          </cell>
          <cell r="I1502">
            <v>68.652817679558012</v>
          </cell>
          <cell r="J1502">
            <v>0</v>
          </cell>
          <cell r="K1502">
            <v>0</v>
          </cell>
          <cell r="L1502">
            <v>243.2582471173796</v>
          </cell>
          <cell r="M1502">
            <v>14.533213516190433</v>
          </cell>
          <cell r="N1502">
            <v>197.5543741070089</v>
          </cell>
          <cell r="O1502">
            <v>14.579572928382795</v>
          </cell>
          <cell r="P1502">
            <v>3</v>
          </cell>
          <cell r="Q1502">
            <v>197.5543741070089</v>
          </cell>
          <cell r="R1502">
            <v>14.579572928382795</v>
          </cell>
          <cell r="S1502">
            <v>23331.181713368609</v>
          </cell>
        </row>
        <row r="1503">
          <cell r="B1503" t="str">
            <v>0401a4</v>
          </cell>
          <cell r="C1503" t="str">
            <v>1324</v>
          </cell>
          <cell r="D1503" t="str">
            <v>MID</v>
          </cell>
          <cell r="E1503" t="str">
            <v>INT</v>
          </cell>
          <cell r="F1503">
            <v>200203</v>
          </cell>
          <cell r="G1503">
            <v>22</v>
          </cell>
          <cell r="H1503">
            <v>258</v>
          </cell>
          <cell r="I1503">
            <v>45.509341085271316</v>
          </cell>
          <cell r="J1503">
            <v>0</v>
          </cell>
          <cell r="K1503">
            <v>0</v>
          </cell>
          <cell r="L1503">
            <v>206.41970751317686</v>
          </cell>
          <cell r="M1503">
            <v>20.308342793367146</v>
          </cell>
          <cell r="N1503">
            <v>153.57179157377635</v>
          </cell>
          <cell r="O1503">
            <v>19.15188716667668</v>
          </cell>
          <cell r="P1503">
            <v>3</v>
          </cell>
          <cell r="Q1503">
            <v>153.57179157377635</v>
          </cell>
          <cell r="R1503">
            <v>19.15188716667668</v>
          </cell>
          <cell r="S1503">
            <v>27880.1122260343</v>
          </cell>
        </row>
        <row r="1504">
          <cell r="B1504" t="str">
            <v>0401a4</v>
          </cell>
          <cell r="C1504" t="str">
            <v>1324</v>
          </cell>
          <cell r="D1504" t="str">
            <v>MID</v>
          </cell>
          <cell r="E1504" t="str">
            <v>INT</v>
          </cell>
          <cell r="F1504">
            <v>200204</v>
          </cell>
          <cell r="G1504">
            <v>21</v>
          </cell>
          <cell r="H1504">
            <v>194</v>
          </cell>
          <cell r="I1504">
            <v>78.140463917525778</v>
          </cell>
          <cell r="J1504">
            <v>0</v>
          </cell>
          <cell r="K1504">
            <v>0</v>
          </cell>
          <cell r="L1504">
            <v>369.155578961461</v>
          </cell>
          <cell r="M1504">
            <v>22.951086230230068</v>
          </cell>
          <cell r="N1504">
            <v>195.30143929455764</v>
          </cell>
          <cell r="O1504">
            <v>21.035858091972315</v>
          </cell>
          <cell r="P1504">
            <v>3</v>
          </cell>
          <cell r="Q1504">
            <v>195.30143929455764</v>
          </cell>
          <cell r="R1504">
            <v>21.035858091972315</v>
          </cell>
          <cell r="S1504">
            <v>22729.229223144182</v>
          </cell>
        </row>
        <row r="1505">
          <cell r="B1505" t="str">
            <v>0401a4</v>
          </cell>
          <cell r="C1505" t="str">
            <v>1324</v>
          </cell>
          <cell r="D1505" t="str">
            <v>MID</v>
          </cell>
          <cell r="E1505" t="str">
            <v>INT</v>
          </cell>
          <cell r="F1505">
            <v>200205</v>
          </cell>
          <cell r="G1505">
            <v>20</v>
          </cell>
          <cell r="H1505">
            <v>222</v>
          </cell>
          <cell r="I1505">
            <v>38.662792792792793</v>
          </cell>
          <cell r="J1505">
            <v>0</v>
          </cell>
          <cell r="K1505">
            <v>190</v>
          </cell>
          <cell r="L1505">
            <v>243.2164021091036</v>
          </cell>
          <cell r="M1505">
            <v>24.458470323873524</v>
          </cell>
          <cell r="N1505">
            <v>197.29990615990607</v>
          </cell>
          <cell r="O1505">
            <v>23.430863766625563</v>
          </cell>
          <cell r="P1505">
            <v>3</v>
          </cell>
          <cell r="Q1505">
            <v>197.29990615990607</v>
          </cell>
          <cell r="R1505">
            <v>23.430863766625563</v>
          </cell>
          <cell r="S1505">
            <v>35217.439167499149</v>
          </cell>
        </row>
        <row r="1506">
          <cell r="B1506" t="str">
            <v>0401a4</v>
          </cell>
          <cell r="C1506" t="str">
            <v>1324</v>
          </cell>
          <cell r="D1506" t="str">
            <v>MID</v>
          </cell>
          <cell r="E1506" t="str">
            <v>INT</v>
          </cell>
          <cell r="F1506">
            <v>200206</v>
          </cell>
          <cell r="G1506">
            <v>19</v>
          </cell>
          <cell r="H1506">
            <v>350</v>
          </cell>
          <cell r="I1506">
            <v>11.004342857142857</v>
          </cell>
          <cell r="J1506">
            <v>0</v>
          </cell>
          <cell r="K1506">
            <v>190</v>
          </cell>
          <cell r="L1506">
            <v>128.85872447985267</v>
          </cell>
          <cell r="M1506">
            <v>28.056597892644092</v>
          </cell>
          <cell r="N1506">
            <v>156.90359287676677</v>
          </cell>
          <cell r="O1506">
            <v>25.464932367244806</v>
          </cell>
          <cell r="P1506">
            <v>3</v>
          </cell>
          <cell r="Q1506">
            <v>156.90359287676677</v>
          </cell>
          <cell r="R1506">
            <v>25.464932367244806</v>
          </cell>
          <cell r="S1506">
            <v>51064.737506868369</v>
          </cell>
        </row>
        <row r="1507">
          <cell r="B1507" t="str">
            <v>0401a4</v>
          </cell>
          <cell r="C1507" t="str">
            <v>1324</v>
          </cell>
          <cell r="D1507" t="str">
            <v>MID</v>
          </cell>
          <cell r="E1507" t="str">
            <v>INT</v>
          </cell>
          <cell r="F1507">
            <v>200207</v>
          </cell>
          <cell r="G1507">
            <v>18</v>
          </cell>
          <cell r="H1507">
            <v>304</v>
          </cell>
          <cell r="I1507">
            <v>29.645098684210527</v>
          </cell>
          <cell r="J1507">
            <v>0</v>
          </cell>
          <cell r="K1507">
            <v>190</v>
          </cell>
          <cell r="L1507">
            <v>148.10670143352763</v>
          </cell>
          <cell r="M1507">
            <v>31.374305395135877</v>
          </cell>
          <cell r="N1507">
            <v>182.81597562510677</v>
          </cell>
          <cell r="O1507">
            <v>26.512142570911518</v>
          </cell>
          <cell r="P1507">
            <v>3</v>
          </cell>
          <cell r="Q1507">
            <v>182.81597562510677</v>
          </cell>
          <cell r="R1507">
            <v>26.512142570911518</v>
          </cell>
          <cell r="S1507">
            <v>46563.946590032458</v>
          </cell>
        </row>
        <row r="1508">
          <cell r="B1508" t="str">
            <v>0401a4</v>
          </cell>
          <cell r="C1508" t="str">
            <v>1324</v>
          </cell>
          <cell r="D1508" t="str">
            <v>MID</v>
          </cell>
          <cell r="E1508" t="str">
            <v>INT</v>
          </cell>
          <cell r="F1508">
            <v>200208</v>
          </cell>
          <cell r="G1508">
            <v>17</v>
          </cell>
          <cell r="H1508">
            <v>163</v>
          </cell>
          <cell r="I1508">
            <v>11.313006134969324</v>
          </cell>
          <cell r="J1508">
            <v>0</v>
          </cell>
          <cell r="K1508">
            <v>190</v>
          </cell>
          <cell r="L1508">
            <v>561.37767229769815</v>
          </cell>
          <cell r="M1508">
            <v>30.001840788665579</v>
          </cell>
          <cell r="N1508">
            <v>317.55480743163355</v>
          </cell>
          <cell r="O1508">
            <v>27.173394756593627</v>
          </cell>
          <cell r="P1508">
            <v>3</v>
          </cell>
          <cell r="Q1508">
            <v>317.55480743163355</v>
          </cell>
          <cell r="R1508">
            <v>27.173394756593627</v>
          </cell>
          <cell r="S1508">
            <v>49917.413611356271</v>
          </cell>
        </row>
        <row r="1509">
          <cell r="B1509" t="str">
            <v>0401a4</v>
          </cell>
          <cell r="C1509" t="str">
            <v>1324</v>
          </cell>
          <cell r="D1509" t="str">
            <v>MID</v>
          </cell>
          <cell r="E1509" t="str">
            <v>INT</v>
          </cell>
          <cell r="F1509">
            <v>200209</v>
          </cell>
          <cell r="G1509">
            <v>16</v>
          </cell>
          <cell r="H1509">
            <v>378</v>
          </cell>
          <cell r="I1509">
            <v>4.254232804232803</v>
          </cell>
          <cell r="J1509">
            <v>0</v>
          </cell>
          <cell r="K1509">
            <v>190</v>
          </cell>
          <cell r="L1509">
            <v>414.78703376925404</v>
          </cell>
          <cell r="M1509">
            <v>31.08970278507956</v>
          </cell>
          <cell r="N1509">
            <v>270.27312526560752</v>
          </cell>
          <cell r="O1509">
            <v>27.351605505062665</v>
          </cell>
          <cell r="P1509">
            <v>3</v>
          </cell>
          <cell r="Q1509">
            <v>270.27312526560752</v>
          </cell>
          <cell r="R1509">
            <v>27.351605505062665</v>
          </cell>
          <cell r="S1509">
            <v>100555.14135039963</v>
          </cell>
        </row>
        <row r="1510">
          <cell r="B1510" t="str">
            <v>0401a4</v>
          </cell>
          <cell r="C1510" t="str">
            <v>1324</v>
          </cell>
          <cell r="D1510" t="str">
            <v>MID</v>
          </cell>
          <cell r="E1510" t="str">
            <v>INT</v>
          </cell>
          <cell r="F1510">
            <v>200210</v>
          </cell>
          <cell r="G1510">
            <v>15</v>
          </cell>
          <cell r="H1510">
            <v>321</v>
          </cell>
          <cell r="I1510">
            <v>1.0285046728971963</v>
          </cell>
          <cell r="J1510">
            <v>0</v>
          </cell>
          <cell r="K1510">
            <v>190</v>
          </cell>
          <cell r="L1510">
            <v>219.0895992821448</v>
          </cell>
          <cell r="M1510">
            <v>38.621557926383062</v>
          </cell>
          <cell r="N1510">
            <v>189.68499798014392</v>
          </cell>
          <cell r="O1510">
            <v>30.240414380718196</v>
          </cell>
          <cell r="P1510">
            <v>3</v>
          </cell>
          <cell r="Q1510">
            <v>189.68499798014392</v>
          </cell>
          <cell r="R1510">
            <v>30.240414380718196</v>
          </cell>
          <cell r="S1510">
            <v>60558.734351626197</v>
          </cell>
        </row>
        <row r="1511">
          <cell r="B1511" t="str">
            <v>0401a4</v>
          </cell>
          <cell r="C1511" t="str">
            <v>1324</v>
          </cell>
          <cell r="D1511" t="str">
            <v>MID</v>
          </cell>
          <cell r="E1511" t="str">
            <v>INT</v>
          </cell>
          <cell r="F1511">
            <v>200211</v>
          </cell>
          <cell r="G1511">
            <v>14</v>
          </cell>
          <cell r="H1511">
            <v>254</v>
          </cell>
          <cell r="I1511">
            <v>0</v>
          </cell>
          <cell r="J1511">
            <v>0</v>
          </cell>
          <cell r="K1511">
            <v>190</v>
          </cell>
          <cell r="L1511">
            <v>147.84013088897274</v>
          </cell>
          <cell r="M1511">
            <v>40.133983102808642</v>
          </cell>
          <cell r="N1511">
            <v>183.07332336704584</v>
          </cell>
          <cell r="O1511">
            <v>31.099508973521189</v>
          </cell>
          <cell r="P1511">
            <v>3</v>
          </cell>
          <cell r="Q1511">
            <v>183.07332336704584</v>
          </cell>
          <cell r="R1511">
            <v>31.099508973521189</v>
          </cell>
          <cell r="S1511">
            <v>46500.624135229642</v>
          </cell>
        </row>
        <row r="1512">
          <cell r="B1512" t="str">
            <v>0401a4</v>
          </cell>
          <cell r="C1512" t="str">
            <v>1324</v>
          </cell>
          <cell r="D1512" t="str">
            <v>MID</v>
          </cell>
          <cell r="E1512" t="str">
            <v>INT</v>
          </cell>
          <cell r="F1512">
            <v>200212</v>
          </cell>
          <cell r="G1512">
            <v>13</v>
          </cell>
          <cell r="H1512">
            <v>215</v>
          </cell>
          <cell r="I1512">
            <v>0</v>
          </cell>
          <cell r="J1512">
            <v>0</v>
          </cell>
          <cell r="K1512">
            <v>190</v>
          </cell>
          <cell r="L1512">
            <v>60.136766702654278</v>
          </cell>
          <cell r="M1512">
            <v>34.801834532645124</v>
          </cell>
          <cell r="N1512">
            <v>143.12233357684988</v>
          </cell>
          <cell r="O1512">
            <v>27.1889019325749</v>
          </cell>
          <cell r="P1512">
            <v>3</v>
          </cell>
          <cell r="Q1512">
            <v>143.12233357684988</v>
          </cell>
          <cell r="R1512">
            <v>27.1889019325749</v>
          </cell>
          <cell r="S1512">
            <v>30771.301719022726</v>
          </cell>
        </row>
        <row r="1513">
          <cell r="B1513" t="str">
            <v>0401a4</v>
          </cell>
          <cell r="C1513" t="str">
            <v>1324</v>
          </cell>
          <cell r="D1513" t="str">
            <v>MID</v>
          </cell>
          <cell r="E1513" t="str">
            <v>INT</v>
          </cell>
          <cell r="F1513">
            <v>200301</v>
          </cell>
          <cell r="G1513">
            <v>12</v>
          </cell>
          <cell r="H1513">
            <v>97</v>
          </cell>
          <cell r="I1513">
            <v>0</v>
          </cell>
          <cell r="J1513">
            <v>0</v>
          </cell>
          <cell r="K1513">
            <v>50</v>
          </cell>
          <cell r="L1513">
            <v>88.888766903583203</v>
          </cell>
          <cell r="M1513">
            <v>30.022227833606212</v>
          </cell>
          <cell r="N1513">
            <v>144.34482794819675</v>
          </cell>
          <cell r="O1513">
            <v>26.955155798823753</v>
          </cell>
          <cell r="P1513">
            <v>3</v>
          </cell>
          <cell r="Q1513">
            <v>144.34482794819675</v>
          </cell>
          <cell r="R1513">
            <v>26.955155798823753</v>
          </cell>
          <cell r="S1513">
            <v>14001.448310975085</v>
          </cell>
        </row>
        <row r="1514">
          <cell r="B1514" t="str">
            <v>0401a4</v>
          </cell>
          <cell r="C1514" t="str">
            <v>1324</v>
          </cell>
          <cell r="D1514" t="str">
            <v>MID</v>
          </cell>
          <cell r="E1514" t="str">
            <v>INT</v>
          </cell>
          <cell r="F1514">
            <v>200302</v>
          </cell>
          <cell r="G1514">
            <v>11</v>
          </cell>
          <cell r="H1514">
            <v>106</v>
          </cell>
          <cell r="I1514">
            <v>0</v>
          </cell>
          <cell r="J1514">
            <v>0</v>
          </cell>
          <cell r="K1514">
            <v>50</v>
          </cell>
          <cell r="L1514">
            <v>422.16076292295901</v>
          </cell>
          <cell r="M1514">
            <v>36.389680017171024</v>
          </cell>
          <cell r="N1514">
            <v>278.47304667347856</v>
          </cell>
          <cell r="O1514">
            <v>28.172720494412353</v>
          </cell>
          <cell r="P1514">
            <v>1</v>
          </cell>
          <cell r="Q1514">
            <v>50</v>
          </cell>
          <cell r="R1514">
            <v>100</v>
          </cell>
          <cell r="S1514">
            <v>5300</v>
          </cell>
        </row>
        <row r="1515">
          <cell r="B1515" t="str">
            <v>0401a4</v>
          </cell>
          <cell r="C1515" t="str">
            <v>1324</v>
          </cell>
          <cell r="D1515" t="str">
            <v>MID</v>
          </cell>
          <cell r="E1515" t="str">
            <v>INT</v>
          </cell>
          <cell r="F1515">
            <v>200303</v>
          </cell>
          <cell r="G1515">
            <v>10</v>
          </cell>
          <cell r="H1515">
            <v>154</v>
          </cell>
          <cell r="I1515">
            <v>0</v>
          </cell>
          <cell r="J1515">
            <v>50</v>
          </cell>
          <cell r="K1515">
            <v>50</v>
          </cell>
          <cell r="L1515">
            <v>49.148230748925265</v>
          </cell>
          <cell r="M1515">
            <v>50.854291704395372</v>
          </cell>
          <cell r="N1515">
            <v>177.0418428316315</v>
          </cell>
          <cell r="O1515">
            <v>32.337595246497855</v>
          </cell>
          <cell r="P1515">
            <v>1</v>
          </cell>
          <cell r="Q1515">
            <v>50</v>
          </cell>
          <cell r="R1515">
            <v>100</v>
          </cell>
          <cell r="S1515">
            <v>7700</v>
          </cell>
        </row>
        <row r="1516">
          <cell r="B1516" t="str">
            <v>0401a4</v>
          </cell>
          <cell r="C1516" t="str">
            <v>1324</v>
          </cell>
          <cell r="D1516" t="str">
            <v>MID</v>
          </cell>
          <cell r="E1516" t="str">
            <v>INT</v>
          </cell>
          <cell r="F1516">
            <v>200304</v>
          </cell>
          <cell r="G1516">
            <v>9</v>
          </cell>
          <cell r="H1516">
            <v>60</v>
          </cell>
          <cell r="I1516">
            <v>0</v>
          </cell>
          <cell r="J1516">
            <v>50</v>
          </cell>
          <cell r="K1516">
            <v>50</v>
          </cell>
          <cell r="L1516">
            <v>183.44451603902277</v>
          </cell>
          <cell r="M1516">
            <v>64.299632205898504</v>
          </cell>
          <cell r="N1516">
            <v>187.41987512645477</v>
          </cell>
          <cell r="O1516">
            <v>33.087875017867212</v>
          </cell>
          <cell r="P1516">
            <v>1</v>
          </cell>
          <cell r="Q1516">
            <v>50</v>
          </cell>
          <cell r="R1516">
            <v>100</v>
          </cell>
          <cell r="S1516">
            <v>3000</v>
          </cell>
        </row>
        <row r="1517">
          <cell r="B1517" t="str">
            <v>0401a4</v>
          </cell>
          <cell r="C1517" t="str">
            <v>1324</v>
          </cell>
          <cell r="D1517" t="str">
            <v>MID</v>
          </cell>
          <cell r="E1517" t="str">
            <v>INT</v>
          </cell>
          <cell r="F1517">
            <v>200305</v>
          </cell>
          <cell r="G1517">
            <v>8</v>
          </cell>
          <cell r="H1517">
            <v>58</v>
          </cell>
          <cell r="I1517">
            <v>0</v>
          </cell>
          <cell r="J1517">
            <v>50</v>
          </cell>
          <cell r="K1517">
            <v>50</v>
          </cell>
          <cell r="L1517">
            <v>270.10455521055445</v>
          </cell>
          <cell r="M1517">
            <v>72.586494814630157</v>
          </cell>
          <cell r="N1517">
            <v>185.45761863343984</v>
          </cell>
          <cell r="O1517">
            <v>32.981479411482916</v>
          </cell>
          <cell r="P1517">
            <v>1</v>
          </cell>
          <cell r="Q1517">
            <v>50</v>
          </cell>
          <cell r="R1517">
            <v>100</v>
          </cell>
          <cell r="S1517">
            <v>2900</v>
          </cell>
        </row>
        <row r="1518">
          <cell r="B1518" t="str">
            <v>0401a4</v>
          </cell>
          <cell r="C1518" t="str">
            <v>1324</v>
          </cell>
          <cell r="D1518" t="str">
            <v>MID</v>
          </cell>
          <cell r="E1518" t="str">
            <v>INT</v>
          </cell>
          <cell r="F1518">
            <v>200306</v>
          </cell>
          <cell r="G1518">
            <v>7</v>
          </cell>
          <cell r="H1518">
            <v>408</v>
          </cell>
          <cell r="I1518">
            <v>0</v>
          </cell>
          <cell r="J1518">
            <v>50</v>
          </cell>
          <cell r="K1518">
            <v>50</v>
          </cell>
          <cell r="L1518">
            <v>124.42962177609228</v>
          </cell>
          <cell r="M1518">
            <v>92.052218189140092</v>
          </cell>
          <cell r="N1518">
            <v>187.32260709914314</v>
          </cell>
          <cell r="O1518">
            <v>33.271298220043036</v>
          </cell>
          <cell r="P1518">
            <v>1</v>
          </cell>
          <cell r="Q1518">
            <v>50</v>
          </cell>
          <cell r="R1518">
            <v>100</v>
          </cell>
          <cell r="S1518">
            <v>20400</v>
          </cell>
        </row>
        <row r="1519">
          <cell r="B1519" t="str">
            <v>0401a4</v>
          </cell>
          <cell r="C1519" t="str">
            <v>1324</v>
          </cell>
          <cell r="D1519" t="str">
            <v>MID</v>
          </cell>
          <cell r="E1519" t="str">
            <v>INT</v>
          </cell>
          <cell r="F1519">
            <v>200307</v>
          </cell>
          <cell r="G1519">
            <v>6</v>
          </cell>
          <cell r="H1519">
            <v>286</v>
          </cell>
          <cell r="I1519">
            <v>0</v>
          </cell>
          <cell r="J1519">
            <v>0</v>
          </cell>
          <cell r="K1519">
            <v>50</v>
          </cell>
          <cell r="L1519">
            <v>80.511437293126747</v>
          </cell>
          <cell r="M1519">
            <v>97.147229744353055</v>
          </cell>
          <cell r="N1519">
            <v>187.32260709914314</v>
          </cell>
          <cell r="O1519">
            <v>33.271298220043036</v>
          </cell>
          <cell r="P1519">
            <v>1</v>
          </cell>
          <cell r="Q1519">
            <v>50</v>
          </cell>
          <cell r="R1519">
            <v>100</v>
          </cell>
          <cell r="S1519">
            <v>14300</v>
          </cell>
        </row>
        <row r="1520">
          <cell r="B1520" t="str">
            <v>0401a4</v>
          </cell>
          <cell r="C1520" t="str">
            <v>1324</v>
          </cell>
          <cell r="D1520" t="str">
            <v>MID</v>
          </cell>
          <cell r="E1520" t="str">
            <v>INT</v>
          </cell>
          <cell r="F1520">
            <v>200308</v>
          </cell>
          <cell r="G1520">
            <v>5</v>
          </cell>
          <cell r="H1520">
            <v>37</v>
          </cell>
          <cell r="I1520">
            <v>0</v>
          </cell>
          <cell r="J1520">
            <v>50</v>
          </cell>
          <cell r="K1520">
            <v>50</v>
          </cell>
          <cell r="L1520">
            <v>76.147056862126888</v>
          </cell>
          <cell r="M1520">
            <v>113.46368473050181</v>
          </cell>
          <cell r="N1520">
            <v>187.32260709914314</v>
          </cell>
          <cell r="O1520">
            <v>33.271298220043036</v>
          </cell>
          <cell r="P1520">
            <v>1</v>
          </cell>
          <cell r="Q1520">
            <v>50</v>
          </cell>
          <cell r="R1520">
            <v>100</v>
          </cell>
          <cell r="S1520">
            <v>1850</v>
          </cell>
        </row>
        <row r="1521">
          <cell r="B1521" t="str">
            <v>0401a4</v>
          </cell>
          <cell r="C1521" t="str">
            <v>1324</v>
          </cell>
          <cell r="D1521" t="str">
            <v>MID</v>
          </cell>
          <cell r="E1521" t="str">
            <v>INT</v>
          </cell>
          <cell r="F1521">
            <v>200309</v>
          </cell>
          <cell r="G1521">
            <v>4</v>
          </cell>
          <cell r="H1521">
            <v>203</v>
          </cell>
          <cell r="I1521">
            <v>0</v>
          </cell>
          <cell r="J1521">
            <v>50</v>
          </cell>
          <cell r="K1521">
            <v>50</v>
          </cell>
          <cell r="L1521">
            <v>656.98568999025315</v>
          </cell>
          <cell r="M1521">
            <v>133.83728874456756</v>
          </cell>
          <cell r="N1521">
            <v>187.32260709914314</v>
          </cell>
          <cell r="O1521">
            <v>33.271298220043036</v>
          </cell>
          <cell r="P1521">
            <v>1</v>
          </cell>
          <cell r="Q1521">
            <v>50</v>
          </cell>
          <cell r="R1521">
            <v>100</v>
          </cell>
          <cell r="S1521">
            <v>10150</v>
          </cell>
        </row>
        <row r="1522">
          <cell r="B1522" t="str">
            <v>0401a4</v>
          </cell>
          <cell r="C1522" t="str">
            <v>1324</v>
          </cell>
          <cell r="D1522" t="str">
            <v>MID</v>
          </cell>
          <cell r="E1522" t="str">
            <v>INT</v>
          </cell>
          <cell r="F1522">
            <v>200310</v>
          </cell>
          <cell r="G1522">
            <v>3</v>
          </cell>
          <cell r="H1522">
            <v>589</v>
          </cell>
          <cell r="I1522">
            <v>0</v>
          </cell>
          <cell r="J1522">
            <v>50</v>
          </cell>
          <cell r="K1522">
            <v>50</v>
          </cell>
          <cell r="L1522">
            <v>93.209152386937873</v>
          </cell>
          <cell r="M1522">
            <v>157.02257624763419</v>
          </cell>
          <cell r="N1522">
            <v>187.32260709914314</v>
          </cell>
          <cell r="O1522">
            <v>33.271298220043036</v>
          </cell>
          <cell r="P1522">
            <v>1</v>
          </cell>
          <cell r="Q1522">
            <v>50</v>
          </cell>
          <cell r="R1522">
            <v>100</v>
          </cell>
          <cell r="S1522">
            <v>29450</v>
          </cell>
        </row>
        <row r="1523">
          <cell r="B1523" t="str">
            <v>0401a4</v>
          </cell>
          <cell r="C1523" t="str">
            <v>1324</v>
          </cell>
          <cell r="D1523" t="str">
            <v>MID</v>
          </cell>
          <cell r="E1523" t="str">
            <v>INT</v>
          </cell>
          <cell r="F1523">
            <v>200311</v>
          </cell>
          <cell r="G1523">
            <v>2</v>
          </cell>
          <cell r="H1523">
            <v>587</v>
          </cell>
          <cell r="I1523">
            <v>0</v>
          </cell>
          <cell r="J1523">
            <v>0</v>
          </cell>
          <cell r="K1523">
            <v>50</v>
          </cell>
          <cell r="L1523">
            <v>0</v>
          </cell>
          <cell r="M1523">
            <v>109.1578476970893</v>
          </cell>
          <cell r="N1523">
            <v>187.32260709914314</v>
          </cell>
          <cell r="O1523">
            <v>33.271298220043036</v>
          </cell>
          <cell r="P1523">
            <v>1</v>
          </cell>
          <cell r="Q1523">
            <v>50</v>
          </cell>
          <cell r="R1523">
            <v>100</v>
          </cell>
          <cell r="S1523">
            <v>29350</v>
          </cell>
        </row>
        <row r="1524">
          <cell r="B1524" t="str">
            <v>0401a4</v>
          </cell>
          <cell r="C1524" t="str">
            <v>1324</v>
          </cell>
          <cell r="D1524" t="str">
            <v>MID</v>
          </cell>
          <cell r="E1524" t="str">
            <v>INT</v>
          </cell>
          <cell r="F1524">
            <v>200312</v>
          </cell>
          <cell r="G1524">
            <v>1</v>
          </cell>
          <cell r="H1524">
            <v>628</v>
          </cell>
          <cell r="I1524">
            <v>0</v>
          </cell>
          <cell r="J1524">
            <v>50</v>
          </cell>
          <cell r="K1524">
            <v>50</v>
          </cell>
          <cell r="L1524">
            <v>0</v>
          </cell>
          <cell r="M1524">
            <v>109.1578476970893</v>
          </cell>
          <cell r="N1524">
            <v>187.32260709914314</v>
          </cell>
          <cell r="O1524">
            <v>33.271298220043036</v>
          </cell>
          <cell r="P1524">
            <v>1</v>
          </cell>
          <cell r="Q1524">
            <v>50</v>
          </cell>
          <cell r="R1524">
            <v>100</v>
          </cell>
          <cell r="S1524">
            <v>31400</v>
          </cell>
        </row>
        <row r="1525">
          <cell r="B1525" t="str">
            <v>0401a4</v>
          </cell>
          <cell r="C1525" t="str">
            <v>1324</v>
          </cell>
          <cell r="D1525" t="str">
            <v>MID</v>
          </cell>
          <cell r="E1525" t="str">
            <v>INT</v>
          </cell>
          <cell r="F1525">
            <v>200401</v>
          </cell>
          <cell r="G1525">
            <v>0</v>
          </cell>
          <cell r="H1525">
            <v>368</v>
          </cell>
          <cell r="I1525">
            <v>0</v>
          </cell>
          <cell r="J1525">
            <v>50</v>
          </cell>
          <cell r="K1525">
            <v>146</v>
          </cell>
          <cell r="L1525">
            <v>0</v>
          </cell>
          <cell r="M1525">
            <v>109.1578476970893</v>
          </cell>
          <cell r="N1525">
            <v>187.32260709914314</v>
          </cell>
          <cell r="O1525">
            <v>33.271298220043036</v>
          </cell>
          <cell r="P1525">
            <v>1</v>
          </cell>
          <cell r="Q1525">
            <v>146</v>
          </cell>
          <cell r="R1525">
            <v>100</v>
          </cell>
          <cell r="S1525">
            <v>53728</v>
          </cell>
        </row>
        <row r="1526">
          <cell r="B1526" t="str">
            <v>0401a4</v>
          </cell>
          <cell r="C1526" t="str">
            <v>1324</v>
          </cell>
          <cell r="D1526" t="str">
            <v>MTR</v>
          </cell>
          <cell r="E1526" t="str">
            <v>ESP</v>
          </cell>
          <cell r="F1526">
            <v>200101</v>
          </cell>
          <cell r="G1526">
            <v>36</v>
          </cell>
          <cell r="H1526">
            <v>41</v>
          </cell>
          <cell r="I1526">
            <v>0</v>
          </cell>
          <cell r="J1526">
            <v>0</v>
          </cell>
          <cell r="K1526">
            <v>0</v>
          </cell>
          <cell r="L1526">
            <v>0</v>
          </cell>
          <cell r="M1526">
            <v>0</v>
          </cell>
          <cell r="N1526">
            <v>0</v>
          </cell>
          <cell r="O1526">
            <v>0</v>
          </cell>
          <cell r="P1526">
            <v>3</v>
          </cell>
          <cell r="Q1526">
            <v>0</v>
          </cell>
          <cell r="R1526">
            <v>0</v>
          </cell>
          <cell r="S1526">
            <v>0</v>
          </cell>
        </row>
        <row r="1527">
          <cell r="B1527" t="str">
            <v>0401a4</v>
          </cell>
          <cell r="C1527" t="str">
            <v>1324</v>
          </cell>
          <cell r="D1527" t="str">
            <v>MTR</v>
          </cell>
          <cell r="E1527" t="str">
            <v>ESP</v>
          </cell>
          <cell r="F1527">
            <v>200102</v>
          </cell>
          <cell r="G1527">
            <v>35</v>
          </cell>
          <cell r="H1527">
            <v>62</v>
          </cell>
          <cell r="I1527">
            <v>0</v>
          </cell>
          <cell r="J1527">
            <v>0</v>
          </cell>
          <cell r="K1527">
            <v>0</v>
          </cell>
          <cell r="L1527">
            <v>0</v>
          </cell>
          <cell r="M1527">
            <v>0</v>
          </cell>
          <cell r="N1527">
            <v>0</v>
          </cell>
          <cell r="O1527">
            <v>0</v>
          </cell>
          <cell r="P1527">
            <v>3</v>
          </cell>
          <cell r="Q1527">
            <v>0</v>
          </cell>
          <cell r="R1527">
            <v>0</v>
          </cell>
          <cell r="S1527">
            <v>0</v>
          </cell>
        </row>
        <row r="1528">
          <cell r="B1528" t="str">
            <v>0401a4</v>
          </cell>
          <cell r="C1528" t="str">
            <v>1324</v>
          </cell>
          <cell r="D1528" t="str">
            <v>MTR</v>
          </cell>
          <cell r="E1528" t="str">
            <v>ESP</v>
          </cell>
          <cell r="F1528">
            <v>200103</v>
          </cell>
          <cell r="G1528">
            <v>34</v>
          </cell>
          <cell r="H1528">
            <v>109</v>
          </cell>
          <cell r="I1528">
            <v>0</v>
          </cell>
          <cell r="J1528">
            <v>0</v>
          </cell>
          <cell r="K1528">
            <v>0</v>
          </cell>
          <cell r="L1528">
            <v>0</v>
          </cell>
          <cell r="M1528">
            <v>0</v>
          </cell>
          <cell r="N1528">
            <v>0</v>
          </cell>
          <cell r="O1528">
            <v>0</v>
          </cell>
          <cell r="P1528">
            <v>3</v>
          </cell>
          <cell r="Q1528">
            <v>0</v>
          </cell>
          <cell r="R1528">
            <v>0</v>
          </cell>
          <cell r="S1528">
            <v>0</v>
          </cell>
        </row>
        <row r="1529">
          <cell r="B1529" t="str">
            <v>0401a4</v>
          </cell>
          <cell r="C1529" t="str">
            <v>1324</v>
          </cell>
          <cell r="D1529" t="str">
            <v>MTR</v>
          </cell>
          <cell r="E1529" t="str">
            <v>ESP</v>
          </cell>
          <cell r="F1529">
            <v>200104</v>
          </cell>
          <cell r="G1529">
            <v>33</v>
          </cell>
          <cell r="H1529">
            <v>58</v>
          </cell>
          <cell r="I1529">
            <v>0</v>
          </cell>
          <cell r="J1529">
            <v>0</v>
          </cell>
          <cell r="K1529">
            <v>0</v>
          </cell>
          <cell r="L1529">
            <v>0</v>
          </cell>
          <cell r="M1529">
            <v>0</v>
          </cell>
          <cell r="N1529">
            <v>0</v>
          </cell>
          <cell r="O1529">
            <v>0</v>
          </cell>
          <cell r="P1529">
            <v>3</v>
          </cell>
          <cell r="Q1529">
            <v>0</v>
          </cell>
          <cell r="R1529">
            <v>0</v>
          </cell>
          <cell r="S1529">
            <v>0</v>
          </cell>
        </row>
        <row r="1530">
          <cell r="B1530" t="str">
            <v>0401a4</v>
          </cell>
          <cell r="C1530" t="str">
            <v>1324</v>
          </cell>
          <cell r="D1530" t="str">
            <v>MTR</v>
          </cell>
          <cell r="E1530" t="str">
            <v>ESP</v>
          </cell>
          <cell r="F1530">
            <v>200105</v>
          </cell>
          <cell r="G1530">
            <v>32</v>
          </cell>
          <cell r="H1530">
            <v>35</v>
          </cell>
          <cell r="I1530">
            <v>0</v>
          </cell>
          <cell r="J1530">
            <v>0</v>
          </cell>
          <cell r="K1530">
            <v>0</v>
          </cell>
          <cell r="L1530">
            <v>0</v>
          </cell>
          <cell r="M1530">
            <v>0.66501421064204325</v>
          </cell>
          <cell r="N1530">
            <v>-8.8817841970012523E-16</v>
          </cell>
          <cell r="O1530">
            <v>0.69674337860410918</v>
          </cell>
          <cell r="P1530">
            <v>3</v>
          </cell>
          <cell r="Q1530">
            <v>-8.8817841970012523E-16</v>
          </cell>
          <cell r="R1530">
            <v>0.69674337860410918</v>
          </cell>
          <cell r="S1530">
            <v>0</v>
          </cell>
        </row>
        <row r="1531">
          <cell r="B1531" t="str">
            <v>0401a4</v>
          </cell>
          <cell r="C1531" t="str">
            <v>1324</v>
          </cell>
          <cell r="D1531" t="str">
            <v>MTR</v>
          </cell>
          <cell r="E1531" t="str">
            <v>ESP</v>
          </cell>
          <cell r="F1531">
            <v>200106</v>
          </cell>
          <cell r="G1531">
            <v>31</v>
          </cell>
          <cell r="H1531">
            <v>34</v>
          </cell>
          <cell r="I1531">
            <v>0</v>
          </cell>
          <cell r="J1531">
            <v>0</v>
          </cell>
          <cell r="K1531">
            <v>0</v>
          </cell>
          <cell r="L1531">
            <v>0</v>
          </cell>
          <cell r="M1531">
            <v>2.0483873999601769</v>
          </cell>
          <cell r="N1531">
            <v>7.9936057773011271E-15</v>
          </cell>
          <cell r="O1531">
            <v>2.051993067133167</v>
          </cell>
          <cell r="P1531">
            <v>3</v>
          </cell>
          <cell r="Q1531">
            <v>7.9936057773011271E-15</v>
          </cell>
          <cell r="R1531">
            <v>2.051993067133167</v>
          </cell>
          <cell r="S1531">
            <v>2.7178259642823832E-13</v>
          </cell>
        </row>
        <row r="1532">
          <cell r="B1532" t="str">
            <v>0401a4</v>
          </cell>
          <cell r="C1532" t="str">
            <v>1324</v>
          </cell>
          <cell r="D1532" t="str">
            <v>MTR</v>
          </cell>
          <cell r="E1532" t="str">
            <v>ESP</v>
          </cell>
          <cell r="F1532">
            <v>200107</v>
          </cell>
          <cell r="G1532">
            <v>30</v>
          </cell>
          <cell r="H1532">
            <v>50</v>
          </cell>
          <cell r="I1532">
            <v>0</v>
          </cell>
          <cell r="J1532">
            <v>0</v>
          </cell>
          <cell r="K1532">
            <v>0</v>
          </cell>
          <cell r="L1532">
            <v>0</v>
          </cell>
          <cell r="M1532">
            <v>2.0874091744148249</v>
          </cell>
          <cell r="N1532">
            <v>-1.7763568394002505E-14</v>
          </cell>
          <cell r="O1532">
            <v>2.0918929605050476</v>
          </cell>
          <cell r="P1532">
            <v>3</v>
          </cell>
          <cell r="Q1532">
            <v>-1.7763568394002505E-14</v>
          </cell>
          <cell r="R1532">
            <v>2.0918929605050476</v>
          </cell>
          <cell r="S1532">
            <v>0</v>
          </cell>
        </row>
        <row r="1533">
          <cell r="B1533" t="str">
            <v>0401a4</v>
          </cell>
          <cell r="C1533" t="str">
            <v>1324</v>
          </cell>
          <cell r="D1533" t="str">
            <v>MTR</v>
          </cell>
          <cell r="E1533" t="str">
            <v>ESP</v>
          </cell>
          <cell r="F1533">
            <v>200108</v>
          </cell>
          <cell r="G1533">
            <v>29</v>
          </cell>
          <cell r="H1533">
            <v>24</v>
          </cell>
          <cell r="I1533">
            <v>0</v>
          </cell>
          <cell r="J1533">
            <v>0</v>
          </cell>
          <cell r="K1533">
            <v>0</v>
          </cell>
          <cell r="L1533">
            <v>0</v>
          </cell>
          <cell r="M1533">
            <v>2.9283411118220739</v>
          </cell>
          <cell r="N1533">
            <v>2.6645352591003757E-14</v>
          </cell>
          <cell r="O1533">
            <v>2.9566991874676338</v>
          </cell>
          <cell r="P1533">
            <v>3</v>
          </cell>
          <cell r="Q1533">
            <v>2.6645352591003757E-14</v>
          </cell>
          <cell r="R1533">
            <v>2.9566991874676338</v>
          </cell>
          <cell r="S1533">
            <v>6.3948846218409017E-13</v>
          </cell>
        </row>
        <row r="1534">
          <cell r="B1534" t="str">
            <v>0401a4</v>
          </cell>
          <cell r="C1534" t="str">
            <v>1324</v>
          </cell>
          <cell r="D1534" t="str">
            <v>MTR</v>
          </cell>
          <cell r="E1534" t="str">
            <v>ESP</v>
          </cell>
          <cell r="F1534">
            <v>200109</v>
          </cell>
          <cell r="G1534">
            <v>28</v>
          </cell>
          <cell r="H1534">
            <v>38</v>
          </cell>
          <cell r="I1534">
            <v>0</v>
          </cell>
          <cell r="J1534">
            <v>0</v>
          </cell>
          <cell r="K1534">
            <v>0</v>
          </cell>
          <cell r="L1534">
            <v>0</v>
          </cell>
          <cell r="M1534">
            <v>2.9283411118220743</v>
          </cell>
          <cell r="N1534">
            <v>2.6645352591003757E-14</v>
          </cell>
          <cell r="O1534">
            <v>2.9566991874676338</v>
          </cell>
          <cell r="P1534">
            <v>3</v>
          </cell>
          <cell r="Q1534">
            <v>2.6645352591003757E-14</v>
          </cell>
          <cell r="R1534">
            <v>2.9566991874676338</v>
          </cell>
          <cell r="S1534">
            <v>1.0125233984581428E-12</v>
          </cell>
        </row>
        <row r="1535">
          <cell r="B1535" t="str">
            <v>0401a4</v>
          </cell>
          <cell r="C1535" t="str">
            <v>1324</v>
          </cell>
          <cell r="D1535" t="str">
            <v>MTR</v>
          </cell>
          <cell r="E1535" t="str">
            <v>ESP</v>
          </cell>
          <cell r="F1535">
            <v>200110</v>
          </cell>
          <cell r="G1535">
            <v>27</v>
          </cell>
          <cell r="H1535">
            <v>94</v>
          </cell>
          <cell r="I1535">
            <v>0</v>
          </cell>
          <cell r="J1535">
            <v>0</v>
          </cell>
          <cell r="K1535">
            <v>0</v>
          </cell>
          <cell r="L1535">
            <v>0</v>
          </cell>
          <cell r="M1535">
            <v>3.0363271505497824</v>
          </cell>
          <cell r="N1535">
            <v>0</v>
          </cell>
          <cell r="O1535">
            <v>3.0670488472366984</v>
          </cell>
          <cell r="P1535">
            <v>3</v>
          </cell>
          <cell r="Q1535">
            <v>0</v>
          </cell>
          <cell r="R1535">
            <v>3.0670488472366984</v>
          </cell>
          <cell r="S1535">
            <v>0</v>
          </cell>
        </row>
        <row r="1536">
          <cell r="B1536" t="str">
            <v>0401a4</v>
          </cell>
          <cell r="C1536" t="str">
            <v>1324</v>
          </cell>
          <cell r="D1536" t="str">
            <v>MTR</v>
          </cell>
          <cell r="E1536" t="str">
            <v>ESP</v>
          </cell>
          <cell r="F1536">
            <v>200111</v>
          </cell>
          <cell r="G1536">
            <v>26</v>
          </cell>
          <cell r="H1536">
            <v>81</v>
          </cell>
          <cell r="I1536">
            <v>0</v>
          </cell>
          <cell r="J1536">
            <v>0</v>
          </cell>
          <cell r="K1536">
            <v>0</v>
          </cell>
          <cell r="L1536">
            <v>0</v>
          </cell>
          <cell r="M1536">
            <v>3.0302583140139792</v>
          </cell>
          <cell r="N1536">
            <v>2.6645352591003757E-15</v>
          </cell>
          <cell r="O1536">
            <v>3.015701790379123</v>
          </cell>
          <cell r="P1536">
            <v>3</v>
          </cell>
          <cell r="Q1536">
            <v>2.6645352591003757E-15</v>
          </cell>
          <cell r="R1536">
            <v>3.015701790379123</v>
          </cell>
          <cell r="S1536">
            <v>2.1582735598713043E-13</v>
          </cell>
        </row>
        <row r="1537">
          <cell r="B1537" t="str">
            <v>0401a4</v>
          </cell>
          <cell r="C1537" t="str">
            <v>1324</v>
          </cell>
          <cell r="D1537" t="str">
            <v>MTR</v>
          </cell>
          <cell r="E1537" t="str">
            <v>ESP</v>
          </cell>
          <cell r="F1537">
            <v>200112</v>
          </cell>
          <cell r="G1537">
            <v>25</v>
          </cell>
          <cell r="H1537">
            <v>87</v>
          </cell>
          <cell r="I1537">
            <v>0</v>
          </cell>
          <cell r="J1537">
            <v>0</v>
          </cell>
          <cell r="K1537">
            <v>0</v>
          </cell>
          <cell r="L1537">
            <v>0</v>
          </cell>
          <cell r="M1537">
            <v>3.4223730954510341</v>
          </cell>
          <cell r="N1537">
            <v>6.2172489379008766E-15</v>
          </cell>
          <cell r="O1537">
            <v>3.4158527498080313</v>
          </cell>
          <cell r="P1537">
            <v>3</v>
          </cell>
          <cell r="Q1537">
            <v>6.2172489379008766E-15</v>
          </cell>
          <cell r="R1537">
            <v>3.4158527498080313</v>
          </cell>
          <cell r="S1537">
            <v>5.4090065759737627E-13</v>
          </cell>
        </row>
        <row r="1538">
          <cell r="B1538" t="str">
            <v>0401a4</v>
          </cell>
          <cell r="C1538" t="str">
            <v>1324</v>
          </cell>
          <cell r="D1538" t="str">
            <v>MTR</v>
          </cell>
          <cell r="E1538" t="str">
            <v>ESP</v>
          </cell>
          <cell r="F1538">
            <v>200201</v>
          </cell>
          <cell r="G1538">
            <v>24</v>
          </cell>
          <cell r="H1538">
            <v>26</v>
          </cell>
          <cell r="I1538">
            <v>0</v>
          </cell>
          <cell r="J1538">
            <v>0</v>
          </cell>
          <cell r="K1538">
            <v>0</v>
          </cell>
          <cell r="L1538">
            <v>0</v>
          </cell>
          <cell r="M1538">
            <v>3.3843618838916574</v>
          </cell>
          <cell r="N1538">
            <v>1.7763568394002505E-14</v>
          </cell>
          <cell r="O1538">
            <v>3.3442244604315037</v>
          </cell>
          <cell r="P1538">
            <v>3</v>
          </cell>
          <cell r="Q1538">
            <v>1.7763568394002505E-14</v>
          </cell>
          <cell r="R1538">
            <v>3.3442244604315037</v>
          </cell>
          <cell r="S1538">
            <v>4.6185277824406512E-13</v>
          </cell>
        </row>
        <row r="1539">
          <cell r="B1539" t="str">
            <v>0401a4</v>
          </cell>
          <cell r="C1539" t="str">
            <v>1324</v>
          </cell>
          <cell r="D1539" t="str">
            <v>MTR</v>
          </cell>
          <cell r="E1539" t="str">
            <v>ESP</v>
          </cell>
          <cell r="F1539">
            <v>200202</v>
          </cell>
          <cell r="G1539">
            <v>23</v>
          </cell>
          <cell r="H1539">
            <v>50</v>
          </cell>
          <cell r="I1539">
            <v>0</v>
          </cell>
          <cell r="J1539">
            <v>0</v>
          </cell>
          <cell r="K1539">
            <v>0</v>
          </cell>
          <cell r="L1539">
            <v>0</v>
          </cell>
          <cell r="M1539">
            <v>3.3843618838916574</v>
          </cell>
          <cell r="N1539">
            <v>-1.0658141036401503E-14</v>
          </cell>
          <cell r="O1539">
            <v>3.3442244604315037</v>
          </cell>
          <cell r="P1539">
            <v>3</v>
          </cell>
          <cell r="Q1539">
            <v>-1.0658141036401503E-14</v>
          </cell>
          <cell r="R1539">
            <v>3.3442244604315037</v>
          </cell>
          <cell r="S1539">
            <v>0</v>
          </cell>
        </row>
        <row r="1540">
          <cell r="B1540" t="str">
            <v>0401a4</v>
          </cell>
          <cell r="C1540" t="str">
            <v>1324</v>
          </cell>
          <cell r="D1540" t="str">
            <v>MTR</v>
          </cell>
          <cell r="E1540" t="str">
            <v>ESP</v>
          </cell>
          <cell r="F1540">
            <v>200203</v>
          </cell>
          <cell r="G1540">
            <v>22</v>
          </cell>
          <cell r="H1540">
            <v>84</v>
          </cell>
          <cell r="I1540">
            <v>0</v>
          </cell>
          <cell r="J1540">
            <v>0</v>
          </cell>
          <cell r="K1540">
            <v>0</v>
          </cell>
          <cell r="L1540">
            <v>0</v>
          </cell>
          <cell r="M1540">
            <v>3.2930265870104622</v>
          </cell>
          <cell r="N1540">
            <v>-1.2434497875801753E-14</v>
          </cell>
          <cell r="O1540">
            <v>3.2675239473781632</v>
          </cell>
          <cell r="P1540">
            <v>3</v>
          </cell>
          <cell r="Q1540">
            <v>-1.2434497875801753E-14</v>
          </cell>
          <cell r="R1540">
            <v>3.2675239473781632</v>
          </cell>
          <cell r="S1540">
            <v>0</v>
          </cell>
        </row>
        <row r="1541">
          <cell r="B1541" t="str">
            <v>0401a4</v>
          </cell>
          <cell r="C1541" t="str">
            <v>1324</v>
          </cell>
          <cell r="D1541" t="str">
            <v>MTR</v>
          </cell>
          <cell r="E1541" t="str">
            <v>ESP</v>
          </cell>
          <cell r="F1541">
            <v>200204</v>
          </cell>
          <cell r="G1541">
            <v>21</v>
          </cell>
          <cell r="H1541">
            <v>84</v>
          </cell>
          <cell r="I1541">
            <v>0</v>
          </cell>
          <cell r="J1541">
            <v>0</v>
          </cell>
          <cell r="K1541">
            <v>0</v>
          </cell>
          <cell r="L1541">
            <v>0</v>
          </cell>
          <cell r="M1541">
            <v>3.2194531046386379</v>
          </cell>
          <cell r="N1541">
            <v>8.8817841970012523E-15</v>
          </cell>
          <cell r="O1541">
            <v>3.1956656164043964</v>
          </cell>
          <cell r="P1541">
            <v>3</v>
          </cell>
          <cell r="Q1541">
            <v>8.8817841970012523E-15</v>
          </cell>
          <cell r="R1541">
            <v>3.1956656164043964</v>
          </cell>
          <cell r="S1541">
            <v>7.460698725481052E-13</v>
          </cell>
        </row>
        <row r="1542">
          <cell r="B1542" t="str">
            <v>0401a4</v>
          </cell>
          <cell r="C1542" t="str">
            <v>1324</v>
          </cell>
          <cell r="D1542" t="str">
            <v>MTR</v>
          </cell>
          <cell r="E1542" t="str">
            <v>ESP</v>
          </cell>
          <cell r="F1542">
            <v>200205</v>
          </cell>
          <cell r="G1542">
            <v>20</v>
          </cell>
          <cell r="H1542">
            <v>72</v>
          </cell>
          <cell r="I1542">
            <v>0</v>
          </cell>
          <cell r="J1542">
            <v>0</v>
          </cell>
          <cell r="K1542">
            <v>176</v>
          </cell>
          <cell r="L1542">
            <v>0</v>
          </cell>
          <cell r="M1542">
            <v>5.2838015041666155</v>
          </cell>
          <cell r="N1542">
            <v>1.3350431871117507E-14</v>
          </cell>
          <cell r="O1542">
            <v>5.5416569792105888</v>
          </cell>
          <cell r="P1542">
            <v>3</v>
          </cell>
          <cell r="Q1542">
            <v>1.3350431871117507E-14</v>
          </cell>
          <cell r="R1542">
            <v>5.5416569792105888</v>
          </cell>
          <cell r="S1542">
            <v>9.6123109472046053E-13</v>
          </cell>
        </row>
        <row r="1543">
          <cell r="B1543" t="str">
            <v>0401a4</v>
          </cell>
          <cell r="C1543" t="str">
            <v>1324</v>
          </cell>
          <cell r="D1543" t="str">
            <v>MTR</v>
          </cell>
          <cell r="E1543" t="str">
            <v>ESP</v>
          </cell>
          <cell r="F1543">
            <v>200206</v>
          </cell>
          <cell r="G1543">
            <v>19</v>
          </cell>
          <cell r="H1543">
            <v>54</v>
          </cell>
          <cell r="I1543">
            <v>0</v>
          </cell>
          <cell r="J1543">
            <v>0</v>
          </cell>
          <cell r="K1543">
            <v>176</v>
          </cell>
          <cell r="L1543">
            <v>0</v>
          </cell>
          <cell r="M1543">
            <v>11.672132299933075</v>
          </cell>
          <cell r="N1543">
            <v>-7.1054273576010019E-15</v>
          </cell>
          <cell r="O1543">
            <v>11.640402225043921</v>
          </cell>
          <cell r="P1543">
            <v>3</v>
          </cell>
          <cell r="Q1543">
            <v>-7.1054273576010019E-15</v>
          </cell>
          <cell r="R1543">
            <v>11.640402225043921</v>
          </cell>
          <cell r="S1543">
            <v>0</v>
          </cell>
        </row>
        <row r="1544">
          <cell r="B1544" t="str">
            <v>0401a4</v>
          </cell>
          <cell r="C1544" t="str">
            <v>1324</v>
          </cell>
          <cell r="D1544" t="str">
            <v>MTR</v>
          </cell>
          <cell r="E1544" t="str">
            <v>ESP</v>
          </cell>
          <cell r="F1544">
            <v>200207</v>
          </cell>
          <cell r="G1544">
            <v>18</v>
          </cell>
          <cell r="H1544">
            <v>55</v>
          </cell>
          <cell r="I1544">
            <v>0</v>
          </cell>
          <cell r="J1544">
            <v>0</v>
          </cell>
          <cell r="K1544">
            <v>176</v>
          </cell>
          <cell r="L1544">
            <v>0</v>
          </cell>
          <cell r="M1544">
            <v>12.020376445427171</v>
          </cell>
          <cell r="N1544">
            <v>1.7763568394002505E-14</v>
          </cell>
          <cell r="O1544">
            <v>11.694972034820976</v>
          </cell>
          <cell r="P1544">
            <v>3</v>
          </cell>
          <cell r="Q1544">
            <v>1.7763568394002505E-14</v>
          </cell>
          <cell r="R1544">
            <v>11.694972034820976</v>
          </cell>
          <cell r="S1544">
            <v>9.7699626167013776E-13</v>
          </cell>
        </row>
        <row r="1545">
          <cell r="B1545" t="str">
            <v>0401a4</v>
          </cell>
          <cell r="C1545" t="str">
            <v>1324</v>
          </cell>
          <cell r="D1545" t="str">
            <v>MTR</v>
          </cell>
          <cell r="E1545" t="str">
            <v>ESP</v>
          </cell>
          <cell r="F1545">
            <v>200208</v>
          </cell>
          <cell r="G1545">
            <v>17</v>
          </cell>
          <cell r="H1545">
            <v>52</v>
          </cell>
          <cell r="I1545">
            <v>0</v>
          </cell>
          <cell r="J1545">
            <v>0</v>
          </cell>
          <cell r="K1545">
            <v>176</v>
          </cell>
          <cell r="L1545">
            <v>0</v>
          </cell>
          <cell r="M1545">
            <v>13.470723669090725</v>
          </cell>
          <cell r="N1545">
            <v>-7.1054273576010019E-15</v>
          </cell>
          <cell r="O1545">
            <v>12.584885301373324</v>
          </cell>
          <cell r="P1545">
            <v>3</v>
          </cell>
          <cell r="Q1545">
            <v>-7.1054273576010019E-15</v>
          </cell>
          <cell r="R1545">
            <v>12.584885301373324</v>
          </cell>
          <cell r="S1545">
            <v>0</v>
          </cell>
        </row>
        <row r="1546">
          <cell r="B1546" t="str">
            <v>0401a4</v>
          </cell>
          <cell r="C1546" t="str">
            <v>1324</v>
          </cell>
          <cell r="D1546" t="str">
            <v>MTR</v>
          </cell>
          <cell r="E1546" t="str">
            <v>ESP</v>
          </cell>
          <cell r="F1546">
            <v>200209</v>
          </cell>
          <cell r="G1546">
            <v>16</v>
          </cell>
          <cell r="H1546">
            <v>33</v>
          </cell>
          <cell r="I1546">
            <v>0</v>
          </cell>
          <cell r="J1546">
            <v>0</v>
          </cell>
          <cell r="K1546">
            <v>176</v>
          </cell>
          <cell r="L1546">
            <v>0</v>
          </cell>
          <cell r="M1546">
            <v>16.135634597039516</v>
          </cell>
          <cell r="N1546">
            <v>1.4210854715202004E-14</v>
          </cell>
          <cell r="O1546">
            <v>13.86563857643133</v>
          </cell>
          <cell r="P1546">
            <v>3</v>
          </cell>
          <cell r="Q1546">
            <v>1.4210854715202004E-14</v>
          </cell>
          <cell r="R1546">
            <v>13.86563857643133</v>
          </cell>
          <cell r="S1546">
            <v>4.6895820560166612E-13</v>
          </cell>
        </row>
        <row r="1547">
          <cell r="B1547" t="str">
            <v>0401a4</v>
          </cell>
          <cell r="C1547" t="str">
            <v>1324</v>
          </cell>
          <cell r="D1547" t="str">
            <v>MTR</v>
          </cell>
          <cell r="E1547" t="str">
            <v>ESP</v>
          </cell>
          <cell r="F1547">
            <v>200210</v>
          </cell>
          <cell r="G1547">
            <v>15</v>
          </cell>
          <cell r="H1547">
            <v>44</v>
          </cell>
          <cell r="I1547">
            <v>0</v>
          </cell>
          <cell r="J1547">
            <v>0</v>
          </cell>
          <cell r="K1547">
            <v>176</v>
          </cell>
          <cell r="L1547">
            <v>0</v>
          </cell>
          <cell r="M1547">
            <v>17.998277844956114</v>
          </cell>
          <cell r="N1547">
            <v>0</v>
          </cell>
          <cell r="O1547">
            <v>15.246078733356704</v>
          </cell>
          <cell r="P1547">
            <v>3</v>
          </cell>
          <cell r="Q1547">
            <v>0</v>
          </cell>
          <cell r="R1547">
            <v>15.246078733356704</v>
          </cell>
          <cell r="S1547">
            <v>0</v>
          </cell>
        </row>
        <row r="1548">
          <cell r="B1548" t="str">
            <v>0401a4</v>
          </cell>
          <cell r="C1548" t="str">
            <v>1324</v>
          </cell>
          <cell r="D1548" t="str">
            <v>MTR</v>
          </cell>
          <cell r="E1548" t="str">
            <v>ESP</v>
          </cell>
          <cell r="F1548">
            <v>200211</v>
          </cell>
          <cell r="G1548">
            <v>14</v>
          </cell>
          <cell r="H1548">
            <v>66</v>
          </cell>
          <cell r="I1548">
            <v>0</v>
          </cell>
          <cell r="J1548">
            <v>0</v>
          </cell>
          <cell r="K1548">
            <v>176</v>
          </cell>
          <cell r="L1548">
            <v>0</v>
          </cell>
          <cell r="M1548">
            <v>20.849635084633626</v>
          </cell>
          <cell r="N1548">
            <v>1.4210854715202004E-14</v>
          </cell>
          <cell r="O1548">
            <v>18.198195109106116</v>
          </cell>
          <cell r="P1548">
            <v>3</v>
          </cell>
          <cell r="Q1548">
            <v>1.4210854715202004E-14</v>
          </cell>
          <cell r="R1548">
            <v>18.198195109106116</v>
          </cell>
          <cell r="S1548">
            <v>9.3791641120333225E-13</v>
          </cell>
        </row>
        <row r="1549">
          <cell r="B1549" t="str">
            <v>0401a4</v>
          </cell>
          <cell r="C1549" t="str">
            <v>1324</v>
          </cell>
          <cell r="D1549" t="str">
            <v>MTR</v>
          </cell>
          <cell r="E1549" t="str">
            <v>ESP</v>
          </cell>
          <cell r="F1549">
            <v>200212</v>
          </cell>
          <cell r="G1549">
            <v>13</v>
          </cell>
          <cell r="H1549">
            <v>110</v>
          </cell>
          <cell r="I1549">
            <v>0</v>
          </cell>
          <cell r="J1549">
            <v>0</v>
          </cell>
          <cell r="K1549">
            <v>176</v>
          </cell>
          <cell r="L1549">
            <v>0</v>
          </cell>
          <cell r="M1549">
            <v>24.285628534313503</v>
          </cell>
          <cell r="N1549">
            <v>0</v>
          </cell>
          <cell r="O1549">
            <v>16.635895035126072</v>
          </cell>
          <cell r="P1549">
            <v>3</v>
          </cell>
          <cell r="Q1549">
            <v>0</v>
          </cell>
          <cell r="R1549">
            <v>16.635895035126072</v>
          </cell>
          <cell r="S1549">
            <v>0</v>
          </cell>
        </row>
        <row r="1550">
          <cell r="B1550" t="str">
            <v>0401a4</v>
          </cell>
          <cell r="C1550" t="str">
            <v>1324</v>
          </cell>
          <cell r="D1550" t="str">
            <v>MTR</v>
          </cell>
          <cell r="E1550" t="str">
            <v>ESP</v>
          </cell>
          <cell r="F1550">
            <v>200301</v>
          </cell>
          <cell r="G1550">
            <v>12</v>
          </cell>
          <cell r="H1550">
            <v>52</v>
          </cell>
          <cell r="I1550">
            <v>0</v>
          </cell>
          <cell r="J1550">
            <v>0</v>
          </cell>
          <cell r="K1550">
            <v>275</v>
          </cell>
          <cell r="L1550">
            <v>0</v>
          </cell>
          <cell r="M1550">
            <v>28.443664862657897</v>
          </cell>
          <cell r="N1550">
            <v>-2.8421709430404007E-14</v>
          </cell>
          <cell r="O1550">
            <v>16.274818184823356</v>
          </cell>
          <cell r="P1550">
            <v>3</v>
          </cell>
          <cell r="Q1550">
            <v>-2.8421709430404007E-14</v>
          </cell>
          <cell r="R1550">
            <v>16.274818184823356</v>
          </cell>
          <cell r="S1550">
            <v>0</v>
          </cell>
        </row>
        <row r="1551">
          <cell r="B1551" t="str">
            <v>0401a4</v>
          </cell>
          <cell r="C1551" t="str">
            <v>1324</v>
          </cell>
          <cell r="D1551" t="str">
            <v>MTR</v>
          </cell>
          <cell r="E1551" t="str">
            <v>ESP</v>
          </cell>
          <cell r="F1551">
            <v>200302</v>
          </cell>
          <cell r="G1551">
            <v>11</v>
          </cell>
          <cell r="H1551">
            <v>51</v>
          </cell>
          <cell r="I1551">
            <v>0</v>
          </cell>
          <cell r="J1551">
            <v>0</v>
          </cell>
          <cell r="K1551">
            <v>275</v>
          </cell>
          <cell r="L1551">
            <v>0</v>
          </cell>
          <cell r="M1551">
            <v>38.152514453625727</v>
          </cell>
          <cell r="N1551">
            <v>-2.8421709430404007E-14</v>
          </cell>
          <cell r="O1551">
            <v>18.683843937409765</v>
          </cell>
          <cell r="P1551">
            <v>3</v>
          </cell>
          <cell r="Q1551">
            <v>-2.8421709430404007E-14</v>
          </cell>
          <cell r="R1551">
            <v>18.683843937409765</v>
          </cell>
          <cell r="S1551">
            <v>0</v>
          </cell>
        </row>
        <row r="1552">
          <cell r="B1552" t="str">
            <v>0401a4</v>
          </cell>
          <cell r="C1552" t="str">
            <v>1324</v>
          </cell>
          <cell r="D1552" t="str">
            <v>MTR</v>
          </cell>
          <cell r="E1552" t="str">
            <v>ESP</v>
          </cell>
          <cell r="F1552">
            <v>200303</v>
          </cell>
          <cell r="G1552">
            <v>10</v>
          </cell>
          <cell r="H1552">
            <v>79</v>
          </cell>
          <cell r="I1552">
            <v>0</v>
          </cell>
          <cell r="J1552">
            <v>275</v>
          </cell>
          <cell r="K1552">
            <v>275</v>
          </cell>
          <cell r="L1552">
            <v>0</v>
          </cell>
          <cell r="M1552">
            <v>38.890623034311801</v>
          </cell>
          <cell r="N1552">
            <v>2.8421709430404007E-14</v>
          </cell>
          <cell r="O1552">
            <v>20.160378401217262</v>
          </cell>
          <cell r="P1552">
            <v>3</v>
          </cell>
          <cell r="Q1552">
            <v>2.8421709430404007E-14</v>
          </cell>
          <cell r="R1552">
            <v>20.160378401217262</v>
          </cell>
          <cell r="S1552">
            <v>2.2453150450019166E-12</v>
          </cell>
        </row>
        <row r="1553">
          <cell r="B1553" t="str">
            <v>0401a4</v>
          </cell>
          <cell r="C1553" t="str">
            <v>1324</v>
          </cell>
          <cell r="D1553" t="str">
            <v>MTR</v>
          </cell>
          <cell r="E1553" t="str">
            <v>ESP</v>
          </cell>
          <cell r="F1553">
            <v>200304</v>
          </cell>
          <cell r="G1553">
            <v>9</v>
          </cell>
          <cell r="H1553">
            <v>89</v>
          </cell>
          <cell r="I1553">
            <v>0</v>
          </cell>
          <cell r="J1553">
            <v>275</v>
          </cell>
          <cell r="K1553">
            <v>275</v>
          </cell>
          <cell r="L1553">
            <v>0</v>
          </cell>
          <cell r="M1553">
            <v>50.402459314718719</v>
          </cell>
          <cell r="N1553">
            <v>-2.8421709430404007E-14</v>
          </cell>
          <cell r="O1553">
            <v>23.802149694185072</v>
          </cell>
          <cell r="P1553">
            <v>3</v>
          </cell>
          <cell r="Q1553">
            <v>-2.8421709430404007E-14</v>
          </cell>
          <cell r="R1553">
            <v>23.802149694185072</v>
          </cell>
          <cell r="S1553">
            <v>0</v>
          </cell>
        </row>
        <row r="1554">
          <cell r="B1554" t="str">
            <v>0401a4</v>
          </cell>
          <cell r="C1554" t="str">
            <v>1324</v>
          </cell>
          <cell r="D1554" t="str">
            <v>MTR</v>
          </cell>
          <cell r="E1554" t="str">
            <v>ESP</v>
          </cell>
          <cell r="F1554">
            <v>200305</v>
          </cell>
          <cell r="G1554">
            <v>8</v>
          </cell>
          <cell r="H1554">
            <v>41</v>
          </cell>
          <cell r="I1554">
            <v>0</v>
          </cell>
          <cell r="J1554">
            <v>275</v>
          </cell>
          <cell r="K1554">
            <v>275</v>
          </cell>
          <cell r="L1554">
            <v>0</v>
          </cell>
          <cell r="M1554">
            <v>60.939041686453777</v>
          </cell>
          <cell r="N1554">
            <v>0</v>
          </cell>
          <cell r="O1554">
            <v>24.178492290041756</v>
          </cell>
          <cell r="P1554">
            <v>3</v>
          </cell>
          <cell r="Q1554">
            <v>0</v>
          </cell>
          <cell r="R1554">
            <v>24.178492290041756</v>
          </cell>
          <cell r="S1554">
            <v>0</v>
          </cell>
        </row>
        <row r="1555">
          <cell r="B1555" t="str">
            <v>0401a4</v>
          </cell>
          <cell r="C1555" t="str">
            <v>1324</v>
          </cell>
          <cell r="D1555" t="str">
            <v>MTR</v>
          </cell>
          <cell r="E1555" t="str">
            <v>ESP</v>
          </cell>
          <cell r="F1555">
            <v>200306</v>
          </cell>
          <cell r="G1555">
            <v>7</v>
          </cell>
          <cell r="H1555">
            <v>86</v>
          </cell>
          <cell r="I1555">
            <v>0</v>
          </cell>
          <cell r="J1555">
            <v>275</v>
          </cell>
          <cell r="K1555">
            <v>275</v>
          </cell>
          <cell r="L1555">
            <v>0</v>
          </cell>
          <cell r="M1555">
            <v>70.681410708598875</v>
          </cell>
          <cell r="N1555">
            <v>0</v>
          </cell>
          <cell r="O1555">
            <v>24.163295509110398</v>
          </cell>
          <cell r="P1555">
            <v>1</v>
          </cell>
          <cell r="Q1555">
            <v>275</v>
          </cell>
          <cell r="R1555">
            <v>100</v>
          </cell>
          <cell r="S1555">
            <v>23650</v>
          </cell>
        </row>
        <row r="1556">
          <cell r="B1556" t="str">
            <v>0401a4</v>
          </cell>
          <cell r="C1556" t="str">
            <v>1324</v>
          </cell>
          <cell r="D1556" t="str">
            <v>MTR</v>
          </cell>
          <cell r="E1556" t="str">
            <v>ESP</v>
          </cell>
          <cell r="F1556">
            <v>200307</v>
          </cell>
          <cell r="G1556">
            <v>6</v>
          </cell>
          <cell r="H1556">
            <v>41</v>
          </cell>
          <cell r="I1556">
            <v>0</v>
          </cell>
          <cell r="J1556">
            <v>0</v>
          </cell>
          <cell r="K1556">
            <v>275</v>
          </cell>
          <cell r="L1556">
            <v>0</v>
          </cell>
          <cell r="M1556">
            <v>61.615975147066017</v>
          </cell>
          <cell r="N1556">
            <v>0</v>
          </cell>
          <cell r="O1556">
            <v>25.4572691320978</v>
          </cell>
          <cell r="P1556">
            <v>1</v>
          </cell>
          <cell r="Q1556">
            <v>275</v>
          </cell>
          <cell r="R1556">
            <v>100</v>
          </cell>
          <cell r="S1556">
            <v>11275</v>
          </cell>
        </row>
        <row r="1557">
          <cell r="B1557" t="str">
            <v>0401a4</v>
          </cell>
          <cell r="C1557" t="str">
            <v>1324</v>
          </cell>
          <cell r="D1557" t="str">
            <v>MTR</v>
          </cell>
          <cell r="E1557" t="str">
            <v>ESP</v>
          </cell>
          <cell r="F1557">
            <v>200308</v>
          </cell>
          <cell r="G1557">
            <v>5</v>
          </cell>
          <cell r="H1557">
            <v>29</v>
          </cell>
          <cell r="I1557">
            <v>0</v>
          </cell>
          <cell r="J1557">
            <v>275</v>
          </cell>
          <cell r="K1557">
            <v>275</v>
          </cell>
          <cell r="L1557">
            <v>0</v>
          </cell>
          <cell r="M1557">
            <v>82.311492452982179</v>
          </cell>
          <cell r="N1557">
            <v>0</v>
          </cell>
          <cell r="O1557">
            <v>26.15263546299385</v>
          </cell>
          <cell r="P1557">
            <v>1</v>
          </cell>
          <cell r="Q1557">
            <v>275</v>
          </cell>
          <cell r="R1557">
            <v>100</v>
          </cell>
          <cell r="S1557">
            <v>7975</v>
          </cell>
        </row>
        <row r="1558">
          <cell r="B1558" t="str">
            <v>0401a4</v>
          </cell>
          <cell r="C1558" t="str">
            <v>1324</v>
          </cell>
          <cell r="D1558" t="str">
            <v>MTR</v>
          </cell>
          <cell r="E1558" t="str">
            <v>ESP</v>
          </cell>
          <cell r="F1558">
            <v>200309</v>
          </cell>
          <cell r="G1558">
            <v>4</v>
          </cell>
          <cell r="H1558">
            <v>31</v>
          </cell>
          <cell r="I1558">
            <v>0</v>
          </cell>
          <cell r="J1558">
            <v>275</v>
          </cell>
          <cell r="K1558">
            <v>275</v>
          </cell>
          <cell r="L1558">
            <v>0</v>
          </cell>
          <cell r="M1558">
            <v>106.75382378734794</v>
          </cell>
          <cell r="N1558">
            <v>0</v>
          </cell>
          <cell r="O1558">
            <v>27.596218204707835</v>
          </cell>
          <cell r="P1558">
            <v>1</v>
          </cell>
          <cell r="Q1558">
            <v>275</v>
          </cell>
          <cell r="R1558">
            <v>100</v>
          </cell>
          <cell r="S1558">
            <v>8525</v>
          </cell>
        </row>
        <row r="1559">
          <cell r="B1559" t="str">
            <v>0401a4</v>
          </cell>
          <cell r="C1559" t="str">
            <v>1324</v>
          </cell>
          <cell r="D1559" t="str">
            <v>MTR</v>
          </cell>
          <cell r="E1559" t="str">
            <v>ESP</v>
          </cell>
          <cell r="F1559">
            <v>200310</v>
          </cell>
          <cell r="G1559">
            <v>3</v>
          </cell>
          <cell r="H1559">
            <v>56</v>
          </cell>
          <cell r="I1559">
            <v>0</v>
          </cell>
          <cell r="J1559">
            <v>275</v>
          </cell>
          <cell r="K1559">
            <v>275</v>
          </cell>
          <cell r="L1559">
            <v>0</v>
          </cell>
          <cell r="M1559">
            <v>144.07896842945246</v>
          </cell>
          <cell r="N1559">
            <v>0</v>
          </cell>
          <cell r="O1559">
            <v>30.341753894006235</v>
          </cell>
          <cell r="P1559">
            <v>1</v>
          </cell>
          <cell r="Q1559">
            <v>275</v>
          </cell>
          <cell r="R1559">
            <v>100</v>
          </cell>
          <cell r="S1559">
            <v>15400</v>
          </cell>
        </row>
        <row r="1560">
          <cell r="B1560" t="str">
            <v>0401a4</v>
          </cell>
          <cell r="C1560" t="str">
            <v>1324</v>
          </cell>
          <cell r="D1560" t="str">
            <v>MTR</v>
          </cell>
          <cell r="E1560" t="str">
            <v>ESP</v>
          </cell>
          <cell r="F1560">
            <v>200311</v>
          </cell>
          <cell r="G1560">
            <v>2</v>
          </cell>
          <cell r="H1560">
            <v>83</v>
          </cell>
          <cell r="I1560">
            <v>0</v>
          </cell>
          <cell r="J1560">
            <v>0</v>
          </cell>
          <cell r="K1560">
            <v>275</v>
          </cell>
          <cell r="L1560">
            <v>0</v>
          </cell>
          <cell r="M1560">
            <v>108.45998312041215</v>
          </cell>
          <cell r="N1560">
            <v>0</v>
          </cell>
          <cell r="O1560">
            <v>30.658191928554768</v>
          </cell>
          <cell r="P1560">
            <v>1</v>
          </cell>
          <cell r="Q1560">
            <v>275</v>
          </cell>
          <cell r="R1560">
            <v>100</v>
          </cell>
          <cell r="S1560">
            <v>22825</v>
          </cell>
        </row>
        <row r="1561">
          <cell r="B1561" t="str">
            <v>0401a4</v>
          </cell>
          <cell r="C1561" t="str">
            <v>1324</v>
          </cell>
          <cell r="D1561" t="str">
            <v>MTR</v>
          </cell>
          <cell r="E1561" t="str">
            <v>ESP</v>
          </cell>
          <cell r="F1561">
            <v>200312</v>
          </cell>
          <cell r="G1561">
            <v>1</v>
          </cell>
          <cell r="H1561">
            <v>93</v>
          </cell>
          <cell r="I1561">
            <v>0</v>
          </cell>
          <cell r="J1561">
            <v>275</v>
          </cell>
          <cell r="K1561">
            <v>275</v>
          </cell>
          <cell r="L1561">
            <v>0</v>
          </cell>
          <cell r="M1561">
            <v>108.45998312041215</v>
          </cell>
          <cell r="N1561">
            <v>0</v>
          </cell>
          <cell r="O1561">
            <v>30.658191928554768</v>
          </cell>
          <cell r="P1561">
            <v>1</v>
          </cell>
          <cell r="Q1561">
            <v>275</v>
          </cell>
          <cell r="R1561">
            <v>100</v>
          </cell>
          <cell r="S1561">
            <v>25575</v>
          </cell>
        </row>
        <row r="1562">
          <cell r="B1562" t="str">
            <v>0401a4</v>
          </cell>
          <cell r="C1562" t="str">
            <v>1324</v>
          </cell>
          <cell r="D1562" t="str">
            <v>MTR</v>
          </cell>
          <cell r="E1562" t="str">
            <v>ESP</v>
          </cell>
          <cell r="F1562">
            <v>200401</v>
          </cell>
          <cell r="G1562">
            <v>0</v>
          </cell>
          <cell r="H1562">
            <v>46</v>
          </cell>
          <cell r="I1562">
            <v>0</v>
          </cell>
          <cell r="J1562">
            <v>275</v>
          </cell>
          <cell r="K1562">
            <v>272</v>
          </cell>
          <cell r="L1562">
            <v>0</v>
          </cell>
          <cell r="M1562">
            <v>108.45998312041215</v>
          </cell>
          <cell r="N1562">
            <v>0</v>
          </cell>
          <cell r="O1562">
            <v>30.658191928554768</v>
          </cell>
          <cell r="P1562">
            <v>1</v>
          </cell>
          <cell r="Q1562">
            <v>272</v>
          </cell>
          <cell r="R1562">
            <v>100</v>
          </cell>
          <cell r="S1562">
            <v>12512</v>
          </cell>
        </row>
        <row r="1563">
          <cell r="B1563" t="str">
            <v>0401a4</v>
          </cell>
          <cell r="C1563" t="str">
            <v>1324</v>
          </cell>
          <cell r="D1563" t="str">
            <v>MTR</v>
          </cell>
          <cell r="E1563" t="str">
            <v>EST</v>
          </cell>
          <cell r="F1563">
            <v>200101</v>
          </cell>
          <cell r="G1563">
            <v>36</v>
          </cell>
          <cell r="H1563">
            <v>4</v>
          </cell>
          <cell r="I1563">
            <v>0</v>
          </cell>
          <cell r="J1563">
            <v>0</v>
          </cell>
          <cell r="K1563">
            <v>0</v>
          </cell>
          <cell r="L1563">
            <v>0</v>
          </cell>
          <cell r="M1563">
            <v>0</v>
          </cell>
          <cell r="N1563">
            <v>0</v>
          </cell>
          <cell r="O1563">
            <v>0</v>
          </cell>
          <cell r="P1563">
            <v>3</v>
          </cell>
          <cell r="Q1563">
            <v>0</v>
          </cell>
          <cell r="R1563">
            <v>0</v>
          </cell>
          <cell r="S1563">
            <v>0</v>
          </cell>
        </row>
        <row r="1564">
          <cell r="B1564" t="str">
            <v>0401a4</v>
          </cell>
          <cell r="C1564" t="str">
            <v>1324</v>
          </cell>
          <cell r="D1564" t="str">
            <v>MTR</v>
          </cell>
          <cell r="E1564" t="str">
            <v>EST</v>
          </cell>
          <cell r="F1564">
            <v>200102</v>
          </cell>
          <cell r="G1564">
            <v>35</v>
          </cell>
          <cell r="H1564">
            <v>6</v>
          </cell>
          <cell r="I1564">
            <v>0</v>
          </cell>
          <cell r="J1564">
            <v>0</v>
          </cell>
          <cell r="K1564">
            <v>0</v>
          </cell>
          <cell r="L1564">
            <v>0</v>
          </cell>
          <cell r="M1564">
            <v>0</v>
          </cell>
          <cell r="N1564">
            <v>0</v>
          </cell>
          <cell r="O1564">
            <v>0</v>
          </cell>
          <cell r="P1564">
            <v>3</v>
          </cell>
          <cell r="Q1564">
            <v>0</v>
          </cell>
          <cell r="R1564">
            <v>0</v>
          </cell>
          <cell r="S1564">
            <v>0</v>
          </cell>
        </row>
        <row r="1565">
          <cell r="B1565" t="str">
            <v>0401a4</v>
          </cell>
          <cell r="C1565" t="str">
            <v>1324</v>
          </cell>
          <cell r="D1565" t="str">
            <v>MTR</v>
          </cell>
          <cell r="E1565" t="str">
            <v>EST</v>
          </cell>
          <cell r="F1565">
            <v>200103</v>
          </cell>
          <cell r="G1565">
            <v>34</v>
          </cell>
          <cell r="H1565">
            <v>3</v>
          </cell>
          <cell r="I1565">
            <v>0</v>
          </cell>
          <cell r="J1565">
            <v>0</v>
          </cell>
          <cell r="K1565">
            <v>0</v>
          </cell>
          <cell r="L1565">
            <v>0</v>
          </cell>
          <cell r="M1565">
            <v>0</v>
          </cell>
          <cell r="N1565">
            <v>0</v>
          </cell>
          <cell r="O1565">
            <v>0</v>
          </cell>
          <cell r="P1565">
            <v>3</v>
          </cell>
          <cell r="Q1565">
            <v>0</v>
          </cell>
          <cell r="R1565">
            <v>0</v>
          </cell>
          <cell r="S1565">
            <v>0</v>
          </cell>
        </row>
        <row r="1566">
          <cell r="B1566" t="str">
            <v>0401a4</v>
          </cell>
          <cell r="C1566" t="str">
            <v>1324</v>
          </cell>
          <cell r="D1566" t="str">
            <v>MTR</v>
          </cell>
          <cell r="E1566" t="str">
            <v>EST</v>
          </cell>
          <cell r="F1566">
            <v>200104</v>
          </cell>
          <cell r="G1566">
            <v>33</v>
          </cell>
          <cell r="H1566">
            <v>6</v>
          </cell>
          <cell r="I1566">
            <v>0</v>
          </cell>
          <cell r="J1566">
            <v>0</v>
          </cell>
          <cell r="K1566">
            <v>0</v>
          </cell>
          <cell r="L1566">
            <v>0</v>
          </cell>
          <cell r="M1566">
            <v>0</v>
          </cell>
          <cell r="N1566">
            <v>0</v>
          </cell>
          <cell r="O1566">
            <v>0</v>
          </cell>
          <cell r="P1566">
            <v>3</v>
          </cell>
          <cell r="Q1566">
            <v>0</v>
          </cell>
          <cell r="R1566">
            <v>0</v>
          </cell>
          <cell r="S1566">
            <v>0</v>
          </cell>
        </row>
        <row r="1567">
          <cell r="B1567" t="str">
            <v>0401a4</v>
          </cell>
          <cell r="C1567" t="str">
            <v>1324</v>
          </cell>
          <cell r="D1567" t="str">
            <v>MTR</v>
          </cell>
          <cell r="E1567" t="str">
            <v>EST</v>
          </cell>
          <cell r="F1567">
            <v>200105</v>
          </cell>
          <cell r="G1567">
            <v>32</v>
          </cell>
          <cell r="H1567">
            <v>5</v>
          </cell>
          <cell r="I1567">
            <v>0</v>
          </cell>
          <cell r="J1567">
            <v>0</v>
          </cell>
          <cell r="K1567">
            <v>0</v>
          </cell>
          <cell r="L1567">
            <v>0</v>
          </cell>
          <cell r="M1567">
            <v>0</v>
          </cell>
          <cell r="N1567">
            <v>0</v>
          </cell>
          <cell r="O1567">
            <v>0</v>
          </cell>
          <cell r="P1567">
            <v>3</v>
          </cell>
          <cell r="Q1567">
            <v>0</v>
          </cell>
          <cell r="R1567">
            <v>0</v>
          </cell>
          <cell r="S1567">
            <v>0</v>
          </cell>
        </row>
        <row r="1568">
          <cell r="B1568" t="str">
            <v>0401a4</v>
          </cell>
          <cell r="C1568" t="str">
            <v>1324</v>
          </cell>
          <cell r="D1568" t="str">
            <v>MTR</v>
          </cell>
          <cell r="E1568" t="str">
            <v>EST</v>
          </cell>
          <cell r="F1568">
            <v>200106</v>
          </cell>
          <cell r="G1568">
            <v>31</v>
          </cell>
          <cell r="H1568">
            <v>5</v>
          </cell>
          <cell r="I1568">
            <v>0</v>
          </cell>
          <cell r="J1568">
            <v>0</v>
          </cell>
          <cell r="K1568">
            <v>0</v>
          </cell>
          <cell r="L1568">
            <v>0</v>
          </cell>
          <cell r="M1568">
            <v>0</v>
          </cell>
          <cell r="N1568">
            <v>0</v>
          </cell>
          <cell r="O1568">
            <v>0</v>
          </cell>
          <cell r="P1568">
            <v>3</v>
          </cell>
          <cell r="Q1568">
            <v>0</v>
          </cell>
          <cell r="R1568">
            <v>0</v>
          </cell>
          <cell r="S1568">
            <v>0</v>
          </cell>
        </row>
        <row r="1569">
          <cell r="B1569" t="str">
            <v>0401a4</v>
          </cell>
          <cell r="C1569" t="str">
            <v>1324</v>
          </cell>
          <cell r="D1569" t="str">
            <v>MTR</v>
          </cell>
          <cell r="E1569" t="str">
            <v>EST</v>
          </cell>
          <cell r="F1569">
            <v>200107</v>
          </cell>
          <cell r="G1569">
            <v>30</v>
          </cell>
          <cell r="H1569">
            <v>3</v>
          </cell>
          <cell r="I1569">
            <v>0</v>
          </cell>
          <cell r="J1569">
            <v>0</v>
          </cell>
          <cell r="K1569">
            <v>0</v>
          </cell>
          <cell r="L1569">
            <v>0</v>
          </cell>
          <cell r="M1569">
            <v>0</v>
          </cell>
          <cell r="N1569">
            <v>0</v>
          </cell>
          <cell r="O1569">
            <v>0</v>
          </cell>
          <cell r="P1569">
            <v>3</v>
          </cell>
          <cell r="Q1569">
            <v>0</v>
          </cell>
          <cell r="R1569">
            <v>0</v>
          </cell>
          <cell r="S1569">
            <v>0</v>
          </cell>
        </row>
        <row r="1570">
          <cell r="B1570" t="str">
            <v>0401a4</v>
          </cell>
          <cell r="C1570" t="str">
            <v>1324</v>
          </cell>
          <cell r="D1570" t="str">
            <v>MTR</v>
          </cell>
          <cell r="E1570" t="str">
            <v>EST</v>
          </cell>
          <cell r="F1570">
            <v>200108</v>
          </cell>
          <cell r="G1570">
            <v>29</v>
          </cell>
          <cell r="H1570">
            <v>6</v>
          </cell>
          <cell r="I1570">
            <v>0</v>
          </cell>
          <cell r="J1570">
            <v>0</v>
          </cell>
          <cell r="K1570">
            <v>0</v>
          </cell>
          <cell r="L1570">
            <v>0</v>
          </cell>
          <cell r="M1570">
            <v>0</v>
          </cell>
          <cell r="N1570">
            <v>0</v>
          </cell>
          <cell r="O1570">
            <v>0</v>
          </cell>
          <cell r="P1570">
            <v>3</v>
          </cell>
          <cell r="Q1570">
            <v>0</v>
          </cell>
          <cell r="R1570">
            <v>0</v>
          </cell>
          <cell r="S1570">
            <v>0</v>
          </cell>
        </row>
        <row r="1571">
          <cell r="B1571" t="str">
            <v>0401a4</v>
          </cell>
          <cell r="C1571" t="str">
            <v>1324</v>
          </cell>
          <cell r="D1571" t="str">
            <v>MTR</v>
          </cell>
          <cell r="E1571" t="str">
            <v>EST</v>
          </cell>
          <cell r="F1571">
            <v>200109</v>
          </cell>
          <cell r="G1571">
            <v>28</v>
          </cell>
          <cell r="H1571">
            <v>3</v>
          </cell>
          <cell r="I1571">
            <v>0</v>
          </cell>
          <cell r="J1571">
            <v>0</v>
          </cell>
          <cell r="K1571">
            <v>0</v>
          </cell>
          <cell r="L1571">
            <v>0</v>
          </cell>
          <cell r="M1571">
            <v>0</v>
          </cell>
          <cell r="N1571">
            <v>0</v>
          </cell>
          <cell r="O1571">
            <v>0</v>
          </cell>
          <cell r="P1571">
            <v>3</v>
          </cell>
          <cell r="Q1571">
            <v>0</v>
          </cell>
          <cell r="R1571">
            <v>0</v>
          </cell>
          <cell r="S1571">
            <v>0</v>
          </cell>
        </row>
        <row r="1572">
          <cell r="B1572" t="str">
            <v>0401a4</v>
          </cell>
          <cell r="C1572" t="str">
            <v>1324</v>
          </cell>
          <cell r="D1572" t="str">
            <v>MTR</v>
          </cell>
          <cell r="E1572" t="str">
            <v>EST</v>
          </cell>
          <cell r="F1572">
            <v>200110</v>
          </cell>
          <cell r="G1572">
            <v>27</v>
          </cell>
          <cell r="H1572">
            <v>9</v>
          </cell>
          <cell r="I1572">
            <v>0</v>
          </cell>
          <cell r="J1572">
            <v>0</v>
          </cell>
          <cell r="K1572">
            <v>0</v>
          </cell>
          <cell r="L1572">
            <v>0</v>
          </cell>
          <cell r="M1572">
            <v>0</v>
          </cell>
          <cell r="N1572">
            <v>0</v>
          </cell>
          <cell r="O1572">
            <v>0</v>
          </cell>
          <cell r="P1572">
            <v>3</v>
          </cell>
          <cell r="Q1572">
            <v>0</v>
          </cell>
          <cell r="R1572">
            <v>0</v>
          </cell>
          <cell r="S1572">
            <v>0</v>
          </cell>
        </row>
        <row r="1573">
          <cell r="B1573" t="str">
            <v>0401a4</v>
          </cell>
          <cell r="C1573" t="str">
            <v>1324</v>
          </cell>
          <cell r="D1573" t="str">
            <v>MTR</v>
          </cell>
          <cell r="E1573" t="str">
            <v>EST</v>
          </cell>
          <cell r="F1573">
            <v>200111</v>
          </cell>
          <cell r="G1573">
            <v>26</v>
          </cell>
          <cell r="H1573">
            <v>5</v>
          </cell>
          <cell r="I1573">
            <v>0</v>
          </cell>
          <cell r="J1573">
            <v>0</v>
          </cell>
          <cell r="K1573">
            <v>0</v>
          </cell>
          <cell r="L1573">
            <v>0</v>
          </cell>
          <cell r="M1573">
            <v>0</v>
          </cell>
          <cell r="N1573">
            <v>0</v>
          </cell>
          <cell r="O1573">
            <v>0</v>
          </cell>
          <cell r="P1573">
            <v>3</v>
          </cell>
          <cell r="Q1573">
            <v>0</v>
          </cell>
          <cell r="R1573">
            <v>0</v>
          </cell>
          <cell r="S1573">
            <v>0</v>
          </cell>
        </row>
        <row r="1574">
          <cell r="B1574" t="str">
            <v>0401a4</v>
          </cell>
          <cell r="C1574" t="str">
            <v>1324</v>
          </cell>
          <cell r="D1574" t="str">
            <v>MTR</v>
          </cell>
          <cell r="E1574" t="str">
            <v>EST</v>
          </cell>
          <cell r="F1574">
            <v>200112</v>
          </cell>
          <cell r="G1574">
            <v>25</v>
          </cell>
          <cell r="H1574">
            <v>8</v>
          </cell>
          <cell r="I1574">
            <v>0</v>
          </cell>
          <cell r="J1574">
            <v>0</v>
          </cell>
          <cell r="K1574">
            <v>0</v>
          </cell>
          <cell r="L1574">
            <v>0</v>
          </cell>
          <cell r="M1574">
            <v>0</v>
          </cell>
          <cell r="N1574">
            <v>0</v>
          </cell>
          <cell r="O1574">
            <v>0</v>
          </cell>
          <cell r="P1574">
            <v>3</v>
          </cell>
          <cell r="Q1574">
            <v>0</v>
          </cell>
          <cell r="R1574">
            <v>0</v>
          </cell>
          <cell r="S1574">
            <v>0</v>
          </cell>
        </row>
        <row r="1575">
          <cell r="B1575" t="str">
            <v>0401a4</v>
          </cell>
          <cell r="C1575" t="str">
            <v>1324</v>
          </cell>
          <cell r="D1575" t="str">
            <v>MTR</v>
          </cell>
          <cell r="E1575" t="str">
            <v>EST</v>
          </cell>
          <cell r="F1575">
            <v>200201</v>
          </cell>
          <cell r="G1575">
            <v>24</v>
          </cell>
          <cell r="H1575">
            <v>2</v>
          </cell>
          <cell r="I1575">
            <v>0</v>
          </cell>
          <cell r="J1575">
            <v>0</v>
          </cell>
          <cell r="K1575">
            <v>0</v>
          </cell>
          <cell r="L1575">
            <v>0</v>
          </cell>
          <cell r="M1575">
            <v>0</v>
          </cell>
          <cell r="N1575">
            <v>0</v>
          </cell>
          <cell r="O1575">
            <v>0</v>
          </cell>
          <cell r="P1575">
            <v>3</v>
          </cell>
          <cell r="Q1575">
            <v>0</v>
          </cell>
          <cell r="R1575">
            <v>0</v>
          </cell>
          <cell r="S1575">
            <v>0</v>
          </cell>
        </row>
        <row r="1576">
          <cell r="B1576" t="str">
            <v>0401a4</v>
          </cell>
          <cell r="C1576" t="str">
            <v>1324</v>
          </cell>
          <cell r="D1576" t="str">
            <v>MTR</v>
          </cell>
          <cell r="E1576" t="str">
            <v>EST</v>
          </cell>
          <cell r="F1576">
            <v>200202</v>
          </cell>
          <cell r="G1576">
            <v>23</v>
          </cell>
          <cell r="H1576">
            <v>2</v>
          </cell>
          <cell r="I1576">
            <v>0</v>
          </cell>
          <cell r="J1576">
            <v>0</v>
          </cell>
          <cell r="K1576">
            <v>0</v>
          </cell>
          <cell r="L1576">
            <v>0</v>
          </cell>
          <cell r="M1576">
            <v>0</v>
          </cell>
          <cell r="N1576">
            <v>0</v>
          </cell>
          <cell r="O1576">
            <v>0</v>
          </cell>
          <cell r="P1576">
            <v>3</v>
          </cell>
          <cell r="Q1576">
            <v>0</v>
          </cell>
          <cell r="R1576">
            <v>0</v>
          </cell>
          <cell r="S1576">
            <v>0</v>
          </cell>
        </row>
        <row r="1577">
          <cell r="B1577" t="str">
            <v>0401a4</v>
          </cell>
          <cell r="C1577" t="str">
            <v>1324</v>
          </cell>
          <cell r="D1577" t="str">
            <v>MTR</v>
          </cell>
          <cell r="E1577" t="str">
            <v>EST</v>
          </cell>
          <cell r="F1577">
            <v>200203</v>
          </cell>
          <cell r="G1577">
            <v>22</v>
          </cell>
          <cell r="H1577">
            <v>7</v>
          </cell>
          <cell r="I1577">
            <v>0</v>
          </cell>
          <cell r="J1577">
            <v>0</v>
          </cell>
          <cell r="K1577">
            <v>0</v>
          </cell>
          <cell r="L1577">
            <v>0</v>
          </cell>
          <cell r="M1577">
            <v>1.2829552854429249</v>
          </cell>
          <cell r="N1577">
            <v>-4.2188474935755949E-14</v>
          </cell>
          <cell r="O1577">
            <v>1.2489590216306887</v>
          </cell>
          <cell r="P1577">
            <v>3</v>
          </cell>
          <cell r="Q1577">
            <v>-4.2188474935755949E-14</v>
          </cell>
          <cell r="R1577">
            <v>1.2489590216306887</v>
          </cell>
          <cell r="S1577">
            <v>0</v>
          </cell>
        </row>
        <row r="1578">
          <cell r="B1578" t="str">
            <v>0401a4</v>
          </cell>
          <cell r="C1578" t="str">
            <v>1324</v>
          </cell>
          <cell r="D1578" t="str">
            <v>MTR</v>
          </cell>
          <cell r="E1578" t="str">
            <v>EST</v>
          </cell>
          <cell r="F1578">
            <v>200204</v>
          </cell>
          <cell r="G1578">
            <v>21</v>
          </cell>
          <cell r="H1578">
            <v>7</v>
          </cell>
          <cell r="I1578">
            <v>0</v>
          </cell>
          <cell r="J1578">
            <v>0</v>
          </cell>
          <cell r="K1578">
            <v>0</v>
          </cell>
          <cell r="L1578">
            <v>0</v>
          </cell>
          <cell r="M1578">
            <v>1.2829552854429249</v>
          </cell>
          <cell r="N1578">
            <v>1.4654943925052066E-14</v>
          </cell>
          <cell r="O1578">
            <v>1.2489590216306887</v>
          </cell>
          <cell r="P1578">
            <v>3</v>
          </cell>
          <cell r="Q1578">
            <v>1.4654943925052066E-14</v>
          </cell>
          <cell r="R1578">
            <v>1.2489590216306887</v>
          </cell>
          <cell r="S1578">
            <v>1.0258460747536446E-13</v>
          </cell>
        </row>
        <row r="1579">
          <cell r="B1579" t="str">
            <v>0401a4</v>
          </cell>
          <cell r="C1579" t="str">
            <v>1324</v>
          </cell>
          <cell r="D1579" t="str">
            <v>MTR</v>
          </cell>
          <cell r="E1579" t="str">
            <v>EST</v>
          </cell>
          <cell r="F1579">
            <v>200205</v>
          </cell>
          <cell r="G1579">
            <v>20</v>
          </cell>
          <cell r="H1579">
            <v>11</v>
          </cell>
          <cell r="I1579">
            <v>0</v>
          </cell>
          <cell r="J1579">
            <v>0</v>
          </cell>
          <cell r="K1579">
            <v>0</v>
          </cell>
          <cell r="L1579">
            <v>0</v>
          </cell>
          <cell r="M1579">
            <v>1.2829552854429247</v>
          </cell>
          <cell r="N1579">
            <v>0</v>
          </cell>
          <cell r="O1579">
            <v>1.2489590216306889</v>
          </cell>
          <cell r="P1579">
            <v>3</v>
          </cell>
          <cell r="Q1579">
            <v>0</v>
          </cell>
          <cell r="R1579">
            <v>1.2489590216306889</v>
          </cell>
          <cell r="S1579">
            <v>0</v>
          </cell>
        </row>
        <row r="1580">
          <cell r="B1580" t="str">
            <v>0401a4</v>
          </cell>
          <cell r="C1580" t="str">
            <v>1324</v>
          </cell>
          <cell r="D1580" t="str">
            <v>MTR</v>
          </cell>
          <cell r="E1580" t="str">
            <v>EST</v>
          </cell>
          <cell r="F1580">
            <v>200206</v>
          </cell>
          <cell r="G1580">
            <v>19</v>
          </cell>
          <cell r="H1580">
            <v>11</v>
          </cell>
          <cell r="I1580">
            <v>0</v>
          </cell>
          <cell r="J1580">
            <v>0</v>
          </cell>
          <cell r="K1580">
            <v>0</v>
          </cell>
          <cell r="L1580">
            <v>0</v>
          </cell>
          <cell r="M1580">
            <v>4.7344852730173645</v>
          </cell>
          <cell r="N1580">
            <v>0</v>
          </cell>
          <cell r="O1580">
            <v>4.9562157859785776</v>
          </cell>
          <cell r="P1580">
            <v>3</v>
          </cell>
          <cell r="Q1580">
            <v>0</v>
          </cell>
          <cell r="R1580">
            <v>4.9562157859785776</v>
          </cell>
          <cell r="S1580">
            <v>0</v>
          </cell>
        </row>
        <row r="1581">
          <cell r="B1581" t="str">
            <v>0401a4</v>
          </cell>
          <cell r="C1581" t="str">
            <v>1324</v>
          </cell>
          <cell r="D1581" t="str">
            <v>MTR</v>
          </cell>
          <cell r="E1581" t="str">
            <v>EST</v>
          </cell>
          <cell r="F1581">
            <v>200207</v>
          </cell>
          <cell r="G1581">
            <v>18</v>
          </cell>
          <cell r="H1581">
            <v>15</v>
          </cell>
          <cell r="I1581">
            <v>0</v>
          </cell>
          <cell r="J1581">
            <v>0</v>
          </cell>
          <cell r="K1581">
            <v>0</v>
          </cell>
          <cell r="L1581">
            <v>0</v>
          </cell>
          <cell r="M1581">
            <v>5.837431206494073</v>
          </cell>
          <cell r="N1581">
            <v>1.1102230246251565E-14</v>
          </cell>
          <cell r="O1581">
            <v>6.1047643335367825</v>
          </cell>
          <cell r="P1581">
            <v>3</v>
          </cell>
          <cell r="Q1581">
            <v>1.1102230246251565E-14</v>
          </cell>
          <cell r="R1581">
            <v>6.1047643335367825</v>
          </cell>
          <cell r="S1581">
            <v>1.6653345369377348E-13</v>
          </cell>
        </row>
        <row r="1582">
          <cell r="B1582" t="str">
            <v>0401a4</v>
          </cell>
          <cell r="C1582" t="str">
            <v>1324</v>
          </cell>
          <cell r="D1582" t="str">
            <v>MTR</v>
          </cell>
          <cell r="E1582" t="str">
            <v>EST</v>
          </cell>
          <cell r="F1582">
            <v>200208</v>
          </cell>
          <cell r="G1582">
            <v>17</v>
          </cell>
          <cell r="H1582">
            <v>13</v>
          </cell>
          <cell r="I1582">
            <v>0</v>
          </cell>
          <cell r="J1582">
            <v>0</v>
          </cell>
          <cell r="K1582">
            <v>0</v>
          </cell>
          <cell r="L1582">
            <v>0</v>
          </cell>
          <cell r="M1582">
            <v>5.837431206494073</v>
          </cell>
          <cell r="N1582">
            <v>1.1102230246251565E-14</v>
          </cell>
          <cell r="O1582">
            <v>6.1047643335367825</v>
          </cell>
          <cell r="P1582">
            <v>3</v>
          </cell>
          <cell r="Q1582">
            <v>1.1102230246251565E-14</v>
          </cell>
          <cell r="R1582">
            <v>6.1047643335367825</v>
          </cell>
          <cell r="S1582">
            <v>1.4432899320127035E-13</v>
          </cell>
        </row>
        <row r="1583">
          <cell r="B1583" t="str">
            <v>0401a4</v>
          </cell>
          <cell r="C1583" t="str">
            <v>1324</v>
          </cell>
          <cell r="D1583" t="str">
            <v>MTR</v>
          </cell>
          <cell r="E1583" t="str">
            <v>EST</v>
          </cell>
          <cell r="F1583">
            <v>200209</v>
          </cell>
          <cell r="G1583">
            <v>16</v>
          </cell>
          <cell r="H1583">
            <v>10</v>
          </cell>
          <cell r="I1583">
            <v>0</v>
          </cell>
          <cell r="J1583">
            <v>0</v>
          </cell>
          <cell r="K1583">
            <v>0</v>
          </cell>
          <cell r="L1583">
            <v>0</v>
          </cell>
          <cell r="M1583">
            <v>23.800488626488875</v>
          </cell>
          <cell r="N1583">
            <v>-2.1316282072803006E-14</v>
          </cell>
          <cell r="O1583">
            <v>24.745969921062937</v>
          </cell>
          <cell r="P1583">
            <v>3</v>
          </cell>
          <cell r="Q1583">
            <v>-2.1316282072803006E-14</v>
          </cell>
          <cell r="R1583">
            <v>24.745969921062937</v>
          </cell>
          <cell r="S1583">
            <v>0</v>
          </cell>
        </row>
        <row r="1584">
          <cell r="B1584" t="str">
            <v>0401a4</v>
          </cell>
          <cell r="C1584" t="str">
            <v>1324</v>
          </cell>
          <cell r="D1584" t="str">
            <v>MTR</v>
          </cell>
          <cell r="E1584" t="str">
            <v>EST</v>
          </cell>
          <cell r="F1584">
            <v>200210</v>
          </cell>
          <cell r="G1584">
            <v>15</v>
          </cell>
          <cell r="H1584">
            <v>5</v>
          </cell>
          <cell r="I1584">
            <v>0</v>
          </cell>
          <cell r="J1584">
            <v>0</v>
          </cell>
          <cell r="K1584">
            <v>0</v>
          </cell>
          <cell r="L1584">
            <v>0</v>
          </cell>
          <cell r="M1584">
            <v>34.345723335417375</v>
          </cell>
          <cell r="N1584">
            <v>-7.1054273576010019E-15</v>
          </cell>
          <cell r="O1584">
            <v>35.327878413674981</v>
          </cell>
          <cell r="P1584">
            <v>3</v>
          </cell>
          <cell r="Q1584">
            <v>-7.1054273576010019E-15</v>
          </cell>
          <cell r="R1584">
            <v>35.327878413674981</v>
          </cell>
          <cell r="S1584">
            <v>0</v>
          </cell>
        </row>
        <row r="1585">
          <cell r="B1585" t="str">
            <v>0401a4</v>
          </cell>
          <cell r="C1585" t="str">
            <v>1324</v>
          </cell>
          <cell r="D1585" t="str">
            <v>MTR</v>
          </cell>
          <cell r="E1585" t="str">
            <v>EST</v>
          </cell>
          <cell r="F1585">
            <v>200211</v>
          </cell>
          <cell r="G1585">
            <v>14</v>
          </cell>
          <cell r="H1585">
            <v>25</v>
          </cell>
          <cell r="I1585">
            <v>0</v>
          </cell>
          <cell r="J1585">
            <v>0</v>
          </cell>
          <cell r="K1585">
            <v>0</v>
          </cell>
          <cell r="L1585">
            <v>0</v>
          </cell>
          <cell r="M1585">
            <v>54.556224097273606</v>
          </cell>
          <cell r="N1585">
            <v>1.4210854715202004E-14</v>
          </cell>
          <cell r="O1585">
            <v>55.125130896092188</v>
          </cell>
          <cell r="P1585">
            <v>3</v>
          </cell>
          <cell r="Q1585">
            <v>1.4210854715202004E-14</v>
          </cell>
          <cell r="R1585">
            <v>55.125130896092188</v>
          </cell>
          <cell r="S1585">
            <v>3.5527136788005009E-13</v>
          </cell>
        </row>
        <row r="1586">
          <cell r="B1586" t="str">
            <v>0401a4</v>
          </cell>
          <cell r="C1586" t="str">
            <v>1324</v>
          </cell>
          <cell r="D1586" t="str">
            <v>MTR</v>
          </cell>
          <cell r="E1586" t="str">
            <v>EST</v>
          </cell>
          <cell r="F1586">
            <v>200212</v>
          </cell>
          <cell r="G1586">
            <v>13</v>
          </cell>
          <cell r="H1586">
            <v>12</v>
          </cell>
          <cell r="I1586">
            <v>0</v>
          </cell>
          <cell r="J1586">
            <v>0</v>
          </cell>
          <cell r="K1586">
            <v>0</v>
          </cell>
          <cell r="L1586">
            <v>0</v>
          </cell>
          <cell r="M1586">
            <v>82.157438423937904</v>
          </cell>
          <cell r="N1586">
            <v>0</v>
          </cell>
          <cell r="O1586">
            <v>76.60805900950956</v>
          </cell>
          <cell r="P1586">
            <v>3</v>
          </cell>
          <cell r="Q1586">
            <v>0</v>
          </cell>
          <cell r="R1586">
            <v>76.60805900950956</v>
          </cell>
          <cell r="S1586">
            <v>0</v>
          </cell>
        </row>
        <row r="1587">
          <cell r="B1587" t="str">
            <v>0401a4</v>
          </cell>
          <cell r="C1587" t="str">
            <v>1324</v>
          </cell>
          <cell r="D1587" t="str">
            <v>MTR</v>
          </cell>
          <cell r="E1587" t="str">
            <v>EST</v>
          </cell>
          <cell r="F1587">
            <v>200301</v>
          </cell>
          <cell r="G1587">
            <v>12</v>
          </cell>
          <cell r="H1587">
            <v>8</v>
          </cell>
          <cell r="I1587">
            <v>0</v>
          </cell>
          <cell r="J1587">
            <v>0</v>
          </cell>
          <cell r="K1587">
            <v>0</v>
          </cell>
          <cell r="L1587">
            <v>0</v>
          </cell>
          <cell r="M1587">
            <v>95.242619466051707</v>
          </cell>
          <cell r="N1587">
            <v>0</v>
          </cell>
          <cell r="O1587">
            <v>81.777866108841152</v>
          </cell>
          <cell r="P1587">
            <v>3</v>
          </cell>
          <cell r="Q1587">
            <v>0</v>
          </cell>
          <cell r="R1587">
            <v>81.777866108841152</v>
          </cell>
          <cell r="S1587">
            <v>0</v>
          </cell>
        </row>
        <row r="1588">
          <cell r="B1588" t="str">
            <v>0401a4</v>
          </cell>
          <cell r="C1588" t="str">
            <v>1324</v>
          </cell>
          <cell r="D1588" t="str">
            <v>MTR</v>
          </cell>
          <cell r="E1588" t="str">
            <v>EST</v>
          </cell>
          <cell r="F1588">
            <v>200302</v>
          </cell>
          <cell r="G1588">
            <v>11</v>
          </cell>
          <cell r="H1588">
            <v>38</v>
          </cell>
          <cell r="I1588">
            <v>0</v>
          </cell>
          <cell r="J1588">
            <v>0</v>
          </cell>
          <cell r="K1588">
            <v>0</v>
          </cell>
          <cell r="L1588">
            <v>0</v>
          </cell>
          <cell r="M1588">
            <v>85.847363025385604</v>
          </cell>
          <cell r="N1588">
            <v>8.5265128291212022E-14</v>
          </cell>
          <cell r="O1588">
            <v>76.364514004733735</v>
          </cell>
          <cell r="P1588">
            <v>1</v>
          </cell>
          <cell r="Q1588">
            <v>0</v>
          </cell>
          <cell r="R1588">
            <v>100</v>
          </cell>
          <cell r="S1588">
            <v>0</v>
          </cell>
        </row>
        <row r="1589">
          <cell r="B1589" t="str">
            <v>0401a4</v>
          </cell>
          <cell r="C1589" t="str">
            <v>1324</v>
          </cell>
          <cell r="D1589" t="str">
            <v>MTR</v>
          </cell>
          <cell r="E1589" t="str">
            <v>EST</v>
          </cell>
          <cell r="F1589">
            <v>200303</v>
          </cell>
          <cell r="G1589">
            <v>10</v>
          </cell>
          <cell r="H1589">
            <v>24</v>
          </cell>
          <cell r="I1589">
            <v>0</v>
          </cell>
          <cell r="J1589">
            <v>0</v>
          </cell>
          <cell r="K1589">
            <v>0</v>
          </cell>
          <cell r="L1589">
            <v>0</v>
          </cell>
          <cell r="M1589">
            <v>117.50462439384488</v>
          </cell>
          <cell r="N1589">
            <v>5.6843418860808015E-14</v>
          </cell>
          <cell r="O1589">
            <v>79.885205389602291</v>
          </cell>
          <cell r="P1589">
            <v>1</v>
          </cell>
          <cell r="Q1589">
            <v>0</v>
          </cell>
          <cell r="R1589">
            <v>100</v>
          </cell>
          <cell r="S1589">
            <v>0</v>
          </cell>
        </row>
        <row r="1590">
          <cell r="B1590" t="str">
            <v>0401a4</v>
          </cell>
          <cell r="C1590" t="str">
            <v>1324</v>
          </cell>
          <cell r="D1590" t="str">
            <v>MTR</v>
          </cell>
          <cell r="E1590" t="str">
            <v>EST</v>
          </cell>
          <cell r="F1590">
            <v>200304</v>
          </cell>
          <cell r="G1590">
            <v>9</v>
          </cell>
          <cell r="H1590">
            <v>6</v>
          </cell>
          <cell r="I1590">
            <v>0</v>
          </cell>
          <cell r="J1590">
            <v>0</v>
          </cell>
          <cell r="K1590">
            <v>0</v>
          </cell>
          <cell r="L1590">
            <v>0</v>
          </cell>
          <cell r="M1590">
            <v>113.6132603385053</v>
          </cell>
          <cell r="N1590">
            <v>0</v>
          </cell>
          <cell r="O1590">
            <v>89.890757882622765</v>
          </cell>
          <cell r="P1590">
            <v>1</v>
          </cell>
          <cell r="Q1590">
            <v>0</v>
          </cell>
          <cell r="R1590">
            <v>100</v>
          </cell>
          <cell r="S1590">
            <v>0</v>
          </cell>
        </row>
        <row r="1591">
          <cell r="B1591" t="str">
            <v>0401a4</v>
          </cell>
          <cell r="C1591" t="str">
            <v>1324</v>
          </cell>
          <cell r="D1591" t="str">
            <v>MTR</v>
          </cell>
          <cell r="E1591" t="str">
            <v>EST</v>
          </cell>
          <cell r="F1591">
            <v>200305</v>
          </cell>
          <cell r="G1591">
            <v>8</v>
          </cell>
          <cell r="H1591">
            <v>19</v>
          </cell>
          <cell r="I1591">
            <v>0</v>
          </cell>
          <cell r="J1591">
            <v>0</v>
          </cell>
          <cell r="K1591">
            <v>0</v>
          </cell>
          <cell r="L1591">
            <v>0</v>
          </cell>
          <cell r="M1591">
            <v>196.39068899460196</v>
          </cell>
          <cell r="N1591">
            <v>0</v>
          </cell>
          <cell r="O1591">
            <v>89.890757882622765</v>
          </cell>
          <cell r="P1591">
            <v>1</v>
          </cell>
          <cell r="Q1591">
            <v>0</v>
          </cell>
          <cell r="R1591">
            <v>100</v>
          </cell>
          <cell r="S1591">
            <v>0</v>
          </cell>
        </row>
        <row r="1592">
          <cell r="B1592" t="str">
            <v>0401a4</v>
          </cell>
          <cell r="C1592" t="str">
            <v>1324</v>
          </cell>
          <cell r="D1592" t="str">
            <v>MTR</v>
          </cell>
          <cell r="E1592" t="str">
            <v>EST</v>
          </cell>
          <cell r="F1592">
            <v>200306</v>
          </cell>
          <cell r="G1592">
            <v>7</v>
          </cell>
          <cell r="H1592">
            <v>22</v>
          </cell>
          <cell r="I1592">
            <v>0</v>
          </cell>
          <cell r="J1592">
            <v>661</v>
          </cell>
          <cell r="K1592">
            <v>0</v>
          </cell>
          <cell r="L1592">
            <v>0</v>
          </cell>
          <cell r="M1592">
            <v>203.44533793938697</v>
          </cell>
          <cell r="N1592">
            <v>0</v>
          </cell>
          <cell r="O1592">
            <v>89.890757882622765</v>
          </cell>
          <cell r="P1592">
            <v>1</v>
          </cell>
          <cell r="Q1592">
            <v>0</v>
          </cell>
          <cell r="R1592">
            <v>100</v>
          </cell>
          <cell r="S1592">
            <v>0</v>
          </cell>
        </row>
        <row r="1593">
          <cell r="B1593" t="str">
            <v>0401a4</v>
          </cell>
          <cell r="C1593" t="str">
            <v>1324</v>
          </cell>
          <cell r="D1593" t="str">
            <v>MTR</v>
          </cell>
          <cell r="E1593" t="str">
            <v>EST</v>
          </cell>
          <cell r="F1593">
            <v>200307</v>
          </cell>
          <cell r="G1593">
            <v>6</v>
          </cell>
          <cell r="H1593">
            <v>12</v>
          </cell>
          <cell r="I1593">
            <v>0</v>
          </cell>
          <cell r="J1593">
            <v>0</v>
          </cell>
          <cell r="K1593">
            <v>0</v>
          </cell>
          <cell r="L1593">
            <v>0</v>
          </cell>
          <cell r="M1593">
            <v>203.44533793938697</v>
          </cell>
          <cell r="N1593">
            <v>0</v>
          </cell>
          <cell r="O1593">
            <v>89.890757882622765</v>
          </cell>
          <cell r="P1593">
            <v>1</v>
          </cell>
          <cell r="Q1593">
            <v>0</v>
          </cell>
          <cell r="R1593">
            <v>100</v>
          </cell>
          <cell r="S1593">
            <v>0</v>
          </cell>
        </row>
        <row r="1594">
          <cell r="B1594" t="str">
            <v>0401a4</v>
          </cell>
          <cell r="C1594" t="str">
            <v>1324</v>
          </cell>
          <cell r="D1594" t="str">
            <v>MTR</v>
          </cell>
          <cell r="E1594" t="str">
            <v>EST</v>
          </cell>
          <cell r="F1594">
            <v>200308</v>
          </cell>
          <cell r="G1594">
            <v>5</v>
          </cell>
          <cell r="H1594">
            <v>6</v>
          </cell>
          <cell r="I1594">
            <v>0</v>
          </cell>
          <cell r="J1594">
            <v>661</v>
          </cell>
          <cell r="K1594">
            <v>0</v>
          </cell>
          <cell r="L1594">
            <v>0</v>
          </cell>
          <cell r="M1594">
            <v>135.11055524580365</v>
          </cell>
          <cell r="N1594">
            <v>0</v>
          </cell>
          <cell r="O1594">
            <v>89.890757882622765</v>
          </cell>
          <cell r="P1594">
            <v>1</v>
          </cell>
          <cell r="Q1594">
            <v>0</v>
          </cell>
          <cell r="R1594">
            <v>100</v>
          </cell>
          <cell r="S1594">
            <v>0</v>
          </cell>
        </row>
        <row r="1595">
          <cell r="B1595" t="str">
            <v>0401a4</v>
          </cell>
          <cell r="C1595" t="str">
            <v>1324</v>
          </cell>
          <cell r="D1595" t="str">
            <v>MTR</v>
          </cell>
          <cell r="E1595" t="str">
            <v>EST</v>
          </cell>
          <cell r="F1595">
            <v>200309</v>
          </cell>
          <cell r="G1595">
            <v>4</v>
          </cell>
          <cell r="H1595">
            <v>2</v>
          </cell>
          <cell r="I1595">
            <v>0</v>
          </cell>
          <cell r="J1595">
            <v>661</v>
          </cell>
          <cell r="K1595">
            <v>0</v>
          </cell>
          <cell r="L1595">
            <v>0</v>
          </cell>
          <cell r="M1595">
            <v>135.11055524580365</v>
          </cell>
          <cell r="N1595">
            <v>0</v>
          </cell>
          <cell r="O1595">
            <v>89.890757882622765</v>
          </cell>
          <cell r="P1595">
            <v>1</v>
          </cell>
          <cell r="Q1595">
            <v>0</v>
          </cell>
          <cell r="R1595">
            <v>100</v>
          </cell>
          <cell r="S1595">
            <v>0</v>
          </cell>
        </row>
        <row r="1596">
          <cell r="B1596" t="str">
            <v>0401a4</v>
          </cell>
          <cell r="C1596" t="str">
            <v>1324</v>
          </cell>
          <cell r="D1596" t="str">
            <v>MTR</v>
          </cell>
          <cell r="E1596" t="str">
            <v>EST</v>
          </cell>
          <cell r="F1596">
            <v>200310</v>
          </cell>
          <cell r="G1596">
            <v>3</v>
          </cell>
          <cell r="H1596">
            <v>3</v>
          </cell>
          <cell r="I1596">
            <v>0</v>
          </cell>
          <cell r="J1596">
            <v>661</v>
          </cell>
          <cell r="K1596">
            <v>0</v>
          </cell>
          <cell r="L1596">
            <v>0</v>
          </cell>
          <cell r="M1596">
            <v>135.11055524580365</v>
          </cell>
          <cell r="N1596">
            <v>0</v>
          </cell>
          <cell r="O1596">
            <v>89.890757882622765</v>
          </cell>
          <cell r="P1596">
            <v>1</v>
          </cell>
          <cell r="Q1596">
            <v>0</v>
          </cell>
          <cell r="R1596">
            <v>100</v>
          </cell>
          <cell r="S1596">
            <v>0</v>
          </cell>
        </row>
        <row r="1597">
          <cell r="B1597" t="str">
            <v>0401a4</v>
          </cell>
          <cell r="C1597" t="str">
            <v>1324</v>
          </cell>
          <cell r="D1597" t="str">
            <v>MTR</v>
          </cell>
          <cell r="E1597" t="str">
            <v>EST</v>
          </cell>
          <cell r="F1597">
            <v>200311</v>
          </cell>
          <cell r="G1597">
            <v>2</v>
          </cell>
          <cell r="H1597">
            <v>27</v>
          </cell>
          <cell r="I1597">
            <v>0</v>
          </cell>
          <cell r="J1597">
            <v>0</v>
          </cell>
          <cell r="K1597">
            <v>0</v>
          </cell>
          <cell r="L1597">
            <v>0</v>
          </cell>
          <cell r="M1597">
            <v>135.11055524580365</v>
          </cell>
          <cell r="N1597">
            <v>0</v>
          </cell>
          <cell r="O1597">
            <v>89.890757882622765</v>
          </cell>
          <cell r="P1597">
            <v>1</v>
          </cell>
          <cell r="Q1597">
            <v>0</v>
          </cell>
          <cell r="R1597">
            <v>100</v>
          </cell>
          <cell r="S1597">
            <v>0</v>
          </cell>
        </row>
        <row r="1598">
          <cell r="B1598" t="str">
            <v>0401a4</v>
          </cell>
          <cell r="C1598" t="str">
            <v>1324</v>
          </cell>
          <cell r="D1598" t="str">
            <v>MTR</v>
          </cell>
          <cell r="E1598" t="str">
            <v>EST</v>
          </cell>
          <cell r="F1598">
            <v>200312</v>
          </cell>
          <cell r="G1598">
            <v>1</v>
          </cell>
          <cell r="H1598">
            <v>19</v>
          </cell>
          <cell r="I1598">
            <v>0</v>
          </cell>
          <cell r="J1598">
            <v>661</v>
          </cell>
          <cell r="K1598">
            <v>0</v>
          </cell>
          <cell r="L1598">
            <v>0</v>
          </cell>
          <cell r="M1598">
            <v>135.11055524580365</v>
          </cell>
          <cell r="N1598">
            <v>0</v>
          </cell>
          <cell r="O1598">
            <v>89.890757882622765</v>
          </cell>
          <cell r="P1598">
            <v>1</v>
          </cell>
          <cell r="Q1598">
            <v>0</v>
          </cell>
          <cell r="R1598">
            <v>100</v>
          </cell>
          <cell r="S1598">
            <v>0</v>
          </cell>
        </row>
        <row r="1599">
          <cell r="B1599" t="str">
            <v>0401a4</v>
          </cell>
          <cell r="C1599" t="str">
            <v>1324</v>
          </cell>
          <cell r="D1599" t="str">
            <v>MTR</v>
          </cell>
          <cell r="E1599" t="str">
            <v>EST</v>
          </cell>
          <cell r="F1599">
            <v>200401</v>
          </cell>
          <cell r="G1599">
            <v>0</v>
          </cell>
          <cell r="H1599">
            <v>28</v>
          </cell>
          <cell r="I1599">
            <v>0</v>
          </cell>
          <cell r="J1599">
            <v>661</v>
          </cell>
          <cell r="K1599">
            <v>0</v>
          </cell>
          <cell r="L1599">
            <v>0</v>
          </cell>
          <cell r="M1599">
            <v>135.11055524580365</v>
          </cell>
          <cell r="N1599">
            <v>0</v>
          </cell>
          <cell r="O1599">
            <v>89.890757882622779</v>
          </cell>
          <cell r="P1599">
            <v>1</v>
          </cell>
          <cell r="Q1599">
            <v>0</v>
          </cell>
          <cell r="R1599">
            <v>100</v>
          </cell>
          <cell r="S1599">
            <v>0</v>
          </cell>
        </row>
        <row r="1600">
          <cell r="B1600" t="str">
            <v>0401a4</v>
          </cell>
          <cell r="C1600" t="str">
            <v>1324</v>
          </cell>
          <cell r="D1600" t="str">
            <v>MTR</v>
          </cell>
          <cell r="E1600" t="str">
            <v>EUR</v>
          </cell>
          <cell r="F1600">
            <v>200101</v>
          </cell>
          <cell r="G1600">
            <v>36</v>
          </cell>
          <cell r="H1600">
            <v>470</v>
          </cell>
          <cell r="I1600">
            <v>0</v>
          </cell>
          <cell r="J1600">
            <v>0</v>
          </cell>
          <cell r="K1600">
            <v>0</v>
          </cell>
          <cell r="L1600">
            <v>0</v>
          </cell>
          <cell r="M1600">
            <v>0</v>
          </cell>
          <cell r="N1600">
            <v>0</v>
          </cell>
          <cell r="O1600">
            <v>0</v>
          </cell>
          <cell r="P1600">
            <v>3</v>
          </cell>
          <cell r="Q1600">
            <v>0</v>
          </cell>
          <cell r="R1600">
            <v>0</v>
          </cell>
          <cell r="S1600">
            <v>0</v>
          </cell>
        </row>
        <row r="1601">
          <cell r="B1601" t="str">
            <v>0401a4</v>
          </cell>
          <cell r="C1601" t="str">
            <v>1324</v>
          </cell>
          <cell r="D1601" t="str">
            <v>MTR</v>
          </cell>
          <cell r="E1601" t="str">
            <v>EUR</v>
          </cell>
          <cell r="F1601">
            <v>200102</v>
          </cell>
          <cell r="G1601">
            <v>35</v>
          </cell>
          <cell r="H1601">
            <v>542</v>
          </cell>
          <cell r="I1601">
            <v>0</v>
          </cell>
          <cell r="J1601">
            <v>0</v>
          </cell>
          <cell r="K1601">
            <v>0</v>
          </cell>
          <cell r="L1601">
            <v>0</v>
          </cell>
          <cell r="M1601">
            <v>1.2404383257916303</v>
          </cell>
          <cell r="N1601">
            <v>-1.021405182655144E-14</v>
          </cell>
          <cell r="O1601">
            <v>1.2920735096464189</v>
          </cell>
          <cell r="P1601">
            <v>3</v>
          </cell>
          <cell r="Q1601">
            <v>-1.021405182655144E-14</v>
          </cell>
          <cell r="R1601">
            <v>1.2920735096464189</v>
          </cell>
          <cell r="S1601">
            <v>0</v>
          </cell>
        </row>
        <row r="1602">
          <cell r="B1602" t="str">
            <v>0401a4</v>
          </cell>
          <cell r="C1602" t="str">
            <v>1324</v>
          </cell>
          <cell r="D1602" t="str">
            <v>MTR</v>
          </cell>
          <cell r="E1602" t="str">
            <v>EUR</v>
          </cell>
          <cell r="F1602">
            <v>200103</v>
          </cell>
          <cell r="G1602">
            <v>34</v>
          </cell>
          <cell r="H1602">
            <v>516</v>
          </cell>
          <cell r="I1602">
            <v>0</v>
          </cell>
          <cell r="J1602">
            <v>0</v>
          </cell>
          <cell r="K1602">
            <v>0</v>
          </cell>
          <cell r="L1602">
            <v>0</v>
          </cell>
          <cell r="M1602">
            <v>1.4870663720701853</v>
          </cell>
          <cell r="N1602">
            <v>-1.1990408665951691E-14</v>
          </cell>
          <cell r="O1602">
            <v>1.5555876854160136</v>
          </cell>
          <cell r="P1602">
            <v>3</v>
          </cell>
          <cell r="Q1602">
            <v>-1.1990408665951691E-14</v>
          </cell>
          <cell r="R1602">
            <v>1.5555876854160136</v>
          </cell>
          <cell r="S1602">
            <v>0</v>
          </cell>
        </row>
        <row r="1603">
          <cell r="B1603" t="str">
            <v>0401a4</v>
          </cell>
          <cell r="C1603" t="str">
            <v>1324</v>
          </cell>
          <cell r="D1603" t="str">
            <v>MTR</v>
          </cell>
          <cell r="E1603" t="str">
            <v>EUR</v>
          </cell>
          <cell r="F1603">
            <v>200104</v>
          </cell>
          <cell r="G1603">
            <v>33</v>
          </cell>
          <cell r="H1603">
            <v>480</v>
          </cell>
          <cell r="I1603">
            <v>0</v>
          </cell>
          <cell r="J1603">
            <v>0</v>
          </cell>
          <cell r="K1603">
            <v>0</v>
          </cell>
          <cell r="L1603">
            <v>0</v>
          </cell>
          <cell r="M1603">
            <v>1.5322821885780034</v>
          </cell>
          <cell r="N1603">
            <v>2.0872192862952943E-14</v>
          </cell>
          <cell r="O1603">
            <v>1.6029459832481261</v>
          </cell>
          <cell r="P1603">
            <v>3</v>
          </cell>
          <cell r="Q1603">
            <v>2.0872192862952943E-14</v>
          </cell>
          <cell r="R1603">
            <v>1.6029459832481261</v>
          </cell>
          <cell r="S1603">
            <v>1.0018652574217413E-11</v>
          </cell>
        </row>
        <row r="1604">
          <cell r="B1604" t="str">
            <v>0401a4</v>
          </cell>
          <cell r="C1604" t="str">
            <v>1324</v>
          </cell>
          <cell r="D1604" t="str">
            <v>MTR</v>
          </cell>
          <cell r="E1604" t="str">
            <v>EUR</v>
          </cell>
          <cell r="F1604">
            <v>200105</v>
          </cell>
          <cell r="G1604">
            <v>32</v>
          </cell>
          <cell r="H1604">
            <v>308</v>
          </cell>
          <cell r="I1604">
            <v>0</v>
          </cell>
          <cell r="J1604">
            <v>0</v>
          </cell>
          <cell r="K1604">
            <v>0</v>
          </cell>
          <cell r="L1604">
            <v>0</v>
          </cell>
          <cell r="M1604">
            <v>1.4936468286928184</v>
          </cell>
          <cell r="N1604">
            <v>-1.2434497875801753E-14</v>
          </cell>
          <cell r="O1604">
            <v>1.5233218847241357</v>
          </cell>
          <cell r="P1604">
            <v>3</v>
          </cell>
          <cell r="Q1604">
            <v>-1.2434497875801753E-14</v>
          </cell>
          <cell r="R1604">
            <v>1.5233218847241357</v>
          </cell>
          <cell r="S1604">
            <v>0</v>
          </cell>
        </row>
        <row r="1605">
          <cell r="B1605" t="str">
            <v>0401a4</v>
          </cell>
          <cell r="C1605" t="str">
            <v>1324</v>
          </cell>
          <cell r="D1605" t="str">
            <v>MTR</v>
          </cell>
          <cell r="E1605" t="str">
            <v>EUR</v>
          </cell>
          <cell r="F1605">
            <v>200106</v>
          </cell>
          <cell r="G1605">
            <v>31</v>
          </cell>
          <cell r="H1605">
            <v>336</v>
          </cell>
          <cell r="I1605">
            <v>0</v>
          </cell>
          <cell r="J1605">
            <v>0</v>
          </cell>
          <cell r="K1605">
            <v>0</v>
          </cell>
          <cell r="L1605">
            <v>0</v>
          </cell>
          <cell r="M1605">
            <v>1.4868873358149617</v>
          </cell>
          <cell r="N1605">
            <v>-2.042810365310288E-14</v>
          </cell>
          <cell r="O1605">
            <v>1.5171023451708576</v>
          </cell>
          <cell r="P1605">
            <v>3</v>
          </cell>
          <cell r="Q1605">
            <v>-2.042810365310288E-14</v>
          </cell>
          <cell r="R1605">
            <v>1.5171023451708576</v>
          </cell>
          <cell r="S1605">
            <v>0</v>
          </cell>
        </row>
        <row r="1606">
          <cell r="B1606" t="str">
            <v>0401a4</v>
          </cell>
          <cell r="C1606" t="str">
            <v>1324</v>
          </cell>
          <cell r="D1606" t="str">
            <v>MTR</v>
          </cell>
          <cell r="E1606" t="str">
            <v>EUR</v>
          </cell>
          <cell r="F1606">
            <v>200107</v>
          </cell>
          <cell r="G1606">
            <v>30</v>
          </cell>
          <cell r="H1606">
            <v>452</v>
          </cell>
          <cell r="I1606">
            <v>0</v>
          </cell>
          <cell r="J1606">
            <v>0</v>
          </cell>
          <cell r="K1606">
            <v>0</v>
          </cell>
          <cell r="L1606">
            <v>0</v>
          </cell>
          <cell r="M1606">
            <v>2.0841650810146239</v>
          </cell>
          <cell r="N1606">
            <v>1.1546319456101628E-14</v>
          </cell>
          <cell r="O1606">
            <v>2.1730507186327439</v>
          </cell>
          <cell r="P1606">
            <v>3</v>
          </cell>
          <cell r="Q1606">
            <v>1.1546319456101628E-14</v>
          </cell>
          <cell r="R1606">
            <v>2.1730507186327439</v>
          </cell>
          <cell r="S1606">
            <v>5.2189363941579359E-12</v>
          </cell>
        </row>
        <row r="1607">
          <cell r="B1607" t="str">
            <v>0401a4</v>
          </cell>
          <cell r="C1607" t="str">
            <v>1324</v>
          </cell>
          <cell r="D1607" t="str">
            <v>MTR</v>
          </cell>
          <cell r="E1607" t="str">
            <v>EUR</v>
          </cell>
          <cell r="F1607">
            <v>200108</v>
          </cell>
          <cell r="G1607">
            <v>29</v>
          </cell>
          <cell r="H1607">
            <v>229</v>
          </cell>
          <cell r="I1607">
            <v>0</v>
          </cell>
          <cell r="J1607">
            <v>0</v>
          </cell>
          <cell r="K1607">
            <v>0</v>
          </cell>
          <cell r="L1607">
            <v>0</v>
          </cell>
          <cell r="M1607">
            <v>2.1291728657268192</v>
          </cell>
          <cell r="N1607">
            <v>-4.4408920985006262E-15</v>
          </cell>
          <cell r="O1607">
            <v>2.2167260549705743</v>
          </cell>
          <cell r="P1607">
            <v>3</v>
          </cell>
          <cell r="Q1607">
            <v>-4.4408920985006262E-15</v>
          </cell>
          <cell r="R1607">
            <v>2.2167260549705743</v>
          </cell>
          <cell r="S1607">
            <v>0</v>
          </cell>
        </row>
        <row r="1608">
          <cell r="B1608" t="str">
            <v>0401a4</v>
          </cell>
          <cell r="C1608" t="str">
            <v>1324</v>
          </cell>
          <cell r="D1608" t="str">
            <v>MTR</v>
          </cell>
          <cell r="E1608" t="str">
            <v>EUR</v>
          </cell>
          <cell r="F1608">
            <v>200109</v>
          </cell>
          <cell r="G1608">
            <v>28</v>
          </cell>
          <cell r="H1608">
            <v>336</v>
          </cell>
          <cell r="I1608">
            <v>0</v>
          </cell>
          <cell r="J1608">
            <v>0</v>
          </cell>
          <cell r="K1608">
            <v>0</v>
          </cell>
          <cell r="L1608">
            <v>0</v>
          </cell>
          <cell r="M1608">
            <v>2.1382348967621914</v>
          </cell>
          <cell r="N1608">
            <v>-1.5987211554602254E-14</v>
          </cell>
          <cell r="O1608">
            <v>2.2304641167616182</v>
          </cell>
          <cell r="P1608">
            <v>3</v>
          </cell>
          <cell r="Q1608">
            <v>-1.5987211554602254E-14</v>
          </cell>
          <cell r="R1608">
            <v>2.2304641167616182</v>
          </cell>
          <cell r="S1608">
            <v>0</v>
          </cell>
        </row>
        <row r="1609">
          <cell r="B1609" t="str">
            <v>0401a4</v>
          </cell>
          <cell r="C1609" t="str">
            <v>1324</v>
          </cell>
          <cell r="D1609" t="str">
            <v>MTR</v>
          </cell>
          <cell r="E1609" t="str">
            <v>EUR</v>
          </cell>
          <cell r="F1609">
            <v>200110</v>
          </cell>
          <cell r="G1609">
            <v>27</v>
          </cell>
          <cell r="H1609">
            <v>505</v>
          </cell>
          <cell r="I1609">
            <v>0</v>
          </cell>
          <cell r="J1609">
            <v>0</v>
          </cell>
          <cell r="K1609">
            <v>0</v>
          </cell>
          <cell r="L1609">
            <v>0</v>
          </cell>
          <cell r="M1609">
            <v>2.1234315909590613</v>
          </cell>
          <cell r="N1609">
            <v>-1.3766765505351941E-14</v>
          </cell>
          <cell r="O1609">
            <v>2.2185362189746187</v>
          </cell>
          <cell r="P1609">
            <v>3</v>
          </cell>
          <cell r="Q1609">
            <v>-1.3766765505351941E-14</v>
          </cell>
          <cell r="R1609">
            <v>2.2185362189746187</v>
          </cell>
          <cell r="S1609">
            <v>0</v>
          </cell>
        </row>
        <row r="1610">
          <cell r="B1610" t="str">
            <v>0401a4</v>
          </cell>
          <cell r="C1610" t="str">
            <v>1324</v>
          </cell>
          <cell r="D1610" t="str">
            <v>MTR</v>
          </cell>
          <cell r="E1610" t="str">
            <v>EUR</v>
          </cell>
          <cell r="F1610">
            <v>200111</v>
          </cell>
          <cell r="G1610">
            <v>26</v>
          </cell>
          <cell r="H1610">
            <v>566</v>
          </cell>
          <cell r="I1610">
            <v>0</v>
          </cell>
          <cell r="J1610">
            <v>0</v>
          </cell>
          <cell r="K1610">
            <v>0</v>
          </cell>
          <cell r="L1610">
            <v>0</v>
          </cell>
          <cell r="M1610">
            <v>2.0878808879777102</v>
          </cell>
          <cell r="N1610">
            <v>1.9539925233402755E-14</v>
          </cell>
          <cell r="O1610">
            <v>2.1839666718436361</v>
          </cell>
          <cell r="P1610">
            <v>3</v>
          </cell>
          <cell r="Q1610">
            <v>1.9539925233402755E-14</v>
          </cell>
          <cell r="R1610">
            <v>2.1839666718436361</v>
          </cell>
          <cell r="S1610">
            <v>1.1059597682105959E-11</v>
          </cell>
        </row>
        <row r="1611">
          <cell r="B1611" t="str">
            <v>0401a4</v>
          </cell>
          <cell r="C1611" t="str">
            <v>1324</v>
          </cell>
          <cell r="D1611" t="str">
            <v>MTR</v>
          </cell>
          <cell r="E1611" t="str">
            <v>EUR</v>
          </cell>
          <cell r="F1611">
            <v>200112</v>
          </cell>
          <cell r="G1611">
            <v>25</v>
          </cell>
          <cell r="H1611">
            <v>338</v>
          </cell>
          <cell r="I1611">
            <v>0</v>
          </cell>
          <cell r="J1611">
            <v>0</v>
          </cell>
          <cell r="K1611">
            <v>0</v>
          </cell>
          <cell r="L1611">
            <v>0</v>
          </cell>
          <cell r="M1611">
            <v>2.2412261180374196</v>
          </cell>
          <cell r="N1611">
            <v>3.1086244689504383E-15</v>
          </cell>
          <cell r="O1611">
            <v>2.3491956987214122</v>
          </cell>
          <cell r="P1611">
            <v>3</v>
          </cell>
          <cell r="Q1611">
            <v>3.1086244689504383E-15</v>
          </cell>
          <cell r="R1611">
            <v>2.3491956987214122</v>
          </cell>
          <cell r="S1611">
            <v>1.0507150705052481E-12</v>
          </cell>
        </row>
        <row r="1612">
          <cell r="B1612" t="str">
            <v>0401a4</v>
          </cell>
          <cell r="C1612" t="str">
            <v>1324</v>
          </cell>
          <cell r="D1612" t="str">
            <v>MTR</v>
          </cell>
          <cell r="E1612" t="str">
            <v>EUR</v>
          </cell>
          <cell r="F1612">
            <v>200201</v>
          </cell>
          <cell r="G1612">
            <v>24</v>
          </cell>
          <cell r="H1612">
            <v>390</v>
          </cell>
          <cell r="I1612">
            <v>0</v>
          </cell>
          <cell r="J1612">
            <v>0</v>
          </cell>
          <cell r="K1612">
            <v>0</v>
          </cell>
          <cell r="L1612">
            <v>0</v>
          </cell>
          <cell r="M1612">
            <v>2.2479744410856553</v>
          </cell>
          <cell r="N1612">
            <v>1.7985612998927536E-14</v>
          </cell>
          <cell r="O1612">
            <v>2.3553872682192565</v>
          </cell>
          <cell r="P1612">
            <v>3</v>
          </cell>
          <cell r="Q1612">
            <v>1.7985612998927536E-14</v>
          </cell>
          <cell r="R1612">
            <v>2.3553872682192565</v>
          </cell>
          <cell r="S1612">
            <v>7.014389069581739E-12</v>
          </cell>
        </row>
        <row r="1613">
          <cell r="B1613" t="str">
            <v>0401a4</v>
          </cell>
          <cell r="C1613" t="str">
            <v>1324</v>
          </cell>
          <cell r="D1613" t="str">
            <v>MTR</v>
          </cell>
          <cell r="E1613" t="str">
            <v>EUR</v>
          </cell>
          <cell r="F1613">
            <v>200202</v>
          </cell>
          <cell r="G1613">
            <v>23</v>
          </cell>
          <cell r="H1613">
            <v>435</v>
          </cell>
          <cell r="I1613">
            <v>0</v>
          </cell>
          <cell r="J1613">
            <v>0</v>
          </cell>
          <cell r="K1613">
            <v>0</v>
          </cell>
          <cell r="L1613">
            <v>0</v>
          </cell>
          <cell r="M1613">
            <v>2.0542013601647815</v>
          </cell>
          <cell r="N1613">
            <v>2.3092638912203256E-14</v>
          </cell>
          <cell r="O1613">
            <v>2.0812196432799643</v>
          </cell>
          <cell r="P1613">
            <v>3</v>
          </cell>
          <cell r="Q1613">
            <v>2.3092638912203256E-14</v>
          </cell>
          <cell r="R1613">
            <v>2.0812196432799643</v>
          </cell>
          <cell r="S1613">
            <v>1.0045297926808416E-11</v>
          </cell>
        </row>
        <row r="1614">
          <cell r="B1614" t="str">
            <v>0401a4</v>
          </cell>
          <cell r="C1614" t="str">
            <v>1324</v>
          </cell>
          <cell r="D1614" t="str">
            <v>MTR</v>
          </cell>
          <cell r="E1614" t="str">
            <v>EUR</v>
          </cell>
          <cell r="F1614">
            <v>200203</v>
          </cell>
          <cell r="G1614">
            <v>22</v>
          </cell>
          <cell r="H1614">
            <v>405</v>
          </cell>
          <cell r="I1614">
            <v>0</v>
          </cell>
          <cell r="J1614">
            <v>0</v>
          </cell>
          <cell r="K1614">
            <v>0</v>
          </cell>
          <cell r="L1614">
            <v>0</v>
          </cell>
          <cell r="M1614">
            <v>2.5902815152001395</v>
          </cell>
          <cell r="N1614">
            <v>-1.7763568394002505E-15</v>
          </cell>
          <cell r="O1614">
            <v>2.7165676310208626</v>
          </cell>
          <cell r="P1614">
            <v>3</v>
          </cell>
          <cell r="Q1614">
            <v>-1.7763568394002505E-15</v>
          </cell>
          <cell r="R1614">
            <v>2.7165676310208626</v>
          </cell>
          <cell r="S1614">
            <v>0</v>
          </cell>
        </row>
        <row r="1615">
          <cell r="B1615" t="str">
            <v>0401a4</v>
          </cell>
          <cell r="C1615" t="str">
            <v>1324</v>
          </cell>
          <cell r="D1615" t="str">
            <v>MTR</v>
          </cell>
          <cell r="E1615" t="str">
            <v>EUR</v>
          </cell>
          <cell r="F1615">
            <v>200204</v>
          </cell>
          <cell r="G1615">
            <v>21</v>
          </cell>
          <cell r="H1615">
            <v>461</v>
          </cell>
          <cell r="I1615">
            <v>0</v>
          </cell>
          <cell r="J1615">
            <v>0</v>
          </cell>
          <cell r="K1615">
            <v>0</v>
          </cell>
          <cell r="L1615">
            <v>0</v>
          </cell>
          <cell r="M1615">
            <v>3.4057997697509896</v>
          </cell>
          <cell r="N1615">
            <v>-1.5987211554602254E-14</v>
          </cell>
          <cell r="O1615">
            <v>3.5456026698530332</v>
          </cell>
          <cell r="P1615">
            <v>3</v>
          </cell>
          <cell r="Q1615">
            <v>-1.5987211554602254E-14</v>
          </cell>
          <cell r="R1615">
            <v>3.5456026698530332</v>
          </cell>
          <cell r="S1615">
            <v>0</v>
          </cell>
        </row>
        <row r="1616">
          <cell r="B1616" t="str">
            <v>0401a4</v>
          </cell>
          <cell r="C1616" t="str">
            <v>1324</v>
          </cell>
          <cell r="D1616" t="str">
            <v>MTR</v>
          </cell>
          <cell r="E1616" t="str">
            <v>EUR</v>
          </cell>
          <cell r="F1616">
            <v>200205</v>
          </cell>
          <cell r="G1616">
            <v>20</v>
          </cell>
          <cell r="H1616">
            <v>367</v>
          </cell>
          <cell r="I1616">
            <v>0</v>
          </cell>
          <cell r="J1616">
            <v>0</v>
          </cell>
          <cell r="K1616">
            <v>422</v>
          </cell>
          <cell r="L1616">
            <v>0</v>
          </cell>
          <cell r="M1616">
            <v>3.7474003573905006</v>
          </cell>
          <cell r="N1616">
            <v>-2.6645352591003757E-14</v>
          </cell>
          <cell r="O1616">
            <v>3.8633801415318225</v>
          </cell>
          <cell r="P1616">
            <v>3</v>
          </cell>
          <cell r="Q1616">
            <v>-2.6645352591003757E-14</v>
          </cell>
          <cell r="R1616">
            <v>3.8633801415318225</v>
          </cell>
          <cell r="S1616">
            <v>0</v>
          </cell>
        </row>
        <row r="1617">
          <cell r="B1617" t="str">
            <v>0401a4</v>
          </cell>
          <cell r="C1617" t="str">
            <v>1324</v>
          </cell>
          <cell r="D1617" t="str">
            <v>MTR</v>
          </cell>
          <cell r="E1617" t="str">
            <v>EUR</v>
          </cell>
          <cell r="F1617">
            <v>200206</v>
          </cell>
          <cell r="G1617">
            <v>19</v>
          </cell>
          <cell r="H1617">
            <v>481</v>
          </cell>
          <cell r="I1617">
            <v>0</v>
          </cell>
          <cell r="J1617">
            <v>0</v>
          </cell>
          <cell r="K1617">
            <v>422</v>
          </cell>
          <cell r="L1617">
            <v>0</v>
          </cell>
          <cell r="M1617">
            <v>5.0119861014504261</v>
          </cell>
          <cell r="N1617">
            <v>0</v>
          </cell>
          <cell r="O1617">
            <v>4.569490219859861</v>
          </cell>
          <cell r="P1617">
            <v>3</v>
          </cell>
          <cell r="Q1617">
            <v>0</v>
          </cell>
          <cell r="R1617">
            <v>4.569490219859861</v>
          </cell>
          <cell r="S1617">
            <v>0</v>
          </cell>
        </row>
        <row r="1618">
          <cell r="B1618" t="str">
            <v>0401a4</v>
          </cell>
          <cell r="C1618" t="str">
            <v>1324</v>
          </cell>
          <cell r="D1618" t="str">
            <v>MTR</v>
          </cell>
          <cell r="E1618" t="str">
            <v>EUR</v>
          </cell>
          <cell r="F1618">
            <v>200207</v>
          </cell>
          <cell r="G1618">
            <v>18</v>
          </cell>
          <cell r="H1618">
            <v>379</v>
          </cell>
          <cell r="I1618">
            <v>0</v>
          </cell>
          <cell r="J1618">
            <v>0</v>
          </cell>
          <cell r="K1618">
            <v>422</v>
          </cell>
          <cell r="L1618">
            <v>0</v>
          </cell>
          <cell r="M1618">
            <v>5.4971820286125501</v>
          </cell>
          <cell r="N1618">
            <v>-7.1054273576010019E-15</v>
          </cell>
          <cell r="O1618">
            <v>4.039813280760792</v>
          </cell>
          <cell r="P1618">
            <v>3</v>
          </cell>
          <cell r="Q1618">
            <v>-7.1054273576010019E-15</v>
          </cell>
          <cell r="R1618">
            <v>4.039813280760792</v>
          </cell>
          <cell r="S1618">
            <v>0</v>
          </cell>
        </row>
        <row r="1619">
          <cell r="B1619" t="str">
            <v>0401a4</v>
          </cell>
          <cell r="C1619" t="str">
            <v>1324</v>
          </cell>
          <cell r="D1619" t="str">
            <v>MTR</v>
          </cell>
          <cell r="E1619" t="str">
            <v>EUR</v>
          </cell>
          <cell r="F1619">
            <v>200208</v>
          </cell>
          <cell r="G1619">
            <v>17</v>
          </cell>
          <cell r="H1619">
            <v>285</v>
          </cell>
          <cell r="I1619">
            <v>0</v>
          </cell>
          <cell r="J1619">
            <v>0</v>
          </cell>
          <cell r="K1619">
            <v>422</v>
          </cell>
          <cell r="L1619">
            <v>0</v>
          </cell>
          <cell r="M1619">
            <v>6.5268113472946476</v>
          </cell>
          <cell r="N1619">
            <v>-2.8421709430404007E-14</v>
          </cell>
          <cell r="O1619">
            <v>4.6505626751949967</v>
          </cell>
          <cell r="P1619">
            <v>3</v>
          </cell>
          <cell r="Q1619">
            <v>-2.8421709430404007E-14</v>
          </cell>
          <cell r="R1619">
            <v>4.6505626751949967</v>
          </cell>
          <cell r="S1619">
            <v>0</v>
          </cell>
        </row>
        <row r="1620">
          <cell r="B1620" t="str">
            <v>0401a4</v>
          </cell>
          <cell r="C1620" t="str">
            <v>1324</v>
          </cell>
          <cell r="D1620" t="str">
            <v>MTR</v>
          </cell>
          <cell r="E1620" t="str">
            <v>EUR</v>
          </cell>
          <cell r="F1620">
            <v>200209</v>
          </cell>
          <cell r="G1620">
            <v>16</v>
          </cell>
          <cell r="H1620">
            <v>392</v>
          </cell>
          <cell r="I1620">
            <v>0</v>
          </cell>
          <cell r="J1620">
            <v>0</v>
          </cell>
          <cell r="K1620">
            <v>422</v>
          </cell>
          <cell r="L1620">
            <v>0</v>
          </cell>
          <cell r="M1620">
            <v>8.6813584985712016</v>
          </cell>
          <cell r="N1620">
            <v>-2.8421709430404007E-14</v>
          </cell>
          <cell r="O1620">
            <v>5.8216534729401044</v>
          </cell>
          <cell r="P1620">
            <v>3</v>
          </cell>
          <cell r="Q1620">
            <v>-2.8421709430404007E-14</v>
          </cell>
          <cell r="R1620">
            <v>5.8216534729401044</v>
          </cell>
          <cell r="S1620">
            <v>0</v>
          </cell>
        </row>
        <row r="1621">
          <cell r="B1621" t="str">
            <v>0401a4</v>
          </cell>
          <cell r="C1621" t="str">
            <v>1324</v>
          </cell>
          <cell r="D1621" t="str">
            <v>MTR</v>
          </cell>
          <cell r="E1621" t="str">
            <v>EUR</v>
          </cell>
          <cell r="F1621">
            <v>200210</v>
          </cell>
          <cell r="G1621">
            <v>15</v>
          </cell>
          <cell r="H1621">
            <v>514</v>
          </cell>
          <cell r="I1621">
            <v>0</v>
          </cell>
          <cell r="J1621">
            <v>0</v>
          </cell>
          <cell r="K1621">
            <v>422</v>
          </cell>
          <cell r="L1621">
            <v>0</v>
          </cell>
          <cell r="M1621">
            <v>11.529790511090388</v>
          </cell>
          <cell r="N1621">
            <v>0</v>
          </cell>
          <cell r="O1621">
            <v>6.6816319024280837</v>
          </cell>
          <cell r="P1621">
            <v>3</v>
          </cell>
          <cell r="Q1621">
            <v>0</v>
          </cell>
          <cell r="R1621">
            <v>6.6816319024280837</v>
          </cell>
          <cell r="S1621">
            <v>0</v>
          </cell>
        </row>
        <row r="1622">
          <cell r="B1622" t="str">
            <v>0401a4</v>
          </cell>
          <cell r="C1622" t="str">
            <v>1324</v>
          </cell>
          <cell r="D1622" t="str">
            <v>MTR</v>
          </cell>
          <cell r="E1622" t="str">
            <v>EUR</v>
          </cell>
          <cell r="F1622">
            <v>200211</v>
          </cell>
          <cell r="G1622">
            <v>14</v>
          </cell>
          <cell r="H1622">
            <v>392</v>
          </cell>
          <cell r="I1622">
            <v>0</v>
          </cell>
          <cell r="J1622">
            <v>0</v>
          </cell>
          <cell r="K1622">
            <v>422</v>
          </cell>
          <cell r="L1622">
            <v>0</v>
          </cell>
          <cell r="M1622">
            <v>14.390103578858557</v>
          </cell>
          <cell r="N1622">
            <v>2.8421709430404007E-14</v>
          </cell>
          <cell r="O1622">
            <v>7.6498582613093777</v>
          </cell>
          <cell r="P1622">
            <v>3</v>
          </cell>
          <cell r="Q1622">
            <v>2.8421709430404007E-14</v>
          </cell>
          <cell r="R1622">
            <v>7.6498582613093777</v>
          </cell>
          <cell r="S1622">
            <v>1.1141310096718371E-11</v>
          </cell>
        </row>
        <row r="1623">
          <cell r="B1623" t="str">
            <v>0401a4</v>
          </cell>
          <cell r="C1623" t="str">
            <v>1324</v>
          </cell>
          <cell r="D1623" t="str">
            <v>MTR</v>
          </cell>
          <cell r="E1623" t="str">
            <v>EUR</v>
          </cell>
          <cell r="F1623">
            <v>200212</v>
          </cell>
          <cell r="G1623">
            <v>13</v>
          </cell>
          <cell r="H1623">
            <v>399</v>
          </cell>
          <cell r="I1623">
            <v>0</v>
          </cell>
          <cell r="J1623">
            <v>0</v>
          </cell>
          <cell r="K1623">
            <v>422</v>
          </cell>
          <cell r="L1623">
            <v>0</v>
          </cell>
          <cell r="M1623">
            <v>14.306493553791006</v>
          </cell>
          <cell r="N1623">
            <v>5.6843418860808015E-14</v>
          </cell>
          <cell r="O1623">
            <v>7.7597560459159762</v>
          </cell>
          <cell r="P1623">
            <v>3</v>
          </cell>
          <cell r="Q1623">
            <v>5.6843418860808015E-14</v>
          </cell>
          <cell r="R1623">
            <v>7.7597560459159762</v>
          </cell>
          <cell r="S1623">
            <v>2.2680524125462398E-11</v>
          </cell>
        </row>
        <row r="1624">
          <cell r="B1624" t="str">
            <v>0401a4</v>
          </cell>
          <cell r="C1624" t="str">
            <v>1324</v>
          </cell>
          <cell r="D1624" t="str">
            <v>MTR</v>
          </cell>
          <cell r="E1624" t="str">
            <v>EUR</v>
          </cell>
          <cell r="F1624">
            <v>200301</v>
          </cell>
          <cell r="G1624">
            <v>12</v>
          </cell>
          <cell r="H1624">
            <v>338</v>
          </cell>
          <cell r="I1624">
            <v>0</v>
          </cell>
          <cell r="J1624">
            <v>0</v>
          </cell>
          <cell r="K1624">
            <v>608</v>
          </cell>
          <cell r="L1624">
            <v>0</v>
          </cell>
          <cell r="M1624">
            <v>15.315752147443519</v>
          </cell>
          <cell r="N1624">
            <v>2.8421709430404007E-14</v>
          </cell>
          <cell r="O1624">
            <v>7.9932277483634628</v>
          </cell>
          <cell r="P1624">
            <v>3</v>
          </cell>
          <cell r="Q1624">
            <v>2.8421709430404007E-14</v>
          </cell>
          <cell r="R1624">
            <v>7.9932277483634628</v>
          </cell>
          <cell r="S1624">
            <v>9.6065377874765545E-12</v>
          </cell>
        </row>
        <row r="1625">
          <cell r="B1625" t="str">
            <v>0401a4</v>
          </cell>
          <cell r="C1625" t="str">
            <v>1324</v>
          </cell>
          <cell r="D1625" t="str">
            <v>MTR</v>
          </cell>
          <cell r="E1625" t="str">
            <v>EUR</v>
          </cell>
          <cell r="F1625">
            <v>200302</v>
          </cell>
          <cell r="G1625">
            <v>11</v>
          </cell>
          <cell r="H1625">
            <v>391</v>
          </cell>
          <cell r="I1625">
            <v>0</v>
          </cell>
          <cell r="J1625">
            <v>0</v>
          </cell>
          <cell r="K1625">
            <v>608</v>
          </cell>
          <cell r="L1625">
            <v>0</v>
          </cell>
          <cell r="M1625">
            <v>19.042261768618186</v>
          </cell>
          <cell r="N1625">
            <v>-2.8421709430404007E-14</v>
          </cell>
          <cell r="O1625">
            <v>9.4989753418570402</v>
          </cell>
          <cell r="P1625">
            <v>3</v>
          </cell>
          <cell r="Q1625">
            <v>-2.8421709430404007E-14</v>
          </cell>
          <cell r="R1625">
            <v>9.4989753418570402</v>
          </cell>
          <cell r="S1625">
            <v>0</v>
          </cell>
        </row>
        <row r="1626">
          <cell r="B1626" t="str">
            <v>0401a4</v>
          </cell>
          <cell r="C1626" t="str">
            <v>1324</v>
          </cell>
          <cell r="D1626" t="str">
            <v>MTR</v>
          </cell>
          <cell r="E1626" t="str">
            <v>EUR</v>
          </cell>
          <cell r="F1626">
            <v>200303</v>
          </cell>
          <cell r="G1626">
            <v>10</v>
          </cell>
          <cell r="H1626">
            <v>515</v>
          </cell>
          <cell r="I1626">
            <v>0</v>
          </cell>
          <cell r="J1626">
            <v>808</v>
          </cell>
          <cell r="K1626">
            <v>608</v>
          </cell>
          <cell r="L1626">
            <v>0</v>
          </cell>
          <cell r="M1626">
            <v>25.788524729073597</v>
          </cell>
          <cell r="N1626">
            <v>-5.6843418860808015E-14</v>
          </cell>
          <cell r="O1626">
            <v>11.608192305567441</v>
          </cell>
          <cell r="P1626">
            <v>3</v>
          </cell>
          <cell r="Q1626">
            <v>-5.6843418860808015E-14</v>
          </cell>
          <cell r="R1626">
            <v>11.608192305567441</v>
          </cell>
          <cell r="S1626">
            <v>0</v>
          </cell>
        </row>
        <row r="1627">
          <cell r="B1627" t="str">
            <v>0401a4</v>
          </cell>
          <cell r="C1627" t="str">
            <v>1324</v>
          </cell>
          <cell r="D1627" t="str">
            <v>MTR</v>
          </cell>
          <cell r="E1627" t="str">
            <v>EUR</v>
          </cell>
          <cell r="F1627">
            <v>200304</v>
          </cell>
          <cell r="G1627">
            <v>9</v>
          </cell>
          <cell r="H1627">
            <v>401</v>
          </cell>
          <cell r="I1627">
            <v>0</v>
          </cell>
          <cell r="J1627">
            <v>808</v>
          </cell>
          <cell r="K1627">
            <v>608</v>
          </cell>
          <cell r="L1627">
            <v>0</v>
          </cell>
          <cell r="M1627">
            <v>28.446227282752357</v>
          </cell>
          <cell r="N1627">
            <v>0</v>
          </cell>
          <cell r="O1627">
            <v>11.643302953798862</v>
          </cell>
          <cell r="P1627">
            <v>3</v>
          </cell>
          <cell r="Q1627">
            <v>0</v>
          </cell>
          <cell r="R1627">
            <v>11.643302953798862</v>
          </cell>
          <cell r="S1627">
            <v>0</v>
          </cell>
        </row>
        <row r="1628">
          <cell r="B1628" t="str">
            <v>0401a4</v>
          </cell>
          <cell r="C1628" t="str">
            <v>1324</v>
          </cell>
          <cell r="D1628" t="str">
            <v>MTR</v>
          </cell>
          <cell r="E1628" t="str">
            <v>EUR</v>
          </cell>
          <cell r="F1628">
            <v>200305</v>
          </cell>
          <cell r="G1628">
            <v>8</v>
          </cell>
          <cell r="H1628">
            <v>217</v>
          </cell>
          <cell r="I1628">
            <v>0</v>
          </cell>
          <cell r="J1628">
            <v>808</v>
          </cell>
          <cell r="K1628">
            <v>608</v>
          </cell>
          <cell r="L1628">
            <v>0</v>
          </cell>
          <cell r="M1628">
            <v>30.083003706500644</v>
          </cell>
          <cell r="N1628">
            <v>0</v>
          </cell>
          <cell r="O1628">
            <v>11.364666630670147</v>
          </cell>
          <cell r="P1628">
            <v>1</v>
          </cell>
          <cell r="Q1628">
            <v>608</v>
          </cell>
          <cell r="R1628">
            <v>100</v>
          </cell>
          <cell r="S1628">
            <v>131936</v>
          </cell>
        </row>
        <row r="1629">
          <cell r="B1629" t="str">
            <v>0401a4</v>
          </cell>
          <cell r="C1629" t="str">
            <v>1324</v>
          </cell>
          <cell r="D1629" t="str">
            <v>MTR</v>
          </cell>
          <cell r="E1629" t="str">
            <v>EUR</v>
          </cell>
          <cell r="F1629">
            <v>200306</v>
          </cell>
          <cell r="G1629">
            <v>7</v>
          </cell>
          <cell r="H1629">
            <v>288</v>
          </cell>
          <cell r="I1629">
            <v>0</v>
          </cell>
          <cell r="J1629">
            <v>608</v>
          </cell>
          <cell r="K1629">
            <v>608</v>
          </cell>
          <cell r="L1629">
            <v>0</v>
          </cell>
          <cell r="M1629">
            <v>26.774067677802986</v>
          </cell>
          <cell r="N1629">
            <v>2.8421709430404007E-14</v>
          </cell>
          <cell r="O1629">
            <v>13.002530239621288</v>
          </cell>
          <cell r="P1629">
            <v>1</v>
          </cell>
          <cell r="Q1629">
            <v>608</v>
          </cell>
          <cell r="R1629">
            <v>100</v>
          </cell>
          <cell r="S1629">
            <v>175104</v>
          </cell>
        </row>
        <row r="1630">
          <cell r="B1630" t="str">
            <v>0401a4</v>
          </cell>
          <cell r="C1630" t="str">
            <v>1324</v>
          </cell>
          <cell r="D1630" t="str">
            <v>MTR</v>
          </cell>
          <cell r="E1630" t="str">
            <v>EUR</v>
          </cell>
          <cell r="F1630">
            <v>200307</v>
          </cell>
          <cell r="G1630">
            <v>6</v>
          </cell>
          <cell r="H1630">
            <v>350</v>
          </cell>
          <cell r="I1630">
            <v>0</v>
          </cell>
          <cell r="J1630">
            <v>0</v>
          </cell>
          <cell r="K1630">
            <v>608</v>
          </cell>
          <cell r="L1630">
            <v>0</v>
          </cell>
          <cell r="M1630">
            <v>43.880698790591318</v>
          </cell>
          <cell r="N1630">
            <v>0</v>
          </cell>
          <cell r="O1630">
            <v>14.528686872017085</v>
          </cell>
          <cell r="P1630">
            <v>1</v>
          </cell>
          <cell r="Q1630">
            <v>608</v>
          </cell>
          <cell r="R1630">
            <v>100</v>
          </cell>
          <cell r="S1630">
            <v>212800</v>
          </cell>
        </row>
        <row r="1631">
          <cell r="B1631" t="str">
            <v>0401a4</v>
          </cell>
          <cell r="C1631" t="str">
            <v>1324</v>
          </cell>
          <cell r="D1631" t="str">
            <v>MTR</v>
          </cell>
          <cell r="E1631" t="str">
            <v>EUR</v>
          </cell>
          <cell r="F1631">
            <v>200308</v>
          </cell>
          <cell r="G1631">
            <v>5</v>
          </cell>
          <cell r="H1631">
            <v>147</v>
          </cell>
          <cell r="I1631">
            <v>0</v>
          </cell>
          <cell r="J1631">
            <v>608</v>
          </cell>
          <cell r="K1631">
            <v>608</v>
          </cell>
          <cell r="L1631">
            <v>0</v>
          </cell>
          <cell r="M1631">
            <v>49.209936116875895</v>
          </cell>
          <cell r="N1631">
            <v>0</v>
          </cell>
          <cell r="O1631">
            <v>17.736865297811789</v>
          </cell>
          <cell r="P1631">
            <v>1</v>
          </cell>
          <cell r="Q1631">
            <v>608</v>
          </cell>
          <cell r="R1631">
            <v>100</v>
          </cell>
          <cell r="S1631">
            <v>89376</v>
          </cell>
        </row>
        <row r="1632">
          <cell r="B1632" t="str">
            <v>0401a4</v>
          </cell>
          <cell r="C1632" t="str">
            <v>1324</v>
          </cell>
          <cell r="D1632" t="str">
            <v>MTR</v>
          </cell>
          <cell r="E1632" t="str">
            <v>EUR</v>
          </cell>
          <cell r="F1632">
            <v>200309</v>
          </cell>
          <cell r="G1632">
            <v>4</v>
          </cell>
          <cell r="H1632">
            <v>157</v>
          </cell>
          <cell r="I1632">
            <v>0</v>
          </cell>
          <cell r="J1632">
            <v>608</v>
          </cell>
          <cell r="K1632">
            <v>608</v>
          </cell>
          <cell r="L1632">
            <v>0</v>
          </cell>
          <cell r="M1632">
            <v>50.464416738418606</v>
          </cell>
          <cell r="N1632">
            <v>0</v>
          </cell>
          <cell r="O1632">
            <v>28.744160763155485</v>
          </cell>
          <cell r="P1632">
            <v>1</v>
          </cell>
          <cell r="Q1632">
            <v>608</v>
          </cell>
          <cell r="R1632">
            <v>100</v>
          </cell>
          <cell r="S1632">
            <v>95456</v>
          </cell>
        </row>
        <row r="1633">
          <cell r="B1633" t="str">
            <v>0401a4</v>
          </cell>
          <cell r="C1633" t="str">
            <v>1324</v>
          </cell>
          <cell r="D1633" t="str">
            <v>MTR</v>
          </cell>
          <cell r="E1633" t="str">
            <v>EUR</v>
          </cell>
          <cell r="F1633">
            <v>200310</v>
          </cell>
          <cell r="G1633">
            <v>3</v>
          </cell>
          <cell r="H1633">
            <v>436</v>
          </cell>
          <cell r="I1633">
            <v>0</v>
          </cell>
          <cell r="J1633">
            <v>608</v>
          </cell>
          <cell r="K1633">
            <v>608</v>
          </cell>
          <cell r="L1633">
            <v>0</v>
          </cell>
          <cell r="M1633">
            <v>98.237269735020064</v>
          </cell>
          <cell r="N1633">
            <v>0</v>
          </cell>
          <cell r="O1633">
            <v>28.557506725010295</v>
          </cell>
          <cell r="P1633">
            <v>1</v>
          </cell>
          <cell r="Q1633">
            <v>608</v>
          </cell>
          <cell r="R1633">
            <v>100</v>
          </cell>
          <cell r="S1633">
            <v>265088</v>
          </cell>
        </row>
        <row r="1634">
          <cell r="B1634" t="str">
            <v>0401a4</v>
          </cell>
          <cell r="C1634" t="str">
            <v>1324</v>
          </cell>
          <cell r="D1634" t="str">
            <v>MTR</v>
          </cell>
          <cell r="E1634" t="str">
            <v>EUR</v>
          </cell>
          <cell r="F1634">
            <v>200311</v>
          </cell>
          <cell r="G1634">
            <v>2</v>
          </cell>
          <cell r="H1634">
            <v>697</v>
          </cell>
          <cell r="I1634">
            <v>0</v>
          </cell>
          <cell r="J1634">
            <v>0</v>
          </cell>
          <cell r="K1634">
            <v>608</v>
          </cell>
          <cell r="L1634">
            <v>0</v>
          </cell>
          <cell r="M1634">
            <v>107.98243450579494</v>
          </cell>
          <cell r="N1634">
            <v>0</v>
          </cell>
          <cell r="O1634">
            <v>28.744160763155485</v>
          </cell>
          <cell r="P1634">
            <v>1</v>
          </cell>
          <cell r="Q1634">
            <v>608</v>
          </cell>
          <cell r="R1634">
            <v>100</v>
          </cell>
          <cell r="S1634">
            <v>423776</v>
          </cell>
        </row>
        <row r="1635">
          <cell r="B1635" t="str">
            <v>0401a4</v>
          </cell>
          <cell r="C1635" t="str">
            <v>1324</v>
          </cell>
          <cell r="D1635" t="str">
            <v>MTR</v>
          </cell>
          <cell r="E1635" t="str">
            <v>EUR</v>
          </cell>
          <cell r="F1635">
            <v>200312</v>
          </cell>
          <cell r="G1635">
            <v>1</v>
          </cell>
          <cell r="H1635">
            <v>427</v>
          </cell>
          <cell r="I1635">
            <v>0</v>
          </cell>
          <cell r="J1635">
            <v>608</v>
          </cell>
          <cell r="K1635">
            <v>608</v>
          </cell>
          <cell r="L1635">
            <v>0</v>
          </cell>
          <cell r="M1635">
            <v>107.98243450579494</v>
          </cell>
          <cell r="N1635">
            <v>0</v>
          </cell>
          <cell r="O1635">
            <v>28.744160763155492</v>
          </cell>
          <cell r="P1635">
            <v>1</v>
          </cell>
          <cell r="Q1635">
            <v>608</v>
          </cell>
          <cell r="R1635">
            <v>100</v>
          </cell>
          <cell r="S1635">
            <v>259616</v>
          </cell>
        </row>
        <row r="1636">
          <cell r="B1636" t="str">
            <v>0401a4</v>
          </cell>
          <cell r="C1636" t="str">
            <v>1324</v>
          </cell>
          <cell r="D1636" t="str">
            <v>MTR</v>
          </cell>
          <cell r="E1636" t="str">
            <v>EUR</v>
          </cell>
          <cell r="F1636">
            <v>200401</v>
          </cell>
          <cell r="G1636">
            <v>0</v>
          </cell>
          <cell r="H1636">
            <v>302</v>
          </cell>
          <cell r="I1636">
            <v>0</v>
          </cell>
          <cell r="J1636">
            <v>608</v>
          </cell>
          <cell r="K1636">
            <v>319</v>
          </cell>
          <cell r="L1636">
            <v>0</v>
          </cell>
          <cell r="M1636">
            <v>107.98243450579494</v>
          </cell>
          <cell r="N1636">
            <v>0</v>
          </cell>
          <cell r="O1636">
            <v>28.744160763155485</v>
          </cell>
          <cell r="P1636">
            <v>1</v>
          </cell>
          <cell r="Q1636">
            <v>319</v>
          </cell>
          <cell r="R1636">
            <v>100</v>
          </cell>
          <cell r="S1636">
            <v>96338</v>
          </cell>
        </row>
        <row r="1637">
          <cell r="B1637" t="str">
            <v>0401a4</v>
          </cell>
          <cell r="C1637" t="str">
            <v>1324</v>
          </cell>
          <cell r="D1637" t="str">
            <v>MTR</v>
          </cell>
          <cell r="E1637" t="str">
            <v>FRA</v>
          </cell>
          <cell r="F1637">
            <v>200101</v>
          </cell>
          <cell r="G1637">
            <v>36</v>
          </cell>
          <cell r="H1637">
            <v>409</v>
          </cell>
          <cell r="I1637">
            <v>0</v>
          </cell>
          <cell r="J1637">
            <v>0</v>
          </cell>
          <cell r="K1637">
            <v>0</v>
          </cell>
          <cell r="L1637">
            <v>0</v>
          </cell>
          <cell r="M1637">
            <v>0</v>
          </cell>
          <cell r="N1637">
            <v>0</v>
          </cell>
          <cell r="O1637">
            <v>0</v>
          </cell>
          <cell r="P1637">
            <v>3</v>
          </cell>
          <cell r="Q1637">
            <v>0</v>
          </cell>
          <cell r="R1637">
            <v>0</v>
          </cell>
          <cell r="S1637">
            <v>0</v>
          </cell>
        </row>
        <row r="1638">
          <cell r="B1638" t="str">
            <v>0401a4</v>
          </cell>
          <cell r="C1638" t="str">
            <v>1324</v>
          </cell>
          <cell r="D1638" t="str">
            <v>MTR</v>
          </cell>
          <cell r="E1638" t="str">
            <v>FRA</v>
          </cell>
          <cell r="F1638">
            <v>200102</v>
          </cell>
          <cell r="G1638">
            <v>35</v>
          </cell>
          <cell r="H1638">
            <v>393</v>
          </cell>
          <cell r="I1638">
            <v>0</v>
          </cell>
          <cell r="J1638">
            <v>0</v>
          </cell>
          <cell r="K1638">
            <v>0</v>
          </cell>
          <cell r="L1638">
            <v>0</v>
          </cell>
          <cell r="M1638">
            <v>3.1914780362415143E-2</v>
          </cell>
          <cell r="N1638">
            <v>8.6458618042684066E-15</v>
          </cell>
          <cell r="O1638">
            <v>3.292218482073573E-2</v>
          </cell>
          <cell r="P1638">
            <v>3</v>
          </cell>
          <cell r="Q1638">
            <v>8.6458618042684066E-15</v>
          </cell>
          <cell r="R1638">
            <v>3.292218482073573E-2</v>
          </cell>
          <cell r="S1638">
            <v>3.3978236890774838E-12</v>
          </cell>
        </row>
        <row r="1639">
          <cell r="B1639" t="str">
            <v>0401a4</v>
          </cell>
          <cell r="C1639" t="str">
            <v>1324</v>
          </cell>
          <cell r="D1639" t="str">
            <v>MTR</v>
          </cell>
          <cell r="E1639" t="str">
            <v>FRA</v>
          </cell>
          <cell r="F1639">
            <v>200103</v>
          </cell>
          <cell r="G1639">
            <v>34</v>
          </cell>
          <cell r="H1639">
            <v>560</v>
          </cell>
          <cell r="I1639">
            <v>0</v>
          </cell>
          <cell r="J1639">
            <v>0</v>
          </cell>
          <cell r="K1639">
            <v>0</v>
          </cell>
          <cell r="L1639">
            <v>0</v>
          </cell>
          <cell r="M1639">
            <v>3.6256350207045082E-2</v>
          </cell>
          <cell r="N1639">
            <v>9.1870955287731704E-15</v>
          </cell>
          <cell r="O1639">
            <v>3.4802446023966246E-2</v>
          </cell>
          <cell r="P1639">
            <v>3</v>
          </cell>
          <cell r="Q1639">
            <v>9.1870955287731704E-15</v>
          </cell>
          <cell r="R1639">
            <v>3.4802446023966246E-2</v>
          </cell>
          <cell r="S1639">
            <v>5.1447734961129754E-12</v>
          </cell>
        </row>
        <row r="1640">
          <cell r="B1640" t="str">
            <v>0401a4</v>
          </cell>
          <cell r="C1640" t="str">
            <v>1324</v>
          </cell>
          <cell r="D1640" t="str">
            <v>MTR</v>
          </cell>
          <cell r="E1640" t="str">
            <v>FRA</v>
          </cell>
          <cell r="F1640">
            <v>200104</v>
          </cell>
          <cell r="G1640">
            <v>33</v>
          </cell>
          <cell r="H1640">
            <v>449</v>
          </cell>
          <cell r="I1640">
            <v>0</v>
          </cell>
          <cell r="J1640">
            <v>0</v>
          </cell>
          <cell r="K1640">
            <v>0</v>
          </cell>
          <cell r="L1640">
            <v>0</v>
          </cell>
          <cell r="M1640">
            <v>9.5555494003420394E-2</v>
          </cell>
          <cell r="N1640">
            <v>-1.3877787807814457E-15</v>
          </cell>
          <cell r="O1640">
            <v>9.6059015280699114E-2</v>
          </cell>
          <cell r="P1640">
            <v>3</v>
          </cell>
          <cell r="Q1640">
            <v>-1.3877787807814457E-15</v>
          </cell>
          <cell r="R1640">
            <v>9.6059015280699114E-2</v>
          </cell>
          <cell r="S1640">
            <v>0</v>
          </cell>
        </row>
        <row r="1641">
          <cell r="B1641" t="str">
            <v>0401a4</v>
          </cell>
          <cell r="C1641" t="str">
            <v>1324</v>
          </cell>
          <cell r="D1641" t="str">
            <v>MTR</v>
          </cell>
          <cell r="E1641" t="str">
            <v>FRA</v>
          </cell>
          <cell r="F1641">
            <v>200105</v>
          </cell>
          <cell r="G1641">
            <v>32</v>
          </cell>
          <cell r="H1641">
            <v>320</v>
          </cell>
          <cell r="I1641">
            <v>0</v>
          </cell>
          <cell r="J1641">
            <v>0</v>
          </cell>
          <cell r="K1641">
            <v>0</v>
          </cell>
          <cell r="L1641">
            <v>0</v>
          </cell>
          <cell r="M1641">
            <v>0.11320769862325639</v>
          </cell>
          <cell r="N1641">
            <v>1.2323475573339238E-14</v>
          </cell>
          <cell r="O1641">
            <v>0.11310823003888543</v>
          </cell>
          <cell r="P1641">
            <v>3</v>
          </cell>
          <cell r="Q1641">
            <v>1.2323475573339238E-14</v>
          </cell>
          <cell r="R1641">
            <v>0.11310823003888543</v>
          </cell>
          <cell r="S1641">
            <v>3.943512183468556E-12</v>
          </cell>
        </row>
        <row r="1642">
          <cell r="B1642" t="str">
            <v>0401a4</v>
          </cell>
          <cell r="C1642" t="str">
            <v>1324</v>
          </cell>
          <cell r="D1642" t="str">
            <v>MTR</v>
          </cell>
          <cell r="E1642" t="str">
            <v>FRA</v>
          </cell>
          <cell r="F1642">
            <v>200106</v>
          </cell>
          <cell r="G1642">
            <v>31</v>
          </cell>
          <cell r="H1642">
            <v>268</v>
          </cell>
          <cell r="I1642">
            <v>0</v>
          </cell>
          <cell r="J1642">
            <v>0</v>
          </cell>
          <cell r="K1642">
            <v>0</v>
          </cell>
          <cell r="L1642">
            <v>0</v>
          </cell>
          <cell r="M1642">
            <v>0.40888541336163498</v>
          </cell>
          <cell r="N1642">
            <v>-6.8833827526759706E-15</v>
          </cell>
          <cell r="O1642">
            <v>0.41697872821889259</v>
          </cell>
          <cell r="P1642">
            <v>3</v>
          </cell>
          <cell r="Q1642">
            <v>-6.8833827526759706E-15</v>
          </cell>
          <cell r="R1642">
            <v>0.41697872821889259</v>
          </cell>
          <cell r="S1642">
            <v>0</v>
          </cell>
        </row>
        <row r="1643">
          <cell r="B1643" t="str">
            <v>0401a4</v>
          </cell>
          <cell r="C1643" t="str">
            <v>1324</v>
          </cell>
          <cell r="D1643" t="str">
            <v>MTR</v>
          </cell>
          <cell r="E1643" t="str">
            <v>FRA</v>
          </cell>
          <cell r="F1643">
            <v>200107</v>
          </cell>
          <cell r="G1643">
            <v>30</v>
          </cell>
          <cell r="H1643">
            <v>422</v>
          </cell>
          <cell r="I1643">
            <v>0</v>
          </cell>
          <cell r="J1643">
            <v>0</v>
          </cell>
          <cell r="K1643">
            <v>0</v>
          </cell>
          <cell r="L1643">
            <v>0</v>
          </cell>
          <cell r="M1643">
            <v>0.40913343926104756</v>
          </cell>
          <cell r="N1643">
            <v>-1.3988810110276972E-14</v>
          </cell>
          <cell r="O1643">
            <v>0.41760572566071957</v>
          </cell>
          <cell r="P1643">
            <v>3</v>
          </cell>
          <cell r="Q1643">
            <v>-1.3988810110276972E-14</v>
          </cell>
          <cell r="R1643">
            <v>0.41760572566071957</v>
          </cell>
          <cell r="S1643">
            <v>0</v>
          </cell>
        </row>
        <row r="1644">
          <cell r="B1644" t="str">
            <v>0401a4</v>
          </cell>
          <cell r="C1644" t="str">
            <v>1324</v>
          </cell>
          <cell r="D1644" t="str">
            <v>MTR</v>
          </cell>
          <cell r="E1644" t="str">
            <v>FRA</v>
          </cell>
          <cell r="F1644">
            <v>200108</v>
          </cell>
          <cell r="G1644">
            <v>29</v>
          </cell>
          <cell r="H1644">
            <v>147</v>
          </cell>
          <cell r="I1644">
            <v>0</v>
          </cell>
          <cell r="J1644">
            <v>0</v>
          </cell>
          <cell r="K1644">
            <v>0</v>
          </cell>
          <cell r="L1644">
            <v>0</v>
          </cell>
          <cell r="M1644">
            <v>0.46913922645033895</v>
          </cell>
          <cell r="N1644">
            <v>6.6613381477509392E-16</v>
          </cell>
          <cell r="O1644">
            <v>0.485527441762657</v>
          </cell>
          <cell r="P1644">
            <v>3</v>
          </cell>
          <cell r="Q1644">
            <v>6.6613381477509392E-16</v>
          </cell>
          <cell r="R1644">
            <v>0.485527441762657</v>
          </cell>
          <cell r="S1644">
            <v>9.7921670771938807E-14</v>
          </cell>
        </row>
        <row r="1645">
          <cell r="B1645" t="str">
            <v>0401a4</v>
          </cell>
          <cell r="C1645" t="str">
            <v>1324</v>
          </cell>
          <cell r="D1645" t="str">
            <v>MTR</v>
          </cell>
          <cell r="E1645" t="str">
            <v>FRA</v>
          </cell>
          <cell r="F1645">
            <v>200109</v>
          </cell>
          <cell r="G1645">
            <v>28</v>
          </cell>
          <cell r="H1645">
            <v>259</v>
          </cell>
          <cell r="I1645">
            <v>0</v>
          </cell>
          <cell r="J1645">
            <v>0</v>
          </cell>
          <cell r="K1645">
            <v>0</v>
          </cell>
          <cell r="L1645">
            <v>0</v>
          </cell>
          <cell r="M1645">
            <v>0.57631559322980586</v>
          </cell>
          <cell r="N1645">
            <v>2.0927704014184201E-14</v>
          </cell>
          <cell r="O1645">
            <v>0.60318033548764616</v>
          </cell>
          <cell r="P1645">
            <v>3</v>
          </cell>
          <cell r="Q1645">
            <v>2.0927704014184201E-14</v>
          </cell>
          <cell r="R1645">
            <v>0.60318033548764616</v>
          </cell>
          <cell r="S1645">
            <v>5.420275339673708E-12</v>
          </cell>
        </row>
        <row r="1646">
          <cell r="B1646" t="str">
            <v>0401a4</v>
          </cell>
          <cell r="C1646" t="str">
            <v>1324</v>
          </cell>
          <cell r="D1646" t="str">
            <v>MTR</v>
          </cell>
          <cell r="E1646" t="str">
            <v>FRA</v>
          </cell>
          <cell r="F1646">
            <v>200110</v>
          </cell>
          <cell r="G1646">
            <v>27</v>
          </cell>
          <cell r="H1646">
            <v>478</v>
          </cell>
          <cell r="I1646">
            <v>0</v>
          </cell>
          <cell r="J1646">
            <v>0</v>
          </cell>
          <cell r="K1646">
            <v>0</v>
          </cell>
          <cell r="L1646">
            <v>0</v>
          </cell>
          <cell r="M1646">
            <v>1.0103828021827568</v>
          </cell>
          <cell r="N1646">
            <v>2.1094237467877974E-15</v>
          </cell>
          <cell r="O1646">
            <v>1.0578493191850813</v>
          </cell>
          <cell r="P1646">
            <v>3</v>
          </cell>
          <cell r="Q1646">
            <v>2.1094237467877974E-15</v>
          </cell>
          <cell r="R1646">
            <v>1.0578493191850813</v>
          </cell>
          <cell r="S1646">
            <v>1.0083045509645672E-12</v>
          </cell>
        </row>
        <row r="1647">
          <cell r="B1647" t="str">
            <v>0401a4</v>
          </cell>
          <cell r="C1647" t="str">
            <v>1324</v>
          </cell>
          <cell r="D1647" t="str">
            <v>MTR</v>
          </cell>
          <cell r="E1647" t="str">
            <v>FRA</v>
          </cell>
          <cell r="F1647">
            <v>200111</v>
          </cell>
          <cell r="G1647">
            <v>26</v>
          </cell>
          <cell r="H1647">
            <v>336</v>
          </cell>
          <cell r="I1647">
            <v>0</v>
          </cell>
          <cell r="J1647">
            <v>0</v>
          </cell>
          <cell r="K1647">
            <v>0</v>
          </cell>
          <cell r="L1647">
            <v>0</v>
          </cell>
          <cell r="M1647">
            <v>1.812360449104957</v>
          </cell>
          <cell r="N1647">
            <v>3.0198066269804258E-14</v>
          </cell>
          <cell r="O1647">
            <v>1.8840524748448539</v>
          </cell>
          <cell r="P1647">
            <v>3</v>
          </cell>
          <cell r="Q1647">
            <v>3.0198066269804258E-14</v>
          </cell>
          <cell r="R1647">
            <v>1.8840524748448539</v>
          </cell>
          <cell r="S1647">
            <v>1.0146550266654231E-11</v>
          </cell>
        </row>
        <row r="1648">
          <cell r="B1648" t="str">
            <v>0401a4</v>
          </cell>
          <cell r="C1648" t="str">
            <v>1324</v>
          </cell>
          <cell r="D1648" t="str">
            <v>MTR</v>
          </cell>
          <cell r="E1648" t="str">
            <v>FRA</v>
          </cell>
          <cell r="F1648">
            <v>200112</v>
          </cell>
          <cell r="G1648">
            <v>25</v>
          </cell>
          <cell r="H1648">
            <v>279</v>
          </cell>
          <cell r="I1648">
            <v>0</v>
          </cell>
          <cell r="J1648">
            <v>0</v>
          </cell>
          <cell r="K1648">
            <v>0</v>
          </cell>
          <cell r="L1648">
            <v>0</v>
          </cell>
          <cell r="M1648">
            <v>2.8348361556902786</v>
          </cell>
          <cell r="N1648">
            <v>1.7763568394002505E-14</v>
          </cell>
          <cell r="O1648">
            <v>2.8925044494195697</v>
          </cell>
          <cell r="P1648">
            <v>3</v>
          </cell>
          <cell r="Q1648">
            <v>1.7763568394002505E-14</v>
          </cell>
          <cell r="R1648">
            <v>2.8925044494195697</v>
          </cell>
          <cell r="S1648">
            <v>4.9560355819266988E-12</v>
          </cell>
        </row>
        <row r="1649">
          <cell r="B1649" t="str">
            <v>0401a4</v>
          </cell>
          <cell r="C1649" t="str">
            <v>1324</v>
          </cell>
          <cell r="D1649" t="str">
            <v>MTR</v>
          </cell>
          <cell r="E1649" t="str">
            <v>FRA</v>
          </cell>
          <cell r="F1649">
            <v>200201</v>
          </cell>
          <cell r="G1649">
            <v>24</v>
          </cell>
          <cell r="H1649">
            <v>276</v>
          </cell>
          <cell r="I1649">
            <v>0</v>
          </cell>
          <cell r="J1649">
            <v>0</v>
          </cell>
          <cell r="K1649">
            <v>0</v>
          </cell>
          <cell r="L1649">
            <v>0</v>
          </cell>
          <cell r="M1649">
            <v>8.8686791868155694</v>
          </cell>
          <cell r="N1649">
            <v>2.8421709430404007E-14</v>
          </cell>
          <cell r="O1649">
            <v>8.8587932024394433</v>
          </cell>
          <cell r="P1649">
            <v>3</v>
          </cell>
          <cell r="Q1649">
            <v>2.8421709430404007E-14</v>
          </cell>
          <cell r="R1649">
            <v>8.8587932024394433</v>
          </cell>
          <cell r="S1649">
            <v>7.8443918027915061E-12</v>
          </cell>
        </row>
        <row r="1650">
          <cell r="B1650" t="str">
            <v>0401a4</v>
          </cell>
          <cell r="C1650" t="str">
            <v>1324</v>
          </cell>
          <cell r="D1650" t="str">
            <v>MTR</v>
          </cell>
          <cell r="E1650" t="str">
            <v>FRA</v>
          </cell>
          <cell r="F1650">
            <v>200202</v>
          </cell>
          <cell r="G1650">
            <v>23</v>
          </cell>
          <cell r="H1650">
            <v>320</v>
          </cell>
          <cell r="I1650">
            <v>0</v>
          </cell>
          <cell r="J1650">
            <v>0</v>
          </cell>
          <cell r="K1650">
            <v>0</v>
          </cell>
          <cell r="L1650">
            <v>0</v>
          </cell>
          <cell r="M1650">
            <v>8.9699517895447407</v>
          </cell>
          <cell r="N1650">
            <v>2.1316282072803006E-14</v>
          </cell>
          <cell r="O1650">
            <v>8.9401635776066168</v>
          </cell>
          <cell r="P1650">
            <v>3</v>
          </cell>
          <cell r="Q1650">
            <v>2.1316282072803006E-14</v>
          </cell>
          <cell r="R1650">
            <v>8.9401635776066168</v>
          </cell>
          <cell r="S1650">
            <v>6.8212102632969618E-12</v>
          </cell>
        </row>
        <row r="1651">
          <cell r="B1651" t="str">
            <v>0401a4</v>
          </cell>
          <cell r="C1651" t="str">
            <v>1324</v>
          </cell>
          <cell r="D1651" t="str">
            <v>MTR</v>
          </cell>
          <cell r="E1651" t="str">
            <v>FRA</v>
          </cell>
          <cell r="F1651">
            <v>200203</v>
          </cell>
          <cell r="G1651">
            <v>22</v>
          </cell>
          <cell r="H1651">
            <v>293</v>
          </cell>
          <cell r="I1651">
            <v>0</v>
          </cell>
          <cell r="J1651">
            <v>0</v>
          </cell>
          <cell r="K1651">
            <v>0</v>
          </cell>
          <cell r="L1651">
            <v>0</v>
          </cell>
          <cell r="M1651">
            <v>8.9151396602134358</v>
          </cell>
          <cell r="N1651">
            <v>7.1054273576010019E-15</v>
          </cell>
          <cell r="O1651">
            <v>8.7305834836517793</v>
          </cell>
          <cell r="P1651">
            <v>3</v>
          </cell>
          <cell r="Q1651">
            <v>7.1054273576010019E-15</v>
          </cell>
          <cell r="R1651">
            <v>8.7305834836517793</v>
          </cell>
          <cell r="S1651">
            <v>2.0818902157770935E-12</v>
          </cell>
        </row>
        <row r="1652">
          <cell r="B1652" t="str">
            <v>0401a4</v>
          </cell>
          <cell r="C1652" t="str">
            <v>1324</v>
          </cell>
          <cell r="D1652" t="str">
            <v>MTR</v>
          </cell>
          <cell r="E1652" t="str">
            <v>FRA</v>
          </cell>
          <cell r="F1652">
            <v>200204</v>
          </cell>
          <cell r="G1652">
            <v>21</v>
          </cell>
          <cell r="H1652">
            <v>326</v>
          </cell>
          <cell r="I1652">
            <v>0</v>
          </cell>
          <cell r="J1652">
            <v>0</v>
          </cell>
          <cell r="K1652">
            <v>0</v>
          </cell>
          <cell r="L1652">
            <v>0</v>
          </cell>
          <cell r="M1652">
            <v>9.2571950732171135</v>
          </cell>
          <cell r="N1652">
            <v>-7.1054273576010019E-15</v>
          </cell>
          <cell r="O1652">
            <v>8.9554230691420749</v>
          </cell>
          <cell r="P1652">
            <v>3</v>
          </cell>
          <cell r="Q1652">
            <v>-7.1054273576010019E-15</v>
          </cell>
          <cell r="R1652">
            <v>8.9554230691420749</v>
          </cell>
          <cell r="S1652">
            <v>0</v>
          </cell>
        </row>
        <row r="1653">
          <cell r="B1653" t="str">
            <v>0401a4</v>
          </cell>
          <cell r="C1653" t="str">
            <v>1324</v>
          </cell>
          <cell r="D1653" t="str">
            <v>MTR</v>
          </cell>
          <cell r="E1653" t="str">
            <v>FRA</v>
          </cell>
          <cell r="F1653">
            <v>200205</v>
          </cell>
          <cell r="G1653">
            <v>20</v>
          </cell>
          <cell r="H1653">
            <v>377</v>
          </cell>
          <cell r="I1653">
            <v>0</v>
          </cell>
          <cell r="J1653">
            <v>0</v>
          </cell>
          <cell r="K1653">
            <v>223</v>
          </cell>
          <cell r="L1653">
            <v>0</v>
          </cell>
          <cell r="M1653">
            <v>9.442852550853047</v>
          </cell>
          <cell r="N1653">
            <v>-7.1054273576010019E-15</v>
          </cell>
          <cell r="O1653">
            <v>9.5210119687677075</v>
          </cell>
          <cell r="P1653">
            <v>3</v>
          </cell>
          <cell r="Q1653">
            <v>-7.1054273576010019E-15</v>
          </cell>
          <cell r="R1653">
            <v>9.5210119687677075</v>
          </cell>
          <cell r="S1653">
            <v>0</v>
          </cell>
        </row>
        <row r="1654">
          <cell r="B1654" t="str">
            <v>0401a4</v>
          </cell>
          <cell r="C1654" t="str">
            <v>1324</v>
          </cell>
          <cell r="D1654" t="str">
            <v>MTR</v>
          </cell>
          <cell r="E1654" t="str">
            <v>FRA</v>
          </cell>
          <cell r="F1654">
            <v>200206</v>
          </cell>
          <cell r="G1654">
            <v>19</v>
          </cell>
          <cell r="H1654">
            <v>410</v>
          </cell>
          <cell r="I1654">
            <v>0</v>
          </cell>
          <cell r="J1654">
            <v>0</v>
          </cell>
          <cell r="K1654">
            <v>223</v>
          </cell>
          <cell r="L1654">
            <v>0</v>
          </cell>
          <cell r="M1654">
            <v>9.7492692284417792</v>
          </cell>
          <cell r="N1654">
            <v>1.4210854715202004E-14</v>
          </cell>
          <cell r="O1654">
            <v>9.8157677771488991</v>
          </cell>
          <cell r="P1654">
            <v>3</v>
          </cell>
          <cell r="Q1654">
            <v>1.4210854715202004E-14</v>
          </cell>
          <cell r="R1654">
            <v>9.8157677771488991</v>
          </cell>
          <cell r="S1654">
            <v>5.8264504332328215E-12</v>
          </cell>
        </row>
        <row r="1655">
          <cell r="B1655" t="str">
            <v>0401a4</v>
          </cell>
          <cell r="C1655" t="str">
            <v>1324</v>
          </cell>
          <cell r="D1655" t="str">
            <v>MTR</v>
          </cell>
          <cell r="E1655" t="str">
            <v>FRA</v>
          </cell>
          <cell r="F1655">
            <v>200207</v>
          </cell>
          <cell r="G1655">
            <v>18</v>
          </cell>
          <cell r="H1655">
            <v>228</v>
          </cell>
          <cell r="I1655">
            <v>0</v>
          </cell>
          <cell r="J1655">
            <v>0</v>
          </cell>
          <cell r="K1655">
            <v>223</v>
          </cell>
          <cell r="L1655">
            <v>0</v>
          </cell>
          <cell r="M1655">
            <v>12.286855826285334</v>
          </cell>
          <cell r="N1655">
            <v>2.1316282072803006E-14</v>
          </cell>
          <cell r="O1655">
            <v>11.754190879657198</v>
          </cell>
          <cell r="P1655">
            <v>3</v>
          </cell>
          <cell r="Q1655">
            <v>2.1316282072803006E-14</v>
          </cell>
          <cell r="R1655">
            <v>11.754190879657198</v>
          </cell>
          <cell r="S1655">
            <v>4.8601123125990853E-12</v>
          </cell>
        </row>
        <row r="1656">
          <cell r="B1656" t="str">
            <v>0401a4</v>
          </cell>
          <cell r="C1656" t="str">
            <v>1324</v>
          </cell>
          <cell r="D1656" t="str">
            <v>MTR</v>
          </cell>
          <cell r="E1656" t="str">
            <v>FRA</v>
          </cell>
          <cell r="F1656">
            <v>200208</v>
          </cell>
          <cell r="G1656">
            <v>17</v>
          </cell>
          <cell r="H1656">
            <v>157</v>
          </cell>
          <cell r="I1656">
            <v>0</v>
          </cell>
          <cell r="J1656">
            <v>0</v>
          </cell>
          <cell r="K1656">
            <v>223</v>
          </cell>
          <cell r="L1656">
            <v>0</v>
          </cell>
          <cell r="M1656">
            <v>13.721809399776092</v>
          </cell>
          <cell r="N1656">
            <v>1.4210854715202004E-14</v>
          </cell>
          <cell r="O1656">
            <v>12.462899480949231</v>
          </cell>
          <cell r="P1656">
            <v>3</v>
          </cell>
          <cell r="Q1656">
            <v>1.4210854715202004E-14</v>
          </cell>
          <cell r="R1656">
            <v>12.462899480949231</v>
          </cell>
          <cell r="S1656">
            <v>2.2311041902867146E-12</v>
          </cell>
        </row>
        <row r="1657">
          <cell r="B1657" t="str">
            <v>0401a4</v>
          </cell>
          <cell r="C1657" t="str">
            <v>1324</v>
          </cell>
          <cell r="D1657" t="str">
            <v>MTR</v>
          </cell>
          <cell r="E1657" t="str">
            <v>FRA</v>
          </cell>
          <cell r="F1657">
            <v>200209</v>
          </cell>
          <cell r="G1657">
            <v>16</v>
          </cell>
          <cell r="H1657">
            <v>347</v>
          </cell>
          <cell r="I1657">
            <v>0</v>
          </cell>
          <cell r="J1657">
            <v>0</v>
          </cell>
          <cell r="K1657">
            <v>223</v>
          </cell>
          <cell r="L1657">
            <v>0</v>
          </cell>
          <cell r="M1657">
            <v>15.817856964803303</v>
          </cell>
          <cell r="N1657">
            <v>0</v>
          </cell>
          <cell r="O1657">
            <v>12.822143248069947</v>
          </cell>
          <cell r="P1657">
            <v>3</v>
          </cell>
          <cell r="Q1657">
            <v>0</v>
          </cell>
          <cell r="R1657">
            <v>12.822143248069947</v>
          </cell>
          <cell r="S1657">
            <v>0</v>
          </cell>
        </row>
        <row r="1658">
          <cell r="B1658" t="str">
            <v>0401a4</v>
          </cell>
          <cell r="C1658" t="str">
            <v>1324</v>
          </cell>
          <cell r="D1658" t="str">
            <v>MTR</v>
          </cell>
          <cell r="E1658" t="str">
            <v>FRA</v>
          </cell>
          <cell r="F1658">
            <v>200210</v>
          </cell>
          <cell r="G1658">
            <v>15</v>
          </cell>
          <cell r="H1658">
            <v>358</v>
          </cell>
          <cell r="I1658">
            <v>0</v>
          </cell>
          <cell r="J1658">
            <v>0</v>
          </cell>
          <cell r="K1658">
            <v>223</v>
          </cell>
          <cell r="L1658">
            <v>0</v>
          </cell>
          <cell r="M1658">
            <v>18.650133850008196</v>
          </cell>
          <cell r="N1658">
            <v>0</v>
          </cell>
          <cell r="O1658">
            <v>14.225890903730635</v>
          </cell>
          <cell r="P1658">
            <v>3</v>
          </cell>
          <cell r="Q1658">
            <v>0</v>
          </cell>
          <cell r="R1658">
            <v>14.225890903730635</v>
          </cell>
          <cell r="S1658">
            <v>0</v>
          </cell>
        </row>
        <row r="1659">
          <cell r="B1659" t="str">
            <v>0401a4</v>
          </cell>
          <cell r="C1659" t="str">
            <v>1324</v>
          </cell>
          <cell r="D1659" t="str">
            <v>MTR</v>
          </cell>
          <cell r="E1659" t="str">
            <v>FRA</v>
          </cell>
          <cell r="F1659">
            <v>200211</v>
          </cell>
          <cell r="G1659">
            <v>14</v>
          </cell>
          <cell r="H1659">
            <v>366</v>
          </cell>
          <cell r="I1659">
            <v>0</v>
          </cell>
          <cell r="J1659">
            <v>0</v>
          </cell>
          <cell r="K1659">
            <v>223</v>
          </cell>
          <cell r="L1659">
            <v>0</v>
          </cell>
          <cell r="M1659">
            <v>20.041329010365288</v>
          </cell>
          <cell r="N1659">
            <v>2.8421709430404007E-14</v>
          </cell>
          <cell r="O1659">
            <v>14.153790566585348</v>
          </cell>
          <cell r="P1659">
            <v>3</v>
          </cell>
          <cell r="Q1659">
            <v>2.8421709430404007E-14</v>
          </cell>
          <cell r="R1659">
            <v>14.153790566585348</v>
          </cell>
          <cell r="S1659">
            <v>1.0402345651527867E-11</v>
          </cell>
        </row>
        <row r="1660">
          <cell r="B1660" t="str">
            <v>0401a4</v>
          </cell>
          <cell r="C1660" t="str">
            <v>1324</v>
          </cell>
          <cell r="D1660" t="str">
            <v>MTR</v>
          </cell>
          <cell r="E1660" t="str">
            <v>FRA</v>
          </cell>
          <cell r="F1660">
            <v>200212</v>
          </cell>
          <cell r="G1660">
            <v>13</v>
          </cell>
          <cell r="H1660">
            <v>282</v>
          </cell>
          <cell r="I1660">
            <v>0</v>
          </cell>
          <cell r="J1660">
            <v>0</v>
          </cell>
          <cell r="K1660">
            <v>223</v>
          </cell>
          <cell r="L1660">
            <v>0</v>
          </cell>
          <cell r="M1660">
            <v>20.367349051071322</v>
          </cell>
          <cell r="N1660">
            <v>2.8421709430404007E-14</v>
          </cell>
          <cell r="O1660">
            <v>13.415364790275541</v>
          </cell>
          <cell r="P1660">
            <v>3</v>
          </cell>
          <cell r="Q1660">
            <v>2.8421709430404007E-14</v>
          </cell>
          <cell r="R1660">
            <v>13.415364790275541</v>
          </cell>
          <cell r="S1660">
            <v>8.0149220593739301E-12</v>
          </cell>
        </row>
        <row r="1661">
          <cell r="B1661" t="str">
            <v>0401a4</v>
          </cell>
          <cell r="C1661" t="str">
            <v>1324</v>
          </cell>
          <cell r="D1661" t="str">
            <v>MTR</v>
          </cell>
          <cell r="E1661" t="str">
            <v>FRA</v>
          </cell>
          <cell r="F1661">
            <v>200301</v>
          </cell>
          <cell r="G1661">
            <v>12</v>
          </cell>
          <cell r="H1661">
            <v>385</v>
          </cell>
          <cell r="I1661">
            <v>0</v>
          </cell>
          <cell r="J1661">
            <v>0</v>
          </cell>
          <cell r="K1661">
            <v>306</v>
          </cell>
          <cell r="L1661">
            <v>0</v>
          </cell>
          <cell r="M1661">
            <v>24.828823381028652</v>
          </cell>
          <cell r="N1661">
            <v>-2.8421709430404007E-14</v>
          </cell>
          <cell r="O1661">
            <v>14.440549226617302</v>
          </cell>
          <cell r="P1661">
            <v>3</v>
          </cell>
          <cell r="Q1661">
            <v>-2.8421709430404007E-14</v>
          </cell>
          <cell r="R1661">
            <v>14.440549226617302</v>
          </cell>
          <cell r="S1661">
            <v>0</v>
          </cell>
        </row>
        <row r="1662">
          <cell r="B1662" t="str">
            <v>0401a4</v>
          </cell>
          <cell r="C1662" t="str">
            <v>1324</v>
          </cell>
          <cell r="D1662" t="str">
            <v>MTR</v>
          </cell>
          <cell r="E1662" t="str">
            <v>FRA</v>
          </cell>
          <cell r="F1662">
            <v>200302</v>
          </cell>
          <cell r="G1662">
            <v>11</v>
          </cell>
          <cell r="H1662">
            <v>255</v>
          </cell>
          <cell r="I1662">
            <v>0</v>
          </cell>
          <cell r="J1662">
            <v>0</v>
          </cell>
          <cell r="K1662">
            <v>306</v>
          </cell>
          <cell r="L1662">
            <v>0</v>
          </cell>
          <cell r="M1662">
            <v>27.216987723647257</v>
          </cell>
          <cell r="N1662">
            <v>0</v>
          </cell>
          <cell r="O1662">
            <v>14.898033060181717</v>
          </cell>
          <cell r="P1662">
            <v>3</v>
          </cell>
          <cell r="Q1662">
            <v>0</v>
          </cell>
          <cell r="R1662">
            <v>14.898033060181717</v>
          </cell>
          <cell r="S1662">
            <v>0</v>
          </cell>
        </row>
        <row r="1663">
          <cell r="B1663" t="str">
            <v>0401a4</v>
          </cell>
          <cell r="C1663" t="str">
            <v>1324</v>
          </cell>
          <cell r="D1663" t="str">
            <v>MTR</v>
          </cell>
          <cell r="E1663" t="str">
            <v>FRA</v>
          </cell>
          <cell r="F1663">
            <v>200303</v>
          </cell>
          <cell r="G1663">
            <v>10</v>
          </cell>
          <cell r="H1663">
            <v>282</v>
          </cell>
          <cell r="I1663">
            <v>0</v>
          </cell>
          <cell r="J1663">
            <v>306</v>
          </cell>
          <cell r="K1663">
            <v>306</v>
          </cell>
          <cell r="L1663">
            <v>0</v>
          </cell>
          <cell r="M1663">
            <v>33.973125770086263</v>
          </cell>
          <cell r="N1663">
            <v>0</v>
          </cell>
          <cell r="O1663">
            <v>15.323576232856926</v>
          </cell>
          <cell r="P1663">
            <v>3</v>
          </cell>
          <cell r="Q1663">
            <v>0</v>
          </cell>
          <cell r="R1663">
            <v>15.323576232856926</v>
          </cell>
          <cell r="S1663">
            <v>0</v>
          </cell>
        </row>
        <row r="1664">
          <cell r="B1664" t="str">
            <v>0401a4</v>
          </cell>
          <cell r="C1664" t="str">
            <v>1324</v>
          </cell>
          <cell r="D1664" t="str">
            <v>MTR</v>
          </cell>
          <cell r="E1664" t="str">
            <v>FRA</v>
          </cell>
          <cell r="F1664">
            <v>200304</v>
          </cell>
          <cell r="G1664">
            <v>9</v>
          </cell>
          <cell r="H1664">
            <v>380</v>
          </cell>
          <cell r="I1664">
            <v>0</v>
          </cell>
          <cell r="J1664">
            <v>306</v>
          </cell>
          <cell r="K1664">
            <v>306</v>
          </cell>
          <cell r="L1664">
            <v>0</v>
          </cell>
          <cell r="M1664">
            <v>41.615655393924982</v>
          </cell>
          <cell r="N1664">
            <v>0</v>
          </cell>
          <cell r="O1664">
            <v>17.990541598252843</v>
          </cell>
          <cell r="P1664">
            <v>3</v>
          </cell>
          <cell r="Q1664">
            <v>0</v>
          </cell>
          <cell r="R1664">
            <v>17.990541598252843</v>
          </cell>
          <cell r="S1664">
            <v>0</v>
          </cell>
        </row>
        <row r="1665">
          <cell r="B1665" t="str">
            <v>0401a4</v>
          </cell>
          <cell r="C1665" t="str">
            <v>1324</v>
          </cell>
          <cell r="D1665" t="str">
            <v>MTR</v>
          </cell>
          <cell r="E1665" t="str">
            <v>FRA</v>
          </cell>
          <cell r="F1665">
            <v>200305</v>
          </cell>
          <cell r="G1665">
            <v>8</v>
          </cell>
          <cell r="H1665">
            <v>264</v>
          </cell>
          <cell r="I1665">
            <v>0</v>
          </cell>
          <cell r="J1665">
            <v>306</v>
          </cell>
          <cell r="K1665">
            <v>306</v>
          </cell>
          <cell r="L1665">
            <v>0</v>
          </cell>
          <cell r="M1665">
            <v>32.243738557442093</v>
          </cell>
          <cell r="N1665">
            <v>0</v>
          </cell>
          <cell r="O1665">
            <v>16.670238927700225</v>
          </cell>
          <cell r="P1665">
            <v>3</v>
          </cell>
          <cell r="Q1665">
            <v>0</v>
          </cell>
          <cell r="R1665">
            <v>16.670238927700225</v>
          </cell>
          <cell r="S1665">
            <v>0</v>
          </cell>
        </row>
        <row r="1666">
          <cell r="B1666" t="str">
            <v>0401a4</v>
          </cell>
          <cell r="C1666" t="str">
            <v>1324</v>
          </cell>
          <cell r="D1666" t="str">
            <v>MTR</v>
          </cell>
          <cell r="E1666" t="str">
            <v>FRA</v>
          </cell>
          <cell r="F1666">
            <v>200306</v>
          </cell>
          <cell r="G1666">
            <v>7</v>
          </cell>
          <cell r="H1666">
            <v>310</v>
          </cell>
          <cell r="I1666">
            <v>0</v>
          </cell>
          <cell r="J1666">
            <v>306</v>
          </cell>
          <cell r="K1666">
            <v>306</v>
          </cell>
          <cell r="L1666">
            <v>0</v>
          </cell>
          <cell r="M1666">
            <v>43.131161694796795</v>
          </cell>
          <cell r="N1666">
            <v>0</v>
          </cell>
          <cell r="O1666">
            <v>20.09194116472764</v>
          </cell>
          <cell r="P1666">
            <v>1</v>
          </cell>
          <cell r="Q1666">
            <v>306</v>
          </cell>
          <cell r="R1666">
            <v>100</v>
          </cell>
          <cell r="S1666">
            <v>94860</v>
          </cell>
        </row>
        <row r="1667">
          <cell r="B1667" t="str">
            <v>0401a4</v>
          </cell>
          <cell r="C1667" t="str">
            <v>1324</v>
          </cell>
          <cell r="D1667" t="str">
            <v>MTR</v>
          </cell>
          <cell r="E1667" t="str">
            <v>FRA</v>
          </cell>
          <cell r="F1667">
            <v>200307</v>
          </cell>
          <cell r="G1667">
            <v>6</v>
          </cell>
          <cell r="H1667">
            <v>347</v>
          </cell>
          <cell r="I1667">
            <v>0</v>
          </cell>
          <cell r="J1667">
            <v>0</v>
          </cell>
          <cell r="K1667">
            <v>306</v>
          </cell>
          <cell r="L1667">
            <v>0</v>
          </cell>
          <cell r="M1667">
            <v>49.953199750628826</v>
          </cell>
          <cell r="N1667">
            <v>2.8421709430404007E-14</v>
          </cell>
          <cell r="O1667">
            <v>20.95446986940204</v>
          </cell>
          <cell r="P1667">
            <v>1</v>
          </cell>
          <cell r="Q1667">
            <v>306</v>
          </cell>
          <cell r="R1667">
            <v>100</v>
          </cell>
          <cell r="S1667">
            <v>106182</v>
          </cell>
        </row>
        <row r="1668">
          <cell r="B1668" t="str">
            <v>0401a4</v>
          </cell>
          <cell r="C1668" t="str">
            <v>1324</v>
          </cell>
          <cell r="D1668" t="str">
            <v>MTR</v>
          </cell>
          <cell r="E1668" t="str">
            <v>FRA</v>
          </cell>
          <cell r="F1668">
            <v>200308</v>
          </cell>
          <cell r="G1668">
            <v>5</v>
          </cell>
          <cell r="H1668">
            <v>97</v>
          </cell>
          <cell r="I1668">
            <v>0</v>
          </cell>
          <cell r="J1668">
            <v>306</v>
          </cell>
          <cell r="K1668">
            <v>306</v>
          </cell>
          <cell r="L1668">
            <v>0</v>
          </cell>
          <cell r="M1668">
            <v>65.676153827383629</v>
          </cell>
          <cell r="N1668">
            <v>0</v>
          </cell>
          <cell r="O1668">
            <v>20.936521830422148</v>
          </cell>
          <cell r="P1668">
            <v>1</v>
          </cell>
          <cell r="Q1668">
            <v>306</v>
          </cell>
          <cell r="R1668">
            <v>100</v>
          </cell>
          <cell r="S1668">
            <v>29682</v>
          </cell>
        </row>
        <row r="1669">
          <cell r="B1669" t="str">
            <v>0401a4</v>
          </cell>
          <cell r="C1669" t="str">
            <v>1324</v>
          </cell>
          <cell r="D1669" t="str">
            <v>MTR</v>
          </cell>
          <cell r="E1669" t="str">
            <v>FRA</v>
          </cell>
          <cell r="F1669">
            <v>200309</v>
          </cell>
          <cell r="G1669">
            <v>4</v>
          </cell>
          <cell r="H1669">
            <v>204</v>
          </cell>
          <cell r="I1669">
            <v>0</v>
          </cell>
          <cell r="J1669">
            <v>306</v>
          </cell>
          <cell r="K1669">
            <v>306</v>
          </cell>
          <cell r="L1669">
            <v>0</v>
          </cell>
          <cell r="M1669">
            <v>78.293021077968248</v>
          </cell>
          <cell r="N1669">
            <v>0</v>
          </cell>
          <cell r="O1669">
            <v>21.310042849609079</v>
          </cell>
          <cell r="P1669">
            <v>1</v>
          </cell>
          <cell r="Q1669">
            <v>306</v>
          </cell>
          <cell r="R1669">
            <v>100</v>
          </cell>
          <cell r="S1669">
            <v>62424</v>
          </cell>
        </row>
        <row r="1670">
          <cell r="B1670" t="str">
            <v>0401a4</v>
          </cell>
          <cell r="C1670" t="str">
            <v>1324</v>
          </cell>
          <cell r="D1670" t="str">
            <v>MTR</v>
          </cell>
          <cell r="E1670" t="str">
            <v>FRA</v>
          </cell>
          <cell r="F1670">
            <v>200310</v>
          </cell>
          <cell r="G1670">
            <v>3</v>
          </cell>
          <cell r="H1670">
            <v>592</v>
          </cell>
          <cell r="I1670">
            <v>0</v>
          </cell>
          <cell r="J1670">
            <v>306</v>
          </cell>
          <cell r="K1670">
            <v>306</v>
          </cell>
          <cell r="L1670">
            <v>0</v>
          </cell>
          <cell r="M1670">
            <v>92.8362135606137</v>
          </cell>
          <cell r="N1670">
            <v>0</v>
          </cell>
          <cell r="O1670">
            <v>21.310042849609079</v>
          </cell>
          <cell r="P1670">
            <v>1</v>
          </cell>
          <cell r="Q1670">
            <v>306</v>
          </cell>
          <cell r="R1670">
            <v>100</v>
          </cell>
          <cell r="S1670">
            <v>181152</v>
          </cell>
        </row>
        <row r="1671">
          <cell r="B1671" t="str">
            <v>0401a4</v>
          </cell>
          <cell r="C1671" t="str">
            <v>1324</v>
          </cell>
          <cell r="D1671" t="str">
            <v>MTR</v>
          </cell>
          <cell r="E1671" t="str">
            <v>FRA</v>
          </cell>
          <cell r="F1671">
            <v>200311</v>
          </cell>
          <cell r="G1671">
            <v>2</v>
          </cell>
          <cell r="H1671">
            <v>461</v>
          </cell>
          <cell r="I1671">
            <v>0</v>
          </cell>
          <cell r="J1671">
            <v>0</v>
          </cell>
          <cell r="K1671">
            <v>306</v>
          </cell>
          <cell r="L1671">
            <v>0</v>
          </cell>
          <cell r="M1671">
            <v>106.40453649869437</v>
          </cell>
          <cell r="N1671">
            <v>0</v>
          </cell>
          <cell r="O1671">
            <v>21.310042849609072</v>
          </cell>
          <cell r="P1671">
            <v>1</v>
          </cell>
          <cell r="Q1671">
            <v>306</v>
          </cell>
          <cell r="R1671">
            <v>100</v>
          </cell>
          <cell r="S1671">
            <v>141066</v>
          </cell>
        </row>
        <row r="1672">
          <cell r="B1672" t="str">
            <v>0401a4</v>
          </cell>
          <cell r="C1672" t="str">
            <v>1324</v>
          </cell>
          <cell r="D1672" t="str">
            <v>MTR</v>
          </cell>
          <cell r="E1672" t="str">
            <v>FRA</v>
          </cell>
          <cell r="F1672">
            <v>200312</v>
          </cell>
          <cell r="G1672">
            <v>1</v>
          </cell>
          <cell r="H1672">
            <v>359</v>
          </cell>
          <cell r="I1672">
            <v>0</v>
          </cell>
          <cell r="J1672">
            <v>306</v>
          </cell>
          <cell r="K1672">
            <v>306</v>
          </cell>
          <cell r="L1672">
            <v>0</v>
          </cell>
          <cell r="M1672">
            <v>106.40453649869437</v>
          </cell>
          <cell r="N1672">
            <v>0</v>
          </cell>
          <cell r="O1672">
            <v>21.310042849609079</v>
          </cell>
          <cell r="P1672">
            <v>1</v>
          </cell>
          <cell r="Q1672">
            <v>306</v>
          </cell>
          <cell r="R1672">
            <v>100</v>
          </cell>
          <cell r="S1672">
            <v>109854</v>
          </cell>
        </row>
        <row r="1673">
          <cell r="B1673" t="str">
            <v>0401a4</v>
          </cell>
          <cell r="C1673" t="str">
            <v>1324</v>
          </cell>
          <cell r="D1673" t="str">
            <v>MTR</v>
          </cell>
          <cell r="E1673" t="str">
            <v>FRA</v>
          </cell>
          <cell r="F1673">
            <v>200401</v>
          </cell>
          <cell r="G1673">
            <v>0</v>
          </cell>
          <cell r="H1673">
            <v>327</v>
          </cell>
          <cell r="I1673">
            <v>0</v>
          </cell>
          <cell r="J1673">
            <v>306</v>
          </cell>
          <cell r="K1673">
            <v>286</v>
          </cell>
          <cell r="L1673">
            <v>0</v>
          </cell>
          <cell r="M1673">
            <v>106.40453649869437</v>
          </cell>
          <cell r="N1673">
            <v>0</v>
          </cell>
          <cell r="O1673">
            <v>21.310042849609076</v>
          </cell>
          <cell r="P1673">
            <v>1</v>
          </cell>
          <cell r="Q1673">
            <v>286</v>
          </cell>
          <cell r="R1673">
            <v>100</v>
          </cell>
          <cell r="S1673">
            <v>93522</v>
          </cell>
        </row>
        <row r="1674">
          <cell r="B1674" t="str">
            <v>0401a4</v>
          </cell>
          <cell r="C1674" t="str">
            <v>1324</v>
          </cell>
          <cell r="D1674" t="str">
            <v>MTR</v>
          </cell>
          <cell r="E1674" t="str">
            <v>INT</v>
          </cell>
          <cell r="F1674">
            <v>200101</v>
          </cell>
          <cell r="G1674">
            <v>36</v>
          </cell>
          <cell r="H1674">
            <v>0</v>
          </cell>
          <cell r="I1674">
            <v>0</v>
          </cell>
          <cell r="J1674">
            <v>0</v>
          </cell>
          <cell r="K1674">
            <v>0</v>
          </cell>
          <cell r="L1674">
            <v>0</v>
          </cell>
          <cell r="M1674">
            <v>0</v>
          </cell>
          <cell r="N1674">
            <v>0</v>
          </cell>
          <cell r="O1674">
            <v>0</v>
          </cell>
          <cell r="P1674">
            <v>3</v>
          </cell>
          <cell r="Q1674">
            <v>0</v>
          </cell>
          <cell r="R1674">
            <v>0</v>
          </cell>
          <cell r="S1674">
            <v>0</v>
          </cell>
        </row>
        <row r="1675">
          <cell r="B1675" t="str">
            <v>0401a4</v>
          </cell>
          <cell r="C1675" t="str">
            <v>1324</v>
          </cell>
          <cell r="D1675" t="str">
            <v>MTR</v>
          </cell>
          <cell r="E1675" t="str">
            <v>INT</v>
          </cell>
          <cell r="F1675">
            <v>200102</v>
          </cell>
          <cell r="G1675">
            <v>35</v>
          </cell>
          <cell r="H1675">
            <v>0</v>
          </cell>
          <cell r="I1675">
            <v>0</v>
          </cell>
          <cell r="J1675">
            <v>0</v>
          </cell>
          <cell r="K1675">
            <v>0</v>
          </cell>
          <cell r="L1675">
            <v>0</v>
          </cell>
          <cell r="M1675">
            <v>0</v>
          </cell>
          <cell r="N1675">
            <v>0</v>
          </cell>
          <cell r="O1675">
            <v>0</v>
          </cell>
          <cell r="P1675">
            <v>3</v>
          </cell>
          <cell r="Q1675">
            <v>0</v>
          </cell>
          <cell r="R1675">
            <v>0</v>
          </cell>
          <cell r="S1675">
            <v>0</v>
          </cell>
        </row>
        <row r="1676">
          <cell r="B1676" t="str">
            <v>0401a4</v>
          </cell>
          <cell r="C1676" t="str">
            <v>1324</v>
          </cell>
          <cell r="D1676" t="str">
            <v>MTR</v>
          </cell>
          <cell r="E1676" t="str">
            <v>INT</v>
          </cell>
          <cell r="F1676">
            <v>200103</v>
          </cell>
          <cell r="G1676">
            <v>34</v>
          </cell>
          <cell r="H1676">
            <v>0</v>
          </cell>
          <cell r="I1676">
            <v>0</v>
          </cell>
          <cell r="J1676">
            <v>0</v>
          </cell>
          <cell r="K1676">
            <v>0</v>
          </cell>
          <cell r="L1676">
            <v>0</v>
          </cell>
          <cell r="M1676">
            <v>0</v>
          </cell>
          <cell r="N1676">
            <v>0</v>
          </cell>
          <cell r="O1676">
            <v>0</v>
          </cell>
          <cell r="P1676">
            <v>3</v>
          </cell>
          <cell r="Q1676">
            <v>0</v>
          </cell>
          <cell r="R1676">
            <v>0</v>
          </cell>
          <cell r="S1676">
            <v>0</v>
          </cell>
        </row>
        <row r="1677">
          <cell r="B1677" t="str">
            <v>0401a4</v>
          </cell>
          <cell r="C1677" t="str">
            <v>1324</v>
          </cell>
          <cell r="D1677" t="str">
            <v>MTR</v>
          </cell>
          <cell r="E1677" t="str">
            <v>INT</v>
          </cell>
          <cell r="F1677">
            <v>200104</v>
          </cell>
          <cell r="G1677">
            <v>33</v>
          </cell>
          <cell r="H1677">
            <v>0</v>
          </cell>
          <cell r="I1677">
            <v>0</v>
          </cell>
          <cell r="J1677">
            <v>0</v>
          </cell>
          <cell r="K1677">
            <v>0</v>
          </cell>
          <cell r="L1677">
            <v>0</v>
          </cell>
          <cell r="M1677">
            <v>0</v>
          </cell>
          <cell r="N1677">
            <v>0</v>
          </cell>
          <cell r="O1677">
            <v>0</v>
          </cell>
          <cell r="P1677">
            <v>3</v>
          </cell>
          <cell r="Q1677">
            <v>0</v>
          </cell>
          <cell r="R1677">
            <v>0</v>
          </cell>
          <cell r="S1677">
            <v>0</v>
          </cell>
        </row>
        <row r="1678">
          <cell r="B1678" t="str">
            <v>0401a4</v>
          </cell>
          <cell r="C1678" t="str">
            <v>1324</v>
          </cell>
          <cell r="D1678" t="str">
            <v>MTR</v>
          </cell>
          <cell r="E1678" t="str">
            <v>INT</v>
          </cell>
          <cell r="F1678">
            <v>200105</v>
          </cell>
          <cell r="G1678">
            <v>32</v>
          </cell>
          <cell r="H1678">
            <v>0</v>
          </cell>
          <cell r="I1678">
            <v>0</v>
          </cell>
          <cell r="J1678">
            <v>0</v>
          </cell>
          <cell r="K1678">
            <v>0</v>
          </cell>
          <cell r="L1678">
            <v>0</v>
          </cell>
          <cell r="M1678">
            <v>0</v>
          </cell>
          <cell r="N1678">
            <v>0</v>
          </cell>
          <cell r="O1678">
            <v>0</v>
          </cell>
          <cell r="P1678">
            <v>3</v>
          </cell>
          <cell r="Q1678">
            <v>0</v>
          </cell>
          <cell r="R1678">
            <v>0</v>
          </cell>
          <cell r="S1678">
            <v>0</v>
          </cell>
        </row>
        <row r="1679">
          <cell r="B1679" t="str">
            <v>0401a4</v>
          </cell>
          <cell r="C1679" t="str">
            <v>1324</v>
          </cell>
          <cell r="D1679" t="str">
            <v>MTR</v>
          </cell>
          <cell r="E1679" t="str">
            <v>INT</v>
          </cell>
          <cell r="F1679">
            <v>200106</v>
          </cell>
          <cell r="G1679">
            <v>31</v>
          </cell>
          <cell r="H1679">
            <v>0</v>
          </cell>
          <cell r="I1679">
            <v>0</v>
          </cell>
          <cell r="J1679">
            <v>0</v>
          </cell>
          <cell r="K1679">
            <v>0</v>
          </cell>
          <cell r="L1679">
            <v>0</v>
          </cell>
          <cell r="M1679">
            <v>0</v>
          </cell>
          <cell r="N1679">
            <v>0</v>
          </cell>
          <cell r="O1679">
            <v>0</v>
          </cell>
          <cell r="P1679">
            <v>3</v>
          </cell>
          <cell r="Q1679">
            <v>0</v>
          </cell>
          <cell r="R1679">
            <v>0</v>
          </cell>
          <cell r="S1679">
            <v>0</v>
          </cell>
        </row>
        <row r="1680">
          <cell r="B1680" t="str">
            <v>0401a4</v>
          </cell>
          <cell r="C1680" t="str">
            <v>1324</v>
          </cell>
          <cell r="D1680" t="str">
            <v>MTR</v>
          </cell>
          <cell r="E1680" t="str">
            <v>INT</v>
          </cell>
          <cell r="F1680">
            <v>200107</v>
          </cell>
          <cell r="G1680">
            <v>30</v>
          </cell>
          <cell r="H1680">
            <v>0</v>
          </cell>
          <cell r="I1680">
            <v>0</v>
          </cell>
          <cell r="J1680">
            <v>0</v>
          </cell>
          <cell r="K1680">
            <v>0</v>
          </cell>
          <cell r="L1680">
            <v>0</v>
          </cell>
          <cell r="M1680">
            <v>0</v>
          </cell>
          <cell r="N1680">
            <v>0</v>
          </cell>
          <cell r="O1680">
            <v>0</v>
          </cell>
          <cell r="P1680">
            <v>3</v>
          </cell>
          <cell r="Q1680">
            <v>0</v>
          </cell>
          <cell r="R1680">
            <v>0</v>
          </cell>
          <cell r="S1680">
            <v>0</v>
          </cell>
        </row>
        <row r="1681">
          <cell r="B1681" t="str">
            <v>0401a4</v>
          </cell>
          <cell r="C1681" t="str">
            <v>1324</v>
          </cell>
          <cell r="D1681" t="str">
            <v>MTR</v>
          </cell>
          <cell r="E1681" t="str">
            <v>INT</v>
          </cell>
          <cell r="F1681">
            <v>200108</v>
          </cell>
          <cell r="G1681">
            <v>29</v>
          </cell>
          <cell r="H1681">
            <v>0</v>
          </cell>
          <cell r="I1681">
            <v>0</v>
          </cell>
          <cell r="J1681">
            <v>0</v>
          </cell>
          <cell r="K1681">
            <v>0</v>
          </cell>
          <cell r="L1681">
            <v>0</v>
          </cell>
          <cell r="M1681">
            <v>0</v>
          </cell>
          <cell r="N1681">
            <v>0</v>
          </cell>
          <cell r="O1681">
            <v>0</v>
          </cell>
          <cell r="P1681">
            <v>3</v>
          </cell>
          <cell r="Q1681">
            <v>0</v>
          </cell>
          <cell r="R1681">
            <v>0</v>
          </cell>
          <cell r="S1681">
            <v>0</v>
          </cell>
        </row>
        <row r="1682">
          <cell r="B1682" t="str">
            <v>0401a4</v>
          </cell>
          <cell r="C1682" t="str">
            <v>1324</v>
          </cell>
          <cell r="D1682" t="str">
            <v>MTR</v>
          </cell>
          <cell r="E1682" t="str">
            <v>INT</v>
          </cell>
          <cell r="F1682">
            <v>200109</v>
          </cell>
          <cell r="G1682">
            <v>28</v>
          </cell>
          <cell r="H1682">
            <v>0</v>
          </cell>
          <cell r="I1682">
            <v>0</v>
          </cell>
          <cell r="J1682">
            <v>0</v>
          </cell>
          <cell r="K1682">
            <v>0</v>
          </cell>
          <cell r="L1682">
            <v>0</v>
          </cell>
          <cell r="M1682">
            <v>0</v>
          </cell>
          <cell r="N1682">
            <v>0</v>
          </cell>
          <cell r="O1682">
            <v>0</v>
          </cell>
          <cell r="P1682">
            <v>3</v>
          </cell>
          <cell r="Q1682">
            <v>0</v>
          </cell>
          <cell r="R1682">
            <v>0</v>
          </cell>
          <cell r="S1682">
            <v>0</v>
          </cell>
        </row>
        <row r="1683">
          <cell r="B1683" t="str">
            <v>0401a4</v>
          </cell>
          <cell r="C1683" t="str">
            <v>1324</v>
          </cell>
          <cell r="D1683" t="str">
            <v>MTR</v>
          </cell>
          <cell r="E1683" t="str">
            <v>INT</v>
          </cell>
          <cell r="F1683">
            <v>200110</v>
          </cell>
          <cell r="G1683">
            <v>27</v>
          </cell>
          <cell r="H1683">
            <v>20</v>
          </cell>
          <cell r="I1683">
            <v>0</v>
          </cell>
          <cell r="J1683">
            <v>0</v>
          </cell>
          <cell r="K1683">
            <v>0</v>
          </cell>
          <cell r="L1683">
            <v>0</v>
          </cell>
          <cell r="M1683">
            <v>0</v>
          </cell>
          <cell r="N1683">
            <v>0</v>
          </cell>
          <cell r="O1683">
            <v>0</v>
          </cell>
          <cell r="P1683">
            <v>3</v>
          </cell>
          <cell r="Q1683">
            <v>0</v>
          </cell>
          <cell r="R1683">
            <v>0</v>
          </cell>
          <cell r="S1683">
            <v>0</v>
          </cell>
        </row>
        <row r="1684">
          <cell r="B1684" t="str">
            <v>0401a4</v>
          </cell>
          <cell r="C1684" t="str">
            <v>1324</v>
          </cell>
          <cell r="D1684" t="str">
            <v>MTR</v>
          </cell>
          <cell r="E1684" t="str">
            <v>INT</v>
          </cell>
          <cell r="F1684">
            <v>200111</v>
          </cell>
          <cell r="G1684">
            <v>26</v>
          </cell>
          <cell r="H1684">
            <v>0</v>
          </cell>
          <cell r="I1684">
            <v>0</v>
          </cell>
          <cell r="J1684">
            <v>0</v>
          </cell>
          <cell r="K1684">
            <v>0</v>
          </cell>
          <cell r="L1684">
            <v>0</v>
          </cell>
          <cell r="M1684">
            <v>0</v>
          </cell>
          <cell r="N1684">
            <v>0</v>
          </cell>
          <cell r="O1684">
            <v>0</v>
          </cell>
          <cell r="P1684">
            <v>3</v>
          </cell>
          <cell r="Q1684">
            <v>0</v>
          </cell>
          <cell r="R1684">
            <v>0</v>
          </cell>
          <cell r="S1684">
            <v>0</v>
          </cell>
        </row>
        <row r="1685">
          <cell r="B1685" t="str">
            <v>0401a4</v>
          </cell>
          <cell r="C1685" t="str">
            <v>1324</v>
          </cell>
          <cell r="D1685" t="str">
            <v>MTR</v>
          </cell>
          <cell r="E1685" t="str">
            <v>INT</v>
          </cell>
          <cell r="F1685">
            <v>200112</v>
          </cell>
          <cell r="G1685">
            <v>25</v>
          </cell>
          <cell r="H1685">
            <v>0</v>
          </cell>
          <cell r="I1685">
            <v>0</v>
          </cell>
          <cell r="J1685">
            <v>0</v>
          </cell>
          <cell r="K1685">
            <v>0</v>
          </cell>
          <cell r="L1685">
            <v>0</v>
          </cell>
          <cell r="M1685">
            <v>0</v>
          </cell>
          <cell r="N1685">
            <v>0</v>
          </cell>
          <cell r="O1685">
            <v>0</v>
          </cell>
          <cell r="P1685">
            <v>3</v>
          </cell>
          <cell r="Q1685">
            <v>0</v>
          </cell>
          <cell r="R1685">
            <v>0</v>
          </cell>
          <cell r="S1685">
            <v>0</v>
          </cell>
        </row>
        <row r="1686">
          <cell r="B1686" t="str">
            <v>0401a4</v>
          </cell>
          <cell r="C1686" t="str">
            <v>1324</v>
          </cell>
          <cell r="D1686" t="str">
            <v>MTR</v>
          </cell>
          <cell r="E1686" t="str">
            <v>INT</v>
          </cell>
          <cell r="F1686">
            <v>200201</v>
          </cell>
          <cell r="G1686">
            <v>24</v>
          </cell>
          <cell r="H1686">
            <v>0</v>
          </cell>
          <cell r="I1686">
            <v>0</v>
          </cell>
          <cell r="J1686">
            <v>0</v>
          </cell>
          <cell r="K1686">
            <v>0</v>
          </cell>
          <cell r="L1686">
            <v>0</v>
          </cell>
          <cell r="M1686">
            <v>0</v>
          </cell>
          <cell r="N1686">
            <v>0</v>
          </cell>
          <cell r="O1686">
            <v>0</v>
          </cell>
          <cell r="P1686">
            <v>3</v>
          </cell>
          <cell r="Q1686">
            <v>0</v>
          </cell>
          <cell r="R1686">
            <v>0</v>
          </cell>
          <cell r="S1686">
            <v>0</v>
          </cell>
        </row>
        <row r="1687">
          <cell r="B1687" t="str">
            <v>0401a4</v>
          </cell>
          <cell r="C1687" t="str">
            <v>1324</v>
          </cell>
          <cell r="D1687" t="str">
            <v>MTR</v>
          </cell>
          <cell r="E1687" t="str">
            <v>INT</v>
          </cell>
          <cell r="F1687">
            <v>200202</v>
          </cell>
          <cell r="G1687">
            <v>23</v>
          </cell>
          <cell r="H1687">
            <v>0</v>
          </cell>
          <cell r="I1687">
            <v>0</v>
          </cell>
          <cell r="J1687">
            <v>0</v>
          </cell>
          <cell r="K1687">
            <v>0</v>
          </cell>
          <cell r="L1687">
            <v>0</v>
          </cell>
          <cell r="M1687">
            <v>0</v>
          </cell>
          <cell r="N1687">
            <v>0</v>
          </cell>
          <cell r="O1687">
            <v>0</v>
          </cell>
          <cell r="P1687">
            <v>3</v>
          </cell>
          <cell r="Q1687">
            <v>0</v>
          </cell>
          <cell r="R1687">
            <v>0</v>
          </cell>
          <cell r="S1687">
            <v>0</v>
          </cell>
        </row>
        <row r="1688">
          <cell r="B1688" t="str">
            <v>0401a4</v>
          </cell>
          <cell r="C1688" t="str">
            <v>1324</v>
          </cell>
          <cell r="D1688" t="str">
            <v>MTR</v>
          </cell>
          <cell r="E1688" t="str">
            <v>INT</v>
          </cell>
          <cell r="F1688">
            <v>200203</v>
          </cell>
          <cell r="G1688">
            <v>22</v>
          </cell>
          <cell r="H1688">
            <v>0</v>
          </cell>
          <cell r="I1688">
            <v>0</v>
          </cell>
          <cell r="J1688">
            <v>0</v>
          </cell>
          <cell r="K1688">
            <v>0</v>
          </cell>
          <cell r="L1688">
            <v>0</v>
          </cell>
          <cell r="M1688">
            <v>0</v>
          </cell>
          <cell r="N1688">
            <v>0</v>
          </cell>
          <cell r="O1688">
            <v>0</v>
          </cell>
          <cell r="P1688">
            <v>3</v>
          </cell>
          <cell r="Q1688">
            <v>0</v>
          </cell>
          <cell r="R1688">
            <v>0</v>
          </cell>
          <cell r="S1688">
            <v>0</v>
          </cell>
        </row>
        <row r="1689">
          <cell r="B1689" t="str">
            <v>0401a4</v>
          </cell>
          <cell r="C1689" t="str">
            <v>1324</v>
          </cell>
          <cell r="D1689" t="str">
            <v>MTR</v>
          </cell>
          <cell r="E1689" t="str">
            <v>INT</v>
          </cell>
          <cell r="F1689">
            <v>200204</v>
          </cell>
          <cell r="G1689">
            <v>21</v>
          </cell>
          <cell r="H1689">
            <v>0</v>
          </cell>
          <cell r="I1689">
            <v>0</v>
          </cell>
          <cell r="J1689">
            <v>0</v>
          </cell>
          <cell r="K1689">
            <v>0</v>
          </cell>
          <cell r="L1689">
            <v>0</v>
          </cell>
          <cell r="M1689">
            <v>0</v>
          </cell>
          <cell r="N1689">
            <v>0</v>
          </cell>
          <cell r="O1689">
            <v>0</v>
          </cell>
          <cell r="P1689">
            <v>3</v>
          </cell>
          <cell r="Q1689">
            <v>0</v>
          </cell>
          <cell r="R1689">
            <v>0</v>
          </cell>
          <cell r="S1689">
            <v>0</v>
          </cell>
        </row>
        <row r="1690">
          <cell r="B1690" t="str">
            <v>0401a4</v>
          </cell>
          <cell r="C1690" t="str">
            <v>1324</v>
          </cell>
          <cell r="D1690" t="str">
            <v>MTR</v>
          </cell>
          <cell r="E1690" t="str">
            <v>INT</v>
          </cell>
          <cell r="F1690">
            <v>200205</v>
          </cell>
          <cell r="G1690">
            <v>20</v>
          </cell>
          <cell r="H1690">
            <v>0</v>
          </cell>
          <cell r="I1690">
            <v>0</v>
          </cell>
          <cell r="J1690">
            <v>0</v>
          </cell>
          <cell r="K1690">
            <v>362</v>
          </cell>
          <cell r="L1690">
            <v>0</v>
          </cell>
          <cell r="M1690">
            <v>0</v>
          </cell>
          <cell r="N1690">
            <v>0</v>
          </cell>
          <cell r="O1690">
            <v>0</v>
          </cell>
          <cell r="P1690">
            <v>3</v>
          </cell>
          <cell r="Q1690">
            <v>0</v>
          </cell>
          <cell r="R1690">
            <v>0</v>
          </cell>
          <cell r="S1690">
            <v>0</v>
          </cell>
        </row>
        <row r="1691">
          <cell r="B1691" t="str">
            <v>0401a4</v>
          </cell>
          <cell r="C1691" t="str">
            <v>1324</v>
          </cell>
          <cell r="D1691" t="str">
            <v>MTR</v>
          </cell>
          <cell r="E1691" t="str">
            <v>INT</v>
          </cell>
          <cell r="F1691">
            <v>200206</v>
          </cell>
          <cell r="G1691">
            <v>19</v>
          </cell>
          <cell r="H1691">
            <v>0</v>
          </cell>
          <cell r="I1691">
            <v>0</v>
          </cell>
          <cell r="J1691">
            <v>0</v>
          </cell>
          <cell r="K1691">
            <v>362</v>
          </cell>
          <cell r="L1691">
            <v>0</v>
          </cell>
          <cell r="M1691">
            <v>0</v>
          </cell>
          <cell r="N1691">
            <v>0</v>
          </cell>
          <cell r="O1691">
            <v>0</v>
          </cell>
          <cell r="P1691">
            <v>3</v>
          </cell>
          <cell r="Q1691">
            <v>0</v>
          </cell>
          <cell r="R1691">
            <v>0</v>
          </cell>
          <cell r="S1691">
            <v>0</v>
          </cell>
        </row>
        <row r="1692">
          <cell r="B1692" t="str">
            <v>0401a4</v>
          </cell>
          <cell r="C1692" t="str">
            <v>1324</v>
          </cell>
          <cell r="D1692" t="str">
            <v>MTR</v>
          </cell>
          <cell r="E1692" t="str">
            <v>INT</v>
          </cell>
          <cell r="F1692">
            <v>200207</v>
          </cell>
          <cell r="G1692">
            <v>18</v>
          </cell>
          <cell r="H1692">
            <v>0</v>
          </cell>
          <cell r="I1692">
            <v>0</v>
          </cell>
          <cell r="J1692">
            <v>0</v>
          </cell>
          <cell r="K1692">
            <v>362</v>
          </cell>
          <cell r="L1692">
            <v>0</v>
          </cell>
          <cell r="M1692">
            <v>0</v>
          </cell>
          <cell r="N1692">
            <v>0</v>
          </cell>
          <cell r="O1692">
            <v>0</v>
          </cell>
          <cell r="P1692">
            <v>3</v>
          </cell>
          <cell r="Q1692">
            <v>0</v>
          </cell>
          <cell r="R1692">
            <v>0</v>
          </cell>
          <cell r="S1692">
            <v>0</v>
          </cell>
        </row>
        <row r="1693">
          <cell r="B1693" t="str">
            <v>0401a4</v>
          </cell>
          <cell r="C1693" t="str">
            <v>1324</v>
          </cell>
          <cell r="D1693" t="str">
            <v>MTR</v>
          </cell>
          <cell r="E1693" t="str">
            <v>INT</v>
          </cell>
          <cell r="F1693">
            <v>200208</v>
          </cell>
          <cell r="G1693">
            <v>17</v>
          </cell>
          <cell r="H1693">
            <v>0</v>
          </cell>
          <cell r="I1693">
            <v>0</v>
          </cell>
          <cell r="J1693">
            <v>0</v>
          </cell>
          <cell r="K1693">
            <v>362</v>
          </cell>
          <cell r="L1693">
            <v>0</v>
          </cell>
          <cell r="M1693">
            <v>0</v>
          </cell>
          <cell r="N1693">
            <v>0</v>
          </cell>
          <cell r="O1693">
            <v>0</v>
          </cell>
          <cell r="P1693">
            <v>3</v>
          </cell>
          <cell r="Q1693">
            <v>0</v>
          </cell>
          <cell r="R1693">
            <v>0</v>
          </cell>
          <cell r="S1693">
            <v>0</v>
          </cell>
        </row>
        <row r="1694">
          <cell r="B1694" t="str">
            <v>0401a4</v>
          </cell>
          <cell r="C1694" t="str">
            <v>1324</v>
          </cell>
          <cell r="D1694" t="str">
            <v>MTR</v>
          </cell>
          <cell r="E1694" t="str">
            <v>INT</v>
          </cell>
          <cell r="F1694">
            <v>200209</v>
          </cell>
          <cell r="G1694">
            <v>16</v>
          </cell>
          <cell r="H1694">
            <v>0</v>
          </cell>
          <cell r="I1694">
            <v>0</v>
          </cell>
          <cell r="J1694">
            <v>0</v>
          </cell>
          <cell r="K1694">
            <v>362</v>
          </cell>
          <cell r="L1694">
            <v>0</v>
          </cell>
          <cell r="M1694">
            <v>0</v>
          </cell>
          <cell r="N1694">
            <v>0</v>
          </cell>
          <cell r="O1694">
            <v>0</v>
          </cell>
          <cell r="P1694">
            <v>3</v>
          </cell>
          <cell r="Q1694">
            <v>0</v>
          </cell>
          <cell r="R1694">
            <v>0</v>
          </cell>
          <cell r="S1694">
            <v>0</v>
          </cell>
        </row>
        <row r="1695">
          <cell r="B1695" t="str">
            <v>0401a4</v>
          </cell>
          <cell r="C1695" t="str">
            <v>1324</v>
          </cell>
          <cell r="D1695" t="str">
            <v>MTR</v>
          </cell>
          <cell r="E1695" t="str">
            <v>INT</v>
          </cell>
          <cell r="F1695">
            <v>200210</v>
          </cell>
          <cell r="G1695">
            <v>15</v>
          </cell>
          <cell r="H1695">
            <v>0</v>
          </cell>
          <cell r="I1695">
            <v>0</v>
          </cell>
          <cell r="J1695">
            <v>0</v>
          </cell>
          <cell r="K1695">
            <v>362</v>
          </cell>
          <cell r="L1695">
            <v>0</v>
          </cell>
          <cell r="M1695">
            <v>0</v>
          </cell>
          <cell r="N1695">
            <v>0</v>
          </cell>
          <cell r="O1695">
            <v>0</v>
          </cell>
          <cell r="P1695">
            <v>3</v>
          </cell>
          <cell r="Q1695">
            <v>0</v>
          </cell>
          <cell r="R1695">
            <v>0</v>
          </cell>
          <cell r="S1695">
            <v>0</v>
          </cell>
        </row>
        <row r="1696">
          <cell r="B1696" t="str">
            <v>0401a4</v>
          </cell>
          <cell r="C1696" t="str">
            <v>1324</v>
          </cell>
          <cell r="D1696" t="str">
            <v>MTR</v>
          </cell>
          <cell r="E1696" t="str">
            <v>INT</v>
          </cell>
          <cell r="F1696">
            <v>200211</v>
          </cell>
          <cell r="G1696">
            <v>14</v>
          </cell>
          <cell r="H1696">
            <v>5</v>
          </cell>
          <cell r="I1696">
            <v>0</v>
          </cell>
          <cell r="J1696">
            <v>0</v>
          </cell>
          <cell r="K1696">
            <v>362</v>
          </cell>
          <cell r="L1696">
            <v>0</v>
          </cell>
          <cell r="M1696">
            <v>0</v>
          </cell>
          <cell r="N1696">
            <v>0</v>
          </cell>
          <cell r="O1696">
            <v>0</v>
          </cell>
          <cell r="P1696">
            <v>3</v>
          </cell>
          <cell r="Q1696">
            <v>0</v>
          </cell>
          <cell r="R1696">
            <v>0</v>
          </cell>
          <cell r="S1696">
            <v>0</v>
          </cell>
        </row>
        <row r="1697">
          <cell r="B1697" t="str">
            <v>0401a4</v>
          </cell>
          <cell r="C1697" t="str">
            <v>1324</v>
          </cell>
          <cell r="D1697" t="str">
            <v>MTR</v>
          </cell>
          <cell r="E1697" t="str">
            <v>INT</v>
          </cell>
          <cell r="F1697">
            <v>200212</v>
          </cell>
          <cell r="G1697">
            <v>13</v>
          </cell>
          <cell r="H1697">
            <v>0</v>
          </cell>
          <cell r="I1697">
            <v>0</v>
          </cell>
          <cell r="J1697">
            <v>0</v>
          </cell>
          <cell r="K1697">
            <v>362</v>
          </cell>
          <cell r="L1697">
            <v>0</v>
          </cell>
          <cell r="M1697">
            <v>0</v>
          </cell>
          <cell r="N1697">
            <v>0</v>
          </cell>
          <cell r="O1697">
            <v>0</v>
          </cell>
          <cell r="P1697">
            <v>3</v>
          </cell>
          <cell r="Q1697">
            <v>0</v>
          </cell>
          <cell r="R1697">
            <v>0</v>
          </cell>
          <cell r="S1697">
            <v>0</v>
          </cell>
        </row>
        <row r="1698">
          <cell r="B1698" t="str">
            <v>0401a4</v>
          </cell>
          <cell r="C1698" t="str">
            <v>1324</v>
          </cell>
          <cell r="D1698" t="str">
            <v>MTR</v>
          </cell>
          <cell r="E1698" t="str">
            <v>INT</v>
          </cell>
          <cell r="F1698">
            <v>200301</v>
          </cell>
          <cell r="G1698">
            <v>12</v>
          </cell>
          <cell r="H1698">
            <v>0</v>
          </cell>
          <cell r="I1698">
            <v>0</v>
          </cell>
          <cell r="J1698">
            <v>0</v>
          </cell>
          <cell r="K1698">
            <v>459</v>
          </cell>
          <cell r="L1698">
            <v>0</v>
          </cell>
          <cell r="M1698">
            <v>0</v>
          </cell>
          <cell r="N1698">
            <v>0</v>
          </cell>
          <cell r="O1698">
            <v>0</v>
          </cell>
          <cell r="P1698">
            <v>3</v>
          </cell>
          <cell r="Q1698">
            <v>0</v>
          </cell>
          <cell r="R1698">
            <v>0</v>
          </cell>
          <cell r="S1698">
            <v>0</v>
          </cell>
        </row>
        <row r="1699">
          <cell r="B1699" t="str">
            <v>0401a4</v>
          </cell>
          <cell r="C1699" t="str">
            <v>1324</v>
          </cell>
          <cell r="D1699" t="str">
            <v>MTR</v>
          </cell>
          <cell r="E1699" t="str">
            <v>INT</v>
          </cell>
          <cell r="F1699">
            <v>200302</v>
          </cell>
          <cell r="G1699">
            <v>11</v>
          </cell>
          <cell r="H1699">
            <v>0</v>
          </cell>
          <cell r="I1699">
            <v>0</v>
          </cell>
          <cell r="J1699">
            <v>0</v>
          </cell>
          <cell r="K1699">
            <v>459</v>
          </cell>
          <cell r="L1699">
            <v>0</v>
          </cell>
          <cell r="M1699">
            <v>0</v>
          </cell>
          <cell r="N1699">
            <v>0</v>
          </cell>
          <cell r="O1699">
            <v>0</v>
          </cell>
          <cell r="P1699">
            <v>3</v>
          </cell>
          <cell r="Q1699">
            <v>0</v>
          </cell>
          <cell r="R1699">
            <v>0</v>
          </cell>
          <cell r="S1699">
            <v>0</v>
          </cell>
        </row>
        <row r="1700">
          <cell r="B1700" t="str">
            <v>0401a4</v>
          </cell>
          <cell r="C1700" t="str">
            <v>1324</v>
          </cell>
          <cell r="D1700" t="str">
            <v>MTR</v>
          </cell>
          <cell r="E1700" t="str">
            <v>INT</v>
          </cell>
          <cell r="F1700">
            <v>200303</v>
          </cell>
          <cell r="G1700">
            <v>10</v>
          </cell>
          <cell r="H1700">
            <v>0</v>
          </cell>
          <cell r="I1700">
            <v>0</v>
          </cell>
          <cell r="J1700">
            <v>459</v>
          </cell>
          <cell r="K1700">
            <v>459</v>
          </cell>
          <cell r="L1700">
            <v>0</v>
          </cell>
          <cell r="M1700">
            <v>0</v>
          </cell>
          <cell r="N1700">
            <v>0</v>
          </cell>
          <cell r="O1700">
            <v>0</v>
          </cell>
          <cell r="P1700">
            <v>3</v>
          </cell>
          <cell r="Q1700">
            <v>0</v>
          </cell>
          <cell r="R1700">
            <v>0</v>
          </cell>
          <cell r="S1700">
            <v>0</v>
          </cell>
        </row>
        <row r="1701">
          <cell r="B1701" t="str">
            <v>0401a4</v>
          </cell>
          <cell r="C1701" t="str">
            <v>1324</v>
          </cell>
          <cell r="D1701" t="str">
            <v>MTR</v>
          </cell>
          <cell r="E1701" t="str">
            <v>INT</v>
          </cell>
          <cell r="F1701">
            <v>200304</v>
          </cell>
          <cell r="G1701">
            <v>9</v>
          </cell>
          <cell r="H1701">
            <v>0</v>
          </cell>
          <cell r="I1701">
            <v>0</v>
          </cell>
          <cell r="J1701">
            <v>459</v>
          </cell>
          <cell r="K1701">
            <v>459</v>
          </cell>
          <cell r="L1701">
            <v>0</v>
          </cell>
          <cell r="M1701">
            <v>0</v>
          </cell>
          <cell r="N1701">
            <v>0</v>
          </cell>
          <cell r="O1701">
            <v>0</v>
          </cell>
          <cell r="P1701">
            <v>3</v>
          </cell>
          <cell r="Q1701">
            <v>0</v>
          </cell>
          <cell r="R1701">
            <v>0</v>
          </cell>
          <cell r="S1701">
            <v>0</v>
          </cell>
        </row>
        <row r="1702">
          <cell r="B1702" t="str">
            <v>0401a4</v>
          </cell>
          <cell r="C1702" t="str">
            <v>1324</v>
          </cell>
          <cell r="D1702" t="str">
            <v>MTR</v>
          </cell>
          <cell r="E1702" t="str">
            <v>INT</v>
          </cell>
          <cell r="F1702">
            <v>200305</v>
          </cell>
          <cell r="G1702">
            <v>8</v>
          </cell>
          <cell r="H1702">
            <v>0</v>
          </cell>
          <cell r="I1702">
            <v>0</v>
          </cell>
          <cell r="J1702">
            <v>459</v>
          </cell>
          <cell r="K1702">
            <v>459</v>
          </cell>
          <cell r="L1702">
            <v>0</v>
          </cell>
          <cell r="M1702">
            <v>0</v>
          </cell>
          <cell r="N1702">
            <v>0</v>
          </cell>
          <cell r="O1702">
            <v>0</v>
          </cell>
          <cell r="P1702">
            <v>3</v>
          </cell>
          <cell r="Q1702">
            <v>0</v>
          </cell>
          <cell r="R1702">
            <v>0</v>
          </cell>
          <cell r="S1702">
            <v>0</v>
          </cell>
        </row>
        <row r="1703">
          <cell r="B1703" t="str">
            <v>0401a4</v>
          </cell>
          <cell r="C1703" t="str">
            <v>1324</v>
          </cell>
          <cell r="D1703" t="str">
            <v>MTR</v>
          </cell>
          <cell r="E1703" t="str">
            <v>INT</v>
          </cell>
          <cell r="F1703">
            <v>200306</v>
          </cell>
          <cell r="G1703">
            <v>7</v>
          </cell>
          <cell r="H1703">
            <v>0</v>
          </cell>
          <cell r="I1703">
            <v>0</v>
          </cell>
          <cell r="J1703">
            <v>459</v>
          </cell>
          <cell r="K1703">
            <v>459</v>
          </cell>
          <cell r="L1703">
            <v>0</v>
          </cell>
          <cell r="M1703">
            <v>0</v>
          </cell>
          <cell r="N1703">
            <v>0</v>
          </cell>
          <cell r="O1703">
            <v>0</v>
          </cell>
          <cell r="P1703">
            <v>3</v>
          </cell>
          <cell r="Q1703">
            <v>0</v>
          </cell>
          <cell r="R1703">
            <v>0</v>
          </cell>
          <cell r="S1703">
            <v>0</v>
          </cell>
        </row>
        <row r="1704">
          <cell r="B1704" t="str">
            <v>0401a4</v>
          </cell>
          <cell r="C1704" t="str">
            <v>1324</v>
          </cell>
          <cell r="D1704" t="str">
            <v>MTR</v>
          </cell>
          <cell r="E1704" t="str">
            <v>INT</v>
          </cell>
          <cell r="F1704">
            <v>200307</v>
          </cell>
          <cell r="G1704">
            <v>6</v>
          </cell>
          <cell r="H1704">
            <v>1</v>
          </cell>
          <cell r="I1704">
            <v>0</v>
          </cell>
          <cell r="J1704">
            <v>0</v>
          </cell>
          <cell r="K1704">
            <v>459</v>
          </cell>
          <cell r="L1704">
            <v>0</v>
          </cell>
          <cell r="M1704">
            <v>0</v>
          </cell>
          <cell r="N1704">
            <v>0</v>
          </cell>
          <cell r="O1704">
            <v>0</v>
          </cell>
          <cell r="P1704">
            <v>3</v>
          </cell>
          <cell r="Q1704">
            <v>0</v>
          </cell>
          <cell r="R1704">
            <v>0</v>
          </cell>
          <cell r="S1704">
            <v>0</v>
          </cell>
        </row>
        <row r="1705">
          <cell r="B1705" t="str">
            <v>0401a4</v>
          </cell>
          <cell r="C1705" t="str">
            <v>1324</v>
          </cell>
          <cell r="D1705" t="str">
            <v>MTR</v>
          </cell>
          <cell r="E1705" t="str">
            <v>INT</v>
          </cell>
          <cell r="F1705">
            <v>200308</v>
          </cell>
          <cell r="G1705">
            <v>5</v>
          </cell>
          <cell r="H1705">
            <v>0</v>
          </cell>
          <cell r="I1705">
            <v>0</v>
          </cell>
          <cell r="J1705">
            <v>459</v>
          </cell>
          <cell r="K1705">
            <v>459</v>
          </cell>
          <cell r="L1705">
            <v>0</v>
          </cell>
          <cell r="M1705">
            <v>0</v>
          </cell>
          <cell r="N1705">
            <v>0</v>
          </cell>
          <cell r="O1705">
            <v>0</v>
          </cell>
          <cell r="P1705">
            <v>3</v>
          </cell>
          <cell r="Q1705">
            <v>0</v>
          </cell>
          <cell r="R1705">
            <v>0</v>
          </cell>
          <cell r="S1705">
            <v>0</v>
          </cell>
        </row>
        <row r="1706">
          <cell r="B1706" t="str">
            <v>0401a4</v>
          </cell>
          <cell r="C1706" t="str">
            <v>1324</v>
          </cell>
          <cell r="D1706" t="str">
            <v>MTR</v>
          </cell>
          <cell r="E1706" t="str">
            <v>INT</v>
          </cell>
          <cell r="F1706">
            <v>200309</v>
          </cell>
          <cell r="G1706">
            <v>4</v>
          </cell>
          <cell r="H1706">
            <v>0</v>
          </cell>
          <cell r="I1706">
            <v>0</v>
          </cell>
          <cell r="J1706">
            <v>459</v>
          </cell>
          <cell r="K1706">
            <v>459</v>
          </cell>
          <cell r="L1706">
            <v>0</v>
          </cell>
          <cell r="M1706">
            <v>0</v>
          </cell>
          <cell r="N1706">
            <v>0</v>
          </cell>
          <cell r="O1706">
            <v>0</v>
          </cell>
          <cell r="P1706">
            <v>3</v>
          </cell>
          <cell r="Q1706">
            <v>0</v>
          </cell>
          <cell r="R1706">
            <v>0</v>
          </cell>
          <cell r="S1706">
            <v>0</v>
          </cell>
        </row>
        <row r="1707">
          <cell r="B1707" t="str">
            <v>0401a4</v>
          </cell>
          <cell r="C1707" t="str">
            <v>1324</v>
          </cell>
          <cell r="D1707" t="str">
            <v>MTR</v>
          </cell>
          <cell r="E1707" t="str">
            <v>INT</v>
          </cell>
          <cell r="F1707">
            <v>200310</v>
          </cell>
          <cell r="G1707">
            <v>3</v>
          </cell>
          <cell r="H1707">
            <v>0</v>
          </cell>
          <cell r="I1707">
            <v>0</v>
          </cell>
          <cell r="J1707">
            <v>459</v>
          </cell>
          <cell r="K1707">
            <v>459</v>
          </cell>
          <cell r="L1707">
            <v>0</v>
          </cell>
          <cell r="M1707">
            <v>0</v>
          </cell>
          <cell r="N1707">
            <v>0</v>
          </cell>
          <cell r="O1707">
            <v>0</v>
          </cell>
          <cell r="P1707">
            <v>3</v>
          </cell>
          <cell r="Q1707">
            <v>0</v>
          </cell>
          <cell r="R1707">
            <v>0</v>
          </cell>
          <cell r="S1707">
            <v>0</v>
          </cell>
        </row>
        <row r="1708">
          <cell r="B1708" t="str">
            <v>0401a4</v>
          </cell>
          <cell r="C1708" t="str">
            <v>1324</v>
          </cell>
          <cell r="D1708" t="str">
            <v>MTR</v>
          </cell>
          <cell r="E1708" t="str">
            <v>INT</v>
          </cell>
          <cell r="F1708">
            <v>200311</v>
          </cell>
          <cell r="G1708">
            <v>2</v>
          </cell>
          <cell r="H1708">
            <v>0</v>
          </cell>
          <cell r="I1708">
            <v>0</v>
          </cell>
          <cell r="J1708">
            <v>0</v>
          </cell>
          <cell r="K1708">
            <v>459</v>
          </cell>
          <cell r="L1708">
            <v>0</v>
          </cell>
          <cell r="M1708">
            <v>0</v>
          </cell>
          <cell r="N1708">
            <v>0</v>
          </cell>
          <cell r="O1708">
            <v>0</v>
          </cell>
          <cell r="P1708">
            <v>3</v>
          </cell>
          <cell r="Q1708">
            <v>0</v>
          </cell>
          <cell r="R1708">
            <v>0</v>
          </cell>
          <cell r="S1708">
            <v>0</v>
          </cell>
        </row>
        <row r="1709">
          <cell r="B1709" t="str">
            <v>0401a4</v>
          </cell>
          <cell r="C1709" t="str">
            <v>1324</v>
          </cell>
          <cell r="D1709" t="str">
            <v>MTR</v>
          </cell>
          <cell r="E1709" t="str">
            <v>INT</v>
          </cell>
          <cell r="F1709">
            <v>200312</v>
          </cell>
          <cell r="G1709">
            <v>1</v>
          </cell>
          <cell r="H1709">
            <v>0</v>
          </cell>
          <cell r="I1709">
            <v>0</v>
          </cell>
          <cell r="J1709">
            <v>459</v>
          </cell>
          <cell r="K1709">
            <v>459</v>
          </cell>
          <cell r="L1709">
            <v>0</v>
          </cell>
          <cell r="M1709">
            <v>0</v>
          </cell>
          <cell r="N1709">
            <v>0</v>
          </cell>
          <cell r="O1709">
            <v>0</v>
          </cell>
          <cell r="P1709">
            <v>3</v>
          </cell>
          <cell r="Q1709">
            <v>0</v>
          </cell>
          <cell r="R1709">
            <v>0</v>
          </cell>
          <cell r="S1709">
            <v>0</v>
          </cell>
        </row>
        <row r="1710">
          <cell r="B1710" t="str">
            <v>0401a4</v>
          </cell>
          <cell r="C1710" t="str">
            <v>1324</v>
          </cell>
          <cell r="D1710" t="str">
            <v>MTR</v>
          </cell>
          <cell r="E1710" t="str">
            <v>INT</v>
          </cell>
          <cell r="F1710">
            <v>200401</v>
          </cell>
          <cell r="G1710">
            <v>0</v>
          </cell>
          <cell r="H1710">
            <v>0</v>
          </cell>
          <cell r="I1710">
            <v>0</v>
          </cell>
          <cell r="J1710">
            <v>459</v>
          </cell>
          <cell r="K1710">
            <v>459</v>
          </cell>
          <cell r="L1710">
            <v>0</v>
          </cell>
          <cell r="M1710">
            <v>0</v>
          </cell>
          <cell r="N1710">
            <v>0</v>
          </cell>
          <cell r="O1710">
            <v>0</v>
          </cell>
          <cell r="P1710">
            <v>3</v>
          </cell>
          <cell r="Q1710">
            <v>0</v>
          </cell>
          <cell r="R1710">
            <v>0</v>
          </cell>
          <cell r="S1710">
            <v>0</v>
          </cell>
        </row>
        <row r="1711">
          <cell r="B1711" t="str">
            <v>0401a4</v>
          </cell>
          <cell r="C1711" t="str">
            <v>1324</v>
          </cell>
          <cell r="D1711" t="str">
            <v>PRD</v>
          </cell>
          <cell r="E1711" t="str">
            <v>ESP</v>
          </cell>
          <cell r="F1711">
            <v>200101</v>
          </cell>
          <cell r="G1711">
            <v>36</v>
          </cell>
          <cell r="H1711">
            <v>32</v>
          </cell>
          <cell r="I1711">
            <v>576.08156250000002</v>
          </cell>
          <cell r="J1711">
            <v>0</v>
          </cell>
          <cell r="K1711">
            <v>0</v>
          </cell>
          <cell r="L1711">
            <v>576.08156250000002</v>
          </cell>
          <cell r="M1711">
            <v>0</v>
          </cell>
          <cell r="N1711">
            <v>576.08156250000002</v>
          </cell>
          <cell r="O1711">
            <v>0</v>
          </cell>
          <cell r="P1711">
            <v>3</v>
          </cell>
          <cell r="Q1711">
            <v>576.08156250000002</v>
          </cell>
          <cell r="R1711">
            <v>0</v>
          </cell>
          <cell r="S1711">
            <v>0</v>
          </cell>
        </row>
        <row r="1712">
          <cell r="B1712" t="str">
            <v>0401a4</v>
          </cell>
          <cell r="C1712" t="str">
            <v>1324</v>
          </cell>
          <cell r="D1712" t="str">
            <v>PRD</v>
          </cell>
          <cell r="E1712" t="str">
            <v>ESP</v>
          </cell>
          <cell r="F1712">
            <v>200102</v>
          </cell>
          <cell r="G1712">
            <v>35</v>
          </cell>
          <cell r="H1712">
            <v>47</v>
          </cell>
          <cell r="I1712">
            <v>226.39510638297867</v>
          </cell>
          <cell r="J1712">
            <v>0</v>
          </cell>
          <cell r="K1712">
            <v>0</v>
          </cell>
          <cell r="L1712">
            <v>226.75975600979919</v>
          </cell>
          <cell r="M1712">
            <v>0.27055235805194566</v>
          </cell>
          <cell r="N1712">
            <v>225.42267306426047</v>
          </cell>
          <cell r="O1712">
            <v>0.27470039849306988</v>
          </cell>
          <cell r="P1712">
            <v>3</v>
          </cell>
          <cell r="Q1712">
            <v>225.42267306426047</v>
          </cell>
          <cell r="R1712">
            <v>0.27470039849306988</v>
          </cell>
          <cell r="S1712">
            <v>0</v>
          </cell>
        </row>
        <row r="1713">
          <cell r="B1713" t="str">
            <v>0401a4</v>
          </cell>
          <cell r="C1713" t="str">
            <v>1324</v>
          </cell>
          <cell r="D1713" t="str">
            <v>PRD</v>
          </cell>
          <cell r="E1713" t="str">
            <v>ESP</v>
          </cell>
          <cell r="F1713">
            <v>200103</v>
          </cell>
          <cell r="G1713">
            <v>34</v>
          </cell>
          <cell r="H1713">
            <v>47</v>
          </cell>
          <cell r="I1713">
            <v>470.56574468085114</v>
          </cell>
          <cell r="J1713">
            <v>0</v>
          </cell>
          <cell r="K1713">
            <v>0</v>
          </cell>
          <cell r="L1713">
            <v>471.23536939838675</v>
          </cell>
          <cell r="M1713">
            <v>0.27055235805194572</v>
          </cell>
          <cell r="N1713">
            <v>471.00829187368021</v>
          </cell>
          <cell r="O1713">
            <v>0.27470039849306982</v>
          </cell>
          <cell r="P1713">
            <v>3</v>
          </cell>
          <cell r="Q1713">
            <v>471.00829187368021</v>
          </cell>
          <cell r="R1713">
            <v>0.27470039849306982</v>
          </cell>
          <cell r="S1713">
            <v>20.79971806296453</v>
          </cell>
        </row>
        <row r="1714">
          <cell r="B1714" t="str">
            <v>0401a4</v>
          </cell>
          <cell r="C1714" t="str">
            <v>1324</v>
          </cell>
          <cell r="D1714" t="str">
            <v>PRD</v>
          </cell>
          <cell r="E1714" t="str">
            <v>ESP</v>
          </cell>
          <cell r="F1714">
            <v>200104</v>
          </cell>
          <cell r="G1714">
            <v>33</v>
          </cell>
          <cell r="H1714">
            <v>49</v>
          </cell>
          <cell r="I1714">
            <v>397.76346938775509</v>
          </cell>
          <cell r="J1714">
            <v>0</v>
          </cell>
          <cell r="K1714">
            <v>0</v>
          </cell>
          <cell r="L1714">
            <v>399.04965509938063</v>
          </cell>
          <cell r="M1714">
            <v>0.36035240071346536</v>
          </cell>
          <cell r="N1714">
            <v>399.18453548678713</v>
          </cell>
          <cell r="O1714">
            <v>0.37641186472118598</v>
          </cell>
          <cell r="P1714">
            <v>3</v>
          </cell>
          <cell r="Q1714">
            <v>399.18453548678713</v>
          </cell>
          <cell r="R1714">
            <v>0.37641186472118598</v>
          </cell>
          <cell r="S1714">
            <v>69.632238852569571</v>
          </cell>
        </row>
        <row r="1715">
          <cell r="B1715" t="str">
            <v>0401a4</v>
          </cell>
          <cell r="C1715" t="str">
            <v>1324</v>
          </cell>
          <cell r="D1715" t="str">
            <v>PRD</v>
          </cell>
          <cell r="E1715" t="str">
            <v>ESP</v>
          </cell>
          <cell r="F1715">
            <v>200105</v>
          </cell>
          <cell r="G1715">
            <v>32</v>
          </cell>
          <cell r="H1715">
            <v>44</v>
          </cell>
          <cell r="I1715">
            <v>288.94681818181812</v>
          </cell>
          <cell r="J1715">
            <v>0</v>
          </cell>
          <cell r="K1715">
            <v>0</v>
          </cell>
          <cell r="L1715">
            <v>292.22860795250182</v>
          </cell>
          <cell r="M1715">
            <v>1.3663345824029129</v>
          </cell>
          <cell r="N1715">
            <v>299.70169448873355</v>
          </cell>
          <cell r="O1715">
            <v>1.3071182410506781</v>
          </cell>
          <cell r="P1715">
            <v>3</v>
          </cell>
          <cell r="Q1715">
            <v>299.70169448873355</v>
          </cell>
          <cell r="R1715">
            <v>1.3071182410506781</v>
          </cell>
          <cell r="S1715">
            <v>473.21455750427776</v>
          </cell>
        </row>
        <row r="1716">
          <cell r="B1716" t="str">
            <v>0401a4</v>
          </cell>
          <cell r="C1716" t="str">
            <v>1324</v>
          </cell>
          <cell r="D1716" t="str">
            <v>PRD</v>
          </cell>
          <cell r="E1716" t="str">
            <v>ESP</v>
          </cell>
          <cell r="F1716">
            <v>200106</v>
          </cell>
          <cell r="G1716">
            <v>31</v>
          </cell>
          <cell r="H1716">
            <v>65</v>
          </cell>
          <cell r="I1716">
            <v>270.50892307692305</v>
          </cell>
          <cell r="J1716">
            <v>0</v>
          </cell>
          <cell r="K1716">
            <v>0</v>
          </cell>
          <cell r="L1716">
            <v>277.00439893382696</v>
          </cell>
          <cell r="M1716">
            <v>1.8919185376379515</v>
          </cell>
          <cell r="N1716">
            <v>284.79939065906206</v>
          </cell>
          <cell r="O1716">
            <v>1.9008924748865581</v>
          </cell>
          <cell r="P1716">
            <v>3</v>
          </cell>
          <cell r="Q1716">
            <v>284.79939065906206</v>
          </cell>
          <cell r="R1716">
            <v>1.9008924748865581</v>
          </cell>
          <cell r="S1716">
            <v>928.88039283903709</v>
          </cell>
        </row>
        <row r="1717">
          <cell r="B1717" t="str">
            <v>0401a4</v>
          </cell>
          <cell r="C1717" t="str">
            <v>1324</v>
          </cell>
          <cell r="D1717" t="str">
            <v>PRD</v>
          </cell>
          <cell r="E1717" t="str">
            <v>ESP</v>
          </cell>
          <cell r="F1717">
            <v>200107</v>
          </cell>
          <cell r="G1717">
            <v>30</v>
          </cell>
          <cell r="H1717">
            <v>47</v>
          </cell>
          <cell r="I1717">
            <v>332.47127659574465</v>
          </cell>
          <cell r="J1717">
            <v>0</v>
          </cell>
          <cell r="K1717">
            <v>0</v>
          </cell>
          <cell r="L1717">
            <v>352.75169139042441</v>
          </cell>
          <cell r="M1717">
            <v>2.8512683337855642</v>
          </cell>
          <cell r="N1717">
            <v>354.76567416793631</v>
          </cell>
          <cell r="O1717">
            <v>2.874684993884526</v>
          </cell>
          <cell r="P1717">
            <v>3</v>
          </cell>
          <cell r="Q1717">
            <v>354.76567416793631</v>
          </cell>
          <cell r="R1717">
            <v>2.874684993884526</v>
          </cell>
          <cell r="S1717">
            <v>1047.8366858930076</v>
          </cell>
        </row>
        <row r="1718">
          <cell r="B1718" t="str">
            <v>0401a4</v>
          </cell>
          <cell r="C1718" t="str">
            <v>1324</v>
          </cell>
          <cell r="D1718" t="str">
            <v>PRD</v>
          </cell>
          <cell r="E1718" t="str">
            <v>ESP</v>
          </cell>
          <cell r="F1718">
            <v>200108</v>
          </cell>
          <cell r="G1718">
            <v>29</v>
          </cell>
          <cell r="H1718">
            <v>10</v>
          </cell>
          <cell r="I1718">
            <v>411.06</v>
          </cell>
          <cell r="J1718">
            <v>0</v>
          </cell>
          <cell r="K1718">
            <v>0</v>
          </cell>
          <cell r="L1718">
            <v>483.34509607327419</v>
          </cell>
          <cell r="M1718">
            <v>2.674993740968548</v>
          </cell>
          <cell r="N1718">
            <v>457.91778622025208</v>
          </cell>
          <cell r="O1718">
            <v>2.7307881707901194</v>
          </cell>
          <cell r="P1718">
            <v>3</v>
          </cell>
          <cell r="Q1718">
            <v>457.91778622025208</v>
          </cell>
          <cell r="R1718">
            <v>2.7307881707901194</v>
          </cell>
          <cell r="S1718">
            <v>468.57786220252183</v>
          </cell>
        </row>
        <row r="1719">
          <cell r="B1719" t="str">
            <v>0401a4</v>
          </cell>
          <cell r="C1719" t="str">
            <v>1324</v>
          </cell>
          <cell r="D1719" t="str">
            <v>PRD</v>
          </cell>
          <cell r="E1719" t="str">
            <v>ESP</v>
          </cell>
          <cell r="F1719">
            <v>200109</v>
          </cell>
          <cell r="G1719">
            <v>28</v>
          </cell>
          <cell r="H1719">
            <v>69</v>
          </cell>
          <cell r="I1719">
            <v>410.08478260869566</v>
          </cell>
          <cell r="J1719">
            <v>0</v>
          </cell>
          <cell r="K1719">
            <v>0</v>
          </cell>
          <cell r="L1719">
            <v>503.48339271027879</v>
          </cell>
          <cell r="M1719">
            <v>5.0056778437226734</v>
          </cell>
          <cell r="N1719">
            <v>539.54429601161473</v>
          </cell>
          <cell r="O1719">
            <v>4.94800197018243</v>
          </cell>
          <cell r="P1719">
            <v>3</v>
          </cell>
          <cell r="Q1719">
            <v>539.54429601161473</v>
          </cell>
          <cell r="R1719">
            <v>4.94800197018243</v>
          </cell>
          <cell r="S1719">
            <v>8932.7064248014176</v>
          </cell>
        </row>
        <row r="1720">
          <cell r="B1720" t="str">
            <v>0401a4</v>
          </cell>
          <cell r="C1720" t="str">
            <v>1324</v>
          </cell>
          <cell r="D1720" t="str">
            <v>PRD</v>
          </cell>
          <cell r="E1720" t="str">
            <v>ESP</v>
          </cell>
          <cell r="F1720">
            <v>200110</v>
          </cell>
          <cell r="G1720">
            <v>27</v>
          </cell>
          <cell r="H1720">
            <v>97</v>
          </cell>
          <cell r="I1720">
            <v>424.36969072164942</v>
          </cell>
          <cell r="J1720">
            <v>0</v>
          </cell>
          <cell r="K1720">
            <v>0</v>
          </cell>
          <cell r="L1720">
            <v>592.31600216168556</v>
          </cell>
          <cell r="M1720">
            <v>8.0204693831985523</v>
          </cell>
          <cell r="N1720">
            <v>707.05804838114193</v>
          </cell>
          <cell r="O1720">
            <v>7.6514822934246665</v>
          </cell>
          <cell r="P1720">
            <v>3</v>
          </cell>
          <cell r="Q1720">
            <v>707.05804838114193</v>
          </cell>
          <cell r="R1720">
            <v>7.6514822934246665</v>
          </cell>
          <cell r="S1720">
            <v>27420.770692970771</v>
          </cell>
        </row>
        <row r="1721">
          <cell r="B1721" t="str">
            <v>0401a4</v>
          </cell>
          <cell r="C1721" t="str">
            <v>1324</v>
          </cell>
          <cell r="D1721" t="str">
            <v>PRD</v>
          </cell>
          <cell r="E1721" t="str">
            <v>ESP</v>
          </cell>
          <cell r="F1721">
            <v>200111</v>
          </cell>
          <cell r="G1721">
            <v>26</v>
          </cell>
          <cell r="H1721">
            <v>82</v>
          </cell>
          <cell r="I1721">
            <v>339.47743902439021</v>
          </cell>
          <cell r="J1721">
            <v>0</v>
          </cell>
          <cell r="K1721">
            <v>0</v>
          </cell>
          <cell r="L1721">
            <v>504.82728308444899</v>
          </cell>
          <cell r="M1721">
            <v>9.2177650838314946</v>
          </cell>
          <cell r="N1721">
            <v>573.72355118099006</v>
          </cell>
          <cell r="O1721">
            <v>8.9062293812122988</v>
          </cell>
          <cell r="P1721">
            <v>3</v>
          </cell>
          <cell r="Q1721">
            <v>573.72355118099006</v>
          </cell>
          <cell r="R1721">
            <v>8.9062293812122988</v>
          </cell>
          <cell r="S1721">
            <v>19208.181196841189</v>
          </cell>
        </row>
        <row r="1722">
          <cell r="B1722" t="str">
            <v>0401a4</v>
          </cell>
          <cell r="C1722" t="str">
            <v>1324</v>
          </cell>
          <cell r="D1722" t="str">
            <v>PRD</v>
          </cell>
          <cell r="E1722" t="str">
            <v>ESP</v>
          </cell>
          <cell r="F1722">
            <v>200112</v>
          </cell>
          <cell r="G1722">
            <v>25</v>
          </cell>
          <cell r="H1722">
            <v>81</v>
          </cell>
          <cell r="I1722">
            <v>390.48654320987652</v>
          </cell>
          <cell r="J1722">
            <v>0</v>
          </cell>
          <cell r="K1722">
            <v>0</v>
          </cell>
          <cell r="L1722">
            <v>591.20825522235725</v>
          </cell>
          <cell r="M1722">
            <v>8.6525577216192051</v>
          </cell>
          <cell r="N1722">
            <v>629.46770811120712</v>
          </cell>
          <cell r="O1722">
            <v>8.6480222607756669</v>
          </cell>
          <cell r="P1722">
            <v>3</v>
          </cell>
          <cell r="Q1722">
            <v>629.46770811120712</v>
          </cell>
          <cell r="R1722">
            <v>8.6480222607756669</v>
          </cell>
          <cell r="S1722">
            <v>19357.474357007777</v>
          </cell>
        </row>
        <row r="1723">
          <cell r="B1723" t="str">
            <v>0401a4</v>
          </cell>
          <cell r="C1723" t="str">
            <v>1324</v>
          </cell>
          <cell r="D1723" t="str">
            <v>PRD</v>
          </cell>
          <cell r="E1723" t="str">
            <v>ESP</v>
          </cell>
          <cell r="F1723">
            <v>200201</v>
          </cell>
          <cell r="G1723">
            <v>24</v>
          </cell>
          <cell r="H1723">
            <v>51</v>
          </cell>
          <cell r="I1723">
            <v>455.39294117647052</v>
          </cell>
          <cell r="J1723">
            <v>0</v>
          </cell>
          <cell r="K1723">
            <v>0</v>
          </cell>
          <cell r="L1723">
            <v>755.2184117121152</v>
          </cell>
          <cell r="M1723">
            <v>10.742990034551724</v>
          </cell>
          <cell r="N1723">
            <v>771.9493883285669</v>
          </cell>
          <cell r="O1723">
            <v>11.245916198740911</v>
          </cell>
          <cell r="P1723">
            <v>3</v>
          </cell>
          <cell r="Q1723">
            <v>771.9493883285669</v>
          </cell>
          <cell r="R1723">
            <v>11.245916198740911</v>
          </cell>
          <cell r="S1723">
            <v>16144.378804756914</v>
          </cell>
        </row>
        <row r="1724">
          <cell r="B1724" t="str">
            <v>0401a4</v>
          </cell>
          <cell r="C1724" t="str">
            <v>1324</v>
          </cell>
          <cell r="D1724" t="str">
            <v>PRD</v>
          </cell>
          <cell r="E1724" t="str">
            <v>ESP</v>
          </cell>
          <cell r="F1724">
            <v>200202</v>
          </cell>
          <cell r="G1724">
            <v>23</v>
          </cell>
          <cell r="H1724">
            <v>76</v>
          </cell>
          <cell r="I1724">
            <v>406.17473684210518</v>
          </cell>
          <cell r="J1724">
            <v>0</v>
          </cell>
          <cell r="K1724">
            <v>0</v>
          </cell>
          <cell r="L1724">
            <v>801.41656746386309</v>
          </cell>
          <cell r="M1724">
            <v>13.592124018182197</v>
          </cell>
          <cell r="N1724">
            <v>702.069731347784</v>
          </cell>
          <cell r="O1724">
            <v>13.795234887464177</v>
          </cell>
          <cell r="P1724">
            <v>3</v>
          </cell>
          <cell r="Q1724">
            <v>702.069731347784</v>
          </cell>
          <cell r="R1724">
            <v>13.795234887464177</v>
          </cell>
          <cell r="S1724">
            <v>22488.019582431592</v>
          </cell>
        </row>
        <row r="1725">
          <cell r="B1725" t="str">
            <v>0401a4</v>
          </cell>
          <cell r="C1725" t="str">
            <v>1324</v>
          </cell>
          <cell r="D1725" t="str">
            <v>PRD</v>
          </cell>
          <cell r="E1725" t="str">
            <v>ESP</v>
          </cell>
          <cell r="F1725">
            <v>200203</v>
          </cell>
          <cell r="G1725">
            <v>22</v>
          </cell>
          <cell r="H1725">
            <v>49</v>
          </cell>
          <cell r="I1725">
            <v>120.61428571428573</v>
          </cell>
          <cell r="J1725">
            <v>0</v>
          </cell>
          <cell r="K1725">
            <v>0</v>
          </cell>
          <cell r="L1725">
            <v>363.95679662979131</v>
          </cell>
          <cell r="M1725">
            <v>12.741858340296245</v>
          </cell>
          <cell r="N1725">
            <v>370.01277480700497</v>
          </cell>
          <cell r="O1725">
            <v>13.139400336132741</v>
          </cell>
          <cell r="P1725">
            <v>3</v>
          </cell>
          <cell r="Q1725">
            <v>370.01277480700497</v>
          </cell>
          <cell r="R1725">
            <v>13.139400336132741</v>
          </cell>
          <cell r="S1725">
            <v>12220.525965543244</v>
          </cell>
        </row>
        <row r="1726">
          <cell r="B1726" t="str">
            <v>0401a4</v>
          </cell>
          <cell r="C1726" t="str">
            <v>1324</v>
          </cell>
          <cell r="D1726" t="str">
            <v>PRD</v>
          </cell>
          <cell r="E1726" t="str">
            <v>ESP</v>
          </cell>
          <cell r="F1726">
            <v>200204</v>
          </cell>
          <cell r="G1726">
            <v>21</v>
          </cell>
          <cell r="H1726">
            <v>64</v>
          </cell>
          <cell r="I1726">
            <v>208.204375</v>
          </cell>
          <cell r="J1726">
            <v>0</v>
          </cell>
          <cell r="K1726">
            <v>0</v>
          </cell>
          <cell r="L1726">
            <v>832.52996108542891</v>
          </cell>
          <cell r="M1726">
            <v>16.416353453850849</v>
          </cell>
          <cell r="N1726">
            <v>574.38318793967005</v>
          </cell>
          <cell r="O1726">
            <v>16.352323984565679</v>
          </cell>
          <cell r="P1726">
            <v>3</v>
          </cell>
          <cell r="Q1726">
            <v>574.38318793967005</v>
          </cell>
          <cell r="R1726">
            <v>16.352323984565679</v>
          </cell>
          <cell r="S1726">
            <v>23435.444028138882</v>
          </cell>
        </row>
        <row r="1727">
          <cell r="B1727" t="str">
            <v>0401a4</v>
          </cell>
          <cell r="C1727" t="str">
            <v>1324</v>
          </cell>
          <cell r="D1727" t="str">
            <v>PRD</v>
          </cell>
          <cell r="E1727" t="str">
            <v>ESP</v>
          </cell>
          <cell r="F1727">
            <v>200205</v>
          </cell>
          <cell r="G1727">
            <v>20</v>
          </cell>
          <cell r="H1727">
            <v>36</v>
          </cell>
          <cell r="I1727">
            <v>194.73527777777778</v>
          </cell>
          <cell r="J1727">
            <v>0</v>
          </cell>
          <cell r="K1727">
            <v>728</v>
          </cell>
          <cell r="L1727">
            <v>633.94007538991036</v>
          </cell>
          <cell r="M1727">
            <v>20.042093135038268</v>
          </cell>
          <cell r="N1727">
            <v>509.84925923617834</v>
          </cell>
          <cell r="O1727">
            <v>18.469449270130262</v>
          </cell>
          <cell r="P1727">
            <v>3</v>
          </cell>
          <cell r="Q1727">
            <v>509.84925923617834</v>
          </cell>
          <cell r="R1727">
            <v>18.469449270130262</v>
          </cell>
          <cell r="S1727">
            <v>11344.103332502418</v>
          </cell>
        </row>
        <row r="1728">
          <cell r="B1728" t="str">
            <v>0401a4</v>
          </cell>
          <cell r="C1728" t="str">
            <v>1324</v>
          </cell>
          <cell r="D1728" t="str">
            <v>PRD</v>
          </cell>
          <cell r="E1728" t="str">
            <v>ESP</v>
          </cell>
          <cell r="F1728">
            <v>200206</v>
          </cell>
          <cell r="G1728">
            <v>19</v>
          </cell>
          <cell r="H1728">
            <v>88</v>
          </cell>
          <cell r="I1728">
            <v>128.83715909090913</v>
          </cell>
          <cell r="J1728">
            <v>0</v>
          </cell>
          <cell r="K1728">
            <v>728</v>
          </cell>
          <cell r="L1728">
            <v>857.48339391849265</v>
          </cell>
          <cell r="M1728">
            <v>20.999574750870252</v>
          </cell>
          <cell r="N1728">
            <v>453.18864517240041</v>
          </cell>
          <cell r="O1728">
            <v>18.219552547991324</v>
          </cell>
          <cell r="P1728">
            <v>3</v>
          </cell>
          <cell r="Q1728">
            <v>453.18864517240041</v>
          </cell>
          <cell r="R1728">
            <v>18.219552547991324</v>
          </cell>
          <cell r="S1728">
            <v>28542.930775171237</v>
          </cell>
        </row>
        <row r="1729">
          <cell r="B1729" t="str">
            <v>0401a4</v>
          </cell>
          <cell r="C1729" t="str">
            <v>1324</v>
          </cell>
          <cell r="D1729" t="str">
            <v>PRD</v>
          </cell>
          <cell r="E1729" t="str">
            <v>ESP</v>
          </cell>
          <cell r="F1729">
            <v>200207</v>
          </cell>
          <cell r="G1729">
            <v>18</v>
          </cell>
          <cell r="H1729">
            <v>46</v>
          </cell>
          <cell r="I1729">
            <v>103.06826086956522</v>
          </cell>
          <cell r="J1729">
            <v>0</v>
          </cell>
          <cell r="K1729">
            <v>728</v>
          </cell>
          <cell r="L1729">
            <v>738.19933171584125</v>
          </cell>
          <cell r="M1729">
            <v>21.061658438845125</v>
          </cell>
          <cell r="N1729">
            <v>483.53883205320653</v>
          </cell>
          <cell r="O1729">
            <v>18.558702368592826</v>
          </cell>
          <cell r="P1729">
            <v>3</v>
          </cell>
          <cell r="Q1729">
            <v>483.53883205320653</v>
          </cell>
          <cell r="R1729">
            <v>18.558702368592826</v>
          </cell>
          <cell r="S1729">
            <v>17501.646274447499</v>
          </cell>
        </row>
        <row r="1730">
          <cell r="B1730" t="str">
            <v>0401a4</v>
          </cell>
          <cell r="C1730" t="str">
            <v>1324</v>
          </cell>
          <cell r="D1730" t="str">
            <v>PRD</v>
          </cell>
          <cell r="E1730" t="str">
            <v>ESP</v>
          </cell>
          <cell r="F1730">
            <v>200208</v>
          </cell>
          <cell r="G1730">
            <v>17</v>
          </cell>
          <cell r="H1730">
            <v>27</v>
          </cell>
          <cell r="I1730">
            <v>39.174814814814809</v>
          </cell>
          <cell r="J1730">
            <v>0</v>
          </cell>
          <cell r="K1730">
            <v>728</v>
          </cell>
          <cell r="L1730">
            <v>591.70654104590733</v>
          </cell>
          <cell r="M1730">
            <v>21.810270326259985</v>
          </cell>
          <cell r="N1730">
            <v>440.57260740095995</v>
          </cell>
          <cell r="O1730">
            <v>19.335991199847129</v>
          </cell>
          <cell r="P1730">
            <v>3</v>
          </cell>
          <cell r="Q1730">
            <v>440.57260740095995</v>
          </cell>
          <cell r="R1730">
            <v>19.335991199847129</v>
          </cell>
          <cell r="S1730">
            <v>10837.74039982592</v>
          </cell>
        </row>
        <row r="1731">
          <cell r="B1731" t="str">
            <v>0401a4</v>
          </cell>
          <cell r="C1731" t="str">
            <v>1324</v>
          </cell>
          <cell r="D1731" t="str">
            <v>PRD</v>
          </cell>
          <cell r="E1731" t="str">
            <v>ESP</v>
          </cell>
          <cell r="F1731">
            <v>200209</v>
          </cell>
          <cell r="G1731">
            <v>16</v>
          </cell>
          <cell r="H1731">
            <v>104</v>
          </cell>
          <cell r="I1731">
            <v>18.168653846153845</v>
          </cell>
          <cell r="J1731">
            <v>0</v>
          </cell>
          <cell r="K1731">
            <v>728</v>
          </cell>
          <cell r="L1731">
            <v>721.60479179931895</v>
          </cell>
          <cell r="M1731">
            <v>20.214367479394419</v>
          </cell>
          <cell r="N1731">
            <v>511.48536115655793</v>
          </cell>
          <cell r="O1731">
            <v>19.279702472636533</v>
          </cell>
          <cell r="P1731">
            <v>3</v>
          </cell>
          <cell r="Q1731">
            <v>511.48536115655793</v>
          </cell>
          <cell r="R1731">
            <v>19.279702472636533</v>
          </cell>
          <cell r="S1731">
            <v>51304.937560282022</v>
          </cell>
        </row>
        <row r="1732">
          <cell r="B1732" t="str">
            <v>0401a4</v>
          </cell>
          <cell r="C1732" t="str">
            <v>1324</v>
          </cell>
          <cell r="D1732" t="str">
            <v>PRD</v>
          </cell>
          <cell r="E1732" t="str">
            <v>ESP</v>
          </cell>
          <cell r="F1732">
            <v>200210</v>
          </cell>
          <cell r="G1732">
            <v>15</v>
          </cell>
          <cell r="H1732">
            <v>82</v>
          </cell>
          <cell r="I1732">
            <v>2.8006097560975611</v>
          </cell>
          <cell r="J1732">
            <v>0</v>
          </cell>
          <cell r="K1732">
            <v>728</v>
          </cell>
          <cell r="L1732">
            <v>705.7178364460591</v>
          </cell>
          <cell r="M1732">
            <v>21.902329289681539</v>
          </cell>
          <cell r="N1732">
            <v>470.50876777450713</v>
          </cell>
          <cell r="O1732">
            <v>20.245436937309464</v>
          </cell>
          <cell r="P1732">
            <v>3</v>
          </cell>
          <cell r="Q1732">
            <v>470.50876777450713</v>
          </cell>
          <cell r="R1732">
            <v>20.245436937309464</v>
          </cell>
          <cell r="S1732">
            <v>38352.068957509582</v>
          </cell>
        </row>
        <row r="1733">
          <cell r="B1733" t="str">
            <v>0401a4</v>
          </cell>
          <cell r="C1733" t="str">
            <v>1324</v>
          </cell>
          <cell r="D1733" t="str">
            <v>PRD</v>
          </cell>
          <cell r="E1733" t="str">
            <v>ESP</v>
          </cell>
          <cell r="F1733">
            <v>200211</v>
          </cell>
          <cell r="G1733">
            <v>14</v>
          </cell>
          <cell r="H1733">
            <v>65</v>
          </cell>
          <cell r="I1733">
            <v>0</v>
          </cell>
          <cell r="J1733">
            <v>0</v>
          </cell>
          <cell r="K1733">
            <v>728</v>
          </cell>
          <cell r="L1733">
            <v>1247.0158541059536</v>
          </cell>
          <cell r="M1733">
            <v>24.637114683842334</v>
          </cell>
          <cell r="N1733">
            <v>473.12657891569432</v>
          </cell>
          <cell r="O1733">
            <v>21.369970415252855</v>
          </cell>
          <cell r="P1733">
            <v>3</v>
          </cell>
          <cell r="Q1733">
            <v>473.12657891569432</v>
          </cell>
          <cell r="R1733">
            <v>21.369970415252855</v>
          </cell>
          <cell r="S1733">
            <v>30753.22762952013</v>
          </cell>
        </row>
        <row r="1734">
          <cell r="B1734" t="str">
            <v>0401a4</v>
          </cell>
          <cell r="C1734" t="str">
            <v>1324</v>
          </cell>
          <cell r="D1734" t="str">
            <v>PRD</v>
          </cell>
          <cell r="E1734" t="str">
            <v>ESP</v>
          </cell>
          <cell r="F1734">
            <v>200212</v>
          </cell>
          <cell r="G1734">
            <v>13</v>
          </cell>
          <cell r="H1734">
            <v>63</v>
          </cell>
          <cell r="I1734">
            <v>0</v>
          </cell>
          <cell r="J1734">
            <v>0</v>
          </cell>
          <cell r="K1734">
            <v>728</v>
          </cell>
          <cell r="L1734">
            <v>378.58325699780886</v>
          </cell>
          <cell r="M1734">
            <v>32.2654309250008</v>
          </cell>
          <cell r="N1734">
            <v>426.28046264836598</v>
          </cell>
          <cell r="O1734">
            <v>21.728978817374465</v>
          </cell>
          <cell r="P1734">
            <v>3</v>
          </cell>
          <cell r="Q1734">
            <v>426.28046264836598</v>
          </cell>
          <cell r="R1734">
            <v>21.728978817374465</v>
          </cell>
          <cell r="S1734">
            <v>26855.669146847056</v>
          </cell>
        </row>
        <row r="1735">
          <cell r="B1735" t="str">
            <v>0401a4</v>
          </cell>
          <cell r="C1735" t="str">
            <v>1324</v>
          </cell>
          <cell r="D1735" t="str">
            <v>PRD</v>
          </cell>
          <cell r="E1735" t="str">
            <v>ESP</v>
          </cell>
          <cell r="F1735">
            <v>200301</v>
          </cell>
          <cell r="G1735">
            <v>12</v>
          </cell>
          <cell r="H1735">
            <v>43</v>
          </cell>
          <cell r="I1735">
            <v>0</v>
          </cell>
          <cell r="J1735">
            <v>0</v>
          </cell>
          <cell r="K1735">
            <v>374</v>
          </cell>
          <cell r="L1735">
            <v>756.26134808729648</v>
          </cell>
          <cell r="M1735">
            <v>24.126749740188284</v>
          </cell>
          <cell r="N1735">
            <v>515.78711078355627</v>
          </cell>
          <cell r="O1735">
            <v>20.180598271685284</v>
          </cell>
          <cell r="P1735">
            <v>3</v>
          </cell>
          <cell r="Q1735">
            <v>515.78711078355627</v>
          </cell>
          <cell r="R1735">
            <v>20.180598271685284</v>
          </cell>
          <cell r="S1735">
            <v>22178.84576369292</v>
          </cell>
        </row>
        <row r="1736">
          <cell r="B1736" t="str">
            <v>0401a4</v>
          </cell>
          <cell r="C1736" t="str">
            <v>1324</v>
          </cell>
          <cell r="D1736" t="str">
            <v>PRD</v>
          </cell>
          <cell r="E1736" t="str">
            <v>ESP</v>
          </cell>
          <cell r="F1736">
            <v>200302</v>
          </cell>
          <cell r="G1736">
            <v>11</v>
          </cell>
          <cell r="H1736">
            <v>47</v>
          </cell>
          <cell r="I1736">
            <v>0</v>
          </cell>
          <cell r="J1736">
            <v>0</v>
          </cell>
          <cell r="K1736">
            <v>374</v>
          </cell>
          <cell r="L1736">
            <v>589.0389519751609</v>
          </cell>
          <cell r="M1736">
            <v>25.574262391815552</v>
          </cell>
          <cell r="N1736">
            <v>449.22020709597024</v>
          </cell>
          <cell r="O1736">
            <v>20.874515390486746</v>
          </cell>
          <cell r="P1736">
            <v>1</v>
          </cell>
          <cell r="Q1736">
            <v>374</v>
          </cell>
          <cell r="R1736">
            <v>100</v>
          </cell>
          <cell r="S1736">
            <v>17578</v>
          </cell>
        </row>
        <row r="1737">
          <cell r="B1737" t="str">
            <v>0401a4</v>
          </cell>
          <cell r="C1737" t="str">
            <v>1324</v>
          </cell>
          <cell r="D1737" t="str">
            <v>PRD</v>
          </cell>
          <cell r="E1737" t="str">
            <v>ESP</v>
          </cell>
          <cell r="F1737">
            <v>200303</v>
          </cell>
          <cell r="G1737">
            <v>10</v>
          </cell>
          <cell r="H1737">
            <v>58</v>
          </cell>
          <cell r="I1737">
            <v>0</v>
          </cell>
          <cell r="J1737">
            <v>0</v>
          </cell>
          <cell r="K1737">
            <v>374</v>
          </cell>
          <cell r="L1737">
            <v>746.50483408439948</v>
          </cell>
          <cell r="M1737">
            <v>30.939882529230349</v>
          </cell>
          <cell r="N1737">
            <v>450.25106626570658</v>
          </cell>
          <cell r="O1737">
            <v>20.969348254185487</v>
          </cell>
          <cell r="P1737">
            <v>1</v>
          </cell>
          <cell r="Q1737">
            <v>374</v>
          </cell>
          <cell r="R1737">
            <v>100</v>
          </cell>
          <cell r="S1737">
            <v>21692</v>
          </cell>
        </row>
        <row r="1738">
          <cell r="B1738" t="str">
            <v>0401a4</v>
          </cell>
          <cell r="C1738" t="str">
            <v>1324</v>
          </cell>
          <cell r="D1738" t="str">
            <v>PRD</v>
          </cell>
          <cell r="E1738" t="str">
            <v>ESP</v>
          </cell>
          <cell r="F1738">
            <v>200304</v>
          </cell>
          <cell r="G1738">
            <v>9</v>
          </cell>
          <cell r="H1738">
            <v>61</v>
          </cell>
          <cell r="I1738">
            <v>0</v>
          </cell>
          <cell r="J1738">
            <v>0</v>
          </cell>
          <cell r="K1738">
            <v>374</v>
          </cell>
          <cell r="L1738">
            <v>363.3600504128998</v>
          </cell>
          <cell r="M1738">
            <v>34.208677180241395</v>
          </cell>
          <cell r="N1738">
            <v>424.45814514024414</v>
          </cell>
          <cell r="O1738">
            <v>21.816175631799741</v>
          </cell>
          <cell r="P1738">
            <v>1</v>
          </cell>
          <cell r="Q1738">
            <v>374</v>
          </cell>
          <cell r="R1738">
            <v>100</v>
          </cell>
          <cell r="S1738">
            <v>22814</v>
          </cell>
        </row>
        <row r="1739">
          <cell r="B1739" t="str">
            <v>0401a4</v>
          </cell>
          <cell r="C1739" t="str">
            <v>1324</v>
          </cell>
          <cell r="D1739" t="str">
            <v>PRD</v>
          </cell>
          <cell r="E1739" t="str">
            <v>ESP</v>
          </cell>
          <cell r="F1739">
            <v>200305</v>
          </cell>
          <cell r="G1739">
            <v>8</v>
          </cell>
          <cell r="H1739">
            <v>71</v>
          </cell>
          <cell r="I1739">
            <v>0</v>
          </cell>
          <cell r="J1739">
            <v>0</v>
          </cell>
          <cell r="K1739">
            <v>374</v>
          </cell>
          <cell r="L1739">
            <v>530.82703518609947</v>
          </cell>
          <cell r="M1739">
            <v>34.351224208156253</v>
          </cell>
          <cell r="N1739">
            <v>450.21230277017298</v>
          </cell>
          <cell r="O1739">
            <v>22.011042734480093</v>
          </cell>
          <cell r="P1739">
            <v>1</v>
          </cell>
          <cell r="Q1739">
            <v>374</v>
          </cell>
          <cell r="R1739">
            <v>100</v>
          </cell>
          <cell r="S1739">
            <v>26554</v>
          </cell>
        </row>
        <row r="1740">
          <cell r="B1740" t="str">
            <v>0401a4</v>
          </cell>
          <cell r="C1740" t="str">
            <v>1324</v>
          </cell>
          <cell r="D1740" t="str">
            <v>PRD</v>
          </cell>
          <cell r="E1740" t="str">
            <v>ESP</v>
          </cell>
          <cell r="F1740">
            <v>200306</v>
          </cell>
          <cell r="G1740">
            <v>7</v>
          </cell>
          <cell r="H1740">
            <v>89</v>
          </cell>
          <cell r="I1740">
            <v>0</v>
          </cell>
          <cell r="J1740">
            <v>374</v>
          </cell>
          <cell r="K1740">
            <v>374</v>
          </cell>
          <cell r="L1740">
            <v>255.60072605325098</v>
          </cell>
          <cell r="M1740">
            <v>25.453454140439817</v>
          </cell>
          <cell r="N1740">
            <v>421.46276811594208</v>
          </cell>
          <cell r="O1740">
            <v>24.126938028188938</v>
          </cell>
          <cell r="P1740">
            <v>1</v>
          </cell>
          <cell r="Q1740">
            <v>374</v>
          </cell>
          <cell r="R1740">
            <v>100</v>
          </cell>
          <cell r="S1740">
            <v>33286</v>
          </cell>
        </row>
        <row r="1741">
          <cell r="B1741" t="str">
            <v>0401a4</v>
          </cell>
          <cell r="C1741" t="str">
            <v>1324</v>
          </cell>
          <cell r="D1741" t="str">
            <v>PRD</v>
          </cell>
          <cell r="E1741" t="str">
            <v>ESP</v>
          </cell>
          <cell r="F1741">
            <v>200307</v>
          </cell>
          <cell r="G1741">
            <v>6</v>
          </cell>
          <cell r="H1741">
            <v>32</v>
          </cell>
          <cell r="I1741">
            <v>0</v>
          </cell>
          <cell r="J1741">
            <v>0</v>
          </cell>
          <cell r="K1741">
            <v>374</v>
          </cell>
          <cell r="L1741">
            <v>227.36869608220985</v>
          </cell>
          <cell r="M1741">
            <v>38.064578949181524</v>
          </cell>
          <cell r="N1741">
            <v>421.46276811594208</v>
          </cell>
          <cell r="O1741">
            <v>24.126938028188942</v>
          </cell>
          <cell r="P1741">
            <v>1</v>
          </cell>
          <cell r="Q1741">
            <v>374</v>
          </cell>
          <cell r="R1741">
            <v>100</v>
          </cell>
          <cell r="S1741">
            <v>11968</v>
          </cell>
        </row>
        <row r="1742">
          <cell r="B1742" t="str">
            <v>0401a4</v>
          </cell>
          <cell r="C1742" t="str">
            <v>1324</v>
          </cell>
          <cell r="D1742" t="str">
            <v>PRD</v>
          </cell>
          <cell r="E1742" t="str">
            <v>ESP</v>
          </cell>
          <cell r="F1742">
            <v>200308</v>
          </cell>
          <cell r="G1742">
            <v>5</v>
          </cell>
          <cell r="H1742">
            <v>33</v>
          </cell>
          <cell r="I1742">
            <v>0</v>
          </cell>
          <cell r="J1742">
            <v>374</v>
          </cell>
          <cell r="K1742">
            <v>374</v>
          </cell>
          <cell r="L1742">
            <v>798.65862578428892</v>
          </cell>
          <cell r="M1742">
            <v>59.696745449946221</v>
          </cell>
          <cell r="N1742">
            <v>421.46276811594208</v>
          </cell>
          <cell r="O1742">
            <v>24.126938028188942</v>
          </cell>
          <cell r="P1742">
            <v>1</v>
          </cell>
          <cell r="Q1742">
            <v>374</v>
          </cell>
          <cell r="R1742">
            <v>100</v>
          </cell>
          <cell r="S1742">
            <v>12342</v>
          </cell>
        </row>
        <row r="1743">
          <cell r="B1743" t="str">
            <v>0401a4</v>
          </cell>
          <cell r="C1743" t="str">
            <v>1324</v>
          </cell>
          <cell r="D1743" t="str">
            <v>PRD</v>
          </cell>
          <cell r="E1743" t="str">
            <v>ESP</v>
          </cell>
          <cell r="F1743">
            <v>200309</v>
          </cell>
          <cell r="G1743">
            <v>4</v>
          </cell>
          <cell r="H1743">
            <v>85</v>
          </cell>
          <cell r="I1743">
            <v>0</v>
          </cell>
          <cell r="J1743">
            <v>374</v>
          </cell>
          <cell r="K1743">
            <v>374</v>
          </cell>
          <cell r="L1743">
            <v>787.73006136827519</v>
          </cell>
          <cell r="M1743">
            <v>68.559729697181993</v>
          </cell>
          <cell r="N1743">
            <v>421.46276811594208</v>
          </cell>
          <cell r="O1743">
            <v>24.126938028188942</v>
          </cell>
          <cell r="P1743">
            <v>1</v>
          </cell>
          <cell r="Q1743">
            <v>374</v>
          </cell>
          <cell r="R1743">
            <v>100</v>
          </cell>
          <cell r="S1743">
            <v>31790</v>
          </cell>
        </row>
        <row r="1744">
          <cell r="B1744" t="str">
            <v>0401a4</v>
          </cell>
          <cell r="C1744" t="str">
            <v>1324</v>
          </cell>
          <cell r="D1744" t="str">
            <v>PRD</v>
          </cell>
          <cell r="E1744" t="str">
            <v>ESP</v>
          </cell>
          <cell r="F1744">
            <v>200310</v>
          </cell>
          <cell r="G1744">
            <v>3</v>
          </cell>
          <cell r="H1744">
            <v>49</v>
          </cell>
          <cell r="I1744">
            <v>0</v>
          </cell>
          <cell r="J1744">
            <v>374</v>
          </cell>
          <cell r="K1744">
            <v>374</v>
          </cell>
          <cell r="L1744">
            <v>112.75314171482236</v>
          </cell>
          <cell r="M1744">
            <v>103.19379960319219</v>
          </cell>
          <cell r="N1744">
            <v>406.83057636363895</v>
          </cell>
          <cell r="O1744">
            <v>23.895703161721261</v>
          </cell>
          <cell r="P1744">
            <v>1</v>
          </cell>
          <cell r="Q1744">
            <v>374</v>
          </cell>
          <cell r="R1744">
            <v>100</v>
          </cell>
          <cell r="S1744">
            <v>18326</v>
          </cell>
        </row>
        <row r="1745">
          <cell r="B1745" t="str">
            <v>0401a4</v>
          </cell>
          <cell r="C1745" t="str">
            <v>1324</v>
          </cell>
          <cell r="D1745" t="str">
            <v>PRD</v>
          </cell>
          <cell r="E1745" t="str">
            <v>ESP</v>
          </cell>
          <cell r="F1745">
            <v>200311</v>
          </cell>
          <cell r="G1745">
            <v>2</v>
          </cell>
          <cell r="H1745">
            <v>69</v>
          </cell>
          <cell r="I1745">
            <v>0</v>
          </cell>
          <cell r="J1745">
            <v>0</v>
          </cell>
          <cell r="K1745">
            <v>374</v>
          </cell>
          <cell r="L1745">
            <v>0</v>
          </cell>
          <cell r="M1745">
            <v>106.94989964981509</v>
          </cell>
          <cell r="N1745">
            <v>421.46276811594208</v>
          </cell>
          <cell r="O1745">
            <v>24.126938028188942</v>
          </cell>
          <cell r="P1745">
            <v>1</v>
          </cell>
          <cell r="Q1745">
            <v>374</v>
          </cell>
          <cell r="R1745">
            <v>100</v>
          </cell>
          <cell r="S1745">
            <v>25806</v>
          </cell>
        </row>
        <row r="1746">
          <cell r="B1746" t="str">
            <v>0401a4</v>
          </cell>
          <cell r="C1746" t="str">
            <v>1324</v>
          </cell>
          <cell r="D1746" t="str">
            <v>PRD</v>
          </cell>
          <cell r="E1746" t="str">
            <v>ESP</v>
          </cell>
          <cell r="F1746">
            <v>200312</v>
          </cell>
          <cell r="G1746">
            <v>1</v>
          </cell>
          <cell r="H1746">
            <v>93</v>
          </cell>
          <cell r="I1746">
            <v>0</v>
          </cell>
          <cell r="J1746">
            <v>374</v>
          </cell>
          <cell r="K1746">
            <v>374</v>
          </cell>
          <cell r="L1746">
            <v>0</v>
          </cell>
          <cell r="M1746">
            <v>106.94989964981509</v>
          </cell>
          <cell r="N1746">
            <v>421.46276811594208</v>
          </cell>
          <cell r="O1746">
            <v>24.126938028188942</v>
          </cell>
          <cell r="P1746">
            <v>1</v>
          </cell>
          <cell r="Q1746">
            <v>374</v>
          </cell>
          <cell r="R1746">
            <v>100</v>
          </cell>
          <cell r="S1746">
            <v>34782</v>
          </cell>
        </row>
        <row r="1747">
          <cell r="B1747" t="str">
            <v>0401a4</v>
          </cell>
          <cell r="C1747" t="str">
            <v>1324</v>
          </cell>
          <cell r="D1747" t="str">
            <v>PRD</v>
          </cell>
          <cell r="E1747" t="str">
            <v>ESP</v>
          </cell>
          <cell r="F1747">
            <v>200401</v>
          </cell>
          <cell r="G1747">
            <v>0</v>
          </cell>
          <cell r="H1747">
            <v>68</v>
          </cell>
          <cell r="I1747">
            <v>0</v>
          </cell>
          <cell r="J1747">
            <v>374</v>
          </cell>
          <cell r="K1747">
            <v>390</v>
          </cell>
          <cell r="L1747">
            <v>0</v>
          </cell>
          <cell r="M1747">
            <v>106.94989964981509</v>
          </cell>
          <cell r="N1747">
            <v>421.46276811594208</v>
          </cell>
          <cell r="O1747">
            <v>24.126938028188942</v>
          </cell>
          <cell r="P1747">
            <v>1</v>
          </cell>
          <cell r="Q1747">
            <v>390</v>
          </cell>
          <cell r="R1747">
            <v>100</v>
          </cell>
          <cell r="S1747">
            <v>26520</v>
          </cell>
        </row>
        <row r="1748">
          <cell r="B1748" t="str">
            <v>0401a4</v>
          </cell>
          <cell r="C1748" t="str">
            <v>1324</v>
          </cell>
          <cell r="D1748" t="str">
            <v>PRD</v>
          </cell>
          <cell r="E1748" t="str">
            <v>EST</v>
          </cell>
          <cell r="F1748">
            <v>200101</v>
          </cell>
          <cell r="G1748">
            <v>36</v>
          </cell>
          <cell r="H1748">
            <v>7</v>
          </cell>
          <cell r="I1748">
            <v>2420.6657142857143</v>
          </cell>
          <cell r="J1748">
            <v>0</v>
          </cell>
          <cell r="K1748">
            <v>700</v>
          </cell>
          <cell r="L1748">
            <v>2420.6657142857143</v>
          </cell>
          <cell r="M1748">
            <v>0</v>
          </cell>
          <cell r="N1748">
            <v>2420.6657142857143</v>
          </cell>
          <cell r="O1748">
            <v>0</v>
          </cell>
          <cell r="P1748">
            <v>3</v>
          </cell>
          <cell r="Q1748">
            <v>2420.6657142857143</v>
          </cell>
          <cell r="R1748">
            <v>0</v>
          </cell>
          <cell r="S1748">
            <v>0</v>
          </cell>
        </row>
        <row r="1749">
          <cell r="B1749" t="str">
            <v>0401a4</v>
          </cell>
          <cell r="C1749" t="str">
            <v>1324</v>
          </cell>
          <cell r="D1749" t="str">
            <v>PRD</v>
          </cell>
          <cell r="E1749" t="str">
            <v>EST</v>
          </cell>
          <cell r="F1749">
            <v>200102</v>
          </cell>
          <cell r="G1749">
            <v>35</v>
          </cell>
          <cell r="H1749">
            <v>10</v>
          </cell>
          <cell r="I1749">
            <v>1538.4390000000001</v>
          </cell>
          <cell r="J1749">
            <v>0</v>
          </cell>
          <cell r="K1749">
            <v>700</v>
          </cell>
          <cell r="L1749">
            <v>1562.0823885605162</v>
          </cell>
          <cell r="M1749">
            <v>1.7596275933776204</v>
          </cell>
          <cell r="N1749">
            <v>1558.3697700347539</v>
          </cell>
          <cell r="O1749">
            <v>1.8184140734798335</v>
          </cell>
          <cell r="P1749">
            <v>3</v>
          </cell>
          <cell r="Q1749">
            <v>1558.3697700347539</v>
          </cell>
          <cell r="R1749">
            <v>1.8184140734798335</v>
          </cell>
          <cell r="S1749">
            <v>199.30770034753732</v>
          </cell>
        </row>
        <row r="1750">
          <cell r="B1750" t="str">
            <v>0401a4</v>
          </cell>
          <cell r="C1750" t="str">
            <v>1324</v>
          </cell>
          <cell r="D1750" t="str">
            <v>PRD</v>
          </cell>
          <cell r="E1750" t="str">
            <v>EST</v>
          </cell>
          <cell r="F1750">
            <v>200103</v>
          </cell>
          <cell r="G1750">
            <v>34</v>
          </cell>
          <cell r="H1750">
            <v>5</v>
          </cell>
          <cell r="I1750">
            <v>418.86</v>
          </cell>
          <cell r="J1750">
            <v>0</v>
          </cell>
          <cell r="K1750">
            <v>0</v>
          </cell>
          <cell r="L1750">
            <v>435.11863214775059</v>
          </cell>
          <cell r="M1750">
            <v>2.3910736958841499</v>
          </cell>
          <cell r="N1750">
            <v>437.680272366964</v>
          </cell>
          <cell r="O1750">
            <v>2.4590021430599953</v>
          </cell>
          <cell r="P1750">
            <v>3</v>
          </cell>
          <cell r="Q1750">
            <v>437.680272366964</v>
          </cell>
          <cell r="R1750">
            <v>2.4590021430599953</v>
          </cell>
          <cell r="S1750">
            <v>94.101361834819727</v>
          </cell>
        </row>
        <row r="1751">
          <cell r="B1751" t="str">
            <v>0401a4</v>
          </cell>
          <cell r="C1751" t="str">
            <v>1324</v>
          </cell>
          <cell r="D1751" t="str">
            <v>PRD</v>
          </cell>
          <cell r="E1751" t="str">
            <v>EST</v>
          </cell>
          <cell r="F1751">
            <v>200104</v>
          </cell>
          <cell r="G1751">
            <v>33</v>
          </cell>
          <cell r="H1751">
            <v>4</v>
          </cell>
          <cell r="I1751">
            <v>0</v>
          </cell>
          <cell r="J1751">
            <v>0</v>
          </cell>
          <cell r="K1751">
            <v>100</v>
          </cell>
          <cell r="L1751">
            <v>9.979753685129964</v>
          </cell>
          <cell r="M1751">
            <v>9.9386548725434878</v>
          </cell>
          <cell r="N1751">
            <v>-11.307888340392481</v>
          </cell>
          <cell r="O1751">
            <v>10.374378786302882</v>
          </cell>
          <cell r="P1751">
            <v>1</v>
          </cell>
          <cell r="Q1751">
            <v>100</v>
          </cell>
          <cell r="R1751">
            <v>100</v>
          </cell>
          <cell r="S1751">
            <v>400</v>
          </cell>
        </row>
        <row r="1752">
          <cell r="B1752" t="str">
            <v>0401a4</v>
          </cell>
          <cell r="C1752" t="str">
            <v>1324</v>
          </cell>
          <cell r="D1752" t="str">
            <v>PRD</v>
          </cell>
          <cell r="E1752" t="str">
            <v>EST</v>
          </cell>
          <cell r="F1752">
            <v>200105</v>
          </cell>
          <cell r="G1752">
            <v>32</v>
          </cell>
          <cell r="H1752">
            <v>7</v>
          </cell>
          <cell r="I1752">
            <v>486.59285714285716</v>
          </cell>
          <cell r="J1752">
            <v>0</v>
          </cell>
          <cell r="K1752">
            <v>0</v>
          </cell>
          <cell r="L1752">
            <v>545.20649347333722</v>
          </cell>
          <cell r="M1752">
            <v>9.9326742780210768</v>
          </cell>
          <cell r="N1752">
            <v>550.27195387531845</v>
          </cell>
          <cell r="O1752">
            <v>10.402050514449371</v>
          </cell>
          <cell r="P1752">
            <v>3</v>
          </cell>
          <cell r="Q1752">
            <v>550.27195387531845</v>
          </cell>
          <cell r="R1752">
            <v>10.402050514449371</v>
          </cell>
          <cell r="S1752">
            <v>445.75367712722891</v>
          </cell>
        </row>
        <row r="1753">
          <cell r="B1753" t="str">
            <v>0401a4</v>
          </cell>
          <cell r="C1753" t="str">
            <v>1324</v>
          </cell>
          <cell r="D1753" t="str">
            <v>PRD</v>
          </cell>
          <cell r="E1753" t="str">
            <v>EST</v>
          </cell>
          <cell r="F1753">
            <v>200106</v>
          </cell>
          <cell r="G1753">
            <v>31</v>
          </cell>
          <cell r="H1753">
            <v>7</v>
          </cell>
          <cell r="I1753">
            <v>670.78</v>
          </cell>
          <cell r="J1753">
            <v>0</v>
          </cell>
          <cell r="K1753">
            <v>700</v>
          </cell>
          <cell r="L1753">
            <v>744.81280569385046</v>
          </cell>
          <cell r="M1753">
            <v>9.966670890159584</v>
          </cell>
          <cell r="N1753">
            <v>751.27533187743063</v>
          </cell>
          <cell r="O1753">
            <v>10.417471589542167</v>
          </cell>
          <cell r="P1753">
            <v>3</v>
          </cell>
          <cell r="Q1753">
            <v>751.27533187743063</v>
          </cell>
          <cell r="R1753">
            <v>10.417471589542167</v>
          </cell>
          <cell r="S1753">
            <v>563.46732314201472</v>
          </cell>
        </row>
        <row r="1754">
          <cell r="B1754" t="str">
            <v>0401a4</v>
          </cell>
          <cell r="C1754" t="str">
            <v>1324</v>
          </cell>
          <cell r="D1754" t="str">
            <v>PRD</v>
          </cell>
          <cell r="E1754" t="str">
            <v>EST</v>
          </cell>
          <cell r="F1754">
            <v>200107</v>
          </cell>
          <cell r="G1754">
            <v>30</v>
          </cell>
          <cell r="H1754">
            <v>19</v>
          </cell>
          <cell r="I1754">
            <v>754.64473684210532</v>
          </cell>
          <cell r="J1754">
            <v>0</v>
          </cell>
          <cell r="K1754">
            <v>0</v>
          </cell>
          <cell r="L1754">
            <v>903.87897192671744</v>
          </cell>
          <cell r="M1754">
            <v>11.305775362309612</v>
          </cell>
          <cell r="N1754">
            <v>901.07193989724965</v>
          </cell>
          <cell r="O1754">
            <v>11.699790795768347</v>
          </cell>
          <cell r="P1754">
            <v>3</v>
          </cell>
          <cell r="Q1754">
            <v>901.07193989724965</v>
          </cell>
          <cell r="R1754">
            <v>11.699790795768347</v>
          </cell>
          <cell r="S1754">
            <v>2782.1168580477424</v>
          </cell>
        </row>
        <row r="1755">
          <cell r="B1755" t="str">
            <v>0401a4</v>
          </cell>
          <cell r="C1755" t="str">
            <v>1324</v>
          </cell>
          <cell r="D1755" t="str">
            <v>PRD</v>
          </cell>
          <cell r="E1755" t="str">
            <v>EST</v>
          </cell>
          <cell r="F1755">
            <v>200108</v>
          </cell>
          <cell r="G1755">
            <v>29</v>
          </cell>
          <cell r="H1755">
            <v>4</v>
          </cell>
          <cell r="I1755">
            <v>813.47</v>
          </cell>
          <cell r="J1755">
            <v>0</v>
          </cell>
          <cell r="K1755">
            <v>0</v>
          </cell>
          <cell r="L1755">
            <v>992.97359681520163</v>
          </cell>
          <cell r="M1755">
            <v>12.602913441672436</v>
          </cell>
          <cell r="N1755">
            <v>992.17292831763257</v>
          </cell>
          <cell r="O1755">
            <v>13.211129518607818</v>
          </cell>
          <cell r="P1755">
            <v>3</v>
          </cell>
          <cell r="Q1755">
            <v>992.17292831763257</v>
          </cell>
          <cell r="R1755">
            <v>13.211129518607818</v>
          </cell>
          <cell r="S1755">
            <v>714.81171327053016</v>
          </cell>
        </row>
        <row r="1756">
          <cell r="B1756" t="str">
            <v>0401a4</v>
          </cell>
          <cell r="C1756" t="str">
            <v>1324</v>
          </cell>
          <cell r="D1756" t="str">
            <v>PRD</v>
          </cell>
          <cell r="E1756" t="str">
            <v>EST</v>
          </cell>
          <cell r="F1756">
            <v>200109</v>
          </cell>
          <cell r="G1756">
            <v>28</v>
          </cell>
          <cell r="H1756">
            <v>17</v>
          </cell>
          <cell r="I1756">
            <v>849.64470588235315</v>
          </cell>
          <cell r="J1756">
            <v>0</v>
          </cell>
          <cell r="K1756">
            <v>1000</v>
          </cell>
          <cell r="L1756">
            <v>1274.4279963058382</v>
          </cell>
          <cell r="M1756">
            <v>18.929698397099056</v>
          </cell>
          <cell r="N1756">
            <v>1256.3335738728015</v>
          </cell>
          <cell r="O1756">
            <v>19.819602952120665</v>
          </cell>
          <cell r="P1756">
            <v>3</v>
          </cell>
          <cell r="Q1756">
            <v>1256.3335738728015</v>
          </cell>
          <cell r="R1756">
            <v>19.819602952120665</v>
          </cell>
          <cell r="S1756">
            <v>6913.7107558376229</v>
          </cell>
        </row>
        <row r="1757">
          <cell r="B1757" t="str">
            <v>0401a4</v>
          </cell>
          <cell r="C1757" t="str">
            <v>1324</v>
          </cell>
          <cell r="D1757" t="str">
            <v>PRD</v>
          </cell>
          <cell r="E1757" t="str">
            <v>EST</v>
          </cell>
          <cell r="F1757">
            <v>200110</v>
          </cell>
          <cell r="G1757">
            <v>27</v>
          </cell>
          <cell r="H1757">
            <v>16</v>
          </cell>
          <cell r="I1757">
            <v>845.34687500000007</v>
          </cell>
          <cell r="J1757">
            <v>0</v>
          </cell>
          <cell r="K1757">
            <v>1000</v>
          </cell>
          <cell r="L1757">
            <v>1383.3898083316744</v>
          </cell>
          <cell r="M1757">
            <v>24.483716519100899</v>
          </cell>
          <cell r="N1757">
            <v>1472.9872695236295</v>
          </cell>
          <cell r="O1757">
            <v>25.247051207314598</v>
          </cell>
          <cell r="P1757">
            <v>3</v>
          </cell>
          <cell r="Q1757">
            <v>1472.9872695236295</v>
          </cell>
          <cell r="R1757">
            <v>25.247051207314598</v>
          </cell>
          <cell r="S1757">
            <v>10042.246312378071</v>
          </cell>
        </row>
        <row r="1758">
          <cell r="B1758" t="str">
            <v>0401a4</v>
          </cell>
          <cell r="C1758" t="str">
            <v>1324</v>
          </cell>
          <cell r="D1758" t="str">
            <v>PRD</v>
          </cell>
          <cell r="E1758" t="str">
            <v>EST</v>
          </cell>
          <cell r="F1758">
            <v>200111</v>
          </cell>
          <cell r="G1758">
            <v>26</v>
          </cell>
          <cell r="H1758">
            <v>15</v>
          </cell>
          <cell r="I1758">
            <v>1919.0106666666668</v>
          </cell>
          <cell r="J1758">
            <v>0</v>
          </cell>
          <cell r="K1758">
            <v>2400</v>
          </cell>
          <cell r="L1758">
            <v>3024.9678132004506</v>
          </cell>
          <cell r="M1758">
            <v>25.640574758897966</v>
          </cell>
          <cell r="N1758">
            <v>3109.3761325802284</v>
          </cell>
          <cell r="O1758">
            <v>26.843518211653773</v>
          </cell>
          <cell r="P1758">
            <v>1</v>
          </cell>
          <cell r="Q1758">
            <v>2400</v>
          </cell>
          <cell r="R1758">
            <v>100</v>
          </cell>
          <cell r="S1758">
            <v>7214.84</v>
          </cell>
        </row>
        <row r="1759">
          <cell r="B1759" t="str">
            <v>0401a4</v>
          </cell>
          <cell r="C1759" t="str">
            <v>1324</v>
          </cell>
          <cell r="D1759" t="str">
            <v>PRD</v>
          </cell>
          <cell r="E1759" t="str">
            <v>EST</v>
          </cell>
          <cell r="F1759">
            <v>200112</v>
          </cell>
          <cell r="G1759">
            <v>25</v>
          </cell>
          <cell r="H1759">
            <v>15</v>
          </cell>
          <cell r="I1759">
            <v>1198.9486666666667</v>
          </cell>
          <cell r="J1759">
            <v>0</v>
          </cell>
          <cell r="K1759">
            <v>2700</v>
          </cell>
          <cell r="L1759">
            <v>2372.875578266197</v>
          </cell>
          <cell r="M1759">
            <v>28.641911375901223</v>
          </cell>
          <cell r="N1759">
            <v>2364.7760747665234</v>
          </cell>
          <cell r="O1759">
            <v>30.029856987769076</v>
          </cell>
          <cell r="P1759">
            <v>3</v>
          </cell>
          <cell r="Q1759">
            <v>2364.7760747665234</v>
          </cell>
          <cell r="R1759">
            <v>30.029856987769076</v>
          </cell>
          <cell r="S1759">
            <v>17487.411121497851</v>
          </cell>
        </row>
        <row r="1760">
          <cell r="B1760" t="str">
            <v>0401a4</v>
          </cell>
          <cell r="C1760" t="str">
            <v>1324</v>
          </cell>
          <cell r="D1760" t="str">
            <v>PRD</v>
          </cell>
          <cell r="E1760" t="str">
            <v>EST</v>
          </cell>
          <cell r="F1760">
            <v>200201</v>
          </cell>
          <cell r="G1760">
            <v>24</v>
          </cell>
          <cell r="H1760">
            <v>9</v>
          </cell>
          <cell r="I1760">
            <v>997.23333333333335</v>
          </cell>
          <cell r="J1760">
            <v>0</v>
          </cell>
          <cell r="K1760">
            <v>2700</v>
          </cell>
          <cell r="L1760">
            <v>2081.5884922643627</v>
          </cell>
          <cell r="M1760">
            <v>27.415463957623952</v>
          </cell>
          <cell r="N1760">
            <v>2163.1096271104952</v>
          </cell>
          <cell r="O1760">
            <v>28.664661817671295</v>
          </cell>
          <cell r="P1760">
            <v>3</v>
          </cell>
          <cell r="Q1760">
            <v>2163.1096271104952</v>
          </cell>
          <cell r="R1760">
            <v>28.664661817671295</v>
          </cell>
          <cell r="S1760">
            <v>10492.886643994456</v>
          </cell>
        </row>
        <row r="1761">
          <cell r="B1761" t="str">
            <v>0401a4</v>
          </cell>
          <cell r="C1761" t="str">
            <v>1324</v>
          </cell>
          <cell r="D1761" t="str">
            <v>PRD</v>
          </cell>
          <cell r="E1761" t="str">
            <v>EST</v>
          </cell>
          <cell r="F1761">
            <v>200202</v>
          </cell>
          <cell r="G1761">
            <v>23</v>
          </cell>
          <cell r="H1761">
            <v>10</v>
          </cell>
          <cell r="I1761">
            <v>1170.47</v>
          </cell>
          <cell r="J1761">
            <v>0</v>
          </cell>
          <cell r="K1761">
            <v>2000</v>
          </cell>
          <cell r="L1761">
            <v>2768.9176955364969</v>
          </cell>
          <cell r="M1761">
            <v>33.152611327103983</v>
          </cell>
          <cell r="N1761">
            <v>2473.0489748663422</v>
          </cell>
          <cell r="O1761">
            <v>34.010638776974325</v>
          </cell>
          <cell r="P1761">
            <v>3</v>
          </cell>
          <cell r="Q1761">
            <v>2473.0489748663422</v>
          </cell>
          <cell r="R1761">
            <v>34.010638776974325</v>
          </cell>
          <cell r="S1761">
            <v>13025.789748663421</v>
          </cell>
        </row>
        <row r="1762">
          <cell r="B1762" t="str">
            <v>0401a4</v>
          </cell>
          <cell r="C1762" t="str">
            <v>1324</v>
          </cell>
          <cell r="D1762" t="str">
            <v>PRD</v>
          </cell>
          <cell r="E1762" t="str">
            <v>EST</v>
          </cell>
          <cell r="F1762">
            <v>200203</v>
          </cell>
          <cell r="G1762">
            <v>22</v>
          </cell>
          <cell r="H1762">
            <v>14</v>
          </cell>
          <cell r="I1762">
            <v>79.675714285714278</v>
          </cell>
          <cell r="J1762">
            <v>0</v>
          </cell>
          <cell r="K1762">
            <v>0</v>
          </cell>
          <cell r="L1762">
            <v>528.78905018561397</v>
          </cell>
          <cell r="M1762">
            <v>34.385110118830951</v>
          </cell>
          <cell r="N1762">
            <v>572.81961991673472</v>
          </cell>
          <cell r="O1762">
            <v>34.183920022804166</v>
          </cell>
          <cell r="P1762">
            <v>3</v>
          </cell>
          <cell r="Q1762">
            <v>572.81961991673472</v>
          </cell>
          <cell r="R1762">
            <v>34.183920022804166</v>
          </cell>
          <cell r="S1762">
            <v>6904.0146788342863</v>
          </cell>
        </row>
        <row r="1763">
          <cell r="B1763" t="str">
            <v>0401a4</v>
          </cell>
          <cell r="C1763" t="str">
            <v>1324</v>
          </cell>
          <cell r="D1763" t="str">
            <v>PRD</v>
          </cell>
          <cell r="E1763" t="str">
            <v>EST</v>
          </cell>
          <cell r="F1763">
            <v>200204</v>
          </cell>
          <cell r="G1763">
            <v>21</v>
          </cell>
          <cell r="H1763">
            <v>14</v>
          </cell>
          <cell r="I1763">
            <v>386.99714285714293</v>
          </cell>
          <cell r="J1763">
            <v>0</v>
          </cell>
          <cell r="K1763">
            <v>0</v>
          </cell>
          <cell r="L1763">
            <v>1596.7607100736134</v>
          </cell>
          <cell r="M1763">
            <v>43.598212665261862</v>
          </cell>
          <cell r="N1763">
            <v>1194.0941304483374</v>
          </cell>
          <cell r="O1763">
            <v>41.428617537359422</v>
          </cell>
          <cell r="P1763">
            <v>3</v>
          </cell>
          <cell r="Q1763">
            <v>1194.0941304483374</v>
          </cell>
          <cell r="R1763">
            <v>41.428617537359422</v>
          </cell>
          <cell r="S1763">
            <v>11299.357826276724</v>
          </cell>
        </row>
        <row r="1764">
          <cell r="B1764" t="str">
            <v>0401a4</v>
          </cell>
          <cell r="C1764" t="str">
            <v>1324</v>
          </cell>
          <cell r="D1764" t="str">
            <v>PRD</v>
          </cell>
          <cell r="E1764" t="str">
            <v>EST</v>
          </cell>
          <cell r="F1764">
            <v>200205</v>
          </cell>
          <cell r="G1764">
            <v>20</v>
          </cell>
          <cell r="H1764">
            <v>10</v>
          </cell>
          <cell r="I1764">
            <v>675.50400000000013</v>
          </cell>
          <cell r="J1764">
            <v>0</v>
          </cell>
          <cell r="K1764">
            <v>0</v>
          </cell>
          <cell r="L1764">
            <v>2562.0639240646001</v>
          </cell>
          <cell r="M1764">
            <v>48.038464944365039</v>
          </cell>
          <cell r="N1764">
            <v>1578.234295213618</v>
          </cell>
          <cell r="O1764">
            <v>45.075815031612159</v>
          </cell>
          <cell r="P1764">
            <v>3</v>
          </cell>
          <cell r="Q1764">
            <v>1578.234295213618</v>
          </cell>
          <cell r="R1764">
            <v>45.075815031612159</v>
          </cell>
          <cell r="S1764">
            <v>9027.3029521361786</v>
          </cell>
        </row>
        <row r="1765">
          <cell r="B1765" t="str">
            <v>0401a4</v>
          </cell>
          <cell r="C1765" t="str">
            <v>1324</v>
          </cell>
          <cell r="D1765" t="str">
            <v>PRD</v>
          </cell>
          <cell r="E1765" t="str">
            <v>EST</v>
          </cell>
          <cell r="F1765">
            <v>200206</v>
          </cell>
          <cell r="G1765">
            <v>19</v>
          </cell>
          <cell r="H1765">
            <v>13</v>
          </cell>
          <cell r="I1765">
            <v>84.156153846153842</v>
          </cell>
          <cell r="J1765">
            <v>0</v>
          </cell>
          <cell r="K1765">
            <v>0</v>
          </cell>
          <cell r="L1765">
            <v>881.50817345688495</v>
          </cell>
          <cell r="M1765">
            <v>52.648458250295263</v>
          </cell>
          <cell r="N1765">
            <v>750.22458939337423</v>
          </cell>
          <cell r="O1765">
            <v>46.832392323122022</v>
          </cell>
          <cell r="P1765">
            <v>3</v>
          </cell>
          <cell r="Q1765">
            <v>750.22458939337423</v>
          </cell>
          <cell r="R1765">
            <v>46.832392323122022</v>
          </cell>
          <cell r="S1765">
            <v>8658.8896621138647</v>
          </cell>
        </row>
        <row r="1766">
          <cell r="B1766" t="str">
            <v>0401a4</v>
          </cell>
          <cell r="C1766" t="str">
            <v>1324</v>
          </cell>
          <cell r="D1766" t="str">
            <v>PRD</v>
          </cell>
          <cell r="E1766" t="str">
            <v>EST</v>
          </cell>
          <cell r="F1766">
            <v>200207</v>
          </cell>
          <cell r="G1766">
            <v>18</v>
          </cell>
          <cell r="H1766">
            <v>14</v>
          </cell>
          <cell r="I1766">
            <v>632.22500000000002</v>
          </cell>
          <cell r="J1766">
            <v>0</v>
          </cell>
          <cell r="K1766">
            <v>1100</v>
          </cell>
          <cell r="L1766">
            <v>2863.7709665349762</v>
          </cell>
          <cell r="M1766">
            <v>53.726292968600042</v>
          </cell>
          <cell r="N1766">
            <v>1571.7219289767895</v>
          </cell>
          <cell r="O1766">
            <v>47.334134927936368</v>
          </cell>
          <cell r="P1766">
            <v>1</v>
          </cell>
          <cell r="Q1766">
            <v>1100</v>
          </cell>
          <cell r="R1766">
            <v>100</v>
          </cell>
          <cell r="S1766">
            <v>6548.85</v>
          </cell>
        </row>
        <row r="1767">
          <cell r="B1767" t="str">
            <v>0401a4</v>
          </cell>
          <cell r="C1767" t="str">
            <v>1324</v>
          </cell>
          <cell r="D1767" t="str">
            <v>PRD</v>
          </cell>
          <cell r="E1767" t="str">
            <v>EST</v>
          </cell>
          <cell r="F1767">
            <v>200208</v>
          </cell>
          <cell r="G1767">
            <v>17</v>
          </cell>
          <cell r="H1767">
            <v>0</v>
          </cell>
          <cell r="I1767">
            <v>0</v>
          </cell>
          <cell r="J1767">
            <v>0</v>
          </cell>
          <cell r="K1767">
            <v>0</v>
          </cell>
          <cell r="L1767">
            <v>0</v>
          </cell>
          <cell r="M1767">
            <v>52.263581205872292</v>
          </cell>
          <cell r="N1767">
            <v>540.09597790908674</v>
          </cell>
          <cell r="O1767">
            <v>46.956420304279526</v>
          </cell>
          <cell r="P1767">
            <v>3</v>
          </cell>
          <cell r="Q1767">
            <v>540.09597790908674</v>
          </cell>
          <cell r="R1767">
            <v>46.956420304279526</v>
          </cell>
          <cell r="S1767">
            <v>0</v>
          </cell>
        </row>
        <row r="1768">
          <cell r="B1768" t="str">
            <v>0401a4</v>
          </cell>
          <cell r="C1768" t="str">
            <v>1324</v>
          </cell>
          <cell r="D1768" t="str">
            <v>PRD</v>
          </cell>
          <cell r="E1768" t="str">
            <v>EST</v>
          </cell>
          <cell r="F1768">
            <v>200209</v>
          </cell>
          <cell r="G1768">
            <v>16</v>
          </cell>
          <cell r="H1768">
            <v>23</v>
          </cell>
          <cell r="I1768">
            <v>136.38739130434783</v>
          </cell>
          <cell r="J1768">
            <v>0</v>
          </cell>
          <cell r="K1768">
            <v>550</v>
          </cell>
          <cell r="L1768">
            <v>3306.4154785461724</v>
          </cell>
          <cell r="M1768">
            <v>51.777990002543262</v>
          </cell>
          <cell r="N1768">
            <v>1392.2737917107593</v>
          </cell>
          <cell r="O1768">
            <v>45.663804994371745</v>
          </cell>
          <cell r="P1768">
            <v>1</v>
          </cell>
          <cell r="Q1768">
            <v>550</v>
          </cell>
          <cell r="R1768">
            <v>100</v>
          </cell>
          <cell r="S1768">
            <v>9513.09</v>
          </cell>
        </row>
        <row r="1769">
          <cell r="B1769" t="str">
            <v>0401a4</v>
          </cell>
          <cell r="C1769" t="str">
            <v>1324</v>
          </cell>
          <cell r="D1769" t="str">
            <v>PRD</v>
          </cell>
          <cell r="E1769" t="str">
            <v>EST</v>
          </cell>
          <cell r="F1769">
            <v>200210</v>
          </cell>
          <cell r="G1769">
            <v>15</v>
          </cell>
          <cell r="H1769">
            <v>13</v>
          </cell>
          <cell r="I1769">
            <v>6.7992307692307694</v>
          </cell>
          <cell r="J1769">
            <v>0</v>
          </cell>
          <cell r="K1769">
            <v>488</v>
          </cell>
          <cell r="L1769">
            <v>245.67280616023351</v>
          </cell>
          <cell r="M1769">
            <v>65.604235696644963</v>
          </cell>
          <cell r="N1769">
            <v>672.70763939564188</v>
          </cell>
          <cell r="O1769">
            <v>51.164472940986492</v>
          </cell>
          <cell r="P1769">
            <v>3</v>
          </cell>
          <cell r="Q1769">
            <v>672.70763939564188</v>
          </cell>
          <cell r="R1769">
            <v>51.164472940986492</v>
          </cell>
          <cell r="S1769">
            <v>8656.8093121433449</v>
          </cell>
        </row>
        <row r="1770">
          <cell r="B1770" t="str">
            <v>0401a4</v>
          </cell>
          <cell r="C1770" t="str">
            <v>1324</v>
          </cell>
          <cell r="D1770" t="str">
            <v>PRD</v>
          </cell>
          <cell r="E1770" t="str">
            <v>EST</v>
          </cell>
          <cell r="F1770">
            <v>200211</v>
          </cell>
          <cell r="G1770">
            <v>14</v>
          </cell>
          <cell r="H1770">
            <v>16</v>
          </cell>
          <cell r="I1770">
            <v>59.433750000000003</v>
          </cell>
          <cell r="J1770">
            <v>0</v>
          </cell>
          <cell r="K1770">
            <v>488</v>
          </cell>
          <cell r="L1770">
            <v>1233.8471459602238</v>
          </cell>
          <cell r="M1770">
            <v>83.207003062408972</v>
          </cell>
          <cell r="N1770">
            <v>799.28755948874709</v>
          </cell>
          <cell r="O1770">
            <v>55.197932377500933</v>
          </cell>
          <cell r="P1770">
            <v>3</v>
          </cell>
          <cell r="Q1770">
            <v>799.28755948874709</v>
          </cell>
          <cell r="R1770">
            <v>55.197932377500933</v>
          </cell>
          <cell r="S1770">
            <v>11837.660951819953</v>
          </cell>
        </row>
        <row r="1771">
          <cell r="B1771" t="str">
            <v>0401a4</v>
          </cell>
          <cell r="C1771" t="str">
            <v>1324</v>
          </cell>
          <cell r="D1771" t="str">
            <v>PRD</v>
          </cell>
          <cell r="E1771" t="str">
            <v>EST</v>
          </cell>
          <cell r="F1771">
            <v>200212</v>
          </cell>
          <cell r="G1771">
            <v>13</v>
          </cell>
          <cell r="H1771">
            <v>10</v>
          </cell>
          <cell r="I1771">
            <v>0</v>
          </cell>
          <cell r="J1771">
            <v>0</v>
          </cell>
          <cell r="K1771">
            <v>488</v>
          </cell>
          <cell r="L1771">
            <v>2403.4686685597417</v>
          </cell>
          <cell r="M1771">
            <v>97.140072730019284</v>
          </cell>
          <cell r="N1771">
            <v>789.74553663171923</v>
          </cell>
          <cell r="O1771">
            <v>56.421084096031791</v>
          </cell>
          <cell r="P1771">
            <v>3</v>
          </cell>
          <cell r="Q1771">
            <v>789.74553663171923</v>
          </cell>
          <cell r="R1771">
            <v>56.421084096031791</v>
          </cell>
          <cell r="S1771">
            <v>7897.4553663171919</v>
          </cell>
        </row>
        <row r="1772">
          <cell r="B1772" t="str">
            <v>0401a4</v>
          </cell>
          <cell r="C1772" t="str">
            <v>1324</v>
          </cell>
          <cell r="D1772" t="str">
            <v>PRD</v>
          </cell>
          <cell r="E1772" t="str">
            <v>EST</v>
          </cell>
          <cell r="F1772">
            <v>200301</v>
          </cell>
          <cell r="G1772">
            <v>12</v>
          </cell>
          <cell r="H1772">
            <v>11</v>
          </cell>
          <cell r="I1772">
            <v>0</v>
          </cell>
          <cell r="J1772">
            <v>0</v>
          </cell>
          <cell r="K1772">
            <v>488</v>
          </cell>
          <cell r="L1772">
            <v>753.16825692368991</v>
          </cell>
          <cell r="M1772">
            <v>106.95287069434842</v>
          </cell>
          <cell r="N1772">
            <v>722.45909539900879</v>
          </cell>
          <cell r="O1772">
            <v>55.906977694979467</v>
          </cell>
          <cell r="P1772">
            <v>1</v>
          </cell>
          <cell r="Q1772">
            <v>488</v>
          </cell>
          <cell r="R1772">
            <v>100</v>
          </cell>
          <cell r="S1772">
            <v>5368</v>
          </cell>
        </row>
        <row r="1773">
          <cell r="B1773" t="str">
            <v>0401a4</v>
          </cell>
          <cell r="C1773" t="str">
            <v>1324</v>
          </cell>
          <cell r="D1773" t="str">
            <v>PRD</v>
          </cell>
          <cell r="E1773" t="str">
            <v>EST</v>
          </cell>
          <cell r="F1773">
            <v>200302</v>
          </cell>
          <cell r="G1773">
            <v>11</v>
          </cell>
          <cell r="H1773">
            <v>9</v>
          </cell>
          <cell r="I1773">
            <v>0</v>
          </cell>
          <cell r="J1773">
            <v>0</v>
          </cell>
          <cell r="K1773">
            <v>488</v>
          </cell>
          <cell r="L1773">
            <v>888.03872070134537</v>
          </cell>
          <cell r="M1773">
            <v>107.33360927521154</v>
          </cell>
          <cell r="N1773">
            <v>728.86661457884111</v>
          </cell>
          <cell r="O1773">
            <v>55.635161200205395</v>
          </cell>
          <cell r="P1773">
            <v>1</v>
          </cell>
          <cell r="Q1773">
            <v>488</v>
          </cell>
          <cell r="R1773">
            <v>100</v>
          </cell>
          <cell r="S1773">
            <v>4392</v>
          </cell>
        </row>
        <row r="1774">
          <cell r="B1774" t="str">
            <v>0401a4</v>
          </cell>
          <cell r="C1774" t="str">
            <v>1324</v>
          </cell>
          <cell r="D1774" t="str">
            <v>PRD</v>
          </cell>
          <cell r="E1774" t="str">
            <v>EST</v>
          </cell>
          <cell r="F1774">
            <v>200303</v>
          </cell>
          <cell r="G1774">
            <v>10</v>
          </cell>
          <cell r="H1774">
            <v>11</v>
          </cell>
          <cell r="I1774">
            <v>0</v>
          </cell>
          <cell r="J1774">
            <v>0</v>
          </cell>
          <cell r="K1774">
            <v>488</v>
          </cell>
          <cell r="L1774">
            <v>709.937058790116</v>
          </cell>
          <cell r="M1774">
            <v>112.06440785313249</v>
          </cell>
          <cell r="N1774">
            <v>720.61482052838835</v>
          </cell>
          <cell r="O1774">
            <v>55.408813434496651</v>
          </cell>
          <cell r="P1774">
            <v>1</v>
          </cell>
          <cell r="Q1774">
            <v>488</v>
          </cell>
          <cell r="R1774">
            <v>100</v>
          </cell>
          <cell r="S1774">
            <v>5368</v>
          </cell>
        </row>
        <row r="1775">
          <cell r="B1775" t="str">
            <v>0401a4</v>
          </cell>
          <cell r="C1775" t="str">
            <v>1324</v>
          </cell>
          <cell r="D1775" t="str">
            <v>PRD</v>
          </cell>
          <cell r="E1775" t="str">
            <v>EST</v>
          </cell>
          <cell r="F1775">
            <v>200304</v>
          </cell>
          <cell r="G1775">
            <v>9</v>
          </cell>
          <cell r="H1775">
            <v>20</v>
          </cell>
          <cell r="I1775">
            <v>0</v>
          </cell>
          <cell r="J1775">
            <v>0</v>
          </cell>
          <cell r="K1775">
            <v>488</v>
          </cell>
          <cell r="L1775">
            <v>1273.0299526479748</v>
          </cell>
          <cell r="M1775">
            <v>94.922376973154243</v>
          </cell>
          <cell r="N1775">
            <v>980.11488226105143</v>
          </cell>
          <cell r="O1775">
            <v>59.394935767375458</v>
          </cell>
          <cell r="P1775">
            <v>1</v>
          </cell>
          <cell r="Q1775">
            <v>488</v>
          </cell>
          <cell r="R1775">
            <v>100</v>
          </cell>
          <cell r="S1775">
            <v>9760</v>
          </cell>
        </row>
        <row r="1776">
          <cell r="B1776" t="str">
            <v>0401a4</v>
          </cell>
          <cell r="C1776" t="str">
            <v>1324</v>
          </cell>
          <cell r="D1776" t="str">
            <v>PRD</v>
          </cell>
          <cell r="E1776" t="str">
            <v>EST</v>
          </cell>
          <cell r="F1776">
            <v>200305</v>
          </cell>
          <cell r="G1776">
            <v>8</v>
          </cell>
          <cell r="H1776">
            <v>14</v>
          </cell>
          <cell r="I1776">
            <v>0</v>
          </cell>
          <cell r="J1776">
            <v>0</v>
          </cell>
          <cell r="K1776">
            <v>488</v>
          </cell>
          <cell r="L1776">
            <v>1094.7615564768598</v>
          </cell>
          <cell r="M1776">
            <v>111.0760462691875</v>
          </cell>
          <cell r="N1776">
            <v>859.10749401208795</v>
          </cell>
          <cell r="O1776">
            <v>58.748741819166902</v>
          </cell>
          <cell r="P1776">
            <v>1</v>
          </cell>
          <cell r="Q1776">
            <v>488</v>
          </cell>
          <cell r="R1776">
            <v>100</v>
          </cell>
          <cell r="S1776">
            <v>6832</v>
          </cell>
        </row>
        <row r="1777">
          <cell r="B1777" t="str">
            <v>0401a4</v>
          </cell>
          <cell r="C1777" t="str">
            <v>1324</v>
          </cell>
          <cell r="D1777" t="str">
            <v>PRD</v>
          </cell>
          <cell r="E1777" t="str">
            <v>EST</v>
          </cell>
          <cell r="F1777">
            <v>200306</v>
          </cell>
          <cell r="G1777">
            <v>7</v>
          </cell>
          <cell r="H1777">
            <v>12</v>
          </cell>
          <cell r="I1777">
            <v>0</v>
          </cell>
          <cell r="J1777">
            <v>488</v>
          </cell>
          <cell r="K1777">
            <v>488</v>
          </cell>
          <cell r="L1777">
            <v>633.83511764871116</v>
          </cell>
          <cell r="M1777">
            <v>127.0817471899846</v>
          </cell>
          <cell r="N1777">
            <v>691.30138505554328</v>
          </cell>
          <cell r="O1777">
            <v>59.649030494875063</v>
          </cell>
          <cell r="P1777">
            <v>1</v>
          </cell>
          <cell r="Q1777">
            <v>488</v>
          </cell>
          <cell r="R1777">
            <v>100</v>
          </cell>
          <cell r="S1777">
            <v>5856</v>
          </cell>
        </row>
        <row r="1778">
          <cell r="B1778" t="str">
            <v>0401a4</v>
          </cell>
          <cell r="C1778" t="str">
            <v>1324</v>
          </cell>
          <cell r="D1778" t="str">
            <v>PRD</v>
          </cell>
          <cell r="E1778" t="str">
            <v>EST</v>
          </cell>
          <cell r="F1778">
            <v>200307</v>
          </cell>
          <cell r="G1778">
            <v>6</v>
          </cell>
          <cell r="H1778">
            <v>19</v>
          </cell>
          <cell r="I1778">
            <v>0</v>
          </cell>
          <cell r="J1778">
            <v>0</v>
          </cell>
          <cell r="K1778">
            <v>488</v>
          </cell>
          <cell r="L1778">
            <v>2945.9606694474442</v>
          </cell>
          <cell r="M1778">
            <v>150.51869083767011</v>
          </cell>
          <cell r="N1778">
            <v>721.09378640776686</v>
          </cell>
          <cell r="O1778">
            <v>64.553580563696372</v>
          </cell>
          <cell r="P1778">
            <v>1</v>
          </cell>
          <cell r="Q1778">
            <v>488</v>
          </cell>
          <cell r="R1778">
            <v>100</v>
          </cell>
          <cell r="S1778">
            <v>9272</v>
          </cell>
        </row>
        <row r="1779">
          <cell r="B1779" t="str">
            <v>0401a4</v>
          </cell>
          <cell r="C1779" t="str">
            <v>1324</v>
          </cell>
          <cell r="D1779" t="str">
            <v>PRD</v>
          </cell>
          <cell r="E1779" t="str">
            <v>EST</v>
          </cell>
          <cell r="F1779">
            <v>200308</v>
          </cell>
          <cell r="G1779">
            <v>5</v>
          </cell>
          <cell r="H1779">
            <v>13</v>
          </cell>
          <cell r="I1779">
            <v>0</v>
          </cell>
          <cell r="J1779">
            <v>488</v>
          </cell>
          <cell r="K1779">
            <v>488</v>
          </cell>
          <cell r="L1779">
            <v>3537.6756434163572</v>
          </cell>
          <cell r="M1779">
            <v>253.47419152399345</v>
          </cell>
          <cell r="N1779">
            <v>721.09378640776686</v>
          </cell>
          <cell r="O1779">
            <v>64.553580563696372</v>
          </cell>
          <cell r="P1779">
            <v>1</v>
          </cell>
          <cell r="Q1779">
            <v>488</v>
          </cell>
          <cell r="R1779">
            <v>100</v>
          </cell>
          <cell r="S1779">
            <v>6344</v>
          </cell>
        </row>
        <row r="1780">
          <cell r="B1780" t="str">
            <v>0401a4</v>
          </cell>
          <cell r="C1780" t="str">
            <v>1324</v>
          </cell>
          <cell r="D1780" t="str">
            <v>PRD</v>
          </cell>
          <cell r="E1780" t="str">
            <v>EST</v>
          </cell>
          <cell r="F1780">
            <v>200309</v>
          </cell>
          <cell r="G1780">
            <v>4</v>
          </cell>
          <cell r="H1780">
            <v>9</v>
          </cell>
          <cell r="I1780">
            <v>0</v>
          </cell>
          <cell r="J1780">
            <v>488</v>
          </cell>
          <cell r="K1780">
            <v>488</v>
          </cell>
          <cell r="L1780">
            <v>2389.4763803114806</v>
          </cell>
          <cell r="M1780">
            <v>289.68885459110879</v>
          </cell>
          <cell r="N1780">
            <v>721.09378640776686</v>
          </cell>
          <cell r="O1780">
            <v>64.553580563696372</v>
          </cell>
          <cell r="P1780">
            <v>1</v>
          </cell>
          <cell r="Q1780">
            <v>488</v>
          </cell>
          <cell r="R1780">
            <v>100</v>
          </cell>
          <cell r="S1780">
            <v>4392</v>
          </cell>
        </row>
        <row r="1781">
          <cell r="B1781" t="str">
            <v>0401a4</v>
          </cell>
          <cell r="C1781" t="str">
            <v>1324</v>
          </cell>
          <cell r="D1781" t="str">
            <v>PRD</v>
          </cell>
          <cell r="E1781" t="str">
            <v>EST</v>
          </cell>
          <cell r="F1781">
            <v>200310</v>
          </cell>
          <cell r="G1781">
            <v>3</v>
          </cell>
          <cell r="H1781">
            <v>28</v>
          </cell>
          <cell r="I1781">
            <v>0</v>
          </cell>
          <cell r="J1781">
            <v>488</v>
          </cell>
          <cell r="K1781">
            <v>488</v>
          </cell>
          <cell r="L1781">
            <v>841.11207911849704</v>
          </cell>
          <cell r="M1781">
            <v>401.80218061745609</v>
          </cell>
          <cell r="N1781">
            <v>721.09378640776686</v>
          </cell>
          <cell r="O1781">
            <v>64.553580563696372</v>
          </cell>
          <cell r="P1781">
            <v>1</v>
          </cell>
          <cell r="Q1781">
            <v>488</v>
          </cell>
          <cell r="R1781">
            <v>100</v>
          </cell>
          <cell r="S1781">
            <v>13664</v>
          </cell>
        </row>
        <row r="1782">
          <cell r="B1782" t="str">
            <v>0401a4</v>
          </cell>
          <cell r="C1782" t="str">
            <v>1324</v>
          </cell>
          <cell r="D1782" t="str">
            <v>PRD</v>
          </cell>
          <cell r="E1782" t="str">
            <v>EST</v>
          </cell>
          <cell r="F1782">
            <v>200311</v>
          </cell>
          <cell r="G1782">
            <v>2</v>
          </cell>
          <cell r="H1782">
            <v>30</v>
          </cell>
          <cell r="I1782">
            <v>0</v>
          </cell>
          <cell r="J1782">
            <v>0</v>
          </cell>
          <cell r="K1782">
            <v>488</v>
          </cell>
          <cell r="L1782">
            <v>0</v>
          </cell>
          <cell r="M1782">
            <v>121.23292668395764</v>
          </cell>
          <cell r="N1782">
            <v>721.09378640776686</v>
          </cell>
          <cell r="O1782">
            <v>64.553580563696372</v>
          </cell>
          <cell r="P1782">
            <v>1</v>
          </cell>
          <cell r="Q1782">
            <v>488</v>
          </cell>
          <cell r="R1782">
            <v>100</v>
          </cell>
          <cell r="S1782">
            <v>14640</v>
          </cell>
        </row>
        <row r="1783">
          <cell r="B1783" t="str">
            <v>0401a4</v>
          </cell>
          <cell r="C1783" t="str">
            <v>1324</v>
          </cell>
          <cell r="D1783" t="str">
            <v>PRD</v>
          </cell>
          <cell r="E1783" t="str">
            <v>EST</v>
          </cell>
          <cell r="F1783">
            <v>200312</v>
          </cell>
          <cell r="G1783">
            <v>1</v>
          </cell>
          <cell r="H1783">
            <v>23</v>
          </cell>
          <cell r="I1783">
            <v>0</v>
          </cell>
          <cell r="J1783">
            <v>488</v>
          </cell>
          <cell r="K1783">
            <v>488</v>
          </cell>
          <cell r="L1783">
            <v>0</v>
          </cell>
          <cell r="M1783">
            <v>121.23292668395764</v>
          </cell>
          <cell r="N1783">
            <v>721.09378640776686</v>
          </cell>
          <cell r="O1783">
            <v>64.553580563696372</v>
          </cell>
          <cell r="P1783">
            <v>1</v>
          </cell>
          <cell r="Q1783">
            <v>488</v>
          </cell>
          <cell r="R1783">
            <v>100</v>
          </cell>
          <cell r="S1783">
            <v>11224</v>
          </cell>
        </row>
        <row r="1784">
          <cell r="B1784" t="str">
            <v>0401a4</v>
          </cell>
          <cell r="C1784" t="str">
            <v>1324</v>
          </cell>
          <cell r="D1784" t="str">
            <v>PRD</v>
          </cell>
          <cell r="E1784" t="str">
            <v>EST</v>
          </cell>
          <cell r="F1784">
            <v>200401</v>
          </cell>
          <cell r="G1784">
            <v>0</v>
          </cell>
          <cell r="H1784">
            <v>29</v>
          </cell>
          <cell r="I1784">
            <v>0</v>
          </cell>
          <cell r="J1784">
            <v>488</v>
          </cell>
          <cell r="K1784">
            <v>433</v>
          </cell>
          <cell r="L1784">
            <v>0</v>
          </cell>
          <cell r="M1784">
            <v>121.23292668395764</v>
          </cell>
          <cell r="N1784">
            <v>721.09378640776686</v>
          </cell>
          <cell r="O1784">
            <v>64.553580563696372</v>
          </cell>
          <cell r="P1784">
            <v>1</v>
          </cell>
          <cell r="Q1784">
            <v>433</v>
          </cell>
          <cell r="R1784">
            <v>100</v>
          </cell>
          <cell r="S1784">
            <v>12557</v>
          </cell>
        </row>
        <row r="1785">
          <cell r="B1785" t="str">
            <v>0401a4</v>
          </cell>
          <cell r="C1785" t="str">
            <v>1324</v>
          </cell>
          <cell r="D1785" t="str">
            <v>PRD</v>
          </cell>
          <cell r="E1785" t="str">
            <v>EUR</v>
          </cell>
          <cell r="F1785">
            <v>200101</v>
          </cell>
          <cell r="G1785">
            <v>36</v>
          </cell>
          <cell r="H1785">
            <v>83</v>
          </cell>
          <cell r="I1785">
            <v>603.34228915662641</v>
          </cell>
          <cell r="J1785">
            <v>0</v>
          </cell>
          <cell r="K1785">
            <v>0</v>
          </cell>
          <cell r="L1785">
            <v>603.34228915662641</v>
          </cell>
          <cell r="M1785">
            <v>0</v>
          </cell>
          <cell r="N1785">
            <v>603.34228915662641</v>
          </cell>
          <cell r="O1785">
            <v>0</v>
          </cell>
          <cell r="P1785">
            <v>3</v>
          </cell>
          <cell r="Q1785">
            <v>603.34228915662641</v>
          </cell>
          <cell r="R1785">
            <v>0</v>
          </cell>
          <cell r="S1785">
            <v>0</v>
          </cell>
        </row>
        <row r="1786">
          <cell r="B1786" t="str">
            <v>0401a4</v>
          </cell>
          <cell r="C1786" t="str">
            <v>1324</v>
          </cell>
          <cell r="D1786" t="str">
            <v>PRD</v>
          </cell>
          <cell r="E1786" t="str">
            <v>EUR</v>
          </cell>
          <cell r="F1786">
            <v>200102</v>
          </cell>
          <cell r="G1786">
            <v>35</v>
          </cell>
          <cell r="H1786">
            <v>65</v>
          </cell>
          <cell r="I1786">
            <v>420.79738461538466</v>
          </cell>
          <cell r="J1786">
            <v>0</v>
          </cell>
          <cell r="K1786">
            <v>0</v>
          </cell>
          <cell r="L1786">
            <v>421.64766464040912</v>
          </cell>
          <cell r="M1786">
            <v>0.19282882559393155</v>
          </cell>
          <cell r="N1786">
            <v>421.82546079405148</v>
          </cell>
          <cell r="O1786">
            <v>0.20180976111798318</v>
          </cell>
          <cell r="P1786">
            <v>3</v>
          </cell>
          <cell r="Q1786">
            <v>421.82546079405148</v>
          </cell>
          <cell r="R1786">
            <v>0.20180976111798318</v>
          </cell>
          <cell r="S1786">
            <v>66.824951613343728</v>
          </cell>
        </row>
        <row r="1787">
          <cell r="B1787" t="str">
            <v>0401a4</v>
          </cell>
          <cell r="C1787" t="str">
            <v>1324</v>
          </cell>
          <cell r="D1787" t="str">
            <v>PRD</v>
          </cell>
          <cell r="E1787" t="str">
            <v>EUR</v>
          </cell>
          <cell r="F1787">
            <v>200103</v>
          </cell>
          <cell r="G1787">
            <v>34</v>
          </cell>
          <cell r="H1787">
            <v>93</v>
          </cell>
          <cell r="I1787">
            <v>669.34075268817207</v>
          </cell>
          <cell r="J1787">
            <v>0</v>
          </cell>
          <cell r="K1787">
            <v>0</v>
          </cell>
          <cell r="L1787">
            <v>673.20798654374948</v>
          </cell>
          <cell r="M1787">
            <v>0.33934356662899151</v>
          </cell>
          <cell r="N1787">
            <v>671.36333301194691</v>
          </cell>
          <cell r="O1787">
            <v>0.31113237228591539</v>
          </cell>
          <cell r="P1787">
            <v>3</v>
          </cell>
          <cell r="Q1787">
            <v>671.36333301194691</v>
          </cell>
          <cell r="R1787">
            <v>0.31113237228591539</v>
          </cell>
          <cell r="S1787">
            <v>188.09997011106316</v>
          </cell>
        </row>
        <row r="1788">
          <cell r="B1788" t="str">
            <v>0401a4</v>
          </cell>
          <cell r="C1788" t="str">
            <v>1324</v>
          </cell>
          <cell r="D1788" t="str">
            <v>PRD</v>
          </cell>
          <cell r="E1788" t="str">
            <v>EUR</v>
          </cell>
          <cell r="F1788">
            <v>200104</v>
          </cell>
          <cell r="G1788">
            <v>33</v>
          </cell>
          <cell r="H1788">
            <v>101</v>
          </cell>
          <cell r="I1788">
            <v>644.63326732673272</v>
          </cell>
          <cell r="J1788">
            <v>0</v>
          </cell>
          <cell r="K1788">
            <v>0</v>
          </cell>
          <cell r="L1788">
            <v>654.0399180650063</v>
          </cell>
          <cell r="M1788">
            <v>0.57691407958931751</v>
          </cell>
          <cell r="N1788">
            <v>652.35221445232128</v>
          </cell>
          <cell r="O1788">
            <v>0.59290817265961848</v>
          </cell>
          <cell r="P1788">
            <v>3</v>
          </cell>
          <cell r="Q1788">
            <v>652.35221445232128</v>
          </cell>
          <cell r="R1788">
            <v>0.59290817265961848</v>
          </cell>
          <cell r="S1788">
            <v>779.61365968444443</v>
          </cell>
        </row>
        <row r="1789">
          <cell r="B1789" t="str">
            <v>0401a4</v>
          </cell>
          <cell r="C1789" t="str">
            <v>1324</v>
          </cell>
          <cell r="D1789" t="str">
            <v>PRD</v>
          </cell>
          <cell r="E1789" t="str">
            <v>EUR</v>
          </cell>
          <cell r="F1789">
            <v>200105</v>
          </cell>
          <cell r="G1789">
            <v>32</v>
          </cell>
          <cell r="H1789">
            <v>88</v>
          </cell>
          <cell r="I1789">
            <v>1120.7180681818181</v>
          </cell>
          <cell r="J1789">
            <v>0</v>
          </cell>
          <cell r="K1789">
            <v>0</v>
          </cell>
          <cell r="L1789">
            <v>1158.928604579165</v>
          </cell>
          <cell r="M1789">
            <v>1.2468589620985604</v>
          </cell>
          <cell r="N1789">
            <v>1150.6820614714522</v>
          </cell>
          <cell r="O1789">
            <v>1.2256651881033522</v>
          </cell>
          <cell r="P1789">
            <v>3</v>
          </cell>
          <cell r="Q1789">
            <v>1150.6820614714522</v>
          </cell>
          <cell r="R1789">
            <v>1.2256651881033522</v>
          </cell>
          <cell r="S1789">
            <v>2636.8314094878151</v>
          </cell>
        </row>
        <row r="1790">
          <cell r="B1790" t="str">
            <v>0401a4</v>
          </cell>
          <cell r="C1790" t="str">
            <v>1324</v>
          </cell>
          <cell r="D1790" t="str">
            <v>PRD</v>
          </cell>
          <cell r="E1790" t="str">
            <v>EUR</v>
          </cell>
          <cell r="F1790">
            <v>200106</v>
          </cell>
          <cell r="G1790">
            <v>31</v>
          </cell>
          <cell r="H1790">
            <v>107</v>
          </cell>
          <cell r="I1790">
            <v>702.03177570093453</v>
          </cell>
          <cell r="J1790">
            <v>0</v>
          </cell>
          <cell r="K1790">
            <v>0</v>
          </cell>
          <cell r="L1790">
            <v>754.78638867957022</v>
          </cell>
          <cell r="M1790">
            <v>1.9574402132937148</v>
          </cell>
          <cell r="N1790">
            <v>757.85669036951208</v>
          </cell>
          <cell r="O1790">
            <v>1.892366067900995</v>
          </cell>
          <cell r="P1790">
            <v>3</v>
          </cell>
          <cell r="Q1790">
            <v>757.85669036951208</v>
          </cell>
          <cell r="R1790">
            <v>1.892366067900995</v>
          </cell>
          <cell r="S1790">
            <v>5973.265869537805</v>
          </cell>
        </row>
        <row r="1791">
          <cell r="B1791" t="str">
            <v>0401a4</v>
          </cell>
          <cell r="C1791" t="str">
            <v>1324</v>
          </cell>
          <cell r="D1791" t="str">
            <v>PRD</v>
          </cell>
          <cell r="E1791" t="str">
            <v>EUR</v>
          </cell>
          <cell r="F1791">
            <v>200107</v>
          </cell>
          <cell r="G1791">
            <v>30</v>
          </cell>
          <cell r="H1791">
            <v>82</v>
          </cell>
          <cell r="I1791">
            <v>769.41426829268289</v>
          </cell>
          <cell r="J1791">
            <v>0</v>
          </cell>
          <cell r="K1791">
            <v>0</v>
          </cell>
          <cell r="L1791">
            <v>862.409025767976</v>
          </cell>
          <cell r="M1791">
            <v>2.1092210761159422</v>
          </cell>
          <cell r="N1791">
            <v>842.51817916655182</v>
          </cell>
          <cell r="O1791">
            <v>2.0274124549167727</v>
          </cell>
          <cell r="P1791">
            <v>3</v>
          </cell>
          <cell r="Q1791">
            <v>842.51817916655182</v>
          </cell>
          <cell r="R1791">
            <v>2.0274124549167727</v>
          </cell>
          <cell r="S1791">
            <v>5994.5206916572497</v>
          </cell>
        </row>
        <row r="1792">
          <cell r="B1792" t="str">
            <v>0401a4</v>
          </cell>
          <cell r="C1792" t="str">
            <v>1324</v>
          </cell>
          <cell r="D1792" t="str">
            <v>PRD</v>
          </cell>
          <cell r="E1792" t="str">
            <v>EUR</v>
          </cell>
          <cell r="F1792">
            <v>200108</v>
          </cell>
          <cell r="G1792">
            <v>29</v>
          </cell>
          <cell r="H1792">
            <v>36</v>
          </cell>
          <cell r="I1792">
            <v>1233.8544444444442</v>
          </cell>
          <cell r="J1792">
            <v>0</v>
          </cell>
          <cell r="K1792">
            <v>0</v>
          </cell>
          <cell r="L1792">
            <v>1443.5553063811074</v>
          </cell>
          <cell r="M1792">
            <v>2.5585288816988712</v>
          </cell>
          <cell r="N1792">
            <v>1372.2861650725881</v>
          </cell>
          <cell r="O1792">
            <v>2.4880516342604388</v>
          </cell>
          <cell r="P1792">
            <v>3</v>
          </cell>
          <cell r="Q1792">
            <v>1372.2861650725881</v>
          </cell>
          <cell r="R1792">
            <v>2.4880516342604388</v>
          </cell>
          <cell r="S1792">
            <v>4983.5419426131775</v>
          </cell>
        </row>
        <row r="1793">
          <cell r="B1793" t="str">
            <v>0401a4</v>
          </cell>
          <cell r="C1793" t="str">
            <v>1324</v>
          </cell>
          <cell r="D1793" t="str">
            <v>PRD</v>
          </cell>
          <cell r="E1793" t="str">
            <v>EUR</v>
          </cell>
          <cell r="F1793">
            <v>200109</v>
          </cell>
          <cell r="G1793">
            <v>28</v>
          </cell>
          <cell r="H1793">
            <v>156</v>
          </cell>
          <cell r="I1793">
            <v>1492.1587179487178</v>
          </cell>
          <cell r="J1793">
            <v>0</v>
          </cell>
          <cell r="K1793">
            <v>0</v>
          </cell>
          <cell r="L1793">
            <v>1826.6575830195839</v>
          </cell>
          <cell r="M1793">
            <v>3.9259747011833364</v>
          </cell>
          <cell r="N1793">
            <v>1712.9296447349739</v>
          </cell>
          <cell r="O1793">
            <v>3.9161943191594788</v>
          </cell>
          <cell r="P1793">
            <v>3</v>
          </cell>
          <cell r="Q1793">
            <v>1712.9296447349739</v>
          </cell>
          <cell r="R1793">
            <v>3.9161943191594788</v>
          </cell>
          <cell r="S1793">
            <v>34440.264578655915</v>
          </cell>
        </row>
        <row r="1794">
          <cell r="B1794" t="str">
            <v>0401a4</v>
          </cell>
          <cell r="C1794" t="str">
            <v>1324</v>
          </cell>
          <cell r="D1794" t="str">
            <v>PRD</v>
          </cell>
          <cell r="E1794" t="str">
            <v>EUR</v>
          </cell>
          <cell r="F1794">
            <v>200110</v>
          </cell>
          <cell r="G1794">
            <v>27</v>
          </cell>
          <cell r="H1794">
            <v>212</v>
          </cell>
          <cell r="I1794">
            <v>1822.4003301886792</v>
          </cell>
          <cell r="J1794">
            <v>0</v>
          </cell>
          <cell r="K1794">
            <v>2000</v>
          </cell>
          <cell r="L1794">
            <v>2371.0659077136179</v>
          </cell>
          <cell r="M1794">
            <v>4.6092985267009565</v>
          </cell>
          <cell r="N1794">
            <v>2140.3477662840155</v>
          </cell>
          <cell r="O1794">
            <v>4.4667763224454804</v>
          </cell>
          <cell r="P1794">
            <v>1</v>
          </cell>
          <cell r="Q1794">
            <v>2000</v>
          </cell>
          <cell r="R1794">
            <v>100</v>
          </cell>
          <cell r="S1794">
            <v>37651.129999999997</v>
          </cell>
        </row>
        <row r="1795">
          <cell r="B1795" t="str">
            <v>0401a4</v>
          </cell>
          <cell r="C1795" t="str">
            <v>1324</v>
          </cell>
          <cell r="D1795" t="str">
            <v>PRD</v>
          </cell>
          <cell r="E1795" t="str">
            <v>EUR</v>
          </cell>
          <cell r="F1795">
            <v>200111</v>
          </cell>
          <cell r="G1795">
            <v>26</v>
          </cell>
          <cell r="H1795">
            <v>135</v>
          </cell>
          <cell r="I1795">
            <v>731.77103703703699</v>
          </cell>
          <cell r="J1795">
            <v>0</v>
          </cell>
          <cell r="K1795">
            <v>0</v>
          </cell>
          <cell r="L1795">
            <v>1087.6532492730828</v>
          </cell>
          <cell r="M1795">
            <v>4.7537346159579092</v>
          </cell>
          <cell r="N1795">
            <v>1019.0966326934509</v>
          </cell>
          <cell r="O1795">
            <v>4.29451694981777</v>
          </cell>
          <cell r="P1795">
            <v>3</v>
          </cell>
          <cell r="Q1795">
            <v>1019.0966326934509</v>
          </cell>
          <cell r="R1795">
            <v>4.29451694981777</v>
          </cell>
          <cell r="S1795">
            <v>38788.955413615884</v>
          </cell>
        </row>
        <row r="1796">
          <cell r="B1796" t="str">
            <v>0401a4</v>
          </cell>
          <cell r="C1796" t="str">
            <v>1324</v>
          </cell>
          <cell r="D1796" t="str">
            <v>PRD</v>
          </cell>
          <cell r="E1796" t="str">
            <v>EUR</v>
          </cell>
          <cell r="F1796">
            <v>200112</v>
          </cell>
          <cell r="G1796">
            <v>25</v>
          </cell>
          <cell r="H1796">
            <v>109</v>
          </cell>
          <cell r="I1796">
            <v>891.52339449541273</v>
          </cell>
          <cell r="J1796">
            <v>0</v>
          </cell>
          <cell r="K1796">
            <v>1150</v>
          </cell>
          <cell r="L1796">
            <v>1473.3290911973093</v>
          </cell>
          <cell r="M1796">
            <v>4.5546367729994675</v>
          </cell>
          <cell r="N1796">
            <v>1326.1059820037883</v>
          </cell>
          <cell r="O1796">
            <v>3.9594418239530622</v>
          </cell>
          <cell r="P1796">
            <v>1</v>
          </cell>
          <cell r="Q1796">
            <v>1150</v>
          </cell>
          <cell r="R1796">
            <v>100</v>
          </cell>
          <cell r="S1796">
            <v>28173.95</v>
          </cell>
        </row>
        <row r="1797">
          <cell r="B1797" t="str">
            <v>0401a4</v>
          </cell>
          <cell r="C1797" t="str">
            <v>1324</v>
          </cell>
          <cell r="D1797" t="str">
            <v>PRD</v>
          </cell>
          <cell r="E1797" t="str">
            <v>EUR</v>
          </cell>
          <cell r="F1797">
            <v>200201</v>
          </cell>
          <cell r="G1797">
            <v>24</v>
          </cell>
          <cell r="H1797">
            <v>137</v>
          </cell>
          <cell r="I1797">
            <v>891.73481751824818</v>
          </cell>
          <cell r="J1797">
            <v>0</v>
          </cell>
          <cell r="K1797">
            <v>1150</v>
          </cell>
          <cell r="L1797">
            <v>1548.8699507042611</v>
          </cell>
          <cell r="M1797">
            <v>5.4460166495940179</v>
          </cell>
          <cell r="N1797">
            <v>1370.9328987991505</v>
          </cell>
          <cell r="O1797">
            <v>4.3294651594570199</v>
          </cell>
          <cell r="P1797">
            <v>3</v>
          </cell>
          <cell r="Q1797">
            <v>1370.9328987991505</v>
          </cell>
          <cell r="R1797">
            <v>4.3294651594570199</v>
          </cell>
          <cell r="S1797">
            <v>65650.13713548363</v>
          </cell>
        </row>
        <row r="1798">
          <cell r="B1798" t="str">
            <v>0401a4</v>
          </cell>
          <cell r="C1798" t="str">
            <v>1324</v>
          </cell>
          <cell r="D1798" t="str">
            <v>PRD</v>
          </cell>
          <cell r="E1798" t="str">
            <v>EUR</v>
          </cell>
          <cell r="F1798">
            <v>200202</v>
          </cell>
          <cell r="G1798">
            <v>23</v>
          </cell>
          <cell r="H1798">
            <v>91</v>
          </cell>
          <cell r="I1798">
            <v>791.57670329670339</v>
          </cell>
          <cell r="J1798">
            <v>0</v>
          </cell>
          <cell r="K1798">
            <v>1150</v>
          </cell>
          <cell r="L1798">
            <v>1520.8292364154738</v>
          </cell>
          <cell r="M1798">
            <v>7.8622425944657817</v>
          </cell>
          <cell r="N1798">
            <v>1313.3418123587003</v>
          </cell>
          <cell r="O1798">
            <v>6.194862123404393</v>
          </cell>
          <cell r="P1798">
            <v>3</v>
          </cell>
          <cell r="Q1798">
            <v>1313.3418123587003</v>
          </cell>
          <cell r="R1798">
            <v>6.194862123404393</v>
          </cell>
          <cell r="S1798">
            <v>47480.624924641714</v>
          </cell>
        </row>
        <row r="1799">
          <cell r="B1799" t="str">
            <v>0401a4</v>
          </cell>
          <cell r="C1799" t="str">
            <v>1324</v>
          </cell>
          <cell r="D1799" t="str">
            <v>PRD</v>
          </cell>
          <cell r="E1799" t="str">
            <v>EUR</v>
          </cell>
          <cell r="F1799">
            <v>200203</v>
          </cell>
          <cell r="G1799">
            <v>22</v>
          </cell>
          <cell r="H1799">
            <v>129</v>
          </cell>
          <cell r="I1799">
            <v>520.62023255813961</v>
          </cell>
          <cell r="J1799">
            <v>0</v>
          </cell>
          <cell r="K1799">
            <v>0</v>
          </cell>
          <cell r="L1799">
            <v>1391.1632360438007</v>
          </cell>
          <cell r="M1799">
            <v>11.476219174898956</v>
          </cell>
          <cell r="N1799">
            <v>1060.0421686910265</v>
          </cell>
          <cell r="O1799">
            <v>7.964722577166766</v>
          </cell>
          <cell r="P1799">
            <v>3</v>
          </cell>
          <cell r="Q1799">
            <v>1060.0421686910265</v>
          </cell>
          <cell r="R1799">
            <v>7.964722577166766</v>
          </cell>
          <cell r="S1799">
            <v>69585.429761142412</v>
          </cell>
        </row>
        <row r="1800">
          <cell r="B1800" t="str">
            <v>0401a4</v>
          </cell>
          <cell r="C1800" t="str">
            <v>1324</v>
          </cell>
          <cell r="D1800" t="str">
            <v>PRD</v>
          </cell>
          <cell r="E1800" t="str">
            <v>EUR</v>
          </cell>
          <cell r="F1800">
            <v>200204</v>
          </cell>
          <cell r="G1800">
            <v>21</v>
          </cell>
          <cell r="H1800">
            <v>114</v>
          </cell>
          <cell r="I1800">
            <v>808.70956140350881</v>
          </cell>
          <cell r="J1800">
            <v>0</v>
          </cell>
          <cell r="K1800">
            <v>1150</v>
          </cell>
          <cell r="L1800">
            <v>2328.4203267114508</v>
          </cell>
          <cell r="M1800">
            <v>12.085189050636018</v>
          </cell>
          <cell r="N1800">
            <v>1484.6006697786443</v>
          </cell>
          <cell r="O1800">
            <v>8.4527407203821348</v>
          </cell>
          <cell r="P1800">
            <v>1</v>
          </cell>
          <cell r="Q1800">
            <v>1150</v>
          </cell>
          <cell r="R1800">
            <v>100</v>
          </cell>
          <cell r="S1800">
            <v>38907.11</v>
          </cell>
        </row>
        <row r="1801">
          <cell r="B1801" t="str">
            <v>0401a4</v>
          </cell>
          <cell r="C1801" t="str">
            <v>1324</v>
          </cell>
          <cell r="D1801" t="str">
            <v>PRD</v>
          </cell>
          <cell r="E1801" t="str">
            <v>EUR</v>
          </cell>
          <cell r="F1801">
            <v>200205</v>
          </cell>
          <cell r="G1801">
            <v>20</v>
          </cell>
          <cell r="H1801">
            <v>106</v>
          </cell>
          <cell r="I1801">
            <v>615.04424528301877</v>
          </cell>
          <cell r="J1801">
            <v>0</v>
          </cell>
          <cell r="K1801">
            <v>1150</v>
          </cell>
          <cell r="L1801">
            <v>1864.0451555696648</v>
          </cell>
          <cell r="M1801">
            <v>11.690812514630643</v>
          </cell>
          <cell r="N1801">
            <v>1356.7093521398563</v>
          </cell>
          <cell r="O1801">
            <v>8.2915062143717684</v>
          </cell>
          <cell r="P1801">
            <v>1</v>
          </cell>
          <cell r="Q1801">
            <v>1150</v>
          </cell>
          <cell r="R1801">
            <v>100</v>
          </cell>
          <cell r="S1801">
            <v>56705.31</v>
          </cell>
        </row>
        <row r="1802">
          <cell r="B1802" t="str">
            <v>0401a4</v>
          </cell>
          <cell r="C1802" t="str">
            <v>1324</v>
          </cell>
          <cell r="D1802" t="str">
            <v>PRD</v>
          </cell>
          <cell r="E1802" t="str">
            <v>EUR</v>
          </cell>
          <cell r="F1802">
            <v>200206</v>
          </cell>
          <cell r="G1802">
            <v>19</v>
          </cell>
          <cell r="H1802">
            <v>168</v>
          </cell>
          <cell r="I1802">
            <v>525.34571428571428</v>
          </cell>
          <cell r="J1802">
            <v>0</v>
          </cell>
          <cell r="K1802">
            <v>1150</v>
          </cell>
          <cell r="L1802">
            <v>2147.8833392585684</v>
          </cell>
          <cell r="M1802">
            <v>14.198427846456244</v>
          </cell>
          <cell r="N1802">
            <v>1352.9616580238253</v>
          </cell>
          <cell r="O1802">
            <v>9.4173751930169711</v>
          </cell>
          <cell r="P1802">
            <v>1</v>
          </cell>
          <cell r="Q1802">
            <v>1150</v>
          </cell>
          <cell r="R1802">
            <v>100</v>
          </cell>
          <cell r="S1802">
            <v>104941.92</v>
          </cell>
        </row>
        <row r="1803">
          <cell r="B1803" t="str">
            <v>0401a4</v>
          </cell>
          <cell r="C1803" t="str">
            <v>1324</v>
          </cell>
          <cell r="D1803" t="str">
            <v>PRD</v>
          </cell>
          <cell r="E1803" t="str">
            <v>EUR</v>
          </cell>
          <cell r="F1803">
            <v>200207</v>
          </cell>
          <cell r="G1803">
            <v>18</v>
          </cell>
          <cell r="H1803">
            <v>185</v>
          </cell>
          <cell r="I1803">
            <v>343.01113513513513</v>
          </cell>
          <cell r="J1803">
            <v>0</v>
          </cell>
          <cell r="L1803">
            <v>1888.8335141658454</v>
          </cell>
          <cell r="M1803">
            <v>16.418365995259112</v>
          </cell>
          <cell r="N1803">
            <v>1199.4335070389855</v>
          </cell>
          <cell r="O1803">
            <v>11.470030125654098</v>
          </cell>
          <cell r="P1803">
            <v>3</v>
          </cell>
          <cell r="Q1803">
            <v>1199.4335070389855</v>
          </cell>
          <cell r="R1803">
            <v>11.470030125654098</v>
          </cell>
          <cell r="S1803">
            <v>158438.13880221231</v>
          </cell>
        </row>
        <row r="1804">
          <cell r="B1804" t="str">
            <v>0401a4</v>
          </cell>
          <cell r="C1804" t="str">
            <v>1324</v>
          </cell>
          <cell r="D1804" t="str">
            <v>PRD</v>
          </cell>
          <cell r="E1804" t="str">
            <v>EUR</v>
          </cell>
          <cell r="F1804">
            <v>200208</v>
          </cell>
          <cell r="G1804">
            <v>17</v>
          </cell>
          <cell r="H1804">
            <v>102</v>
          </cell>
          <cell r="I1804">
            <v>117.211568627451</v>
          </cell>
          <cell r="J1804">
            <v>0</v>
          </cell>
          <cell r="K1804">
            <v>686</v>
          </cell>
          <cell r="L1804">
            <v>1247.3140619022493</v>
          </cell>
          <cell r="M1804">
            <v>16.684552181785207</v>
          </cell>
          <cell r="N1804">
            <v>948.53098176337619</v>
          </cell>
          <cell r="O1804">
            <v>12.008799566687705</v>
          </cell>
          <cell r="P1804">
            <v>3</v>
          </cell>
          <cell r="Q1804">
            <v>948.53098176337619</v>
          </cell>
          <cell r="R1804">
            <v>12.008799566687705</v>
          </cell>
          <cell r="S1804">
            <v>84794.580139864367</v>
          </cell>
        </row>
        <row r="1805">
          <cell r="B1805" t="str">
            <v>0401a4</v>
          </cell>
          <cell r="C1805" t="str">
            <v>1324</v>
          </cell>
          <cell r="D1805" t="str">
            <v>PRD</v>
          </cell>
          <cell r="E1805" t="str">
            <v>EUR</v>
          </cell>
          <cell r="F1805">
            <v>200209</v>
          </cell>
          <cell r="G1805">
            <v>16</v>
          </cell>
          <cell r="H1805">
            <v>216</v>
          </cell>
          <cell r="I1805">
            <v>102.84550925925926</v>
          </cell>
          <cell r="J1805">
            <v>0</v>
          </cell>
          <cell r="K1805">
            <v>686</v>
          </cell>
          <cell r="L1805">
            <v>1309.9975323183937</v>
          </cell>
          <cell r="M1805">
            <v>16.995385591694181</v>
          </cell>
          <cell r="N1805">
            <v>999.49097745158383</v>
          </cell>
          <cell r="O1805">
            <v>13.457387769975906</v>
          </cell>
          <cell r="P1805">
            <v>3</v>
          </cell>
          <cell r="Q1805">
            <v>999.49097745158383</v>
          </cell>
          <cell r="R1805">
            <v>13.457387769975906</v>
          </cell>
          <cell r="S1805">
            <v>193675.42112954211</v>
          </cell>
        </row>
        <row r="1806">
          <cell r="B1806" t="str">
            <v>0401a4</v>
          </cell>
          <cell r="C1806" t="str">
            <v>1324</v>
          </cell>
          <cell r="D1806" t="str">
            <v>PRD</v>
          </cell>
          <cell r="E1806" t="str">
            <v>EUR</v>
          </cell>
          <cell r="F1806">
            <v>200210</v>
          </cell>
          <cell r="G1806">
            <v>15</v>
          </cell>
          <cell r="H1806">
            <v>269</v>
          </cell>
          <cell r="I1806">
            <v>33.64951672862454</v>
          </cell>
          <cell r="J1806">
            <v>0</v>
          </cell>
          <cell r="K1806">
            <v>686</v>
          </cell>
          <cell r="L1806">
            <v>1612.4740000863706</v>
          </cell>
          <cell r="M1806">
            <v>19.035495790803182</v>
          </cell>
          <cell r="N1806">
            <v>974.91573047290285</v>
          </cell>
          <cell r="O1806">
            <v>15.956825359452868</v>
          </cell>
          <cell r="P1806">
            <v>3</v>
          </cell>
          <cell r="Q1806">
            <v>974.91573047290285</v>
          </cell>
          <cell r="R1806">
            <v>15.956825359452868</v>
          </cell>
          <cell r="S1806">
            <v>253200.61149721089</v>
          </cell>
        </row>
        <row r="1807">
          <cell r="B1807" t="str">
            <v>0401a4</v>
          </cell>
          <cell r="C1807" t="str">
            <v>1324</v>
          </cell>
          <cell r="D1807" t="str">
            <v>PRD</v>
          </cell>
          <cell r="E1807" t="str">
            <v>EUR</v>
          </cell>
          <cell r="F1807">
            <v>200211</v>
          </cell>
          <cell r="G1807">
            <v>14</v>
          </cell>
          <cell r="H1807">
            <v>201</v>
          </cell>
          <cell r="I1807">
            <v>2.9765174129353231</v>
          </cell>
          <cell r="J1807">
            <v>0</v>
          </cell>
          <cell r="K1807">
            <v>686</v>
          </cell>
          <cell r="L1807">
            <v>1156.9435371663167</v>
          </cell>
          <cell r="M1807">
            <v>21.472319761299698</v>
          </cell>
          <cell r="N1807">
            <v>876.35862985155347</v>
          </cell>
          <cell r="O1807">
            <v>17.363292909454923</v>
          </cell>
          <cell r="P1807">
            <v>3</v>
          </cell>
          <cell r="Q1807">
            <v>876.35862985155347</v>
          </cell>
          <cell r="R1807">
            <v>17.363292909454923</v>
          </cell>
          <cell r="S1807">
            <v>175549.80460016226</v>
          </cell>
        </row>
        <row r="1808">
          <cell r="B1808" t="str">
            <v>0401a4</v>
          </cell>
          <cell r="C1808" t="str">
            <v>1324</v>
          </cell>
          <cell r="D1808" t="str">
            <v>PRD</v>
          </cell>
          <cell r="E1808" t="str">
            <v>EUR</v>
          </cell>
          <cell r="F1808">
            <v>200212</v>
          </cell>
          <cell r="G1808">
            <v>13</v>
          </cell>
          <cell r="H1808">
            <v>113</v>
          </cell>
          <cell r="I1808">
            <v>0</v>
          </cell>
          <cell r="J1808">
            <v>0</v>
          </cell>
          <cell r="K1808">
            <v>686</v>
          </cell>
          <cell r="L1808">
            <v>1505.0906183819545</v>
          </cell>
          <cell r="M1808">
            <v>26.906586618960134</v>
          </cell>
          <cell r="N1808">
            <v>924.40232032396648</v>
          </cell>
          <cell r="O1808">
            <v>20.404125144700895</v>
          </cell>
          <cell r="P1808">
            <v>3</v>
          </cell>
          <cell r="Q1808">
            <v>924.40232032396648</v>
          </cell>
          <cell r="R1808">
            <v>20.404125144700895</v>
          </cell>
          <cell r="S1808">
            <v>104457.4621966082</v>
          </cell>
        </row>
        <row r="1809">
          <cell r="B1809" t="str">
            <v>0401a4</v>
          </cell>
          <cell r="C1809" t="str">
            <v>1324</v>
          </cell>
          <cell r="D1809" t="str">
            <v>PRD</v>
          </cell>
          <cell r="E1809" t="str">
            <v>EUR</v>
          </cell>
          <cell r="F1809">
            <v>200301</v>
          </cell>
          <cell r="G1809">
            <v>12</v>
          </cell>
          <cell r="H1809">
            <v>144</v>
          </cell>
          <cell r="I1809">
            <v>0</v>
          </cell>
          <cell r="J1809">
            <v>0</v>
          </cell>
          <cell r="K1809">
            <v>667</v>
          </cell>
          <cell r="L1809">
            <v>1626.3343344344792</v>
          </cell>
          <cell r="M1809">
            <v>30.485528167775875</v>
          </cell>
          <cell r="N1809">
            <v>906.82978318666017</v>
          </cell>
          <cell r="O1809">
            <v>20.777861129250088</v>
          </cell>
          <cell r="P1809">
            <v>3</v>
          </cell>
          <cell r="Q1809">
            <v>906.82978318666017</v>
          </cell>
          <cell r="R1809">
            <v>20.777861129250088</v>
          </cell>
          <cell r="S1809">
            <v>130583.48877887907</v>
          </cell>
        </row>
        <row r="1810">
          <cell r="B1810" t="str">
            <v>0401a4</v>
          </cell>
          <cell r="C1810" t="str">
            <v>1324</v>
          </cell>
          <cell r="D1810" t="str">
            <v>PRD</v>
          </cell>
          <cell r="E1810" t="str">
            <v>EUR</v>
          </cell>
          <cell r="F1810">
            <v>200302</v>
          </cell>
          <cell r="G1810">
            <v>11</v>
          </cell>
          <cell r="H1810">
            <v>92</v>
          </cell>
          <cell r="I1810">
            <v>0</v>
          </cell>
          <cell r="J1810">
            <v>0</v>
          </cell>
          <cell r="K1810">
            <v>667</v>
          </cell>
          <cell r="L1810">
            <v>1331.7872846254911</v>
          </cell>
          <cell r="M1810">
            <v>28.45100777955485</v>
          </cell>
          <cell r="N1810">
            <v>874.64175241110911</v>
          </cell>
          <cell r="O1810">
            <v>20.147619388507525</v>
          </cell>
          <cell r="P1810">
            <v>3</v>
          </cell>
          <cell r="Q1810">
            <v>874.64175241110911</v>
          </cell>
          <cell r="R1810">
            <v>20.147619388507525</v>
          </cell>
          <cell r="S1810">
            <v>80467.041221822044</v>
          </cell>
        </row>
        <row r="1811">
          <cell r="B1811" t="str">
            <v>0401a4</v>
          </cell>
          <cell r="C1811" t="str">
            <v>1324</v>
          </cell>
          <cell r="D1811" t="str">
            <v>PRD</v>
          </cell>
          <cell r="E1811" t="str">
            <v>EUR</v>
          </cell>
          <cell r="F1811">
            <v>200303</v>
          </cell>
          <cell r="G1811">
            <v>10</v>
          </cell>
          <cell r="H1811">
            <v>134</v>
          </cell>
          <cell r="I1811">
            <v>0</v>
          </cell>
          <cell r="J1811">
            <v>0</v>
          </cell>
          <cell r="K1811">
            <v>667</v>
          </cell>
          <cell r="L1811">
            <v>1483.1204982970066</v>
          </cell>
          <cell r="M1811">
            <v>20.739580004989229</v>
          </cell>
          <cell r="N1811">
            <v>928.86545699556916</v>
          </cell>
          <cell r="O1811">
            <v>17.736552867085191</v>
          </cell>
          <cell r="P1811">
            <v>1</v>
          </cell>
          <cell r="Q1811">
            <v>667</v>
          </cell>
          <cell r="R1811">
            <v>100</v>
          </cell>
          <cell r="S1811">
            <v>89378</v>
          </cell>
        </row>
        <row r="1812">
          <cell r="B1812" t="str">
            <v>0401a4</v>
          </cell>
          <cell r="C1812" t="str">
            <v>1324</v>
          </cell>
          <cell r="D1812" t="str">
            <v>PRD</v>
          </cell>
          <cell r="E1812" t="str">
            <v>EUR</v>
          </cell>
          <cell r="F1812">
            <v>200304</v>
          </cell>
          <cell r="G1812">
            <v>9</v>
          </cell>
          <cell r="H1812">
            <v>159</v>
          </cell>
          <cell r="I1812">
            <v>0</v>
          </cell>
          <cell r="J1812">
            <v>0</v>
          </cell>
          <cell r="K1812">
            <v>667</v>
          </cell>
          <cell r="L1812">
            <v>1433.0165179270491</v>
          </cell>
          <cell r="M1812">
            <v>33.001305582440736</v>
          </cell>
          <cell r="N1812">
            <v>813.77253601650784</v>
          </cell>
          <cell r="O1812">
            <v>24.426546580217799</v>
          </cell>
          <cell r="P1812">
            <v>1</v>
          </cell>
          <cell r="Q1812">
            <v>667</v>
          </cell>
          <cell r="R1812">
            <v>100</v>
          </cell>
          <cell r="S1812">
            <v>106053</v>
          </cell>
        </row>
        <row r="1813">
          <cell r="B1813" t="str">
            <v>0401a4</v>
          </cell>
          <cell r="C1813" t="str">
            <v>1324</v>
          </cell>
          <cell r="D1813" t="str">
            <v>PRD</v>
          </cell>
          <cell r="E1813" t="str">
            <v>EUR</v>
          </cell>
          <cell r="F1813">
            <v>200305</v>
          </cell>
          <cell r="G1813">
            <v>8</v>
          </cell>
          <cell r="H1813">
            <v>144</v>
          </cell>
          <cell r="I1813">
            <v>0</v>
          </cell>
          <cell r="J1813">
            <v>0</v>
          </cell>
          <cell r="K1813">
            <v>667</v>
          </cell>
          <cell r="L1813">
            <v>1392.2107627277981</v>
          </cell>
          <cell r="M1813">
            <v>26.953329290241911</v>
          </cell>
          <cell r="N1813">
            <v>904.70891746394489</v>
          </cell>
          <cell r="O1813">
            <v>22.13118338113151</v>
          </cell>
          <cell r="P1813">
            <v>1</v>
          </cell>
          <cell r="Q1813">
            <v>667</v>
          </cell>
          <cell r="R1813">
            <v>100</v>
          </cell>
          <cell r="S1813">
            <v>96048</v>
          </cell>
        </row>
        <row r="1814">
          <cell r="B1814" t="str">
            <v>0401a4</v>
          </cell>
          <cell r="C1814" t="str">
            <v>1324</v>
          </cell>
          <cell r="D1814" t="str">
            <v>PRD</v>
          </cell>
          <cell r="E1814" t="str">
            <v>EUR</v>
          </cell>
          <cell r="F1814">
            <v>200306</v>
          </cell>
          <cell r="G1814">
            <v>7</v>
          </cell>
          <cell r="H1814">
            <v>150</v>
          </cell>
          <cell r="I1814">
            <v>0</v>
          </cell>
          <cell r="J1814">
            <v>667</v>
          </cell>
          <cell r="K1814">
            <v>667</v>
          </cell>
          <cell r="L1814">
            <v>1752.8272857041454</v>
          </cell>
          <cell r="M1814">
            <v>32.19836125073757</v>
          </cell>
          <cell r="N1814">
            <v>794.56699992040922</v>
          </cell>
          <cell r="O1814">
            <v>23.502232788231534</v>
          </cell>
          <cell r="P1814">
            <v>1</v>
          </cell>
          <cell r="Q1814">
            <v>667</v>
          </cell>
          <cell r="R1814">
            <v>100</v>
          </cell>
          <cell r="S1814">
            <v>100050</v>
          </cell>
        </row>
        <row r="1815">
          <cell r="B1815" t="str">
            <v>0401a4</v>
          </cell>
          <cell r="C1815" t="str">
            <v>1324</v>
          </cell>
          <cell r="D1815" t="str">
            <v>PRD</v>
          </cell>
          <cell r="E1815" t="str">
            <v>EUR</v>
          </cell>
          <cell r="F1815">
            <v>200307</v>
          </cell>
          <cell r="G1815">
            <v>6</v>
          </cell>
          <cell r="H1815">
            <v>126</v>
          </cell>
          <cell r="I1815">
            <v>0</v>
          </cell>
          <cell r="J1815">
            <v>0</v>
          </cell>
          <cell r="K1815">
            <v>667</v>
          </cell>
          <cell r="L1815">
            <v>3218.2537198059158</v>
          </cell>
          <cell r="M1815">
            <v>35.774564195822407</v>
          </cell>
          <cell r="N1815">
            <v>816.52742482652297</v>
          </cell>
          <cell r="O1815">
            <v>26.387768357680425</v>
          </cell>
          <cell r="P1815">
            <v>1</v>
          </cell>
          <cell r="Q1815">
            <v>667</v>
          </cell>
          <cell r="R1815">
            <v>100</v>
          </cell>
          <cell r="S1815">
            <v>84042</v>
          </cell>
        </row>
        <row r="1816">
          <cell r="B1816" t="str">
            <v>0401a4</v>
          </cell>
          <cell r="C1816" t="str">
            <v>1324</v>
          </cell>
          <cell r="D1816" t="str">
            <v>PRD</v>
          </cell>
          <cell r="E1816" t="str">
            <v>EUR</v>
          </cell>
          <cell r="F1816">
            <v>200308</v>
          </cell>
          <cell r="G1816">
            <v>5</v>
          </cell>
          <cell r="H1816">
            <v>26</v>
          </cell>
          <cell r="I1816">
            <v>0</v>
          </cell>
          <cell r="J1816">
            <v>667</v>
          </cell>
          <cell r="K1816">
            <v>667</v>
          </cell>
          <cell r="L1816">
            <v>1432.1162855585428</v>
          </cell>
          <cell r="M1816">
            <v>54.642939382145691</v>
          </cell>
          <cell r="N1816">
            <v>700.12454073384947</v>
          </cell>
          <cell r="O1816">
            <v>25.285646809569418</v>
          </cell>
          <cell r="P1816">
            <v>1</v>
          </cell>
          <cell r="Q1816">
            <v>667</v>
          </cell>
          <cell r="R1816">
            <v>100</v>
          </cell>
          <cell r="S1816">
            <v>17342</v>
          </cell>
        </row>
        <row r="1817">
          <cell r="B1817" t="str">
            <v>0401a4</v>
          </cell>
          <cell r="C1817" t="str">
            <v>1324</v>
          </cell>
          <cell r="D1817" t="str">
            <v>PRD</v>
          </cell>
          <cell r="E1817" t="str">
            <v>EUR</v>
          </cell>
          <cell r="F1817">
            <v>200309</v>
          </cell>
          <cell r="G1817">
            <v>4</v>
          </cell>
          <cell r="H1817">
            <v>170</v>
          </cell>
          <cell r="I1817">
            <v>0</v>
          </cell>
          <cell r="J1817">
            <v>667</v>
          </cell>
          <cell r="K1817">
            <v>667</v>
          </cell>
          <cell r="L1817">
            <v>2408.1249682166481</v>
          </cell>
          <cell r="M1817">
            <v>81.921704527070546</v>
          </cell>
          <cell r="N1817">
            <v>816.52742482652297</v>
          </cell>
          <cell r="O1817">
            <v>26.387768357680429</v>
          </cell>
          <cell r="P1817">
            <v>1</v>
          </cell>
          <cell r="Q1817">
            <v>667</v>
          </cell>
          <cell r="R1817">
            <v>100</v>
          </cell>
          <cell r="S1817">
            <v>113390</v>
          </cell>
        </row>
        <row r="1818">
          <cell r="B1818" t="str">
            <v>0401a4</v>
          </cell>
          <cell r="C1818" t="str">
            <v>1324</v>
          </cell>
          <cell r="D1818" t="str">
            <v>PRD</v>
          </cell>
          <cell r="E1818" t="str">
            <v>EUR</v>
          </cell>
          <cell r="F1818">
            <v>200310</v>
          </cell>
          <cell r="G1818">
            <v>3</v>
          </cell>
          <cell r="H1818">
            <v>202</v>
          </cell>
          <cell r="I1818">
            <v>0</v>
          </cell>
          <cell r="J1818">
            <v>667</v>
          </cell>
          <cell r="K1818">
            <v>667</v>
          </cell>
          <cell r="L1818">
            <v>3863.9413631609013</v>
          </cell>
          <cell r="M1818">
            <v>53.89127906947175</v>
          </cell>
          <cell r="N1818">
            <v>816.52742482652297</v>
          </cell>
          <cell r="O1818">
            <v>26.387768357680425</v>
          </cell>
          <cell r="P1818">
            <v>1</v>
          </cell>
          <cell r="Q1818">
            <v>667</v>
          </cell>
          <cell r="R1818">
            <v>100</v>
          </cell>
          <cell r="S1818">
            <v>134734</v>
          </cell>
        </row>
        <row r="1819">
          <cell r="B1819" t="str">
            <v>0401a4</v>
          </cell>
          <cell r="C1819" t="str">
            <v>1324</v>
          </cell>
          <cell r="D1819" t="str">
            <v>PRD</v>
          </cell>
          <cell r="E1819" t="str">
            <v>EUR</v>
          </cell>
          <cell r="F1819">
            <v>200311</v>
          </cell>
          <cell r="G1819">
            <v>2</v>
          </cell>
          <cell r="H1819">
            <v>153</v>
          </cell>
          <cell r="I1819">
            <v>0</v>
          </cell>
          <cell r="J1819">
            <v>0</v>
          </cell>
          <cell r="K1819">
            <v>667</v>
          </cell>
          <cell r="L1819">
            <v>0</v>
          </cell>
          <cell r="M1819">
            <v>107.43418416068253</v>
          </cell>
          <cell r="N1819">
            <v>816.52742482652297</v>
          </cell>
          <cell r="O1819">
            <v>26.387768357680425</v>
          </cell>
          <cell r="P1819">
            <v>1</v>
          </cell>
          <cell r="Q1819">
            <v>667</v>
          </cell>
          <cell r="R1819">
            <v>100</v>
          </cell>
          <cell r="S1819">
            <v>102051</v>
          </cell>
        </row>
        <row r="1820">
          <cell r="B1820" t="str">
            <v>0401a4</v>
          </cell>
          <cell r="C1820" t="str">
            <v>1324</v>
          </cell>
          <cell r="D1820" t="str">
            <v>PRD</v>
          </cell>
          <cell r="E1820" t="str">
            <v>EUR</v>
          </cell>
          <cell r="F1820">
            <v>200312</v>
          </cell>
          <cell r="G1820">
            <v>1</v>
          </cell>
          <cell r="H1820">
            <v>142</v>
          </cell>
          <cell r="I1820">
            <v>0</v>
          </cell>
          <cell r="J1820">
            <v>667</v>
          </cell>
          <cell r="K1820">
            <v>667</v>
          </cell>
          <cell r="L1820">
            <v>0</v>
          </cell>
          <cell r="M1820">
            <v>107.43418416068253</v>
          </cell>
          <cell r="N1820">
            <v>816.52742482652297</v>
          </cell>
          <cell r="O1820">
            <v>26.387768357680425</v>
          </cell>
          <cell r="P1820">
            <v>1</v>
          </cell>
          <cell r="Q1820">
            <v>667</v>
          </cell>
          <cell r="R1820">
            <v>100</v>
          </cell>
          <cell r="S1820">
            <v>94714</v>
          </cell>
        </row>
        <row r="1821">
          <cell r="B1821" t="str">
            <v>0401a4</v>
          </cell>
          <cell r="C1821" t="str">
            <v>1324</v>
          </cell>
          <cell r="D1821" t="str">
            <v>PRD</v>
          </cell>
          <cell r="E1821" t="str">
            <v>EUR</v>
          </cell>
          <cell r="F1821">
            <v>200401</v>
          </cell>
          <cell r="G1821">
            <v>0</v>
          </cell>
          <cell r="H1821">
            <v>199</v>
          </cell>
          <cell r="I1821">
            <v>0</v>
          </cell>
          <cell r="J1821">
            <v>667</v>
          </cell>
          <cell r="K1821">
            <v>704</v>
          </cell>
          <cell r="L1821">
            <v>0</v>
          </cell>
          <cell r="M1821">
            <v>107.43418416068253</v>
          </cell>
          <cell r="N1821">
            <v>816.52742482652297</v>
          </cell>
          <cell r="O1821">
            <v>26.387768357680425</v>
          </cell>
          <cell r="P1821">
            <v>1</v>
          </cell>
          <cell r="Q1821">
            <v>704</v>
          </cell>
          <cell r="R1821">
            <v>100</v>
          </cell>
          <cell r="S1821">
            <v>140096</v>
          </cell>
        </row>
        <row r="1822">
          <cell r="B1822" t="str">
            <v>0401a4</v>
          </cell>
          <cell r="C1822" t="str">
            <v>1324</v>
          </cell>
          <cell r="D1822" t="str">
            <v>PRD</v>
          </cell>
          <cell r="E1822" t="str">
            <v>FRA</v>
          </cell>
          <cell r="F1822">
            <v>200101</v>
          </cell>
          <cell r="G1822">
            <v>36</v>
          </cell>
          <cell r="H1822">
            <v>267</v>
          </cell>
          <cell r="I1822">
            <v>417.41003745318358</v>
          </cell>
          <cell r="J1822">
            <v>0</v>
          </cell>
          <cell r="K1822">
            <v>0</v>
          </cell>
          <cell r="L1822">
            <v>417.41003745318358</v>
          </cell>
          <cell r="M1822">
            <v>0</v>
          </cell>
          <cell r="N1822">
            <v>417.41003745318471</v>
          </cell>
          <cell r="O1822">
            <v>2.1993895672741837E-13</v>
          </cell>
          <cell r="P1822">
            <v>3</v>
          </cell>
          <cell r="Q1822">
            <v>417.41003745318471</v>
          </cell>
          <cell r="R1822">
            <v>2.1993895672741837E-13</v>
          </cell>
          <cell r="S1822">
            <v>3.0559021979570389E-10</v>
          </cell>
        </row>
        <row r="1823">
          <cell r="B1823" t="str">
            <v>0401a4</v>
          </cell>
          <cell r="C1823" t="str">
            <v>1324</v>
          </cell>
          <cell r="D1823" t="str">
            <v>PRD</v>
          </cell>
          <cell r="E1823" t="str">
            <v>FRA</v>
          </cell>
          <cell r="F1823">
            <v>200102</v>
          </cell>
          <cell r="G1823">
            <v>35</v>
          </cell>
          <cell r="H1823">
            <v>340</v>
          </cell>
          <cell r="I1823">
            <v>448.74161764705883</v>
          </cell>
          <cell r="J1823">
            <v>0</v>
          </cell>
          <cell r="K1823">
            <v>0</v>
          </cell>
          <cell r="L1823">
            <v>452.73425734691313</v>
          </cell>
          <cell r="M1823">
            <v>0.51878632367753286</v>
          </cell>
          <cell r="N1823">
            <v>456.05133047114822</v>
          </cell>
          <cell r="O1823">
            <v>0.51700285602503093</v>
          </cell>
          <cell r="P1823">
            <v>3</v>
          </cell>
          <cell r="Q1823">
            <v>456.05133047114822</v>
          </cell>
          <cell r="R1823">
            <v>0.51700285602503093</v>
          </cell>
          <cell r="S1823">
            <v>2485.3023601903988</v>
          </cell>
        </row>
        <row r="1824">
          <cell r="B1824" t="str">
            <v>0401a4</v>
          </cell>
          <cell r="C1824" t="str">
            <v>1324</v>
          </cell>
          <cell r="D1824" t="str">
            <v>PRD</v>
          </cell>
          <cell r="E1824" t="str">
            <v>FRA</v>
          </cell>
          <cell r="F1824">
            <v>200103</v>
          </cell>
          <cell r="G1824">
            <v>34</v>
          </cell>
          <cell r="H1824">
            <v>397</v>
          </cell>
          <cell r="I1824">
            <v>453.36445843828716</v>
          </cell>
          <cell r="J1824">
            <v>0</v>
          </cell>
          <cell r="K1824">
            <v>0</v>
          </cell>
          <cell r="L1824">
            <v>460.63398878044575</v>
          </cell>
          <cell r="M1824">
            <v>0.75293439105251792</v>
          </cell>
          <cell r="N1824">
            <v>465.60667563586748</v>
          </cell>
          <cell r="O1824">
            <v>0.74450704308023519</v>
          </cell>
          <cell r="P1824">
            <v>3</v>
          </cell>
          <cell r="Q1824">
            <v>465.60667563586748</v>
          </cell>
          <cell r="R1824">
            <v>0.74450704308023519</v>
          </cell>
          <cell r="S1824">
            <v>4860.1602274393954</v>
          </cell>
        </row>
        <row r="1825">
          <cell r="B1825" t="str">
            <v>0401a4</v>
          </cell>
          <cell r="C1825" t="str">
            <v>1324</v>
          </cell>
          <cell r="D1825" t="str">
            <v>PRD</v>
          </cell>
          <cell r="E1825" t="str">
            <v>FRA</v>
          </cell>
          <cell r="F1825">
            <v>200104</v>
          </cell>
          <cell r="G1825">
            <v>33</v>
          </cell>
          <cell r="H1825">
            <v>347</v>
          </cell>
          <cell r="I1825">
            <v>379.30616714697413</v>
          </cell>
          <cell r="J1825">
            <v>0</v>
          </cell>
          <cell r="K1825">
            <v>0</v>
          </cell>
          <cell r="L1825">
            <v>393.30450548695393</v>
          </cell>
          <cell r="M1825">
            <v>1.3204531878353458</v>
          </cell>
          <cell r="N1825">
            <v>399.35237325618584</v>
          </cell>
          <cell r="O1825">
            <v>1.3407865155058625</v>
          </cell>
          <cell r="P1825">
            <v>3</v>
          </cell>
          <cell r="Q1825">
            <v>399.35237325618584</v>
          </cell>
          <cell r="R1825">
            <v>1.3407865155058625</v>
          </cell>
          <cell r="S1825">
            <v>6956.0335198964749</v>
          </cell>
        </row>
        <row r="1826">
          <cell r="B1826" t="str">
            <v>0401a4</v>
          </cell>
          <cell r="C1826" t="str">
            <v>1324</v>
          </cell>
          <cell r="D1826" t="str">
            <v>PRD</v>
          </cell>
          <cell r="E1826" t="str">
            <v>FRA</v>
          </cell>
          <cell r="F1826">
            <v>200105</v>
          </cell>
          <cell r="G1826">
            <v>32</v>
          </cell>
          <cell r="H1826">
            <v>397</v>
          </cell>
          <cell r="I1826">
            <v>407.25783375314859</v>
          </cell>
          <cell r="J1826">
            <v>0</v>
          </cell>
          <cell r="K1826">
            <v>0</v>
          </cell>
          <cell r="L1826">
            <v>426.41762507235876</v>
          </cell>
          <cell r="M1826">
            <v>1.4024648771748445</v>
          </cell>
          <cell r="N1826">
            <v>432.18700699455093</v>
          </cell>
          <cell r="O1826">
            <v>1.4301024491483221</v>
          </cell>
          <cell r="P1826">
            <v>3</v>
          </cell>
          <cell r="Q1826">
            <v>432.18700699455093</v>
          </cell>
          <cell r="R1826">
            <v>1.4301024491483221</v>
          </cell>
          <cell r="S1826">
            <v>9896.8817768367298</v>
          </cell>
        </row>
        <row r="1827">
          <cell r="B1827" t="str">
            <v>0401a4</v>
          </cell>
          <cell r="C1827" t="str">
            <v>1324</v>
          </cell>
          <cell r="D1827" t="str">
            <v>PRD</v>
          </cell>
          <cell r="E1827" t="str">
            <v>FRA</v>
          </cell>
          <cell r="F1827">
            <v>200106</v>
          </cell>
          <cell r="G1827">
            <v>31</v>
          </cell>
          <cell r="H1827">
            <v>327</v>
          </cell>
          <cell r="I1827">
            <v>312.12486238532108</v>
          </cell>
          <cell r="J1827">
            <v>0</v>
          </cell>
          <cell r="K1827">
            <v>0</v>
          </cell>
          <cell r="L1827">
            <v>336.10547860569716</v>
          </cell>
          <cell r="M1827">
            <v>2.113979510838714</v>
          </cell>
          <cell r="N1827">
            <v>346.87229138450158</v>
          </cell>
          <cell r="O1827">
            <v>1.9986797040695603</v>
          </cell>
          <cell r="P1827">
            <v>3</v>
          </cell>
          <cell r="Q1827">
            <v>346.87229138450158</v>
          </cell>
          <cell r="R1827">
            <v>1.9986797040695603</v>
          </cell>
          <cell r="S1827">
            <v>11362.409282732013</v>
          </cell>
        </row>
        <row r="1828">
          <cell r="B1828" t="str">
            <v>0401a4</v>
          </cell>
          <cell r="C1828" t="str">
            <v>1324</v>
          </cell>
          <cell r="D1828" t="str">
            <v>PRD</v>
          </cell>
          <cell r="E1828" t="str">
            <v>FRA</v>
          </cell>
          <cell r="F1828">
            <v>200107</v>
          </cell>
          <cell r="G1828">
            <v>30</v>
          </cell>
          <cell r="H1828">
            <v>266</v>
          </cell>
          <cell r="I1828">
            <v>389.66556390977451</v>
          </cell>
          <cell r="J1828">
            <v>0</v>
          </cell>
          <cell r="K1828">
            <v>0</v>
          </cell>
          <cell r="L1828">
            <v>444.72881564060037</v>
          </cell>
          <cell r="M1828">
            <v>2.4194099256978201</v>
          </cell>
          <cell r="N1828">
            <v>452.5751833110167</v>
          </cell>
          <cell r="O1828">
            <v>2.2195405627286009</v>
          </cell>
          <cell r="P1828">
            <v>3</v>
          </cell>
          <cell r="Q1828">
            <v>452.5751833110167</v>
          </cell>
          <cell r="R1828">
            <v>2.2195405627286009</v>
          </cell>
          <cell r="S1828">
            <v>16733.958760730413</v>
          </cell>
        </row>
        <row r="1829">
          <cell r="B1829" t="str">
            <v>0401a4</v>
          </cell>
          <cell r="C1829" t="str">
            <v>1324</v>
          </cell>
          <cell r="D1829" t="str">
            <v>PRD</v>
          </cell>
          <cell r="E1829" t="str">
            <v>FRA</v>
          </cell>
          <cell r="F1829">
            <v>200108</v>
          </cell>
          <cell r="G1829">
            <v>29</v>
          </cell>
          <cell r="H1829">
            <v>74</v>
          </cell>
          <cell r="I1829">
            <v>1123.4278378378378</v>
          </cell>
          <cell r="J1829">
            <v>0</v>
          </cell>
          <cell r="K1829">
            <v>0</v>
          </cell>
          <cell r="L1829">
            <v>1323.5614466783277</v>
          </cell>
          <cell r="M1829">
            <v>4.6099427897520435</v>
          </cell>
          <cell r="N1829">
            <v>1252.8280822769896</v>
          </cell>
          <cell r="O1829">
            <v>4.6502311962790932</v>
          </cell>
          <cell r="P1829">
            <v>3</v>
          </cell>
          <cell r="Q1829">
            <v>1252.8280822769896</v>
          </cell>
          <cell r="R1829">
            <v>4.6502311962790932</v>
          </cell>
          <cell r="S1829">
            <v>9575.6180884972273</v>
          </cell>
        </row>
        <row r="1830">
          <cell r="B1830" t="str">
            <v>0401a4</v>
          </cell>
          <cell r="C1830" t="str">
            <v>1324</v>
          </cell>
          <cell r="D1830" t="str">
            <v>PRD</v>
          </cell>
          <cell r="E1830" t="str">
            <v>FRA</v>
          </cell>
          <cell r="F1830">
            <v>200109</v>
          </cell>
          <cell r="G1830">
            <v>28</v>
          </cell>
          <cell r="H1830">
            <v>341</v>
          </cell>
          <cell r="I1830">
            <v>635.10240469208202</v>
          </cell>
          <cell r="J1830">
            <v>0</v>
          </cell>
          <cell r="K1830">
            <v>0</v>
          </cell>
          <cell r="L1830">
            <v>847.83324033361271</v>
          </cell>
          <cell r="M1830">
            <v>5.2851951564039705</v>
          </cell>
          <cell r="N1830">
            <v>769.25738402958666</v>
          </cell>
          <cell r="O1830">
            <v>5.080583477182155</v>
          </cell>
          <cell r="P1830">
            <v>3</v>
          </cell>
          <cell r="Q1830">
            <v>769.25738402958666</v>
          </cell>
          <cell r="R1830">
            <v>5.080583477182155</v>
          </cell>
          <cell r="S1830">
            <v>45746.847954089055</v>
          </cell>
        </row>
        <row r="1831">
          <cell r="B1831" t="str">
            <v>0401a4</v>
          </cell>
          <cell r="C1831" t="str">
            <v>1324</v>
          </cell>
          <cell r="D1831" t="str">
            <v>PRD</v>
          </cell>
          <cell r="E1831" t="str">
            <v>FRA</v>
          </cell>
          <cell r="F1831">
            <v>200110</v>
          </cell>
          <cell r="G1831">
            <v>27</v>
          </cell>
          <cell r="H1831">
            <v>410</v>
          </cell>
          <cell r="I1831">
            <v>529.80336585365853</v>
          </cell>
          <cell r="J1831">
            <v>0</v>
          </cell>
          <cell r="K1831">
            <v>0</v>
          </cell>
          <cell r="L1831">
            <v>785.90493889799677</v>
          </cell>
          <cell r="M1831">
            <v>5.3067995903104022</v>
          </cell>
          <cell r="N1831">
            <v>706.54638968878328</v>
          </cell>
          <cell r="O1831">
            <v>4.9314802936831201</v>
          </cell>
          <cell r="P1831">
            <v>3</v>
          </cell>
          <cell r="Q1831">
            <v>706.54638968878328</v>
          </cell>
          <cell r="R1831">
            <v>4.9314802936831201</v>
          </cell>
          <cell r="S1831">
            <v>72464.639772401133</v>
          </cell>
        </row>
        <row r="1832">
          <cell r="B1832" t="str">
            <v>0401a4</v>
          </cell>
          <cell r="C1832" t="str">
            <v>1324</v>
          </cell>
          <cell r="D1832" t="str">
            <v>PRD</v>
          </cell>
          <cell r="E1832" t="str">
            <v>FRA</v>
          </cell>
          <cell r="F1832">
            <v>200111</v>
          </cell>
          <cell r="G1832">
            <v>26</v>
          </cell>
          <cell r="H1832">
            <v>243</v>
          </cell>
          <cell r="I1832">
            <v>475.07308641975311</v>
          </cell>
          <cell r="J1832">
            <v>0</v>
          </cell>
          <cell r="K1832">
            <v>0</v>
          </cell>
          <cell r="L1832">
            <v>819.84281855752272</v>
          </cell>
          <cell r="M1832">
            <v>6.7010864450154237</v>
          </cell>
          <cell r="N1832">
            <v>666.63542963433429</v>
          </cell>
          <cell r="O1832">
            <v>5.8522871450361533</v>
          </cell>
          <cell r="P1832">
            <v>3</v>
          </cell>
          <cell r="Q1832">
            <v>666.63542963433429</v>
          </cell>
          <cell r="R1832">
            <v>5.8522871450361533</v>
          </cell>
          <cell r="S1832">
            <v>46549.649401143222</v>
          </cell>
        </row>
        <row r="1833">
          <cell r="B1833" t="str">
            <v>0401a4</v>
          </cell>
          <cell r="C1833" t="str">
            <v>1324</v>
          </cell>
          <cell r="D1833" t="str">
            <v>PRD</v>
          </cell>
          <cell r="E1833" t="str">
            <v>FRA</v>
          </cell>
          <cell r="F1833">
            <v>200112</v>
          </cell>
          <cell r="G1833">
            <v>25</v>
          </cell>
          <cell r="H1833">
            <v>299</v>
          </cell>
          <cell r="I1833">
            <v>503.96956521739128</v>
          </cell>
          <cell r="J1833">
            <v>0</v>
          </cell>
          <cell r="K1833">
            <v>0</v>
          </cell>
          <cell r="L1833">
            <v>879.7914197532948</v>
          </cell>
          <cell r="M1833">
            <v>7.0905818540456185</v>
          </cell>
          <cell r="N1833">
            <v>736.36559395799748</v>
          </cell>
          <cell r="O1833">
            <v>5.7544978246723062</v>
          </cell>
          <cell r="P1833">
            <v>3</v>
          </cell>
          <cell r="Q1833">
            <v>736.36559395799748</v>
          </cell>
          <cell r="R1833">
            <v>5.7544978246723062</v>
          </cell>
          <cell r="S1833">
            <v>69486.412593441259</v>
          </cell>
        </row>
        <row r="1834">
          <cell r="B1834" t="str">
            <v>0401a4</v>
          </cell>
          <cell r="C1834" t="str">
            <v>1324</v>
          </cell>
          <cell r="D1834" t="str">
            <v>PRD</v>
          </cell>
          <cell r="E1834" t="str">
            <v>FRA</v>
          </cell>
          <cell r="F1834">
            <v>200201</v>
          </cell>
          <cell r="G1834">
            <v>24</v>
          </cell>
          <cell r="H1834">
            <v>359</v>
          </cell>
          <cell r="I1834">
            <v>389.95075208913642</v>
          </cell>
          <cell r="J1834">
            <v>0</v>
          </cell>
          <cell r="K1834">
            <v>0</v>
          </cell>
          <cell r="L1834">
            <v>836.99347153092731</v>
          </cell>
          <cell r="M1834">
            <v>7.559752109840562</v>
          </cell>
          <cell r="N1834">
            <v>672.57479812702866</v>
          </cell>
          <cell r="O1834">
            <v>5.8501003418147919</v>
          </cell>
          <cell r="P1834">
            <v>3</v>
          </cell>
          <cell r="Q1834">
            <v>672.57479812702866</v>
          </cell>
          <cell r="R1834">
            <v>5.8501003418147919</v>
          </cell>
          <cell r="S1834">
            <v>101462.0325276033</v>
          </cell>
        </row>
        <row r="1835">
          <cell r="B1835" t="str">
            <v>0401a4</v>
          </cell>
          <cell r="C1835" t="str">
            <v>1324</v>
          </cell>
          <cell r="D1835" t="str">
            <v>PRD</v>
          </cell>
          <cell r="E1835" t="str">
            <v>FRA</v>
          </cell>
          <cell r="F1835">
            <v>200202</v>
          </cell>
          <cell r="G1835">
            <v>23</v>
          </cell>
          <cell r="H1835">
            <v>348</v>
          </cell>
          <cell r="I1835">
            <v>233.19583333333333</v>
          </cell>
          <cell r="J1835">
            <v>0</v>
          </cell>
          <cell r="K1835">
            <v>0</v>
          </cell>
          <cell r="L1835">
            <v>594.02753160168709</v>
          </cell>
          <cell r="M1835">
            <v>7.8131003941493136</v>
          </cell>
          <cell r="N1835">
            <v>555.93557876427599</v>
          </cell>
          <cell r="O1835">
            <v>5.8821846021569897</v>
          </cell>
          <cell r="P1835">
            <v>3</v>
          </cell>
          <cell r="Q1835">
            <v>555.93557876427599</v>
          </cell>
          <cell r="R1835">
            <v>5.8821846021569897</v>
          </cell>
          <cell r="S1835">
            <v>112313.43140996806</v>
          </cell>
        </row>
        <row r="1836">
          <cell r="B1836" t="str">
            <v>0401a4</v>
          </cell>
          <cell r="C1836" t="str">
            <v>1324</v>
          </cell>
          <cell r="D1836" t="str">
            <v>PRD</v>
          </cell>
          <cell r="E1836" t="str">
            <v>FRA</v>
          </cell>
          <cell r="F1836">
            <v>200203</v>
          </cell>
          <cell r="G1836">
            <v>22</v>
          </cell>
          <cell r="H1836">
            <v>346</v>
          </cell>
          <cell r="I1836">
            <v>284.75921965317917</v>
          </cell>
          <cell r="J1836">
            <v>0</v>
          </cell>
          <cell r="K1836">
            <v>0</v>
          </cell>
          <cell r="L1836">
            <v>849.99421208387184</v>
          </cell>
          <cell r="M1836">
            <v>10.652069682942512</v>
          </cell>
          <cell r="N1836">
            <v>641.49149982221661</v>
          </cell>
          <cell r="O1836">
            <v>7.9031077975963244</v>
          </cell>
          <cell r="P1836">
            <v>3</v>
          </cell>
          <cell r="Q1836">
            <v>641.49149982221661</v>
          </cell>
          <cell r="R1836">
            <v>7.9031077975963244</v>
          </cell>
          <cell r="S1836">
            <v>123429.36893848695</v>
          </cell>
        </row>
        <row r="1837">
          <cell r="B1837" t="str">
            <v>0401a4</v>
          </cell>
          <cell r="C1837" t="str">
            <v>1324</v>
          </cell>
          <cell r="D1837" t="str">
            <v>PRD</v>
          </cell>
          <cell r="E1837" t="str">
            <v>FRA</v>
          </cell>
          <cell r="F1837">
            <v>200204</v>
          </cell>
          <cell r="G1837">
            <v>21</v>
          </cell>
          <cell r="H1837">
            <v>326</v>
          </cell>
          <cell r="I1837">
            <v>233.02398773006138</v>
          </cell>
          <cell r="J1837">
            <v>0</v>
          </cell>
          <cell r="K1837">
            <v>0</v>
          </cell>
          <cell r="L1837">
            <v>811.71431409519676</v>
          </cell>
          <cell r="M1837">
            <v>12.038641693282271</v>
          </cell>
          <cell r="N1837">
            <v>614.34154347474032</v>
          </cell>
          <cell r="O1837">
            <v>8.3013197879545384</v>
          </cell>
          <cell r="P1837">
            <v>3</v>
          </cell>
          <cell r="Q1837">
            <v>614.34154347474032</v>
          </cell>
          <cell r="R1837">
            <v>8.3013197879545384</v>
          </cell>
          <cell r="S1837">
            <v>124309.52317276533</v>
          </cell>
        </row>
        <row r="1838">
          <cell r="B1838" t="str">
            <v>0401a4</v>
          </cell>
          <cell r="C1838" t="str">
            <v>1324</v>
          </cell>
          <cell r="D1838" t="str">
            <v>PRD</v>
          </cell>
          <cell r="E1838" t="str">
            <v>FRA</v>
          </cell>
          <cell r="F1838">
            <v>200205</v>
          </cell>
          <cell r="G1838">
            <v>20</v>
          </cell>
          <cell r="H1838">
            <v>335</v>
          </cell>
          <cell r="I1838">
            <v>151.17638805970151</v>
          </cell>
          <cell r="J1838">
            <v>0</v>
          </cell>
          <cell r="K1838">
            <v>646</v>
          </cell>
          <cell r="L1838">
            <v>580.41081459037503</v>
          </cell>
          <cell r="M1838">
            <v>13.04314658129482</v>
          </cell>
          <cell r="N1838">
            <v>592.33082807730227</v>
          </cell>
          <cell r="O1838">
            <v>7.7326675275636347</v>
          </cell>
          <cell r="P1838">
            <v>3</v>
          </cell>
          <cell r="Q1838">
            <v>592.33082807730227</v>
          </cell>
          <cell r="R1838">
            <v>7.7326675275636347</v>
          </cell>
          <cell r="S1838">
            <v>147786.73740589627</v>
          </cell>
        </row>
        <row r="1839">
          <cell r="B1839" t="str">
            <v>0401a4</v>
          </cell>
          <cell r="C1839" t="str">
            <v>1324</v>
          </cell>
          <cell r="D1839" t="str">
            <v>PRD</v>
          </cell>
          <cell r="E1839" t="str">
            <v>FRA</v>
          </cell>
          <cell r="F1839">
            <v>200206</v>
          </cell>
          <cell r="G1839">
            <v>19</v>
          </cell>
          <cell r="H1839">
            <v>343</v>
          </cell>
          <cell r="I1839">
            <v>158.62437317784259</v>
          </cell>
          <cell r="J1839">
            <v>0</v>
          </cell>
          <cell r="K1839">
            <v>646</v>
          </cell>
          <cell r="L1839">
            <v>759.5143325299257</v>
          </cell>
          <cell r="M1839">
            <v>14.041243775549797</v>
          </cell>
          <cell r="N1839">
            <v>626.28710794725691</v>
          </cell>
          <cell r="O1839">
            <v>8.4143146451110979</v>
          </cell>
          <cell r="P1839">
            <v>3</v>
          </cell>
          <cell r="Q1839">
            <v>626.28710794725691</v>
          </cell>
          <cell r="R1839">
            <v>8.4143146451110979</v>
          </cell>
          <cell r="S1839">
            <v>160408.31802590913</v>
          </cell>
        </row>
        <row r="1840">
          <cell r="B1840" t="str">
            <v>0401a4</v>
          </cell>
          <cell r="C1840" t="str">
            <v>1324</v>
          </cell>
          <cell r="D1840" t="str">
            <v>PRD</v>
          </cell>
          <cell r="E1840" t="str">
            <v>FRA</v>
          </cell>
          <cell r="F1840">
            <v>200207</v>
          </cell>
          <cell r="G1840">
            <v>18</v>
          </cell>
          <cell r="H1840">
            <v>300</v>
          </cell>
          <cell r="I1840">
            <v>80.991133333333337</v>
          </cell>
          <cell r="J1840">
            <v>0</v>
          </cell>
          <cell r="K1840">
            <v>646</v>
          </cell>
          <cell r="L1840">
            <v>921.64025321689314</v>
          </cell>
          <cell r="M1840">
            <v>14.722272877006654</v>
          </cell>
          <cell r="N1840">
            <v>593.71981731824485</v>
          </cell>
          <cell r="O1840">
            <v>8.8607100409800221</v>
          </cell>
          <cell r="P1840">
            <v>3</v>
          </cell>
          <cell r="Q1840">
            <v>593.71981731824485</v>
          </cell>
          <cell r="R1840">
            <v>8.8607100409800221</v>
          </cell>
          <cell r="S1840">
            <v>153818.60519547347</v>
          </cell>
        </row>
        <row r="1841">
          <cell r="B1841" t="str">
            <v>0401a4</v>
          </cell>
          <cell r="C1841" t="str">
            <v>1324</v>
          </cell>
          <cell r="D1841" t="str">
            <v>PRD</v>
          </cell>
          <cell r="E1841" t="str">
            <v>FRA</v>
          </cell>
          <cell r="F1841">
            <v>200208</v>
          </cell>
          <cell r="G1841">
            <v>17</v>
          </cell>
          <cell r="H1841">
            <v>82</v>
          </cell>
          <cell r="I1841">
            <v>63.856585365853668</v>
          </cell>
          <cell r="J1841">
            <v>0</v>
          </cell>
          <cell r="K1841">
            <v>646</v>
          </cell>
          <cell r="L1841">
            <v>724.60280520143874</v>
          </cell>
          <cell r="M1841">
            <v>14.473717711123429</v>
          </cell>
          <cell r="N1841">
            <v>599.69093045715522</v>
          </cell>
          <cell r="O1841">
            <v>9.2615248804863786</v>
          </cell>
          <cell r="P1841">
            <v>3</v>
          </cell>
          <cell r="Q1841">
            <v>599.69093045715522</v>
          </cell>
          <cell r="R1841">
            <v>9.2615248804863786</v>
          </cell>
          <cell r="S1841">
            <v>43938.416297486729</v>
          </cell>
        </row>
        <row r="1842">
          <cell r="B1842" t="str">
            <v>0401a4</v>
          </cell>
          <cell r="C1842" t="str">
            <v>1324</v>
          </cell>
          <cell r="D1842" t="str">
            <v>PRD</v>
          </cell>
          <cell r="E1842" t="str">
            <v>FRA</v>
          </cell>
          <cell r="F1842">
            <v>200209</v>
          </cell>
          <cell r="G1842">
            <v>16</v>
          </cell>
          <cell r="H1842">
            <v>403</v>
          </cell>
          <cell r="I1842">
            <v>29.349702233250621</v>
          </cell>
          <cell r="J1842">
            <v>0</v>
          </cell>
          <cell r="K1842">
            <v>646</v>
          </cell>
          <cell r="L1842">
            <v>832.98132793063394</v>
          </cell>
          <cell r="M1842">
            <v>13.038228301865807</v>
          </cell>
          <cell r="N1842">
            <v>638.22162163753137</v>
          </cell>
          <cell r="O1842">
            <v>9.8938112405775271</v>
          </cell>
          <cell r="P1842">
            <v>3</v>
          </cell>
          <cell r="Q1842">
            <v>638.22162163753137</v>
          </cell>
          <cell r="R1842">
            <v>9.8938112405775271</v>
          </cell>
          <cell r="S1842">
            <v>245375.38351992515</v>
          </cell>
        </row>
        <row r="1843">
          <cell r="B1843" t="str">
            <v>0401a4</v>
          </cell>
          <cell r="C1843" t="str">
            <v>1324</v>
          </cell>
          <cell r="D1843" t="str">
            <v>PRD</v>
          </cell>
          <cell r="E1843" t="str">
            <v>FRA</v>
          </cell>
          <cell r="F1843">
            <v>200210</v>
          </cell>
          <cell r="G1843">
            <v>15</v>
          </cell>
          <cell r="H1843">
            <v>420</v>
          </cell>
          <cell r="I1843">
            <v>9.4065238095238097</v>
          </cell>
          <cell r="J1843">
            <v>0</v>
          </cell>
          <cell r="K1843">
            <v>646</v>
          </cell>
          <cell r="L1843">
            <v>755.31210495064215</v>
          </cell>
          <cell r="M1843">
            <v>12.286985110324709</v>
          </cell>
          <cell r="N1843">
            <v>613.52801331938906</v>
          </cell>
          <cell r="O1843">
            <v>9.6558247205023786</v>
          </cell>
          <cell r="P1843">
            <v>3</v>
          </cell>
          <cell r="Q1843">
            <v>613.52801331938906</v>
          </cell>
          <cell r="R1843">
            <v>9.6558247205023786</v>
          </cell>
          <cell r="S1843">
            <v>253731.0255941434</v>
          </cell>
        </row>
        <row r="1844">
          <cell r="B1844" t="str">
            <v>0401a4</v>
          </cell>
          <cell r="C1844" t="str">
            <v>1324</v>
          </cell>
          <cell r="D1844" t="str">
            <v>PRD</v>
          </cell>
          <cell r="E1844" t="str">
            <v>FRA</v>
          </cell>
          <cell r="F1844">
            <v>200211</v>
          </cell>
          <cell r="G1844">
            <v>14</v>
          </cell>
          <cell r="H1844">
            <v>290</v>
          </cell>
          <cell r="I1844">
            <v>0.86517241379310339</v>
          </cell>
          <cell r="J1844">
            <v>0</v>
          </cell>
          <cell r="K1844">
            <v>646</v>
          </cell>
          <cell r="L1844">
            <v>511.43929878403384</v>
          </cell>
          <cell r="M1844">
            <v>16.548656586350148</v>
          </cell>
          <cell r="N1844">
            <v>545.67886046869171</v>
          </cell>
          <cell r="O1844">
            <v>10.577464878151609</v>
          </cell>
          <cell r="P1844">
            <v>3</v>
          </cell>
          <cell r="Q1844">
            <v>545.67886046869171</v>
          </cell>
          <cell r="R1844">
            <v>10.577464878151609</v>
          </cell>
          <cell r="S1844">
            <v>157995.96953592059</v>
          </cell>
        </row>
        <row r="1845">
          <cell r="B1845" t="str">
            <v>0401a4</v>
          </cell>
          <cell r="C1845" t="str">
            <v>1324</v>
          </cell>
          <cell r="D1845" t="str">
            <v>PRD</v>
          </cell>
          <cell r="E1845" t="str">
            <v>FRA</v>
          </cell>
          <cell r="F1845">
            <v>200212</v>
          </cell>
          <cell r="G1845">
            <v>13</v>
          </cell>
          <cell r="H1845">
            <v>263</v>
          </cell>
          <cell r="I1845">
            <v>1.3501901140684411</v>
          </cell>
          <cell r="J1845">
            <v>0</v>
          </cell>
          <cell r="K1845">
            <v>646</v>
          </cell>
          <cell r="L1845">
            <v>536.96526372232836</v>
          </cell>
          <cell r="M1845">
            <v>20.418221154690112</v>
          </cell>
          <cell r="N1845">
            <v>551.23377916717084</v>
          </cell>
          <cell r="O1845">
            <v>10.540175973556257</v>
          </cell>
          <cell r="P1845">
            <v>3</v>
          </cell>
          <cell r="Q1845">
            <v>551.23377916717084</v>
          </cell>
          <cell r="R1845">
            <v>10.540175973556257</v>
          </cell>
          <cell r="S1845">
            <v>144619.38392096592</v>
          </cell>
        </row>
        <row r="1846">
          <cell r="B1846" t="str">
            <v>0401a4</v>
          </cell>
          <cell r="C1846" t="str">
            <v>1324</v>
          </cell>
          <cell r="D1846" t="str">
            <v>PRD</v>
          </cell>
          <cell r="E1846" t="str">
            <v>FRA</v>
          </cell>
          <cell r="F1846">
            <v>200301</v>
          </cell>
          <cell r="G1846">
            <v>12</v>
          </cell>
          <cell r="H1846">
            <v>287</v>
          </cell>
          <cell r="I1846">
            <v>0</v>
          </cell>
          <cell r="J1846">
            <v>0</v>
          </cell>
          <cell r="K1846">
            <v>275</v>
          </cell>
          <cell r="L1846">
            <v>831.5836498968099</v>
          </cell>
          <cell r="M1846">
            <v>21.446387268396617</v>
          </cell>
          <cell r="N1846">
            <v>583.11966609685476</v>
          </cell>
          <cell r="O1846">
            <v>9.5228696795508885</v>
          </cell>
          <cell r="P1846">
            <v>3</v>
          </cell>
          <cell r="Q1846">
            <v>583.11966609685476</v>
          </cell>
          <cell r="R1846">
            <v>9.5228696795508885</v>
          </cell>
          <cell r="S1846">
            <v>167355.34416979732</v>
          </cell>
        </row>
        <row r="1847">
          <cell r="B1847" t="str">
            <v>0401a4</v>
          </cell>
          <cell r="C1847" t="str">
            <v>1324</v>
          </cell>
          <cell r="D1847" t="str">
            <v>PRD</v>
          </cell>
          <cell r="E1847" t="str">
            <v>FRA</v>
          </cell>
          <cell r="F1847">
            <v>200302</v>
          </cell>
          <cell r="G1847">
            <v>11</v>
          </cell>
          <cell r="H1847">
            <v>316</v>
          </cell>
          <cell r="I1847">
            <v>0</v>
          </cell>
          <cell r="J1847">
            <v>0</v>
          </cell>
          <cell r="K1847">
            <v>275</v>
          </cell>
          <cell r="L1847">
            <v>599.7538952551489</v>
          </cell>
          <cell r="M1847">
            <v>23.6889435805369</v>
          </cell>
          <cell r="N1847">
            <v>556.13280268253402</v>
          </cell>
          <cell r="O1847">
            <v>9.7722627388439847</v>
          </cell>
          <cell r="P1847">
            <v>1</v>
          </cell>
          <cell r="Q1847">
            <v>275</v>
          </cell>
          <cell r="R1847">
            <v>100</v>
          </cell>
          <cell r="S1847">
            <v>86900</v>
          </cell>
        </row>
        <row r="1848">
          <cell r="B1848" t="str">
            <v>0401a4</v>
          </cell>
          <cell r="C1848" t="str">
            <v>1324</v>
          </cell>
          <cell r="D1848" t="str">
            <v>PRD</v>
          </cell>
          <cell r="E1848" t="str">
            <v>FRA</v>
          </cell>
          <cell r="F1848">
            <v>200303</v>
          </cell>
          <cell r="G1848">
            <v>10</v>
          </cell>
          <cell r="H1848">
            <v>241</v>
          </cell>
          <cell r="I1848">
            <v>0</v>
          </cell>
          <cell r="J1848">
            <v>0</v>
          </cell>
          <cell r="K1848">
            <v>275</v>
          </cell>
          <cell r="L1848">
            <v>784.91473666698403</v>
          </cell>
          <cell r="M1848">
            <v>29.986793366947246</v>
          </cell>
          <cell r="N1848">
            <v>561.83375490600531</v>
          </cell>
          <cell r="O1848">
            <v>12.685107496276595</v>
          </cell>
          <cell r="P1848">
            <v>1</v>
          </cell>
          <cell r="Q1848">
            <v>275</v>
          </cell>
          <cell r="R1848">
            <v>100</v>
          </cell>
          <cell r="S1848">
            <v>66275</v>
          </cell>
        </row>
        <row r="1849">
          <cell r="B1849" t="str">
            <v>0401a4</v>
          </cell>
          <cell r="C1849" t="str">
            <v>1324</v>
          </cell>
          <cell r="D1849" t="str">
            <v>PRD</v>
          </cell>
          <cell r="E1849" t="str">
            <v>FRA</v>
          </cell>
          <cell r="F1849">
            <v>200304</v>
          </cell>
          <cell r="G1849">
            <v>9</v>
          </cell>
          <cell r="H1849">
            <v>181</v>
          </cell>
          <cell r="I1849">
            <v>0</v>
          </cell>
          <cell r="J1849">
            <v>0</v>
          </cell>
          <cell r="K1849">
            <v>275</v>
          </cell>
          <cell r="L1849">
            <v>903.4551513854019</v>
          </cell>
          <cell r="M1849">
            <v>32.007568854314179</v>
          </cell>
          <cell r="N1849">
            <v>579.17164952318706</v>
          </cell>
          <cell r="O1849">
            <v>10.705317126467859</v>
          </cell>
          <cell r="P1849">
            <v>1</v>
          </cell>
          <cell r="Q1849">
            <v>275</v>
          </cell>
          <cell r="R1849">
            <v>100</v>
          </cell>
          <cell r="S1849">
            <v>49775</v>
          </cell>
        </row>
        <row r="1850">
          <cell r="B1850" t="str">
            <v>0401a4</v>
          </cell>
          <cell r="C1850" t="str">
            <v>1324</v>
          </cell>
          <cell r="D1850" t="str">
            <v>PRD</v>
          </cell>
          <cell r="E1850" t="str">
            <v>FRA</v>
          </cell>
          <cell r="F1850">
            <v>200305</v>
          </cell>
          <cell r="G1850">
            <v>8</v>
          </cell>
          <cell r="H1850">
            <v>273</v>
          </cell>
          <cell r="I1850">
            <v>0</v>
          </cell>
          <cell r="J1850">
            <v>0</v>
          </cell>
          <cell r="K1850">
            <v>275</v>
          </cell>
          <cell r="L1850">
            <v>569.53998558556998</v>
          </cell>
          <cell r="M1850">
            <v>33.117103001511865</v>
          </cell>
          <cell r="N1850">
            <v>552.66387251052788</v>
          </cell>
          <cell r="O1850">
            <v>10.818690565998203</v>
          </cell>
          <cell r="P1850">
            <v>1</v>
          </cell>
          <cell r="Q1850">
            <v>275</v>
          </cell>
          <cell r="R1850">
            <v>100</v>
          </cell>
          <cell r="S1850">
            <v>75075</v>
          </cell>
        </row>
        <row r="1851">
          <cell r="B1851" t="str">
            <v>0401a4</v>
          </cell>
          <cell r="C1851" t="str">
            <v>1324</v>
          </cell>
          <cell r="D1851" t="str">
            <v>PRD</v>
          </cell>
          <cell r="E1851" t="str">
            <v>FRA</v>
          </cell>
          <cell r="F1851">
            <v>200306</v>
          </cell>
          <cell r="G1851">
            <v>7</v>
          </cell>
          <cell r="H1851">
            <v>334</v>
          </cell>
          <cell r="I1851">
            <v>0</v>
          </cell>
          <cell r="J1851">
            <v>275</v>
          </cell>
          <cell r="K1851">
            <v>275</v>
          </cell>
          <cell r="L1851">
            <v>514.67613574986854</v>
          </cell>
          <cell r="M1851">
            <v>31.587373978876933</v>
          </cell>
          <cell r="N1851">
            <v>548.53722119295685</v>
          </cell>
          <cell r="O1851">
            <v>11.128391064169666</v>
          </cell>
          <cell r="P1851">
            <v>1</v>
          </cell>
          <cell r="Q1851">
            <v>275</v>
          </cell>
          <cell r="R1851">
            <v>100</v>
          </cell>
          <cell r="S1851">
            <v>91850</v>
          </cell>
        </row>
        <row r="1852">
          <cell r="B1852" t="str">
            <v>0401a4</v>
          </cell>
          <cell r="C1852" t="str">
            <v>1324</v>
          </cell>
          <cell r="D1852" t="str">
            <v>PRD</v>
          </cell>
          <cell r="E1852" t="str">
            <v>FRA</v>
          </cell>
          <cell r="F1852">
            <v>200307</v>
          </cell>
          <cell r="G1852">
            <v>6</v>
          </cell>
          <cell r="H1852">
            <v>201</v>
          </cell>
          <cell r="I1852">
            <v>0</v>
          </cell>
          <cell r="J1852">
            <v>0</v>
          </cell>
          <cell r="K1852">
            <v>275</v>
          </cell>
          <cell r="L1852">
            <v>501.18083672562261</v>
          </cell>
          <cell r="M1852">
            <v>50.584554611977453</v>
          </cell>
          <cell r="N1852">
            <v>553.66028356159177</v>
          </cell>
          <cell r="O1852">
            <v>14.691082594530835</v>
          </cell>
          <cell r="P1852">
            <v>1</v>
          </cell>
          <cell r="Q1852">
            <v>275</v>
          </cell>
          <cell r="R1852">
            <v>100</v>
          </cell>
          <cell r="S1852">
            <v>55275</v>
          </cell>
        </row>
        <row r="1853">
          <cell r="B1853" t="str">
            <v>0401a4</v>
          </cell>
          <cell r="C1853" t="str">
            <v>1324</v>
          </cell>
          <cell r="D1853" t="str">
            <v>PRD</v>
          </cell>
          <cell r="E1853" t="str">
            <v>FRA</v>
          </cell>
          <cell r="F1853">
            <v>200308</v>
          </cell>
          <cell r="G1853">
            <v>5</v>
          </cell>
          <cell r="H1853">
            <v>61</v>
          </cell>
          <cell r="I1853">
            <v>0</v>
          </cell>
          <cell r="J1853">
            <v>275</v>
          </cell>
          <cell r="K1853">
            <v>275</v>
          </cell>
          <cell r="L1853">
            <v>104.40171275642903</v>
          </cell>
          <cell r="M1853">
            <v>56.086968091383447</v>
          </cell>
          <cell r="N1853">
            <v>583.2493202342846</v>
          </cell>
          <cell r="O1853">
            <v>17.327558764128344</v>
          </cell>
          <cell r="P1853">
            <v>1</v>
          </cell>
          <cell r="Q1853">
            <v>275</v>
          </cell>
          <cell r="R1853">
            <v>100</v>
          </cell>
          <cell r="S1853">
            <v>16775</v>
          </cell>
        </row>
        <row r="1854">
          <cell r="B1854" t="str">
            <v>0401a4</v>
          </cell>
          <cell r="C1854" t="str">
            <v>1324</v>
          </cell>
          <cell r="D1854" t="str">
            <v>PRD</v>
          </cell>
          <cell r="E1854" t="str">
            <v>FRA</v>
          </cell>
          <cell r="F1854">
            <v>200309</v>
          </cell>
          <cell r="G1854">
            <v>4</v>
          </cell>
          <cell r="H1854">
            <v>303</v>
          </cell>
          <cell r="I1854">
            <v>0</v>
          </cell>
          <cell r="J1854">
            <v>275</v>
          </cell>
          <cell r="K1854">
            <v>275</v>
          </cell>
          <cell r="L1854">
            <v>1058.1265134565588</v>
          </cell>
          <cell r="M1854">
            <v>73.565321565221012</v>
          </cell>
          <cell r="N1854">
            <v>532.68615071595161</v>
          </cell>
          <cell r="O1854">
            <v>16.966123139421953</v>
          </cell>
          <cell r="P1854">
            <v>1</v>
          </cell>
          <cell r="Q1854">
            <v>275</v>
          </cell>
          <cell r="R1854">
            <v>100</v>
          </cell>
          <cell r="S1854">
            <v>83325</v>
          </cell>
        </row>
        <row r="1855">
          <cell r="B1855" t="str">
            <v>0401a4</v>
          </cell>
          <cell r="C1855" t="str">
            <v>1324</v>
          </cell>
          <cell r="D1855" t="str">
            <v>PRD</v>
          </cell>
          <cell r="E1855" t="str">
            <v>FRA</v>
          </cell>
          <cell r="F1855">
            <v>200310</v>
          </cell>
          <cell r="G1855">
            <v>3</v>
          </cell>
          <cell r="H1855">
            <v>406</v>
          </cell>
          <cell r="I1855">
            <v>0</v>
          </cell>
          <cell r="J1855">
            <v>275</v>
          </cell>
          <cell r="K1855">
            <v>275</v>
          </cell>
          <cell r="L1855">
            <v>578.617511915931</v>
          </cell>
          <cell r="M1855">
            <v>122.72326024663012</v>
          </cell>
          <cell r="N1855">
            <v>551.35709567496747</v>
          </cell>
          <cell r="O1855">
            <v>18.419985398556911</v>
          </cell>
          <cell r="P1855">
            <v>1</v>
          </cell>
          <cell r="Q1855">
            <v>275</v>
          </cell>
          <cell r="R1855">
            <v>100</v>
          </cell>
          <cell r="S1855">
            <v>111650</v>
          </cell>
        </row>
        <row r="1856">
          <cell r="B1856" t="str">
            <v>0401a4</v>
          </cell>
          <cell r="C1856" t="str">
            <v>1324</v>
          </cell>
          <cell r="D1856" t="str">
            <v>PRD</v>
          </cell>
          <cell r="E1856" t="str">
            <v>FRA</v>
          </cell>
          <cell r="F1856">
            <v>200311</v>
          </cell>
          <cell r="G1856">
            <v>2</v>
          </cell>
          <cell r="H1856">
            <v>278</v>
          </cell>
          <cell r="I1856">
            <v>0</v>
          </cell>
          <cell r="J1856">
            <v>0</v>
          </cell>
          <cell r="K1856">
            <v>275</v>
          </cell>
          <cell r="L1856">
            <v>0</v>
          </cell>
          <cell r="M1856">
            <v>105.91289672557716</v>
          </cell>
          <cell r="N1856">
            <v>551.35709567496747</v>
          </cell>
          <cell r="O1856">
            <v>18.419985398556911</v>
          </cell>
          <cell r="P1856">
            <v>1</v>
          </cell>
          <cell r="Q1856">
            <v>275</v>
          </cell>
          <cell r="R1856">
            <v>100</v>
          </cell>
          <cell r="S1856">
            <v>76450</v>
          </cell>
        </row>
        <row r="1857">
          <cell r="B1857" t="str">
            <v>0401a4</v>
          </cell>
          <cell r="C1857" t="str">
            <v>1324</v>
          </cell>
          <cell r="D1857" t="str">
            <v>PRD</v>
          </cell>
          <cell r="E1857" t="str">
            <v>FRA</v>
          </cell>
          <cell r="F1857">
            <v>200312</v>
          </cell>
          <cell r="G1857">
            <v>1</v>
          </cell>
          <cell r="H1857">
            <v>328</v>
          </cell>
          <cell r="I1857">
            <v>0</v>
          </cell>
          <cell r="J1857">
            <v>275</v>
          </cell>
          <cell r="K1857">
            <v>275</v>
          </cell>
          <cell r="L1857">
            <v>0</v>
          </cell>
          <cell r="M1857">
            <v>105.91289672557716</v>
          </cell>
          <cell r="N1857">
            <v>551.35709567496747</v>
          </cell>
          <cell r="O1857">
            <v>18.419985398556911</v>
          </cell>
          <cell r="P1857">
            <v>1</v>
          </cell>
          <cell r="Q1857">
            <v>275</v>
          </cell>
          <cell r="R1857">
            <v>100</v>
          </cell>
          <cell r="S1857">
            <v>90200</v>
          </cell>
        </row>
        <row r="1858">
          <cell r="B1858" t="str">
            <v>0401a4</v>
          </cell>
          <cell r="C1858" t="str">
            <v>1324</v>
          </cell>
          <cell r="D1858" t="str">
            <v>PRD</v>
          </cell>
          <cell r="E1858" t="str">
            <v>FRA</v>
          </cell>
          <cell r="F1858">
            <v>200401</v>
          </cell>
          <cell r="G1858">
            <v>0</v>
          </cell>
          <cell r="H1858">
            <v>314</v>
          </cell>
          <cell r="I1858">
            <v>0</v>
          </cell>
          <cell r="J1858">
            <v>275</v>
          </cell>
          <cell r="K1858">
            <v>357</v>
          </cell>
          <cell r="L1858">
            <v>0</v>
          </cell>
          <cell r="M1858">
            <v>105.91289672557718</v>
          </cell>
          <cell r="N1858">
            <v>551.35709567496747</v>
          </cell>
          <cell r="O1858">
            <v>18.419985398556911</v>
          </cell>
          <cell r="P1858">
            <v>1</v>
          </cell>
          <cell r="Q1858">
            <v>357</v>
          </cell>
          <cell r="R1858">
            <v>100</v>
          </cell>
          <cell r="S1858">
            <v>112098</v>
          </cell>
        </row>
        <row r="1859">
          <cell r="B1859" t="str">
            <v>0401a4</v>
          </cell>
          <cell r="C1859" t="str">
            <v>1324</v>
          </cell>
          <cell r="D1859" t="str">
            <v>PRD</v>
          </cell>
          <cell r="E1859" t="str">
            <v>INT</v>
          </cell>
          <cell r="F1859">
            <v>200101</v>
          </cell>
          <cell r="G1859">
            <v>36</v>
          </cell>
          <cell r="H1859">
            <v>12</v>
          </cell>
          <cell r="I1859">
            <v>427.63499999999999</v>
          </cell>
          <cell r="J1859">
            <v>0</v>
          </cell>
          <cell r="K1859">
            <v>0</v>
          </cell>
          <cell r="L1859">
            <v>427.63499999999999</v>
          </cell>
          <cell r="M1859">
            <v>0</v>
          </cell>
          <cell r="N1859">
            <v>427.63499999999999</v>
          </cell>
          <cell r="O1859">
            <v>0</v>
          </cell>
          <cell r="P1859">
            <v>3</v>
          </cell>
          <cell r="Q1859">
            <v>427.63499999999999</v>
          </cell>
          <cell r="R1859">
            <v>0</v>
          </cell>
          <cell r="S1859">
            <v>0</v>
          </cell>
        </row>
        <row r="1860">
          <cell r="B1860" t="str">
            <v>0401a4</v>
          </cell>
          <cell r="C1860" t="str">
            <v>1324</v>
          </cell>
          <cell r="D1860" t="str">
            <v>PRD</v>
          </cell>
          <cell r="E1860" t="str">
            <v>INT</v>
          </cell>
          <cell r="F1860">
            <v>200102</v>
          </cell>
          <cell r="G1860">
            <v>35</v>
          </cell>
          <cell r="H1860">
            <v>9</v>
          </cell>
          <cell r="I1860">
            <v>30.53</v>
          </cell>
          <cell r="J1860">
            <v>0</v>
          </cell>
          <cell r="K1860">
            <v>0</v>
          </cell>
          <cell r="L1860">
            <v>32.281331515428619</v>
          </cell>
          <cell r="M1860">
            <v>1.0679542990158142</v>
          </cell>
          <cell r="N1860">
            <v>34.419354318498563</v>
          </cell>
          <cell r="O1860">
            <v>0.82375369989364255</v>
          </cell>
          <cell r="P1860">
            <v>3</v>
          </cell>
          <cell r="Q1860">
            <v>34.419354318498563</v>
          </cell>
          <cell r="R1860">
            <v>0.82375369989364255</v>
          </cell>
          <cell r="S1860">
            <v>35.004188866487084</v>
          </cell>
        </row>
        <row r="1861">
          <cell r="B1861" t="str">
            <v>0401a4</v>
          </cell>
          <cell r="C1861" t="str">
            <v>1324</v>
          </cell>
          <cell r="D1861" t="str">
            <v>PRD</v>
          </cell>
          <cell r="E1861" t="str">
            <v>INT</v>
          </cell>
          <cell r="F1861">
            <v>200103</v>
          </cell>
          <cell r="G1861">
            <v>34</v>
          </cell>
          <cell r="H1861">
            <v>8</v>
          </cell>
          <cell r="I1861">
            <v>164.9</v>
          </cell>
          <cell r="J1861">
            <v>0</v>
          </cell>
          <cell r="K1861">
            <v>0</v>
          </cell>
          <cell r="L1861">
            <v>172.68651787975568</v>
          </cell>
          <cell r="M1861">
            <v>1.3840388249365794</v>
          </cell>
          <cell r="N1861">
            <v>170.20110110464066</v>
          </cell>
          <cell r="O1861">
            <v>1.0661974675616184</v>
          </cell>
          <cell r="P1861">
            <v>3</v>
          </cell>
          <cell r="Q1861">
            <v>170.20110110464066</v>
          </cell>
          <cell r="R1861">
            <v>1.0661974675616184</v>
          </cell>
          <cell r="S1861">
            <v>42.408808837125207</v>
          </cell>
        </row>
        <row r="1862">
          <cell r="B1862" t="str">
            <v>0401a4</v>
          </cell>
          <cell r="C1862" t="str">
            <v>1324</v>
          </cell>
          <cell r="D1862" t="str">
            <v>PRD</v>
          </cell>
          <cell r="E1862" t="str">
            <v>INT</v>
          </cell>
          <cell r="F1862">
            <v>200104</v>
          </cell>
          <cell r="G1862">
            <v>33</v>
          </cell>
          <cell r="H1862">
            <v>1</v>
          </cell>
          <cell r="I1862">
            <v>140.21</v>
          </cell>
          <cell r="J1862">
            <v>0</v>
          </cell>
          <cell r="K1862">
            <v>0</v>
          </cell>
          <cell r="L1862">
            <v>142.1550312788541</v>
          </cell>
          <cell r="M1862">
            <v>1.8294676459479111</v>
          </cell>
          <cell r="N1862">
            <v>145.25426968457165</v>
          </cell>
          <cell r="O1862">
            <v>1.3614800505162046</v>
          </cell>
          <cell r="P1862">
            <v>3</v>
          </cell>
          <cell r="Q1862">
            <v>145.25426968457165</v>
          </cell>
          <cell r="R1862">
            <v>1.3614800505162046</v>
          </cell>
          <cell r="S1862">
            <v>5.0442696845716455</v>
          </cell>
        </row>
        <row r="1863">
          <cell r="B1863" t="str">
            <v>0401a4</v>
          </cell>
          <cell r="C1863" t="str">
            <v>1324</v>
          </cell>
          <cell r="D1863" t="str">
            <v>PRD</v>
          </cell>
          <cell r="E1863" t="str">
            <v>INT</v>
          </cell>
          <cell r="F1863">
            <v>200105</v>
          </cell>
          <cell r="G1863">
            <v>32</v>
          </cell>
          <cell r="H1863">
            <v>2</v>
          </cell>
          <cell r="I1863">
            <v>28.68</v>
          </cell>
          <cell r="J1863">
            <v>0</v>
          </cell>
          <cell r="K1863">
            <v>0</v>
          </cell>
          <cell r="L1863">
            <v>33.655049915194525</v>
          </cell>
          <cell r="M1863">
            <v>2.9008337508255853</v>
          </cell>
          <cell r="N1863">
            <v>39.800005161100678</v>
          </cell>
          <cell r="O1863">
            <v>1.6289434063473391</v>
          </cell>
          <cell r="P1863">
            <v>3</v>
          </cell>
          <cell r="Q1863">
            <v>39.800005161100678</v>
          </cell>
          <cell r="R1863">
            <v>1.6289434063473391</v>
          </cell>
          <cell r="S1863">
            <v>22.240010322201357</v>
          </cell>
        </row>
        <row r="1864">
          <cell r="B1864" t="str">
            <v>0401a4</v>
          </cell>
          <cell r="C1864" t="str">
            <v>1324</v>
          </cell>
          <cell r="D1864" t="str">
            <v>PRD</v>
          </cell>
          <cell r="E1864" t="str">
            <v>INT</v>
          </cell>
          <cell r="F1864">
            <v>200106</v>
          </cell>
          <cell r="G1864">
            <v>31</v>
          </cell>
          <cell r="H1864">
            <v>30</v>
          </cell>
          <cell r="I1864">
            <v>51.896000000000001</v>
          </cell>
          <cell r="J1864">
            <v>0</v>
          </cell>
          <cell r="K1864">
            <v>0</v>
          </cell>
          <cell r="L1864">
            <v>56.21419642798643</v>
          </cell>
          <cell r="M1864">
            <v>4.3569924607350767</v>
          </cell>
          <cell r="N1864">
            <v>69.566685690120693</v>
          </cell>
          <cell r="O1864">
            <v>2.353615098011022</v>
          </cell>
          <cell r="P1864">
            <v>3</v>
          </cell>
          <cell r="Q1864">
            <v>69.566685690120693</v>
          </cell>
          <cell r="R1864">
            <v>2.353615098011022</v>
          </cell>
          <cell r="S1864">
            <v>530.12057070362061</v>
          </cell>
        </row>
        <row r="1865">
          <cell r="B1865" t="str">
            <v>0401a4</v>
          </cell>
          <cell r="C1865" t="str">
            <v>1324</v>
          </cell>
          <cell r="D1865" t="str">
            <v>PRD</v>
          </cell>
          <cell r="E1865" t="str">
            <v>INT</v>
          </cell>
          <cell r="F1865">
            <v>200107</v>
          </cell>
          <cell r="G1865">
            <v>30</v>
          </cell>
          <cell r="H1865">
            <v>40</v>
          </cell>
          <cell r="I1865">
            <v>235.52774999999997</v>
          </cell>
          <cell r="J1865">
            <v>0</v>
          </cell>
          <cell r="K1865">
            <v>0</v>
          </cell>
          <cell r="L1865">
            <v>307.82389448391211</v>
          </cell>
          <cell r="M1865">
            <v>24.360918907941993</v>
          </cell>
          <cell r="N1865">
            <v>321.6635059030728</v>
          </cell>
          <cell r="O1865">
            <v>16.353891951037038</v>
          </cell>
          <cell r="P1865">
            <v>3</v>
          </cell>
          <cell r="Q1865">
            <v>321.6635059030728</v>
          </cell>
          <cell r="R1865">
            <v>16.353891951037038</v>
          </cell>
          <cell r="S1865">
            <v>3445.4302361229129</v>
          </cell>
        </row>
        <row r="1866">
          <cell r="B1866" t="str">
            <v>0401a4</v>
          </cell>
          <cell r="C1866" t="str">
            <v>1324</v>
          </cell>
          <cell r="D1866" t="str">
            <v>PRD</v>
          </cell>
          <cell r="E1866" t="str">
            <v>INT</v>
          </cell>
          <cell r="F1866">
            <v>200108</v>
          </cell>
          <cell r="G1866">
            <v>29</v>
          </cell>
          <cell r="H1866">
            <v>6</v>
          </cell>
          <cell r="I1866">
            <v>2474.36</v>
          </cell>
          <cell r="J1866">
            <v>0</v>
          </cell>
          <cell r="K1866">
            <v>2500</v>
          </cell>
          <cell r="L1866">
            <v>2816.8278274350291</v>
          </cell>
          <cell r="M1866">
            <v>25.449022447076448</v>
          </cell>
          <cell r="N1866">
            <v>2568.1884298843229</v>
          </cell>
          <cell r="O1866">
            <v>16.304636758744397</v>
          </cell>
          <cell r="P1866">
            <v>1</v>
          </cell>
          <cell r="Q1866">
            <v>2500</v>
          </cell>
          <cell r="R1866">
            <v>100</v>
          </cell>
          <cell r="S1866">
            <v>153.84</v>
          </cell>
        </row>
        <row r="1867">
          <cell r="B1867" t="str">
            <v>0401a4</v>
          </cell>
          <cell r="C1867" t="str">
            <v>1324</v>
          </cell>
          <cell r="D1867" t="str">
            <v>PRD</v>
          </cell>
          <cell r="E1867" t="str">
            <v>INT</v>
          </cell>
          <cell r="F1867">
            <v>200109</v>
          </cell>
          <cell r="G1867">
            <v>28</v>
          </cell>
          <cell r="H1867">
            <v>9</v>
          </cell>
          <cell r="I1867">
            <v>661.99111111111097</v>
          </cell>
          <cell r="J1867">
            <v>0</v>
          </cell>
          <cell r="K1867">
            <v>0</v>
          </cell>
          <cell r="L1867">
            <v>818.37900086704269</v>
          </cell>
          <cell r="M1867">
            <v>32.774887910010889</v>
          </cell>
          <cell r="N1867">
            <v>769.87454649964695</v>
          </cell>
          <cell r="O1867">
            <v>21.901745050515043</v>
          </cell>
          <cell r="P1867">
            <v>3</v>
          </cell>
          <cell r="Q1867">
            <v>769.87454649964695</v>
          </cell>
          <cell r="R1867">
            <v>21.901745050515043</v>
          </cell>
          <cell r="S1867">
            <v>970.95091849682376</v>
          </cell>
        </row>
        <row r="1868">
          <cell r="B1868" t="str">
            <v>0401a4</v>
          </cell>
          <cell r="C1868" t="str">
            <v>1324</v>
          </cell>
          <cell r="D1868" t="str">
            <v>PRD</v>
          </cell>
          <cell r="E1868" t="str">
            <v>INT</v>
          </cell>
          <cell r="F1868">
            <v>200110</v>
          </cell>
          <cell r="G1868">
            <v>27</v>
          </cell>
          <cell r="H1868">
            <v>23</v>
          </cell>
          <cell r="I1868">
            <v>442.81260869565222</v>
          </cell>
          <cell r="J1868">
            <v>0</v>
          </cell>
          <cell r="K1868">
            <v>0</v>
          </cell>
          <cell r="L1868">
            <v>631.9809289698909</v>
          </cell>
          <cell r="M1868">
            <v>33.571794343137604</v>
          </cell>
          <cell r="N1868">
            <v>553.58694216017807</v>
          </cell>
          <cell r="O1868">
            <v>21.911534299071604</v>
          </cell>
          <cell r="P1868">
            <v>3</v>
          </cell>
          <cell r="Q1868">
            <v>553.58694216017807</v>
          </cell>
          <cell r="R1868">
            <v>21.911534299071604</v>
          </cell>
          <cell r="S1868">
            <v>2547.8096696840948</v>
          </cell>
        </row>
        <row r="1869">
          <cell r="B1869" t="str">
            <v>0401a4</v>
          </cell>
          <cell r="C1869" t="str">
            <v>1324</v>
          </cell>
          <cell r="D1869" t="str">
            <v>PRD</v>
          </cell>
          <cell r="E1869" t="str">
            <v>INT</v>
          </cell>
          <cell r="F1869">
            <v>200111</v>
          </cell>
          <cell r="G1869">
            <v>26</v>
          </cell>
          <cell r="H1869">
            <v>49</v>
          </cell>
          <cell r="I1869">
            <v>354.43163265306123</v>
          </cell>
          <cell r="J1869">
            <v>0</v>
          </cell>
          <cell r="K1869">
            <v>0</v>
          </cell>
          <cell r="L1869">
            <v>458.35034782741099</v>
          </cell>
          <cell r="M1869">
            <v>37.002724504923577</v>
          </cell>
          <cell r="N1869">
            <v>481.43713757653273</v>
          </cell>
          <cell r="O1869">
            <v>21.949588210640748</v>
          </cell>
          <cell r="P1869">
            <v>3</v>
          </cell>
          <cell r="Q1869">
            <v>481.43713757653273</v>
          </cell>
          <cell r="R1869">
            <v>21.949588210640748</v>
          </cell>
          <cell r="S1869">
            <v>6223.2697412501038</v>
          </cell>
        </row>
        <row r="1870">
          <cell r="B1870" t="str">
            <v>0401a4</v>
          </cell>
          <cell r="C1870" t="str">
            <v>1324</v>
          </cell>
          <cell r="D1870" t="str">
            <v>PRD</v>
          </cell>
          <cell r="E1870" t="str">
            <v>INT</v>
          </cell>
          <cell r="F1870">
            <v>200112</v>
          </cell>
          <cell r="G1870">
            <v>25</v>
          </cell>
          <cell r="H1870">
            <v>137</v>
          </cell>
          <cell r="I1870">
            <v>458.54992700729929</v>
          </cell>
          <cell r="J1870">
            <v>0</v>
          </cell>
          <cell r="K1870">
            <v>0</v>
          </cell>
          <cell r="L1870">
            <v>634.07016615745806</v>
          </cell>
          <cell r="M1870">
            <v>44.479049284120805</v>
          </cell>
          <cell r="N1870">
            <v>607.5058545763311</v>
          </cell>
          <cell r="O1870">
            <v>24.999686643585235</v>
          </cell>
          <cell r="P1870">
            <v>3</v>
          </cell>
          <cell r="Q1870">
            <v>607.5058545763311</v>
          </cell>
          <cell r="R1870">
            <v>24.999686643585235</v>
          </cell>
          <cell r="S1870">
            <v>20406.962076957359</v>
          </cell>
        </row>
        <row r="1871">
          <cell r="B1871" t="str">
            <v>0401a4</v>
          </cell>
          <cell r="C1871" t="str">
            <v>1324</v>
          </cell>
          <cell r="D1871" t="str">
            <v>PRD</v>
          </cell>
          <cell r="E1871" t="str">
            <v>INT</v>
          </cell>
          <cell r="F1871">
            <v>200201</v>
          </cell>
          <cell r="G1871">
            <v>24</v>
          </cell>
          <cell r="H1871">
            <v>3</v>
          </cell>
          <cell r="I1871">
            <v>2558.29</v>
          </cell>
          <cell r="J1871">
            <v>0</v>
          </cell>
          <cell r="K1871">
            <v>2600</v>
          </cell>
          <cell r="L1871">
            <v>4337.9075496993519</v>
          </cell>
          <cell r="M1871">
            <v>71.358209827023288</v>
          </cell>
          <cell r="N1871">
            <v>2756.9597645172366</v>
          </cell>
          <cell r="O1871">
            <v>33.233699659779305</v>
          </cell>
          <cell r="P1871">
            <v>1</v>
          </cell>
          <cell r="Q1871">
            <v>2600</v>
          </cell>
          <cell r="R1871">
            <v>100</v>
          </cell>
          <cell r="S1871">
            <v>125.13</v>
          </cell>
        </row>
        <row r="1872">
          <cell r="B1872" t="str">
            <v>0401a4</v>
          </cell>
          <cell r="C1872" t="str">
            <v>1324</v>
          </cell>
          <cell r="D1872" t="str">
            <v>PRD</v>
          </cell>
          <cell r="E1872" t="str">
            <v>INT</v>
          </cell>
          <cell r="F1872">
            <v>200202</v>
          </cell>
          <cell r="G1872">
            <v>23</v>
          </cell>
          <cell r="H1872">
            <v>10</v>
          </cell>
          <cell r="I1872">
            <v>39.863999999999997</v>
          </cell>
          <cell r="J1872">
            <v>0</v>
          </cell>
          <cell r="K1872">
            <v>0</v>
          </cell>
          <cell r="L1872">
            <v>72.000277138730809</v>
          </cell>
          <cell r="M1872">
            <v>87.41622947067583</v>
          </cell>
          <cell r="N1872">
            <v>258.57666240038066</v>
          </cell>
          <cell r="O1872">
            <v>32.715378451879147</v>
          </cell>
          <cell r="P1872">
            <v>3</v>
          </cell>
          <cell r="Q1872">
            <v>258.57666240038066</v>
          </cell>
          <cell r="R1872">
            <v>32.715378451879147</v>
          </cell>
          <cell r="S1872">
            <v>2187.1266240038067</v>
          </cell>
        </row>
        <row r="1873">
          <cell r="B1873" t="str">
            <v>0401a4</v>
          </cell>
          <cell r="C1873" t="str">
            <v>1324</v>
          </cell>
          <cell r="D1873" t="str">
            <v>PRD</v>
          </cell>
          <cell r="E1873" t="str">
            <v>INT</v>
          </cell>
          <cell r="F1873">
            <v>200203</v>
          </cell>
          <cell r="G1873">
            <v>22</v>
          </cell>
          <cell r="H1873">
            <v>25</v>
          </cell>
          <cell r="I1873">
            <v>18.271599999999999</v>
          </cell>
          <cell r="J1873">
            <v>0</v>
          </cell>
          <cell r="K1873">
            <v>0</v>
          </cell>
          <cell r="L1873">
            <v>178.50490879092052</v>
          </cell>
          <cell r="M1873">
            <v>99.653866756997459</v>
          </cell>
          <cell r="N1873">
            <v>266.08325425708324</v>
          </cell>
          <cell r="O1873">
            <v>36.153132264112486</v>
          </cell>
          <cell r="P1873">
            <v>3</v>
          </cell>
          <cell r="Q1873">
            <v>266.08325425708324</v>
          </cell>
          <cell r="R1873">
            <v>36.153132264112486</v>
          </cell>
          <cell r="S1873">
            <v>6195.2913564270812</v>
          </cell>
        </row>
        <row r="1874">
          <cell r="B1874" t="str">
            <v>0401a4</v>
          </cell>
          <cell r="C1874" t="str">
            <v>1324</v>
          </cell>
          <cell r="D1874" t="str">
            <v>PRD</v>
          </cell>
          <cell r="E1874" t="str">
            <v>INT</v>
          </cell>
          <cell r="F1874">
            <v>200204</v>
          </cell>
          <cell r="G1874">
            <v>21</v>
          </cell>
          <cell r="H1874">
            <v>2</v>
          </cell>
          <cell r="I1874">
            <v>0</v>
          </cell>
          <cell r="J1874">
            <v>0</v>
          </cell>
          <cell r="K1874">
            <v>0</v>
          </cell>
          <cell r="L1874">
            <v>0</v>
          </cell>
          <cell r="M1874">
            <v>111.73809363475272</v>
          </cell>
          <cell r="N1874">
            <v>259.18457843805129</v>
          </cell>
          <cell r="O1874">
            <v>36.967747358009753</v>
          </cell>
          <cell r="P1874">
            <v>3</v>
          </cell>
          <cell r="Q1874">
            <v>259.18457843805129</v>
          </cell>
          <cell r="R1874">
            <v>36.967747358009753</v>
          </cell>
          <cell r="S1874">
            <v>518.36915687610258</v>
          </cell>
        </row>
        <row r="1875">
          <cell r="B1875" t="str">
            <v>0401a4</v>
          </cell>
          <cell r="C1875" t="str">
            <v>1324</v>
          </cell>
          <cell r="D1875" t="str">
            <v>PRD</v>
          </cell>
          <cell r="E1875" t="str">
            <v>INT</v>
          </cell>
          <cell r="F1875">
            <v>200205</v>
          </cell>
          <cell r="G1875">
            <v>20</v>
          </cell>
          <cell r="H1875">
            <v>8</v>
          </cell>
          <cell r="I1875">
            <v>30.03</v>
          </cell>
          <cell r="J1875">
            <v>0</v>
          </cell>
          <cell r="K1875">
            <v>880</v>
          </cell>
          <cell r="L1875">
            <v>134.89921677049867</v>
          </cell>
          <cell r="M1875">
            <v>120.50951490710024</v>
          </cell>
          <cell r="N1875">
            <v>292.44033454427358</v>
          </cell>
          <cell r="O1875">
            <v>36.950362560784498</v>
          </cell>
          <cell r="P1875">
            <v>3</v>
          </cell>
          <cell r="Q1875">
            <v>292.44033454427358</v>
          </cell>
          <cell r="R1875">
            <v>36.950362560784498</v>
          </cell>
          <cell r="S1875">
            <v>2099.2826763541889</v>
          </cell>
        </row>
        <row r="1876">
          <cell r="B1876" t="str">
            <v>0401a4</v>
          </cell>
          <cell r="C1876" t="str">
            <v>1324</v>
          </cell>
          <cell r="D1876" t="str">
            <v>PRD</v>
          </cell>
          <cell r="E1876" t="str">
            <v>INT</v>
          </cell>
          <cell r="F1876">
            <v>200206</v>
          </cell>
          <cell r="G1876">
            <v>19</v>
          </cell>
          <cell r="H1876">
            <v>4</v>
          </cell>
          <cell r="I1876">
            <v>92.11</v>
          </cell>
          <cell r="J1876">
            <v>0</v>
          </cell>
          <cell r="K1876">
            <v>880</v>
          </cell>
          <cell r="L1876">
            <v>227.16841313208172</v>
          </cell>
          <cell r="M1876">
            <v>135.45991718962455</v>
          </cell>
          <cell r="N1876">
            <v>371.92474377157373</v>
          </cell>
          <cell r="O1876">
            <v>35.963194572286092</v>
          </cell>
          <cell r="P1876">
            <v>3</v>
          </cell>
          <cell r="Q1876">
            <v>371.92474377157373</v>
          </cell>
          <cell r="R1876">
            <v>35.963194572286092</v>
          </cell>
          <cell r="S1876">
            <v>1119.2589750862949</v>
          </cell>
        </row>
        <row r="1877">
          <cell r="B1877" t="str">
            <v>0401a4</v>
          </cell>
          <cell r="C1877" t="str">
            <v>1324</v>
          </cell>
          <cell r="D1877" t="str">
            <v>PRD</v>
          </cell>
          <cell r="E1877" t="str">
            <v>INT</v>
          </cell>
          <cell r="F1877">
            <v>200207</v>
          </cell>
          <cell r="G1877">
            <v>18</v>
          </cell>
          <cell r="H1877">
            <v>7</v>
          </cell>
          <cell r="I1877">
            <v>0</v>
          </cell>
          <cell r="J1877">
            <v>0</v>
          </cell>
          <cell r="K1877">
            <v>880</v>
          </cell>
          <cell r="L1877">
            <v>167.69503177097619</v>
          </cell>
          <cell r="M1877">
            <v>158.25797019305992</v>
          </cell>
          <cell r="N1877">
            <v>304.90714732412602</v>
          </cell>
          <cell r="O1877">
            <v>37.028695835200516</v>
          </cell>
          <cell r="P1877">
            <v>3</v>
          </cell>
          <cell r="Q1877">
            <v>304.90714732412602</v>
          </cell>
          <cell r="R1877">
            <v>37.028695835200516</v>
          </cell>
          <cell r="S1877">
            <v>2134.350031268882</v>
          </cell>
        </row>
        <row r="1878">
          <cell r="B1878" t="str">
            <v>0401a4</v>
          </cell>
          <cell r="C1878" t="str">
            <v>1324</v>
          </cell>
          <cell r="D1878" t="str">
            <v>PRD</v>
          </cell>
          <cell r="E1878" t="str">
            <v>INT</v>
          </cell>
          <cell r="F1878">
            <v>200208</v>
          </cell>
          <cell r="G1878">
            <v>17</v>
          </cell>
          <cell r="H1878">
            <v>21</v>
          </cell>
          <cell r="I1878">
            <v>0</v>
          </cell>
          <cell r="J1878">
            <v>0</v>
          </cell>
          <cell r="K1878">
            <v>880</v>
          </cell>
          <cell r="L1878">
            <v>291.99393969503114</v>
          </cell>
          <cell r="M1878">
            <v>179.41683038332422</v>
          </cell>
          <cell r="N1878">
            <v>325.58194697563306</v>
          </cell>
          <cell r="O1878">
            <v>37.459608513388339</v>
          </cell>
          <cell r="P1878">
            <v>3</v>
          </cell>
          <cell r="Q1878">
            <v>325.58194697563306</v>
          </cell>
          <cell r="R1878">
            <v>37.459608513388339</v>
          </cell>
          <cell r="S1878">
            <v>6837.2208864882941</v>
          </cell>
        </row>
        <row r="1879">
          <cell r="B1879" t="str">
            <v>0401a4</v>
          </cell>
          <cell r="C1879" t="str">
            <v>1324</v>
          </cell>
          <cell r="D1879" t="str">
            <v>PRD</v>
          </cell>
          <cell r="E1879" t="str">
            <v>INT</v>
          </cell>
          <cell r="F1879">
            <v>200209</v>
          </cell>
          <cell r="G1879">
            <v>16</v>
          </cell>
          <cell r="H1879">
            <v>24</v>
          </cell>
          <cell r="I1879">
            <v>0</v>
          </cell>
          <cell r="J1879">
            <v>0</v>
          </cell>
          <cell r="K1879">
            <v>880</v>
          </cell>
          <cell r="L1879">
            <v>97.623774487775265</v>
          </cell>
          <cell r="M1879">
            <v>198.49907131913594</v>
          </cell>
          <cell r="N1879">
            <v>339.28586423694424</v>
          </cell>
          <cell r="O1879">
            <v>38.940993371088886</v>
          </cell>
          <cell r="P1879">
            <v>3</v>
          </cell>
          <cell r="Q1879">
            <v>339.28586423694424</v>
          </cell>
          <cell r="R1879">
            <v>38.940993371088886</v>
          </cell>
          <cell r="S1879">
            <v>8142.8607416866616</v>
          </cell>
        </row>
        <row r="1880">
          <cell r="B1880" t="str">
            <v>0401a4</v>
          </cell>
          <cell r="C1880" t="str">
            <v>1324</v>
          </cell>
          <cell r="D1880" t="str">
            <v>PRD</v>
          </cell>
          <cell r="E1880" t="str">
            <v>INT</v>
          </cell>
          <cell r="F1880">
            <v>200210</v>
          </cell>
          <cell r="G1880">
            <v>15</v>
          </cell>
          <cell r="H1880">
            <v>26</v>
          </cell>
          <cell r="I1880">
            <v>308.99730769230769</v>
          </cell>
          <cell r="J1880">
            <v>0</v>
          </cell>
          <cell r="K1880">
            <v>400</v>
          </cell>
          <cell r="L1880">
            <v>1390.2474576185728</v>
          </cell>
          <cell r="M1880">
            <v>218.34248352220317</v>
          </cell>
          <cell r="N1880">
            <v>649.31201627136454</v>
          </cell>
          <cell r="O1880">
            <v>38.926310767693899</v>
          </cell>
          <cell r="P1880">
            <v>1</v>
          </cell>
          <cell r="Q1880">
            <v>400</v>
          </cell>
          <cell r="R1880">
            <v>100</v>
          </cell>
          <cell r="S1880">
            <v>2366.0700000000002</v>
          </cell>
        </row>
        <row r="1881">
          <cell r="B1881" t="str">
            <v>0401a4</v>
          </cell>
          <cell r="C1881" t="str">
            <v>1324</v>
          </cell>
          <cell r="D1881" t="str">
            <v>PRD</v>
          </cell>
          <cell r="E1881" t="str">
            <v>INT</v>
          </cell>
          <cell r="F1881">
            <v>200211</v>
          </cell>
          <cell r="G1881">
            <v>14</v>
          </cell>
          <cell r="H1881">
            <v>29</v>
          </cell>
          <cell r="I1881">
            <v>2.8717241379310345</v>
          </cell>
          <cell r="J1881">
            <v>0</v>
          </cell>
          <cell r="K1881">
            <v>880</v>
          </cell>
          <cell r="L1881">
            <v>294.02624590214401</v>
          </cell>
          <cell r="M1881">
            <v>251.88791356318148</v>
          </cell>
          <cell r="N1881">
            <v>347.05074790406309</v>
          </cell>
          <cell r="O1881">
            <v>39.721431661853671</v>
          </cell>
          <cell r="P1881">
            <v>3</v>
          </cell>
          <cell r="Q1881">
            <v>347.05074790406309</v>
          </cell>
          <cell r="R1881">
            <v>39.721431661853671</v>
          </cell>
          <cell r="S1881">
            <v>9981.1916892178288</v>
          </cell>
        </row>
        <row r="1882">
          <cell r="B1882" t="str">
            <v>0401a4</v>
          </cell>
          <cell r="C1882" t="str">
            <v>1324</v>
          </cell>
          <cell r="D1882" t="str">
            <v>PRD</v>
          </cell>
          <cell r="E1882" t="str">
            <v>INT</v>
          </cell>
          <cell r="F1882">
            <v>200212</v>
          </cell>
          <cell r="G1882">
            <v>13</v>
          </cell>
          <cell r="H1882">
            <v>20</v>
          </cell>
          <cell r="I1882">
            <v>11.6035</v>
          </cell>
          <cell r="J1882">
            <v>0</v>
          </cell>
          <cell r="K1882">
            <v>880</v>
          </cell>
          <cell r="L1882">
            <v>603.54269402973512</v>
          </cell>
          <cell r="M1882">
            <v>350.71518517572991</v>
          </cell>
          <cell r="N1882">
            <v>357.58870048045605</v>
          </cell>
          <cell r="O1882">
            <v>42.050850827616827</v>
          </cell>
          <cell r="P1882">
            <v>3</v>
          </cell>
          <cell r="Q1882">
            <v>357.58870048045605</v>
          </cell>
          <cell r="R1882">
            <v>42.050850827616827</v>
          </cell>
          <cell r="S1882">
            <v>6919.7040096091214</v>
          </cell>
        </row>
        <row r="1883">
          <cell r="B1883" t="str">
            <v>0401a4</v>
          </cell>
          <cell r="C1883" t="str">
            <v>1324</v>
          </cell>
          <cell r="D1883" t="str">
            <v>PRD</v>
          </cell>
          <cell r="E1883" t="str">
            <v>INT</v>
          </cell>
          <cell r="F1883">
            <v>200301</v>
          </cell>
          <cell r="G1883">
            <v>12</v>
          </cell>
          <cell r="H1883">
            <v>20</v>
          </cell>
          <cell r="I1883">
            <v>0</v>
          </cell>
          <cell r="J1883">
            <v>0</v>
          </cell>
          <cell r="K1883">
            <v>350</v>
          </cell>
          <cell r="L1883">
            <v>271.58398740150034</v>
          </cell>
          <cell r="M1883">
            <v>406.3465573645633</v>
          </cell>
          <cell r="N1883">
            <v>346.3849072318398</v>
          </cell>
          <cell r="O1883">
            <v>44.371790970073057</v>
          </cell>
          <cell r="P1883">
            <v>3</v>
          </cell>
          <cell r="Q1883">
            <v>346.3849072318398</v>
          </cell>
          <cell r="R1883">
            <v>44.371790970073057</v>
          </cell>
          <cell r="S1883">
            <v>6927.6981446367963</v>
          </cell>
        </row>
        <row r="1884">
          <cell r="B1884" t="str">
            <v>0401a4</v>
          </cell>
          <cell r="C1884" t="str">
            <v>1324</v>
          </cell>
          <cell r="D1884" t="str">
            <v>PRD</v>
          </cell>
          <cell r="E1884" t="str">
            <v>INT</v>
          </cell>
          <cell r="F1884">
            <v>200302</v>
          </cell>
          <cell r="G1884">
            <v>11</v>
          </cell>
          <cell r="H1884">
            <v>18</v>
          </cell>
          <cell r="I1884">
            <v>0</v>
          </cell>
          <cell r="J1884">
            <v>0</v>
          </cell>
          <cell r="K1884">
            <v>350</v>
          </cell>
          <cell r="L1884">
            <v>36.144677179143159</v>
          </cell>
          <cell r="M1884">
            <v>252.92922714522157</v>
          </cell>
          <cell r="N1884">
            <v>346.28163043478264</v>
          </cell>
          <cell r="O1884">
            <v>282.58636541285694</v>
          </cell>
          <cell r="P1884">
            <v>1</v>
          </cell>
          <cell r="Q1884">
            <v>350</v>
          </cell>
          <cell r="R1884">
            <v>100</v>
          </cell>
          <cell r="S1884">
            <v>6300</v>
          </cell>
        </row>
        <row r="1885">
          <cell r="B1885" t="str">
            <v>0401a4</v>
          </cell>
          <cell r="C1885" t="str">
            <v>1324</v>
          </cell>
          <cell r="D1885" t="str">
            <v>PRD</v>
          </cell>
          <cell r="E1885" t="str">
            <v>INT</v>
          </cell>
          <cell r="F1885">
            <v>200303</v>
          </cell>
          <cell r="G1885">
            <v>10</v>
          </cell>
          <cell r="H1885">
            <v>14</v>
          </cell>
          <cell r="I1885">
            <v>0</v>
          </cell>
          <cell r="J1885">
            <v>0</v>
          </cell>
          <cell r="K1885">
            <v>350</v>
          </cell>
          <cell r="L1885">
            <v>91.395005254666415</v>
          </cell>
          <cell r="M1885">
            <v>251.31245314354746</v>
          </cell>
          <cell r="N1885">
            <v>346.28163043478264</v>
          </cell>
          <cell r="O1885">
            <v>282.58636541285694</v>
          </cell>
          <cell r="P1885">
            <v>1</v>
          </cell>
          <cell r="Q1885">
            <v>350</v>
          </cell>
          <cell r="R1885">
            <v>100</v>
          </cell>
          <cell r="S1885">
            <v>4900</v>
          </cell>
        </row>
        <row r="1886">
          <cell r="B1886" t="str">
            <v>0401a4</v>
          </cell>
          <cell r="C1886" t="str">
            <v>1324</v>
          </cell>
          <cell r="D1886" t="str">
            <v>PRD</v>
          </cell>
          <cell r="E1886" t="str">
            <v>INT</v>
          </cell>
          <cell r="F1886">
            <v>200304</v>
          </cell>
          <cell r="G1886">
            <v>9</v>
          </cell>
          <cell r="H1886">
            <v>21</v>
          </cell>
          <cell r="I1886">
            <v>0</v>
          </cell>
          <cell r="J1886">
            <v>0</v>
          </cell>
          <cell r="K1886">
            <v>350</v>
          </cell>
          <cell r="L1886">
            <v>378.04475221760811</v>
          </cell>
          <cell r="M1886">
            <v>249.53399336286628</v>
          </cell>
          <cell r="N1886">
            <v>346.28163043478264</v>
          </cell>
          <cell r="O1886">
            <v>282.58636541285694</v>
          </cell>
          <cell r="P1886">
            <v>1</v>
          </cell>
          <cell r="Q1886">
            <v>350</v>
          </cell>
          <cell r="R1886">
            <v>100</v>
          </cell>
          <cell r="S1886">
            <v>7350</v>
          </cell>
        </row>
        <row r="1887">
          <cell r="B1887" t="str">
            <v>0401a4</v>
          </cell>
          <cell r="C1887" t="str">
            <v>1324</v>
          </cell>
          <cell r="D1887" t="str">
            <v>PRD</v>
          </cell>
          <cell r="E1887" t="str">
            <v>INT</v>
          </cell>
          <cell r="F1887">
            <v>200305</v>
          </cell>
          <cell r="G1887">
            <v>8</v>
          </cell>
          <cell r="H1887">
            <v>21</v>
          </cell>
          <cell r="I1887">
            <v>0</v>
          </cell>
          <cell r="J1887">
            <v>0</v>
          </cell>
          <cell r="K1887">
            <v>350</v>
          </cell>
          <cell r="L1887">
            <v>118.47670486820519</v>
          </cell>
          <cell r="M1887">
            <v>245.52009285065478</v>
          </cell>
          <cell r="N1887">
            <v>346.28163043478264</v>
          </cell>
          <cell r="O1887">
            <v>282.58636541285694</v>
          </cell>
          <cell r="P1887">
            <v>1</v>
          </cell>
          <cell r="Q1887">
            <v>350</v>
          </cell>
          <cell r="R1887">
            <v>100</v>
          </cell>
          <cell r="S1887">
            <v>7350</v>
          </cell>
        </row>
        <row r="1888">
          <cell r="B1888" t="str">
            <v>0401a4</v>
          </cell>
          <cell r="C1888" t="str">
            <v>1324</v>
          </cell>
          <cell r="D1888" t="str">
            <v>PRD</v>
          </cell>
          <cell r="E1888" t="str">
            <v>INT</v>
          </cell>
          <cell r="F1888">
            <v>200306</v>
          </cell>
          <cell r="G1888">
            <v>7</v>
          </cell>
          <cell r="H1888">
            <v>43</v>
          </cell>
          <cell r="I1888">
            <v>0</v>
          </cell>
          <cell r="J1888">
            <v>350</v>
          </cell>
          <cell r="K1888">
            <v>350</v>
          </cell>
          <cell r="L1888">
            <v>179.919692490464</v>
          </cell>
          <cell r="M1888">
            <v>288.53361713160422</v>
          </cell>
          <cell r="N1888">
            <v>346.43949023439063</v>
          </cell>
          <cell r="O1888">
            <v>282.21992637135963</v>
          </cell>
          <cell r="P1888">
            <v>1</v>
          </cell>
          <cell r="Q1888">
            <v>350</v>
          </cell>
          <cell r="R1888">
            <v>100</v>
          </cell>
          <cell r="S1888">
            <v>15050</v>
          </cell>
        </row>
        <row r="1889">
          <cell r="B1889" t="str">
            <v>0401a4</v>
          </cell>
          <cell r="C1889" t="str">
            <v>1324</v>
          </cell>
          <cell r="D1889" t="str">
            <v>PRD</v>
          </cell>
          <cell r="E1889" t="str">
            <v>INT</v>
          </cell>
          <cell r="F1889">
            <v>200307</v>
          </cell>
          <cell r="G1889">
            <v>6</v>
          </cell>
          <cell r="H1889">
            <v>7</v>
          </cell>
          <cell r="I1889">
            <v>0</v>
          </cell>
          <cell r="J1889">
            <v>0</v>
          </cell>
          <cell r="K1889">
            <v>350</v>
          </cell>
          <cell r="L1889">
            <v>0</v>
          </cell>
          <cell r="M1889">
            <v>282.46499369378847</v>
          </cell>
          <cell r="N1889">
            <v>346.28163043478264</v>
          </cell>
          <cell r="O1889">
            <v>282.58636541285694</v>
          </cell>
          <cell r="P1889">
            <v>1</v>
          </cell>
          <cell r="Q1889">
            <v>350</v>
          </cell>
          <cell r="R1889">
            <v>100</v>
          </cell>
          <cell r="S1889">
            <v>2450</v>
          </cell>
        </row>
        <row r="1890">
          <cell r="B1890" t="str">
            <v>0401a4</v>
          </cell>
          <cell r="C1890" t="str">
            <v>1324</v>
          </cell>
          <cell r="D1890" t="str">
            <v>PRD</v>
          </cell>
          <cell r="E1890" t="str">
            <v>INT</v>
          </cell>
          <cell r="F1890">
            <v>200308</v>
          </cell>
          <cell r="G1890">
            <v>5</v>
          </cell>
          <cell r="H1890">
            <v>1</v>
          </cell>
          <cell r="I1890">
            <v>0</v>
          </cell>
          <cell r="J1890">
            <v>350</v>
          </cell>
          <cell r="K1890">
            <v>350</v>
          </cell>
          <cell r="L1890">
            <v>0</v>
          </cell>
          <cell r="M1890">
            <v>278.21894930087359</v>
          </cell>
          <cell r="N1890">
            <v>346.28163043478264</v>
          </cell>
          <cell r="O1890">
            <v>282.58636541285694</v>
          </cell>
          <cell r="P1890">
            <v>1</v>
          </cell>
          <cell r="Q1890">
            <v>350</v>
          </cell>
          <cell r="R1890">
            <v>100</v>
          </cell>
          <cell r="S1890">
            <v>350</v>
          </cell>
        </row>
        <row r="1891">
          <cell r="B1891" t="str">
            <v>0401a4</v>
          </cell>
          <cell r="C1891" t="str">
            <v>1324</v>
          </cell>
          <cell r="D1891" t="str">
            <v>PRD</v>
          </cell>
          <cell r="E1891" t="str">
            <v>INT</v>
          </cell>
          <cell r="F1891">
            <v>200309</v>
          </cell>
          <cell r="G1891">
            <v>4</v>
          </cell>
          <cell r="H1891">
            <v>18</v>
          </cell>
          <cell r="I1891">
            <v>0</v>
          </cell>
          <cell r="J1891">
            <v>350</v>
          </cell>
          <cell r="K1891">
            <v>350</v>
          </cell>
          <cell r="L1891">
            <v>563.32736832202659</v>
          </cell>
          <cell r="M1891">
            <v>261.61619641242385</v>
          </cell>
          <cell r="N1891">
            <v>346.28163043478264</v>
          </cell>
          <cell r="O1891">
            <v>282.58636541285694</v>
          </cell>
          <cell r="P1891">
            <v>1</v>
          </cell>
          <cell r="Q1891">
            <v>350</v>
          </cell>
          <cell r="R1891">
            <v>100</v>
          </cell>
          <cell r="S1891">
            <v>6300</v>
          </cell>
        </row>
        <row r="1892">
          <cell r="B1892" t="str">
            <v>0401a4</v>
          </cell>
          <cell r="C1892" t="str">
            <v>1324</v>
          </cell>
          <cell r="D1892" t="str">
            <v>PRD</v>
          </cell>
          <cell r="E1892" t="str">
            <v>INT</v>
          </cell>
          <cell r="F1892">
            <v>200310</v>
          </cell>
          <cell r="G1892">
            <v>3</v>
          </cell>
          <cell r="H1892">
            <v>6</v>
          </cell>
          <cell r="I1892">
            <v>0</v>
          </cell>
          <cell r="J1892">
            <v>350</v>
          </cell>
          <cell r="K1892">
            <v>350</v>
          </cell>
          <cell r="L1892">
            <v>0</v>
          </cell>
          <cell r="M1892">
            <v>319.60796277948043</v>
          </cell>
          <cell r="N1892">
            <v>346.28163043478264</v>
          </cell>
          <cell r="O1892">
            <v>282.58636541285694</v>
          </cell>
          <cell r="P1892">
            <v>1</v>
          </cell>
          <cell r="Q1892">
            <v>350</v>
          </cell>
          <cell r="R1892">
            <v>100</v>
          </cell>
          <cell r="S1892">
            <v>2100</v>
          </cell>
        </row>
        <row r="1893">
          <cell r="B1893" t="str">
            <v>0401a4</v>
          </cell>
          <cell r="C1893" t="str">
            <v>1324</v>
          </cell>
          <cell r="D1893" t="str">
            <v>PRD</v>
          </cell>
          <cell r="E1893" t="str">
            <v>INT</v>
          </cell>
          <cell r="F1893">
            <v>200311</v>
          </cell>
          <cell r="G1893">
            <v>2</v>
          </cell>
          <cell r="H1893">
            <v>27</v>
          </cell>
          <cell r="I1893">
            <v>0</v>
          </cell>
          <cell r="J1893">
            <v>0</v>
          </cell>
          <cell r="K1893">
            <v>350</v>
          </cell>
          <cell r="L1893">
            <v>0</v>
          </cell>
          <cell r="M1893">
            <v>288.97161533656919</v>
          </cell>
          <cell r="N1893">
            <v>346.28163043478264</v>
          </cell>
          <cell r="O1893">
            <v>282.58636541285694</v>
          </cell>
          <cell r="P1893">
            <v>1</v>
          </cell>
          <cell r="Q1893">
            <v>350</v>
          </cell>
          <cell r="R1893">
            <v>100</v>
          </cell>
          <cell r="S1893">
            <v>9450</v>
          </cell>
        </row>
        <row r="1894">
          <cell r="B1894" t="str">
            <v>0401a4</v>
          </cell>
          <cell r="C1894" t="str">
            <v>1324</v>
          </cell>
          <cell r="D1894" t="str">
            <v>PRD</v>
          </cell>
          <cell r="E1894" t="str">
            <v>INT</v>
          </cell>
          <cell r="F1894">
            <v>200312</v>
          </cell>
          <cell r="G1894">
            <v>1</v>
          </cell>
          <cell r="H1894">
            <v>75</v>
          </cell>
          <cell r="I1894">
            <v>0</v>
          </cell>
          <cell r="J1894">
            <v>350</v>
          </cell>
          <cell r="K1894">
            <v>350</v>
          </cell>
          <cell r="L1894">
            <v>0</v>
          </cell>
          <cell r="M1894">
            <v>288.97161533656919</v>
          </cell>
          <cell r="N1894">
            <v>346.28163043478264</v>
          </cell>
          <cell r="O1894">
            <v>282.58636541285694</v>
          </cell>
          <cell r="P1894">
            <v>1</v>
          </cell>
          <cell r="Q1894">
            <v>350</v>
          </cell>
          <cell r="R1894">
            <v>100</v>
          </cell>
          <cell r="S1894">
            <v>26250</v>
          </cell>
        </row>
        <row r="1895">
          <cell r="B1895" t="str">
            <v>0401a4</v>
          </cell>
          <cell r="C1895" t="str">
            <v>1324</v>
          </cell>
          <cell r="D1895" t="str">
            <v>PRD</v>
          </cell>
          <cell r="E1895" t="str">
            <v>INT</v>
          </cell>
          <cell r="F1895">
            <v>200401</v>
          </cell>
          <cell r="G1895">
            <v>0</v>
          </cell>
          <cell r="H1895">
            <v>11</v>
          </cell>
          <cell r="I1895">
            <v>0</v>
          </cell>
          <cell r="J1895">
            <v>350</v>
          </cell>
          <cell r="K1895">
            <v>409</v>
          </cell>
          <cell r="L1895">
            <v>0</v>
          </cell>
          <cell r="M1895">
            <v>288.97161533656919</v>
          </cell>
          <cell r="N1895">
            <v>346.28163043478264</v>
          </cell>
          <cell r="O1895">
            <v>282.58636541285694</v>
          </cell>
          <cell r="P1895">
            <v>1</v>
          </cell>
          <cell r="Q1895">
            <v>409</v>
          </cell>
          <cell r="R1895">
            <v>100</v>
          </cell>
          <cell r="S1895">
            <v>4499</v>
          </cell>
        </row>
        <row r="1896">
          <cell r="B1896" t="str">
            <v>0401a4</v>
          </cell>
          <cell r="C1896" t="str">
            <v>1324</v>
          </cell>
          <cell r="D1896" t="str">
            <v>PRR</v>
          </cell>
          <cell r="E1896" t="str">
            <v>ESP</v>
          </cell>
          <cell r="F1896">
            <v>200101</v>
          </cell>
          <cell r="G1896">
            <v>36</v>
          </cell>
          <cell r="H1896">
            <v>60</v>
          </cell>
          <cell r="I1896">
            <v>1058.4943333333331</v>
          </cell>
          <cell r="J1896">
            <v>0</v>
          </cell>
          <cell r="K1896">
            <v>0</v>
          </cell>
          <cell r="L1896">
            <v>1058.4943333333331</v>
          </cell>
          <cell r="M1896">
            <v>0</v>
          </cell>
          <cell r="N1896">
            <v>1058.4943333333331</v>
          </cell>
          <cell r="O1896">
            <v>0</v>
          </cell>
          <cell r="P1896">
            <v>3</v>
          </cell>
          <cell r="Q1896">
            <v>1058.4943333333331</v>
          </cell>
          <cell r="R1896">
            <v>0</v>
          </cell>
          <cell r="S1896">
            <v>0</v>
          </cell>
        </row>
        <row r="1897">
          <cell r="B1897" t="str">
            <v>0401a4</v>
          </cell>
          <cell r="C1897" t="str">
            <v>1324</v>
          </cell>
          <cell r="D1897" t="str">
            <v>PRR</v>
          </cell>
          <cell r="E1897" t="str">
            <v>ESP</v>
          </cell>
          <cell r="F1897">
            <v>200102</v>
          </cell>
          <cell r="G1897">
            <v>35</v>
          </cell>
          <cell r="H1897">
            <v>84</v>
          </cell>
          <cell r="I1897">
            <v>1136.1388095238096</v>
          </cell>
          <cell r="J1897">
            <v>0</v>
          </cell>
          <cell r="K1897">
            <v>0</v>
          </cell>
          <cell r="L1897">
            <v>1136.3879179404953</v>
          </cell>
          <cell r="M1897">
            <v>2.5440482920472518E-2</v>
          </cell>
          <cell r="N1897">
            <v>1136.4491760132507</v>
          </cell>
          <cell r="O1897">
            <v>2.5880029624461485E-2</v>
          </cell>
          <cell r="P1897">
            <v>3</v>
          </cell>
          <cell r="Q1897">
            <v>1136.4491760132507</v>
          </cell>
          <cell r="R1897">
            <v>2.5880029624461485E-2</v>
          </cell>
          <cell r="S1897">
            <v>26.070785113042803</v>
          </cell>
        </row>
        <row r="1898">
          <cell r="B1898" t="str">
            <v>0401a4</v>
          </cell>
          <cell r="C1898" t="str">
            <v>1324</v>
          </cell>
          <cell r="D1898" t="str">
            <v>PRR</v>
          </cell>
          <cell r="E1898" t="str">
            <v>ESP</v>
          </cell>
          <cell r="F1898">
            <v>200103</v>
          </cell>
          <cell r="G1898">
            <v>34</v>
          </cell>
          <cell r="H1898">
            <v>86</v>
          </cell>
          <cell r="I1898">
            <v>1096.8591860465117</v>
          </cell>
          <cell r="J1898">
            <v>0</v>
          </cell>
          <cell r="K1898">
            <v>0</v>
          </cell>
          <cell r="L1898">
            <v>1099.7385317922106</v>
          </cell>
          <cell r="M1898">
            <v>0.35209509732182281</v>
          </cell>
          <cell r="N1898">
            <v>1099.1585773262741</v>
          </cell>
          <cell r="O1898">
            <v>0.23913981235730167</v>
          </cell>
          <cell r="P1898">
            <v>3</v>
          </cell>
          <cell r="Q1898">
            <v>1099.1585773262741</v>
          </cell>
          <cell r="R1898">
            <v>0.23913981235730167</v>
          </cell>
          <cell r="S1898">
            <v>197.74765005956579</v>
          </cell>
        </row>
        <row r="1899">
          <cell r="B1899" t="str">
            <v>0401a4</v>
          </cell>
          <cell r="C1899" t="str">
            <v>1324</v>
          </cell>
          <cell r="D1899" t="str">
            <v>PRR</v>
          </cell>
          <cell r="E1899" t="str">
            <v>ESP</v>
          </cell>
          <cell r="F1899">
            <v>200104</v>
          </cell>
          <cell r="G1899">
            <v>33</v>
          </cell>
          <cell r="H1899">
            <v>108</v>
          </cell>
          <cell r="I1899">
            <v>1025.3482407407407</v>
          </cell>
          <cell r="J1899">
            <v>0</v>
          </cell>
          <cell r="K1899">
            <v>0</v>
          </cell>
          <cell r="L1899">
            <v>1029.1812215236487</v>
          </cell>
          <cell r="M1899">
            <v>0.44500393636441266</v>
          </cell>
          <cell r="N1899">
            <v>1022.9455033569553</v>
          </cell>
          <cell r="O1899">
            <v>0.33872166480322047</v>
          </cell>
          <cell r="P1899">
            <v>3</v>
          </cell>
          <cell r="Q1899">
            <v>1022.9455033569553</v>
          </cell>
          <cell r="R1899">
            <v>0.33872166480322047</v>
          </cell>
          <cell r="S1899">
            <v>0</v>
          </cell>
        </row>
        <row r="1900">
          <cell r="B1900" t="str">
            <v>0401a4</v>
          </cell>
          <cell r="C1900" t="str">
            <v>1324</v>
          </cell>
          <cell r="D1900" t="str">
            <v>PRR</v>
          </cell>
          <cell r="E1900" t="str">
            <v>ESP</v>
          </cell>
          <cell r="F1900">
            <v>200105</v>
          </cell>
          <cell r="G1900">
            <v>32</v>
          </cell>
          <cell r="H1900">
            <v>99</v>
          </cell>
          <cell r="I1900">
            <v>1123.4632323232324</v>
          </cell>
          <cell r="J1900">
            <v>0</v>
          </cell>
          <cell r="K1900">
            <v>0</v>
          </cell>
          <cell r="L1900">
            <v>1132.3224711919961</v>
          </cell>
          <cell r="M1900">
            <v>0.44769113064783578</v>
          </cell>
          <cell r="N1900">
            <v>1131.0862753342103</v>
          </cell>
          <cell r="O1900">
            <v>0.43149563964331172</v>
          </cell>
          <cell r="P1900">
            <v>3</v>
          </cell>
          <cell r="Q1900">
            <v>1131.0862753342103</v>
          </cell>
          <cell r="R1900">
            <v>0.43149563964331172</v>
          </cell>
          <cell r="S1900">
            <v>754.68125808681361</v>
          </cell>
        </row>
        <row r="1901">
          <cell r="B1901" t="str">
            <v>0401a4</v>
          </cell>
          <cell r="C1901" t="str">
            <v>1324</v>
          </cell>
          <cell r="D1901" t="str">
            <v>PRR</v>
          </cell>
          <cell r="E1901" t="str">
            <v>ESP</v>
          </cell>
          <cell r="F1901">
            <v>200106</v>
          </cell>
          <cell r="G1901">
            <v>31</v>
          </cell>
          <cell r="H1901">
            <v>57</v>
          </cell>
          <cell r="I1901">
            <v>928.08578947368414</v>
          </cell>
          <cell r="J1901">
            <v>0</v>
          </cell>
          <cell r="K1901">
            <v>0</v>
          </cell>
          <cell r="L1901">
            <v>939.22360809338318</v>
          </cell>
          <cell r="M1901">
            <v>0.41790307063346921</v>
          </cell>
          <cell r="N1901">
            <v>938.70526741734182</v>
          </cell>
          <cell r="O1901">
            <v>0.40415169258816508</v>
          </cell>
          <cell r="P1901">
            <v>3</v>
          </cell>
          <cell r="Q1901">
            <v>938.70526741734182</v>
          </cell>
          <cell r="R1901">
            <v>0.40415169258816508</v>
          </cell>
          <cell r="S1901">
            <v>605.31024278848054</v>
          </cell>
        </row>
        <row r="1902">
          <cell r="B1902" t="str">
            <v>0401a4</v>
          </cell>
          <cell r="C1902" t="str">
            <v>1324</v>
          </cell>
          <cell r="D1902" t="str">
            <v>PRR</v>
          </cell>
          <cell r="E1902" t="str">
            <v>ESP</v>
          </cell>
          <cell r="F1902">
            <v>200107</v>
          </cell>
          <cell r="G1902">
            <v>30</v>
          </cell>
          <cell r="H1902">
            <v>65</v>
          </cell>
          <cell r="I1902">
            <v>1257.0673846153848</v>
          </cell>
          <cell r="J1902">
            <v>0</v>
          </cell>
          <cell r="K1902">
            <v>0</v>
          </cell>
          <cell r="L1902">
            <v>1277.4703717625775</v>
          </cell>
          <cell r="M1902">
            <v>0.54579159522004483</v>
          </cell>
          <cell r="N1902">
            <v>1277.51130629212</v>
          </cell>
          <cell r="O1902">
            <v>0.57240043593108536</v>
          </cell>
          <cell r="P1902">
            <v>3</v>
          </cell>
          <cell r="Q1902">
            <v>1277.51130629212</v>
          </cell>
          <cell r="R1902">
            <v>0.57240043593108536</v>
          </cell>
          <cell r="S1902">
            <v>1328.8549089877924</v>
          </cell>
        </row>
        <row r="1903">
          <cell r="B1903" t="str">
            <v>0401a4</v>
          </cell>
          <cell r="C1903" t="str">
            <v>1324</v>
          </cell>
          <cell r="D1903" t="str">
            <v>PRR</v>
          </cell>
          <cell r="E1903" t="str">
            <v>ESP</v>
          </cell>
          <cell r="F1903">
            <v>200108</v>
          </cell>
          <cell r="G1903">
            <v>29</v>
          </cell>
          <cell r="H1903">
            <v>66</v>
          </cell>
          <cell r="I1903">
            <v>807.45560606060621</v>
          </cell>
          <cell r="J1903">
            <v>0</v>
          </cell>
          <cell r="K1903">
            <v>0</v>
          </cell>
          <cell r="L1903">
            <v>840.65844454237413</v>
          </cell>
          <cell r="M1903">
            <v>0.92165063782586099</v>
          </cell>
          <cell r="N1903">
            <v>845.54376280678366</v>
          </cell>
          <cell r="O1903">
            <v>0.8587816075025303</v>
          </cell>
          <cell r="P1903">
            <v>3</v>
          </cell>
          <cell r="Q1903">
            <v>845.54376280678366</v>
          </cell>
          <cell r="R1903">
            <v>0.8587816075025303</v>
          </cell>
          <cell r="S1903">
            <v>2513.8183452477169</v>
          </cell>
        </row>
        <row r="1904">
          <cell r="B1904" t="str">
            <v>0401a4</v>
          </cell>
          <cell r="C1904" t="str">
            <v>1324</v>
          </cell>
          <cell r="D1904" t="str">
            <v>PRR</v>
          </cell>
          <cell r="E1904" t="str">
            <v>ESP</v>
          </cell>
          <cell r="F1904">
            <v>200109</v>
          </cell>
          <cell r="G1904">
            <v>28</v>
          </cell>
          <cell r="H1904">
            <v>125</v>
          </cell>
          <cell r="I1904">
            <v>1217.6492000000003</v>
          </cell>
          <cell r="J1904">
            <v>0</v>
          </cell>
          <cell r="K1904">
            <v>0</v>
          </cell>
          <cell r="L1904">
            <v>1288.5966320484779</v>
          </cell>
          <cell r="M1904">
            <v>1.4064460853269194</v>
          </cell>
          <cell r="N1904">
            <v>1276.3504109089934</v>
          </cell>
          <cell r="O1904">
            <v>1.3786919829647328</v>
          </cell>
          <cell r="P1904">
            <v>3</v>
          </cell>
          <cell r="Q1904">
            <v>1276.3504109089934</v>
          </cell>
          <cell r="R1904">
            <v>1.3786919829647328</v>
          </cell>
          <cell r="S1904">
            <v>7337.6513636241434</v>
          </cell>
        </row>
        <row r="1905">
          <cell r="B1905" t="str">
            <v>0401a4</v>
          </cell>
          <cell r="C1905" t="str">
            <v>1324</v>
          </cell>
          <cell r="D1905" t="str">
            <v>PRR</v>
          </cell>
          <cell r="E1905" t="str">
            <v>ESP</v>
          </cell>
          <cell r="F1905">
            <v>200110</v>
          </cell>
          <cell r="G1905">
            <v>27</v>
          </cell>
          <cell r="H1905">
            <v>115</v>
          </cell>
          <cell r="I1905">
            <v>1129.6664347826088</v>
          </cell>
          <cell r="J1905">
            <v>0</v>
          </cell>
          <cell r="K1905">
            <v>0</v>
          </cell>
          <cell r="L1905">
            <v>1261.0899269878194</v>
          </cell>
          <cell r="M1905">
            <v>2.4200985555734897</v>
          </cell>
          <cell r="N1905">
            <v>1242.5145460330523</v>
          </cell>
          <cell r="O1905">
            <v>2.4717648446989928</v>
          </cell>
          <cell r="P1905">
            <v>3</v>
          </cell>
          <cell r="Q1905">
            <v>1242.5145460330523</v>
          </cell>
          <cell r="R1905">
            <v>2.4717648446989928</v>
          </cell>
          <cell r="S1905">
            <v>12977.532793801001</v>
          </cell>
        </row>
        <row r="1906">
          <cell r="B1906" t="str">
            <v>0401a4</v>
          </cell>
          <cell r="C1906" t="str">
            <v>1324</v>
          </cell>
          <cell r="D1906" t="str">
            <v>PRR</v>
          </cell>
          <cell r="E1906" t="str">
            <v>ESP</v>
          </cell>
          <cell r="F1906">
            <v>200111</v>
          </cell>
          <cell r="G1906">
            <v>26</v>
          </cell>
          <cell r="H1906">
            <v>101</v>
          </cell>
          <cell r="I1906">
            <v>1004.4173267326732</v>
          </cell>
          <cell r="J1906">
            <v>0</v>
          </cell>
          <cell r="K1906">
            <v>0</v>
          </cell>
          <cell r="L1906">
            <v>1190.0628757738134</v>
          </cell>
          <cell r="M1906">
            <v>3.0079622959890653</v>
          </cell>
          <cell r="N1906">
            <v>1172.2024013014616</v>
          </cell>
          <cell r="O1906">
            <v>2.9398960548208004</v>
          </cell>
          <cell r="P1906">
            <v>3</v>
          </cell>
          <cell r="Q1906">
            <v>1172.2024013014616</v>
          </cell>
          <cell r="R1906">
            <v>2.9398960548208004</v>
          </cell>
          <cell r="S1906">
            <v>16946.292531447631</v>
          </cell>
        </row>
        <row r="1907">
          <cell r="B1907" t="str">
            <v>0401a4</v>
          </cell>
          <cell r="C1907" t="str">
            <v>1324</v>
          </cell>
          <cell r="D1907" t="str">
            <v>PRR</v>
          </cell>
          <cell r="E1907" t="str">
            <v>ESP</v>
          </cell>
          <cell r="F1907">
            <v>200112</v>
          </cell>
          <cell r="G1907">
            <v>25</v>
          </cell>
          <cell r="H1907">
            <v>106</v>
          </cell>
          <cell r="I1907">
            <v>706.92660377358493</v>
          </cell>
          <cell r="J1907">
            <v>0</v>
          </cell>
          <cell r="K1907">
            <v>0</v>
          </cell>
          <cell r="L1907">
            <v>906.97644828749105</v>
          </cell>
          <cell r="M1907">
            <v>4.8283605108485252</v>
          </cell>
          <cell r="N1907">
            <v>976.99276181899427</v>
          </cell>
          <cell r="O1907">
            <v>4.3567747076870953</v>
          </cell>
          <cell r="P1907">
            <v>3</v>
          </cell>
          <cell r="Q1907">
            <v>976.99276181899427</v>
          </cell>
          <cell r="R1907">
            <v>4.3567747076870953</v>
          </cell>
          <cell r="S1907">
            <v>28627.012752813389</v>
          </cell>
        </row>
        <row r="1908">
          <cell r="B1908" t="str">
            <v>0401a4</v>
          </cell>
          <cell r="C1908" t="str">
            <v>1324</v>
          </cell>
          <cell r="D1908" t="str">
            <v>PRR</v>
          </cell>
          <cell r="E1908" t="str">
            <v>ESP</v>
          </cell>
          <cell r="F1908">
            <v>200201</v>
          </cell>
          <cell r="G1908">
            <v>24</v>
          </cell>
          <cell r="H1908">
            <v>27</v>
          </cell>
          <cell r="I1908">
            <v>925.58</v>
          </cell>
          <cell r="J1908">
            <v>0</v>
          </cell>
          <cell r="K1908">
            <v>950</v>
          </cell>
          <cell r="L1908">
            <v>1399.8041105957545</v>
          </cell>
          <cell r="M1908">
            <v>5.1045689354942905</v>
          </cell>
          <cell r="N1908">
            <v>1303.8568377872764</v>
          </cell>
          <cell r="O1908">
            <v>4.5142594493593799</v>
          </cell>
          <cell r="P1908">
            <v>3</v>
          </cell>
          <cell r="Q1908">
            <v>1303.8568377872764</v>
          </cell>
          <cell r="R1908">
            <v>4.5142594493593799</v>
          </cell>
          <cell r="S1908">
            <v>10213.474620256457</v>
          </cell>
        </row>
        <row r="1909">
          <cell r="B1909" t="str">
            <v>0401a4</v>
          </cell>
          <cell r="C1909" t="str">
            <v>1324</v>
          </cell>
          <cell r="D1909" t="str">
            <v>PRR</v>
          </cell>
          <cell r="E1909" t="str">
            <v>ESP</v>
          </cell>
          <cell r="F1909">
            <v>200202</v>
          </cell>
          <cell r="G1909">
            <v>23</v>
          </cell>
          <cell r="H1909">
            <v>102</v>
          </cell>
          <cell r="I1909">
            <v>484.48029411764713</v>
          </cell>
          <cell r="J1909">
            <v>0</v>
          </cell>
          <cell r="K1909">
            <v>0</v>
          </cell>
          <cell r="L1909">
            <v>816.9942449452542</v>
          </cell>
          <cell r="M1909">
            <v>4.8016452390395266</v>
          </cell>
          <cell r="N1909">
            <v>903.04462349399489</v>
          </cell>
          <cell r="O1909">
            <v>4.2499484948818136</v>
          </cell>
          <cell r="P1909">
            <v>3</v>
          </cell>
          <cell r="Q1909">
            <v>903.04462349399489</v>
          </cell>
          <cell r="R1909">
            <v>4.2499484948818136</v>
          </cell>
          <cell r="S1909">
            <v>42693.561596387473</v>
          </cell>
        </row>
        <row r="1910">
          <cell r="B1910" t="str">
            <v>0401a4</v>
          </cell>
          <cell r="C1910" t="str">
            <v>1324</v>
          </cell>
          <cell r="D1910" t="str">
            <v>PRR</v>
          </cell>
          <cell r="E1910" t="str">
            <v>ESP</v>
          </cell>
          <cell r="F1910">
            <v>200203</v>
          </cell>
          <cell r="G1910">
            <v>22</v>
          </cell>
          <cell r="H1910">
            <v>92</v>
          </cell>
          <cell r="I1910">
            <v>405.17293478260865</v>
          </cell>
          <cell r="J1910">
            <v>0</v>
          </cell>
          <cell r="K1910">
            <v>0</v>
          </cell>
          <cell r="L1910">
            <v>836.70549520486509</v>
          </cell>
          <cell r="M1910">
            <v>4.5869068729930529</v>
          </cell>
          <cell r="N1910">
            <v>877.55478714560388</v>
          </cell>
          <cell r="O1910">
            <v>4.5652544151597017</v>
          </cell>
          <cell r="P1910">
            <v>3</v>
          </cell>
          <cell r="Q1910">
            <v>877.55478714560388</v>
          </cell>
          <cell r="R1910">
            <v>4.5652544151597017</v>
          </cell>
          <cell r="S1910">
            <v>43459.130417395565</v>
          </cell>
        </row>
        <row r="1911">
          <cell r="B1911" t="str">
            <v>0401a4</v>
          </cell>
          <cell r="C1911" t="str">
            <v>1324</v>
          </cell>
          <cell r="D1911" t="str">
            <v>PRR</v>
          </cell>
          <cell r="E1911" t="str">
            <v>ESP</v>
          </cell>
          <cell r="F1911">
            <v>200204</v>
          </cell>
          <cell r="G1911">
            <v>21</v>
          </cell>
          <cell r="H1911">
            <v>89</v>
          </cell>
          <cell r="I1911">
            <v>628.5688764044944</v>
          </cell>
          <cell r="J1911">
            <v>0</v>
          </cell>
          <cell r="K1911">
            <v>1100</v>
          </cell>
          <cell r="L1911">
            <v>1263.7022192973593</v>
          </cell>
          <cell r="M1911">
            <v>3.441583509187613</v>
          </cell>
          <cell r="N1911">
            <v>1263.1785513798779</v>
          </cell>
          <cell r="O1911">
            <v>3.6088597018907027</v>
          </cell>
          <cell r="P1911">
            <v>3</v>
          </cell>
          <cell r="Q1911">
            <v>1263.1785513798779</v>
          </cell>
          <cell r="R1911">
            <v>3.6088597018907027</v>
          </cell>
          <cell r="S1911">
            <v>56480.261072809146</v>
          </cell>
        </row>
        <row r="1912">
          <cell r="B1912" t="str">
            <v>0401a4</v>
          </cell>
          <cell r="C1912" t="str">
            <v>1324</v>
          </cell>
          <cell r="D1912" t="str">
            <v>PRR</v>
          </cell>
          <cell r="E1912" t="str">
            <v>ESP</v>
          </cell>
          <cell r="F1912">
            <v>200205</v>
          </cell>
          <cell r="G1912">
            <v>20</v>
          </cell>
          <cell r="H1912">
            <v>71</v>
          </cell>
          <cell r="I1912">
            <v>505.72450704225355</v>
          </cell>
          <cell r="J1912">
            <v>0</v>
          </cell>
          <cell r="K1912">
            <v>1100</v>
          </cell>
          <cell r="L1912">
            <v>1189.0526417022277</v>
          </cell>
          <cell r="M1912">
            <v>4.8475383255750701</v>
          </cell>
          <cell r="N1912">
            <v>1191.8182926607537</v>
          </cell>
          <cell r="O1912">
            <v>5.0329503455993869</v>
          </cell>
          <cell r="P1912">
            <v>3</v>
          </cell>
          <cell r="Q1912">
            <v>1191.8182926607537</v>
          </cell>
          <cell r="R1912">
            <v>5.0329503455993869</v>
          </cell>
          <cell r="S1912">
            <v>48712.658778913508</v>
          </cell>
        </row>
        <row r="1913">
          <cell r="B1913" t="str">
            <v>0401a4</v>
          </cell>
          <cell r="C1913" t="str">
            <v>1324</v>
          </cell>
          <cell r="D1913" t="str">
            <v>PRR</v>
          </cell>
          <cell r="E1913" t="str">
            <v>ESP</v>
          </cell>
          <cell r="F1913">
            <v>200206</v>
          </cell>
          <cell r="G1913">
            <v>19</v>
          </cell>
          <cell r="H1913">
            <v>119</v>
          </cell>
          <cell r="I1913">
            <v>335.88991596638658</v>
          </cell>
          <cell r="J1913">
            <v>0</v>
          </cell>
          <cell r="K1913">
            <v>728</v>
          </cell>
          <cell r="L1913">
            <v>1102.2773117904319</v>
          </cell>
          <cell r="M1913">
            <v>6.9168904786836389</v>
          </cell>
          <cell r="N1913">
            <v>1117.8309128585231</v>
          </cell>
          <cell r="O1913">
            <v>6.0376361043287678</v>
          </cell>
          <cell r="P1913">
            <v>3</v>
          </cell>
          <cell r="Q1913">
            <v>1117.8309128585231</v>
          </cell>
          <cell r="R1913">
            <v>6.0376361043287678</v>
          </cell>
          <cell r="S1913">
            <v>93050.97863016426</v>
          </cell>
        </row>
        <row r="1914">
          <cell r="B1914" t="str">
            <v>0401a4</v>
          </cell>
          <cell r="C1914" t="str">
            <v>1324</v>
          </cell>
          <cell r="D1914" t="str">
            <v>PRR</v>
          </cell>
          <cell r="E1914" t="str">
            <v>ESP</v>
          </cell>
          <cell r="F1914">
            <v>200207</v>
          </cell>
          <cell r="G1914">
            <v>18</v>
          </cell>
          <cell r="H1914">
            <v>62</v>
          </cell>
          <cell r="I1914">
            <v>445.69564516129026</v>
          </cell>
          <cell r="J1914">
            <v>0</v>
          </cell>
          <cell r="K1914">
            <v>1100</v>
          </cell>
          <cell r="L1914">
            <v>1480.8654970416208</v>
          </cell>
          <cell r="M1914">
            <v>9.6475570059740843</v>
          </cell>
          <cell r="N1914">
            <v>1346.4184359153069</v>
          </cell>
          <cell r="O1914">
            <v>6.9629148847921609</v>
          </cell>
          <cell r="P1914">
            <v>3</v>
          </cell>
          <cell r="Q1914">
            <v>1346.4184359153069</v>
          </cell>
          <cell r="R1914">
            <v>6.9629148847921609</v>
          </cell>
          <cell r="S1914">
            <v>55844.813026749027</v>
          </cell>
        </row>
        <row r="1915">
          <cell r="B1915" t="str">
            <v>0401a4</v>
          </cell>
          <cell r="C1915" t="str">
            <v>1324</v>
          </cell>
          <cell r="D1915" t="str">
            <v>PRR</v>
          </cell>
          <cell r="E1915" t="str">
            <v>ESP</v>
          </cell>
          <cell r="F1915">
            <v>200208</v>
          </cell>
          <cell r="G1915">
            <v>17</v>
          </cell>
          <cell r="H1915">
            <v>25</v>
          </cell>
          <cell r="I1915">
            <v>78.191999999999993</v>
          </cell>
          <cell r="J1915">
            <v>0</v>
          </cell>
          <cell r="K1915">
            <v>728</v>
          </cell>
          <cell r="L1915">
            <v>761.39217888439487</v>
          </cell>
          <cell r="M1915">
            <v>11.261415006765398</v>
          </cell>
          <cell r="N1915">
            <v>960.34283496523267</v>
          </cell>
          <cell r="O1915">
            <v>7.1827775454674931</v>
          </cell>
          <cell r="P1915">
            <v>3</v>
          </cell>
          <cell r="Q1915">
            <v>960.34283496523267</v>
          </cell>
          <cell r="R1915">
            <v>7.1827775454674931</v>
          </cell>
          <cell r="S1915">
            <v>22053.770874130816</v>
          </cell>
        </row>
        <row r="1916">
          <cell r="B1916" t="str">
            <v>0401a4</v>
          </cell>
          <cell r="C1916" t="str">
            <v>1324</v>
          </cell>
          <cell r="D1916" t="str">
            <v>PRR</v>
          </cell>
          <cell r="E1916" t="str">
            <v>ESP</v>
          </cell>
          <cell r="F1916">
            <v>200209</v>
          </cell>
          <cell r="G1916">
            <v>16</v>
          </cell>
          <cell r="H1916">
            <v>126</v>
          </cell>
          <cell r="I1916">
            <v>100.00373015873016</v>
          </cell>
          <cell r="J1916">
            <v>0</v>
          </cell>
          <cell r="K1916">
            <v>920</v>
          </cell>
          <cell r="L1916">
            <v>1231.681312271131</v>
          </cell>
          <cell r="M1916">
            <v>9.1900149028133988</v>
          </cell>
          <cell r="N1916">
            <v>1164.2420110804553</v>
          </cell>
          <cell r="O1916">
            <v>7.2510985311266483</v>
          </cell>
          <cell r="P1916">
            <v>3</v>
          </cell>
          <cell r="Q1916">
            <v>1164.2420110804553</v>
          </cell>
          <cell r="R1916">
            <v>7.2510985311266483</v>
          </cell>
          <cell r="S1916">
            <v>134094.02339613737</v>
          </cell>
        </row>
        <row r="1917">
          <cell r="B1917" t="str">
            <v>0401a4</v>
          </cell>
          <cell r="C1917" t="str">
            <v>1324</v>
          </cell>
          <cell r="D1917" t="str">
            <v>PRR</v>
          </cell>
          <cell r="E1917" t="str">
            <v>ESP</v>
          </cell>
          <cell r="F1917">
            <v>200210</v>
          </cell>
          <cell r="G1917">
            <v>15</v>
          </cell>
          <cell r="H1917">
            <v>76</v>
          </cell>
          <cell r="I1917">
            <v>40.552105263157898</v>
          </cell>
          <cell r="J1917">
            <v>0</v>
          </cell>
          <cell r="K1917">
            <v>728</v>
          </cell>
          <cell r="L1917">
            <v>941.28772378616873</v>
          </cell>
          <cell r="M1917">
            <v>10.737096697444278</v>
          </cell>
          <cell r="N1917">
            <v>1025.4194323386835</v>
          </cell>
          <cell r="O1917">
            <v>9.1269659070340108</v>
          </cell>
          <cell r="P1917">
            <v>3</v>
          </cell>
          <cell r="Q1917">
            <v>1025.4194323386835</v>
          </cell>
          <cell r="R1917">
            <v>9.1269659070340108</v>
          </cell>
          <cell r="S1917">
            <v>74849.91685773994</v>
          </cell>
        </row>
        <row r="1918">
          <cell r="B1918" t="str">
            <v>0401a4</v>
          </cell>
          <cell r="C1918" t="str">
            <v>1324</v>
          </cell>
          <cell r="D1918" t="str">
            <v>PRR</v>
          </cell>
          <cell r="E1918" t="str">
            <v>ESP</v>
          </cell>
          <cell r="F1918">
            <v>200211</v>
          </cell>
          <cell r="G1918">
            <v>14</v>
          </cell>
          <cell r="H1918">
            <v>55</v>
          </cell>
          <cell r="I1918">
            <v>10.130727272727272</v>
          </cell>
          <cell r="J1918">
            <v>0</v>
          </cell>
          <cell r="K1918">
            <v>728</v>
          </cell>
          <cell r="L1918">
            <v>1540.011260928874</v>
          </cell>
          <cell r="M1918">
            <v>13.644283489803581</v>
          </cell>
          <cell r="N1918">
            <v>1262.3694914444013</v>
          </cell>
          <cell r="O1918">
            <v>10.473803788525331</v>
          </cell>
          <cell r="P1918">
            <v>3</v>
          </cell>
          <cell r="Q1918">
            <v>1262.3694914444013</v>
          </cell>
          <cell r="R1918">
            <v>10.473803788525331</v>
          </cell>
          <cell r="S1918">
            <v>68873.132029442073</v>
          </cell>
        </row>
        <row r="1919">
          <cell r="B1919" t="str">
            <v>0401a4</v>
          </cell>
          <cell r="C1919" t="str">
            <v>1324</v>
          </cell>
          <cell r="D1919" t="str">
            <v>PRR</v>
          </cell>
          <cell r="E1919" t="str">
            <v>ESP</v>
          </cell>
          <cell r="F1919">
            <v>200212</v>
          </cell>
          <cell r="G1919">
            <v>13</v>
          </cell>
          <cell r="H1919">
            <v>68</v>
          </cell>
          <cell r="I1919">
            <v>11.668235294117649</v>
          </cell>
          <cell r="J1919">
            <v>0</v>
          </cell>
          <cell r="K1919">
            <v>728</v>
          </cell>
          <cell r="L1919">
            <v>886.8133700558277</v>
          </cell>
          <cell r="M1919">
            <v>17.736186074370607</v>
          </cell>
          <cell r="N1919">
            <v>1060.0139894097665</v>
          </cell>
          <cell r="O1919">
            <v>12.330181187165287</v>
          </cell>
          <cell r="P1919">
            <v>3</v>
          </cell>
          <cell r="Q1919">
            <v>1060.0139894097665</v>
          </cell>
          <cell r="R1919">
            <v>12.330181187165287</v>
          </cell>
          <cell r="S1919">
            <v>71287.51127986412</v>
          </cell>
        </row>
        <row r="1920">
          <cell r="B1920" t="str">
            <v>0401a4</v>
          </cell>
          <cell r="C1920" t="str">
            <v>1324</v>
          </cell>
          <cell r="D1920" t="str">
            <v>PRR</v>
          </cell>
          <cell r="E1920" t="str">
            <v>ESP</v>
          </cell>
          <cell r="F1920">
            <v>200301</v>
          </cell>
          <cell r="G1920">
            <v>12</v>
          </cell>
          <cell r="H1920">
            <v>54</v>
          </cell>
          <cell r="I1920">
            <v>0</v>
          </cell>
          <cell r="J1920">
            <v>0</v>
          </cell>
          <cell r="K1920">
            <v>594</v>
          </cell>
          <cell r="L1920">
            <v>879.52178344317861</v>
          </cell>
          <cell r="M1920">
            <v>17.715764904772286</v>
          </cell>
          <cell r="N1920">
            <v>1034.9831517490065</v>
          </cell>
          <cell r="O1920">
            <v>11.135240450746188</v>
          </cell>
          <cell r="P1920">
            <v>3</v>
          </cell>
          <cell r="Q1920">
            <v>1034.9831517490065</v>
          </cell>
          <cell r="R1920">
            <v>11.135240450746188</v>
          </cell>
          <cell r="S1920">
            <v>55889.090194446355</v>
          </cell>
        </row>
        <row r="1921">
          <cell r="B1921" t="str">
            <v>0401a4</v>
          </cell>
          <cell r="C1921" t="str">
            <v>1324</v>
          </cell>
          <cell r="D1921" t="str">
            <v>PRR</v>
          </cell>
          <cell r="E1921" t="str">
            <v>ESP</v>
          </cell>
          <cell r="F1921">
            <v>200302</v>
          </cell>
          <cell r="G1921">
            <v>11</v>
          </cell>
          <cell r="H1921">
            <v>27</v>
          </cell>
          <cell r="I1921">
            <v>0</v>
          </cell>
          <cell r="J1921">
            <v>0</v>
          </cell>
          <cell r="K1921">
            <v>594</v>
          </cell>
          <cell r="L1921">
            <v>465.3684912138844</v>
          </cell>
          <cell r="M1921">
            <v>16.407317117950882</v>
          </cell>
          <cell r="N1921">
            <v>875.18927932424015</v>
          </cell>
          <cell r="O1921">
            <v>10.17600783420059</v>
          </cell>
          <cell r="P1921">
            <v>3</v>
          </cell>
          <cell r="Q1921">
            <v>875.18927932424015</v>
          </cell>
          <cell r="R1921">
            <v>10.17600783420059</v>
          </cell>
          <cell r="S1921">
            <v>23630.110541754482</v>
          </cell>
        </row>
        <row r="1922">
          <cell r="B1922" t="str">
            <v>0401a4</v>
          </cell>
          <cell r="C1922" t="str">
            <v>1324</v>
          </cell>
          <cell r="D1922" t="str">
            <v>PRR</v>
          </cell>
          <cell r="E1922" t="str">
            <v>ESP</v>
          </cell>
          <cell r="F1922">
            <v>200303</v>
          </cell>
          <cell r="G1922">
            <v>10</v>
          </cell>
          <cell r="H1922">
            <v>75</v>
          </cell>
          <cell r="I1922">
            <v>0</v>
          </cell>
          <cell r="J1922">
            <v>0</v>
          </cell>
          <cell r="K1922">
            <v>594</v>
          </cell>
          <cell r="L1922">
            <v>786.82422826036429</v>
          </cell>
          <cell r="M1922">
            <v>22.56217406976052</v>
          </cell>
          <cell r="N1922">
            <v>1062.680237247431</v>
          </cell>
          <cell r="O1922">
            <v>14.820926549100117</v>
          </cell>
          <cell r="P1922">
            <v>1</v>
          </cell>
          <cell r="Q1922">
            <v>594</v>
          </cell>
          <cell r="R1922">
            <v>100</v>
          </cell>
          <cell r="S1922">
            <v>44550</v>
          </cell>
        </row>
        <row r="1923">
          <cell r="B1923" t="str">
            <v>0401a4</v>
          </cell>
          <cell r="C1923" t="str">
            <v>1324</v>
          </cell>
          <cell r="D1923" t="str">
            <v>PRR</v>
          </cell>
          <cell r="E1923" t="str">
            <v>ESP</v>
          </cell>
          <cell r="F1923">
            <v>200304</v>
          </cell>
          <cell r="G1923">
            <v>9</v>
          </cell>
          <cell r="H1923">
            <v>92</v>
          </cell>
          <cell r="I1923">
            <v>0</v>
          </cell>
          <cell r="J1923">
            <v>0</v>
          </cell>
          <cell r="K1923">
            <v>594</v>
          </cell>
          <cell r="L1923">
            <v>695.75492082413894</v>
          </cell>
          <cell r="M1923">
            <v>26.11282919534122</v>
          </cell>
          <cell r="N1923">
            <v>1055.4448210674018</v>
          </cell>
          <cell r="O1923">
            <v>14.846682987683629</v>
          </cell>
          <cell r="P1923">
            <v>1</v>
          </cell>
          <cell r="Q1923">
            <v>594</v>
          </cell>
          <cell r="R1923">
            <v>100</v>
          </cell>
          <cell r="S1923">
            <v>54648</v>
          </cell>
        </row>
        <row r="1924">
          <cell r="B1924" t="str">
            <v>0401a4</v>
          </cell>
          <cell r="C1924" t="str">
            <v>1324</v>
          </cell>
          <cell r="D1924" t="str">
            <v>PRR</v>
          </cell>
          <cell r="E1924" t="str">
            <v>ESP</v>
          </cell>
          <cell r="F1924">
            <v>200305</v>
          </cell>
          <cell r="G1924">
            <v>8</v>
          </cell>
          <cell r="H1924">
            <v>57</v>
          </cell>
          <cell r="I1924">
            <v>0</v>
          </cell>
          <cell r="J1924">
            <v>0</v>
          </cell>
          <cell r="K1924">
            <v>594</v>
          </cell>
          <cell r="L1924">
            <v>746.30026856330608</v>
          </cell>
          <cell r="M1924">
            <v>29.385289911522989</v>
          </cell>
          <cell r="N1924">
            <v>1077.5506749146357</v>
          </cell>
          <cell r="O1924">
            <v>15.157409136868022</v>
          </cell>
          <cell r="P1924">
            <v>1</v>
          </cell>
          <cell r="Q1924">
            <v>594</v>
          </cell>
          <cell r="R1924">
            <v>100</v>
          </cell>
          <cell r="S1924">
            <v>33858</v>
          </cell>
        </row>
        <row r="1925">
          <cell r="B1925" t="str">
            <v>0401a4</v>
          </cell>
          <cell r="C1925" t="str">
            <v>1324</v>
          </cell>
          <cell r="D1925" t="str">
            <v>PRR</v>
          </cell>
          <cell r="E1925" t="str">
            <v>ESP</v>
          </cell>
          <cell r="F1925">
            <v>200306</v>
          </cell>
          <cell r="G1925">
            <v>7</v>
          </cell>
          <cell r="H1925">
            <v>130</v>
          </cell>
          <cell r="I1925">
            <v>0</v>
          </cell>
          <cell r="J1925">
            <v>594</v>
          </cell>
          <cell r="K1925">
            <v>594</v>
          </cell>
          <cell r="L1925">
            <v>653.9050460028659</v>
          </cell>
          <cell r="M1925">
            <v>35.322642433285232</v>
          </cell>
          <cell r="N1925">
            <v>1065.4169158702402</v>
          </cell>
          <cell r="O1925">
            <v>15.710127111754479</v>
          </cell>
          <cell r="P1925">
            <v>1</v>
          </cell>
          <cell r="Q1925">
            <v>594</v>
          </cell>
          <cell r="R1925">
            <v>100</v>
          </cell>
          <cell r="S1925">
            <v>77220</v>
          </cell>
        </row>
        <row r="1926">
          <cell r="B1926" t="str">
            <v>0401a4</v>
          </cell>
          <cell r="C1926" t="str">
            <v>1324</v>
          </cell>
          <cell r="D1926" t="str">
            <v>PRR</v>
          </cell>
          <cell r="E1926" t="str">
            <v>ESP</v>
          </cell>
          <cell r="F1926">
            <v>200307</v>
          </cell>
          <cell r="G1926">
            <v>6</v>
          </cell>
          <cell r="H1926">
            <v>33</v>
          </cell>
          <cell r="I1926">
            <v>0</v>
          </cell>
          <cell r="J1926">
            <v>0</v>
          </cell>
          <cell r="K1926">
            <v>594</v>
          </cell>
          <cell r="L1926">
            <v>620.86835808867113</v>
          </cell>
          <cell r="M1926">
            <v>33.274408189936722</v>
          </cell>
          <cell r="N1926">
            <v>1030.1144991880819</v>
          </cell>
          <cell r="O1926">
            <v>15.129586326095501</v>
          </cell>
          <cell r="P1926">
            <v>1</v>
          </cell>
          <cell r="Q1926">
            <v>594</v>
          </cell>
          <cell r="R1926">
            <v>100</v>
          </cell>
          <cell r="S1926">
            <v>19602</v>
          </cell>
        </row>
        <row r="1927">
          <cell r="B1927" t="str">
            <v>0401a4</v>
          </cell>
          <cell r="C1927" t="str">
            <v>1324</v>
          </cell>
          <cell r="D1927" t="str">
            <v>PRR</v>
          </cell>
          <cell r="E1927" t="str">
            <v>ESP</v>
          </cell>
          <cell r="F1927">
            <v>200308</v>
          </cell>
          <cell r="G1927">
            <v>5</v>
          </cell>
          <cell r="H1927">
            <v>29</v>
          </cell>
          <cell r="I1927">
            <v>0</v>
          </cell>
          <cell r="J1927">
            <v>594</v>
          </cell>
          <cell r="K1927">
            <v>594</v>
          </cell>
          <cell r="L1927">
            <v>982.56993965691265</v>
          </cell>
          <cell r="M1927">
            <v>48.594557577880138</v>
          </cell>
          <cell r="N1927">
            <v>1078.9515886837885</v>
          </cell>
          <cell r="O1927">
            <v>13.349596619295093</v>
          </cell>
          <cell r="P1927">
            <v>1</v>
          </cell>
          <cell r="Q1927">
            <v>594</v>
          </cell>
          <cell r="R1927">
            <v>100</v>
          </cell>
          <cell r="S1927">
            <v>17226</v>
          </cell>
        </row>
        <row r="1928">
          <cell r="B1928" t="str">
            <v>0401a4</v>
          </cell>
          <cell r="C1928" t="str">
            <v>1324</v>
          </cell>
          <cell r="D1928" t="str">
            <v>PRR</v>
          </cell>
          <cell r="E1928" t="str">
            <v>ESP</v>
          </cell>
          <cell r="F1928">
            <v>200309</v>
          </cell>
          <cell r="G1928">
            <v>4</v>
          </cell>
          <cell r="H1928">
            <v>93</v>
          </cell>
          <cell r="I1928">
            <v>0</v>
          </cell>
          <cell r="J1928">
            <v>594</v>
          </cell>
          <cell r="K1928">
            <v>594</v>
          </cell>
          <cell r="L1928">
            <v>3915.1061424038026</v>
          </cell>
          <cell r="M1928">
            <v>59.829015316368661</v>
          </cell>
          <cell r="N1928">
            <v>1095.6904162537162</v>
          </cell>
          <cell r="O1928">
            <v>17.307425542163539</v>
          </cell>
          <cell r="P1928">
            <v>1</v>
          </cell>
          <cell r="Q1928">
            <v>594</v>
          </cell>
          <cell r="R1928">
            <v>100</v>
          </cell>
          <cell r="S1928">
            <v>55242</v>
          </cell>
        </row>
        <row r="1929">
          <cell r="B1929" t="str">
            <v>0401a4</v>
          </cell>
          <cell r="C1929" t="str">
            <v>1324</v>
          </cell>
          <cell r="D1929" t="str">
            <v>PRR</v>
          </cell>
          <cell r="E1929" t="str">
            <v>ESP</v>
          </cell>
          <cell r="F1929">
            <v>200310</v>
          </cell>
          <cell r="G1929">
            <v>3</v>
          </cell>
          <cell r="H1929">
            <v>72</v>
          </cell>
          <cell r="I1929">
            <v>0</v>
          </cell>
          <cell r="J1929">
            <v>594</v>
          </cell>
          <cell r="K1929">
            <v>594</v>
          </cell>
          <cell r="L1929">
            <v>752.58284927931959</v>
          </cell>
          <cell r="M1929">
            <v>67.416472807797149</v>
          </cell>
          <cell r="N1929">
            <v>1083.978165663761</v>
          </cell>
          <cell r="O1929">
            <v>17.192701177987978</v>
          </cell>
          <cell r="P1929">
            <v>1</v>
          </cell>
          <cell r="Q1929">
            <v>594</v>
          </cell>
          <cell r="R1929">
            <v>100</v>
          </cell>
          <cell r="S1929">
            <v>42768</v>
          </cell>
        </row>
        <row r="1930">
          <cell r="B1930" t="str">
            <v>0401a4</v>
          </cell>
          <cell r="C1930" t="str">
            <v>1324</v>
          </cell>
          <cell r="D1930" t="str">
            <v>PRR</v>
          </cell>
          <cell r="E1930" t="str">
            <v>ESP</v>
          </cell>
          <cell r="F1930">
            <v>200311</v>
          </cell>
          <cell r="G1930">
            <v>2</v>
          </cell>
          <cell r="H1930">
            <v>72</v>
          </cell>
          <cell r="I1930">
            <v>0</v>
          </cell>
          <cell r="J1930">
            <v>0</v>
          </cell>
          <cell r="K1930">
            <v>594</v>
          </cell>
          <cell r="L1930">
            <v>0</v>
          </cell>
          <cell r="M1930">
            <v>105.7421691873791</v>
          </cell>
          <cell r="N1930">
            <v>1095.6904162537162</v>
          </cell>
          <cell r="O1930">
            <v>17.307425542163539</v>
          </cell>
          <cell r="P1930">
            <v>1</v>
          </cell>
          <cell r="Q1930">
            <v>594</v>
          </cell>
          <cell r="R1930">
            <v>100</v>
          </cell>
          <cell r="S1930">
            <v>42768</v>
          </cell>
        </row>
        <row r="1931">
          <cell r="B1931" t="str">
            <v>0401a4</v>
          </cell>
          <cell r="C1931" t="str">
            <v>1324</v>
          </cell>
          <cell r="D1931" t="str">
            <v>PRR</v>
          </cell>
          <cell r="E1931" t="str">
            <v>ESP</v>
          </cell>
          <cell r="F1931">
            <v>200312</v>
          </cell>
          <cell r="G1931">
            <v>1</v>
          </cell>
          <cell r="H1931">
            <v>168</v>
          </cell>
          <cell r="I1931">
            <v>0</v>
          </cell>
          <cell r="J1931">
            <v>594</v>
          </cell>
          <cell r="K1931">
            <v>594</v>
          </cell>
          <cell r="L1931">
            <v>0</v>
          </cell>
          <cell r="M1931">
            <v>105.7421691873791</v>
          </cell>
          <cell r="N1931">
            <v>1095.6904162537162</v>
          </cell>
          <cell r="O1931">
            <v>17.307425542163539</v>
          </cell>
          <cell r="P1931">
            <v>1</v>
          </cell>
          <cell r="Q1931">
            <v>594</v>
          </cell>
          <cell r="R1931">
            <v>100</v>
          </cell>
          <cell r="S1931">
            <v>99792</v>
          </cell>
        </row>
        <row r="1932">
          <cell r="B1932" t="str">
            <v>0401a4</v>
          </cell>
          <cell r="C1932" t="str">
            <v>1324</v>
          </cell>
          <cell r="D1932" t="str">
            <v>PRR</v>
          </cell>
          <cell r="E1932" t="str">
            <v>ESP</v>
          </cell>
          <cell r="F1932">
            <v>200401</v>
          </cell>
          <cell r="G1932">
            <v>0</v>
          </cell>
          <cell r="H1932">
            <v>27</v>
          </cell>
          <cell r="I1932">
            <v>0</v>
          </cell>
          <cell r="J1932">
            <v>594</v>
          </cell>
          <cell r="K1932">
            <v>498</v>
          </cell>
          <cell r="L1932">
            <v>0</v>
          </cell>
          <cell r="M1932">
            <v>105.7421691873791</v>
          </cell>
          <cell r="N1932">
            <v>1095.6904162537162</v>
          </cell>
          <cell r="O1932">
            <v>17.307425542163539</v>
          </cell>
          <cell r="P1932">
            <v>1</v>
          </cell>
          <cell r="Q1932">
            <v>498</v>
          </cell>
          <cell r="R1932">
            <v>100</v>
          </cell>
          <cell r="S1932">
            <v>13446</v>
          </cell>
        </row>
        <row r="1933">
          <cell r="B1933" t="str">
            <v>0401a4</v>
          </cell>
          <cell r="C1933" t="str">
            <v>1324</v>
          </cell>
          <cell r="D1933" t="str">
            <v>PRR</v>
          </cell>
          <cell r="E1933" t="str">
            <v>EST</v>
          </cell>
          <cell r="F1933">
            <v>200101</v>
          </cell>
          <cell r="G1933">
            <v>36</v>
          </cell>
          <cell r="H1933">
            <v>23</v>
          </cell>
          <cell r="I1933">
            <v>1411.0508695652175</v>
          </cell>
          <cell r="J1933">
            <v>0</v>
          </cell>
          <cell r="K1933">
            <v>0</v>
          </cell>
          <cell r="L1933">
            <v>1411.0508695652172</v>
          </cell>
          <cell r="M1933">
            <v>0</v>
          </cell>
          <cell r="N1933">
            <v>1411.0508695652175</v>
          </cell>
          <cell r="O1933">
            <v>0</v>
          </cell>
          <cell r="P1933">
            <v>3</v>
          </cell>
          <cell r="Q1933">
            <v>1411.0508695652175</v>
          </cell>
          <cell r="R1933">
            <v>0</v>
          </cell>
          <cell r="S1933">
            <v>0</v>
          </cell>
        </row>
        <row r="1934">
          <cell r="B1934" t="str">
            <v>0401a4</v>
          </cell>
          <cell r="C1934" t="str">
            <v>1324</v>
          </cell>
          <cell r="D1934" t="str">
            <v>PRR</v>
          </cell>
          <cell r="E1934" t="str">
            <v>EST</v>
          </cell>
          <cell r="F1934">
            <v>200102</v>
          </cell>
          <cell r="G1934">
            <v>35</v>
          </cell>
          <cell r="H1934">
            <v>48</v>
          </cell>
          <cell r="I1934">
            <v>2217.0689583333333</v>
          </cell>
          <cell r="J1934">
            <v>0</v>
          </cell>
          <cell r="K1934">
            <v>0</v>
          </cell>
          <cell r="L1934">
            <v>2230.3098244536973</v>
          </cell>
          <cell r="M1934">
            <v>0.61893560536120229</v>
          </cell>
          <cell r="N1934">
            <v>2228.3099724019621</v>
          </cell>
          <cell r="O1934">
            <v>0.648202143103491</v>
          </cell>
          <cell r="P1934">
            <v>3</v>
          </cell>
          <cell r="Q1934">
            <v>2228.3099724019621</v>
          </cell>
          <cell r="R1934">
            <v>0.648202143103491</v>
          </cell>
          <cell r="S1934">
            <v>539.56867529418378</v>
          </cell>
        </row>
        <row r="1935">
          <cell r="B1935" t="str">
            <v>0401a4</v>
          </cell>
          <cell r="C1935" t="str">
            <v>1324</v>
          </cell>
          <cell r="D1935" t="str">
            <v>PRR</v>
          </cell>
          <cell r="E1935" t="str">
            <v>EST</v>
          </cell>
          <cell r="F1935">
            <v>200103</v>
          </cell>
          <cell r="G1935">
            <v>34</v>
          </cell>
          <cell r="H1935">
            <v>28</v>
          </cell>
          <cell r="I1935">
            <v>3056.5857142857139</v>
          </cell>
          <cell r="J1935">
            <v>0</v>
          </cell>
          <cell r="K1935">
            <v>0</v>
          </cell>
          <cell r="L1935">
            <v>3086.6396525376413</v>
          </cell>
          <cell r="M1935">
            <v>1.0664470507227339</v>
          </cell>
          <cell r="N1935">
            <v>3070.3072853414596</v>
          </cell>
          <cell r="O1935">
            <v>1.0906864548247446</v>
          </cell>
          <cell r="P1935">
            <v>3</v>
          </cell>
          <cell r="Q1935">
            <v>3070.3072853414596</v>
          </cell>
          <cell r="R1935">
            <v>1.0906864548247446</v>
          </cell>
          <cell r="S1935">
            <v>384.20398956087593</v>
          </cell>
        </row>
        <row r="1936">
          <cell r="B1936" t="str">
            <v>0401a4</v>
          </cell>
          <cell r="C1936" t="str">
            <v>1324</v>
          </cell>
          <cell r="D1936" t="str">
            <v>PRR</v>
          </cell>
          <cell r="E1936" t="str">
            <v>EST</v>
          </cell>
          <cell r="F1936">
            <v>200104</v>
          </cell>
          <cell r="G1936">
            <v>33</v>
          </cell>
          <cell r="H1936">
            <v>26</v>
          </cell>
          <cell r="I1936">
            <v>1064.4223076923079</v>
          </cell>
          <cell r="J1936">
            <v>0</v>
          </cell>
          <cell r="K1936">
            <v>0</v>
          </cell>
          <cell r="L1936">
            <v>1097.4459540422124</v>
          </cell>
          <cell r="M1936">
            <v>1.1516183617550775</v>
          </cell>
          <cell r="N1936">
            <v>1096.5618123740414</v>
          </cell>
          <cell r="O1936">
            <v>1.1552711568811755</v>
          </cell>
          <cell r="P1936">
            <v>3</v>
          </cell>
          <cell r="Q1936">
            <v>1096.5618123740414</v>
          </cell>
          <cell r="R1936">
            <v>1.1552711568811755</v>
          </cell>
          <cell r="S1936">
            <v>835.62712172507599</v>
          </cell>
        </row>
        <row r="1937">
          <cell r="B1937" t="str">
            <v>0401a4</v>
          </cell>
          <cell r="C1937" t="str">
            <v>1324</v>
          </cell>
          <cell r="D1937" t="str">
            <v>PRR</v>
          </cell>
          <cell r="E1937" t="str">
            <v>EST</v>
          </cell>
          <cell r="F1937">
            <v>200105</v>
          </cell>
          <cell r="G1937">
            <v>32</v>
          </cell>
          <cell r="H1937">
            <v>33</v>
          </cell>
          <cell r="I1937">
            <v>1965.5209090909091</v>
          </cell>
          <cell r="J1937">
            <v>0</v>
          </cell>
          <cell r="K1937">
            <v>0</v>
          </cell>
          <cell r="L1937">
            <v>2022.2793809360644</v>
          </cell>
          <cell r="M1937">
            <v>1.5300807040620041</v>
          </cell>
          <cell r="N1937">
            <v>2007.1729279968092</v>
          </cell>
          <cell r="O1937">
            <v>1.4253323862216758</v>
          </cell>
          <cell r="P1937">
            <v>3</v>
          </cell>
          <cell r="Q1937">
            <v>2007.1729279968092</v>
          </cell>
          <cell r="R1937">
            <v>1.4253323862216758</v>
          </cell>
          <cell r="S1937">
            <v>1374.5166238946986</v>
          </cell>
        </row>
        <row r="1938">
          <cell r="B1938" t="str">
            <v>0401a4</v>
          </cell>
          <cell r="C1938" t="str">
            <v>1324</v>
          </cell>
          <cell r="D1938" t="str">
            <v>PRR</v>
          </cell>
          <cell r="E1938" t="str">
            <v>EST</v>
          </cell>
          <cell r="F1938">
            <v>200106</v>
          </cell>
          <cell r="G1938">
            <v>31</v>
          </cell>
          <cell r="H1938">
            <v>29</v>
          </cell>
          <cell r="I1938">
            <v>2885.4803448275857</v>
          </cell>
          <cell r="J1938">
            <v>0</v>
          </cell>
          <cell r="K1938">
            <v>2600</v>
          </cell>
          <cell r="L1938">
            <v>3006.3917229456652</v>
          </cell>
          <cell r="M1938">
            <v>2.2688340607631354</v>
          </cell>
          <cell r="N1938">
            <v>2943.4806019536668</v>
          </cell>
          <cell r="O1938">
            <v>1.7865123510424685</v>
          </cell>
          <cell r="P1938">
            <v>3</v>
          </cell>
          <cell r="Q1938">
            <v>2943.4806019536668</v>
          </cell>
          <cell r="R1938">
            <v>1.7865123510424685</v>
          </cell>
          <cell r="S1938">
            <v>1682.0074566563562</v>
          </cell>
        </row>
        <row r="1939">
          <cell r="B1939" t="str">
            <v>0401a4</v>
          </cell>
          <cell r="C1939" t="str">
            <v>1324</v>
          </cell>
          <cell r="D1939" t="str">
            <v>PRR</v>
          </cell>
          <cell r="E1939" t="str">
            <v>EST</v>
          </cell>
          <cell r="F1939">
            <v>200107</v>
          </cell>
          <cell r="G1939">
            <v>30</v>
          </cell>
          <cell r="H1939">
            <v>59</v>
          </cell>
          <cell r="I1939">
            <v>2877.5452542372873</v>
          </cell>
          <cell r="J1939">
            <v>0</v>
          </cell>
          <cell r="K1939">
            <v>2600</v>
          </cell>
          <cell r="L1939">
            <v>3101.8155602989314</v>
          </cell>
          <cell r="M1939">
            <v>2.8062552226616635</v>
          </cell>
          <cell r="N1939">
            <v>3008.2258148220849</v>
          </cell>
          <cell r="O1939">
            <v>2.4972268480251096</v>
          </cell>
          <cell r="P1939">
            <v>3</v>
          </cell>
          <cell r="Q1939">
            <v>3008.2258148220849</v>
          </cell>
          <cell r="R1939">
            <v>2.4972268480251096</v>
          </cell>
          <cell r="S1939">
            <v>7710.1530745030614</v>
          </cell>
        </row>
        <row r="1940">
          <cell r="B1940" t="str">
            <v>0401a4</v>
          </cell>
          <cell r="C1940" t="str">
            <v>1324</v>
          </cell>
          <cell r="D1940" t="str">
            <v>PRR</v>
          </cell>
          <cell r="E1940" t="str">
            <v>EST</v>
          </cell>
          <cell r="F1940">
            <v>200108</v>
          </cell>
          <cell r="G1940">
            <v>29</v>
          </cell>
          <cell r="H1940">
            <v>22</v>
          </cell>
          <cell r="I1940">
            <v>1519.2081818181816</v>
          </cell>
          <cell r="J1940">
            <v>0</v>
          </cell>
          <cell r="K1940">
            <v>0</v>
          </cell>
          <cell r="L1940">
            <v>1725.2952048918175</v>
          </cell>
          <cell r="M1940">
            <v>3.1468055611685282</v>
          </cell>
          <cell r="N1940">
            <v>1683.9709258849118</v>
          </cell>
          <cell r="O1940">
            <v>2.7038907202018101</v>
          </cell>
          <cell r="P1940">
            <v>3</v>
          </cell>
          <cell r="Q1940">
            <v>1683.9709258849118</v>
          </cell>
          <cell r="R1940">
            <v>2.7038907202018101</v>
          </cell>
          <cell r="S1940">
            <v>3624.7803694680624</v>
          </cell>
        </row>
        <row r="1941">
          <cell r="B1941" t="str">
            <v>0401a4</v>
          </cell>
          <cell r="C1941" t="str">
            <v>1324</v>
          </cell>
          <cell r="D1941" t="str">
            <v>PRR</v>
          </cell>
          <cell r="E1941" t="str">
            <v>EST</v>
          </cell>
          <cell r="F1941">
            <v>200109</v>
          </cell>
          <cell r="G1941">
            <v>28</v>
          </cell>
          <cell r="H1941">
            <v>13</v>
          </cell>
          <cell r="I1941">
            <v>1777.926153846154</v>
          </cell>
          <cell r="J1941">
            <v>0</v>
          </cell>
          <cell r="K1941">
            <v>0</v>
          </cell>
          <cell r="L1941">
            <v>2038.5515403237919</v>
          </cell>
          <cell r="M1941">
            <v>4.908326725121829</v>
          </cell>
          <cell r="N1941">
            <v>2023.6982815270087</v>
          </cell>
          <cell r="O1941">
            <v>4.9853153866471231</v>
          </cell>
          <cell r="P1941">
            <v>3</v>
          </cell>
          <cell r="Q1941">
            <v>2023.6982815270087</v>
          </cell>
          <cell r="R1941">
            <v>4.9853153866471231</v>
          </cell>
          <cell r="S1941">
            <v>3195.0376598511139</v>
          </cell>
        </row>
        <row r="1942">
          <cell r="B1942" t="str">
            <v>0401a4</v>
          </cell>
          <cell r="C1942" t="str">
            <v>1324</v>
          </cell>
          <cell r="D1942" t="str">
            <v>PRR</v>
          </cell>
          <cell r="E1942" t="str">
            <v>EST</v>
          </cell>
          <cell r="F1942">
            <v>200110</v>
          </cell>
          <cell r="G1942">
            <v>27</v>
          </cell>
          <cell r="H1942">
            <v>120</v>
          </cell>
          <cell r="I1942">
            <v>1860.9359999999999</v>
          </cell>
          <cell r="J1942">
            <v>0</v>
          </cell>
          <cell r="K1942">
            <v>2000</v>
          </cell>
          <cell r="L1942">
            <v>2233.3133789786966</v>
          </cell>
          <cell r="M1942">
            <v>5.6516779149493663</v>
          </cell>
          <cell r="N1942">
            <v>2195.0682499695176</v>
          </cell>
          <cell r="O1942">
            <v>5.7311758611784853</v>
          </cell>
          <cell r="P1942">
            <v>1</v>
          </cell>
          <cell r="Q1942">
            <v>2000</v>
          </cell>
          <cell r="R1942">
            <v>100</v>
          </cell>
          <cell r="S1942">
            <v>16687.68</v>
          </cell>
        </row>
        <row r="1943">
          <cell r="B1943" t="str">
            <v>0401a4</v>
          </cell>
          <cell r="C1943" t="str">
            <v>1324</v>
          </cell>
          <cell r="D1943" t="str">
            <v>PRR</v>
          </cell>
          <cell r="E1943" t="str">
            <v>EST</v>
          </cell>
          <cell r="F1943">
            <v>200111</v>
          </cell>
          <cell r="G1943">
            <v>26</v>
          </cell>
          <cell r="H1943">
            <v>95</v>
          </cell>
          <cell r="I1943">
            <v>1343.6884210526316</v>
          </cell>
          <cell r="J1943">
            <v>0</v>
          </cell>
          <cell r="K1943">
            <v>0</v>
          </cell>
          <cell r="L1943">
            <v>1879.7139583600738</v>
          </cell>
          <cell r="M1943">
            <v>4.6546045091586459</v>
          </cell>
          <cell r="N1943">
            <v>1830.4891183002112</v>
          </cell>
          <cell r="O1943">
            <v>4.5161316271748229</v>
          </cell>
          <cell r="P1943">
            <v>3</v>
          </cell>
          <cell r="Q1943">
            <v>1830.4891183002112</v>
          </cell>
          <cell r="R1943">
            <v>4.5161316271748229</v>
          </cell>
          <cell r="S1943">
            <v>46246.066238520041</v>
          </cell>
        </row>
        <row r="1944">
          <cell r="B1944" t="str">
            <v>0401a4</v>
          </cell>
          <cell r="C1944" t="str">
            <v>1324</v>
          </cell>
          <cell r="D1944" t="str">
            <v>PRR</v>
          </cell>
          <cell r="E1944" t="str">
            <v>EST</v>
          </cell>
          <cell r="F1944">
            <v>200112</v>
          </cell>
          <cell r="G1944">
            <v>25</v>
          </cell>
          <cell r="H1944">
            <v>29</v>
          </cell>
          <cell r="I1944">
            <v>1379.3958620689655</v>
          </cell>
          <cell r="J1944">
            <v>0</v>
          </cell>
          <cell r="K1944">
            <v>0</v>
          </cell>
          <cell r="L1944">
            <v>1995.1982820698822</v>
          </cell>
          <cell r="M1944">
            <v>7.1784150722409459</v>
          </cell>
          <cell r="N1944">
            <v>1946.0597383030658</v>
          </cell>
          <cell r="O1944">
            <v>6.632930535872565</v>
          </cell>
          <cell r="P1944">
            <v>3</v>
          </cell>
          <cell r="Q1944">
            <v>1946.0597383030658</v>
          </cell>
          <cell r="R1944">
            <v>6.632930535872565</v>
          </cell>
          <cell r="S1944">
            <v>16433.252410788911</v>
          </cell>
        </row>
        <row r="1945">
          <cell r="B1945" t="str">
            <v>0401a4</v>
          </cell>
          <cell r="C1945" t="str">
            <v>1324</v>
          </cell>
          <cell r="D1945" t="str">
            <v>PRR</v>
          </cell>
          <cell r="E1945" t="str">
            <v>EST</v>
          </cell>
          <cell r="F1945">
            <v>200201</v>
          </cell>
          <cell r="G1945">
            <v>24</v>
          </cell>
          <cell r="H1945">
            <v>21</v>
          </cell>
          <cell r="I1945">
            <v>1445.26</v>
          </cell>
          <cell r="J1945">
            <v>0</v>
          </cell>
          <cell r="K1945">
            <v>1800</v>
          </cell>
          <cell r="L1945">
            <v>2246.7839707662797</v>
          </cell>
          <cell r="M1945">
            <v>9.2448451964820588</v>
          </cell>
          <cell r="N1945">
            <v>2143.7987134794394</v>
          </cell>
          <cell r="O1945">
            <v>7.3779568237712878</v>
          </cell>
          <cell r="P1945">
            <v>1</v>
          </cell>
          <cell r="Q1945">
            <v>1800</v>
          </cell>
          <cell r="R1945">
            <v>100</v>
          </cell>
          <cell r="S1945">
            <v>7449.5400000000081</v>
          </cell>
        </row>
        <row r="1946">
          <cell r="B1946" t="str">
            <v>0401a4</v>
          </cell>
          <cell r="C1946" t="str">
            <v>1324</v>
          </cell>
          <cell r="D1946" t="str">
            <v>PRR</v>
          </cell>
          <cell r="E1946" t="str">
            <v>EST</v>
          </cell>
          <cell r="F1946">
            <v>200202</v>
          </cell>
          <cell r="G1946">
            <v>23</v>
          </cell>
          <cell r="H1946">
            <v>68</v>
          </cell>
          <cell r="I1946">
            <v>695.45867647058822</v>
          </cell>
          <cell r="J1946">
            <v>0</v>
          </cell>
          <cell r="K1946">
            <v>0</v>
          </cell>
          <cell r="L1946">
            <v>1454.7766453675979</v>
          </cell>
          <cell r="M1946">
            <v>7.4896745066523884</v>
          </cell>
          <cell r="N1946">
            <v>1454.0824374517404</v>
          </cell>
          <cell r="O1946">
            <v>5.9419004112016207</v>
          </cell>
          <cell r="P1946">
            <v>3</v>
          </cell>
          <cell r="Q1946">
            <v>1454.0824374517404</v>
          </cell>
          <cell r="R1946">
            <v>5.9419004112016207</v>
          </cell>
          <cell r="S1946">
            <v>51586.415746718347</v>
          </cell>
        </row>
        <row r="1947">
          <cell r="B1947" t="str">
            <v>0401a4</v>
          </cell>
          <cell r="C1947" t="str">
            <v>1324</v>
          </cell>
          <cell r="D1947" t="str">
            <v>PRR</v>
          </cell>
          <cell r="E1947" t="str">
            <v>EST</v>
          </cell>
          <cell r="F1947">
            <v>200203</v>
          </cell>
          <cell r="G1947">
            <v>22</v>
          </cell>
          <cell r="H1947">
            <v>13</v>
          </cell>
          <cell r="I1947">
            <v>1048.7015384615386</v>
          </cell>
          <cell r="J1947">
            <v>0</v>
          </cell>
          <cell r="K1947">
            <v>1700</v>
          </cell>
          <cell r="L1947">
            <v>2422.7128723114593</v>
          </cell>
          <cell r="M1947">
            <v>9.7777512808976308</v>
          </cell>
          <cell r="N1947">
            <v>2148.2513843719498</v>
          </cell>
          <cell r="O1947">
            <v>7.2354049128505737</v>
          </cell>
          <cell r="P1947">
            <v>1</v>
          </cell>
          <cell r="Q1947">
            <v>1700</v>
          </cell>
          <cell r="R1947">
            <v>100</v>
          </cell>
          <cell r="S1947">
            <v>8466.8799999999992</v>
          </cell>
        </row>
        <row r="1948">
          <cell r="B1948" t="str">
            <v>0401a4</v>
          </cell>
          <cell r="C1948" t="str">
            <v>1324</v>
          </cell>
          <cell r="D1948" t="str">
            <v>PRR</v>
          </cell>
          <cell r="E1948" t="str">
            <v>EST</v>
          </cell>
          <cell r="F1948">
            <v>200204</v>
          </cell>
          <cell r="G1948">
            <v>21</v>
          </cell>
          <cell r="H1948">
            <v>34</v>
          </cell>
          <cell r="I1948">
            <v>808.92264705882349</v>
          </cell>
          <cell r="J1948">
            <v>0</v>
          </cell>
          <cell r="K1948">
            <v>1700</v>
          </cell>
          <cell r="L1948">
            <v>1879.616064727416</v>
          </cell>
          <cell r="M1948">
            <v>10.433191697833729</v>
          </cell>
          <cell r="N1948">
            <v>1825.1532191527058</v>
          </cell>
          <cell r="O1948">
            <v>7.4241018591184078</v>
          </cell>
          <cell r="P1948">
            <v>3</v>
          </cell>
          <cell r="Q1948">
            <v>1825.1532191527058</v>
          </cell>
          <cell r="R1948">
            <v>7.4241018591184078</v>
          </cell>
          <cell r="S1948">
            <v>34551.839451192005</v>
          </cell>
        </row>
        <row r="1949">
          <cell r="B1949" t="str">
            <v>0401a4</v>
          </cell>
          <cell r="C1949" t="str">
            <v>1324</v>
          </cell>
          <cell r="D1949" t="str">
            <v>PRR</v>
          </cell>
          <cell r="E1949" t="str">
            <v>EST</v>
          </cell>
          <cell r="F1949">
            <v>200205</v>
          </cell>
          <cell r="G1949">
            <v>20</v>
          </cell>
          <cell r="H1949">
            <v>33</v>
          </cell>
          <cell r="I1949">
            <v>1358.651212121212</v>
          </cell>
          <cell r="J1949">
            <v>0</v>
          </cell>
          <cell r="K1949">
            <v>1700</v>
          </cell>
          <cell r="L1949">
            <v>3216.4296096450012</v>
          </cell>
          <cell r="M1949">
            <v>10.687202657177231</v>
          </cell>
          <cell r="N1949">
            <v>2817.8469531780879</v>
          </cell>
          <cell r="O1949">
            <v>8.1593159673227547</v>
          </cell>
          <cell r="P1949">
            <v>1</v>
          </cell>
          <cell r="Q1949">
            <v>1700</v>
          </cell>
          <cell r="R1949">
            <v>100</v>
          </cell>
          <cell r="S1949">
            <v>11264.51</v>
          </cell>
        </row>
        <row r="1950">
          <cell r="B1950" t="str">
            <v>0401a4</v>
          </cell>
          <cell r="C1950" t="str">
            <v>1324</v>
          </cell>
          <cell r="D1950" t="str">
            <v>PRR</v>
          </cell>
          <cell r="E1950" t="str">
            <v>EST</v>
          </cell>
          <cell r="F1950">
            <v>200206</v>
          </cell>
          <cell r="G1950">
            <v>19</v>
          </cell>
          <cell r="H1950">
            <v>28</v>
          </cell>
          <cell r="I1950">
            <v>457.7557142857143</v>
          </cell>
          <cell r="J1950">
            <v>0</v>
          </cell>
          <cell r="K1950">
            <v>0</v>
          </cell>
          <cell r="L1950">
            <v>1423.5132314608854</v>
          </cell>
          <cell r="M1950">
            <v>14.028764744167074</v>
          </cell>
          <cell r="N1950">
            <v>1497.0865712710813</v>
          </cell>
          <cell r="O1950">
            <v>13.191905912825749</v>
          </cell>
          <cell r="P1950">
            <v>3</v>
          </cell>
          <cell r="Q1950">
            <v>1497.0865712710813</v>
          </cell>
          <cell r="R1950">
            <v>13.191905912825749</v>
          </cell>
          <cell r="S1950">
            <v>29101.263995590274</v>
          </cell>
        </row>
        <row r="1951">
          <cell r="B1951" t="str">
            <v>0401a4</v>
          </cell>
          <cell r="C1951" t="str">
            <v>1324</v>
          </cell>
          <cell r="D1951" t="str">
            <v>PRR</v>
          </cell>
          <cell r="E1951" t="str">
            <v>EST</v>
          </cell>
          <cell r="F1951">
            <v>200207</v>
          </cell>
          <cell r="G1951">
            <v>18</v>
          </cell>
          <cell r="H1951">
            <v>52</v>
          </cell>
          <cell r="I1951">
            <v>755.24903846153859</v>
          </cell>
          <cell r="J1951">
            <v>0</v>
          </cell>
          <cell r="K1951">
            <v>1700</v>
          </cell>
          <cell r="L1951">
            <v>3099.0112041152347</v>
          </cell>
          <cell r="M1951">
            <v>15.511217187524039</v>
          </cell>
          <cell r="N1951">
            <v>2622.6930142601309</v>
          </cell>
          <cell r="O1951">
            <v>14.329469451613047</v>
          </cell>
          <cell r="P1951">
            <v>1</v>
          </cell>
          <cell r="Q1951">
            <v>1700</v>
          </cell>
          <cell r="R1951">
            <v>100</v>
          </cell>
          <cell r="S1951">
            <v>49127.05</v>
          </cell>
        </row>
        <row r="1952">
          <cell r="B1952" t="str">
            <v>0401a4</v>
          </cell>
          <cell r="C1952" t="str">
            <v>1324</v>
          </cell>
          <cell r="D1952" t="str">
            <v>PRR</v>
          </cell>
          <cell r="E1952" t="str">
            <v>EST</v>
          </cell>
          <cell r="F1952">
            <v>200208</v>
          </cell>
          <cell r="G1952">
            <v>17</v>
          </cell>
          <cell r="H1952">
            <v>31</v>
          </cell>
          <cell r="I1952">
            <v>224.48870967741934</v>
          </cell>
          <cell r="J1952">
            <v>0</v>
          </cell>
          <cell r="K1952">
            <v>0</v>
          </cell>
          <cell r="L1952">
            <v>1420.4870135163178</v>
          </cell>
          <cell r="M1952">
            <v>16.093682862557905</v>
          </cell>
          <cell r="N1952">
            <v>1464.0400450941534</v>
          </cell>
          <cell r="O1952">
            <v>15.050954701041899</v>
          </cell>
          <cell r="P1952">
            <v>3</v>
          </cell>
          <cell r="Q1952">
            <v>1464.0400450941534</v>
          </cell>
          <cell r="R1952">
            <v>15.050954701041899</v>
          </cell>
          <cell r="S1952">
            <v>38426.091397918754</v>
          </cell>
        </row>
        <row r="1953">
          <cell r="B1953" t="str">
            <v>0401a4</v>
          </cell>
          <cell r="C1953" t="str">
            <v>1324</v>
          </cell>
          <cell r="D1953" t="str">
            <v>PRR</v>
          </cell>
          <cell r="E1953" t="str">
            <v>EST</v>
          </cell>
          <cell r="F1953">
            <v>200209</v>
          </cell>
          <cell r="G1953">
            <v>16</v>
          </cell>
          <cell r="H1953">
            <v>107</v>
          </cell>
          <cell r="I1953">
            <v>447.8715887850467</v>
          </cell>
          <cell r="J1953">
            <v>0</v>
          </cell>
          <cell r="K1953">
            <v>758</v>
          </cell>
          <cell r="L1953">
            <v>2353.9123811591389</v>
          </cell>
          <cell r="M1953">
            <v>16.574150890461713</v>
          </cell>
          <cell r="N1953">
            <v>2140.5343642735957</v>
          </cell>
          <cell r="O1953">
            <v>15.517873703436539</v>
          </cell>
          <cell r="P1953">
            <v>3</v>
          </cell>
          <cell r="Q1953">
            <v>2140.5343642735957</v>
          </cell>
          <cell r="R1953">
            <v>15.517873703436539</v>
          </cell>
          <cell r="S1953">
            <v>181114.91697727476</v>
          </cell>
        </row>
        <row r="1954">
          <cell r="B1954" t="str">
            <v>0401a4</v>
          </cell>
          <cell r="C1954" t="str">
            <v>1324</v>
          </cell>
          <cell r="D1954" t="str">
            <v>PRR</v>
          </cell>
          <cell r="E1954" t="str">
            <v>EST</v>
          </cell>
          <cell r="F1954">
            <v>200210</v>
          </cell>
          <cell r="G1954">
            <v>15</v>
          </cell>
          <cell r="H1954">
            <v>110</v>
          </cell>
          <cell r="I1954">
            <v>131.23636363636365</v>
          </cell>
          <cell r="J1954">
            <v>0</v>
          </cell>
          <cell r="K1954">
            <v>758</v>
          </cell>
          <cell r="L1954">
            <v>1383.2402139742399</v>
          </cell>
          <cell r="M1954">
            <v>19.219247750479045</v>
          </cell>
          <cell r="N1954">
            <v>1443.0053463647569</v>
          </cell>
          <cell r="O1954">
            <v>15.016769032861099</v>
          </cell>
          <cell r="P1954">
            <v>3</v>
          </cell>
          <cell r="Q1954">
            <v>1443.0053463647569</v>
          </cell>
          <cell r="R1954">
            <v>15.016769032861099</v>
          </cell>
          <cell r="S1954">
            <v>144294.58810012325</v>
          </cell>
        </row>
        <row r="1955">
          <cell r="B1955" t="str">
            <v>0401a4</v>
          </cell>
          <cell r="C1955" t="str">
            <v>1324</v>
          </cell>
          <cell r="D1955" t="str">
            <v>PRR</v>
          </cell>
          <cell r="E1955" t="str">
            <v>EST</v>
          </cell>
          <cell r="F1955">
            <v>200211</v>
          </cell>
          <cell r="G1955">
            <v>14</v>
          </cell>
          <cell r="H1955">
            <v>41</v>
          </cell>
          <cell r="I1955">
            <v>54.037317073170726</v>
          </cell>
          <cell r="J1955">
            <v>0</v>
          </cell>
          <cell r="K1955">
            <v>758</v>
          </cell>
          <cell r="L1955">
            <v>1695.8474041831505</v>
          </cell>
          <cell r="M1955">
            <v>21.531000417905549</v>
          </cell>
          <cell r="N1955">
            <v>1577.1606391733546</v>
          </cell>
          <cell r="O1955">
            <v>16.280160851623577</v>
          </cell>
          <cell r="P1955">
            <v>3</v>
          </cell>
          <cell r="Q1955">
            <v>1577.1606391733546</v>
          </cell>
          <cell r="R1955">
            <v>16.280160851623577</v>
          </cell>
          <cell r="S1955">
            <v>62448.05620610754</v>
          </cell>
        </row>
        <row r="1956">
          <cell r="B1956" t="str">
            <v>0401a4</v>
          </cell>
          <cell r="C1956" t="str">
            <v>1324</v>
          </cell>
          <cell r="D1956" t="str">
            <v>PRR</v>
          </cell>
          <cell r="E1956" t="str">
            <v>EST</v>
          </cell>
          <cell r="F1956">
            <v>200212</v>
          </cell>
          <cell r="G1956">
            <v>13</v>
          </cell>
          <cell r="H1956">
            <v>56</v>
          </cell>
          <cell r="I1956">
            <v>20.824285714285711</v>
          </cell>
          <cell r="J1956">
            <v>0</v>
          </cell>
          <cell r="K1956">
            <v>758</v>
          </cell>
          <cell r="L1956">
            <v>852.43486910495574</v>
          </cell>
          <cell r="M1956">
            <v>24.896156967979962</v>
          </cell>
          <cell r="N1956">
            <v>1202.5925703472217</v>
          </cell>
          <cell r="O1956">
            <v>17.992314461279697</v>
          </cell>
          <cell r="P1956">
            <v>3</v>
          </cell>
          <cell r="Q1956">
            <v>1202.5925703472217</v>
          </cell>
          <cell r="R1956">
            <v>17.992314461279697</v>
          </cell>
          <cell r="S1956">
            <v>66179.023939444407</v>
          </cell>
        </row>
        <row r="1957">
          <cell r="B1957" t="str">
            <v>0401a4</v>
          </cell>
          <cell r="C1957" t="str">
            <v>1324</v>
          </cell>
          <cell r="D1957" t="str">
            <v>PRR</v>
          </cell>
          <cell r="E1957" t="str">
            <v>EST</v>
          </cell>
          <cell r="F1957">
            <v>200301</v>
          </cell>
          <cell r="G1957">
            <v>12</v>
          </cell>
          <cell r="H1957">
            <v>100</v>
          </cell>
          <cell r="I1957">
            <v>0</v>
          </cell>
          <cell r="J1957">
            <v>0</v>
          </cell>
          <cell r="K1957">
            <v>776</v>
          </cell>
          <cell r="L1957">
            <v>1510.128394543553</v>
          </cell>
          <cell r="M1957">
            <v>27.019957538589622</v>
          </cell>
          <cell r="N1957">
            <v>1467.2264901552028</v>
          </cell>
          <cell r="O1957">
            <v>17.950523379713047</v>
          </cell>
          <cell r="P1957">
            <v>3</v>
          </cell>
          <cell r="Q1957">
            <v>1467.2264901552028</v>
          </cell>
          <cell r="R1957">
            <v>17.950523379713047</v>
          </cell>
          <cell r="S1957">
            <v>146722.64901552029</v>
          </cell>
        </row>
        <row r="1958">
          <cell r="B1958" t="str">
            <v>0401a4</v>
          </cell>
          <cell r="C1958" t="str">
            <v>1324</v>
          </cell>
          <cell r="D1958" t="str">
            <v>PRR</v>
          </cell>
          <cell r="E1958" t="str">
            <v>EST</v>
          </cell>
          <cell r="F1958">
            <v>200302</v>
          </cell>
          <cell r="G1958">
            <v>11</v>
          </cell>
          <cell r="H1958">
            <v>91</v>
          </cell>
          <cell r="I1958">
            <v>0</v>
          </cell>
          <cell r="J1958">
            <v>0</v>
          </cell>
          <cell r="K1958">
            <v>776</v>
          </cell>
          <cell r="L1958">
            <v>1095.3831611831067</v>
          </cell>
          <cell r="M1958">
            <v>28.513458969682347</v>
          </cell>
          <cell r="N1958">
            <v>1300.8274962948537</v>
          </cell>
          <cell r="O1958">
            <v>18.250344493620535</v>
          </cell>
          <cell r="P1958">
            <v>3</v>
          </cell>
          <cell r="Q1958">
            <v>1300.8274962948537</v>
          </cell>
          <cell r="R1958">
            <v>18.250344493620535</v>
          </cell>
          <cell r="S1958">
            <v>118375.30216283169</v>
          </cell>
        </row>
        <row r="1959">
          <cell r="B1959" t="str">
            <v>0401a4</v>
          </cell>
          <cell r="C1959" t="str">
            <v>1324</v>
          </cell>
          <cell r="D1959" t="str">
            <v>PRR</v>
          </cell>
          <cell r="E1959" t="str">
            <v>EST</v>
          </cell>
          <cell r="F1959">
            <v>200303</v>
          </cell>
          <cell r="G1959">
            <v>10</v>
          </cell>
          <cell r="H1959">
            <v>54</v>
          </cell>
          <cell r="I1959">
            <v>0</v>
          </cell>
          <cell r="J1959">
            <v>0</v>
          </cell>
          <cell r="K1959">
            <v>776</v>
          </cell>
          <cell r="L1959">
            <v>1769.4758853968833</v>
          </cell>
          <cell r="M1959">
            <v>31.818914622577793</v>
          </cell>
          <cell r="N1959">
            <v>1564.518247248054</v>
          </cell>
          <cell r="O1959">
            <v>18.341926003348213</v>
          </cell>
          <cell r="P1959">
            <v>3</v>
          </cell>
          <cell r="Q1959">
            <v>1564.518247248054</v>
          </cell>
          <cell r="R1959">
            <v>18.341926003348213</v>
          </cell>
          <cell r="S1959">
            <v>84483.98535139492</v>
          </cell>
        </row>
        <row r="1960">
          <cell r="B1960" t="str">
            <v>0401a4</v>
          </cell>
          <cell r="C1960" t="str">
            <v>1324</v>
          </cell>
          <cell r="D1960" t="str">
            <v>PRR</v>
          </cell>
          <cell r="E1960" t="str">
            <v>EST</v>
          </cell>
          <cell r="F1960">
            <v>200304</v>
          </cell>
          <cell r="G1960">
            <v>9</v>
          </cell>
          <cell r="H1960">
            <v>82</v>
          </cell>
          <cell r="I1960">
            <v>0</v>
          </cell>
          <cell r="J1960">
            <v>0</v>
          </cell>
          <cell r="K1960">
            <v>776</v>
          </cell>
          <cell r="L1960">
            <v>1523.5762863957079</v>
          </cell>
          <cell r="M1960">
            <v>37.094291168811182</v>
          </cell>
          <cell r="N1960">
            <v>1469.6592858337431</v>
          </cell>
          <cell r="O1960">
            <v>21.024373321774586</v>
          </cell>
          <cell r="P1960">
            <v>1</v>
          </cell>
          <cell r="Q1960">
            <v>776</v>
          </cell>
          <cell r="R1960">
            <v>100</v>
          </cell>
          <cell r="S1960">
            <v>63632</v>
          </cell>
        </row>
        <row r="1961">
          <cell r="B1961" t="str">
            <v>0401a4</v>
          </cell>
          <cell r="C1961" t="str">
            <v>1324</v>
          </cell>
          <cell r="D1961" t="str">
            <v>PRR</v>
          </cell>
          <cell r="E1961" t="str">
            <v>EST</v>
          </cell>
          <cell r="F1961">
            <v>200305</v>
          </cell>
          <cell r="G1961">
            <v>8</v>
          </cell>
          <cell r="H1961">
            <v>54</v>
          </cell>
          <cell r="I1961">
            <v>0</v>
          </cell>
          <cell r="J1961">
            <v>0</v>
          </cell>
          <cell r="K1961">
            <v>776</v>
          </cell>
          <cell r="L1961">
            <v>1253.7540166705323</v>
          </cell>
          <cell r="M1961">
            <v>41.682649622864147</v>
          </cell>
          <cell r="N1961">
            <v>1377.0271860291609</v>
          </cell>
          <cell r="O1961">
            <v>20.305275788224137</v>
          </cell>
          <cell r="P1961">
            <v>1</v>
          </cell>
          <cell r="Q1961">
            <v>776</v>
          </cell>
          <cell r="R1961">
            <v>100</v>
          </cell>
          <cell r="S1961">
            <v>41904</v>
          </cell>
        </row>
        <row r="1962">
          <cell r="B1962" t="str">
            <v>0401a4</v>
          </cell>
          <cell r="C1962" t="str">
            <v>1324</v>
          </cell>
          <cell r="D1962" t="str">
            <v>PRR</v>
          </cell>
          <cell r="E1962" t="str">
            <v>EST</v>
          </cell>
          <cell r="F1962">
            <v>200306</v>
          </cell>
          <cell r="G1962">
            <v>7</v>
          </cell>
          <cell r="H1962">
            <v>43</v>
          </cell>
          <cell r="I1962">
            <v>0</v>
          </cell>
          <cell r="J1962">
            <v>776</v>
          </cell>
          <cell r="K1962">
            <v>776</v>
          </cell>
          <cell r="L1962">
            <v>796.9429052525627</v>
          </cell>
          <cell r="M1962">
            <v>62.90827963930915</v>
          </cell>
          <cell r="N1962">
            <v>1297.4602638717959</v>
          </cell>
          <cell r="O1962">
            <v>24.317354827334285</v>
          </cell>
          <cell r="P1962">
            <v>1</v>
          </cell>
          <cell r="Q1962">
            <v>776</v>
          </cell>
          <cell r="R1962">
            <v>100</v>
          </cell>
          <cell r="S1962">
            <v>33368</v>
          </cell>
        </row>
        <row r="1963">
          <cell r="B1963" t="str">
            <v>0401a4</v>
          </cell>
          <cell r="C1963" t="str">
            <v>1324</v>
          </cell>
          <cell r="D1963" t="str">
            <v>PRR</v>
          </cell>
          <cell r="E1963" t="str">
            <v>EST</v>
          </cell>
          <cell r="F1963">
            <v>200307</v>
          </cell>
          <cell r="G1963">
            <v>6</v>
          </cell>
          <cell r="H1963">
            <v>80</v>
          </cell>
          <cell r="I1963">
            <v>0</v>
          </cell>
          <cell r="J1963">
            <v>0</v>
          </cell>
          <cell r="K1963">
            <v>776</v>
          </cell>
          <cell r="L1963">
            <v>1512.9429032066832</v>
          </cell>
          <cell r="M1963">
            <v>37.935951236549926</v>
          </cell>
          <cell r="N1963">
            <v>1437.6705714285715</v>
          </cell>
          <cell r="O1963">
            <v>38.343375256041497</v>
          </cell>
          <cell r="P1963">
            <v>1</v>
          </cell>
          <cell r="Q1963">
            <v>776</v>
          </cell>
          <cell r="R1963">
            <v>100</v>
          </cell>
          <cell r="S1963">
            <v>62080</v>
          </cell>
        </row>
        <row r="1964">
          <cell r="B1964" t="str">
            <v>0401a4</v>
          </cell>
          <cell r="C1964" t="str">
            <v>1324</v>
          </cell>
          <cell r="D1964" t="str">
            <v>PRR</v>
          </cell>
          <cell r="E1964" t="str">
            <v>EST</v>
          </cell>
          <cell r="F1964">
            <v>200308</v>
          </cell>
          <cell r="G1964">
            <v>5</v>
          </cell>
          <cell r="H1964">
            <v>22</v>
          </cell>
          <cell r="I1964">
            <v>0</v>
          </cell>
          <cell r="J1964">
            <v>776</v>
          </cell>
          <cell r="K1964">
            <v>776</v>
          </cell>
          <cell r="L1964">
            <v>447.08153968366258</v>
          </cell>
          <cell r="M1964">
            <v>36.315938607291805</v>
          </cell>
          <cell r="N1964">
            <v>1437.6705714285715</v>
          </cell>
          <cell r="O1964">
            <v>38.343375256041497</v>
          </cell>
          <cell r="P1964">
            <v>1</v>
          </cell>
          <cell r="Q1964">
            <v>776</v>
          </cell>
          <cell r="R1964">
            <v>100</v>
          </cell>
          <cell r="S1964">
            <v>17072</v>
          </cell>
        </row>
        <row r="1965">
          <cell r="B1965" t="str">
            <v>0401a4</v>
          </cell>
          <cell r="C1965" t="str">
            <v>1324</v>
          </cell>
          <cell r="D1965" t="str">
            <v>PRR</v>
          </cell>
          <cell r="E1965" t="str">
            <v>EST</v>
          </cell>
          <cell r="F1965">
            <v>200309</v>
          </cell>
          <cell r="G1965">
            <v>4</v>
          </cell>
          <cell r="H1965">
            <v>179</v>
          </cell>
          <cell r="I1965">
            <v>0</v>
          </cell>
          <cell r="J1965">
            <v>776</v>
          </cell>
          <cell r="K1965">
            <v>776</v>
          </cell>
          <cell r="L1965">
            <v>3041.3285147280362</v>
          </cell>
          <cell r="M1965">
            <v>67.944217927366736</v>
          </cell>
          <cell r="N1965">
            <v>1437.6705714285715</v>
          </cell>
          <cell r="O1965">
            <v>38.343375256041497</v>
          </cell>
          <cell r="P1965">
            <v>1</v>
          </cell>
          <cell r="Q1965">
            <v>776</v>
          </cell>
          <cell r="R1965">
            <v>100</v>
          </cell>
          <cell r="S1965">
            <v>138904</v>
          </cell>
        </row>
        <row r="1966">
          <cell r="B1966" t="str">
            <v>0401a4</v>
          </cell>
          <cell r="C1966" t="str">
            <v>1324</v>
          </cell>
          <cell r="D1966" t="str">
            <v>PRR</v>
          </cell>
          <cell r="E1966" t="str">
            <v>EST</v>
          </cell>
          <cell r="F1966">
            <v>200310</v>
          </cell>
          <cell r="G1966">
            <v>3</v>
          </cell>
          <cell r="H1966">
            <v>140</v>
          </cell>
          <cell r="I1966">
            <v>0</v>
          </cell>
          <cell r="J1966">
            <v>776</v>
          </cell>
          <cell r="K1966">
            <v>776</v>
          </cell>
          <cell r="L1966">
            <v>1142.874163128979</v>
          </cell>
          <cell r="M1966">
            <v>90.430936728153029</v>
          </cell>
          <cell r="N1966">
            <v>1437.6705714285715</v>
          </cell>
          <cell r="O1966">
            <v>38.343375256041497</v>
          </cell>
          <cell r="P1966">
            <v>1</v>
          </cell>
          <cell r="Q1966">
            <v>776</v>
          </cell>
          <cell r="R1966">
            <v>100</v>
          </cell>
          <cell r="S1966">
            <v>108640</v>
          </cell>
        </row>
        <row r="1967">
          <cell r="B1967" t="str">
            <v>0401a4</v>
          </cell>
          <cell r="C1967" t="str">
            <v>1324</v>
          </cell>
          <cell r="D1967" t="str">
            <v>PRR</v>
          </cell>
          <cell r="E1967" t="str">
            <v>EST</v>
          </cell>
          <cell r="F1967">
            <v>200311</v>
          </cell>
          <cell r="G1967">
            <v>2</v>
          </cell>
          <cell r="H1967">
            <v>92</v>
          </cell>
          <cell r="I1967">
            <v>0</v>
          </cell>
          <cell r="J1967">
            <v>0</v>
          </cell>
          <cell r="K1967">
            <v>776</v>
          </cell>
          <cell r="L1967">
            <v>0</v>
          </cell>
          <cell r="M1967">
            <v>110.66006270649365</v>
          </cell>
          <cell r="N1967">
            <v>1437.6705714285715</v>
          </cell>
          <cell r="O1967">
            <v>38.343375256041497</v>
          </cell>
          <cell r="P1967">
            <v>1</v>
          </cell>
          <cell r="Q1967">
            <v>776</v>
          </cell>
          <cell r="R1967">
            <v>100</v>
          </cell>
          <cell r="S1967">
            <v>71392</v>
          </cell>
        </row>
        <row r="1968">
          <cell r="B1968" t="str">
            <v>0401a4</v>
          </cell>
          <cell r="C1968" t="str">
            <v>1324</v>
          </cell>
          <cell r="D1968" t="str">
            <v>PRR</v>
          </cell>
          <cell r="E1968" t="str">
            <v>EST</v>
          </cell>
          <cell r="F1968">
            <v>200312</v>
          </cell>
          <cell r="G1968">
            <v>1</v>
          </cell>
          <cell r="H1968">
            <v>102</v>
          </cell>
          <cell r="I1968">
            <v>0</v>
          </cell>
          <cell r="J1968">
            <v>776</v>
          </cell>
          <cell r="K1968">
            <v>776</v>
          </cell>
          <cell r="L1968">
            <v>0</v>
          </cell>
          <cell r="M1968">
            <v>110.66006270649362</v>
          </cell>
          <cell r="N1968">
            <v>1437.6705714285715</v>
          </cell>
          <cell r="O1968">
            <v>38.343375256041497</v>
          </cell>
          <cell r="P1968">
            <v>1</v>
          </cell>
          <cell r="Q1968">
            <v>776</v>
          </cell>
          <cell r="R1968">
            <v>100</v>
          </cell>
          <cell r="S1968">
            <v>79152</v>
          </cell>
        </row>
        <row r="1969">
          <cell r="B1969" t="str">
            <v>0401a4</v>
          </cell>
          <cell r="C1969" t="str">
            <v>1324</v>
          </cell>
          <cell r="D1969" t="str">
            <v>PRR</v>
          </cell>
          <cell r="E1969" t="str">
            <v>EST</v>
          </cell>
          <cell r="F1969">
            <v>200401</v>
          </cell>
          <cell r="G1969">
            <v>0</v>
          </cell>
          <cell r="H1969">
            <v>81</v>
          </cell>
          <cell r="I1969">
            <v>0</v>
          </cell>
          <cell r="J1969">
            <v>776</v>
          </cell>
          <cell r="K1969">
            <v>552</v>
          </cell>
          <cell r="L1969">
            <v>0</v>
          </cell>
          <cell r="M1969">
            <v>110.66006270649362</v>
          </cell>
          <cell r="N1969">
            <v>1437.6705714285715</v>
          </cell>
          <cell r="O1969">
            <v>38.343375256041497</v>
          </cell>
          <cell r="P1969">
            <v>1</v>
          </cell>
          <cell r="Q1969">
            <v>552</v>
          </cell>
          <cell r="R1969">
            <v>100</v>
          </cell>
          <cell r="S1969">
            <v>44712</v>
          </cell>
        </row>
        <row r="1970">
          <cell r="B1970" t="str">
            <v>0401a4</v>
          </cell>
          <cell r="C1970" t="str">
            <v>1324</v>
          </cell>
          <cell r="D1970" t="str">
            <v>PRR</v>
          </cell>
          <cell r="E1970" t="str">
            <v>EUR</v>
          </cell>
          <cell r="F1970">
            <v>200101</v>
          </cell>
          <cell r="G1970">
            <v>36</v>
          </cell>
          <cell r="H1970">
            <v>283</v>
          </cell>
          <cell r="I1970">
            <v>1611.876113074205</v>
          </cell>
          <cell r="J1970">
            <v>0</v>
          </cell>
          <cell r="K1970">
            <v>0</v>
          </cell>
          <cell r="L1970">
            <v>1611.8761130742048</v>
          </cell>
          <cell r="M1970">
            <v>0</v>
          </cell>
          <cell r="N1970">
            <v>1611.876113074205</v>
          </cell>
          <cell r="O1970">
            <v>0</v>
          </cell>
          <cell r="P1970">
            <v>3</v>
          </cell>
          <cell r="Q1970">
            <v>1611.876113074205</v>
          </cell>
          <cell r="R1970">
            <v>0</v>
          </cell>
          <cell r="S1970">
            <v>0</v>
          </cell>
        </row>
        <row r="1971">
          <cell r="B1971" t="str">
            <v>0401a4</v>
          </cell>
          <cell r="C1971" t="str">
            <v>1324</v>
          </cell>
          <cell r="D1971" t="str">
            <v>PRR</v>
          </cell>
          <cell r="E1971" t="str">
            <v>EUR</v>
          </cell>
          <cell r="F1971">
            <v>200102</v>
          </cell>
          <cell r="G1971">
            <v>35</v>
          </cell>
          <cell r="H1971">
            <v>296</v>
          </cell>
          <cell r="I1971">
            <v>1654.8330405405404</v>
          </cell>
          <cell r="J1971">
            <v>0</v>
          </cell>
          <cell r="K1971">
            <v>0</v>
          </cell>
          <cell r="L1971">
            <v>1659.3763630849855</v>
          </cell>
          <cell r="M1971">
            <v>0.1528565180445583</v>
          </cell>
          <cell r="N1971">
            <v>1659.1624784354228</v>
          </cell>
          <cell r="O1971">
            <v>0.15685798765200173</v>
          </cell>
          <cell r="P1971">
            <v>3</v>
          </cell>
          <cell r="Q1971">
            <v>1659.1624784354228</v>
          </cell>
          <cell r="R1971">
            <v>0.15685798765200173</v>
          </cell>
          <cell r="S1971">
            <v>1281.513616885175</v>
          </cell>
        </row>
        <row r="1972">
          <cell r="B1972" t="str">
            <v>0401a4</v>
          </cell>
          <cell r="C1972" t="str">
            <v>1324</v>
          </cell>
          <cell r="D1972" t="str">
            <v>PRR</v>
          </cell>
          <cell r="E1972" t="str">
            <v>EUR</v>
          </cell>
          <cell r="F1972">
            <v>200103</v>
          </cell>
          <cell r="G1972">
            <v>34</v>
          </cell>
          <cell r="H1972">
            <v>287</v>
          </cell>
          <cell r="I1972">
            <v>1939.6827874564458</v>
          </cell>
          <cell r="J1972">
            <v>0</v>
          </cell>
          <cell r="K1972">
            <v>0</v>
          </cell>
          <cell r="L1972">
            <v>1956.4541555359808</v>
          </cell>
          <cell r="M1972">
            <v>0.35424688313198288</v>
          </cell>
          <cell r="N1972">
            <v>1955.6111654970159</v>
          </cell>
          <cell r="O1972">
            <v>0.36953320842785053</v>
          </cell>
          <cell r="P1972">
            <v>3</v>
          </cell>
          <cell r="Q1972">
            <v>1955.6111654970159</v>
          </cell>
          <cell r="R1972">
            <v>0.36953320842785053</v>
          </cell>
          <cell r="S1972">
            <v>4571.4444976436207</v>
          </cell>
        </row>
        <row r="1973">
          <cell r="B1973" t="str">
            <v>0401a4</v>
          </cell>
          <cell r="C1973" t="str">
            <v>1324</v>
          </cell>
          <cell r="D1973" t="str">
            <v>PRR</v>
          </cell>
          <cell r="E1973" t="str">
            <v>EUR</v>
          </cell>
          <cell r="F1973">
            <v>200104</v>
          </cell>
          <cell r="G1973">
            <v>33</v>
          </cell>
          <cell r="H1973">
            <v>328</v>
          </cell>
          <cell r="I1973">
            <v>1859.0811585365855</v>
          </cell>
          <cell r="J1973">
            <v>0</v>
          </cell>
          <cell r="K1973">
            <v>0</v>
          </cell>
          <cell r="L1973">
            <v>1885.9889954009604</v>
          </cell>
          <cell r="M1973">
            <v>0.53229448436945237</v>
          </cell>
          <cell r="N1973">
            <v>1885.1367604970233</v>
          </cell>
          <cell r="O1973">
            <v>0.55533721017343229</v>
          </cell>
          <cell r="P1973">
            <v>3</v>
          </cell>
          <cell r="Q1973">
            <v>1885.1367604970233</v>
          </cell>
          <cell r="R1973">
            <v>0.55533721017343229</v>
          </cell>
          <cell r="S1973">
            <v>8546.2374430235941</v>
          </cell>
        </row>
        <row r="1974">
          <cell r="B1974" t="str">
            <v>0401a4</v>
          </cell>
          <cell r="C1974" t="str">
            <v>1324</v>
          </cell>
          <cell r="D1974" t="str">
            <v>PRR</v>
          </cell>
          <cell r="E1974" t="str">
            <v>EUR</v>
          </cell>
          <cell r="F1974">
            <v>200105</v>
          </cell>
          <cell r="G1974">
            <v>32</v>
          </cell>
          <cell r="H1974">
            <v>323</v>
          </cell>
          <cell r="I1974">
            <v>1900.352321981424</v>
          </cell>
          <cell r="J1974">
            <v>0</v>
          </cell>
          <cell r="K1974">
            <v>0</v>
          </cell>
          <cell r="L1974">
            <v>1949.0829461061676</v>
          </cell>
          <cell r="M1974">
            <v>0.68812289005213234</v>
          </cell>
          <cell r="N1974">
            <v>1946.0710108774801</v>
          </cell>
          <cell r="O1974">
            <v>0.70878476135887858</v>
          </cell>
          <cell r="P1974">
            <v>3</v>
          </cell>
          <cell r="Q1974">
            <v>1946.0710108774801</v>
          </cell>
          <cell r="R1974">
            <v>0.70878476135887858</v>
          </cell>
          <cell r="S1974">
            <v>14767.136513426201</v>
          </cell>
        </row>
        <row r="1975">
          <cell r="B1975" t="str">
            <v>0401a4</v>
          </cell>
          <cell r="C1975" t="str">
            <v>1324</v>
          </cell>
          <cell r="D1975" t="str">
            <v>PRR</v>
          </cell>
          <cell r="E1975" t="str">
            <v>EUR</v>
          </cell>
          <cell r="F1975">
            <v>200106</v>
          </cell>
          <cell r="G1975">
            <v>31</v>
          </cell>
          <cell r="H1975">
            <v>423</v>
          </cell>
          <cell r="I1975">
            <v>2014.87378250591</v>
          </cell>
          <cell r="J1975">
            <v>0</v>
          </cell>
          <cell r="K1975">
            <v>0</v>
          </cell>
          <cell r="L1975">
            <v>2091.0651284107926</v>
          </cell>
          <cell r="M1975">
            <v>0.73999373023359727</v>
          </cell>
          <cell r="N1975">
            <v>2088.2344014256096</v>
          </cell>
          <cell r="O1975">
            <v>0.77050131284668877</v>
          </cell>
          <cell r="P1975">
            <v>3</v>
          </cell>
          <cell r="Q1975">
            <v>2088.2344014256096</v>
          </cell>
          <cell r="R1975">
            <v>0.77050131284668877</v>
          </cell>
          <cell r="S1975">
            <v>31031.541803032975</v>
          </cell>
        </row>
        <row r="1976">
          <cell r="B1976" t="str">
            <v>0401a4</v>
          </cell>
          <cell r="C1976" t="str">
            <v>1324</v>
          </cell>
          <cell r="D1976" t="str">
            <v>PRR</v>
          </cell>
          <cell r="E1976" t="str">
            <v>EUR</v>
          </cell>
          <cell r="F1976">
            <v>200107</v>
          </cell>
          <cell r="G1976">
            <v>30</v>
          </cell>
          <cell r="H1976">
            <v>341</v>
          </cell>
          <cell r="I1976">
            <v>2206.1939296187688</v>
          </cell>
          <cell r="J1976">
            <v>0</v>
          </cell>
          <cell r="K1976">
            <v>0</v>
          </cell>
          <cell r="L1976">
            <v>2339.0080221307935</v>
          </cell>
          <cell r="M1976">
            <v>1.1150498745305408</v>
          </cell>
          <cell r="N1976">
            <v>2336.1775845660254</v>
          </cell>
          <cell r="O1976">
            <v>1.1678140079716763</v>
          </cell>
          <cell r="P1976">
            <v>3</v>
          </cell>
          <cell r="Q1976">
            <v>2336.1775845660254</v>
          </cell>
          <cell r="R1976">
            <v>1.1678140079716763</v>
          </cell>
          <cell r="S1976">
            <v>44324.426337014535</v>
          </cell>
        </row>
        <row r="1977">
          <cell r="B1977" t="str">
            <v>0401a4</v>
          </cell>
          <cell r="C1977" t="str">
            <v>1324</v>
          </cell>
          <cell r="D1977" t="str">
            <v>PRR</v>
          </cell>
          <cell r="E1977" t="str">
            <v>EUR</v>
          </cell>
          <cell r="F1977">
            <v>200108</v>
          </cell>
          <cell r="G1977">
            <v>29</v>
          </cell>
          <cell r="H1977">
            <v>156</v>
          </cell>
          <cell r="I1977">
            <v>1709.6429487179487</v>
          </cell>
          <cell r="J1977">
            <v>0</v>
          </cell>
          <cell r="L1977">
            <v>1883.2317741217064</v>
          </cell>
          <cell r="M1977">
            <v>1.5270666518652796</v>
          </cell>
          <cell r="N1977">
            <v>1882.8084695966297</v>
          </cell>
          <cell r="O1977">
            <v>1.6009263042639894</v>
          </cell>
          <cell r="P1977">
            <v>3</v>
          </cell>
          <cell r="Q1977">
            <v>1882.8084695966297</v>
          </cell>
          <cell r="R1977">
            <v>1.6009263042639894</v>
          </cell>
          <cell r="S1977">
            <v>27013.821257074247</v>
          </cell>
        </row>
        <row r="1978">
          <cell r="B1978" t="str">
            <v>0401a4</v>
          </cell>
          <cell r="C1978" t="str">
            <v>1324</v>
          </cell>
          <cell r="D1978" t="str">
            <v>PRR</v>
          </cell>
          <cell r="E1978" t="str">
            <v>EUR</v>
          </cell>
          <cell r="F1978">
            <v>200109</v>
          </cell>
          <cell r="G1978">
            <v>28</v>
          </cell>
          <cell r="H1978">
            <v>348</v>
          </cell>
          <cell r="I1978">
            <v>2118.7830172413787</v>
          </cell>
          <cell r="J1978">
            <v>0</v>
          </cell>
          <cell r="K1978">
            <v>2300</v>
          </cell>
          <cell r="L1978">
            <v>2431.1755604744949</v>
          </cell>
          <cell r="M1978">
            <v>1.8988871397943097</v>
          </cell>
          <cell r="N1978">
            <v>2457.451627941588</v>
          </cell>
          <cell r="O1978">
            <v>1.9703067369038725</v>
          </cell>
          <cell r="P1978">
            <v>1</v>
          </cell>
          <cell r="Q1978">
            <v>2300</v>
          </cell>
          <cell r="R1978">
            <v>100</v>
          </cell>
          <cell r="S1978">
            <v>63063.510000000126</v>
          </cell>
        </row>
        <row r="1979">
          <cell r="B1979" t="str">
            <v>0401a4</v>
          </cell>
          <cell r="C1979" t="str">
            <v>1324</v>
          </cell>
          <cell r="D1979" t="str">
            <v>PRR</v>
          </cell>
          <cell r="E1979" t="str">
            <v>EUR</v>
          </cell>
          <cell r="F1979">
            <v>200110</v>
          </cell>
          <cell r="G1979">
            <v>27</v>
          </cell>
          <cell r="H1979">
            <v>216</v>
          </cell>
          <cell r="I1979">
            <v>1825.5432870370371</v>
          </cell>
          <cell r="J1979">
            <v>0</v>
          </cell>
          <cell r="L1979">
            <v>2247.4865337787346</v>
          </cell>
          <cell r="M1979">
            <v>2.0503894380942227</v>
          </cell>
          <cell r="N1979">
            <v>2309.3595590084497</v>
          </cell>
          <cell r="O1979">
            <v>1.9994060157311337</v>
          </cell>
          <cell r="P1979">
            <v>3</v>
          </cell>
          <cell r="Q1979">
            <v>2309.3595590084497</v>
          </cell>
          <cell r="R1979">
            <v>1.9994060157311337</v>
          </cell>
          <cell r="S1979">
            <v>104504.31474582508</v>
          </cell>
        </row>
        <row r="1980">
          <cell r="B1980" t="str">
            <v>0401a4</v>
          </cell>
          <cell r="C1980" t="str">
            <v>1324</v>
          </cell>
          <cell r="D1980" t="str">
            <v>PRR</v>
          </cell>
          <cell r="E1980" t="str">
            <v>EUR</v>
          </cell>
          <cell r="F1980">
            <v>200111</v>
          </cell>
          <cell r="G1980">
            <v>26</v>
          </cell>
          <cell r="H1980">
            <v>225</v>
          </cell>
          <cell r="I1980">
            <v>1575.1573777777776</v>
          </cell>
          <cell r="J1980">
            <v>0</v>
          </cell>
          <cell r="L1980">
            <v>2150.9862195509836</v>
          </cell>
          <cell r="M1980">
            <v>2.6639447749701284</v>
          </cell>
          <cell r="N1980">
            <v>2155.5630328873904</v>
          </cell>
          <cell r="O1980">
            <v>2.7932164613138655</v>
          </cell>
          <cell r="P1980">
            <v>3</v>
          </cell>
          <cell r="Q1980">
            <v>2155.5630328873904</v>
          </cell>
          <cell r="R1980">
            <v>2.7932164613138655</v>
          </cell>
          <cell r="S1980">
            <v>130591.27239966288</v>
          </cell>
        </row>
        <row r="1981">
          <cell r="B1981" t="str">
            <v>0401a4</v>
          </cell>
          <cell r="C1981" t="str">
            <v>1324</v>
          </cell>
          <cell r="D1981" t="str">
            <v>PRR</v>
          </cell>
          <cell r="E1981" t="str">
            <v>EUR</v>
          </cell>
          <cell r="F1981">
            <v>200112</v>
          </cell>
          <cell r="G1981">
            <v>25</v>
          </cell>
          <cell r="H1981">
            <v>83</v>
          </cell>
          <cell r="I1981">
            <v>1341.1240963855421</v>
          </cell>
          <cell r="J1981">
            <v>0</v>
          </cell>
          <cell r="L1981">
            <v>1926.5154673920836</v>
          </cell>
          <cell r="M1981">
            <v>3.1445202195517616</v>
          </cell>
          <cell r="N1981">
            <v>1919.2342578148036</v>
          </cell>
          <cell r="O1981">
            <v>3.2517896569326554</v>
          </cell>
          <cell r="P1981">
            <v>3</v>
          </cell>
          <cell r="Q1981">
            <v>1919.2342578148036</v>
          </cell>
          <cell r="R1981">
            <v>3.2517896569326554</v>
          </cell>
          <cell r="S1981">
            <v>47983.143398628716</v>
          </cell>
        </row>
        <row r="1982">
          <cell r="B1982" t="str">
            <v>0401a4</v>
          </cell>
          <cell r="C1982" t="str">
            <v>1324</v>
          </cell>
          <cell r="D1982" t="str">
            <v>PRR</v>
          </cell>
          <cell r="E1982" t="str">
            <v>EUR</v>
          </cell>
          <cell r="F1982">
            <v>200201</v>
          </cell>
          <cell r="G1982">
            <v>24</v>
          </cell>
          <cell r="H1982">
            <v>148</v>
          </cell>
          <cell r="I1982">
            <v>939.25472972972977</v>
          </cell>
          <cell r="J1982">
            <v>0</v>
          </cell>
          <cell r="L1982">
            <v>1618.6544378934666</v>
          </cell>
          <cell r="M1982">
            <v>3.177564459309453</v>
          </cell>
          <cell r="N1982">
            <v>1618.579893081373</v>
          </cell>
          <cell r="O1982">
            <v>3.3298739829046791</v>
          </cell>
          <cell r="P1982">
            <v>3</v>
          </cell>
          <cell r="Q1982">
            <v>1618.579893081373</v>
          </cell>
          <cell r="R1982">
            <v>3.3298739829046791</v>
          </cell>
          <cell r="S1982">
            <v>100540.1241760432</v>
          </cell>
        </row>
        <row r="1983">
          <cell r="B1983" t="str">
            <v>0401a4</v>
          </cell>
          <cell r="C1983" t="str">
            <v>1324</v>
          </cell>
          <cell r="D1983" t="str">
            <v>PRR</v>
          </cell>
          <cell r="E1983" t="str">
            <v>EUR</v>
          </cell>
          <cell r="F1983">
            <v>200202</v>
          </cell>
          <cell r="G1983">
            <v>23</v>
          </cell>
          <cell r="H1983">
            <v>153</v>
          </cell>
          <cell r="I1983">
            <v>995.16267973856202</v>
          </cell>
          <cell r="J1983">
            <v>0</v>
          </cell>
          <cell r="L1983">
            <v>2040.8207312799714</v>
          </cell>
          <cell r="M1983">
            <v>3.3678116742032609</v>
          </cell>
          <cell r="N1983">
            <v>2040.7278743674485</v>
          </cell>
          <cell r="O1983">
            <v>3.5305917817383361</v>
          </cell>
          <cell r="P1983">
            <v>3</v>
          </cell>
          <cell r="Q1983">
            <v>2040.7278743674485</v>
          </cell>
          <cell r="R1983">
            <v>3.5305917817383361</v>
          </cell>
          <cell r="S1983">
            <v>159971.47477821962</v>
          </cell>
        </row>
        <row r="1984">
          <cell r="B1984" t="str">
            <v>0401a4</v>
          </cell>
          <cell r="C1984" t="str">
            <v>1324</v>
          </cell>
          <cell r="D1984" t="str">
            <v>PRR</v>
          </cell>
          <cell r="E1984" t="str">
            <v>EUR</v>
          </cell>
          <cell r="F1984">
            <v>200203</v>
          </cell>
          <cell r="G1984">
            <v>22</v>
          </cell>
          <cell r="H1984">
            <v>117</v>
          </cell>
          <cell r="I1984">
            <v>1405.5779487179486</v>
          </cell>
          <cell r="J1984">
            <v>0</v>
          </cell>
          <cell r="K1984">
            <v>2200</v>
          </cell>
          <cell r="L1984">
            <v>2781.4796604171243</v>
          </cell>
          <cell r="M1984">
            <v>2.9448632620315824</v>
          </cell>
          <cell r="N1984">
            <v>2885.2570495910877</v>
          </cell>
          <cell r="O1984">
            <v>2.9058702894250112</v>
          </cell>
          <cell r="P1984">
            <v>1</v>
          </cell>
          <cell r="Q1984">
            <v>2200</v>
          </cell>
          <cell r="R1984">
            <v>100</v>
          </cell>
          <cell r="S1984">
            <v>92947.38</v>
          </cell>
        </row>
        <row r="1985">
          <cell r="B1985" t="str">
            <v>0401a4</v>
          </cell>
          <cell r="C1985" t="str">
            <v>1324</v>
          </cell>
          <cell r="D1985" t="str">
            <v>PRR</v>
          </cell>
          <cell r="E1985" t="str">
            <v>EUR</v>
          </cell>
          <cell r="F1985">
            <v>200204</v>
          </cell>
          <cell r="G1985">
            <v>21</v>
          </cell>
          <cell r="H1985">
            <v>102</v>
          </cell>
          <cell r="I1985">
            <v>805.06450980392174</v>
          </cell>
          <cell r="J1985">
            <v>0</v>
          </cell>
          <cell r="L1985">
            <v>2125.2929738398825</v>
          </cell>
          <cell r="M1985">
            <v>3.1767377349692394</v>
          </cell>
          <cell r="N1985">
            <v>2179.8505669781375</v>
          </cell>
          <cell r="O1985">
            <v>3.1625411805239749</v>
          </cell>
          <cell r="P1985">
            <v>3</v>
          </cell>
          <cell r="Q1985">
            <v>2179.8505669781375</v>
          </cell>
          <cell r="R1985">
            <v>3.1625411805239749</v>
          </cell>
          <cell r="S1985">
            <v>140228.17783177001</v>
          </cell>
        </row>
        <row r="1986">
          <cell r="B1986" t="str">
            <v>0401a4</v>
          </cell>
          <cell r="C1986" t="str">
            <v>1324</v>
          </cell>
          <cell r="D1986" t="str">
            <v>PRR</v>
          </cell>
          <cell r="E1986" t="str">
            <v>EUR</v>
          </cell>
          <cell r="F1986">
            <v>200205</v>
          </cell>
          <cell r="G1986">
            <v>20</v>
          </cell>
          <cell r="H1986">
            <v>86</v>
          </cell>
          <cell r="I1986">
            <v>1257.2217441860469</v>
          </cell>
          <cell r="J1986">
            <v>0</v>
          </cell>
          <cell r="K1986">
            <v>2200</v>
          </cell>
          <cell r="L1986">
            <v>3286.6918547989958</v>
          </cell>
          <cell r="M1986">
            <v>3.6640369816313112</v>
          </cell>
          <cell r="N1986">
            <v>3283.5703259381048</v>
          </cell>
          <cell r="O1986">
            <v>3.8422839603037926</v>
          </cell>
          <cell r="P1986">
            <v>1</v>
          </cell>
          <cell r="Q1986">
            <v>2200</v>
          </cell>
          <cell r="R1986">
            <v>100</v>
          </cell>
          <cell r="S1986">
            <v>81078.929999999993</v>
          </cell>
        </row>
        <row r="1987">
          <cell r="B1987" t="str">
            <v>0401a4</v>
          </cell>
          <cell r="C1987" t="str">
            <v>1324</v>
          </cell>
          <cell r="D1987" t="str">
            <v>PRR</v>
          </cell>
          <cell r="E1987" t="str">
            <v>EUR</v>
          </cell>
          <cell r="F1987">
            <v>200206</v>
          </cell>
          <cell r="G1987">
            <v>19</v>
          </cell>
          <cell r="H1987">
            <v>178</v>
          </cell>
          <cell r="I1987">
            <v>478.62488764044951</v>
          </cell>
          <cell r="J1987">
            <v>0</v>
          </cell>
          <cell r="L1987">
            <v>2020.3808902793235</v>
          </cell>
          <cell r="M1987">
            <v>3.5288091279925222</v>
          </cell>
          <cell r="N1987">
            <v>2055.3652631168666</v>
          </cell>
          <cell r="O1987">
            <v>3.5964320173138118</v>
          </cell>
          <cell r="P1987">
            <v>3</v>
          </cell>
          <cell r="Q1987">
            <v>2055.3652631168666</v>
          </cell>
          <cell r="R1987">
            <v>3.5964320173138118</v>
          </cell>
          <cell r="S1987">
            <v>280659.78683480225</v>
          </cell>
        </row>
        <row r="1988">
          <cell r="B1988" t="str">
            <v>0401a4</v>
          </cell>
          <cell r="C1988" t="str">
            <v>1324</v>
          </cell>
          <cell r="D1988" t="str">
            <v>PRR</v>
          </cell>
          <cell r="E1988" t="str">
            <v>EUR</v>
          </cell>
          <cell r="F1988">
            <v>200207</v>
          </cell>
          <cell r="G1988">
            <v>18</v>
          </cell>
          <cell r="H1988">
            <v>236</v>
          </cell>
          <cell r="I1988">
            <v>506.95775423728821</v>
          </cell>
          <cell r="J1988">
            <v>0</v>
          </cell>
          <cell r="K1988">
            <v>2000</v>
          </cell>
          <cell r="L1988">
            <v>2275.3850746648345</v>
          </cell>
          <cell r="M1988">
            <v>4.0190650918641939</v>
          </cell>
          <cell r="N1988">
            <v>2296.1457806886033</v>
          </cell>
          <cell r="O1988">
            <v>4.1901394427913159</v>
          </cell>
          <cell r="P1988">
            <v>1</v>
          </cell>
          <cell r="Q1988">
            <v>2000</v>
          </cell>
          <cell r="R1988">
            <v>100</v>
          </cell>
          <cell r="S1988">
            <v>352357.97</v>
          </cell>
        </row>
        <row r="1989">
          <cell r="B1989" t="str">
            <v>0401a4</v>
          </cell>
          <cell r="C1989" t="str">
            <v>1324</v>
          </cell>
          <cell r="D1989" t="str">
            <v>PRR</v>
          </cell>
          <cell r="E1989" t="str">
            <v>EUR</v>
          </cell>
          <cell r="F1989">
            <v>200208</v>
          </cell>
          <cell r="G1989">
            <v>17</v>
          </cell>
          <cell r="H1989">
            <v>82</v>
          </cell>
          <cell r="I1989">
            <v>211.04365853658535</v>
          </cell>
          <cell r="J1989">
            <v>0</v>
          </cell>
          <cell r="K1989">
            <v>1084</v>
          </cell>
          <cell r="L1989">
            <v>1621.9477293067705</v>
          </cell>
          <cell r="M1989">
            <v>4.9049157956593081</v>
          </cell>
          <cell r="N1989">
            <v>1611.4637695470676</v>
          </cell>
          <cell r="O1989">
            <v>5.1084279558481143</v>
          </cell>
          <cell r="P1989">
            <v>3</v>
          </cell>
          <cell r="Q1989">
            <v>1611.4637695470676</v>
          </cell>
          <cell r="R1989">
            <v>5.1084279558481143</v>
          </cell>
          <cell r="S1989">
            <v>114834.44910285955</v>
          </cell>
        </row>
        <row r="1990">
          <cell r="B1990" t="str">
            <v>0401a4</v>
          </cell>
          <cell r="C1990" t="str">
            <v>1324</v>
          </cell>
          <cell r="D1990" t="str">
            <v>PRR</v>
          </cell>
          <cell r="E1990" t="str">
            <v>EUR</v>
          </cell>
          <cell r="F1990">
            <v>200209</v>
          </cell>
          <cell r="G1990">
            <v>16</v>
          </cell>
          <cell r="H1990">
            <v>206</v>
          </cell>
          <cell r="I1990">
            <v>250.23815533980581</v>
          </cell>
          <cell r="J1990">
            <v>0</v>
          </cell>
          <cell r="K1990">
            <v>1700</v>
          </cell>
          <cell r="L1990">
            <v>2525.5939220104583</v>
          </cell>
          <cell r="M1990">
            <v>6.7631002022541118</v>
          </cell>
          <cell r="N1990">
            <v>2548.9766345270623</v>
          </cell>
          <cell r="O1990">
            <v>7.0541238582147958</v>
          </cell>
          <cell r="P1990">
            <v>1</v>
          </cell>
          <cell r="Q1990">
            <v>1700</v>
          </cell>
          <cell r="R1990">
            <v>100</v>
          </cell>
          <cell r="S1990">
            <v>298650.94</v>
          </cell>
        </row>
        <row r="1991">
          <cell r="B1991" t="str">
            <v>0401a4</v>
          </cell>
          <cell r="C1991" t="str">
            <v>1324</v>
          </cell>
          <cell r="D1991" t="str">
            <v>PRR</v>
          </cell>
          <cell r="E1991" t="str">
            <v>EUR</v>
          </cell>
          <cell r="F1991">
            <v>200210</v>
          </cell>
          <cell r="G1991">
            <v>15</v>
          </cell>
          <cell r="H1991">
            <v>293</v>
          </cell>
          <cell r="I1991">
            <v>107.51989761092149</v>
          </cell>
          <cell r="J1991">
            <v>0</v>
          </cell>
          <cell r="K1991">
            <v>1084</v>
          </cell>
          <cell r="L1991">
            <v>1863.9264175825062</v>
          </cell>
          <cell r="M1991">
            <v>6.5371410607078548</v>
          </cell>
          <cell r="N1991">
            <v>1853.7253503281418</v>
          </cell>
          <cell r="O1991">
            <v>6.6789760242918748</v>
          </cell>
          <cell r="P1991">
            <v>3</v>
          </cell>
          <cell r="Q1991">
            <v>1853.7253503281418</v>
          </cell>
          <cell r="R1991">
            <v>6.6789760242918748</v>
          </cell>
          <cell r="S1991">
            <v>511638.19764614553</v>
          </cell>
        </row>
        <row r="1992">
          <cell r="B1992" t="str">
            <v>0401a4</v>
          </cell>
          <cell r="C1992" t="str">
            <v>1324</v>
          </cell>
          <cell r="D1992" t="str">
            <v>PRR</v>
          </cell>
          <cell r="E1992" t="str">
            <v>EUR</v>
          </cell>
          <cell r="F1992">
            <v>200211</v>
          </cell>
          <cell r="G1992">
            <v>14</v>
          </cell>
          <cell r="H1992">
            <v>167</v>
          </cell>
          <cell r="I1992">
            <v>43.766886227544909</v>
          </cell>
          <cell r="J1992">
            <v>0</v>
          </cell>
          <cell r="K1992">
            <v>1084</v>
          </cell>
          <cell r="L1992">
            <v>2031.3846186073838</v>
          </cell>
          <cell r="M1992">
            <v>8.1021126600140718</v>
          </cell>
          <cell r="N1992">
            <v>2011.1593256607894</v>
          </cell>
          <cell r="O1992">
            <v>7.8207316425141782</v>
          </cell>
          <cell r="P1992">
            <v>3</v>
          </cell>
          <cell r="Q1992">
            <v>2011.1593256607894</v>
          </cell>
          <cell r="R1992">
            <v>7.8207316425141782</v>
          </cell>
          <cell r="S1992">
            <v>328554.53738535184</v>
          </cell>
        </row>
        <row r="1993">
          <cell r="B1993" t="str">
            <v>0401a4</v>
          </cell>
          <cell r="C1993" t="str">
            <v>1324</v>
          </cell>
          <cell r="D1993" t="str">
            <v>PRR</v>
          </cell>
          <cell r="E1993" t="str">
            <v>EUR</v>
          </cell>
          <cell r="F1993">
            <v>200212</v>
          </cell>
          <cell r="G1993">
            <v>13</v>
          </cell>
          <cell r="H1993">
            <v>237</v>
          </cell>
          <cell r="I1993">
            <v>39.905358649789029</v>
          </cell>
          <cell r="J1993">
            <v>0</v>
          </cell>
          <cell r="K1993">
            <v>1084</v>
          </cell>
          <cell r="L1993">
            <v>1917.017014902618</v>
          </cell>
          <cell r="M1993">
            <v>10.399248116220798</v>
          </cell>
          <cell r="N1993">
            <v>1854.5347670083647</v>
          </cell>
          <cell r="O1993">
            <v>9.4673062832631576</v>
          </cell>
          <cell r="P1993">
            <v>3</v>
          </cell>
          <cell r="Q1993">
            <v>1854.5347670083647</v>
          </cell>
          <cell r="R1993">
            <v>9.4673062832631576</v>
          </cell>
          <cell r="S1993">
            <v>430067.16978098243</v>
          </cell>
        </row>
        <row r="1994">
          <cell r="B1994" t="str">
            <v>0401a4</v>
          </cell>
          <cell r="C1994" t="str">
            <v>1324</v>
          </cell>
          <cell r="D1994" t="str">
            <v>PRR</v>
          </cell>
          <cell r="E1994" t="str">
            <v>EUR</v>
          </cell>
          <cell r="F1994">
            <v>200301</v>
          </cell>
          <cell r="G1994">
            <v>12</v>
          </cell>
          <cell r="H1994">
            <v>136</v>
          </cell>
          <cell r="I1994">
            <v>0</v>
          </cell>
          <cell r="J1994">
            <v>0</v>
          </cell>
          <cell r="K1994">
            <v>1900</v>
          </cell>
          <cell r="L1994">
            <v>2442.4515373112954</v>
          </cell>
          <cell r="M1994">
            <v>11.355019188497687</v>
          </cell>
          <cell r="N1994">
            <v>2262.6494021678122</v>
          </cell>
          <cell r="O1994">
            <v>10.112446445833969</v>
          </cell>
          <cell r="P1994">
            <v>1</v>
          </cell>
          <cell r="Q1994">
            <v>1900</v>
          </cell>
          <cell r="R1994">
            <v>100</v>
          </cell>
          <cell r="S1994">
            <v>258400</v>
          </cell>
        </row>
        <row r="1995">
          <cell r="B1995" t="str">
            <v>0401a4</v>
          </cell>
          <cell r="C1995" t="str">
            <v>1324</v>
          </cell>
          <cell r="D1995" t="str">
            <v>PRR</v>
          </cell>
          <cell r="E1995" t="str">
            <v>EUR</v>
          </cell>
          <cell r="F1995">
            <v>200302</v>
          </cell>
          <cell r="G1995">
            <v>11</v>
          </cell>
          <cell r="H1995">
            <v>118</v>
          </cell>
          <cell r="I1995">
            <v>0</v>
          </cell>
          <cell r="J1995">
            <v>0</v>
          </cell>
          <cell r="K1995">
            <v>712</v>
          </cell>
          <cell r="L1995">
            <v>2390.8081045460649</v>
          </cell>
          <cell r="M1995">
            <v>12.187507012238063</v>
          </cell>
          <cell r="N1995">
            <v>2387.9384621646468</v>
          </cell>
          <cell r="O1995">
            <v>12.422599839094129</v>
          </cell>
          <cell r="P1995">
            <v>1</v>
          </cell>
          <cell r="Q1995">
            <v>712</v>
          </cell>
          <cell r="R1995">
            <v>100</v>
          </cell>
          <cell r="S1995">
            <v>84016</v>
          </cell>
        </row>
        <row r="1996">
          <cell r="B1996" t="str">
            <v>0401a4</v>
          </cell>
          <cell r="C1996" t="str">
            <v>1324</v>
          </cell>
          <cell r="D1996" t="str">
            <v>PRR</v>
          </cell>
          <cell r="E1996" t="str">
            <v>EUR</v>
          </cell>
          <cell r="F1996">
            <v>200303</v>
          </cell>
          <cell r="G1996">
            <v>10</v>
          </cell>
          <cell r="H1996">
            <v>198</v>
          </cell>
          <cell r="I1996">
            <v>0</v>
          </cell>
          <cell r="J1996">
            <v>0</v>
          </cell>
          <cell r="K1996">
            <v>712</v>
          </cell>
          <cell r="L1996">
            <v>2198.0434870641325</v>
          </cell>
          <cell r="M1996">
            <v>12.384388668932665</v>
          </cell>
          <cell r="N1996">
            <v>1632.1388680229525</v>
          </cell>
          <cell r="O1996">
            <v>16.562925583965338</v>
          </cell>
          <cell r="P1996">
            <v>1</v>
          </cell>
          <cell r="Q1996">
            <v>712</v>
          </cell>
          <cell r="R1996">
            <v>100</v>
          </cell>
          <cell r="S1996">
            <v>140976</v>
          </cell>
        </row>
        <row r="1997">
          <cell r="B1997" t="str">
            <v>0401a4</v>
          </cell>
          <cell r="C1997" t="str">
            <v>1324</v>
          </cell>
          <cell r="D1997" t="str">
            <v>PRR</v>
          </cell>
          <cell r="E1997" t="str">
            <v>EUR</v>
          </cell>
          <cell r="F1997">
            <v>200304</v>
          </cell>
          <cell r="G1997">
            <v>9</v>
          </cell>
          <cell r="H1997">
            <v>122</v>
          </cell>
          <cell r="I1997">
            <v>0</v>
          </cell>
          <cell r="J1997">
            <v>0</v>
          </cell>
          <cell r="K1997">
            <v>712</v>
          </cell>
          <cell r="L1997">
            <v>1817.2383684547435</v>
          </cell>
          <cell r="M1997">
            <v>15.45327392666224</v>
          </cell>
          <cell r="N1997">
            <v>1752.5097276123611</v>
          </cell>
          <cell r="O1997">
            <v>14.207336372578963</v>
          </cell>
          <cell r="P1997">
            <v>1</v>
          </cell>
          <cell r="Q1997">
            <v>712</v>
          </cell>
          <cell r="R1997">
            <v>100</v>
          </cell>
          <cell r="S1997">
            <v>86864</v>
          </cell>
        </row>
        <row r="1998">
          <cell r="B1998" t="str">
            <v>0401a4</v>
          </cell>
          <cell r="C1998" t="str">
            <v>1324</v>
          </cell>
          <cell r="D1998" t="str">
            <v>PRR</v>
          </cell>
          <cell r="E1998" t="str">
            <v>EUR</v>
          </cell>
          <cell r="F1998">
            <v>200305</v>
          </cell>
          <cell r="G1998">
            <v>8</v>
          </cell>
          <cell r="H1998">
            <v>118</v>
          </cell>
          <cell r="I1998">
            <v>0</v>
          </cell>
          <cell r="J1998">
            <v>0</v>
          </cell>
          <cell r="K1998">
            <v>712</v>
          </cell>
          <cell r="L1998">
            <v>1496.4301504294153</v>
          </cell>
          <cell r="M1998">
            <v>18.08563206228121</v>
          </cell>
          <cell r="N1998">
            <v>1573.1669540477797</v>
          </cell>
          <cell r="O1998">
            <v>16.054237595498723</v>
          </cell>
          <cell r="P1998">
            <v>1</v>
          </cell>
          <cell r="Q1998">
            <v>712</v>
          </cell>
          <cell r="R1998">
            <v>100</v>
          </cell>
          <cell r="S1998">
            <v>84016</v>
          </cell>
        </row>
        <row r="1999">
          <cell r="B1999" t="str">
            <v>0401a4</v>
          </cell>
          <cell r="C1999" t="str">
            <v>1324</v>
          </cell>
          <cell r="D1999" t="str">
            <v>PRR</v>
          </cell>
          <cell r="E1999" t="str">
            <v>EUR</v>
          </cell>
          <cell r="F1999">
            <v>200306</v>
          </cell>
          <cell r="G1999">
            <v>7</v>
          </cell>
          <cell r="H1999">
            <v>232</v>
          </cell>
          <cell r="I1999">
            <v>0</v>
          </cell>
          <cell r="J1999">
            <v>712</v>
          </cell>
          <cell r="K1999">
            <v>712</v>
          </cell>
          <cell r="L1999">
            <v>1548.1602070339673</v>
          </cell>
          <cell r="M1999">
            <v>16.770802690778698</v>
          </cell>
          <cell r="N1999">
            <v>1632.1388680229525</v>
          </cell>
          <cell r="O1999">
            <v>16.562925583965338</v>
          </cell>
          <cell r="P1999">
            <v>1</v>
          </cell>
          <cell r="Q1999">
            <v>712</v>
          </cell>
          <cell r="R1999">
            <v>100</v>
          </cell>
          <cell r="S1999">
            <v>165184</v>
          </cell>
        </row>
        <row r="2000">
          <cell r="B2000" t="str">
            <v>0401a4</v>
          </cell>
          <cell r="C2000" t="str">
            <v>1324</v>
          </cell>
          <cell r="D2000" t="str">
            <v>PRR</v>
          </cell>
          <cell r="E2000" t="str">
            <v>EUR</v>
          </cell>
          <cell r="F2000">
            <v>200307</v>
          </cell>
          <cell r="G2000">
            <v>6</v>
          </cell>
          <cell r="H2000">
            <v>90</v>
          </cell>
          <cell r="I2000">
            <v>0</v>
          </cell>
          <cell r="J2000">
            <v>0</v>
          </cell>
          <cell r="K2000">
            <v>712</v>
          </cell>
          <cell r="L2000">
            <v>1501.9321348994922</v>
          </cell>
          <cell r="M2000">
            <v>22.780847817664434</v>
          </cell>
          <cell r="N2000">
            <v>1632.1388680229525</v>
          </cell>
          <cell r="O2000">
            <v>16.562925583965338</v>
          </cell>
          <cell r="P2000">
            <v>1</v>
          </cell>
          <cell r="Q2000">
            <v>712</v>
          </cell>
          <cell r="R2000">
            <v>100</v>
          </cell>
          <cell r="S2000">
            <v>64080</v>
          </cell>
        </row>
        <row r="2001">
          <cell r="B2001" t="str">
            <v>0401a4</v>
          </cell>
          <cell r="C2001" t="str">
            <v>1324</v>
          </cell>
          <cell r="D2001" t="str">
            <v>PRR</v>
          </cell>
          <cell r="E2001" t="str">
            <v>EUR</v>
          </cell>
          <cell r="F2001">
            <v>200308</v>
          </cell>
          <cell r="G2001">
            <v>5</v>
          </cell>
          <cell r="H2001">
            <v>48</v>
          </cell>
          <cell r="I2001">
            <v>0</v>
          </cell>
          <cell r="J2001">
            <v>712</v>
          </cell>
          <cell r="K2001">
            <v>712</v>
          </cell>
          <cell r="L2001">
            <v>1501.6933291199555</v>
          </cell>
          <cell r="M2001">
            <v>31.385380187138644</v>
          </cell>
          <cell r="N2001">
            <v>1632.1388680229525</v>
          </cell>
          <cell r="O2001">
            <v>16.562925583965338</v>
          </cell>
          <cell r="P2001">
            <v>1</v>
          </cell>
          <cell r="Q2001">
            <v>712</v>
          </cell>
          <cell r="R2001">
            <v>100</v>
          </cell>
          <cell r="S2001">
            <v>34176</v>
          </cell>
        </row>
        <row r="2002">
          <cell r="B2002" t="str">
            <v>0401a4</v>
          </cell>
          <cell r="C2002" t="str">
            <v>1324</v>
          </cell>
          <cell r="D2002" t="str">
            <v>PRR</v>
          </cell>
          <cell r="E2002" t="str">
            <v>EUR</v>
          </cell>
          <cell r="F2002">
            <v>200309</v>
          </cell>
          <cell r="G2002">
            <v>4</v>
          </cell>
          <cell r="H2002">
            <v>228</v>
          </cell>
          <cell r="I2002">
            <v>0</v>
          </cell>
          <cell r="J2002">
            <v>712</v>
          </cell>
          <cell r="K2002">
            <v>712</v>
          </cell>
          <cell r="L2002">
            <v>1788.370515573177</v>
          </cell>
          <cell r="M2002">
            <v>39.979276769627404</v>
          </cell>
          <cell r="N2002">
            <v>1632.1388680229525</v>
          </cell>
          <cell r="O2002">
            <v>16.562925583965338</v>
          </cell>
          <cell r="P2002">
            <v>1</v>
          </cell>
          <cell r="Q2002">
            <v>712</v>
          </cell>
          <cell r="R2002">
            <v>100</v>
          </cell>
          <cell r="S2002">
            <v>162336</v>
          </cell>
        </row>
        <row r="2003">
          <cell r="B2003" t="str">
            <v>0401a4</v>
          </cell>
          <cell r="C2003" t="str">
            <v>1324</v>
          </cell>
          <cell r="D2003" t="str">
            <v>PRR</v>
          </cell>
          <cell r="E2003" t="str">
            <v>EUR</v>
          </cell>
          <cell r="F2003">
            <v>200310</v>
          </cell>
          <cell r="G2003">
            <v>3</v>
          </cell>
          <cell r="H2003">
            <v>187</v>
          </cell>
          <cell r="I2003">
            <v>0</v>
          </cell>
          <cell r="J2003">
            <v>712</v>
          </cell>
          <cell r="K2003">
            <v>712</v>
          </cell>
          <cell r="L2003">
            <v>1430.6645600251506</v>
          </cell>
          <cell r="M2003">
            <v>34.73244666884014</v>
          </cell>
          <cell r="N2003">
            <v>1624.7005832418502</v>
          </cell>
          <cell r="O2003">
            <v>16.547296388095074</v>
          </cell>
          <cell r="P2003">
            <v>1</v>
          </cell>
          <cell r="Q2003">
            <v>712</v>
          </cell>
          <cell r="R2003">
            <v>100</v>
          </cell>
          <cell r="S2003">
            <v>133144</v>
          </cell>
        </row>
        <row r="2004">
          <cell r="B2004" t="str">
            <v>0401a4</v>
          </cell>
          <cell r="C2004" t="str">
            <v>1324</v>
          </cell>
          <cell r="D2004" t="str">
            <v>PRR</v>
          </cell>
          <cell r="E2004" t="str">
            <v>EUR</v>
          </cell>
          <cell r="F2004">
            <v>200311</v>
          </cell>
          <cell r="G2004">
            <v>2</v>
          </cell>
          <cell r="H2004">
            <v>164</v>
          </cell>
          <cell r="I2004">
            <v>0</v>
          </cell>
          <cell r="J2004">
            <v>0</v>
          </cell>
          <cell r="K2004">
            <v>712</v>
          </cell>
          <cell r="L2004">
            <v>0</v>
          </cell>
          <cell r="M2004">
            <v>105.63371751610705</v>
          </cell>
          <cell r="N2004">
            <v>1632.1388680229525</v>
          </cell>
          <cell r="O2004">
            <v>16.562925583965338</v>
          </cell>
          <cell r="P2004">
            <v>1</v>
          </cell>
          <cell r="Q2004">
            <v>712</v>
          </cell>
          <cell r="R2004">
            <v>100</v>
          </cell>
          <cell r="S2004">
            <v>116768</v>
          </cell>
        </row>
        <row r="2005">
          <cell r="B2005" t="str">
            <v>0401a4</v>
          </cell>
          <cell r="C2005" t="str">
            <v>1324</v>
          </cell>
          <cell r="D2005" t="str">
            <v>PRR</v>
          </cell>
          <cell r="E2005" t="str">
            <v>EUR</v>
          </cell>
          <cell r="F2005">
            <v>200312</v>
          </cell>
          <cell r="G2005">
            <v>1</v>
          </cell>
          <cell r="H2005">
            <v>230</v>
          </cell>
          <cell r="I2005">
            <v>0</v>
          </cell>
          <cell r="J2005">
            <v>712</v>
          </cell>
          <cell r="K2005">
            <v>712</v>
          </cell>
          <cell r="L2005">
            <v>0</v>
          </cell>
          <cell r="M2005">
            <v>105.63371751610705</v>
          </cell>
          <cell r="N2005">
            <v>1632.1388680229525</v>
          </cell>
          <cell r="O2005">
            <v>16.562925583965338</v>
          </cell>
          <cell r="P2005">
            <v>1</v>
          </cell>
          <cell r="Q2005">
            <v>712</v>
          </cell>
          <cell r="R2005">
            <v>100</v>
          </cell>
          <cell r="S2005">
            <v>163760</v>
          </cell>
        </row>
        <row r="2006">
          <cell r="B2006" t="str">
            <v>0401a4</v>
          </cell>
          <cell r="C2006" t="str">
            <v>1324</v>
          </cell>
          <cell r="D2006" t="str">
            <v>PRR</v>
          </cell>
          <cell r="E2006" t="str">
            <v>EUR</v>
          </cell>
          <cell r="F2006">
            <v>200401</v>
          </cell>
          <cell r="G2006">
            <v>0</v>
          </cell>
          <cell r="H2006">
            <v>198</v>
          </cell>
          <cell r="I2006">
            <v>0</v>
          </cell>
          <cell r="J2006">
            <v>712</v>
          </cell>
          <cell r="K2006">
            <v>899</v>
          </cell>
          <cell r="L2006">
            <v>0</v>
          </cell>
          <cell r="M2006">
            <v>105.63371751610705</v>
          </cell>
          <cell r="N2006">
            <v>1632.1388680229525</v>
          </cell>
          <cell r="O2006">
            <v>16.562925583965338</v>
          </cell>
          <cell r="P2006">
            <v>1</v>
          </cell>
          <cell r="Q2006">
            <v>899</v>
          </cell>
          <cell r="R2006">
            <v>100</v>
          </cell>
          <cell r="S2006">
            <v>178002</v>
          </cell>
        </row>
        <row r="2007">
          <cell r="B2007" t="str">
            <v>0401a4</v>
          </cell>
          <cell r="C2007" t="str">
            <v>1324</v>
          </cell>
          <cell r="D2007" t="str">
            <v>PRR</v>
          </cell>
          <cell r="E2007" t="str">
            <v>FRA</v>
          </cell>
          <cell r="F2007">
            <v>200101</v>
          </cell>
          <cell r="G2007">
            <v>36</v>
          </cell>
          <cell r="H2007">
            <v>464</v>
          </cell>
          <cell r="I2007">
            <v>1129.5087068965518</v>
          </cell>
          <cell r="J2007">
            <v>0</v>
          </cell>
          <cell r="K2007">
            <v>0</v>
          </cell>
          <cell r="L2007">
            <v>1129.5087068965518</v>
          </cell>
          <cell r="M2007">
            <v>0</v>
          </cell>
          <cell r="N2007">
            <v>1129.5087068965518</v>
          </cell>
          <cell r="O2007">
            <v>0</v>
          </cell>
          <cell r="P2007">
            <v>3</v>
          </cell>
          <cell r="Q2007">
            <v>1129.5087068965518</v>
          </cell>
          <cell r="R2007">
            <v>0</v>
          </cell>
          <cell r="S2007">
            <v>5.8207660913467407E-11</v>
          </cell>
        </row>
        <row r="2008">
          <cell r="B2008" t="str">
            <v>0401a4</v>
          </cell>
          <cell r="C2008" t="str">
            <v>1324</v>
          </cell>
          <cell r="D2008" t="str">
            <v>PRR</v>
          </cell>
          <cell r="E2008" t="str">
            <v>FRA</v>
          </cell>
          <cell r="F2008">
            <v>200102</v>
          </cell>
          <cell r="G2008">
            <v>35</v>
          </cell>
          <cell r="H2008">
            <v>707</v>
          </cell>
          <cell r="I2008">
            <v>952.75524752475246</v>
          </cell>
          <cell r="J2008">
            <v>0</v>
          </cell>
          <cell r="K2008">
            <v>0</v>
          </cell>
          <cell r="L2008">
            <v>953.77722122623845</v>
          </cell>
          <cell r="M2008">
            <v>0.11538562630493653</v>
          </cell>
          <cell r="N2008">
            <v>953.70460731402079</v>
          </cell>
          <cell r="O2008">
            <v>0.1201488991377858</v>
          </cell>
          <cell r="P2008">
            <v>3</v>
          </cell>
          <cell r="Q2008">
            <v>953.70460731402079</v>
          </cell>
          <cell r="R2008">
            <v>0.1201488991377858</v>
          </cell>
          <cell r="S2008">
            <v>671.19737101276405</v>
          </cell>
        </row>
        <row r="2009">
          <cell r="B2009" t="str">
            <v>0401a4</v>
          </cell>
          <cell r="C2009" t="str">
            <v>1324</v>
          </cell>
          <cell r="D2009" t="str">
            <v>PRR</v>
          </cell>
          <cell r="E2009" t="str">
            <v>FRA</v>
          </cell>
          <cell r="F2009">
            <v>200103</v>
          </cell>
          <cell r="G2009">
            <v>34</v>
          </cell>
          <cell r="H2009">
            <v>685</v>
          </cell>
          <cell r="I2009">
            <v>823.04843795620434</v>
          </cell>
          <cell r="J2009">
            <v>0</v>
          </cell>
          <cell r="K2009">
            <v>0</v>
          </cell>
          <cell r="L2009">
            <v>826.65137258169898</v>
          </cell>
          <cell r="M2009">
            <v>0.27531000268762296</v>
          </cell>
          <cell r="N2009">
            <v>826.63996324636935</v>
          </cell>
          <cell r="O2009">
            <v>0.28761608518733922</v>
          </cell>
          <cell r="P2009">
            <v>3</v>
          </cell>
          <cell r="Q2009">
            <v>826.63996324636935</v>
          </cell>
          <cell r="R2009">
            <v>0.28761608518733922</v>
          </cell>
          <cell r="S2009">
            <v>2460.1948237631004</v>
          </cell>
        </row>
        <row r="2010">
          <cell r="B2010" t="str">
            <v>0401a4</v>
          </cell>
          <cell r="C2010" t="str">
            <v>1324</v>
          </cell>
          <cell r="D2010" t="str">
            <v>PRR</v>
          </cell>
          <cell r="E2010" t="str">
            <v>FRA</v>
          </cell>
          <cell r="F2010">
            <v>200104</v>
          </cell>
          <cell r="G2010">
            <v>33</v>
          </cell>
          <cell r="H2010">
            <v>632</v>
          </cell>
          <cell r="I2010">
            <v>663.32061708860772</v>
          </cell>
          <cell r="J2010">
            <v>0</v>
          </cell>
          <cell r="K2010">
            <v>0</v>
          </cell>
          <cell r="L2010">
            <v>668.40733422322978</v>
          </cell>
          <cell r="M2010">
            <v>0.29712733565443905</v>
          </cell>
          <cell r="N2010">
            <v>666.77998178785447</v>
          </cell>
          <cell r="O2010">
            <v>0.30616313965181968</v>
          </cell>
          <cell r="P2010">
            <v>3</v>
          </cell>
          <cell r="Q2010">
            <v>666.77998178785447</v>
          </cell>
          <cell r="R2010">
            <v>0.30616313965181968</v>
          </cell>
          <cell r="S2010">
            <v>2186.3184899239568</v>
          </cell>
        </row>
        <row r="2011">
          <cell r="B2011" t="str">
            <v>0401a4</v>
          </cell>
          <cell r="C2011" t="str">
            <v>1324</v>
          </cell>
          <cell r="D2011" t="str">
            <v>PRR</v>
          </cell>
          <cell r="E2011" t="str">
            <v>FRA</v>
          </cell>
          <cell r="F2011">
            <v>200105</v>
          </cell>
          <cell r="G2011">
            <v>32</v>
          </cell>
          <cell r="H2011">
            <v>609</v>
          </cell>
          <cell r="I2011">
            <v>744.42221674876851</v>
          </cell>
          <cell r="J2011">
            <v>0</v>
          </cell>
          <cell r="K2011">
            <v>0</v>
          </cell>
          <cell r="L2011">
            <v>753.50279557669307</v>
          </cell>
          <cell r="M2011">
            <v>0.45944528442818761</v>
          </cell>
          <cell r="N2011">
            <v>752.94699459045466</v>
          </cell>
          <cell r="O2011">
            <v>0.48137833729563934</v>
          </cell>
          <cell r="P2011">
            <v>3</v>
          </cell>
          <cell r="Q2011">
            <v>752.94699459045466</v>
          </cell>
          <cell r="R2011">
            <v>0.48137833729563934</v>
          </cell>
          <cell r="S2011">
            <v>5191.5897055868991</v>
          </cell>
        </row>
        <row r="2012">
          <cell r="B2012" t="str">
            <v>0401a4</v>
          </cell>
          <cell r="C2012" t="str">
            <v>1324</v>
          </cell>
          <cell r="D2012" t="str">
            <v>PRR</v>
          </cell>
          <cell r="E2012" t="str">
            <v>FRA</v>
          </cell>
          <cell r="F2012">
            <v>200106</v>
          </cell>
          <cell r="G2012">
            <v>31</v>
          </cell>
          <cell r="H2012">
            <v>494</v>
          </cell>
          <cell r="I2012">
            <v>865.76848178137652</v>
          </cell>
          <cell r="J2012">
            <v>0</v>
          </cell>
          <cell r="K2012">
            <v>0</v>
          </cell>
          <cell r="L2012">
            <v>885.22004173420908</v>
          </cell>
          <cell r="M2012">
            <v>0.83567103350402838</v>
          </cell>
          <cell r="N2012">
            <v>885.20259737625406</v>
          </cell>
          <cell r="O2012">
            <v>0.87593774090609244</v>
          </cell>
          <cell r="P2012">
            <v>3</v>
          </cell>
          <cell r="Q2012">
            <v>885.20259737625406</v>
          </cell>
          <cell r="R2012">
            <v>0.87593774090609244</v>
          </cell>
          <cell r="S2012">
            <v>9600.4531038695131</v>
          </cell>
        </row>
        <row r="2013">
          <cell r="B2013" t="str">
            <v>0401a4</v>
          </cell>
          <cell r="C2013" t="str">
            <v>1324</v>
          </cell>
          <cell r="D2013" t="str">
            <v>PRR</v>
          </cell>
          <cell r="E2013" t="str">
            <v>FRA</v>
          </cell>
          <cell r="F2013">
            <v>200107</v>
          </cell>
          <cell r="G2013">
            <v>30</v>
          </cell>
          <cell r="H2013">
            <v>408</v>
          </cell>
          <cell r="I2013">
            <v>800.36112745098046</v>
          </cell>
          <cell r="J2013">
            <v>0</v>
          </cell>
          <cell r="K2013">
            <v>0</v>
          </cell>
          <cell r="L2013">
            <v>837.95675899096329</v>
          </cell>
          <cell r="M2013">
            <v>0.72158594203188853</v>
          </cell>
          <cell r="N2013">
            <v>837.98521301450398</v>
          </cell>
          <cell r="O2013">
            <v>0.75640774878021166</v>
          </cell>
          <cell r="P2013">
            <v>3</v>
          </cell>
          <cell r="Q2013">
            <v>837.98521301450398</v>
          </cell>
          <cell r="R2013">
            <v>0.75640774878021166</v>
          </cell>
          <cell r="S2013">
            <v>15350.626909917628</v>
          </cell>
        </row>
        <row r="2014">
          <cell r="B2014" t="str">
            <v>0401a4</v>
          </cell>
          <cell r="C2014" t="str">
            <v>1324</v>
          </cell>
          <cell r="D2014" t="str">
            <v>PRR</v>
          </cell>
          <cell r="E2014" t="str">
            <v>FRA</v>
          </cell>
          <cell r="F2014">
            <v>200108</v>
          </cell>
          <cell r="G2014">
            <v>29</v>
          </cell>
          <cell r="H2014">
            <v>275</v>
          </cell>
          <cell r="I2014">
            <v>698.70669090909064</v>
          </cell>
          <cell r="J2014">
            <v>0</v>
          </cell>
          <cell r="K2014">
            <v>0</v>
          </cell>
          <cell r="L2014">
            <v>755.76361153435414</v>
          </cell>
          <cell r="M2014">
            <v>0.90813549674090899</v>
          </cell>
          <cell r="N2014">
            <v>758.86274852416898</v>
          </cell>
          <cell r="O2014">
            <v>0.91074929328663723</v>
          </cell>
          <cell r="P2014">
            <v>3</v>
          </cell>
          <cell r="Q2014">
            <v>758.86274852416898</v>
          </cell>
          <cell r="R2014">
            <v>0.91074929328663723</v>
          </cell>
          <cell r="S2014">
            <v>16542.915844146541</v>
          </cell>
        </row>
        <row r="2015">
          <cell r="B2015" t="str">
            <v>0401a4</v>
          </cell>
          <cell r="C2015" t="str">
            <v>1324</v>
          </cell>
          <cell r="D2015" t="str">
            <v>PRR</v>
          </cell>
          <cell r="E2015" t="str">
            <v>FRA</v>
          </cell>
          <cell r="F2015">
            <v>200109</v>
          </cell>
          <cell r="G2015">
            <v>28</v>
          </cell>
          <cell r="H2015">
            <v>589</v>
          </cell>
          <cell r="I2015">
            <v>998.75246179966041</v>
          </cell>
          <cell r="J2015">
            <v>0</v>
          </cell>
          <cell r="K2015">
            <v>0</v>
          </cell>
          <cell r="L2015">
            <v>1120.6417133086604</v>
          </cell>
          <cell r="M2015">
            <v>0.91190006885337149</v>
          </cell>
          <cell r="N2015">
            <v>1115.4213112905927</v>
          </cell>
          <cell r="O2015">
            <v>0.92922138022806866</v>
          </cell>
          <cell r="P2015">
            <v>3</v>
          </cell>
          <cell r="Q2015">
            <v>1115.4213112905927</v>
          </cell>
          <cell r="R2015">
            <v>0.92922138022806866</v>
          </cell>
          <cell r="S2015">
            <v>68717.952350159176</v>
          </cell>
        </row>
        <row r="2016">
          <cell r="B2016" t="str">
            <v>0401a4</v>
          </cell>
          <cell r="C2016" t="str">
            <v>1324</v>
          </cell>
          <cell r="D2016" t="str">
            <v>PRR</v>
          </cell>
          <cell r="E2016" t="str">
            <v>FRA</v>
          </cell>
          <cell r="F2016">
            <v>200110</v>
          </cell>
          <cell r="G2016">
            <v>27</v>
          </cell>
          <cell r="H2016">
            <v>526</v>
          </cell>
          <cell r="I2016">
            <v>871.86401140684404</v>
          </cell>
          <cell r="J2016">
            <v>0</v>
          </cell>
          <cell r="K2016">
            <v>0</v>
          </cell>
          <cell r="L2016">
            <v>1033.9151612006049</v>
          </cell>
          <cell r="M2016">
            <v>1.9071505774164172</v>
          </cell>
          <cell r="N2016">
            <v>1025.1656196592689</v>
          </cell>
          <cell r="O2016">
            <v>1.9386779266863614</v>
          </cell>
          <cell r="P2016">
            <v>3</v>
          </cell>
          <cell r="Q2016">
            <v>1025.1656196592689</v>
          </cell>
          <cell r="R2016">
            <v>1.9386779266863614</v>
          </cell>
          <cell r="S2016">
            <v>80636.645940775517</v>
          </cell>
        </row>
        <row r="2017">
          <cell r="B2017" t="str">
            <v>0401a4</v>
          </cell>
          <cell r="C2017" t="str">
            <v>1324</v>
          </cell>
          <cell r="D2017" t="str">
            <v>PRR</v>
          </cell>
          <cell r="E2017" t="str">
            <v>FRA</v>
          </cell>
          <cell r="F2017">
            <v>200111</v>
          </cell>
          <cell r="G2017">
            <v>26</v>
          </cell>
          <cell r="H2017">
            <v>501</v>
          </cell>
          <cell r="I2017">
            <v>925.56271457085836</v>
          </cell>
          <cell r="J2017">
            <v>0</v>
          </cell>
          <cell r="K2017">
            <v>0</v>
          </cell>
          <cell r="L2017">
            <v>1193.5644869041903</v>
          </cell>
          <cell r="M2017">
            <v>1.9411236688059508</v>
          </cell>
          <cell r="N2017">
            <v>1181.575877238819</v>
          </cell>
          <cell r="O2017">
            <v>1.9986798264581378</v>
          </cell>
          <cell r="P2017">
            <v>3</v>
          </cell>
          <cell r="Q2017">
            <v>1181.575877238819</v>
          </cell>
          <cell r="R2017">
            <v>1.9986798264581378</v>
          </cell>
          <cell r="S2017">
            <v>128262.59449664829</v>
          </cell>
        </row>
        <row r="2018">
          <cell r="B2018" t="str">
            <v>0401a4</v>
          </cell>
          <cell r="C2018" t="str">
            <v>1324</v>
          </cell>
          <cell r="D2018" t="str">
            <v>PRR</v>
          </cell>
          <cell r="E2018" t="str">
            <v>FRA</v>
          </cell>
          <cell r="F2018">
            <v>200112</v>
          </cell>
          <cell r="G2018">
            <v>25</v>
          </cell>
          <cell r="H2018">
            <v>495</v>
          </cell>
          <cell r="I2018">
            <v>847.33016161616172</v>
          </cell>
          <cell r="J2018">
            <v>0</v>
          </cell>
          <cell r="K2018">
            <v>0</v>
          </cell>
          <cell r="L2018">
            <v>1146.4140560901883</v>
          </cell>
          <cell r="M2018">
            <v>1.9327176230790302</v>
          </cell>
          <cell r="N2018">
            <v>1140.9128065029083</v>
          </cell>
          <cell r="O2018">
            <v>1.9656362618559249</v>
          </cell>
          <cell r="P2018">
            <v>3</v>
          </cell>
          <cell r="Q2018">
            <v>1140.9128065029083</v>
          </cell>
          <cell r="R2018">
            <v>1.9656362618559249</v>
          </cell>
          <cell r="S2018">
            <v>145323.4092189396</v>
          </cell>
        </row>
        <row r="2019">
          <cell r="B2019" t="str">
            <v>0401a4</v>
          </cell>
          <cell r="C2019" t="str">
            <v>1324</v>
          </cell>
          <cell r="D2019" t="str">
            <v>PRR</v>
          </cell>
          <cell r="E2019" t="str">
            <v>FRA</v>
          </cell>
          <cell r="F2019">
            <v>200201</v>
          </cell>
          <cell r="G2019">
            <v>24</v>
          </cell>
          <cell r="H2019">
            <v>392</v>
          </cell>
          <cell r="I2019">
            <v>607.57551020408164</v>
          </cell>
          <cell r="J2019">
            <v>0</v>
          </cell>
          <cell r="K2019">
            <v>0</v>
          </cell>
          <cell r="L2019">
            <v>1007.795154400639</v>
          </cell>
          <cell r="M2019">
            <v>2.4908710827301639</v>
          </cell>
          <cell r="N2019">
            <v>1003.6871407565357</v>
          </cell>
          <cell r="O2019">
            <v>2.5962632143513931</v>
          </cell>
          <cell r="P2019">
            <v>3</v>
          </cell>
          <cell r="Q2019">
            <v>1003.6871407565357</v>
          </cell>
          <cell r="R2019">
            <v>2.5962632143513931</v>
          </cell>
          <cell r="S2019">
            <v>155275.75917656199</v>
          </cell>
        </row>
        <row r="2020">
          <cell r="B2020" t="str">
            <v>0401a4</v>
          </cell>
          <cell r="C2020" t="str">
            <v>1324</v>
          </cell>
          <cell r="D2020" t="str">
            <v>PRR</v>
          </cell>
          <cell r="E2020" t="str">
            <v>FRA</v>
          </cell>
          <cell r="F2020">
            <v>200202</v>
          </cell>
          <cell r="G2020">
            <v>23</v>
          </cell>
          <cell r="H2020">
            <v>495</v>
          </cell>
          <cell r="I2020">
            <v>384.31660606060598</v>
          </cell>
          <cell r="J2020">
            <v>0</v>
          </cell>
          <cell r="K2020">
            <v>0</v>
          </cell>
          <cell r="L2020">
            <v>772.43139078314573</v>
          </cell>
          <cell r="M2020">
            <v>3.3556006508543921</v>
          </cell>
          <cell r="N2020">
            <v>772.63620487209755</v>
          </cell>
          <cell r="O2020">
            <v>3.5189980197837896</v>
          </cell>
          <cell r="P2020">
            <v>3</v>
          </cell>
          <cell r="Q2020">
            <v>772.63620487209755</v>
          </cell>
          <cell r="R2020">
            <v>3.5189980197837896</v>
          </cell>
          <cell r="S2020">
            <v>192218.20141168829</v>
          </cell>
        </row>
        <row r="2021">
          <cell r="B2021" t="str">
            <v>0401a4</v>
          </cell>
          <cell r="C2021" t="str">
            <v>1324</v>
          </cell>
          <cell r="D2021" t="str">
            <v>PRR</v>
          </cell>
          <cell r="E2021" t="str">
            <v>FRA</v>
          </cell>
          <cell r="F2021">
            <v>200203</v>
          </cell>
          <cell r="G2021">
            <v>22</v>
          </cell>
          <cell r="H2021">
            <v>514</v>
          </cell>
          <cell r="I2021">
            <v>386.60128404669263</v>
          </cell>
          <cell r="J2021">
            <v>0</v>
          </cell>
          <cell r="K2021">
            <v>646</v>
          </cell>
          <cell r="L2021">
            <v>802.22751733324299</v>
          </cell>
          <cell r="M2021">
            <v>4.2019649500831004</v>
          </cell>
          <cell r="N2021">
            <v>800.56202519305066</v>
          </cell>
          <cell r="O2021">
            <v>4.4063251752946986</v>
          </cell>
          <cell r="P2021">
            <v>3</v>
          </cell>
          <cell r="Q2021">
            <v>800.56202519305066</v>
          </cell>
          <cell r="R2021">
            <v>4.4063251752946986</v>
          </cell>
          <cell r="S2021">
            <v>212775.82094922801</v>
          </cell>
        </row>
        <row r="2022">
          <cell r="B2022" t="str">
            <v>0401a4</v>
          </cell>
          <cell r="C2022" t="str">
            <v>1324</v>
          </cell>
          <cell r="D2022" t="str">
            <v>PRR</v>
          </cell>
          <cell r="E2022" t="str">
            <v>FRA</v>
          </cell>
          <cell r="F2022">
            <v>200204</v>
          </cell>
          <cell r="G2022">
            <v>21</v>
          </cell>
          <cell r="H2022">
            <v>520</v>
          </cell>
          <cell r="I2022">
            <v>381.43894230769234</v>
          </cell>
          <cell r="J2022">
            <v>0</v>
          </cell>
          <cell r="K2022">
            <v>646</v>
          </cell>
          <cell r="L2022">
            <v>877.40693775558691</v>
          </cell>
          <cell r="M2022">
            <v>4.069247361541013</v>
          </cell>
          <cell r="N2022">
            <v>870.9535653701505</v>
          </cell>
          <cell r="O2022">
            <v>4.23479312135429</v>
          </cell>
          <cell r="P2022">
            <v>3</v>
          </cell>
          <cell r="Q2022">
            <v>870.9535653701505</v>
          </cell>
          <cell r="R2022">
            <v>4.23479312135429</v>
          </cell>
          <cell r="S2022">
            <v>254547.60399247825</v>
          </cell>
        </row>
        <row r="2023">
          <cell r="B2023" t="str">
            <v>0401a4</v>
          </cell>
          <cell r="C2023" t="str">
            <v>1324</v>
          </cell>
          <cell r="D2023" t="str">
            <v>PRR</v>
          </cell>
          <cell r="E2023" t="str">
            <v>FRA</v>
          </cell>
          <cell r="F2023">
            <v>200205</v>
          </cell>
          <cell r="G2023">
            <v>20</v>
          </cell>
          <cell r="H2023">
            <v>508</v>
          </cell>
          <cell r="I2023">
            <v>236.90574803149605</v>
          </cell>
          <cell r="J2023">
            <v>0</v>
          </cell>
          <cell r="K2023">
            <v>646</v>
          </cell>
          <cell r="L2023">
            <v>637.32319005291708</v>
          </cell>
          <cell r="M2023">
            <v>5.2588986870348249</v>
          </cell>
          <cell r="N2023">
            <v>630.74038660935969</v>
          </cell>
          <cell r="O2023">
            <v>5.5140186045058472</v>
          </cell>
          <cell r="P2023">
            <v>3</v>
          </cell>
          <cell r="Q2023">
            <v>630.74038660935969</v>
          </cell>
          <cell r="R2023">
            <v>5.5140186045058472</v>
          </cell>
          <cell r="S2023">
            <v>200067.9963975547</v>
          </cell>
        </row>
        <row r="2024">
          <cell r="B2024" t="str">
            <v>0401a4</v>
          </cell>
          <cell r="C2024" t="str">
            <v>1324</v>
          </cell>
          <cell r="D2024" t="str">
            <v>PRR</v>
          </cell>
          <cell r="E2024" t="str">
            <v>FRA</v>
          </cell>
          <cell r="F2024">
            <v>200206</v>
          </cell>
          <cell r="G2024">
            <v>19</v>
          </cell>
          <cell r="H2024">
            <v>511</v>
          </cell>
          <cell r="I2024">
            <v>192.95716242661447</v>
          </cell>
          <cell r="J2024">
            <v>0</v>
          </cell>
          <cell r="K2024">
            <v>646</v>
          </cell>
          <cell r="L2024">
            <v>680.67430178946302</v>
          </cell>
          <cell r="M2024">
            <v>5.3772453188184484</v>
          </cell>
          <cell r="N2024">
            <v>673.26889695405634</v>
          </cell>
          <cell r="O2024">
            <v>5.6347270163753373</v>
          </cell>
          <cell r="P2024">
            <v>3</v>
          </cell>
          <cell r="Q2024">
            <v>673.26889695405634</v>
          </cell>
          <cell r="R2024">
            <v>5.6347270163753373</v>
          </cell>
          <cell r="S2024">
            <v>245439.29634352279</v>
          </cell>
        </row>
        <row r="2025">
          <cell r="B2025" t="str">
            <v>0401a4</v>
          </cell>
          <cell r="C2025" t="str">
            <v>1324</v>
          </cell>
          <cell r="D2025" t="str">
            <v>PRR</v>
          </cell>
          <cell r="E2025" t="str">
            <v>FRA</v>
          </cell>
          <cell r="F2025">
            <v>200207</v>
          </cell>
          <cell r="G2025">
            <v>18</v>
          </cell>
          <cell r="H2025">
            <v>476</v>
          </cell>
          <cell r="I2025">
            <v>151.48560924369747</v>
          </cell>
          <cell r="J2025">
            <v>0</v>
          </cell>
          <cell r="K2025">
            <v>646</v>
          </cell>
          <cell r="L2025">
            <v>739.31609479669441</v>
          </cell>
          <cell r="M2025">
            <v>5.5243806689579618</v>
          </cell>
          <cell r="N2025">
            <v>755.63100247969078</v>
          </cell>
          <cell r="O2025">
            <v>5.61569954206304</v>
          </cell>
          <cell r="P2025">
            <v>3</v>
          </cell>
          <cell r="Q2025">
            <v>755.63100247969078</v>
          </cell>
          <cell r="R2025">
            <v>5.61569954206304</v>
          </cell>
          <cell r="S2025">
            <v>287573.20718033286</v>
          </cell>
        </row>
        <row r="2026">
          <cell r="B2026" t="str">
            <v>0401a4</v>
          </cell>
          <cell r="C2026" t="str">
            <v>1324</v>
          </cell>
          <cell r="D2026" t="str">
            <v>PRR</v>
          </cell>
          <cell r="E2026" t="str">
            <v>FRA</v>
          </cell>
          <cell r="F2026">
            <v>200208</v>
          </cell>
          <cell r="G2026">
            <v>17</v>
          </cell>
          <cell r="H2026">
            <v>250</v>
          </cell>
          <cell r="I2026">
            <v>63.465919999999997</v>
          </cell>
          <cell r="J2026">
            <v>0</v>
          </cell>
          <cell r="K2026">
            <v>646</v>
          </cell>
          <cell r="L2026">
            <v>535.5316806434563</v>
          </cell>
          <cell r="M2026">
            <v>6.6099369474476184</v>
          </cell>
          <cell r="N2026">
            <v>589.80161398123448</v>
          </cell>
          <cell r="O2026">
            <v>6.5974743584084878</v>
          </cell>
          <cell r="P2026">
            <v>3</v>
          </cell>
          <cell r="Q2026">
            <v>589.80161398123448</v>
          </cell>
          <cell r="R2026">
            <v>6.5974743584084878</v>
          </cell>
          <cell r="S2026">
            <v>131583.92349530861</v>
          </cell>
        </row>
        <row r="2027">
          <cell r="B2027" t="str">
            <v>0401a4</v>
          </cell>
          <cell r="C2027" t="str">
            <v>1324</v>
          </cell>
          <cell r="D2027" t="str">
            <v>PRR</v>
          </cell>
          <cell r="E2027" t="str">
            <v>FRA</v>
          </cell>
          <cell r="F2027">
            <v>200209</v>
          </cell>
          <cell r="G2027">
            <v>16</v>
          </cell>
          <cell r="H2027">
            <v>521</v>
          </cell>
          <cell r="I2027">
            <v>55.480806142034552</v>
          </cell>
          <cell r="J2027">
            <v>0</v>
          </cell>
          <cell r="K2027">
            <v>646</v>
          </cell>
          <cell r="L2027">
            <v>685.8049619041318</v>
          </cell>
          <cell r="M2027">
            <v>9.4109556896404936</v>
          </cell>
          <cell r="N2027">
            <v>760.09873934883615</v>
          </cell>
          <cell r="O2027">
            <v>8.795508314016546</v>
          </cell>
          <cell r="P2027">
            <v>3</v>
          </cell>
          <cell r="Q2027">
            <v>760.09873934883615</v>
          </cell>
          <cell r="R2027">
            <v>8.795508314016546</v>
          </cell>
          <cell r="S2027">
            <v>367105.94320074364</v>
          </cell>
        </row>
        <row r="2028">
          <cell r="B2028" t="str">
            <v>0401a4</v>
          </cell>
          <cell r="C2028" t="str">
            <v>1324</v>
          </cell>
          <cell r="D2028" t="str">
            <v>PRR</v>
          </cell>
          <cell r="E2028" t="str">
            <v>FRA</v>
          </cell>
          <cell r="F2028">
            <v>200210</v>
          </cell>
          <cell r="G2028">
            <v>15</v>
          </cell>
          <cell r="H2028">
            <v>439</v>
          </cell>
          <cell r="I2028">
            <v>33.556651480637811</v>
          </cell>
          <cell r="J2028">
            <v>0</v>
          </cell>
          <cell r="K2028">
            <v>646</v>
          </cell>
          <cell r="L2028">
            <v>775.16002679930239</v>
          </cell>
          <cell r="M2028">
            <v>10.161769916557525</v>
          </cell>
          <cell r="N2028">
            <v>821.88169748638154</v>
          </cell>
          <cell r="O2028">
            <v>9.2939627598761181</v>
          </cell>
          <cell r="P2028">
            <v>3</v>
          </cell>
          <cell r="Q2028">
            <v>821.88169748638154</v>
          </cell>
          <cell r="R2028">
            <v>9.2939627598761181</v>
          </cell>
          <cell r="S2028">
            <v>346074.69519652153</v>
          </cell>
        </row>
        <row r="2029">
          <cell r="B2029" t="str">
            <v>0401a4</v>
          </cell>
          <cell r="C2029" t="str">
            <v>1324</v>
          </cell>
          <cell r="D2029" t="str">
            <v>PRR</v>
          </cell>
          <cell r="E2029" t="str">
            <v>FRA</v>
          </cell>
          <cell r="F2029">
            <v>200211</v>
          </cell>
          <cell r="G2029">
            <v>14</v>
          </cell>
          <cell r="H2029">
            <v>355</v>
          </cell>
          <cell r="I2029">
            <v>9.3217183098591558</v>
          </cell>
          <cell r="J2029">
            <v>0</v>
          </cell>
          <cell r="K2029">
            <v>646</v>
          </cell>
          <cell r="L2029">
            <v>595.17970687150159</v>
          </cell>
          <cell r="M2029">
            <v>10.354543760977702</v>
          </cell>
          <cell r="N2029">
            <v>698.73280094271229</v>
          </cell>
          <cell r="O2029">
            <v>9.9280025817625468</v>
          </cell>
          <cell r="P2029">
            <v>3</v>
          </cell>
          <cell r="Q2029">
            <v>698.73280094271229</v>
          </cell>
          <cell r="R2029">
            <v>9.9280025817625468</v>
          </cell>
          <cell r="S2029">
            <v>244740.93433466286</v>
          </cell>
        </row>
        <row r="2030">
          <cell r="B2030" t="str">
            <v>0401a4</v>
          </cell>
          <cell r="C2030" t="str">
            <v>1324</v>
          </cell>
          <cell r="D2030" t="str">
            <v>PRR</v>
          </cell>
          <cell r="E2030" t="str">
            <v>FRA</v>
          </cell>
          <cell r="F2030">
            <v>200212</v>
          </cell>
          <cell r="G2030">
            <v>13</v>
          </cell>
          <cell r="H2030">
            <v>342</v>
          </cell>
          <cell r="I2030">
            <v>0.79488304093567264</v>
          </cell>
          <cell r="J2030">
            <v>0</v>
          </cell>
          <cell r="K2030">
            <v>646</v>
          </cell>
          <cell r="L2030">
            <v>603.11363297173523</v>
          </cell>
          <cell r="M2030">
            <v>12.443730848736472</v>
          </cell>
          <cell r="N2030">
            <v>729.65736697839691</v>
          </cell>
          <cell r="O2030">
            <v>11.25381082685651</v>
          </cell>
          <cell r="P2030">
            <v>3</v>
          </cell>
          <cell r="Q2030">
            <v>729.65736697839691</v>
          </cell>
          <cell r="R2030">
            <v>11.25381082685651</v>
          </cell>
          <cell r="S2030">
            <v>249270.96950661173</v>
          </cell>
        </row>
        <row r="2031">
          <cell r="B2031" t="str">
            <v>0401a4</v>
          </cell>
          <cell r="C2031" t="str">
            <v>1324</v>
          </cell>
          <cell r="D2031" t="str">
            <v>PRR</v>
          </cell>
          <cell r="E2031" t="str">
            <v>FRA</v>
          </cell>
          <cell r="F2031">
            <v>200301</v>
          </cell>
          <cell r="G2031">
            <v>12</v>
          </cell>
          <cell r="H2031">
            <v>390</v>
          </cell>
          <cell r="I2031">
            <v>0</v>
          </cell>
          <cell r="J2031">
            <v>0</v>
          </cell>
          <cell r="K2031">
            <v>437</v>
          </cell>
          <cell r="L2031">
            <v>619.00592111339915</v>
          </cell>
          <cell r="M2031">
            <v>14.323403200928627</v>
          </cell>
          <cell r="N2031">
            <v>760.66625153641382</v>
          </cell>
          <cell r="O2031">
            <v>12.596481269720716</v>
          </cell>
          <cell r="P2031">
            <v>3</v>
          </cell>
          <cell r="Q2031">
            <v>760.66625153641382</v>
          </cell>
          <cell r="R2031">
            <v>12.596481269720716</v>
          </cell>
          <cell r="S2031">
            <v>296659.83809920138</v>
          </cell>
        </row>
        <row r="2032">
          <cell r="B2032" t="str">
            <v>0401a4</v>
          </cell>
          <cell r="C2032" t="str">
            <v>1324</v>
          </cell>
          <cell r="D2032" t="str">
            <v>PRR</v>
          </cell>
          <cell r="E2032" t="str">
            <v>FRA</v>
          </cell>
          <cell r="F2032">
            <v>200302</v>
          </cell>
          <cell r="G2032">
            <v>11</v>
          </cell>
          <cell r="H2032">
            <v>484</v>
          </cell>
          <cell r="I2032">
            <v>0</v>
          </cell>
          <cell r="J2032">
            <v>0</v>
          </cell>
          <cell r="K2032">
            <v>437</v>
          </cell>
          <cell r="L2032">
            <v>652.54558131063436</v>
          </cell>
          <cell r="M2032">
            <v>16.198057581980251</v>
          </cell>
          <cell r="N2032">
            <v>795.35975655857033</v>
          </cell>
          <cell r="O2032">
            <v>14.421598814792624</v>
          </cell>
          <cell r="P2032">
            <v>3</v>
          </cell>
          <cell r="Q2032">
            <v>795.35975655857033</v>
          </cell>
          <cell r="R2032">
            <v>14.421598814792624</v>
          </cell>
          <cell r="S2032">
            <v>384954.12217434804</v>
          </cell>
        </row>
        <row r="2033">
          <cell r="B2033" t="str">
            <v>0401a4</v>
          </cell>
          <cell r="C2033" t="str">
            <v>1324</v>
          </cell>
          <cell r="D2033" t="str">
            <v>PRR</v>
          </cell>
          <cell r="E2033" t="str">
            <v>FRA</v>
          </cell>
          <cell r="F2033">
            <v>200303</v>
          </cell>
          <cell r="G2033">
            <v>10</v>
          </cell>
          <cell r="H2033">
            <v>456</v>
          </cell>
          <cell r="I2033">
            <v>0</v>
          </cell>
          <cell r="J2033">
            <v>0</v>
          </cell>
          <cell r="K2033">
            <v>437</v>
          </cell>
          <cell r="L2033">
            <v>459.97683430001905</v>
          </cell>
          <cell r="M2033">
            <v>15.98116724750942</v>
          </cell>
          <cell r="N2033">
            <v>728.88302949193906</v>
          </cell>
          <cell r="O2033">
            <v>14.439673554991098</v>
          </cell>
          <cell r="P2033">
            <v>3</v>
          </cell>
          <cell r="Q2033">
            <v>728.88302949193906</v>
          </cell>
          <cell r="R2033">
            <v>14.439673554991098</v>
          </cell>
          <cell r="S2033">
            <v>332370.66144832422</v>
          </cell>
        </row>
        <row r="2034">
          <cell r="B2034" t="str">
            <v>0401a4</v>
          </cell>
          <cell r="C2034" t="str">
            <v>1324</v>
          </cell>
          <cell r="D2034" t="str">
            <v>PRR</v>
          </cell>
          <cell r="E2034" t="str">
            <v>FRA</v>
          </cell>
          <cell r="F2034">
            <v>200304</v>
          </cell>
          <cell r="G2034">
            <v>9</v>
          </cell>
          <cell r="H2034">
            <v>400</v>
          </cell>
          <cell r="I2034">
            <v>0</v>
          </cell>
          <cell r="J2034">
            <v>0</v>
          </cell>
          <cell r="K2034">
            <v>437</v>
          </cell>
          <cell r="L2034">
            <v>706.5412631560539</v>
          </cell>
          <cell r="M2034">
            <v>17.541753761261582</v>
          </cell>
          <cell r="N2034">
            <v>839.8090519424884</v>
          </cell>
          <cell r="O2034">
            <v>14.751874832297196</v>
          </cell>
          <cell r="P2034">
            <v>1</v>
          </cell>
          <cell r="Q2034">
            <v>437</v>
          </cell>
          <cell r="R2034">
            <v>100</v>
          </cell>
          <cell r="S2034">
            <v>174800</v>
          </cell>
        </row>
        <row r="2035">
          <cell r="B2035" t="str">
            <v>0401a4</v>
          </cell>
          <cell r="C2035" t="str">
            <v>1324</v>
          </cell>
          <cell r="D2035" t="str">
            <v>PRR</v>
          </cell>
          <cell r="E2035" t="str">
            <v>FRA</v>
          </cell>
          <cell r="F2035">
            <v>200305</v>
          </cell>
          <cell r="G2035">
            <v>8</v>
          </cell>
          <cell r="H2035">
            <v>317</v>
          </cell>
          <cell r="I2035">
            <v>0</v>
          </cell>
          <cell r="J2035">
            <v>0</v>
          </cell>
          <cell r="K2035">
            <v>437</v>
          </cell>
          <cell r="L2035">
            <v>500.50783939494596</v>
          </cell>
          <cell r="M2035">
            <v>18.566851983756035</v>
          </cell>
          <cell r="N2035">
            <v>763.32690035734868</v>
          </cell>
          <cell r="O2035">
            <v>13.541180410564502</v>
          </cell>
          <cell r="P2035">
            <v>1</v>
          </cell>
          <cell r="Q2035">
            <v>437</v>
          </cell>
          <cell r="R2035">
            <v>100</v>
          </cell>
          <cell r="S2035">
            <v>138529</v>
          </cell>
        </row>
        <row r="2036">
          <cell r="B2036" t="str">
            <v>0401a4</v>
          </cell>
          <cell r="C2036" t="str">
            <v>1324</v>
          </cell>
          <cell r="D2036" t="str">
            <v>PRR</v>
          </cell>
          <cell r="E2036" t="str">
            <v>FRA</v>
          </cell>
          <cell r="F2036">
            <v>200306</v>
          </cell>
          <cell r="G2036">
            <v>7</v>
          </cell>
          <cell r="H2036">
            <v>273</v>
          </cell>
          <cell r="I2036">
            <v>0</v>
          </cell>
          <cell r="J2036">
            <v>437</v>
          </cell>
          <cell r="K2036">
            <v>437</v>
          </cell>
          <cell r="L2036">
            <v>478.58994877291809</v>
          </cell>
          <cell r="M2036">
            <v>20.532007478567746</v>
          </cell>
          <cell r="N2036">
            <v>732.04558658453402</v>
          </cell>
          <cell r="O2036">
            <v>11.866356769341065</v>
          </cell>
          <cell r="P2036">
            <v>1</v>
          </cell>
          <cell r="Q2036">
            <v>437</v>
          </cell>
          <cell r="R2036">
            <v>100</v>
          </cell>
          <cell r="S2036">
            <v>119301</v>
          </cell>
        </row>
        <row r="2037">
          <cell r="B2037" t="str">
            <v>0401a4</v>
          </cell>
          <cell r="C2037" t="str">
            <v>1324</v>
          </cell>
          <cell r="D2037" t="str">
            <v>PRR</v>
          </cell>
          <cell r="E2037" t="str">
            <v>FRA</v>
          </cell>
          <cell r="F2037">
            <v>200307</v>
          </cell>
          <cell r="G2037">
            <v>6</v>
          </cell>
          <cell r="H2037">
            <v>256</v>
          </cell>
          <cell r="I2037">
            <v>0</v>
          </cell>
          <cell r="J2037">
            <v>0</v>
          </cell>
          <cell r="K2037">
            <v>437</v>
          </cell>
          <cell r="L2037">
            <v>864.79181453546073</v>
          </cell>
          <cell r="M2037">
            <v>27.560660951194254</v>
          </cell>
          <cell r="N2037">
            <v>879.62188176262566</v>
          </cell>
          <cell r="O2037">
            <v>9.4701780138217178</v>
          </cell>
          <cell r="P2037">
            <v>1</v>
          </cell>
          <cell r="Q2037">
            <v>437</v>
          </cell>
          <cell r="R2037">
            <v>100</v>
          </cell>
          <cell r="S2037">
            <v>111872</v>
          </cell>
        </row>
        <row r="2038">
          <cell r="B2038" t="str">
            <v>0401a4</v>
          </cell>
          <cell r="C2038" t="str">
            <v>1324</v>
          </cell>
          <cell r="D2038" t="str">
            <v>PRR</v>
          </cell>
          <cell r="E2038" t="str">
            <v>FRA</v>
          </cell>
          <cell r="F2038">
            <v>200308</v>
          </cell>
          <cell r="G2038">
            <v>5</v>
          </cell>
          <cell r="H2038">
            <v>235</v>
          </cell>
          <cell r="I2038">
            <v>0</v>
          </cell>
          <cell r="J2038">
            <v>437</v>
          </cell>
          <cell r="K2038">
            <v>437</v>
          </cell>
          <cell r="L2038">
            <v>679.1011255126615</v>
          </cell>
          <cell r="M2038">
            <v>32.434728030072357</v>
          </cell>
          <cell r="N2038">
            <v>887.98920320603497</v>
          </cell>
          <cell r="O2038">
            <v>17.795561935303922</v>
          </cell>
          <cell r="P2038">
            <v>1</v>
          </cell>
          <cell r="Q2038">
            <v>437</v>
          </cell>
          <cell r="R2038">
            <v>100</v>
          </cell>
          <cell r="S2038">
            <v>102695</v>
          </cell>
        </row>
        <row r="2039">
          <cell r="B2039" t="str">
            <v>0401a4</v>
          </cell>
          <cell r="C2039" t="str">
            <v>1324</v>
          </cell>
          <cell r="D2039" t="str">
            <v>PRR</v>
          </cell>
          <cell r="E2039" t="str">
            <v>FRA</v>
          </cell>
          <cell r="F2039">
            <v>200309</v>
          </cell>
          <cell r="G2039">
            <v>4</v>
          </cell>
          <cell r="H2039">
            <v>519</v>
          </cell>
          <cell r="I2039">
            <v>0</v>
          </cell>
          <cell r="J2039">
            <v>437</v>
          </cell>
          <cell r="K2039">
            <v>437</v>
          </cell>
          <cell r="L2039">
            <v>775.06668450023403</v>
          </cell>
          <cell r="M2039">
            <v>44.535150255820412</v>
          </cell>
          <cell r="N2039">
            <v>887.98920320603497</v>
          </cell>
          <cell r="O2039">
            <v>17.795561935303926</v>
          </cell>
          <cell r="P2039">
            <v>1</v>
          </cell>
          <cell r="Q2039">
            <v>437</v>
          </cell>
          <cell r="R2039">
            <v>100</v>
          </cell>
          <cell r="S2039">
            <v>226803</v>
          </cell>
        </row>
        <row r="2040">
          <cell r="B2040" t="str">
            <v>0401a4</v>
          </cell>
          <cell r="C2040" t="str">
            <v>1324</v>
          </cell>
          <cell r="D2040" t="str">
            <v>PRR</v>
          </cell>
          <cell r="E2040" t="str">
            <v>FRA</v>
          </cell>
          <cell r="F2040">
            <v>200310</v>
          </cell>
          <cell r="G2040">
            <v>3</v>
          </cell>
          <cell r="H2040">
            <v>529</v>
          </cell>
          <cell r="I2040">
            <v>0</v>
          </cell>
          <cell r="J2040">
            <v>437</v>
          </cell>
          <cell r="K2040">
            <v>437</v>
          </cell>
          <cell r="L2040">
            <v>589.36260875478729</v>
          </cell>
          <cell r="M2040">
            <v>50.478154390748116</v>
          </cell>
          <cell r="N2040">
            <v>887.98920320603497</v>
          </cell>
          <cell r="O2040">
            <v>17.795561935303926</v>
          </cell>
          <cell r="P2040">
            <v>1</v>
          </cell>
          <cell r="Q2040">
            <v>437</v>
          </cell>
          <cell r="R2040">
            <v>100</v>
          </cell>
          <cell r="S2040">
            <v>231173</v>
          </cell>
        </row>
        <row r="2041">
          <cell r="B2041" t="str">
            <v>0401a4</v>
          </cell>
          <cell r="C2041" t="str">
            <v>1324</v>
          </cell>
          <cell r="D2041" t="str">
            <v>PRR</v>
          </cell>
          <cell r="E2041" t="str">
            <v>FRA</v>
          </cell>
          <cell r="F2041">
            <v>200311</v>
          </cell>
          <cell r="G2041">
            <v>2</v>
          </cell>
          <cell r="H2041">
            <v>349</v>
          </cell>
          <cell r="I2041">
            <v>0</v>
          </cell>
          <cell r="J2041">
            <v>0</v>
          </cell>
          <cell r="K2041">
            <v>437</v>
          </cell>
          <cell r="L2041">
            <v>0</v>
          </cell>
          <cell r="M2041">
            <v>105.81580060993312</v>
          </cell>
          <cell r="N2041">
            <v>887.98920320603497</v>
          </cell>
          <cell r="O2041">
            <v>17.795561935303926</v>
          </cell>
          <cell r="P2041">
            <v>1</v>
          </cell>
          <cell r="Q2041">
            <v>437</v>
          </cell>
          <cell r="R2041">
            <v>100</v>
          </cell>
          <cell r="S2041">
            <v>152513</v>
          </cell>
        </row>
        <row r="2042">
          <cell r="B2042" t="str">
            <v>0401a4</v>
          </cell>
          <cell r="C2042" t="str">
            <v>1324</v>
          </cell>
          <cell r="D2042" t="str">
            <v>PRR</v>
          </cell>
          <cell r="E2042" t="str">
            <v>FRA</v>
          </cell>
          <cell r="F2042">
            <v>200312</v>
          </cell>
          <cell r="G2042">
            <v>1</v>
          </cell>
          <cell r="H2042">
            <v>537</v>
          </cell>
          <cell r="I2042">
            <v>0</v>
          </cell>
          <cell r="J2042">
            <v>437</v>
          </cell>
          <cell r="K2042">
            <v>437</v>
          </cell>
          <cell r="L2042">
            <v>0</v>
          </cell>
          <cell r="M2042">
            <v>105.81580060993312</v>
          </cell>
          <cell r="N2042">
            <v>887.98920320603497</v>
          </cell>
          <cell r="O2042">
            <v>17.795561935303926</v>
          </cell>
          <cell r="P2042">
            <v>1</v>
          </cell>
          <cell r="Q2042">
            <v>437</v>
          </cell>
          <cell r="R2042">
            <v>100</v>
          </cell>
          <cell r="S2042">
            <v>234669</v>
          </cell>
        </row>
        <row r="2043">
          <cell r="B2043" t="str">
            <v>0401a4</v>
          </cell>
          <cell r="C2043" t="str">
            <v>1324</v>
          </cell>
          <cell r="D2043" t="str">
            <v>PRR</v>
          </cell>
          <cell r="E2043" t="str">
            <v>FRA</v>
          </cell>
          <cell r="F2043">
            <v>200401</v>
          </cell>
          <cell r="G2043">
            <v>0</v>
          </cell>
          <cell r="H2043">
            <v>435</v>
          </cell>
          <cell r="I2043">
            <v>0</v>
          </cell>
          <cell r="J2043">
            <v>437</v>
          </cell>
          <cell r="K2043">
            <v>456</v>
          </cell>
          <cell r="L2043">
            <v>0</v>
          </cell>
          <cell r="M2043">
            <v>105.81580060993312</v>
          </cell>
          <cell r="N2043">
            <v>887.98920320603497</v>
          </cell>
          <cell r="O2043">
            <v>17.795561935303926</v>
          </cell>
          <cell r="P2043">
            <v>1</v>
          </cell>
          <cell r="Q2043">
            <v>456</v>
          </cell>
          <cell r="R2043">
            <v>100</v>
          </cell>
          <cell r="S2043">
            <v>198360</v>
          </cell>
        </row>
        <row r="2044">
          <cell r="B2044" t="str">
            <v>0401a4</v>
          </cell>
          <cell r="C2044" t="str">
            <v>1324</v>
          </cell>
          <cell r="D2044" t="str">
            <v>PRR</v>
          </cell>
          <cell r="E2044" t="str">
            <v>INT</v>
          </cell>
          <cell r="F2044">
            <v>200101</v>
          </cell>
          <cell r="G2044">
            <v>36</v>
          </cell>
          <cell r="H2044">
            <v>23</v>
          </cell>
          <cell r="I2044">
            <v>267.32782608695646</v>
          </cell>
          <cell r="J2044">
            <v>0</v>
          </cell>
          <cell r="K2044">
            <v>0</v>
          </cell>
          <cell r="L2044">
            <v>267.32782608695646</v>
          </cell>
          <cell r="M2044">
            <v>0</v>
          </cell>
          <cell r="N2044">
            <v>267.32782608695641</v>
          </cell>
          <cell r="O2044">
            <v>0</v>
          </cell>
          <cell r="P2044">
            <v>3</v>
          </cell>
          <cell r="Q2044">
            <v>267.32782608695641</v>
          </cell>
          <cell r="R2044">
            <v>0</v>
          </cell>
          <cell r="S2044">
            <v>0</v>
          </cell>
        </row>
        <row r="2045">
          <cell r="B2045" t="str">
            <v>0401a4</v>
          </cell>
          <cell r="C2045" t="str">
            <v>1324</v>
          </cell>
          <cell r="D2045" t="str">
            <v>PRR</v>
          </cell>
          <cell r="E2045" t="str">
            <v>INT</v>
          </cell>
          <cell r="F2045">
            <v>200102</v>
          </cell>
          <cell r="G2045">
            <v>35</v>
          </cell>
          <cell r="H2045">
            <v>9</v>
          </cell>
          <cell r="I2045">
            <v>278.42333333333335</v>
          </cell>
          <cell r="J2045">
            <v>0</v>
          </cell>
          <cell r="K2045">
            <v>0</v>
          </cell>
          <cell r="L2045">
            <v>280.05987263109398</v>
          </cell>
          <cell r="M2045">
            <v>0.68522105328633365</v>
          </cell>
          <cell r="N2045">
            <v>280.54050052323674</v>
          </cell>
          <cell r="O2045">
            <v>0.71749230038907819</v>
          </cell>
          <cell r="P2045">
            <v>3</v>
          </cell>
          <cell r="Q2045">
            <v>280.54050052323674</v>
          </cell>
          <cell r="R2045">
            <v>0.71749230038907819</v>
          </cell>
          <cell r="S2045">
            <v>19.054504709130924</v>
          </cell>
        </row>
        <row r="2046">
          <cell r="B2046" t="str">
            <v>0401a4</v>
          </cell>
          <cell r="C2046" t="str">
            <v>1324</v>
          </cell>
          <cell r="D2046" t="str">
            <v>PRR</v>
          </cell>
          <cell r="E2046" t="str">
            <v>INT</v>
          </cell>
          <cell r="F2046">
            <v>200103</v>
          </cell>
          <cell r="G2046">
            <v>34</v>
          </cell>
          <cell r="H2046">
            <v>23</v>
          </cell>
          <cell r="I2046">
            <v>768.02</v>
          </cell>
          <cell r="J2046">
            <v>0</v>
          </cell>
          <cell r="K2046">
            <v>0</v>
          </cell>
          <cell r="L2046">
            <v>773.53914355003599</v>
          </cell>
          <cell r="M2046">
            <v>0.72927583729196976</v>
          </cell>
          <cell r="N2046">
            <v>777.59612226088097</v>
          </cell>
          <cell r="O2046">
            <v>0.74724132097942431</v>
          </cell>
          <cell r="P2046">
            <v>3</v>
          </cell>
          <cell r="Q2046">
            <v>777.59612226088097</v>
          </cell>
          <cell r="R2046">
            <v>0.74724132097942431</v>
          </cell>
          <cell r="S2046">
            <v>220.25081200026398</v>
          </cell>
        </row>
        <row r="2047">
          <cell r="B2047" t="str">
            <v>0401a4</v>
          </cell>
          <cell r="C2047" t="str">
            <v>1324</v>
          </cell>
          <cell r="D2047" t="str">
            <v>PRR</v>
          </cell>
          <cell r="E2047" t="str">
            <v>INT</v>
          </cell>
          <cell r="F2047">
            <v>200104</v>
          </cell>
          <cell r="G2047">
            <v>33</v>
          </cell>
          <cell r="H2047">
            <v>42</v>
          </cell>
          <cell r="I2047">
            <v>994.33119047619061</v>
          </cell>
          <cell r="J2047">
            <v>0</v>
          </cell>
          <cell r="K2047">
            <v>0</v>
          </cell>
          <cell r="L2047">
            <v>1005.8888082675437</v>
          </cell>
          <cell r="M2047">
            <v>1.0759467421141138</v>
          </cell>
          <cell r="N2047">
            <v>1012.0987140041269</v>
          </cell>
          <cell r="O2047">
            <v>1.0800176583051979</v>
          </cell>
          <cell r="P2047">
            <v>3</v>
          </cell>
          <cell r="Q2047">
            <v>1012.0987140041269</v>
          </cell>
          <cell r="R2047">
            <v>1.0800176583051979</v>
          </cell>
          <cell r="S2047">
            <v>746.23598817332822</v>
          </cell>
        </row>
        <row r="2048">
          <cell r="B2048" t="str">
            <v>0401a4</v>
          </cell>
          <cell r="C2048" t="str">
            <v>1324</v>
          </cell>
          <cell r="D2048" t="str">
            <v>PRR</v>
          </cell>
          <cell r="E2048" t="str">
            <v>INT</v>
          </cell>
          <cell r="F2048">
            <v>200105</v>
          </cell>
          <cell r="G2048">
            <v>32</v>
          </cell>
          <cell r="H2048">
            <v>50</v>
          </cell>
          <cell r="I2048">
            <v>606.87840000000006</v>
          </cell>
          <cell r="J2048">
            <v>0</v>
          </cell>
          <cell r="K2048">
            <v>0</v>
          </cell>
          <cell r="L2048">
            <v>626.3462599612842</v>
          </cell>
          <cell r="M2048">
            <v>1.6892863465739654</v>
          </cell>
          <cell r="N2048">
            <v>648.71151356366977</v>
          </cell>
          <cell r="O2048">
            <v>1.3882194341723866</v>
          </cell>
          <cell r="P2048">
            <v>3</v>
          </cell>
          <cell r="Q2048">
            <v>648.71151356366977</v>
          </cell>
          <cell r="R2048">
            <v>1.3882194341723866</v>
          </cell>
          <cell r="S2048">
            <v>2091.6556781834879</v>
          </cell>
        </row>
        <row r="2049">
          <cell r="B2049" t="str">
            <v>0401a4</v>
          </cell>
          <cell r="C2049" t="str">
            <v>1324</v>
          </cell>
          <cell r="D2049" t="str">
            <v>PRR</v>
          </cell>
          <cell r="E2049" t="str">
            <v>INT</v>
          </cell>
          <cell r="F2049">
            <v>200106</v>
          </cell>
          <cell r="G2049">
            <v>31</v>
          </cell>
          <cell r="H2049">
            <v>29</v>
          </cell>
          <cell r="I2049">
            <v>1213.3313793103448</v>
          </cell>
          <cell r="J2049">
            <v>0</v>
          </cell>
          <cell r="K2049">
            <v>0</v>
          </cell>
          <cell r="L2049">
            <v>1249.512847355167</v>
          </cell>
          <cell r="M2049">
            <v>2.100259359119399</v>
          </cell>
          <cell r="N2049">
            <v>1252.2293466062786</v>
          </cell>
          <cell r="O2049">
            <v>1.8075700636766672</v>
          </cell>
          <cell r="P2049">
            <v>3</v>
          </cell>
          <cell r="Q2049">
            <v>1252.2293466062786</v>
          </cell>
          <cell r="R2049">
            <v>1.8075700636766672</v>
          </cell>
          <cell r="S2049">
            <v>1128.0410515820768</v>
          </cell>
        </row>
        <row r="2050">
          <cell r="B2050" t="str">
            <v>0401a4</v>
          </cell>
          <cell r="C2050" t="str">
            <v>1324</v>
          </cell>
          <cell r="D2050" t="str">
            <v>PRR</v>
          </cell>
          <cell r="E2050" t="str">
            <v>INT</v>
          </cell>
          <cell r="F2050">
            <v>200107</v>
          </cell>
          <cell r="G2050">
            <v>30</v>
          </cell>
          <cell r="H2050">
            <v>45</v>
          </cell>
          <cell r="I2050">
            <v>607.3448888888887</v>
          </cell>
          <cell r="J2050">
            <v>0</v>
          </cell>
          <cell r="K2050">
            <v>0</v>
          </cell>
          <cell r="L2050">
            <v>646.14330337022841</v>
          </cell>
          <cell r="M2050">
            <v>2.6570248548402531</v>
          </cell>
          <cell r="N2050">
            <v>669.57659356672787</v>
          </cell>
          <cell r="O2050">
            <v>2.2075818480983225</v>
          </cell>
          <cell r="P2050">
            <v>3</v>
          </cell>
          <cell r="Q2050">
            <v>669.57659356672787</v>
          </cell>
          <cell r="R2050">
            <v>2.2075818480983225</v>
          </cell>
          <cell r="S2050">
            <v>2800.4267105027611</v>
          </cell>
        </row>
        <row r="2051">
          <cell r="B2051" t="str">
            <v>0401a4</v>
          </cell>
          <cell r="C2051" t="str">
            <v>1324</v>
          </cell>
          <cell r="D2051" t="str">
            <v>PRR</v>
          </cell>
          <cell r="E2051" t="str">
            <v>INT</v>
          </cell>
          <cell r="F2051">
            <v>200108</v>
          </cell>
          <cell r="G2051">
            <v>29</v>
          </cell>
          <cell r="H2051">
            <v>30</v>
          </cell>
          <cell r="I2051">
            <v>609.58799999999997</v>
          </cell>
          <cell r="J2051">
            <v>0</v>
          </cell>
          <cell r="K2051">
            <v>0</v>
          </cell>
          <cell r="L2051">
            <v>639.05200065104168</v>
          </cell>
          <cell r="M2051">
            <v>3.0223767294923842</v>
          </cell>
          <cell r="N2051">
            <v>697.77657395476524</v>
          </cell>
          <cell r="O2051">
            <v>2.5820447438789245</v>
          </cell>
          <cell r="P2051">
            <v>3</v>
          </cell>
          <cell r="Q2051">
            <v>697.77657395476524</v>
          </cell>
          <cell r="R2051">
            <v>2.5820447438789245</v>
          </cell>
          <cell r="S2051">
            <v>2645.6572186429585</v>
          </cell>
        </row>
        <row r="2052">
          <cell r="B2052" t="str">
            <v>0401a4</v>
          </cell>
          <cell r="C2052" t="str">
            <v>1324</v>
          </cell>
          <cell r="D2052" t="str">
            <v>PRR</v>
          </cell>
          <cell r="E2052" t="str">
            <v>INT</v>
          </cell>
          <cell r="F2052">
            <v>200109</v>
          </cell>
          <cell r="G2052">
            <v>28</v>
          </cell>
          <cell r="H2052">
            <v>63</v>
          </cell>
          <cell r="I2052">
            <v>819.0787301587302</v>
          </cell>
          <cell r="J2052">
            <v>0</v>
          </cell>
          <cell r="K2052">
            <v>0</v>
          </cell>
          <cell r="L2052">
            <v>880.15081522736693</v>
          </cell>
          <cell r="M2052">
            <v>3.6515343039288091</v>
          </cell>
          <cell r="N2052">
            <v>888.96532206943402</v>
          </cell>
          <cell r="O2052">
            <v>3.1918751983932516</v>
          </cell>
          <cell r="P2052">
            <v>3</v>
          </cell>
          <cell r="Q2052">
            <v>888.96532206943402</v>
          </cell>
          <cell r="R2052">
            <v>3.1918751983932516</v>
          </cell>
          <cell r="S2052">
            <v>4402.8552903743475</v>
          </cell>
        </row>
        <row r="2053">
          <cell r="B2053" t="str">
            <v>0401a4</v>
          </cell>
          <cell r="C2053" t="str">
            <v>1324</v>
          </cell>
          <cell r="D2053" t="str">
            <v>PRR</v>
          </cell>
          <cell r="E2053" t="str">
            <v>INT</v>
          </cell>
          <cell r="F2053">
            <v>200110</v>
          </cell>
          <cell r="G2053">
            <v>27</v>
          </cell>
          <cell r="H2053">
            <v>51</v>
          </cell>
          <cell r="I2053">
            <v>2855.3584313725482</v>
          </cell>
          <cell r="J2053">
            <v>0</v>
          </cell>
          <cell r="K2053">
            <v>0</v>
          </cell>
          <cell r="L2053">
            <v>3038.3833494753435</v>
          </cell>
          <cell r="M2053">
            <v>4.5444479306571708</v>
          </cell>
          <cell r="N2053">
            <v>2746.4146145146019</v>
          </cell>
          <cell r="O2053">
            <v>3.5814947118522871</v>
          </cell>
          <cell r="P2053">
            <v>3</v>
          </cell>
          <cell r="Q2053">
            <v>2746.4146145146019</v>
          </cell>
          <cell r="R2053">
            <v>3.5814947118522871</v>
          </cell>
          <cell r="S2053">
            <v>0</v>
          </cell>
        </row>
        <row r="2054">
          <cell r="B2054" t="str">
            <v>0401a4</v>
          </cell>
          <cell r="C2054" t="str">
            <v>1324</v>
          </cell>
          <cell r="D2054" t="str">
            <v>PRR</v>
          </cell>
          <cell r="E2054" t="str">
            <v>INT</v>
          </cell>
          <cell r="F2054">
            <v>200111</v>
          </cell>
          <cell r="G2054">
            <v>26</v>
          </cell>
          <cell r="H2054">
            <v>144</v>
          </cell>
          <cell r="I2054">
            <v>708.68520833333332</v>
          </cell>
          <cell r="J2054">
            <v>0</v>
          </cell>
          <cell r="K2054">
            <v>0</v>
          </cell>
          <cell r="L2054">
            <v>835.33041415585853</v>
          </cell>
          <cell r="M2054">
            <v>6.7989653058958988</v>
          </cell>
          <cell r="N2054">
            <v>833.81116634334433</v>
          </cell>
          <cell r="O2054">
            <v>5.6381895856610003</v>
          </cell>
          <cell r="P2054">
            <v>3</v>
          </cell>
          <cell r="Q2054">
            <v>833.81116634334433</v>
          </cell>
          <cell r="R2054">
            <v>5.6381895856610003</v>
          </cell>
          <cell r="S2054">
            <v>18018.13795344159</v>
          </cell>
        </row>
        <row r="2055">
          <cell r="B2055" t="str">
            <v>0401a4</v>
          </cell>
          <cell r="C2055" t="str">
            <v>1324</v>
          </cell>
          <cell r="D2055" t="str">
            <v>PRR</v>
          </cell>
          <cell r="E2055" t="str">
            <v>INT</v>
          </cell>
          <cell r="F2055">
            <v>200112</v>
          </cell>
          <cell r="G2055">
            <v>25</v>
          </cell>
          <cell r="H2055">
            <v>78</v>
          </cell>
          <cell r="I2055">
            <v>872.01141025641027</v>
          </cell>
          <cell r="J2055">
            <v>0</v>
          </cell>
          <cell r="K2055">
            <v>0</v>
          </cell>
          <cell r="L2055">
            <v>1033.9652394485875</v>
          </cell>
          <cell r="M2055">
            <v>7.3873956240088283</v>
          </cell>
          <cell r="N2055">
            <v>1052.9904810701805</v>
          </cell>
          <cell r="O2055">
            <v>6.3994824672632751</v>
          </cell>
          <cell r="P2055">
            <v>3</v>
          </cell>
          <cell r="Q2055">
            <v>1052.9904810701805</v>
          </cell>
          <cell r="R2055">
            <v>6.3994824672632751</v>
          </cell>
          <cell r="S2055">
            <v>14116.36752347408</v>
          </cell>
        </row>
        <row r="2056">
          <cell r="B2056" t="str">
            <v>0401a4</v>
          </cell>
          <cell r="C2056" t="str">
            <v>1324</v>
          </cell>
          <cell r="D2056" t="str">
            <v>PRR</v>
          </cell>
          <cell r="E2056" t="str">
            <v>INT</v>
          </cell>
          <cell r="F2056">
            <v>200201</v>
          </cell>
          <cell r="G2056">
            <v>24</v>
          </cell>
          <cell r="H2056">
            <v>34</v>
          </cell>
          <cell r="I2056">
            <v>1188.7</v>
          </cell>
          <cell r="J2056">
            <v>0</v>
          </cell>
          <cell r="K2056">
            <v>0</v>
          </cell>
          <cell r="L2056">
            <v>1535.5019382454025</v>
          </cell>
          <cell r="M2056">
            <v>8.3761368339890314</v>
          </cell>
          <cell r="N2056">
            <v>1391.2156088136467</v>
          </cell>
          <cell r="O2056">
            <v>6.8102407339165669</v>
          </cell>
          <cell r="P2056">
            <v>3</v>
          </cell>
          <cell r="Q2056">
            <v>1391.2156088136467</v>
          </cell>
          <cell r="R2056">
            <v>6.8102407339165669</v>
          </cell>
          <cell r="S2056">
            <v>6885.5306996639847</v>
          </cell>
        </row>
        <row r="2057">
          <cell r="B2057" t="str">
            <v>0401a4</v>
          </cell>
          <cell r="C2057" t="str">
            <v>1324</v>
          </cell>
          <cell r="D2057" t="str">
            <v>PRR</v>
          </cell>
          <cell r="E2057" t="str">
            <v>INT</v>
          </cell>
          <cell r="F2057">
            <v>200202</v>
          </cell>
          <cell r="G2057">
            <v>23</v>
          </cell>
          <cell r="H2057">
            <v>26</v>
          </cell>
          <cell r="I2057">
            <v>317.42884615384617</v>
          </cell>
          <cell r="J2057">
            <v>0</v>
          </cell>
          <cell r="K2057">
            <v>0</v>
          </cell>
          <cell r="L2057">
            <v>508.34794785334816</v>
          </cell>
          <cell r="M2057">
            <v>9.5038555500337107</v>
          </cell>
          <cell r="N2057">
            <v>679.00775864808236</v>
          </cell>
          <cell r="O2057">
            <v>7.1412297387746566</v>
          </cell>
          <cell r="P2057">
            <v>3</v>
          </cell>
          <cell r="Q2057">
            <v>679.00775864808236</v>
          </cell>
          <cell r="R2057">
            <v>7.1412297387746566</v>
          </cell>
          <cell r="S2057">
            <v>9401.0517248501401</v>
          </cell>
        </row>
        <row r="2058">
          <cell r="B2058" t="str">
            <v>0401a4</v>
          </cell>
          <cell r="C2058" t="str">
            <v>1324</v>
          </cell>
          <cell r="D2058" t="str">
            <v>PRR</v>
          </cell>
          <cell r="E2058" t="str">
            <v>INT</v>
          </cell>
          <cell r="F2058">
            <v>200203</v>
          </cell>
          <cell r="G2058">
            <v>22</v>
          </cell>
          <cell r="H2058">
            <v>47</v>
          </cell>
          <cell r="I2058">
            <v>1599.2853191489362</v>
          </cell>
          <cell r="J2058">
            <v>0</v>
          </cell>
          <cell r="K2058">
            <v>1800</v>
          </cell>
          <cell r="L2058">
            <v>2366.4138329345819</v>
          </cell>
          <cell r="M2058">
            <v>10.124159951839554</v>
          </cell>
          <cell r="N2058">
            <v>1956.6021048766308</v>
          </cell>
          <cell r="O2058">
            <v>8.1665081664998205</v>
          </cell>
          <cell r="P2058">
            <v>1</v>
          </cell>
          <cell r="Q2058">
            <v>1800</v>
          </cell>
          <cell r="R2058">
            <v>100</v>
          </cell>
          <cell r="S2058">
            <v>9433.59</v>
          </cell>
        </row>
        <row r="2059">
          <cell r="B2059" t="str">
            <v>0401a4</v>
          </cell>
          <cell r="C2059" t="str">
            <v>1324</v>
          </cell>
          <cell r="D2059" t="str">
            <v>PRR</v>
          </cell>
          <cell r="E2059" t="str">
            <v>INT</v>
          </cell>
          <cell r="F2059">
            <v>200204</v>
          </cell>
          <cell r="G2059">
            <v>21</v>
          </cell>
          <cell r="H2059">
            <v>147</v>
          </cell>
          <cell r="I2059">
            <v>551.41510204081624</v>
          </cell>
          <cell r="J2059">
            <v>0</v>
          </cell>
          <cell r="K2059">
            <v>0</v>
          </cell>
          <cell r="L2059">
            <v>895.89589043822514</v>
          </cell>
          <cell r="M2059">
            <v>10.136137429958083</v>
          </cell>
          <cell r="N2059">
            <v>997.51621100567695</v>
          </cell>
          <cell r="O2059">
            <v>8.3381405427982287</v>
          </cell>
          <cell r="P2059">
            <v>3</v>
          </cell>
          <cell r="Q2059">
            <v>997.51621100567695</v>
          </cell>
          <cell r="R2059">
            <v>8.3381405427982287</v>
          </cell>
          <cell r="S2059">
            <v>65576.863017834519</v>
          </cell>
        </row>
        <row r="2060">
          <cell r="B2060" t="str">
            <v>0401a4</v>
          </cell>
          <cell r="C2060" t="str">
            <v>1324</v>
          </cell>
          <cell r="D2060" t="str">
            <v>PRR</v>
          </cell>
          <cell r="E2060" t="str">
            <v>INT</v>
          </cell>
          <cell r="F2060">
            <v>200205</v>
          </cell>
          <cell r="G2060">
            <v>20</v>
          </cell>
          <cell r="H2060">
            <v>53</v>
          </cell>
          <cell r="I2060">
            <v>650.90509433962268</v>
          </cell>
          <cell r="J2060">
            <v>0</v>
          </cell>
          <cell r="K2060">
            <v>880</v>
          </cell>
          <cell r="L2060">
            <v>1226.0347581890765</v>
          </cell>
          <cell r="M2060">
            <v>11.429341201220037</v>
          </cell>
          <cell r="N2060">
            <v>1181.2064423346078</v>
          </cell>
          <cell r="O2060">
            <v>8.9593455901119761</v>
          </cell>
          <cell r="P2060">
            <v>3</v>
          </cell>
          <cell r="Q2060">
            <v>1181.2064423346078</v>
          </cell>
          <cell r="R2060">
            <v>8.9593455901119761</v>
          </cell>
          <cell r="S2060">
            <v>28105.971443734212</v>
          </cell>
        </row>
        <row r="2061">
          <cell r="B2061" t="str">
            <v>0401a4</v>
          </cell>
          <cell r="C2061" t="str">
            <v>1324</v>
          </cell>
          <cell r="D2061" t="str">
            <v>PRR</v>
          </cell>
          <cell r="E2061" t="str">
            <v>INT</v>
          </cell>
          <cell r="F2061">
            <v>200206</v>
          </cell>
          <cell r="G2061">
            <v>19</v>
          </cell>
          <cell r="H2061">
            <v>27</v>
          </cell>
          <cell r="I2061">
            <v>736.82740740740746</v>
          </cell>
          <cell r="J2061">
            <v>0</v>
          </cell>
          <cell r="K2061">
            <v>1200</v>
          </cell>
          <cell r="L2061">
            <v>1752.1308105155888</v>
          </cell>
          <cell r="M2061">
            <v>12.560625256694269</v>
          </cell>
          <cell r="N2061">
            <v>1433.2764908221359</v>
          </cell>
          <cell r="O2061">
            <v>9.7951148922761746</v>
          </cell>
          <cell r="P2061">
            <v>3</v>
          </cell>
          <cell r="Q2061">
            <v>1433.2764908221359</v>
          </cell>
          <cell r="R2061">
            <v>9.7951148922761746</v>
          </cell>
          <cell r="S2061">
            <v>18804.125252197668</v>
          </cell>
        </row>
        <row r="2062">
          <cell r="B2062" t="str">
            <v>0401a4</v>
          </cell>
          <cell r="C2062" t="str">
            <v>1324</v>
          </cell>
          <cell r="D2062" t="str">
            <v>PRR</v>
          </cell>
          <cell r="E2062" t="str">
            <v>INT</v>
          </cell>
          <cell r="F2062">
            <v>200207</v>
          </cell>
          <cell r="G2062">
            <v>18</v>
          </cell>
          <cell r="H2062">
            <v>59</v>
          </cell>
          <cell r="I2062">
            <v>610.96067796610168</v>
          </cell>
          <cell r="J2062">
            <v>0</v>
          </cell>
          <cell r="K2062">
            <v>880</v>
          </cell>
          <cell r="L2062">
            <v>1422.0902797159181</v>
          </cell>
          <cell r="M2062">
            <v>13.179675404935756</v>
          </cell>
          <cell r="N2062">
            <v>1300.870632842857</v>
          </cell>
          <cell r="O2062">
            <v>10.090850698532403</v>
          </cell>
          <cell r="P2062">
            <v>3</v>
          </cell>
          <cell r="Q2062">
            <v>1300.870632842857</v>
          </cell>
          <cell r="R2062">
            <v>10.090850698532403</v>
          </cell>
          <cell r="S2062">
            <v>40704.687337728559</v>
          </cell>
        </row>
        <row r="2063">
          <cell r="B2063" t="str">
            <v>0401a4</v>
          </cell>
          <cell r="C2063" t="str">
            <v>1324</v>
          </cell>
          <cell r="D2063" t="str">
            <v>PRR</v>
          </cell>
          <cell r="E2063" t="str">
            <v>INT</v>
          </cell>
          <cell r="F2063">
            <v>200208</v>
          </cell>
          <cell r="G2063">
            <v>17</v>
          </cell>
          <cell r="H2063">
            <v>12</v>
          </cell>
          <cell r="I2063">
            <v>0</v>
          </cell>
          <cell r="J2063">
            <v>0</v>
          </cell>
          <cell r="K2063">
            <v>880</v>
          </cell>
          <cell r="L2063">
            <v>143.26029844097107</v>
          </cell>
          <cell r="M2063">
            <v>13.825488684034216</v>
          </cell>
          <cell r="N2063">
            <v>551.53612993682975</v>
          </cell>
          <cell r="O2063">
            <v>10.167275276100989</v>
          </cell>
          <cell r="P2063">
            <v>3</v>
          </cell>
          <cell r="Q2063">
            <v>551.53612993682975</v>
          </cell>
          <cell r="R2063">
            <v>10.167275276100989</v>
          </cell>
          <cell r="S2063">
            <v>6618.4335592419575</v>
          </cell>
        </row>
        <row r="2064">
          <cell r="B2064" t="str">
            <v>0401a4</v>
          </cell>
          <cell r="C2064" t="str">
            <v>1324</v>
          </cell>
          <cell r="D2064" t="str">
            <v>PRR</v>
          </cell>
          <cell r="E2064" t="str">
            <v>INT</v>
          </cell>
          <cell r="F2064">
            <v>200209</v>
          </cell>
          <cell r="G2064">
            <v>16</v>
          </cell>
          <cell r="H2064">
            <v>51</v>
          </cell>
          <cell r="I2064">
            <v>319.87333333333333</v>
          </cell>
          <cell r="J2064">
            <v>0</v>
          </cell>
          <cell r="K2064">
            <v>880</v>
          </cell>
          <cell r="L2064">
            <v>1602.542194213022</v>
          </cell>
          <cell r="M2064">
            <v>15.371691450571204</v>
          </cell>
          <cell r="N2064">
            <v>1284.6776154025188</v>
          </cell>
          <cell r="O2064">
            <v>11.266925533091046</v>
          </cell>
          <cell r="P2064">
            <v>1</v>
          </cell>
          <cell r="Q2064">
            <v>880</v>
          </cell>
          <cell r="R2064">
            <v>100</v>
          </cell>
          <cell r="S2064">
            <v>28566.46</v>
          </cell>
        </row>
        <row r="2065">
          <cell r="B2065" t="str">
            <v>0401a4</v>
          </cell>
          <cell r="C2065" t="str">
            <v>1324</v>
          </cell>
          <cell r="D2065" t="str">
            <v>PRR</v>
          </cell>
          <cell r="E2065" t="str">
            <v>INT</v>
          </cell>
          <cell r="F2065">
            <v>200210</v>
          </cell>
          <cell r="G2065">
            <v>15</v>
          </cell>
          <cell r="H2065">
            <v>91</v>
          </cell>
          <cell r="I2065">
            <v>269.21076923076924</v>
          </cell>
          <cell r="J2065">
            <v>0</v>
          </cell>
          <cell r="K2065">
            <v>880</v>
          </cell>
          <cell r="L2065">
            <v>1194.6613278821251</v>
          </cell>
          <cell r="M2065">
            <v>15.757072395120652</v>
          </cell>
          <cell r="N2065">
            <v>1147.5231602200502</v>
          </cell>
          <cell r="O2065">
            <v>11.146714379055807</v>
          </cell>
          <cell r="P2065">
            <v>1</v>
          </cell>
          <cell r="Q2065">
            <v>880</v>
          </cell>
          <cell r="R2065">
            <v>100</v>
          </cell>
          <cell r="S2065">
            <v>55581.82</v>
          </cell>
        </row>
        <row r="2066">
          <cell r="B2066" t="str">
            <v>0401a4</v>
          </cell>
          <cell r="C2066" t="str">
            <v>1324</v>
          </cell>
          <cell r="D2066" t="str">
            <v>PRR</v>
          </cell>
          <cell r="E2066" t="str">
            <v>INT</v>
          </cell>
          <cell r="F2066">
            <v>200211</v>
          </cell>
          <cell r="G2066">
            <v>14</v>
          </cell>
          <cell r="H2066">
            <v>63</v>
          </cell>
          <cell r="I2066">
            <v>117.5701587301587</v>
          </cell>
          <cell r="J2066">
            <v>0</v>
          </cell>
          <cell r="K2066">
            <v>880</v>
          </cell>
          <cell r="L2066">
            <v>913.10105824160712</v>
          </cell>
          <cell r="M2066">
            <v>21.187103953513887</v>
          </cell>
          <cell r="N2066">
            <v>973.61903278963837</v>
          </cell>
          <cell r="O2066">
            <v>10.90072257836667</v>
          </cell>
          <cell r="P2066">
            <v>3</v>
          </cell>
          <cell r="Q2066">
            <v>973.61903278963837</v>
          </cell>
          <cell r="R2066">
            <v>10.90072257836667</v>
          </cell>
          <cell r="S2066">
            <v>53931.079065747217</v>
          </cell>
        </row>
        <row r="2067">
          <cell r="B2067" t="str">
            <v>0401a4</v>
          </cell>
          <cell r="C2067" t="str">
            <v>1324</v>
          </cell>
          <cell r="D2067" t="str">
            <v>PRR</v>
          </cell>
          <cell r="E2067" t="str">
            <v>INT</v>
          </cell>
          <cell r="F2067">
            <v>200212</v>
          </cell>
          <cell r="G2067">
            <v>13</v>
          </cell>
          <cell r="H2067">
            <v>84</v>
          </cell>
          <cell r="I2067">
            <v>10.452023809523808</v>
          </cell>
          <cell r="J2067">
            <v>0</v>
          </cell>
          <cell r="K2067">
            <v>880</v>
          </cell>
          <cell r="L2067">
            <v>914.46781129785086</v>
          </cell>
          <cell r="M2067">
            <v>26.681171833034877</v>
          </cell>
          <cell r="N2067">
            <v>936.4315010526409</v>
          </cell>
          <cell r="O2067">
            <v>12.959233490965627</v>
          </cell>
          <cell r="P2067">
            <v>3</v>
          </cell>
          <cell r="Q2067">
            <v>936.4315010526409</v>
          </cell>
          <cell r="R2067">
            <v>12.959233490965627</v>
          </cell>
          <cell r="S2067">
            <v>77782.27608842183</v>
          </cell>
        </row>
        <row r="2068">
          <cell r="B2068" t="str">
            <v>0401a4</v>
          </cell>
          <cell r="C2068" t="str">
            <v>1324</v>
          </cell>
          <cell r="D2068" t="str">
            <v>PRR</v>
          </cell>
          <cell r="E2068" t="str">
            <v>INT</v>
          </cell>
          <cell r="F2068">
            <v>200301</v>
          </cell>
          <cell r="G2068">
            <v>12</v>
          </cell>
          <cell r="H2068">
            <v>18</v>
          </cell>
          <cell r="I2068">
            <v>0</v>
          </cell>
          <cell r="J2068">
            <v>0</v>
          </cell>
          <cell r="K2068">
            <v>500</v>
          </cell>
          <cell r="L2068">
            <v>112.96428492789386</v>
          </cell>
          <cell r="M2068">
            <v>32.290674691225718</v>
          </cell>
          <cell r="N2068">
            <v>764.29827738880761</v>
          </cell>
          <cell r="O2068">
            <v>14.43707214278164</v>
          </cell>
          <cell r="P2068">
            <v>3</v>
          </cell>
          <cell r="Q2068">
            <v>764.29827738880761</v>
          </cell>
          <cell r="R2068">
            <v>14.43707214278164</v>
          </cell>
          <cell r="S2068">
            <v>13757.368992998538</v>
          </cell>
        </row>
        <row r="2069">
          <cell r="B2069" t="str">
            <v>0401a4</v>
          </cell>
          <cell r="C2069" t="str">
            <v>1324</v>
          </cell>
          <cell r="D2069" t="str">
            <v>PRR</v>
          </cell>
          <cell r="E2069" t="str">
            <v>INT</v>
          </cell>
          <cell r="F2069">
            <v>200302</v>
          </cell>
          <cell r="G2069">
            <v>11</v>
          </cell>
          <cell r="H2069">
            <v>67</v>
          </cell>
          <cell r="I2069">
            <v>0</v>
          </cell>
          <cell r="J2069">
            <v>0</v>
          </cell>
          <cell r="K2069">
            <v>800</v>
          </cell>
          <cell r="L2069">
            <v>2161.0659213152053</v>
          </cell>
          <cell r="M2069">
            <v>35.685256353099234</v>
          </cell>
          <cell r="N2069">
            <v>1186.1264783631655</v>
          </cell>
          <cell r="O2069">
            <v>15.03354017105675</v>
          </cell>
          <cell r="P2069">
            <v>1</v>
          </cell>
          <cell r="Q2069">
            <v>800</v>
          </cell>
          <cell r="R2069">
            <v>100</v>
          </cell>
          <cell r="S2069">
            <v>53600</v>
          </cell>
        </row>
        <row r="2070">
          <cell r="B2070" t="str">
            <v>0401a4</v>
          </cell>
          <cell r="C2070" t="str">
            <v>1324</v>
          </cell>
          <cell r="D2070" t="str">
            <v>PRR</v>
          </cell>
          <cell r="E2070" t="str">
            <v>INT</v>
          </cell>
          <cell r="F2070">
            <v>200303</v>
          </cell>
          <cell r="G2070">
            <v>10</v>
          </cell>
          <cell r="H2070">
            <v>19</v>
          </cell>
          <cell r="I2070">
            <v>0</v>
          </cell>
          <cell r="J2070">
            <v>0</v>
          </cell>
          <cell r="K2070">
            <v>800</v>
          </cell>
          <cell r="L2070">
            <v>1582.2602090247813</v>
          </cell>
          <cell r="M2070">
            <v>34.757181874981001</v>
          </cell>
          <cell r="N2070">
            <v>1047.3060304347403</v>
          </cell>
          <cell r="O2070">
            <v>17.254767246391843</v>
          </cell>
          <cell r="P2070">
            <v>1</v>
          </cell>
          <cell r="Q2070">
            <v>800</v>
          </cell>
          <cell r="R2070">
            <v>100</v>
          </cell>
          <cell r="S2070">
            <v>15200</v>
          </cell>
        </row>
        <row r="2071">
          <cell r="B2071" t="str">
            <v>0401a4</v>
          </cell>
          <cell r="C2071" t="str">
            <v>1324</v>
          </cell>
          <cell r="D2071" t="str">
            <v>PRR</v>
          </cell>
          <cell r="E2071" t="str">
            <v>INT</v>
          </cell>
          <cell r="F2071">
            <v>200304</v>
          </cell>
          <cell r="G2071">
            <v>9</v>
          </cell>
          <cell r="H2071">
            <v>47</v>
          </cell>
          <cell r="I2071">
            <v>0</v>
          </cell>
          <cell r="J2071">
            <v>0</v>
          </cell>
          <cell r="K2071">
            <v>500</v>
          </cell>
          <cell r="L2071">
            <v>993.38835766663817</v>
          </cell>
          <cell r="M2071">
            <v>36.078254977325038</v>
          </cell>
          <cell r="N2071">
            <v>950.46115793606293</v>
          </cell>
          <cell r="O2071">
            <v>15.892857167025667</v>
          </cell>
          <cell r="P2071">
            <v>3</v>
          </cell>
          <cell r="Q2071">
            <v>950.46115793606293</v>
          </cell>
          <cell r="R2071">
            <v>15.892857167025667</v>
          </cell>
          <cell r="S2071">
            <v>44671.674422994955</v>
          </cell>
        </row>
        <row r="2072">
          <cell r="B2072" t="str">
            <v>0401a4</v>
          </cell>
          <cell r="C2072" t="str">
            <v>1324</v>
          </cell>
          <cell r="D2072" t="str">
            <v>PRR</v>
          </cell>
          <cell r="E2072" t="str">
            <v>INT</v>
          </cell>
          <cell r="F2072">
            <v>200305</v>
          </cell>
          <cell r="G2072">
            <v>8</v>
          </cell>
          <cell r="H2072">
            <v>73</v>
          </cell>
          <cell r="I2072">
            <v>0</v>
          </cell>
          <cell r="J2072">
            <v>0</v>
          </cell>
          <cell r="K2072">
            <v>500</v>
          </cell>
          <cell r="L2072">
            <v>522.21910993119639</v>
          </cell>
          <cell r="M2072">
            <v>35.303508473156789</v>
          </cell>
          <cell r="N2072">
            <v>852.87940316901813</v>
          </cell>
          <cell r="O2072">
            <v>16.288053479902203</v>
          </cell>
          <cell r="P2072">
            <v>1</v>
          </cell>
          <cell r="Q2072">
            <v>500</v>
          </cell>
          <cell r="R2072">
            <v>100</v>
          </cell>
          <cell r="S2072">
            <v>36500</v>
          </cell>
        </row>
        <row r="2073">
          <cell r="B2073" t="str">
            <v>0401a4</v>
          </cell>
          <cell r="C2073" t="str">
            <v>1324</v>
          </cell>
          <cell r="D2073" t="str">
            <v>PRR</v>
          </cell>
          <cell r="E2073" t="str">
            <v>INT</v>
          </cell>
          <cell r="F2073">
            <v>200306</v>
          </cell>
          <cell r="G2073">
            <v>7</v>
          </cell>
          <cell r="H2073">
            <v>77</v>
          </cell>
          <cell r="I2073">
            <v>0</v>
          </cell>
          <cell r="J2073">
            <v>500</v>
          </cell>
          <cell r="K2073">
            <v>500</v>
          </cell>
          <cell r="L2073">
            <v>441.72240170981166</v>
          </cell>
          <cell r="M2073">
            <v>32.890219076071759</v>
          </cell>
          <cell r="N2073">
            <v>824.27982100686222</v>
          </cell>
          <cell r="O2073">
            <v>16.899663275994143</v>
          </cell>
          <cell r="P2073">
            <v>1</v>
          </cell>
          <cell r="Q2073">
            <v>500</v>
          </cell>
          <cell r="R2073">
            <v>100</v>
          </cell>
          <cell r="S2073">
            <v>38500</v>
          </cell>
        </row>
        <row r="2074">
          <cell r="B2074" t="str">
            <v>0401a4</v>
          </cell>
          <cell r="C2074" t="str">
            <v>1324</v>
          </cell>
          <cell r="D2074" t="str">
            <v>PRR</v>
          </cell>
          <cell r="E2074" t="str">
            <v>INT</v>
          </cell>
          <cell r="F2074">
            <v>200307</v>
          </cell>
          <cell r="G2074">
            <v>6</v>
          </cell>
          <cell r="H2074">
            <v>29</v>
          </cell>
          <cell r="I2074">
            <v>0</v>
          </cell>
          <cell r="J2074">
            <v>0</v>
          </cell>
          <cell r="K2074">
            <v>500</v>
          </cell>
          <cell r="L2074">
            <v>736.82184015770929</v>
          </cell>
          <cell r="M2074">
            <v>35.874509208191071</v>
          </cell>
          <cell r="N2074">
            <v>884.17604066118406</v>
          </cell>
          <cell r="O2074">
            <v>18.423959471636771</v>
          </cell>
          <cell r="P2074">
            <v>1</v>
          </cell>
          <cell r="Q2074">
            <v>500</v>
          </cell>
          <cell r="R2074">
            <v>100</v>
          </cell>
          <cell r="S2074">
            <v>14500</v>
          </cell>
        </row>
        <row r="2075">
          <cell r="B2075" t="str">
            <v>0401a4</v>
          </cell>
          <cell r="C2075" t="str">
            <v>1324</v>
          </cell>
          <cell r="D2075" t="str">
            <v>PRR</v>
          </cell>
          <cell r="E2075" t="str">
            <v>INT</v>
          </cell>
          <cell r="F2075">
            <v>200308</v>
          </cell>
          <cell r="G2075">
            <v>5</v>
          </cell>
          <cell r="H2075">
            <v>19</v>
          </cell>
          <cell r="I2075">
            <v>0</v>
          </cell>
          <cell r="J2075">
            <v>500</v>
          </cell>
          <cell r="K2075">
            <v>500</v>
          </cell>
          <cell r="L2075">
            <v>156.2927718061369</v>
          </cell>
          <cell r="M2075">
            <v>38.994323739417716</v>
          </cell>
          <cell r="N2075">
            <v>724.84127727513601</v>
          </cell>
          <cell r="O2075">
            <v>19.882046998651482</v>
          </cell>
          <cell r="P2075">
            <v>1</v>
          </cell>
          <cell r="Q2075">
            <v>500</v>
          </cell>
          <cell r="R2075">
            <v>100</v>
          </cell>
          <cell r="S2075">
            <v>9500</v>
          </cell>
        </row>
        <row r="2076">
          <cell r="B2076" t="str">
            <v>0401a4</v>
          </cell>
          <cell r="C2076" t="str">
            <v>1324</v>
          </cell>
          <cell r="D2076" t="str">
            <v>PRR</v>
          </cell>
          <cell r="E2076" t="str">
            <v>INT</v>
          </cell>
          <cell r="F2076">
            <v>200309</v>
          </cell>
          <cell r="G2076">
            <v>4</v>
          </cell>
          <cell r="H2076">
            <v>104</v>
          </cell>
          <cell r="I2076">
            <v>0</v>
          </cell>
          <cell r="J2076">
            <v>500</v>
          </cell>
          <cell r="K2076">
            <v>500</v>
          </cell>
          <cell r="L2076">
            <v>1045.6691160611526</v>
          </cell>
          <cell r="M2076">
            <v>43.860551718983032</v>
          </cell>
          <cell r="N2076">
            <v>969.47072480437851</v>
          </cell>
          <cell r="O2076">
            <v>22.336364595858331</v>
          </cell>
          <cell r="P2076">
            <v>1</v>
          </cell>
          <cell r="Q2076">
            <v>500</v>
          </cell>
          <cell r="R2076">
            <v>100</v>
          </cell>
          <cell r="S2076">
            <v>52000</v>
          </cell>
        </row>
        <row r="2077">
          <cell r="B2077" t="str">
            <v>0401a4</v>
          </cell>
          <cell r="C2077" t="str">
            <v>1324</v>
          </cell>
          <cell r="D2077" t="str">
            <v>PRR</v>
          </cell>
          <cell r="E2077" t="str">
            <v>INT</v>
          </cell>
          <cell r="F2077">
            <v>200310</v>
          </cell>
          <cell r="G2077">
            <v>3</v>
          </cell>
          <cell r="H2077">
            <v>200</v>
          </cell>
          <cell r="I2077">
            <v>0</v>
          </cell>
          <cell r="J2077">
            <v>500</v>
          </cell>
          <cell r="K2077">
            <v>500</v>
          </cell>
          <cell r="L2077">
            <v>472.89801356181704</v>
          </cell>
          <cell r="M2077">
            <v>70.411745666221663</v>
          </cell>
          <cell r="N2077">
            <v>858.57352334036898</v>
          </cell>
          <cell r="O2077">
            <v>24.815826626807755</v>
          </cell>
          <cell r="P2077">
            <v>1</v>
          </cell>
          <cell r="Q2077">
            <v>500</v>
          </cell>
          <cell r="R2077">
            <v>100</v>
          </cell>
          <cell r="S2077">
            <v>100000</v>
          </cell>
        </row>
        <row r="2078">
          <cell r="B2078" t="str">
            <v>0401a4</v>
          </cell>
          <cell r="C2078" t="str">
            <v>1324</v>
          </cell>
          <cell r="D2078" t="str">
            <v>PRR</v>
          </cell>
          <cell r="E2078" t="str">
            <v>INT</v>
          </cell>
          <cell r="F2078">
            <v>200311</v>
          </cell>
          <cell r="G2078">
            <v>2</v>
          </cell>
          <cell r="H2078">
            <v>73</v>
          </cell>
          <cell r="I2078">
            <v>0</v>
          </cell>
          <cell r="J2078">
            <v>0</v>
          </cell>
          <cell r="K2078">
            <v>500</v>
          </cell>
          <cell r="L2078">
            <v>0</v>
          </cell>
          <cell r="M2078">
            <v>108.25546098543228</v>
          </cell>
          <cell r="N2078">
            <v>938.00041334867512</v>
          </cell>
          <cell r="O2078">
            <v>28.642699861411796</v>
          </cell>
          <cell r="P2078">
            <v>1</v>
          </cell>
          <cell r="Q2078">
            <v>500</v>
          </cell>
          <cell r="R2078">
            <v>100</v>
          </cell>
          <cell r="S2078">
            <v>36500</v>
          </cell>
        </row>
        <row r="2079">
          <cell r="B2079" t="str">
            <v>0401a4</v>
          </cell>
          <cell r="C2079" t="str">
            <v>1324</v>
          </cell>
          <cell r="D2079" t="str">
            <v>PRR</v>
          </cell>
          <cell r="E2079" t="str">
            <v>INT</v>
          </cell>
          <cell r="F2079">
            <v>200312</v>
          </cell>
          <cell r="G2079">
            <v>1</v>
          </cell>
          <cell r="H2079">
            <v>170</v>
          </cell>
          <cell r="I2079">
            <v>0</v>
          </cell>
          <cell r="J2079">
            <v>500</v>
          </cell>
          <cell r="K2079">
            <v>500</v>
          </cell>
          <cell r="L2079">
            <v>0</v>
          </cell>
          <cell r="M2079">
            <v>108.25546098543228</v>
          </cell>
          <cell r="N2079">
            <v>935.18762340751721</v>
          </cell>
          <cell r="O2079">
            <v>29.611145125175973</v>
          </cell>
          <cell r="P2079">
            <v>1</v>
          </cell>
          <cell r="Q2079">
            <v>500</v>
          </cell>
          <cell r="R2079">
            <v>100</v>
          </cell>
          <cell r="S2079">
            <v>85000</v>
          </cell>
        </row>
        <row r="2080">
          <cell r="B2080" t="str">
            <v>0401a4</v>
          </cell>
          <cell r="C2080" t="str">
            <v>1324</v>
          </cell>
          <cell r="D2080" t="str">
            <v>PRR</v>
          </cell>
          <cell r="E2080" t="str">
            <v>INT</v>
          </cell>
          <cell r="F2080">
            <v>200401</v>
          </cell>
          <cell r="G2080">
            <v>0</v>
          </cell>
          <cell r="H2080">
            <v>60</v>
          </cell>
          <cell r="I2080">
            <v>0</v>
          </cell>
          <cell r="J2080">
            <v>500</v>
          </cell>
          <cell r="K2080">
            <v>522</v>
          </cell>
          <cell r="L2080">
            <v>0</v>
          </cell>
          <cell r="M2080">
            <v>108.25546098543228</v>
          </cell>
          <cell r="N2080">
            <v>938.53266865079365</v>
          </cell>
          <cell r="O2080">
            <v>29.852459136313982</v>
          </cell>
          <cell r="P2080">
            <v>1</v>
          </cell>
          <cell r="Q2080">
            <v>522</v>
          </cell>
          <cell r="R2080">
            <v>100</v>
          </cell>
          <cell r="S2080">
            <v>31320</v>
          </cell>
        </row>
        <row r="2081">
          <cell r="B2081" t="str">
            <v>0401a4</v>
          </cell>
          <cell r="C2081" t="str">
            <v>012</v>
          </cell>
          <cell r="D2081" t="str">
            <v>MAG</v>
          </cell>
          <cell r="E2081" t="str">
            <v>INT</v>
          </cell>
          <cell r="F2081">
            <v>200207</v>
          </cell>
          <cell r="G2081">
            <v>18</v>
          </cell>
          <cell r="H2081">
            <v>1</v>
          </cell>
          <cell r="I2081">
            <v>0</v>
          </cell>
          <cell r="J2081">
            <v>0</v>
          </cell>
          <cell r="K2081">
            <v>2291</v>
          </cell>
          <cell r="L2081">
            <v>0</v>
          </cell>
          <cell r="M2081">
            <v>12.88185212092208</v>
          </cell>
          <cell r="N2081">
            <v>150.58598977422244</v>
          </cell>
          <cell r="O2081">
            <v>11.397822094982111</v>
          </cell>
          <cell r="P2081">
            <v>3</v>
          </cell>
          <cell r="Q2081">
            <v>150.58598977422244</v>
          </cell>
          <cell r="R2081">
            <v>11.397822094982111</v>
          </cell>
          <cell r="S2081">
            <v>150.58598977422244</v>
          </cell>
        </row>
        <row r="2082">
          <cell r="B2082" t="str">
            <v>0401a4</v>
          </cell>
          <cell r="C2082" t="str">
            <v>012</v>
          </cell>
          <cell r="D2082" t="str">
            <v>MAG</v>
          </cell>
          <cell r="E2082" t="str">
            <v>INT</v>
          </cell>
          <cell r="F2082">
            <v>200208</v>
          </cell>
          <cell r="G2082">
            <v>17</v>
          </cell>
          <cell r="H2082">
            <v>0</v>
          </cell>
          <cell r="I2082">
            <v>0</v>
          </cell>
          <cell r="J2082">
            <v>0</v>
          </cell>
          <cell r="K2082">
            <v>2291</v>
          </cell>
          <cell r="L2082">
            <v>0</v>
          </cell>
          <cell r="M2082">
            <v>17.111741653178854</v>
          </cell>
          <cell r="N2082">
            <v>221.31678011594028</v>
          </cell>
          <cell r="O2082">
            <v>14.194300277342379</v>
          </cell>
          <cell r="P2082">
            <v>3</v>
          </cell>
          <cell r="Q2082">
            <v>221.31678011594028</v>
          </cell>
          <cell r="R2082">
            <v>14.194300277342379</v>
          </cell>
          <cell r="S2082">
            <v>0</v>
          </cell>
        </row>
        <row r="2083">
          <cell r="B2083" t="str">
            <v>0401a4</v>
          </cell>
          <cell r="C2083" t="str">
            <v>012</v>
          </cell>
          <cell r="D2083" t="str">
            <v>MAG</v>
          </cell>
          <cell r="E2083" t="str">
            <v>INT</v>
          </cell>
          <cell r="F2083">
            <v>200209</v>
          </cell>
          <cell r="G2083">
            <v>16</v>
          </cell>
          <cell r="H2083">
            <v>0</v>
          </cell>
          <cell r="I2083">
            <v>0</v>
          </cell>
          <cell r="J2083">
            <v>0</v>
          </cell>
          <cell r="K2083">
            <v>2291</v>
          </cell>
          <cell r="L2083">
            <v>0</v>
          </cell>
          <cell r="M2083">
            <v>19.002631763667395</v>
          </cell>
          <cell r="N2083">
            <v>276.69665770023221</v>
          </cell>
          <cell r="O2083">
            <v>14.083987290470724</v>
          </cell>
          <cell r="P2083">
            <v>3</v>
          </cell>
          <cell r="Q2083">
            <v>276.69665770023221</v>
          </cell>
          <cell r="R2083">
            <v>14.083987290470724</v>
          </cell>
          <cell r="S2083">
            <v>0</v>
          </cell>
        </row>
        <row r="2084">
          <cell r="B2084" t="str">
            <v>0401a4</v>
          </cell>
          <cell r="C2084" t="str">
            <v>012</v>
          </cell>
          <cell r="D2084" t="str">
            <v>MAG</v>
          </cell>
          <cell r="E2084" t="str">
            <v>INT</v>
          </cell>
          <cell r="F2084">
            <v>200210</v>
          </cell>
          <cell r="G2084">
            <v>15</v>
          </cell>
          <cell r="H2084">
            <v>0</v>
          </cell>
          <cell r="I2084">
            <v>0</v>
          </cell>
          <cell r="J2084">
            <v>0</v>
          </cell>
          <cell r="K2084">
            <v>2291</v>
          </cell>
          <cell r="L2084">
            <v>0</v>
          </cell>
          <cell r="M2084">
            <v>18.967894539783387</v>
          </cell>
          <cell r="N2084">
            <v>242.24898664350556</v>
          </cell>
          <cell r="O2084">
            <v>15.779215657095365</v>
          </cell>
          <cell r="P2084">
            <v>3</v>
          </cell>
          <cell r="Q2084">
            <v>242.24898664350556</v>
          </cell>
          <cell r="R2084">
            <v>15.779215657095365</v>
          </cell>
          <cell r="S2084">
            <v>0</v>
          </cell>
        </row>
        <row r="2085">
          <cell r="B2085" t="str">
            <v>0401a4</v>
          </cell>
          <cell r="C2085" t="str">
            <v>012</v>
          </cell>
          <cell r="D2085" t="str">
            <v>MAG</v>
          </cell>
          <cell r="E2085" t="str">
            <v>INT</v>
          </cell>
          <cell r="F2085">
            <v>200211</v>
          </cell>
          <cell r="G2085">
            <v>14</v>
          </cell>
          <cell r="H2085">
            <v>6</v>
          </cell>
          <cell r="I2085">
            <v>1018.3016666666667</v>
          </cell>
          <cell r="J2085">
            <v>0</v>
          </cell>
          <cell r="K2085">
            <v>2291</v>
          </cell>
          <cell r="L2085">
            <v>1431.7700051743932</v>
          </cell>
          <cell r="M2085">
            <v>22.966064046270375</v>
          </cell>
          <cell r="N2085">
            <v>1532.2284029564162</v>
          </cell>
          <cell r="O2085">
            <v>20.297955562742452</v>
          </cell>
          <cell r="P2085">
            <v>3</v>
          </cell>
          <cell r="Q2085">
            <v>1532.2284029564162</v>
          </cell>
          <cell r="R2085">
            <v>20.297955562742452</v>
          </cell>
          <cell r="S2085">
            <v>3083.5604177384967</v>
          </cell>
        </row>
        <row r="2086">
          <cell r="B2086" t="str">
            <v>0401a4</v>
          </cell>
          <cell r="C2086" t="str">
            <v>012</v>
          </cell>
          <cell r="D2086" t="str">
            <v>MAG</v>
          </cell>
          <cell r="E2086" t="str">
            <v>INT</v>
          </cell>
          <cell r="F2086">
            <v>200212</v>
          </cell>
          <cell r="G2086">
            <v>13</v>
          </cell>
          <cell r="H2086">
            <v>5</v>
          </cell>
          <cell r="I2086">
            <v>2526.942</v>
          </cell>
          <cell r="J2086">
            <v>0</v>
          </cell>
          <cell r="K2086">
            <v>2800</v>
          </cell>
          <cell r="L2086">
            <v>3835.5066897930556</v>
          </cell>
          <cell r="M2086">
            <v>23.041878994389013</v>
          </cell>
          <cell r="N2086">
            <v>3684.2491267203222</v>
          </cell>
          <cell r="O2086">
            <v>21.161479571682182</v>
          </cell>
          <cell r="P2086">
            <v>1</v>
          </cell>
          <cell r="Q2086">
            <v>2800</v>
          </cell>
          <cell r="R2086">
            <v>100</v>
          </cell>
          <cell r="S2086">
            <v>1365.29</v>
          </cell>
        </row>
        <row r="2087">
          <cell r="B2087" t="str">
            <v>0401a4</v>
          </cell>
          <cell r="C2087" t="str">
            <v>012</v>
          </cell>
          <cell r="D2087" t="str">
            <v>MAG</v>
          </cell>
          <cell r="E2087" t="str">
            <v>INT</v>
          </cell>
          <cell r="F2087">
            <v>200301</v>
          </cell>
          <cell r="G2087">
            <v>12</v>
          </cell>
          <cell r="H2087">
            <v>0</v>
          </cell>
          <cell r="I2087">
            <v>0</v>
          </cell>
          <cell r="J2087">
            <v>0</v>
          </cell>
          <cell r="K2087">
            <v>1253</v>
          </cell>
          <cell r="L2087">
            <v>0</v>
          </cell>
          <cell r="M2087">
            <v>28.672812401228075</v>
          </cell>
          <cell r="N2087">
            <v>284.73083072518796</v>
          </cell>
          <cell r="O2087">
            <v>26.491610150597371</v>
          </cell>
          <cell r="P2087">
            <v>3</v>
          </cell>
          <cell r="Q2087">
            <v>284.73083072518796</v>
          </cell>
          <cell r="R2087">
            <v>26.491610150597371</v>
          </cell>
          <cell r="S2087">
            <v>0</v>
          </cell>
        </row>
        <row r="2088">
          <cell r="B2088" t="str">
            <v>0401a4</v>
          </cell>
          <cell r="C2088" t="str">
            <v>012</v>
          </cell>
          <cell r="D2088" t="str">
            <v>MAG</v>
          </cell>
          <cell r="E2088" t="str">
            <v>INT</v>
          </cell>
          <cell r="F2088">
            <v>200302</v>
          </cell>
          <cell r="G2088">
            <v>11</v>
          </cell>
          <cell r="H2088">
            <v>1</v>
          </cell>
          <cell r="I2088">
            <v>0</v>
          </cell>
          <cell r="J2088">
            <v>0</v>
          </cell>
          <cell r="K2088">
            <v>1253</v>
          </cell>
          <cell r="L2088">
            <v>0</v>
          </cell>
          <cell r="M2088">
            <v>29.580898107319026</v>
          </cell>
          <cell r="N2088">
            <v>300.12395236389199</v>
          </cell>
          <cell r="O2088">
            <v>27.107325978027873</v>
          </cell>
          <cell r="P2088">
            <v>3</v>
          </cell>
          <cell r="Q2088">
            <v>300.12395236389199</v>
          </cell>
          <cell r="R2088">
            <v>27.107325978027873</v>
          </cell>
          <cell r="S2088">
            <v>300.12395236389199</v>
          </cell>
        </row>
        <row r="2089">
          <cell r="B2089" t="str">
            <v>0401a4</v>
          </cell>
          <cell r="C2089" t="str">
            <v>012</v>
          </cell>
          <cell r="D2089" t="str">
            <v>MAG</v>
          </cell>
          <cell r="E2089" t="str">
            <v>INT</v>
          </cell>
          <cell r="F2089">
            <v>200303</v>
          </cell>
          <cell r="G2089">
            <v>10</v>
          </cell>
          <cell r="H2089">
            <v>2</v>
          </cell>
          <cell r="I2089">
            <v>3621.34</v>
          </cell>
          <cell r="J2089">
            <v>1253</v>
          </cell>
          <cell r="K2089">
            <v>4000</v>
          </cell>
          <cell r="L2089">
            <v>8519.9933014916933</v>
          </cell>
          <cell r="M2089">
            <v>52.743768887551354</v>
          </cell>
          <cell r="N2089">
            <v>7378.9991086558248</v>
          </cell>
          <cell r="O2089">
            <v>51.172290865754341</v>
          </cell>
          <cell r="P2089">
            <v>1</v>
          </cell>
          <cell r="Q2089">
            <v>4000</v>
          </cell>
          <cell r="R2089">
            <v>100</v>
          </cell>
          <cell r="S2089">
            <v>757.32</v>
          </cell>
        </row>
        <row r="2090">
          <cell r="B2090" t="str">
            <v>0401a4</v>
          </cell>
          <cell r="C2090" t="str">
            <v>012</v>
          </cell>
          <cell r="D2090" t="str">
            <v>MAG</v>
          </cell>
          <cell r="E2090" t="str">
            <v>INT</v>
          </cell>
          <cell r="F2090">
            <v>200304</v>
          </cell>
          <cell r="G2090">
            <v>9</v>
          </cell>
          <cell r="H2090">
            <v>0</v>
          </cell>
          <cell r="I2090">
            <v>0</v>
          </cell>
          <cell r="J2090">
            <v>1253</v>
          </cell>
          <cell r="K2090">
            <v>1253</v>
          </cell>
          <cell r="L2090">
            <v>0</v>
          </cell>
          <cell r="M2090">
            <v>51.285487357539495</v>
          </cell>
          <cell r="N2090">
            <v>318.87516432483596</v>
          </cell>
          <cell r="O2090">
            <v>51.767357619627589</v>
          </cell>
          <cell r="P2090">
            <v>3</v>
          </cell>
          <cell r="Q2090">
            <v>318.87516432483596</v>
          </cell>
          <cell r="R2090">
            <v>51.767357619627589</v>
          </cell>
          <cell r="S2090">
            <v>0</v>
          </cell>
        </row>
        <row r="2091">
          <cell r="B2091" t="str">
            <v>0401a4</v>
          </cell>
          <cell r="C2091" t="str">
            <v>012</v>
          </cell>
          <cell r="D2091" t="str">
            <v>MAG</v>
          </cell>
          <cell r="E2091" t="str">
            <v>INT</v>
          </cell>
          <cell r="F2091">
            <v>200305</v>
          </cell>
          <cell r="G2091">
            <v>8</v>
          </cell>
          <cell r="H2091">
            <v>1</v>
          </cell>
          <cell r="I2091">
            <v>1054.21</v>
          </cell>
          <cell r="J2091">
            <v>1253</v>
          </cell>
          <cell r="K2091">
            <v>1253</v>
          </cell>
          <cell r="L2091">
            <v>12295.998868622015</v>
          </cell>
          <cell r="M2091">
            <v>139.74267280445599</v>
          </cell>
          <cell r="N2091">
            <v>4140.7042325407328</v>
          </cell>
          <cell r="O2091">
            <v>103.48692152788965</v>
          </cell>
          <cell r="P2091">
            <v>1</v>
          </cell>
          <cell r="Q2091">
            <v>1253</v>
          </cell>
          <cell r="R2091">
            <v>100</v>
          </cell>
          <cell r="S2091">
            <v>198.79</v>
          </cell>
        </row>
        <row r="2092">
          <cell r="B2092" t="str">
            <v>0401a4</v>
          </cell>
          <cell r="C2092" t="str">
            <v>012</v>
          </cell>
          <cell r="D2092" t="str">
            <v>MAG</v>
          </cell>
          <cell r="E2092" t="str">
            <v>INT</v>
          </cell>
          <cell r="F2092">
            <v>200306</v>
          </cell>
          <cell r="G2092">
            <v>7</v>
          </cell>
          <cell r="H2092">
            <v>5</v>
          </cell>
          <cell r="I2092">
            <v>106.31199999999998</v>
          </cell>
          <cell r="J2092">
            <v>1253</v>
          </cell>
          <cell r="K2092">
            <v>1253</v>
          </cell>
          <cell r="L2092">
            <v>2812.2991092453312</v>
          </cell>
          <cell r="M2092">
            <v>56.767306686975125</v>
          </cell>
          <cell r="N2092">
            <v>2338.1480701754381</v>
          </cell>
          <cell r="O2092">
            <v>105.9988702188468</v>
          </cell>
          <cell r="P2092">
            <v>1</v>
          </cell>
          <cell r="Q2092">
            <v>1253</v>
          </cell>
          <cell r="R2092">
            <v>100</v>
          </cell>
          <cell r="S2092">
            <v>5733.44</v>
          </cell>
        </row>
        <row r="2093">
          <cell r="B2093" t="str">
            <v>0401a4</v>
          </cell>
          <cell r="C2093" t="str">
            <v>012</v>
          </cell>
          <cell r="D2093" t="str">
            <v>MAG</v>
          </cell>
          <cell r="E2093" t="str">
            <v>INT</v>
          </cell>
          <cell r="F2093">
            <v>200307</v>
          </cell>
          <cell r="G2093">
            <v>6</v>
          </cell>
          <cell r="H2093">
            <v>2</v>
          </cell>
          <cell r="I2093">
            <v>80.89</v>
          </cell>
          <cell r="J2093">
            <v>0</v>
          </cell>
          <cell r="K2093">
            <v>1253</v>
          </cell>
          <cell r="L2093">
            <v>2284.9726372235864</v>
          </cell>
          <cell r="M2093">
            <v>52.81552762839943</v>
          </cell>
          <cell r="N2093">
            <v>2338.1480701754381</v>
          </cell>
          <cell r="O2093">
            <v>105.9988702188468</v>
          </cell>
          <cell r="P2093">
            <v>1</v>
          </cell>
          <cell r="Q2093">
            <v>1253</v>
          </cell>
          <cell r="R2093">
            <v>100</v>
          </cell>
          <cell r="S2093">
            <v>2344.2199999999998</v>
          </cell>
        </row>
        <row r="2094">
          <cell r="B2094" t="str">
            <v>0401a4</v>
          </cell>
          <cell r="C2094" t="str">
            <v>012</v>
          </cell>
          <cell r="D2094" t="str">
            <v>MAG</v>
          </cell>
          <cell r="E2094" t="str">
            <v>INT</v>
          </cell>
          <cell r="F2094">
            <v>200308</v>
          </cell>
          <cell r="G2094">
            <v>5</v>
          </cell>
          <cell r="H2094">
            <v>1</v>
          </cell>
          <cell r="I2094">
            <v>0</v>
          </cell>
          <cell r="J2094">
            <v>1253</v>
          </cell>
          <cell r="K2094">
            <v>1253</v>
          </cell>
          <cell r="L2094">
            <v>0</v>
          </cell>
          <cell r="M2094">
            <v>79.226160789251523</v>
          </cell>
          <cell r="N2094">
            <v>2338.1480701754381</v>
          </cell>
          <cell r="O2094">
            <v>105.9988702188468</v>
          </cell>
          <cell r="P2094">
            <v>1</v>
          </cell>
          <cell r="Q2094">
            <v>1253</v>
          </cell>
          <cell r="R2094">
            <v>100</v>
          </cell>
          <cell r="S2094">
            <v>1253</v>
          </cell>
        </row>
        <row r="2095">
          <cell r="B2095" t="str">
            <v>0401a4</v>
          </cell>
          <cell r="C2095" t="str">
            <v>012</v>
          </cell>
          <cell r="D2095" t="str">
            <v>MAG</v>
          </cell>
          <cell r="E2095" t="str">
            <v>INT</v>
          </cell>
          <cell r="F2095">
            <v>200309</v>
          </cell>
          <cell r="G2095">
            <v>4</v>
          </cell>
          <cell r="H2095">
            <v>35</v>
          </cell>
          <cell r="I2095">
            <v>235.2402857142857</v>
          </cell>
          <cell r="J2095">
            <v>1253</v>
          </cell>
          <cell r="K2095">
            <v>1253</v>
          </cell>
          <cell r="L2095">
            <v>10136.379384220159</v>
          </cell>
          <cell r="M2095">
            <v>69.963735390042402</v>
          </cell>
          <cell r="N2095">
            <v>2338.1480701754381</v>
          </cell>
          <cell r="O2095">
            <v>105.9988702188468</v>
          </cell>
          <cell r="P2095">
            <v>1</v>
          </cell>
          <cell r="Q2095">
            <v>1253</v>
          </cell>
          <cell r="R2095">
            <v>100</v>
          </cell>
          <cell r="S2095">
            <v>35621.589999999997</v>
          </cell>
        </row>
        <row r="2096">
          <cell r="B2096" t="str">
            <v>0401a4</v>
          </cell>
          <cell r="C2096" t="str">
            <v>012</v>
          </cell>
          <cell r="D2096" t="str">
            <v>MAG</v>
          </cell>
          <cell r="E2096" t="str">
            <v>INT</v>
          </cell>
          <cell r="F2096">
            <v>200310</v>
          </cell>
          <cell r="G2096">
            <v>3</v>
          </cell>
          <cell r="H2096">
            <v>63</v>
          </cell>
          <cell r="I2096">
            <v>68.189682539682551</v>
          </cell>
          <cell r="J2096">
            <v>1253</v>
          </cell>
          <cell r="K2096">
            <v>1253</v>
          </cell>
          <cell r="L2096">
            <v>8336.337559857242</v>
          </cell>
          <cell r="M2096">
            <v>164.55250030605123</v>
          </cell>
          <cell r="N2096">
            <v>2338.1480701754381</v>
          </cell>
          <cell r="O2096">
            <v>105.9988702188468</v>
          </cell>
          <cell r="P2096">
            <v>1</v>
          </cell>
          <cell r="Q2096">
            <v>1253</v>
          </cell>
          <cell r="R2096">
            <v>100</v>
          </cell>
          <cell r="S2096">
            <v>74643.05</v>
          </cell>
        </row>
        <row r="2097">
          <cell r="B2097" t="str">
            <v>0401a4</v>
          </cell>
          <cell r="C2097" t="str">
            <v>012</v>
          </cell>
          <cell r="D2097" t="str">
            <v>MAG</v>
          </cell>
          <cell r="E2097" t="str">
            <v>INT</v>
          </cell>
          <cell r="F2097">
            <v>200311</v>
          </cell>
          <cell r="G2097">
            <v>2</v>
          </cell>
          <cell r="H2097">
            <v>94</v>
          </cell>
          <cell r="I2097">
            <v>73.241808510638307</v>
          </cell>
          <cell r="J2097">
            <v>0</v>
          </cell>
          <cell r="K2097">
            <v>1253</v>
          </cell>
          <cell r="L2097">
            <v>0</v>
          </cell>
          <cell r="M2097">
            <v>145.33897834083015</v>
          </cell>
          <cell r="N2097">
            <v>2338.1480701754381</v>
          </cell>
          <cell r="O2097">
            <v>105.9988702188468</v>
          </cell>
          <cell r="P2097">
            <v>1</v>
          </cell>
          <cell r="Q2097">
            <v>1253</v>
          </cell>
          <cell r="R2097">
            <v>100</v>
          </cell>
          <cell r="S2097">
            <v>110897.27</v>
          </cell>
        </row>
        <row r="2098">
          <cell r="B2098" t="str">
            <v>0401a4</v>
          </cell>
          <cell r="C2098" t="str">
            <v>012</v>
          </cell>
          <cell r="D2098" t="str">
            <v>MAG</v>
          </cell>
          <cell r="E2098" t="str">
            <v>INT</v>
          </cell>
          <cell r="F2098">
            <v>200312</v>
          </cell>
          <cell r="G2098">
            <v>1</v>
          </cell>
          <cell r="H2098">
            <v>58</v>
          </cell>
          <cell r="I2098">
            <v>8</v>
          </cell>
          <cell r="J2098">
            <v>1253</v>
          </cell>
          <cell r="K2098">
            <v>1253</v>
          </cell>
          <cell r="L2098">
            <v>0</v>
          </cell>
          <cell r="M2098">
            <v>145.33897834083015</v>
          </cell>
          <cell r="N2098">
            <v>2338.1480701754381</v>
          </cell>
          <cell r="O2098">
            <v>105.9988702188468</v>
          </cell>
          <cell r="P2098">
            <v>1</v>
          </cell>
          <cell r="Q2098">
            <v>1253</v>
          </cell>
          <cell r="R2098">
            <v>100</v>
          </cell>
          <cell r="S2098">
            <v>72210</v>
          </cell>
        </row>
        <row r="2099">
          <cell r="B2099" t="str">
            <v>0401a4</v>
          </cell>
          <cell r="C2099" t="str">
            <v>012</v>
          </cell>
          <cell r="D2099" t="str">
            <v>MAG</v>
          </cell>
          <cell r="E2099" t="str">
            <v>INT</v>
          </cell>
          <cell r="F2099">
            <v>200401</v>
          </cell>
          <cell r="G2099">
            <v>0</v>
          </cell>
          <cell r="H2099">
            <v>4</v>
          </cell>
          <cell r="I2099">
            <v>0</v>
          </cell>
          <cell r="J2099">
            <v>1253</v>
          </cell>
          <cell r="K2099">
            <v>824</v>
          </cell>
          <cell r="L2099">
            <v>0</v>
          </cell>
          <cell r="M2099">
            <v>145.33897834083015</v>
          </cell>
          <cell r="N2099">
            <v>2338.1480701754381</v>
          </cell>
          <cell r="O2099">
            <v>105.9988702188468</v>
          </cell>
          <cell r="P2099">
            <v>1</v>
          </cell>
          <cell r="Q2099">
            <v>824</v>
          </cell>
          <cell r="R2099">
            <v>100</v>
          </cell>
          <cell r="S2099">
            <v>3296</v>
          </cell>
        </row>
        <row r="2100">
          <cell r="B2100" t="str">
            <v>0401a4</v>
          </cell>
          <cell r="C2100" t="str">
            <v>012</v>
          </cell>
          <cell r="D2100" t="str">
            <v>MCT</v>
          </cell>
          <cell r="E2100" t="str">
            <v>ESP</v>
          </cell>
          <cell r="F2100">
            <v>200201</v>
          </cell>
          <cell r="G2100">
            <v>24</v>
          </cell>
          <cell r="H2100">
            <v>52</v>
          </cell>
          <cell r="I2100">
            <v>307.25634615384615</v>
          </cell>
          <cell r="J2100">
            <v>0</v>
          </cell>
          <cell r="K2100">
            <v>0</v>
          </cell>
          <cell r="L2100">
            <v>307.25634615384615</v>
          </cell>
          <cell r="M2100">
            <v>0</v>
          </cell>
          <cell r="N2100">
            <v>307.25634615384615</v>
          </cell>
          <cell r="O2100">
            <v>0</v>
          </cell>
          <cell r="P2100">
            <v>3</v>
          </cell>
          <cell r="Q2100">
            <v>307.25634615384615</v>
          </cell>
          <cell r="R2100">
            <v>0</v>
          </cell>
          <cell r="S2100">
            <v>0</v>
          </cell>
        </row>
        <row r="2101">
          <cell r="B2101" t="str">
            <v>0401a4</v>
          </cell>
          <cell r="C2101" t="str">
            <v>012</v>
          </cell>
          <cell r="D2101" t="str">
            <v>MCT</v>
          </cell>
          <cell r="E2101" t="str">
            <v>ESP</v>
          </cell>
          <cell r="F2101">
            <v>200202</v>
          </cell>
          <cell r="G2101">
            <v>23</v>
          </cell>
          <cell r="H2101">
            <v>121</v>
          </cell>
          <cell r="I2101">
            <v>325.46826446280994</v>
          </cell>
          <cell r="J2101">
            <v>0</v>
          </cell>
          <cell r="K2101">
            <v>0</v>
          </cell>
          <cell r="L2101">
            <v>326.15820108831582</v>
          </cell>
          <cell r="M2101">
            <v>0.42999357953850237</v>
          </cell>
          <cell r="N2101">
            <v>326.89358237222581</v>
          </cell>
          <cell r="O2101">
            <v>0.40627527315182782</v>
          </cell>
          <cell r="P2101">
            <v>3</v>
          </cell>
          <cell r="Q2101">
            <v>326.89358237222581</v>
          </cell>
          <cell r="R2101">
            <v>0.40627527315182782</v>
          </cell>
          <cell r="S2101">
            <v>172.46346703932068</v>
          </cell>
        </row>
        <row r="2102">
          <cell r="B2102" t="str">
            <v>0401a4</v>
          </cell>
          <cell r="C2102" t="str">
            <v>012</v>
          </cell>
          <cell r="D2102" t="str">
            <v>MCT</v>
          </cell>
          <cell r="E2102" t="str">
            <v>ESP</v>
          </cell>
          <cell r="F2102">
            <v>200203</v>
          </cell>
          <cell r="G2102">
            <v>22</v>
          </cell>
          <cell r="H2102">
            <v>68</v>
          </cell>
          <cell r="I2102">
            <v>532.38705882352951</v>
          </cell>
          <cell r="J2102">
            <v>0</v>
          </cell>
          <cell r="K2102">
            <v>0</v>
          </cell>
          <cell r="L2102">
            <v>533.97876671488075</v>
          </cell>
          <cell r="M2102">
            <v>0.56900969215355279</v>
          </cell>
          <cell r="N2102">
            <v>533.78294445134441</v>
          </cell>
          <cell r="O2102">
            <v>0.53545027272685919</v>
          </cell>
          <cell r="P2102">
            <v>3</v>
          </cell>
          <cell r="Q2102">
            <v>533.78294445134441</v>
          </cell>
          <cell r="R2102">
            <v>0.53545027272685919</v>
          </cell>
          <cell r="S2102">
            <v>94.920222691413073</v>
          </cell>
        </row>
        <row r="2103">
          <cell r="B2103" t="str">
            <v>0401a4</v>
          </cell>
          <cell r="C2103" t="str">
            <v>012</v>
          </cell>
          <cell r="D2103" t="str">
            <v>MCT</v>
          </cell>
          <cell r="E2103" t="str">
            <v>ESP</v>
          </cell>
          <cell r="F2103">
            <v>200204</v>
          </cell>
          <cell r="G2103">
            <v>21</v>
          </cell>
          <cell r="H2103">
            <v>140</v>
          </cell>
          <cell r="I2103">
            <v>369.24142857142851</v>
          </cell>
          <cell r="J2103">
            <v>0</v>
          </cell>
          <cell r="K2103">
            <v>0</v>
          </cell>
          <cell r="L2103">
            <v>371.48139922399145</v>
          </cell>
          <cell r="M2103">
            <v>0.77761805721606914</v>
          </cell>
          <cell r="N2103">
            <v>372.02826104603002</v>
          </cell>
          <cell r="O2103">
            <v>0.79140811709781278</v>
          </cell>
          <cell r="P2103">
            <v>3</v>
          </cell>
          <cell r="Q2103">
            <v>372.02826104603002</v>
          </cell>
          <cell r="R2103">
            <v>0.79140811709781278</v>
          </cell>
          <cell r="S2103">
            <v>390.15654644421011</v>
          </cell>
        </row>
        <row r="2104">
          <cell r="B2104" t="str">
            <v>0401a4</v>
          </cell>
          <cell r="C2104" t="str">
            <v>012</v>
          </cell>
          <cell r="D2104" t="str">
            <v>MCT</v>
          </cell>
          <cell r="E2104" t="str">
            <v>ESP</v>
          </cell>
          <cell r="F2104">
            <v>200205</v>
          </cell>
          <cell r="G2104">
            <v>20</v>
          </cell>
          <cell r="H2104">
            <v>49</v>
          </cell>
          <cell r="I2104">
            <v>412.18571428571431</v>
          </cell>
          <cell r="J2104">
            <v>0</v>
          </cell>
          <cell r="K2104">
            <v>489</v>
          </cell>
          <cell r="L2104">
            <v>417.06090261988641</v>
          </cell>
          <cell r="M2104">
            <v>1.0188699977247382</v>
          </cell>
          <cell r="N2104">
            <v>417.08478714028485</v>
          </cell>
          <cell r="O2104">
            <v>1.0685170523638452</v>
          </cell>
          <cell r="P2104">
            <v>3</v>
          </cell>
          <cell r="Q2104">
            <v>417.08478714028485</v>
          </cell>
          <cell r="R2104">
            <v>1.0685170523638452</v>
          </cell>
          <cell r="S2104">
            <v>240.05456987395519</v>
          </cell>
        </row>
        <row r="2105">
          <cell r="B2105" t="str">
            <v>0401a4</v>
          </cell>
          <cell r="C2105" t="str">
            <v>012</v>
          </cell>
          <cell r="D2105" t="str">
            <v>MCT</v>
          </cell>
          <cell r="E2105" t="str">
            <v>ESP</v>
          </cell>
          <cell r="F2105">
            <v>200206</v>
          </cell>
          <cell r="G2105">
            <v>19</v>
          </cell>
          <cell r="H2105">
            <v>180</v>
          </cell>
          <cell r="I2105">
            <v>399.15349999999995</v>
          </cell>
          <cell r="J2105">
            <v>0</v>
          </cell>
          <cell r="K2105">
            <v>489</v>
          </cell>
          <cell r="L2105">
            <v>406.63556533360941</v>
          </cell>
          <cell r="M2105">
            <v>2.0157598343008321</v>
          </cell>
          <cell r="N2105">
            <v>406.10921993399819</v>
          </cell>
          <cell r="O2105">
            <v>2.0982758933568584</v>
          </cell>
          <cell r="P2105">
            <v>3</v>
          </cell>
          <cell r="Q2105">
            <v>406.10921993399819</v>
          </cell>
          <cell r="R2105">
            <v>2.0982758933568584</v>
          </cell>
          <cell r="S2105">
            <v>1252.0295881196798</v>
          </cell>
        </row>
        <row r="2106">
          <cell r="B2106" t="str">
            <v>0401a4</v>
          </cell>
          <cell r="C2106" t="str">
            <v>012</v>
          </cell>
          <cell r="D2106" t="str">
            <v>MCT</v>
          </cell>
          <cell r="E2106" t="str">
            <v>ESP</v>
          </cell>
          <cell r="F2106">
            <v>200207</v>
          </cell>
          <cell r="G2106">
            <v>18</v>
          </cell>
          <cell r="H2106">
            <v>49</v>
          </cell>
          <cell r="I2106">
            <v>449.22204081632657</v>
          </cell>
          <cell r="J2106">
            <v>0</v>
          </cell>
          <cell r="K2106">
            <v>489</v>
          </cell>
          <cell r="L2106">
            <v>466.58847398932591</v>
          </cell>
          <cell r="M2106">
            <v>3.1395086233293346</v>
          </cell>
          <cell r="N2106">
            <v>467.35831792459919</v>
          </cell>
          <cell r="O2106">
            <v>3.105379171042602</v>
          </cell>
          <cell r="P2106">
            <v>3</v>
          </cell>
          <cell r="Q2106">
            <v>467.35831792459919</v>
          </cell>
          <cell r="R2106">
            <v>3.105379171042602</v>
          </cell>
          <cell r="S2106">
            <v>888.67757830535993</v>
          </cell>
        </row>
        <row r="2107">
          <cell r="B2107" t="str">
            <v>0401a4</v>
          </cell>
          <cell r="C2107" t="str">
            <v>012</v>
          </cell>
          <cell r="D2107" t="str">
            <v>MCT</v>
          </cell>
          <cell r="E2107" t="str">
            <v>ESP</v>
          </cell>
          <cell r="F2107">
            <v>200208</v>
          </cell>
          <cell r="G2107">
            <v>17</v>
          </cell>
          <cell r="H2107">
            <v>61</v>
          </cell>
          <cell r="I2107">
            <v>516.32262295081978</v>
          </cell>
          <cell r="J2107">
            <v>0</v>
          </cell>
          <cell r="K2107">
            <v>489</v>
          </cell>
          <cell r="L2107">
            <v>552.93784625227579</v>
          </cell>
          <cell r="M2107">
            <v>8.2737948353212616</v>
          </cell>
          <cell r="N2107">
            <v>551.59815258510901</v>
          </cell>
          <cell r="O2107">
            <v>8.5991866714548575</v>
          </cell>
          <cell r="P2107">
            <v>3</v>
          </cell>
          <cell r="Q2107">
            <v>551.59815258510901</v>
          </cell>
          <cell r="R2107">
            <v>8.5991866714548575</v>
          </cell>
          <cell r="S2107">
            <v>2151.8073076916444</v>
          </cell>
        </row>
        <row r="2108">
          <cell r="B2108" t="str">
            <v>0401a4</v>
          </cell>
          <cell r="C2108" t="str">
            <v>012</v>
          </cell>
          <cell r="D2108" t="str">
            <v>MCT</v>
          </cell>
          <cell r="E2108" t="str">
            <v>ESP</v>
          </cell>
          <cell r="F2108">
            <v>200209</v>
          </cell>
          <cell r="G2108">
            <v>16</v>
          </cell>
          <cell r="H2108">
            <v>89</v>
          </cell>
          <cell r="I2108">
            <v>417.75022471910108</v>
          </cell>
          <cell r="J2108">
            <v>0</v>
          </cell>
          <cell r="K2108">
            <v>489</v>
          </cell>
          <cell r="L2108">
            <v>467.24542119886314</v>
          </cell>
          <cell r="M2108">
            <v>11.041256529763759</v>
          </cell>
          <cell r="N2108">
            <v>469.36599141099043</v>
          </cell>
          <cell r="O2108">
            <v>11.149913890994934</v>
          </cell>
          <cell r="P2108">
            <v>3</v>
          </cell>
          <cell r="Q2108">
            <v>469.36599141099043</v>
          </cell>
          <cell r="R2108">
            <v>11.149913890994934</v>
          </cell>
          <cell r="S2108">
            <v>4593.8032355781543</v>
          </cell>
        </row>
        <row r="2109">
          <cell r="B2109" t="str">
            <v>0401a4</v>
          </cell>
          <cell r="C2109" t="str">
            <v>012</v>
          </cell>
          <cell r="D2109" t="str">
            <v>MCT</v>
          </cell>
          <cell r="E2109" t="str">
            <v>ESP</v>
          </cell>
          <cell r="F2109">
            <v>200210</v>
          </cell>
          <cell r="G2109">
            <v>15</v>
          </cell>
          <cell r="H2109">
            <v>119</v>
          </cell>
          <cell r="I2109">
            <v>630.1447899159665</v>
          </cell>
          <cell r="J2109">
            <v>0</v>
          </cell>
          <cell r="K2109">
            <v>489</v>
          </cell>
          <cell r="L2109">
            <v>754.22600676691548</v>
          </cell>
          <cell r="M2109">
            <v>18.486334111542117</v>
          </cell>
          <cell r="N2109">
            <v>714.57387825523563</v>
          </cell>
          <cell r="O2109">
            <v>17.739253747596994</v>
          </cell>
          <cell r="P2109">
            <v>3</v>
          </cell>
          <cell r="Q2109">
            <v>714.57387825523563</v>
          </cell>
          <cell r="R2109">
            <v>17.739253747596994</v>
          </cell>
          <cell r="S2109">
            <v>10047.061512373024</v>
          </cell>
        </row>
        <row r="2110">
          <cell r="B2110" t="str">
            <v>0401a4</v>
          </cell>
          <cell r="C2110" t="str">
            <v>012</v>
          </cell>
          <cell r="D2110" t="str">
            <v>MCT</v>
          </cell>
          <cell r="E2110" t="str">
            <v>ESP</v>
          </cell>
          <cell r="F2110">
            <v>200211</v>
          </cell>
          <cell r="G2110">
            <v>14</v>
          </cell>
          <cell r="H2110">
            <v>110</v>
          </cell>
          <cell r="I2110">
            <v>597.90854545454545</v>
          </cell>
          <cell r="J2110">
            <v>0</v>
          </cell>
          <cell r="K2110">
            <v>489</v>
          </cell>
          <cell r="L2110">
            <v>757.8209032326306</v>
          </cell>
          <cell r="M2110">
            <v>18.602442864011202</v>
          </cell>
          <cell r="N2110">
            <v>723.56772514303361</v>
          </cell>
          <cell r="O2110">
            <v>18.415411671612326</v>
          </cell>
          <cell r="P2110">
            <v>3</v>
          </cell>
          <cell r="Q2110">
            <v>723.56772514303361</v>
          </cell>
          <cell r="R2110">
            <v>18.415411671612326</v>
          </cell>
          <cell r="S2110">
            <v>13822.509765733688</v>
          </cell>
        </row>
        <row r="2111">
          <cell r="B2111" t="str">
            <v>0401a4</v>
          </cell>
          <cell r="C2111" t="str">
            <v>012</v>
          </cell>
          <cell r="D2111" t="str">
            <v>MCT</v>
          </cell>
          <cell r="E2111" t="str">
            <v>ESP</v>
          </cell>
          <cell r="F2111">
            <v>200212</v>
          </cell>
          <cell r="G2111">
            <v>13</v>
          </cell>
          <cell r="H2111">
            <v>200</v>
          </cell>
          <cell r="I2111">
            <v>278.98859999999996</v>
          </cell>
          <cell r="J2111">
            <v>0</v>
          </cell>
          <cell r="K2111">
            <v>489</v>
          </cell>
          <cell r="L2111">
            <v>402.57521088779248</v>
          </cell>
          <cell r="M2111">
            <v>19.409422208677984</v>
          </cell>
          <cell r="N2111">
            <v>415.32345553670041</v>
          </cell>
          <cell r="O2111">
            <v>19.354703485792278</v>
          </cell>
          <cell r="P2111">
            <v>3</v>
          </cell>
          <cell r="Q2111">
            <v>415.32345553670041</v>
          </cell>
          <cell r="R2111">
            <v>19.354703485792278</v>
          </cell>
          <cell r="S2111">
            <v>27266.97110734009</v>
          </cell>
        </row>
        <row r="2112">
          <cell r="B2112" t="str">
            <v>0401a4</v>
          </cell>
          <cell r="C2112" t="str">
            <v>012</v>
          </cell>
          <cell r="D2112" t="str">
            <v>MCT</v>
          </cell>
          <cell r="E2112" t="str">
            <v>ESP</v>
          </cell>
          <cell r="F2112">
            <v>200301</v>
          </cell>
          <cell r="G2112">
            <v>12</v>
          </cell>
          <cell r="H2112">
            <v>78</v>
          </cell>
          <cell r="I2112">
            <v>355.24089743589747</v>
          </cell>
          <cell r="J2112">
            <v>0</v>
          </cell>
          <cell r="K2112">
            <v>497</v>
          </cell>
          <cell r="L2112">
            <v>577.01519023762114</v>
          </cell>
          <cell r="M2112">
            <v>20.785059492679377</v>
          </cell>
          <cell r="N2112">
            <v>563.54382255169526</v>
          </cell>
          <cell r="O2112">
            <v>19.97626015974614</v>
          </cell>
          <cell r="P2112">
            <v>3</v>
          </cell>
          <cell r="Q2112">
            <v>563.54382255169526</v>
          </cell>
          <cell r="R2112">
            <v>19.97626015974614</v>
          </cell>
          <cell r="S2112">
            <v>16247.628159032232</v>
          </cell>
        </row>
        <row r="2113">
          <cell r="B2113" t="str">
            <v>0401a4</v>
          </cell>
          <cell r="C2113" t="str">
            <v>012</v>
          </cell>
          <cell r="D2113" t="str">
            <v>MCT</v>
          </cell>
          <cell r="E2113" t="str">
            <v>ESP</v>
          </cell>
          <cell r="F2113">
            <v>200302</v>
          </cell>
          <cell r="G2113">
            <v>11</v>
          </cell>
          <cell r="H2113">
            <v>110</v>
          </cell>
          <cell r="I2113">
            <v>144.87409090909091</v>
          </cell>
          <cell r="J2113">
            <v>0</v>
          </cell>
          <cell r="K2113">
            <v>497</v>
          </cell>
          <cell r="L2113">
            <v>273.70332261549805</v>
          </cell>
          <cell r="M2113">
            <v>24.948922556178026</v>
          </cell>
          <cell r="N2113">
            <v>324.23125348438919</v>
          </cell>
          <cell r="O2113">
            <v>23.564589058590077</v>
          </cell>
          <cell r="P2113">
            <v>3</v>
          </cell>
          <cell r="Q2113">
            <v>324.23125348438919</v>
          </cell>
          <cell r="R2113">
            <v>23.564589058590077</v>
          </cell>
          <cell r="S2113">
            <v>19729.287883282806</v>
          </cell>
        </row>
        <row r="2114">
          <cell r="B2114" t="str">
            <v>0401a4</v>
          </cell>
          <cell r="C2114" t="str">
            <v>012</v>
          </cell>
          <cell r="D2114" t="str">
            <v>MCT</v>
          </cell>
          <cell r="E2114" t="str">
            <v>ESP</v>
          </cell>
          <cell r="F2114">
            <v>200303</v>
          </cell>
          <cell r="G2114">
            <v>10</v>
          </cell>
          <cell r="H2114">
            <v>125</v>
          </cell>
          <cell r="I2114">
            <v>228.22816</v>
          </cell>
          <cell r="J2114">
            <v>497</v>
          </cell>
          <cell r="K2114">
            <v>497</v>
          </cell>
          <cell r="L2114">
            <v>488.29378896853069</v>
          </cell>
          <cell r="M2114">
            <v>30.269431586853319</v>
          </cell>
          <cell r="N2114">
            <v>492.27662665004715</v>
          </cell>
          <cell r="O2114">
            <v>23.365370408082164</v>
          </cell>
          <cell r="P2114">
            <v>3</v>
          </cell>
          <cell r="Q2114">
            <v>492.27662665004715</v>
          </cell>
          <cell r="R2114">
            <v>23.365370408082164</v>
          </cell>
          <cell r="S2114">
            <v>33006.058331255888</v>
          </cell>
        </row>
        <row r="2115">
          <cell r="B2115" t="str">
            <v>0401a4</v>
          </cell>
          <cell r="C2115" t="str">
            <v>012</v>
          </cell>
          <cell r="D2115" t="str">
            <v>MCT</v>
          </cell>
          <cell r="E2115" t="str">
            <v>ESP</v>
          </cell>
          <cell r="F2115">
            <v>200304</v>
          </cell>
          <cell r="G2115">
            <v>9</v>
          </cell>
          <cell r="H2115">
            <v>161</v>
          </cell>
          <cell r="I2115">
            <v>120.32136645962734</v>
          </cell>
          <cell r="J2115">
            <v>497</v>
          </cell>
          <cell r="K2115">
            <v>497</v>
          </cell>
          <cell r="L2115">
            <v>293.74312247397302</v>
          </cell>
          <cell r="M2115">
            <v>31.804083961378876</v>
          </cell>
          <cell r="N2115">
            <v>371.73420712516406</v>
          </cell>
          <cell r="O2115">
            <v>22.790961565278316</v>
          </cell>
          <cell r="P2115">
            <v>3</v>
          </cell>
          <cell r="Q2115">
            <v>371.73420712516406</v>
          </cell>
          <cell r="R2115">
            <v>22.790961565278316</v>
          </cell>
          <cell r="S2115">
            <v>40477.467347151411</v>
          </cell>
        </row>
        <row r="2116">
          <cell r="B2116" t="str">
            <v>0401a4</v>
          </cell>
          <cell r="C2116" t="str">
            <v>012</v>
          </cell>
          <cell r="D2116" t="str">
            <v>MCT</v>
          </cell>
          <cell r="E2116" t="str">
            <v>ESP</v>
          </cell>
          <cell r="F2116">
            <v>200305</v>
          </cell>
          <cell r="G2116">
            <v>8</v>
          </cell>
          <cell r="H2116">
            <v>119</v>
          </cell>
          <cell r="I2116">
            <v>56.553613445378161</v>
          </cell>
          <cell r="J2116">
            <v>497</v>
          </cell>
          <cell r="K2116">
            <v>497</v>
          </cell>
          <cell r="L2116">
            <v>169.55647809377805</v>
          </cell>
          <cell r="M2116">
            <v>33.683896439214585</v>
          </cell>
          <cell r="N2116">
            <v>300.39434760207439</v>
          </cell>
          <cell r="O2116">
            <v>24.311068235091557</v>
          </cell>
          <cell r="P2116">
            <v>3</v>
          </cell>
          <cell r="Q2116">
            <v>300.39434760207439</v>
          </cell>
          <cell r="R2116">
            <v>24.311068235091557</v>
          </cell>
          <cell r="S2116">
            <v>29017.047364646849</v>
          </cell>
        </row>
        <row r="2117">
          <cell r="B2117" t="str">
            <v>0401a4</v>
          </cell>
          <cell r="C2117" t="str">
            <v>012</v>
          </cell>
          <cell r="D2117" t="str">
            <v>MCT</v>
          </cell>
          <cell r="E2117" t="str">
            <v>ESP</v>
          </cell>
          <cell r="F2117">
            <v>200306</v>
          </cell>
          <cell r="G2117">
            <v>7</v>
          </cell>
          <cell r="H2117">
            <v>134</v>
          </cell>
          <cell r="I2117">
            <v>47.159776119402977</v>
          </cell>
          <cell r="J2117">
            <v>497</v>
          </cell>
          <cell r="K2117">
            <v>497</v>
          </cell>
          <cell r="L2117">
            <v>178.61703984352818</v>
          </cell>
          <cell r="M2117">
            <v>33.658555889932337</v>
          </cell>
          <cell r="N2117">
            <v>305.85853112807933</v>
          </cell>
          <cell r="O2117">
            <v>24.246010782750254</v>
          </cell>
          <cell r="P2117">
            <v>3</v>
          </cell>
          <cell r="Q2117">
            <v>305.85853112807933</v>
          </cell>
          <cell r="R2117">
            <v>24.246010782750254</v>
          </cell>
          <cell r="S2117">
            <v>34665.633171162634</v>
          </cell>
        </row>
        <row r="2118">
          <cell r="B2118" t="str">
            <v>0401a4</v>
          </cell>
          <cell r="C2118" t="str">
            <v>012</v>
          </cell>
          <cell r="D2118" t="str">
            <v>MCT</v>
          </cell>
          <cell r="E2118" t="str">
            <v>ESP</v>
          </cell>
          <cell r="F2118">
            <v>200307</v>
          </cell>
          <cell r="G2118">
            <v>6</v>
          </cell>
          <cell r="H2118">
            <v>79</v>
          </cell>
          <cell r="I2118">
            <v>26.346455696202529</v>
          </cell>
          <cell r="J2118">
            <v>0</v>
          </cell>
          <cell r="K2118">
            <v>497</v>
          </cell>
          <cell r="L2118">
            <v>139.55761016977712</v>
          </cell>
          <cell r="M2118">
            <v>59.74312030542076</v>
          </cell>
          <cell r="N2118">
            <v>359.41100786409038</v>
          </cell>
          <cell r="O2118">
            <v>29.537541465302862</v>
          </cell>
          <cell r="P2118">
            <v>1</v>
          </cell>
          <cell r="Q2118">
            <v>497</v>
          </cell>
          <cell r="R2118">
            <v>100</v>
          </cell>
          <cell r="S2118">
            <v>37181.629999999997</v>
          </cell>
        </row>
        <row r="2119">
          <cell r="B2119" t="str">
            <v>0401a4</v>
          </cell>
          <cell r="C2119" t="str">
            <v>012</v>
          </cell>
          <cell r="D2119" t="str">
            <v>MCT</v>
          </cell>
          <cell r="E2119" t="str">
            <v>ESP</v>
          </cell>
          <cell r="F2119">
            <v>200308</v>
          </cell>
          <cell r="G2119">
            <v>5</v>
          </cell>
          <cell r="H2119">
            <v>37</v>
          </cell>
          <cell r="I2119">
            <v>23.956486486486487</v>
          </cell>
          <cell r="J2119">
            <v>497</v>
          </cell>
          <cell r="K2119">
            <v>497</v>
          </cell>
          <cell r="L2119">
            <v>229.59449659977017</v>
          </cell>
          <cell r="M2119">
            <v>49.435493819810347</v>
          </cell>
          <cell r="N2119">
            <v>375.30975361921134</v>
          </cell>
          <cell r="O2119">
            <v>24.091486615251569</v>
          </cell>
          <cell r="P2119">
            <v>1</v>
          </cell>
          <cell r="Q2119">
            <v>497</v>
          </cell>
          <cell r="R2119">
            <v>100</v>
          </cell>
          <cell r="S2119">
            <v>17502.61</v>
          </cell>
        </row>
        <row r="2120">
          <cell r="B2120" t="str">
            <v>0401a4</v>
          </cell>
          <cell r="C2120" t="str">
            <v>012</v>
          </cell>
          <cell r="D2120" t="str">
            <v>MCT</v>
          </cell>
          <cell r="E2120" t="str">
            <v>ESP</v>
          </cell>
          <cell r="F2120">
            <v>200309</v>
          </cell>
          <cell r="G2120">
            <v>4</v>
          </cell>
          <cell r="H2120">
            <v>102</v>
          </cell>
          <cell r="I2120">
            <v>34.902352941176467</v>
          </cell>
          <cell r="J2120">
            <v>497</v>
          </cell>
          <cell r="K2120">
            <v>497</v>
          </cell>
          <cell r="L2120">
            <v>649.77077758017924</v>
          </cell>
          <cell r="M2120">
            <v>83.089943624152156</v>
          </cell>
          <cell r="N2120">
            <v>499.61567231638418</v>
          </cell>
          <cell r="O2120">
            <v>45.982178452904861</v>
          </cell>
          <cell r="P2120">
            <v>1</v>
          </cell>
          <cell r="Q2120">
            <v>497</v>
          </cell>
          <cell r="R2120">
            <v>100</v>
          </cell>
          <cell r="S2120">
            <v>47133.96</v>
          </cell>
        </row>
        <row r="2121">
          <cell r="B2121" t="str">
            <v>0401a4</v>
          </cell>
          <cell r="C2121" t="str">
            <v>012</v>
          </cell>
          <cell r="D2121" t="str">
            <v>MCT</v>
          </cell>
          <cell r="E2121" t="str">
            <v>ESP</v>
          </cell>
          <cell r="F2121">
            <v>200310</v>
          </cell>
          <cell r="G2121">
            <v>3</v>
          </cell>
          <cell r="H2121">
            <v>137</v>
          </cell>
          <cell r="I2121">
            <v>5.42</v>
          </cell>
          <cell r="J2121">
            <v>497</v>
          </cell>
          <cell r="K2121">
            <v>497</v>
          </cell>
          <cell r="L2121">
            <v>167.20819896361198</v>
          </cell>
          <cell r="M2121">
            <v>132.79114490062375</v>
          </cell>
          <cell r="N2121">
            <v>499.61567231638418</v>
          </cell>
          <cell r="O2121">
            <v>45.982178452904861</v>
          </cell>
          <cell r="P2121">
            <v>1</v>
          </cell>
          <cell r="Q2121">
            <v>497</v>
          </cell>
          <cell r="R2121">
            <v>100</v>
          </cell>
          <cell r="S2121">
            <v>67346.460000000006</v>
          </cell>
        </row>
        <row r="2122">
          <cell r="B2122" t="str">
            <v>0401a4</v>
          </cell>
          <cell r="C2122" t="str">
            <v>012</v>
          </cell>
          <cell r="D2122" t="str">
            <v>MCT</v>
          </cell>
          <cell r="E2122" t="str">
            <v>ESP</v>
          </cell>
          <cell r="F2122">
            <v>200311</v>
          </cell>
          <cell r="G2122">
            <v>2</v>
          </cell>
          <cell r="H2122">
            <v>115</v>
          </cell>
          <cell r="I2122">
            <v>0</v>
          </cell>
          <cell r="J2122">
            <v>0</v>
          </cell>
          <cell r="K2122">
            <v>497</v>
          </cell>
          <cell r="L2122">
            <v>0</v>
          </cell>
          <cell r="M2122">
            <v>113.27505035120484</v>
          </cell>
          <cell r="N2122">
            <v>499.61567231638418</v>
          </cell>
          <cell r="O2122">
            <v>45.982178452904861</v>
          </cell>
          <cell r="P2122">
            <v>1</v>
          </cell>
          <cell r="Q2122">
            <v>497</v>
          </cell>
          <cell r="R2122">
            <v>100</v>
          </cell>
          <cell r="S2122">
            <v>57155</v>
          </cell>
        </row>
        <row r="2123">
          <cell r="B2123" t="str">
            <v>0401a4</v>
          </cell>
          <cell r="C2123" t="str">
            <v>012</v>
          </cell>
          <cell r="D2123" t="str">
            <v>MCT</v>
          </cell>
          <cell r="E2123" t="str">
            <v>ESP</v>
          </cell>
          <cell r="F2123">
            <v>200312</v>
          </cell>
          <cell r="G2123">
            <v>1</v>
          </cell>
          <cell r="H2123">
            <v>176</v>
          </cell>
          <cell r="I2123">
            <v>0</v>
          </cell>
          <cell r="J2123">
            <v>497</v>
          </cell>
          <cell r="K2123">
            <v>497</v>
          </cell>
          <cell r="L2123">
            <v>0</v>
          </cell>
          <cell r="M2123">
            <v>113.27505035120484</v>
          </cell>
          <cell r="N2123">
            <v>499.61567231638418</v>
          </cell>
          <cell r="O2123">
            <v>45.982178452904861</v>
          </cell>
          <cell r="P2123">
            <v>1</v>
          </cell>
          <cell r="Q2123">
            <v>497</v>
          </cell>
          <cell r="R2123">
            <v>100</v>
          </cell>
          <cell r="S2123">
            <v>87472</v>
          </cell>
        </row>
        <row r="2124">
          <cell r="B2124" t="str">
            <v>0401a4</v>
          </cell>
          <cell r="C2124" t="str">
            <v>012</v>
          </cell>
          <cell r="D2124" t="str">
            <v>MCT</v>
          </cell>
          <cell r="E2124" t="str">
            <v>ESP</v>
          </cell>
          <cell r="F2124">
            <v>200401</v>
          </cell>
          <cell r="G2124">
            <v>0</v>
          </cell>
          <cell r="H2124">
            <v>99</v>
          </cell>
          <cell r="I2124">
            <v>0</v>
          </cell>
          <cell r="J2124">
            <v>497</v>
          </cell>
          <cell r="K2124">
            <v>413</v>
          </cell>
          <cell r="L2124">
            <v>0</v>
          </cell>
          <cell r="M2124">
            <v>113.27505035120484</v>
          </cell>
          <cell r="N2124">
            <v>499.61567231638418</v>
          </cell>
          <cell r="O2124">
            <v>45.982178452904861</v>
          </cell>
          <cell r="P2124">
            <v>1</v>
          </cell>
          <cell r="Q2124">
            <v>413</v>
          </cell>
          <cell r="R2124">
            <v>100</v>
          </cell>
          <cell r="S2124">
            <v>40887</v>
          </cell>
        </row>
        <row r="2125">
          <cell r="B2125" t="str">
            <v>0401a4</v>
          </cell>
          <cell r="C2125" t="str">
            <v>012</v>
          </cell>
          <cell r="D2125" t="str">
            <v>MCT</v>
          </cell>
          <cell r="E2125" t="str">
            <v>EST</v>
          </cell>
          <cell r="F2125">
            <v>200201</v>
          </cell>
          <cell r="G2125">
            <v>24</v>
          </cell>
          <cell r="H2125">
            <v>64</v>
          </cell>
          <cell r="I2125">
            <v>565.84765625</v>
          </cell>
          <cell r="J2125">
            <v>0</v>
          </cell>
          <cell r="K2125">
            <v>0</v>
          </cell>
          <cell r="L2125">
            <v>565.84765625</v>
          </cell>
          <cell r="M2125">
            <v>0</v>
          </cell>
          <cell r="N2125">
            <v>565.84765625</v>
          </cell>
          <cell r="O2125">
            <v>0</v>
          </cell>
          <cell r="P2125">
            <v>3</v>
          </cell>
          <cell r="Q2125">
            <v>565.84765625</v>
          </cell>
          <cell r="R2125">
            <v>0</v>
          </cell>
          <cell r="S2125">
            <v>0</v>
          </cell>
        </row>
        <row r="2126">
          <cell r="B2126" t="str">
            <v>0401a4</v>
          </cell>
          <cell r="C2126" t="str">
            <v>012</v>
          </cell>
          <cell r="D2126" t="str">
            <v>MCT</v>
          </cell>
          <cell r="E2126" t="str">
            <v>EST</v>
          </cell>
          <cell r="F2126">
            <v>200202</v>
          </cell>
          <cell r="G2126">
            <v>23</v>
          </cell>
          <cell r="H2126">
            <v>65</v>
          </cell>
          <cell r="I2126">
            <v>526.24461538461537</v>
          </cell>
          <cell r="J2126">
            <v>0</v>
          </cell>
          <cell r="K2126">
            <v>0</v>
          </cell>
          <cell r="L2126">
            <v>527.18881642229042</v>
          </cell>
          <cell r="M2126">
            <v>0.41257571112904601</v>
          </cell>
          <cell r="N2126">
            <v>527.76056037665956</v>
          </cell>
          <cell r="O2126">
            <v>0.41229133942685914</v>
          </cell>
          <cell r="P2126">
            <v>3</v>
          </cell>
          <cell r="Q2126">
            <v>527.76056037665956</v>
          </cell>
          <cell r="R2126">
            <v>0.41229133942685914</v>
          </cell>
          <cell r="S2126">
            <v>98.536424482867005</v>
          </cell>
        </row>
        <row r="2127">
          <cell r="B2127" t="str">
            <v>0401a4</v>
          </cell>
          <cell r="C2127" t="str">
            <v>012</v>
          </cell>
          <cell r="D2127" t="str">
            <v>MCT</v>
          </cell>
          <cell r="E2127" t="str">
            <v>EST</v>
          </cell>
          <cell r="F2127">
            <v>200203</v>
          </cell>
          <cell r="G2127">
            <v>22</v>
          </cell>
          <cell r="H2127">
            <v>100</v>
          </cell>
          <cell r="I2127">
            <v>601.07979999999998</v>
          </cell>
          <cell r="J2127">
            <v>0</v>
          </cell>
          <cell r="K2127">
            <v>0</v>
          </cell>
          <cell r="L2127">
            <v>603.72781317537181</v>
          </cell>
          <cell r="M2127">
            <v>0.54986695524993845</v>
          </cell>
          <cell r="N2127">
            <v>604.18493815516047</v>
          </cell>
          <cell r="O2127">
            <v>0.53744936003355426</v>
          </cell>
          <cell r="P2127">
            <v>3</v>
          </cell>
          <cell r="Q2127">
            <v>604.18493815516047</v>
          </cell>
          <cell r="R2127">
            <v>0.53744936003355426</v>
          </cell>
          <cell r="S2127">
            <v>310.513815516053</v>
          </cell>
        </row>
        <row r="2128">
          <cell r="B2128" t="str">
            <v>0401a4</v>
          </cell>
          <cell r="C2128" t="str">
            <v>012</v>
          </cell>
          <cell r="D2128" t="str">
            <v>MCT</v>
          </cell>
          <cell r="E2128" t="str">
            <v>EST</v>
          </cell>
          <cell r="F2128">
            <v>200204</v>
          </cell>
          <cell r="G2128">
            <v>21</v>
          </cell>
          <cell r="H2128">
            <v>37</v>
          </cell>
          <cell r="I2128">
            <v>1058.504054054054</v>
          </cell>
          <cell r="J2128">
            <v>0</v>
          </cell>
          <cell r="K2128">
            <v>0</v>
          </cell>
          <cell r="L2128">
            <v>1093.4536462590747</v>
          </cell>
          <cell r="M2128">
            <v>7.8749194515038745</v>
          </cell>
          <cell r="N2128">
            <v>1062.6465144103722</v>
          </cell>
          <cell r="O2128">
            <v>7.7775727985754788</v>
          </cell>
          <cell r="P2128">
            <v>3</v>
          </cell>
          <cell r="Q2128">
            <v>1062.6465144103722</v>
          </cell>
          <cell r="R2128">
            <v>7.7775727985754788</v>
          </cell>
          <cell r="S2128">
            <v>153.27103318378067</v>
          </cell>
        </row>
        <row r="2129">
          <cell r="B2129" t="str">
            <v>0401a4</v>
          </cell>
          <cell r="C2129" t="str">
            <v>012</v>
          </cell>
          <cell r="D2129" t="str">
            <v>MCT</v>
          </cell>
          <cell r="E2129" t="str">
            <v>EST</v>
          </cell>
          <cell r="F2129">
            <v>200205</v>
          </cell>
          <cell r="G2129">
            <v>20</v>
          </cell>
          <cell r="H2129">
            <v>93</v>
          </cell>
          <cell r="I2129">
            <v>882.42440860215038</v>
          </cell>
          <cell r="J2129">
            <v>0</v>
          </cell>
          <cell r="K2129">
            <v>0</v>
          </cell>
          <cell r="L2129">
            <v>915.09494331915187</v>
          </cell>
          <cell r="M2129">
            <v>7.8818013256086878</v>
          </cell>
          <cell r="N2129">
            <v>895.44705467447852</v>
          </cell>
          <cell r="O2129">
            <v>7.6389459689865369</v>
          </cell>
          <cell r="P2129">
            <v>3</v>
          </cell>
          <cell r="Q2129">
            <v>895.44705467447852</v>
          </cell>
          <cell r="R2129">
            <v>7.6389459689865369</v>
          </cell>
          <cell r="S2129">
            <v>1211.106084726518</v>
          </cell>
        </row>
        <row r="2130">
          <cell r="B2130" t="str">
            <v>0401a4</v>
          </cell>
          <cell r="C2130" t="str">
            <v>012</v>
          </cell>
          <cell r="D2130" t="str">
            <v>MCT</v>
          </cell>
          <cell r="E2130" t="str">
            <v>EST</v>
          </cell>
          <cell r="F2130">
            <v>200206</v>
          </cell>
          <cell r="G2130">
            <v>19</v>
          </cell>
          <cell r="H2130">
            <v>31</v>
          </cell>
          <cell r="I2130">
            <v>386.66548387096776</v>
          </cell>
          <cell r="J2130">
            <v>0</v>
          </cell>
          <cell r="K2130">
            <v>0</v>
          </cell>
          <cell r="L2130">
            <v>404.94708908756718</v>
          </cell>
          <cell r="M2130">
            <v>7.7184498652008662</v>
          </cell>
          <cell r="N2130">
            <v>427.20668347615594</v>
          </cell>
          <cell r="O2130">
            <v>7.5109189170951369</v>
          </cell>
          <cell r="P2130">
            <v>3</v>
          </cell>
          <cell r="Q2130">
            <v>427.20668347615594</v>
          </cell>
          <cell r="R2130">
            <v>7.5109189170951369</v>
          </cell>
          <cell r="S2130">
            <v>1256.7771877608338</v>
          </cell>
        </row>
        <row r="2131">
          <cell r="B2131" t="str">
            <v>0401a4</v>
          </cell>
          <cell r="C2131" t="str">
            <v>012</v>
          </cell>
          <cell r="D2131" t="str">
            <v>MCT</v>
          </cell>
          <cell r="E2131" t="str">
            <v>EST</v>
          </cell>
          <cell r="F2131">
            <v>200207</v>
          </cell>
          <cell r="G2131">
            <v>18</v>
          </cell>
          <cell r="H2131">
            <v>82</v>
          </cell>
          <cell r="I2131">
            <v>639.8003658536586</v>
          </cell>
          <cell r="J2131">
            <v>0</v>
          </cell>
          <cell r="K2131">
            <v>0</v>
          </cell>
          <cell r="L2131">
            <v>681.20007741148106</v>
          </cell>
          <cell r="M2131">
            <v>9.1280268968174134</v>
          </cell>
          <cell r="N2131">
            <v>681.21010584474834</v>
          </cell>
          <cell r="O2131">
            <v>8.2029115553382947</v>
          </cell>
          <cell r="P2131">
            <v>3</v>
          </cell>
          <cell r="Q2131">
            <v>681.21010584474834</v>
          </cell>
          <cell r="R2131">
            <v>8.2029115553382947</v>
          </cell>
          <cell r="S2131">
            <v>3395.5986792693584</v>
          </cell>
        </row>
        <row r="2132">
          <cell r="B2132" t="str">
            <v>0401a4</v>
          </cell>
          <cell r="C2132" t="str">
            <v>012</v>
          </cell>
          <cell r="D2132" t="str">
            <v>MCT</v>
          </cell>
          <cell r="E2132" t="str">
            <v>EST</v>
          </cell>
          <cell r="F2132">
            <v>200208</v>
          </cell>
          <cell r="G2132">
            <v>17</v>
          </cell>
          <cell r="H2132">
            <v>5</v>
          </cell>
          <cell r="I2132">
            <v>288.97000000000003</v>
          </cell>
          <cell r="J2132">
            <v>0</v>
          </cell>
          <cell r="K2132">
            <v>0</v>
          </cell>
          <cell r="L2132">
            <v>317.09293141733838</v>
          </cell>
          <cell r="M2132">
            <v>10.477310842379959</v>
          </cell>
          <cell r="N2132">
            <v>372.68423630863441</v>
          </cell>
          <cell r="O2132">
            <v>9.1141094178846291</v>
          </cell>
          <cell r="P2132">
            <v>3</v>
          </cell>
          <cell r="Q2132">
            <v>372.68423630863441</v>
          </cell>
          <cell r="R2132">
            <v>9.1141094178846291</v>
          </cell>
          <cell r="S2132">
            <v>418.57118154317209</v>
          </cell>
        </row>
        <row r="2133">
          <cell r="B2133" t="str">
            <v>0401a4</v>
          </cell>
          <cell r="C2133" t="str">
            <v>012</v>
          </cell>
          <cell r="D2133" t="str">
            <v>MCT</v>
          </cell>
          <cell r="E2133" t="str">
            <v>EST</v>
          </cell>
          <cell r="F2133">
            <v>200209</v>
          </cell>
          <cell r="G2133">
            <v>16</v>
          </cell>
          <cell r="H2133">
            <v>89</v>
          </cell>
          <cell r="I2133">
            <v>663.16033707865176</v>
          </cell>
          <cell r="J2133">
            <v>0</v>
          </cell>
          <cell r="K2133">
            <v>0</v>
          </cell>
          <cell r="L2133">
            <v>754.12444637931435</v>
          </cell>
          <cell r="M2133">
            <v>9.696104219488813</v>
          </cell>
          <cell r="N2133">
            <v>744.46392038588647</v>
          </cell>
          <cell r="O2133">
            <v>8.7239144025523796</v>
          </cell>
          <cell r="P2133">
            <v>3</v>
          </cell>
          <cell r="Q2133">
            <v>744.46392038588647</v>
          </cell>
          <cell r="R2133">
            <v>8.7239144025523796</v>
          </cell>
          <cell r="S2133">
            <v>7236.0189143438911</v>
          </cell>
        </row>
        <row r="2134">
          <cell r="B2134" t="str">
            <v>0401a4</v>
          </cell>
          <cell r="C2134" t="str">
            <v>012</v>
          </cell>
          <cell r="D2134" t="str">
            <v>MCT</v>
          </cell>
          <cell r="E2134" t="str">
            <v>EST</v>
          </cell>
          <cell r="F2134">
            <v>200210</v>
          </cell>
          <cell r="G2134">
            <v>15</v>
          </cell>
          <cell r="H2134">
            <v>144</v>
          </cell>
          <cell r="I2134">
            <v>532.48048611111119</v>
          </cell>
          <cell r="J2134">
            <v>0</v>
          </cell>
          <cell r="K2134">
            <v>0</v>
          </cell>
          <cell r="L2134">
            <v>625.78608765402134</v>
          </cell>
          <cell r="M2134">
            <v>10.162112085117467</v>
          </cell>
          <cell r="N2134">
            <v>634.4299348898918</v>
          </cell>
          <cell r="O2134">
            <v>8.5876832988214975</v>
          </cell>
          <cell r="P2134">
            <v>3</v>
          </cell>
          <cell r="Q2134">
            <v>634.4299348898918</v>
          </cell>
          <cell r="R2134">
            <v>8.5876832988214975</v>
          </cell>
          <cell r="S2134">
            <v>14680.720624144407</v>
          </cell>
        </row>
        <row r="2135">
          <cell r="B2135" t="str">
            <v>0401a4</v>
          </cell>
          <cell r="C2135" t="str">
            <v>012</v>
          </cell>
          <cell r="D2135" t="str">
            <v>MCT</v>
          </cell>
          <cell r="E2135" t="str">
            <v>EST</v>
          </cell>
          <cell r="F2135">
            <v>200211</v>
          </cell>
          <cell r="G2135">
            <v>14</v>
          </cell>
          <cell r="H2135">
            <v>135</v>
          </cell>
          <cell r="I2135">
            <v>396.39125925925924</v>
          </cell>
          <cell r="J2135">
            <v>0</v>
          </cell>
          <cell r="K2135">
            <v>0</v>
          </cell>
          <cell r="L2135">
            <v>520.12983653491756</v>
          </cell>
          <cell r="M2135">
            <v>11.310841037643531</v>
          </cell>
          <cell r="N2135">
            <v>540.68550240815091</v>
          </cell>
          <cell r="O2135">
            <v>10.799206322418684</v>
          </cell>
          <cell r="P2135">
            <v>3</v>
          </cell>
          <cell r="Q2135">
            <v>540.68550240815091</v>
          </cell>
          <cell r="R2135">
            <v>10.799206322418684</v>
          </cell>
          <cell r="S2135">
            <v>19479.722825100376</v>
          </cell>
        </row>
        <row r="2136">
          <cell r="B2136" t="str">
            <v>0401a4</v>
          </cell>
          <cell r="C2136" t="str">
            <v>012</v>
          </cell>
          <cell r="D2136" t="str">
            <v>MCT</v>
          </cell>
          <cell r="E2136" t="str">
            <v>EST</v>
          </cell>
          <cell r="F2136">
            <v>200212</v>
          </cell>
          <cell r="G2136">
            <v>13</v>
          </cell>
          <cell r="H2136">
            <v>48</v>
          </cell>
          <cell r="I2136">
            <v>458.72416666666663</v>
          </cell>
          <cell r="J2136">
            <v>0</v>
          </cell>
          <cell r="K2136">
            <v>0</v>
          </cell>
          <cell r="L2136">
            <v>662.31640150665419</v>
          </cell>
          <cell r="M2136">
            <v>14.775459295036613</v>
          </cell>
          <cell r="N2136">
            <v>665.13779168460917</v>
          </cell>
          <cell r="O2136">
            <v>14.439574214556771</v>
          </cell>
          <cell r="P2136">
            <v>3</v>
          </cell>
          <cell r="Q2136">
            <v>665.13779168460917</v>
          </cell>
          <cell r="R2136">
            <v>14.439574214556771</v>
          </cell>
          <cell r="S2136">
            <v>9907.8540008612435</v>
          </cell>
        </row>
        <row r="2137">
          <cell r="B2137" t="str">
            <v>0401a4</v>
          </cell>
          <cell r="C2137" t="str">
            <v>012</v>
          </cell>
          <cell r="D2137" t="str">
            <v>MCT</v>
          </cell>
          <cell r="E2137" t="str">
            <v>EST</v>
          </cell>
          <cell r="F2137">
            <v>200301</v>
          </cell>
          <cell r="G2137">
            <v>12</v>
          </cell>
          <cell r="H2137">
            <v>119</v>
          </cell>
          <cell r="I2137">
            <v>385.10100840336133</v>
          </cell>
          <cell r="J2137">
            <v>0</v>
          </cell>
          <cell r="K2137">
            <v>629</v>
          </cell>
          <cell r="L2137">
            <v>699.34450221036275</v>
          </cell>
          <cell r="M2137">
            <v>27.34503279035679</v>
          </cell>
          <cell r="N2137">
            <v>694.53911163774092</v>
          </cell>
          <cell r="O2137">
            <v>27.545375131663981</v>
          </cell>
          <cell r="P2137">
            <v>3</v>
          </cell>
          <cell r="Q2137">
            <v>694.53911163774092</v>
          </cell>
          <cell r="R2137">
            <v>27.545375131663981</v>
          </cell>
          <cell r="S2137">
            <v>36823.134284891166</v>
          </cell>
        </row>
        <row r="2138">
          <cell r="B2138" t="str">
            <v>0401a4</v>
          </cell>
          <cell r="C2138" t="str">
            <v>012</v>
          </cell>
          <cell r="D2138" t="str">
            <v>MCT</v>
          </cell>
          <cell r="E2138" t="str">
            <v>EST</v>
          </cell>
          <cell r="F2138">
            <v>200302</v>
          </cell>
          <cell r="G2138">
            <v>11</v>
          </cell>
          <cell r="H2138">
            <v>77</v>
          </cell>
          <cell r="I2138">
            <v>349.80935064935073</v>
          </cell>
          <cell r="J2138">
            <v>0</v>
          </cell>
          <cell r="K2138">
            <v>629</v>
          </cell>
          <cell r="L2138">
            <v>719.01235209556251</v>
          </cell>
          <cell r="M2138">
            <v>25.753137307291418</v>
          </cell>
          <cell r="N2138">
            <v>707.44031520969997</v>
          </cell>
          <cell r="O2138">
            <v>24.582826552049291</v>
          </cell>
          <cell r="P2138">
            <v>3</v>
          </cell>
          <cell r="Q2138">
            <v>707.44031520969997</v>
          </cell>
          <cell r="R2138">
            <v>24.582826552049291</v>
          </cell>
          <cell r="S2138">
            <v>27537.584271146894</v>
          </cell>
        </row>
        <row r="2139">
          <cell r="B2139" t="str">
            <v>0401a4</v>
          </cell>
          <cell r="C2139" t="str">
            <v>012</v>
          </cell>
          <cell r="D2139" t="str">
            <v>MCT</v>
          </cell>
          <cell r="E2139" t="str">
            <v>EST</v>
          </cell>
          <cell r="F2139">
            <v>200303</v>
          </cell>
          <cell r="G2139">
            <v>10</v>
          </cell>
          <cell r="H2139">
            <v>58</v>
          </cell>
          <cell r="I2139">
            <v>550.37637931034487</v>
          </cell>
          <cell r="J2139">
            <v>0</v>
          </cell>
          <cell r="K2139">
            <v>700</v>
          </cell>
          <cell r="L2139">
            <v>1309.0255865555328</v>
          </cell>
          <cell r="M2139">
            <v>30.135008792647998</v>
          </cell>
          <cell r="N2139">
            <v>1050.8581843477273</v>
          </cell>
          <cell r="O2139">
            <v>27.659951392994252</v>
          </cell>
          <cell r="P2139">
            <v>1</v>
          </cell>
          <cell r="Q2139">
            <v>700</v>
          </cell>
          <cell r="R2139">
            <v>100</v>
          </cell>
          <cell r="S2139">
            <v>8678.17</v>
          </cell>
        </row>
        <row r="2140">
          <cell r="B2140" t="str">
            <v>0401a4</v>
          </cell>
          <cell r="C2140" t="str">
            <v>012</v>
          </cell>
          <cell r="D2140" t="str">
            <v>MCT</v>
          </cell>
          <cell r="E2140" t="str">
            <v>EST</v>
          </cell>
          <cell r="F2140">
            <v>200304</v>
          </cell>
          <cell r="G2140">
            <v>9</v>
          </cell>
          <cell r="H2140">
            <v>78</v>
          </cell>
          <cell r="I2140">
            <v>278.82782051282049</v>
          </cell>
          <cell r="J2140">
            <v>0</v>
          </cell>
          <cell r="K2140">
            <v>629</v>
          </cell>
          <cell r="L2140">
            <v>793.8291696849559</v>
          </cell>
          <cell r="M2140">
            <v>28.702999370838938</v>
          </cell>
          <cell r="N2140">
            <v>752.48918936734117</v>
          </cell>
          <cell r="O2140">
            <v>27.099539642183391</v>
          </cell>
          <cell r="P2140">
            <v>3</v>
          </cell>
          <cell r="Q2140">
            <v>752.48918936734117</v>
          </cell>
          <cell r="R2140">
            <v>27.099539642183391</v>
          </cell>
          <cell r="S2140">
            <v>36945.586770652611</v>
          </cell>
        </row>
        <row r="2141">
          <cell r="B2141" t="str">
            <v>0401a4</v>
          </cell>
          <cell r="C2141" t="str">
            <v>012</v>
          </cell>
          <cell r="D2141" t="str">
            <v>MCT</v>
          </cell>
          <cell r="E2141" t="str">
            <v>EST</v>
          </cell>
          <cell r="F2141">
            <v>200305</v>
          </cell>
          <cell r="G2141">
            <v>8</v>
          </cell>
          <cell r="H2141">
            <v>76</v>
          </cell>
          <cell r="I2141">
            <v>166.82078947368419</v>
          </cell>
          <cell r="J2141">
            <v>0</v>
          </cell>
          <cell r="K2141">
            <v>629</v>
          </cell>
          <cell r="L2141">
            <v>654.91019346308735</v>
          </cell>
          <cell r="M2141">
            <v>48.099834958190996</v>
          </cell>
          <cell r="N2141">
            <v>678.36911038114158</v>
          </cell>
          <cell r="O2141">
            <v>34.985519492684482</v>
          </cell>
          <cell r="P2141">
            <v>3</v>
          </cell>
          <cell r="Q2141">
            <v>678.36911038114158</v>
          </cell>
          <cell r="R2141">
            <v>34.985519492684482</v>
          </cell>
          <cell r="S2141">
            <v>38877.672388966763</v>
          </cell>
        </row>
        <row r="2142">
          <cell r="B2142" t="str">
            <v>0401a4</v>
          </cell>
          <cell r="C2142" t="str">
            <v>012</v>
          </cell>
          <cell r="D2142" t="str">
            <v>MCT</v>
          </cell>
          <cell r="E2142" t="str">
            <v>EST</v>
          </cell>
          <cell r="F2142">
            <v>200306</v>
          </cell>
          <cell r="G2142">
            <v>7</v>
          </cell>
          <cell r="H2142">
            <v>49</v>
          </cell>
          <cell r="I2142">
            <v>126.1773469387755</v>
          </cell>
          <cell r="J2142">
            <v>629</v>
          </cell>
          <cell r="K2142">
            <v>629</v>
          </cell>
          <cell r="L2142">
            <v>642.44550561762503</v>
          </cell>
          <cell r="M2142">
            <v>64.105692619896274</v>
          </cell>
          <cell r="N2142">
            <v>676.37003381931208</v>
          </cell>
          <cell r="O2142">
            <v>34.267082471302842</v>
          </cell>
          <cell r="P2142">
            <v>1</v>
          </cell>
          <cell r="Q2142">
            <v>629</v>
          </cell>
          <cell r="R2142">
            <v>100</v>
          </cell>
          <cell r="S2142">
            <v>24638.31</v>
          </cell>
        </row>
        <row r="2143">
          <cell r="B2143" t="str">
            <v>0401a4</v>
          </cell>
          <cell r="C2143" t="str">
            <v>012</v>
          </cell>
          <cell r="D2143" t="str">
            <v>MCT</v>
          </cell>
          <cell r="E2143" t="str">
            <v>EST</v>
          </cell>
          <cell r="F2143">
            <v>200307</v>
          </cell>
          <cell r="G2143">
            <v>6</v>
          </cell>
          <cell r="H2143">
            <v>84</v>
          </cell>
          <cell r="I2143">
            <v>142.94678571428571</v>
          </cell>
          <cell r="J2143">
            <v>0</v>
          </cell>
          <cell r="K2143">
            <v>629</v>
          </cell>
          <cell r="L2143">
            <v>820.12951807112677</v>
          </cell>
          <cell r="M2143">
            <v>70.758094032623532</v>
          </cell>
          <cell r="N2143">
            <v>694.48647643344782</v>
          </cell>
          <cell r="O2143">
            <v>34.593286967427716</v>
          </cell>
          <cell r="P2143">
            <v>1</v>
          </cell>
          <cell r="Q2143">
            <v>629</v>
          </cell>
          <cell r="R2143">
            <v>100</v>
          </cell>
          <cell r="S2143">
            <v>40828.47</v>
          </cell>
        </row>
        <row r="2144">
          <cell r="B2144" t="str">
            <v>0401a4</v>
          </cell>
          <cell r="C2144" t="str">
            <v>012</v>
          </cell>
          <cell r="D2144" t="str">
            <v>MCT</v>
          </cell>
          <cell r="E2144" t="str">
            <v>EST</v>
          </cell>
          <cell r="F2144">
            <v>200308</v>
          </cell>
          <cell r="G2144">
            <v>5</v>
          </cell>
          <cell r="H2144">
            <v>4</v>
          </cell>
          <cell r="I2144">
            <v>0</v>
          </cell>
          <cell r="J2144">
            <v>629</v>
          </cell>
          <cell r="K2144">
            <v>629</v>
          </cell>
          <cell r="L2144">
            <v>0</v>
          </cell>
          <cell r="M2144">
            <v>106.63170942889202</v>
          </cell>
          <cell r="N2144">
            <v>681.279807445443</v>
          </cell>
          <cell r="O2144">
            <v>35.274959759009306</v>
          </cell>
          <cell r="P2144">
            <v>1</v>
          </cell>
          <cell r="Q2144">
            <v>629</v>
          </cell>
          <cell r="R2144">
            <v>100</v>
          </cell>
          <cell r="S2144">
            <v>2516</v>
          </cell>
        </row>
        <row r="2145">
          <cell r="B2145" t="str">
            <v>0401a4</v>
          </cell>
          <cell r="C2145" t="str">
            <v>012</v>
          </cell>
          <cell r="D2145" t="str">
            <v>MCT</v>
          </cell>
          <cell r="E2145" t="str">
            <v>EST</v>
          </cell>
          <cell r="F2145">
            <v>200309</v>
          </cell>
          <cell r="G2145">
            <v>4</v>
          </cell>
          <cell r="H2145">
            <v>68</v>
          </cell>
          <cell r="I2145">
            <v>56.112205882352946</v>
          </cell>
          <cell r="J2145">
            <v>629</v>
          </cell>
          <cell r="K2145">
            <v>629</v>
          </cell>
          <cell r="L2145">
            <v>681.89332603115145</v>
          </cell>
          <cell r="M2145">
            <v>128.61719238114449</v>
          </cell>
          <cell r="N2145">
            <v>681.279807445443</v>
          </cell>
          <cell r="O2145">
            <v>35.274959759009306</v>
          </cell>
          <cell r="P2145">
            <v>1</v>
          </cell>
          <cell r="Q2145">
            <v>629</v>
          </cell>
          <cell r="R2145">
            <v>100</v>
          </cell>
          <cell r="S2145">
            <v>38956.370000000003</v>
          </cell>
        </row>
        <row r="2146">
          <cell r="B2146" t="str">
            <v>0401a4</v>
          </cell>
          <cell r="C2146" t="str">
            <v>012</v>
          </cell>
          <cell r="D2146" t="str">
            <v>MCT</v>
          </cell>
          <cell r="E2146" t="str">
            <v>EST</v>
          </cell>
          <cell r="F2146">
            <v>200310</v>
          </cell>
          <cell r="G2146">
            <v>3</v>
          </cell>
          <cell r="H2146">
            <v>91</v>
          </cell>
          <cell r="I2146">
            <v>51.136373626373633</v>
          </cell>
          <cell r="J2146">
            <v>629</v>
          </cell>
          <cell r="K2146">
            <v>629</v>
          </cell>
          <cell r="L2146">
            <v>1269.8547128363234</v>
          </cell>
          <cell r="M2146">
            <v>177.71475344350799</v>
          </cell>
          <cell r="N2146">
            <v>681.279807445443</v>
          </cell>
          <cell r="O2146">
            <v>35.274959759009306</v>
          </cell>
          <cell r="P2146">
            <v>1</v>
          </cell>
          <cell r="Q2146">
            <v>629</v>
          </cell>
          <cell r="R2146">
            <v>100</v>
          </cell>
          <cell r="S2146">
            <v>52585.59</v>
          </cell>
        </row>
        <row r="2147">
          <cell r="B2147" t="str">
            <v>0401a4</v>
          </cell>
          <cell r="C2147" t="str">
            <v>012</v>
          </cell>
          <cell r="D2147" t="str">
            <v>MCT</v>
          </cell>
          <cell r="E2147" t="str">
            <v>EST</v>
          </cell>
          <cell r="F2147">
            <v>200311</v>
          </cell>
          <cell r="G2147">
            <v>2</v>
          </cell>
          <cell r="H2147">
            <v>68</v>
          </cell>
          <cell r="I2147">
            <v>3.3402941176470584</v>
          </cell>
          <cell r="J2147">
            <v>0</v>
          </cell>
          <cell r="K2147">
            <v>629</v>
          </cell>
          <cell r="L2147">
            <v>0</v>
          </cell>
          <cell r="M2147">
            <v>109.7282709324171</v>
          </cell>
          <cell r="N2147">
            <v>681.279807445443</v>
          </cell>
          <cell r="O2147">
            <v>35.274959759009306</v>
          </cell>
          <cell r="P2147">
            <v>1</v>
          </cell>
          <cell r="Q2147">
            <v>629</v>
          </cell>
          <cell r="R2147">
            <v>100</v>
          </cell>
          <cell r="S2147">
            <v>42544.86</v>
          </cell>
        </row>
        <row r="2148">
          <cell r="B2148" t="str">
            <v>0401a4</v>
          </cell>
          <cell r="C2148" t="str">
            <v>012</v>
          </cell>
          <cell r="D2148" t="str">
            <v>MCT</v>
          </cell>
          <cell r="E2148" t="str">
            <v>EST</v>
          </cell>
          <cell r="F2148">
            <v>200312</v>
          </cell>
          <cell r="G2148">
            <v>1</v>
          </cell>
          <cell r="H2148">
            <v>88</v>
          </cell>
          <cell r="I2148">
            <v>0</v>
          </cell>
          <cell r="J2148">
            <v>629</v>
          </cell>
          <cell r="K2148">
            <v>629</v>
          </cell>
          <cell r="L2148">
            <v>0</v>
          </cell>
          <cell r="M2148">
            <v>109.7282709324171</v>
          </cell>
          <cell r="N2148">
            <v>681.279807445443</v>
          </cell>
          <cell r="O2148">
            <v>35.274959759009299</v>
          </cell>
          <cell r="P2148">
            <v>1</v>
          </cell>
          <cell r="Q2148">
            <v>629</v>
          </cell>
          <cell r="R2148">
            <v>100</v>
          </cell>
          <cell r="S2148">
            <v>55352</v>
          </cell>
        </row>
        <row r="2149">
          <cell r="B2149" t="str">
            <v>0401a4</v>
          </cell>
          <cell r="C2149" t="str">
            <v>012</v>
          </cell>
          <cell r="D2149" t="str">
            <v>MCT</v>
          </cell>
          <cell r="E2149" t="str">
            <v>EST</v>
          </cell>
          <cell r="F2149">
            <v>200401</v>
          </cell>
          <cell r="G2149">
            <v>0</v>
          </cell>
          <cell r="H2149">
            <v>95</v>
          </cell>
          <cell r="I2149">
            <v>0</v>
          </cell>
          <cell r="J2149">
            <v>629</v>
          </cell>
          <cell r="K2149">
            <v>604</v>
          </cell>
          <cell r="L2149">
            <v>0</v>
          </cell>
          <cell r="M2149">
            <v>109.7282709324171</v>
          </cell>
          <cell r="N2149">
            <v>681.279807445443</v>
          </cell>
          <cell r="O2149">
            <v>35.274959759009306</v>
          </cell>
          <cell r="P2149">
            <v>1</v>
          </cell>
          <cell r="Q2149">
            <v>604</v>
          </cell>
          <cell r="R2149">
            <v>100</v>
          </cell>
          <cell r="S2149">
            <v>57380</v>
          </cell>
        </row>
        <row r="2150">
          <cell r="B2150" t="str">
            <v>0401a4</v>
          </cell>
          <cell r="C2150" t="str">
            <v>012</v>
          </cell>
          <cell r="D2150" t="str">
            <v>MCT</v>
          </cell>
          <cell r="E2150" t="str">
            <v>EUR</v>
          </cell>
          <cell r="F2150">
            <v>200201</v>
          </cell>
          <cell r="G2150">
            <v>24</v>
          </cell>
          <cell r="H2150">
            <v>179</v>
          </cell>
          <cell r="I2150">
            <v>640.21480446927364</v>
          </cell>
          <cell r="J2150">
            <v>0</v>
          </cell>
          <cell r="K2150">
            <v>0</v>
          </cell>
          <cell r="L2150">
            <v>640.21480446927364</v>
          </cell>
          <cell r="M2150">
            <v>0</v>
          </cell>
          <cell r="N2150">
            <v>640.21480446927364</v>
          </cell>
          <cell r="O2150">
            <v>0</v>
          </cell>
          <cell r="P2150">
            <v>3</v>
          </cell>
          <cell r="Q2150">
            <v>640.21480446927364</v>
          </cell>
          <cell r="R2150">
            <v>0</v>
          </cell>
          <cell r="S2150">
            <v>0</v>
          </cell>
        </row>
        <row r="2151">
          <cell r="B2151" t="str">
            <v>0401a4</v>
          </cell>
          <cell r="C2151" t="str">
            <v>012</v>
          </cell>
          <cell r="D2151" t="str">
            <v>KEX</v>
          </cell>
          <cell r="E2151" t="str">
            <v>ESP</v>
          </cell>
          <cell r="F2151">
            <v>200201</v>
          </cell>
          <cell r="G2151">
            <v>24</v>
          </cell>
          <cell r="H2151">
            <v>68</v>
          </cell>
          <cell r="I2151">
            <v>398.2964705882352</v>
          </cell>
          <cell r="J2151">
            <v>0</v>
          </cell>
          <cell r="K2151">
            <v>0</v>
          </cell>
          <cell r="L2151">
            <v>398.2964705882352</v>
          </cell>
          <cell r="M2151">
            <v>0</v>
          </cell>
          <cell r="N2151">
            <v>398.2964705882352</v>
          </cell>
          <cell r="O2151">
            <v>0</v>
          </cell>
          <cell r="P2151">
            <v>3</v>
          </cell>
          <cell r="Q2151">
            <v>398.2964705882352</v>
          </cell>
          <cell r="R2151">
            <v>0</v>
          </cell>
          <cell r="S2151">
            <v>0</v>
          </cell>
        </row>
        <row r="2152">
          <cell r="B2152" t="str">
            <v>0401a4</v>
          </cell>
          <cell r="C2152" t="str">
            <v>012</v>
          </cell>
          <cell r="D2152" t="str">
            <v>KEX</v>
          </cell>
          <cell r="E2152" t="str">
            <v>ESP</v>
          </cell>
          <cell r="F2152">
            <v>200202</v>
          </cell>
          <cell r="G2152">
            <v>23</v>
          </cell>
          <cell r="H2152">
            <v>70</v>
          </cell>
          <cell r="I2152">
            <v>807.12514285714292</v>
          </cell>
          <cell r="J2152">
            <v>0</v>
          </cell>
          <cell r="K2152">
            <v>0</v>
          </cell>
          <cell r="L2152">
            <v>809.51033409377339</v>
          </cell>
          <cell r="M2152">
            <v>0.80639526061342393</v>
          </cell>
          <cell r="N2152">
            <v>812.79085035960247</v>
          </cell>
          <cell r="O2152">
            <v>0.78107502612287605</v>
          </cell>
          <cell r="P2152">
            <v>3</v>
          </cell>
          <cell r="Q2152">
            <v>812.79085035960247</v>
          </cell>
          <cell r="R2152">
            <v>0.78107502612287605</v>
          </cell>
          <cell r="S2152">
            <v>396.5995251721688</v>
          </cell>
        </row>
        <row r="2153">
          <cell r="B2153" t="str">
            <v>0401a4</v>
          </cell>
          <cell r="C2153" t="str">
            <v>012</v>
          </cell>
          <cell r="D2153" t="str">
            <v>KEX</v>
          </cell>
          <cell r="E2153" t="str">
            <v>ESP</v>
          </cell>
          <cell r="F2153">
            <v>200203</v>
          </cell>
          <cell r="G2153">
            <v>22</v>
          </cell>
          <cell r="H2153">
            <v>97</v>
          </cell>
          <cell r="I2153">
            <v>497.3621649484536</v>
          </cell>
          <cell r="J2153">
            <v>0</v>
          </cell>
          <cell r="K2153">
            <v>0</v>
          </cell>
          <cell r="L2153">
            <v>501.86361740675568</v>
          </cell>
          <cell r="M2153">
            <v>2.4605560217605777</v>
          </cell>
          <cell r="N2153">
            <v>502.07872174179755</v>
          </cell>
          <cell r="O2153">
            <v>2.4247045635513507</v>
          </cell>
          <cell r="P2153">
            <v>3</v>
          </cell>
          <cell r="Q2153">
            <v>502.07872174179755</v>
          </cell>
          <cell r="R2153">
            <v>2.4247045635513507</v>
          </cell>
          <cell r="S2153">
            <v>457.50600895436219</v>
          </cell>
        </row>
        <row r="2154">
          <cell r="B2154" t="str">
            <v>0401a4</v>
          </cell>
          <cell r="C2154" t="str">
            <v>012</v>
          </cell>
          <cell r="D2154" t="str">
            <v>KEX</v>
          </cell>
          <cell r="E2154" t="str">
            <v>ESP</v>
          </cell>
          <cell r="F2154">
            <v>200204</v>
          </cell>
          <cell r="G2154">
            <v>21</v>
          </cell>
          <cell r="H2154">
            <v>100</v>
          </cell>
          <cell r="I2154">
            <v>575.12710000000004</v>
          </cell>
          <cell r="J2154">
            <v>0</v>
          </cell>
          <cell r="K2154">
            <v>0</v>
          </cell>
          <cell r="L2154">
            <v>581.67129623622986</v>
          </cell>
          <cell r="M2154">
            <v>2.4280587580260646</v>
          </cell>
          <cell r="N2154">
            <v>583.57416493471794</v>
          </cell>
          <cell r="O2154">
            <v>2.4568097079300109</v>
          </cell>
          <cell r="P2154">
            <v>3</v>
          </cell>
          <cell r="Q2154">
            <v>583.57416493471794</v>
          </cell>
          <cell r="R2154">
            <v>2.4568097079300109</v>
          </cell>
          <cell r="S2154">
            <v>844.70649347179278</v>
          </cell>
        </row>
        <row r="2155">
          <cell r="B2155" t="str">
            <v>0401a4</v>
          </cell>
          <cell r="C2155" t="str">
            <v>012</v>
          </cell>
          <cell r="D2155" t="str">
            <v>KEX</v>
          </cell>
          <cell r="E2155" t="str">
            <v>ESP</v>
          </cell>
          <cell r="F2155">
            <v>200205</v>
          </cell>
          <cell r="G2155">
            <v>20</v>
          </cell>
          <cell r="H2155">
            <v>137</v>
          </cell>
          <cell r="I2155">
            <v>465.95416058394159</v>
          </cell>
          <cell r="J2155">
            <v>0</v>
          </cell>
          <cell r="K2155">
            <v>497</v>
          </cell>
          <cell r="L2155">
            <v>474.81128543908858</v>
          </cell>
          <cell r="M2155">
            <v>4.1720348068815554</v>
          </cell>
          <cell r="N2155">
            <v>474.19948279688333</v>
          </cell>
          <cell r="O2155">
            <v>4.2727933441665478</v>
          </cell>
          <cell r="P2155">
            <v>3</v>
          </cell>
          <cell r="Q2155">
            <v>474.19948279688333</v>
          </cell>
          <cell r="R2155">
            <v>4.2727933441665478</v>
          </cell>
          <cell r="S2155">
            <v>1129.6091431730165</v>
          </cell>
        </row>
        <row r="2156">
          <cell r="B2156" t="str">
            <v>0401a4</v>
          </cell>
          <cell r="C2156" t="str">
            <v>012</v>
          </cell>
          <cell r="D2156" t="str">
            <v>KEX</v>
          </cell>
          <cell r="E2156" t="str">
            <v>ESP</v>
          </cell>
          <cell r="F2156">
            <v>200206</v>
          </cell>
          <cell r="G2156">
            <v>19</v>
          </cell>
          <cell r="H2156">
            <v>121</v>
          </cell>
          <cell r="I2156">
            <v>510.58041322314051</v>
          </cell>
          <cell r="J2156">
            <v>0</v>
          </cell>
          <cell r="K2156">
            <v>497</v>
          </cell>
          <cell r="L2156">
            <v>527.28764712093323</v>
          </cell>
          <cell r="M2156">
            <v>3.7640431549047526</v>
          </cell>
          <cell r="N2156">
            <v>528.44997969508529</v>
          </cell>
          <cell r="O2156">
            <v>3.8005107809175835</v>
          </cell>
          <cell r="P2156">
            <v>3</v>
          </cell>
          <cell r="Q2156">
            <v>528.44997969508529</v>
          </cell>
          <cell r="R2156">
            <v>3.8005107809175835</v>
          </cell>
          <cell r="S2156">
            <v>2162.2175431053183</v>
          </cell>
        </row>
        <row r="2157">
          <cell r="B2157" t="str">
            <v>0401a4</v>
          </cell>
          <cell r="C2157" t="str">
            <v>012</v>
          </cell>
          <cell r="D2157" t="str">
            <v>KEX</v>
          </cell>
          <cell r="E2157" t="str">
            <v>ESP</v>
          </cell>
          <cell r="F2157">
            <v>200207</v>
          </cell>
          <cell r="G2157">
            <v>18</v>
          </cell>
          <cell r="H2157">
            <v>93</v>
          </cell>
          <cell r="I2157">
            <v>416.05408602150538</v>
          </cell>
          <cell r="J2157">
            <v>0</v>
          </cell>
          <cell r="K2157">
            <v>497</v>
          </cell>
          <cell r="L2157">
            <v>439.87202394502464</v>
          </cell>
          <cell r="M2157">
            <v>6.1290378020777272</v>
          </cell>
          <cell r="N2157">
            <v>436.9290156879635</v>
          </cell>
          <cell r="O2157">
            <v>6.231074382273226</v>
          </cell>
          <cell r="P2157">
            <v>3</v>
          </cell>
          <cell r="Q2157">
            <v>436.9290156879635</v>
          </cell>
          <cell r="R2157">
            <v>6.231074382273226</v>
          </cell>
          <cell r="S2157">
            <v>1941.3684589806071</v>
          </cell>
        </row>
        <row r="2158">
          <cell r="B2158" t="str">
            <v>0401a4</v>
          </cell>
          <cell r="C2158" t="str">
            <v>012</v>
          </cell>
          <cell r="D2158" t="str">
            <v>KEX</v>
          </cell>
          <cell r="E2158" t="str">
            <v>ESP</v>
          </cell>
          <cell r="F2158">
            <v>200208</v>
          </cell>
          <cell r="G2158">
            <v>17</v>
          </cell>
          <cell r="H2158">
            <v>66</v>
          </cell>
          <cell r="I2158">
            <v>380.72454545454548</v>
          </cell>
          <cell r="J2158">
            <v>0</v>
          </cell>
          <cell r="K2158">
            <v>497</v>
          </cell>
          <cell r="L2158">
            <v>407.14316596429614</v>
          </cell>
          <cell r="M2158">
            <v>6.3488469885838397</v>
          </cell>
          <cell r="N2158">
            <v>403.15131633752014</v>
          </cell>
          <cell r="O2158">
            <v>6.521026175295999</v>
          </cell>
          <cell r="P2158">
            <v>3</v>
          </cell>
          <cell r="Q2158">
            <v>403.15131633752014</v>
          </cell>
          <cell r="R2158">
            <v>6.521026175295999</v>
          </cell>
          <cell r="S2158">
            <v>1480.16687827633</v>
          </cell>
        </row>
        <row r="2159">
          <cell r="B2159" t="str">
            <v>0401a4</v>
          </cell>
          <cell r="C2159" t="str">
            <v>012</v>
          </cell>
          <cell r="D2159" t="str">
            <v>KEX</v>
          </cell>
          <cell r="E2159" t="str">
            <v>ESP</v>
          </cell>
          <cell r="F2159">
            <v>200209</v>
          </cell>
          <cell r="G2159">
            <v>16</v>
          </cell>
          <cell r="H2159">
            <v>97</v>
          </cell>
          <cell r="I2159">
            <v>421.28752577319602</v>
          </cell>
          <cell r="J2159">
            <v>0</v>
          </cell>
          <cell r="K2159">
            <v>497</v>
          </cell>
          <cell r="L2159">
            <v>466.61326627285575</v>
          </cell>
          <cell r="M2159">
            <v>7.1379655090505434</v>
          </cell>
          <cell r="N2159">
            <v>464.85649368372265</v>
          </cell>
          <cell r="O2159">
            <v>7.2618048568958953</v>
          </cell>
          <cell r="P2159">
            <v>3</v>
          </cell>
          <cell r="Q2159">
            <v>464.85649368372265</v>
          </cell>
          <cell r="R2159">
            <v>7.2618048568958953</v>
          </cell>
          <cell r="S2159">
            <v>4226.1898873210812</v>
          </cell>
        </row>
        <row r="2160">
          <cell r="B2160" t="str">
            <v>0401a4</v>
          </cell>
          <cell r="C2160" t="str">
            <v>012</v>
          </cell>
          <cell r="D2160" t="str">
            <v>KEX</v>
          </cell>
          <cell r="E2160" t="str">
            <v>ESP</v>
          </cell>
          <cell r="F2160">
            <v>200210</v>
          </cell>
          <cell r="G2160">
            <v>15</v>
          </cell>
          <cell r="H2160">
            <v>101</v>
          </cell>
          <cell r="I2160">
            <v>330.07297029702966</v>
          </cell>
          <cell r="J2160">
            <v>0</v>
          </cell>
          <cell r="K2160">
            <v>497</v>
          </cell>
          <cell r="L2160">
            <v>377.87053777953088</v>
          </cell>
          <cell r="M2160">
            <v>7.4522797525090363</v>
          </cell>
          <cell r="N2160">
            <v>367.46394549863624</v>
          </cell>
          <cell r="O2160">
            <v>7.4025293712780647</v>
          </cell>
          <cell r="P2160">
            <v>3</v>
          </cell>
          <cell r="Q2160">
            <v>367.46394549863624</v>
          </cell>
          <cell r="R2160">
            <v>7.4025293712780647</v>
          </cell>
          <cell r="S2160">
            <v>3776.4884953622677</v>
          </cell>
        </row>
        <row r="2161">
          <cell r="B2161" t="str">
            <v>0401a4</v>
          </cell>
          <cell r="C2161" t="str">
            <v>012</v>
          </cell>
          <cell r="D2161" t="str">
            <v>KEX</v>
          </cell>
          <cell r="E2161" t="str">
            <v>ESP</v>
          </cell>
          <cell r="F2161">
            <v>200211</v>
          </cell>
          <cell r="G2161">
            <v>14</v>
          </cell>
          <cell r="H2161">
            <v>102</v>
          </cell>
          <cell r="I2161">
            <v>296.50990196078425</v>
          </cell>
          <cell r="J2161">
            <v>0</v>
          </cell>
          <cell r="K2161">
            <v>497</v>
          </cell>
          <cell r="L2161">
            <v>366.60449315932971</v>
          </cell>
          <cell r="M2161">
            <v>8.200350485376168</v>
          </cell>
          <cell r="N2161">
            <v>373.71087072504167</v>
          </cell>
          <cell r="O2161">
            <v>8.4130727359774191</v>
          </cell>
          <cell r="P2161">
            <v>3</v>
          </cell>
          <cell r="Q2161">
            <v>373.71087072504167</v>
          </cell>
          <cell r="R2161">
            <v>8.4130727359774191</v>
          </cell>
          <cell r="S2161">
            <v>7874.4988139542547</v>
          </cell>
        </row>
        <row r="2162">
          <cell r="B2162" t="str">
            <v>0401a4</v>
          </cell>
          <cell r="C2162" t="str">
            <v>012</v>
          </cell>
          <cell r="D2162" t="str">
            <v>KEX</v>
          </cell>
          <cell r="E2162" t="str">
            <v>ESP</v>
          </cell>
          <cell r="F2162">
            <v>200212</v>
          </cell>
          <cell r="G2162">
            <v>13</v>
          </cell>
          <cell r="H2162">
            <v>124</v>
          </cell>
          <cell r="I2162">
            <v>309.42290322580641</v>
          </cell>
          <cell r="J2162">
            <v>0</v>
          </cell>
          <cell r="K2162">
            <v>497</v>
          </cell>
          <cell r="L2162">
            <v>429.2170446740941</v>
          </cell>
          <cell r="M2162">
            <v>9.940343302122054</v>
          </cell>
          <cell r="N2162">
            <v>424.43517240822109</v>
          </cell>
          <cell r="O2162">
            <v>10.225074829872536</v>
          </cell>
          <cell r="P2162">
            <v>3</v>
          </cell>
          <cell r="Q2162">
            <v>424.43517240822109</v>
          </cell>
          <cell r="R2162">
            <v>10.225074829872536</v>
          </cell>
          <cell r="S2162">
            <v>14261.521378619422</v>
          </cell>
        </row>
        <row r="2163">
          <cell r="B2163" t="str">
            <v>0401a4</v>
          </cell>
          <cell r="C2163" t="str">
            <v>012</v>
          </cell>
          <cell r="D2163" t="str">
            <v>KEX</v>
          </cell>
          <cell r="E2163" t="str">
            <v>ESP</v>
          </cell>
          <cell r="F2163">
            <v>200301</v>
          </cell>
          <cell r="G2163">
            <v>12</v>
          </cell>
          <cell r="H2163">
            <v>85</v>
          </cell>
          <cell r="I2163">
            <v>418.9488235294117</v>
          </cell>
          <cell r="J2163">
            <v>0</v>
          </cell>
          <cell r="K2163">
            <v>532</v>
          </cell>
          <cell r="L2163">
            <v>651.22564102173135</v>
          </cell>
          <cell r="M2163">
            <v>13.682329412983464</v>
          </cell>
          <cell r="N2163">
            <v>648.21591918098056</v>
          </cell>
          <cell r="O2163">
            <v>14.339655051978101</v>
          </cell>
          <cell r="P2163">
            <v>3</v>
          </cell>
          <cell r="Q2163">
            <v>648.21591918098056</v>
          </cell>
          <cell r="R2163">
            <v>14.339655051978101</v>
          </cell>
          <cell r="S2163">
            <v>19487.70313038335</v>
          </cell>
        </row>
        <row r="2164">
          <cell r="B2164" t="str">
            <v>0401a4</v>
          </cell>
          <cell r="C2164" t="str">
            <v>012</v>
          </cell>
          <cell r="D2164" t="str">
            <v>KEX</v>
          </cell>
          <cell r="E2164" t="str">
            <v>ESP</v>
          </cell>
          <cell r="F2164">
            <v>200302</v>
          </cell>
          <cell r="G2164">
            <v>11</v>
          </cell>
          <cell r="H2164">
            <v>100</v>
          </cell>
          <cell r="I2164">
            <v>206.50880000000004</v>
          </cell>
          <cell r="J2164">
            <v>0</v>
          </cell>
          <cell r="K2164">
            <v>532</v>
          </cell>
          <cell r="L2164">
            <v>362.94238441859414</v>
          </cell>
          <cell r="M2164">
            <v>13.256833286187378</v>
          </cell>
          <cell r="N2164">
            <v>370.80522660415602</v>
          </cell>
          <cell r="O2164">
            <v>13.786806890200515</v>
          </cell>
          <cell r="P2164">
            <v>3</v>
          </cell>
          <cell r="Q2164">
            <v>370.80522660415602</v>
          </cell>
          <cell r="R2164">
            <v>13.786806890200515</v>
          </cell>
          <cell r="S2164">
            <v>16429.6426604156</v>
          </cell>
        </row>
        <row r="2165">
          <cell r="B2165" t="str">
            <v>0401a4</v>
          </cell>
          <cell r="C2165" t="str">
            <v>012</v>
          </cell>
          <cell r="D2165" t="str">
            <v>KEX</v>
          </cell>
          <cell r="E2165" t="str">
            <v>ESP</v>
          </cell>
          <cell r="F2165">
            <v>200303</v>
          </cell>
          <cell r="G2165">
            <v>10</v>
          </cell>
          <cell r="H2165">
            <v>88</v>
          </cell>
          <cell r="I2165">
            <v>324.55465909090907</v>
          </cell>
          <cell r="J2165">
            <v>532</v>
          </cell>
          <cell r="K2165">
            <v>532</v>
          </cell>
          <cell r="L2165">
            <v>690.61671530185333</v>
          </cell>
          <cell r="M2165">
            <v>16.564181032034732</v>
          </cell>
          <cell r="N2165">
            <v>665.56740247631342</v>
          </cell>
          <cell r="O2165">
            <v>16.932445904781414</v>
          </cell>
          <cell r="P2165">
            <v>3</v>
          </cell>
          <cell r="Q2165">
            <v>665.56740247631342</v>
          </cell>
          <cell r="R2165">
            <v>16.932445904781414</v>
          </cell>
          <cell r="S2165">
            <v>30009.12141791558</v>
          </cell>
        </row>
        <row r="2166">
          <cell r="B2166" t="str">
            <v>0401a4</v>
          </cell>
          <cell r="C2166" t="str">
            <v>012</v>
          </cell>
          <cell r="D2166" t="str">
            <v>KEX</v>
          </cell>
          <cell r="E2166" t="str">
            <v>ESP</v>
          </cell>
          <cell r="F2166">
            <v>200304</v>
          </cell>
          <cell r="G2166">
            <v>9</v>
          </cell>
          <cell r="H2166">
            <v>134</v>
          </cell>
          <cell r="I2166">
            <v>150.7981343283582</v>
          </cell>
          <cell r="J2166">
            <v>532</v>
          </cell>
          <cell r="K2166">
            <v>532</v>
          </cell>
          <cell r="L2166">
            <v>390.65304838920565</v>
          </cell>
          <cell r="M2166">
            <v>20.031491513006756</v>
          </cell>
          <cell r="N2166">
            <v>418.07359779945341</v>
          </cell>
          <cell r="O2166">
            <v>18.972171987194521</v>
          </cell>
          <cell r="P2166">
            <v>3</v>
          </cell>
          <cell r="Q2166">
            <v>418.07359779945341</v>
          </cell>
          <cell r="R2166">
            <v>18.972171987194521</v>
          </cell>
          <cell r="S2166">
            <v>35814.912105126758</v>
          </cell>
        </row>
        <row r="2167">
          <cell r="B2167" t="str">
            <v>0401a4</v>
          </cell>
          <cell r="C2167" t="str">
            <v>012</v>
          </cell>
          <cell r="D2167" t="str">
            <v>KEX</v>
          </cell>
          <cell r="E2167" t="str">
            <v>ESP</v>
          </cell>
          <cell r="F2167">
            <v>200305</v>
          </cell>
          <cell r="G2167">
            <v>8</v>
          </cell>
          <cell r="H2167">
            <v>140</v>
          </cell>
          <cell r="I2167">
            <v>150.05478571428571</v>
          </cell>
          <cell r="J2167">
            <v>532</v>
          </cell>
          <cell r="K2167">
            <v>532</v>
          </cell>
          <cell r="L2167">
            <v>475.2942595447081</v>
          </cell>
          <cell r="M2167">
            <v>26.80234639492085</v>
          </cell>
          <cell r="N2167">
            <v>483.5971758649024</v>
          </cell>
          <cell r="O2167">
            <v>22.452314954284731</v>
          </cell>
          <cell r="P2167">
            <v>3</v>
          </cell>
          <cell r="Q2167">
            <v>483.5971758649024</v>
          </cell>
          <cell r="R2167">
            <v>22.452314954284731</v>
          </cell>
          <cell r="S2167">
            <v>46695.934621086344</v>
          </cell>
        </row>
        <row r="2168">
          <cell r="B2168" t="str">
            <v>0401a4</v>
          </cell>
          <cell r="C2168" t="str">
            <v>012</v>
          </cell>
          <cell r="D2168" t="str">
            <v>KEX</v>
          </cell>
          <cell r="E2168" t="str">
            <v>ESP</v>
          </cell>
          <cell r="F2168">
            <v>200306</v>
          </cell>
          <cell r="G2168">
            <v>7</v>
          </cell>
          <cell r="H2168">
            <v>200</v>
          </cell>
          <cell r="I2168">
            <v>77.492099999999994</v>
          </cell>
          <cell r="J2168">
            <v>532</v>
          </cell>
          <cell r="K2168">
            <v>532</v>
          </cell>
          <cell r="L2168">
            <v>308.74491107785514</v>
          </cell>
          <cell r="M2168">
            <v>26.326264155020496</v>
          </cell>
          <cell r="N2168">
            <v>389.40010761751773</v>
          </cell>
          <cell r="O2168">
            <v>20.810065868472606</v>
          </cell>
          <cell r="P2168">
            <v>3</v>
          </cell>
          <cell r="Q2168">
            <v>389.40010761751773</v>
          </cell>
          <cell r="R2168">
            <v>20.810065868472606</v>
          </cell>
          <cell r="S2168">
            <v>62381.601523503545</v>
          </cell>
        </row>
        <row r="2169">
          <cell r="B2169" t="str">
            <v>0401a4</v>
          </cell>
          <cell r="C2169" t="str">
            <v>012</v>
          </cell>
          <cell r="D2169" t="str">
            <v>KEX</v>
          </cell>
          <cell r="E2169" t="str">
            <v>ESP</v>
          </cell>
          <cell r="F2169">
            <v>200307</v>
          </cell>
          <cell r="G2169">
            <v>6</v>
          </cell>
          <cell r="H2169">
            <v>85</v>
          </cell>
          <cell r="I2169">
            <v>83.61282352941177</v>
          </cell>
          <cell r="J2169">
            <v>0</v>
          </cell>
          <cell r="K2169">
            <v>532</v>
          </cell>
          <cell r="L2169">
            <v>439.73530554445597</v>
          </cell>
          <cell r="M2169">
            <v>39.198479275072913</v>
          </cell>
          <cell r="N2169">
            <v>475.6324040260929</v>
          </cell>
          <cell r="O2169">
            <v>26.970700121818325</v>
          </cell>
          <cell r="P2169">
            <v>1</v>
          </cell>
          <cell r="Q2169">
            <v>532</v>
          </cell>
          <cell r="R2169">
            <v>100</v>
          </cell>
          <cell r="S2169">
            <v>38112.910000000003</v>
          </cell>
        </row>
        <row r="2170">
          <cell r="B2170" t="str">
            <v>0401a4</v>
          </cell>
          <cell r="C2170" t="str">
            <v>012</v>
          </cell>
          <cell r="D2170" t="str">
            <v>KEX</v>
          </cell>
          <cell r="E2170" t="str">
            <v>ESP</v>
          </cell>
          <cell r="F2170">
            <v>200308</v>
          </cell>
          <cell r="G2170">
            <v>5</v>
          </cell>
          <cell r="H2170">
            <v>68</v>
          </cell>
          <cell r="I2170">
            <v>21.381764705882354</v>
          </cell>
          <cell r="J2170">
            <v>532</v>
          </cell>
          <cell r="K2170">
            <v>532</v>
          </cell>
          <cell r="L2170">
            <v>151.96205594514291</v>
          </cell>
          <cell r="M2170">
            <v>45.123452461864034</v>
          </cell>
          <cell r="N2170">
            <v>403.21676977550783</v>
          </cell>
          <cell r="O2170">
            <v>28.320695230687143</v>
          </cell>
          <cell r="P2170">
            <v>1</v>
          </cell>
          <cell r="Q2170">
            <v>532</v>
          </cell>
          <cell r="R2170">
            <v>100</v>
          </cell>
          <cell r="S2170">
            <v>34722.04</v>
          </cell>
        </row>
        <row r="2171">
          <cell r="B2171" t="str">
            <v>0401a4</v>
          </cell>
          <cell r="C2171" t="str">
            <v>012</v>
          </cell>
          <cell r="D2171" t="str">
            <v>KEX</v>
          </cell>
          <cell r="E2171" t="str">
            <v>ESP</v>
          </cell>
          <cell r="F2171">
            <v>200309</v>
          </cell>
          <cell r="G2171">
            <v>4</v>
          </cell>
          <cell r="H2171">
            <v>104</v>
          </cell>
          <cell r="I2171">
            <v>23.811346153846156</v>
          </cell>
          <cell r="J2171">
            <v>532</v>
          </cell>
          <cell r="K2171">
            <v>532</v>
          </cell>
          <cell r="L2171">
            <v>307.76448363967637</v>
          </cell>
          <cell r="M2171">
            <v>75.442680643915679</v>
          </cell>
          <cell r="N2171">
            <v>479.61267315498338</v>
          </cell>
          <cell r="O2171">
            <v>30.855504732066624</v>
          </cell>
          <cell r="P2171">
            <v>1</v>
          </cell>
          <cell r="Q2171">
            <v>532</v>
          </cell>
          <cell r="R2171">
            <v>100</v>
          </cell>
          <cell r="S2171">
            <v>52851.62</v>
          </cell>
        </row>
      </sheetData>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ISIE"/>
    </sheetNames>
    <sheetDataSet>
      <sheetData sheetId="0" refreshError="1">
        <row r="50">
          <cell r="B50" t="str">
            <v>ZONE D'ANALYSE UNITAIRE</v>
          </cell>
        </row>
        <row r="52">
          <cell r="A52" t="str">
            <v>Mascott</v>
          </cell>
          <cell r="B52" t="str">
            <v>Bud. 2000</v>
          </cell>
          <cell r="C52" t="str">
            <v>VISEE04/00</v>
          </cell>
          <cell r="D52" t="str">
            <v>Ecart constaté</v>
          </cell>
          <cell r="E52" t="str">
            <v>Ecart en %</v>
          </cell>
          <cell r="F52" t="str">
            <v>TARIF</v>
          </cell>
          <cell r="G52" t="str">
            <v>REMISES</v>
          </cell>
          <cell r="H52" t="str">
            <v>COMPO</v>
          </cell>
          <cell r="I52" t="str">
            <v xml:space="preserve"> dérive / Std</v>
          </cell>
          <cell r="J52" t="str">
            <v>Garantie</v>
          </cell>
          <cell r="K52" t="str">
            <v>Autres frais</v>
          </cell>
          <cell r="L52" t="str">
            <v>CHANGE</v>
          </cell>
        </row>
        <row r="53">
          <cell r="A53" t="str">
            <v>rappel du nbre de véhicules</v>
          </cell>
          <cell r="B53">
            <v>150</v>
          </cell>
          <cell r="C53">
            <v>160</v>
          </cell>
        </row>
        <row r="54">
          <cell r="A54" t="str">
            <v>indice tarifaire</v>
          </cell>
          <cell r="B54">
            <v>110.077</v>
          </cell>
          <cell r="C54">
            <v>110.077</v>
          </cell>
          <cell r="D54">
            <v>0</v>
          </cell>
          <cell r="E54">
            <v>0</v>
          </cell>
          <cell r="F54">
            <v>110.077</v>
          </cell>
          <cell r="G54">
            <v>110.077</v>
          </cell>
          <cell r="H54">
            <v>110.077</v>
          </cell>
          <cell r="I54">
            <v>110.077</v>
          </cell>
          <cell r="J54">
            <v>110.077</v>
          </cell>
          <cell r="K54">
            <v>110.077</v>
          </cell>
          <cell r="L54">
            <v>110.077</v>
          </cell>
        </row>
        <row r="55">
          <cell r="A55" t="str">
            <v>taux de REMISES</v>
          </cell>
          <cell r="B55">
            <v>-0.34040920882403514</v>
          </cell>
          <cell r="C55">
            <v>-0.34038709823665769</v>
          </cell>
          <cell r="D55">
            <v>2.2110587377444091E-5</v>
          </cell>
          <cell r="E55">
            <v>-6.4952964856110953E-5</v>
          </cell>
          <cell r="F55">
            <v>-0.34040920882403514</v>
          </cell>
          <cell r="G55">
            <v>-0.34038709823665769</v>
          </cell>
          <cell r="H55">
            <v>-0.34038709823665769</v>
          </cell>
          <cell r="I55">
            <v>-0.34038709823665769</v>
          </cell>
          <cell r="J55">
            <v>-0.34038709823665769</v>
          </cell>
          <cell r="K55">
            <v>-0.34038709823665769</v>
          </cell>
          <cell r="L55">
            <v>-0.34038709823665769</v>
          </cell>
        </row>
        <row r="56">
          <cell r="A56" t="str">
            <v>taux de dérive ou std</v>
          </cell>
          <cell r="B56">
            <v>-2.9000000000000001E-2</v>
          </cell>
          <cell r="C56">
            <v>-2.9000000000000001E-2</v>
          </cell>
          <cell r="F56">
            <v>-2.9000000000000001E-2</v>
          </cell>
          <cell r="G56">
            <v>-2.9000000000000001E-2</v>
          </cell>
          <cell r="H56">
            <v>-2.9000000000000001E-2</v>
          </cell>
          <cell r="I56">
            <v>-2.9000000000000001E-2</v>
          </cell>
          <cell r="J56">
            <v>-2.9000000000000001E-2</v>
          </cell>
          <cell r="K56">
            <v>-2.9000000000000001E-2</v>
          </cell>
          <cell r="L56">
            <v>-2.9000000000000001E-2</v>
          </cell>
        </row>
        <row r="57">
          <cell r="A57" t="str">
            <v>taux de change</v>
          </cell>
          <cell r="B57">
            <v>0.162607</v>
          </cell>
          <cell r="C57">
            <v>0.162607</v>
          </cell>
          <cell r="F57">
            <v>0.162607</v>
          </cell>
          <cell r="G57">
            <v>0.162607</v>
          </cell>
          <cell r="H57">
            <v>0.162607</v>
          </cell>
          <cell r="I57">
            <v>0.162607</v>
          </cell>
          <cell r="J57">
            <v>0.162607</v>
          </cell>
          <cell r="K57">
            <v>0.162607</v>
          </cell>
          <cell r="L57">
            <v>0.162607</v>
          </cell>
        </row>
        <row r="58">
          <cell r="A58" t="str">
            <v>VENTES TARIF CHASSIS en unitaire</v>
          </cell>
          <cell r="B58">
            <v>1248850.8799999999</v>
          </cell>
          <cell r="C58">
            <v>1120512.7250000001</v>
          </cell>
          <cell r="D58">
            <v>-128338.1549999998</v>
          </cell>
          <cell r="E58">
            <v>-0.10276499544925637</v>
          </cell>
          <cell r="F58">
            <v>1248850.8799999999</v>
          </cell>
          <cell r="G58">
            <v>1248850.8799999999</v>
          </cell>
          <cell r="H58">
            <v>1120512.7250000001</v>
          </cell>
          <cell r="I58">
            <v>1120512.7250000001</v>
          </cell>
          <cell r="J58">
            <v>1120512.7250000001</v>
          </cell>
          <cell r="K58">
            <v>1120512.7250000001</v>
          </cell>
          <cell r="L58">
            <v>1120512.7250000001</v>
          </cell>
        </row>
        <row r="59">
          <cell r="A59" t="str">
            <v>REMISES</v>
          </cell>
          <cell r="B59">
            <v>-425120.34</v>
          </cell>
          <cell r="C59">
            <v>-381408.07500000001</v>
          </cell>
          <cell r="D59">
            <v>43712.265000000014</v>
          </cell>
          <cell r="E59">
            <v>-0.10282327352297473</v>
          </cell>
          <cell r="F59">
            <v>-425120.34</v>
          </cell>
          <cell r="G59">
            <v>-425092.72717349639</v>
          </cell>
          <cell r="H59">
            <v>-381408.07500000001</v>
          </cell>
          <cell r="I59">
            <v>-381408.07500000001</v>
          </cell>
          <cell r="J59">
            <v>-381408.07500000001</v>
          </cell>
          <cell r="K59">
            <v>-381408.07500000001</v>
          </cell>
          <cell r="L59">
            <v>-381408.07500000001</v>
          </cell>
        </row>
        <row r="60">
          <cell r="A60" t="str">
            <v>ENCAISSE EN DEVISES (hors equip.)</v>
          </cell>
          <cell r="B60">
            <v>823730.5399999998</v>
          </cell>
          <cell r="C60">
            <v>739104.65000000014</v>
          </cell>
          <cell r="F60">
            <v>823730.5399999998</v>
          </cell>
          <cell r="G60">
            <v>823758.1528265035</v>
          </cell>
          <cell r="H60">
            <v>739104.65000000014</v>
          </cell>
          <cell r="I60">
            <v>739104.65000000014</v>
          </cell>
          <cell r="J60">
            <v>739104.65000000014</v>
          </cell>
          <cell r="K60">
            <v>739104.65000000014</v>
          </cell>
          <cell r="L60">
            <v>739104.65000000014</v>
          </cell>
        </row>
        <row r="61">
          <cell r="A61" t="str">
            <v>VENTES EQUIPEMENTS</v>
          </cell>
          <cell r="B61">
            <v>114753</v>
          </cell>
          <cell r="C61">
            <v>38878.487500000003</v>
          </cell>
          <cell r="D61">
            <v>-75874.512499999997</v>
          </cell>
          <cell r="F61">
            <v>114753</v>
          </cell>
          <cell r="G61">
            <v>114753</v>
          </cell>
          <cell r="H61">
            <v>38878.487500000003</v>
          </cell>
          <cell r="I61">
            <v>38878.487500000003</v>
          </cell>
          <cell r="J61">
            <v>38878.487500000003</v>
          </cell>
          <cell r="K61">
            <v>38878.487500000003</v>
          </cell>
          <cell r="L61">
            <v>38878.487500000003</v>
          </cell>
        </row>
        <row r="62">
          <cell r="A62" t="str">
            <v>ENCAISSE EN DEVISES (avec équip.)</v>
          </cell>
          <cell r="B62">
            <v>938483.5399999998</v>
          </cell>
          <cell r="C62">
            <v>777983.13750000019</v>
          </cell>
          <cell r="D62">
            <v>-160500.40249999962</v>
          </cell>
          <cell r="E62">
            <v>-0.17102100959596975</v>
          </cell>
          <cell r="F62">
            <v>938483.5399999998</v>
          </cell>
          <cell r="G62">
            <v>938511.1528265035</v>
          </cell>
          <cell r="H62">
            <v>777983.13750000019</v>
          </cell>
          <cell r="I62">
            <v>777983.13750000019</v>
          </cell>
          <cell r="J62">
            <v>777983.13750000019</v>
          </cell>
          <cell r="K62">
            <v>777983.13750000019</v>
          </cell>
          <cell r="L62">
            <v>777983.13750000019</v>
          </cell>
        </row>
        <row r="63">
          <cell r="A63" t="str">
            <v>ECARTS D'ENCAISSE en devises</v>
          </cell>
          <cell r="F63">
            <v>0</v>
          </cell>
          <cell r="G63">
            <v>27.612826503696851</v>
          </cell>
          <cell r="H63">
            <v>-160528.01532650332</v>
          </cell>
        </row>
        <row r="64">
          <cell r="A64" t="str">
            <v>ENCAISSE EN FF</v>
          </cell>
          <cell r="B64">
            <v>152603.99298877997</v>
          </cell>
          <cell r="C64">
            <v>126505.50403946252</v>
          </cell>
          <cell r="D64">
            <v>-26098.488949317441</v>
          </cell>
          <cell r="E64">
            <v>-0.17102100959596978</v>
          </cell>
          <cell r="F64">
            <v>152603.99298877997</v>
          </cell>
          <cell r="G64">
            <v>152608.48302765927</v>
          </cell>
          <cell r="H64">
            <v>126505.50403946252</v>
          </cell>
          <cell r="I64">
            <v>126505.50403946252</v>
          </cell>
          <cell r="J64">
            <v>126505.50403946252</v>
          </cell>
          <cell r="K64">
            <v>126505.50403946252</v>
          </cell>
          <cell r="L64">
            <v>126505.50403946252</v>
          </cell>
        </row>
        <row r="65">
          <cell r="A65" t="str">
            <v>ECARTS dans l'ENCAISSE en FF</v>
          </cell>
          <cell r="F65">
            <v>0</v>
          </cell>
          <cell r="G65">
            <v>4.4900388793030288</v>
          </cell>
          <cell r="H65">
            <v>-26102.978988196744</v>
          </cell>
          <cell r="I65">
            <v>0</v>
          </cell>
          <cell r="J65">
            <v>0</v>
          </cell>
          <cell r="K65">
            <v>0</v>
          </cell>
          <cell r="L65">
            <v>0</v>
          </cell>
        </row>
        <row r="66">
          <cell r="A66" t="str">
            <v>PRF en FF</v>
          </cell>
          <cell r="B66">
            <v>-110986.69040820605</v>
          </cell>
          <cell r="C66">
            <v>-111652.5333054318</v>
          </cell>
          <cell r="D66">
            <v>-665.8428972257534</v>
          </cell>
          <cell r="E66">
            <v>5.9993040136326363E-3</v>
          </cell>
          <cell r="F66">
            <v>-110986.69040820605</v>
          </cell>
          <cell r="G66">
            <v>-110986.69040820605</v>
          </cell>
          <cell r="H66">
            <v>-111652.5333054318</v>
          </cell>
          <cell r="I66">
            <v>-111652.5333054318</v>
          </cell>
          <cell r="J66">
            <v>-111652.5333054318</v>
          </cell>
          <cell r="K66">
            <v>-111652.5333054318</v>
          </cell>
          <cell r="L66">
            <v>-111652.5333054318</v>
          </cell>
        </row>
        <row r="67">
          <cell r="A67" t="str">
            <v>Achats équip.et adapt.locales en devises</v>
          </cell>
          <cell r="B67">
            <v>-151220</v>
          </cell>
          <cell r="C67">
            <v>-60316</v>
          </cell>
          <cell r="D67">
            <v>90904</v>
          </cell>
          <cell r="E67">
            <v>-0.60113741568575585</v>
          </cell>
          <cell r="F67">
            <v>-151220</v>
          </cell>
          <cell r="G67">
            <v>-151220</v>
          </cell>
          <cell r="H67">
            <v>-60316</v>
          </cell>
          <cell r="I67">
            <v>-60316</v>
          </cell>
          <cell r="J67">
            <v>-60316</v>
          </cell>
          <cell r="K67">
            <v>-60316</v>
          </cell>
          <cell r="L67">
            <v>-60316</v>
          </cell>
        </row>
        <row r="68">
          <cell r="A68" t="str">
            <v>Achats équip.et adapt.locales en FF</v>
          </cell>
          <cell r="B68">
            <v>-24589.430540000001</v>
          </cell>
          <cell r="C68">
            <v>-9807.8038120000001</v>
          </cell>
          <cell r="D68">
            <v>14781.626728000001</v>
          </cell>
          <cell r="E68">
            <v>-0.60113741568575585</v>
          </cell>
          <cell r="F68">
            <v>-24589.430540000001</v>
          </cell>
          <cell r="G68">
            <v>-24589.430540000001</v>
          </cell>
          <cell r="H68">
            <v>-9807.8038120000001</v>
          </cell>
          <cell r="I68">
            <v>-9807.8038120000001</v>
          </cell>
          <cell r="J68">
            <v>-9807.8038120000001</v>
          </cell>
          <cell r="K68">
            <v>-9807.8038120000001</v>
          </cell>
          <cell r="L68">
            <v>-9807.8038120000001</v>
          </cell>
        </row>
        <row r="69">
          <cell r="A69" t="str">
            <v>Forfait garantie en FF</v>
          </cell>
          <cell r="B69">
            <v>-2300</v>
          </cell>
          <cell r="C69">
            <v>-3650</v>
          </cell>
          <cell r="D69">
            <v>-1350</v>
          </cell>
          <cell r="E69">
            <v>0.58695652173913049</v>
          </cell>
          <cell r="F69">
            <v>-2300</v>
          </cell>
          <cell r="G69">
            <v>-2300</v>
          </cell>
          <cell r="H69">
            <v>-2300</v>
          </cell>
          <cell r="I69">
            <v>-2300</v>
          </cell>
          <cell r="J69">
            <v>-3650</v>
          </cell>
          <cell r="K69">
            <v>-3650</v>
          </cell>
          <cell r="L69">
            <v>-3650</v>
          </cell>
        </row>
        <row r="70">
          <cell r="A70" t="str">
            <v>Autres frais en FF</v>
          </cell>
          <cell r="B70">
            <v>-1797</v>
          </cell>
          <cell r="C70">
            <v>-1797</v>
          </cell>
          <cell r="D70">
            <v>0</v>
          </cell>
          <cell r="E70">
            <v>0</v>
          </cell>
          <cell r="F70">
            <v>-1797</v>
          </cell>
          <cell r="G70">
            <v>-1797</v>
          </cell>
          <cell r="H70">
            <v>-1797</v>
          </cell>
          <cell r="I70">
            <v>-1797</v>
          </cell>
          <cell r="J70">
            <v>-1797</v>
          </cell>
          <cell r="K70">
            <v>-1797</v>
          </cell>
          <cell r="L70">
            <v>-1797</v>
          </cell>
        </row>
        <row r="71">
          <cell r="A71" t="str">
            <v>MARGE CONSO en FF</v>
          </cell>
          <cell r="B71">
            <v>12930.872040573915</v>
          </cell>
          <cell r="C71">
            <v>-401.83307796927693</v>
          </cell>
          <cell r="D71">
            <v>-13332.705118543192</v>
          </cell>
          <cell r="E71">
            <v>-1.031075481739238</v>
          </cell>
          <cell r="F71">
            <v>12930.872040573915</v>
          </cell>
          <cell r="G71">
            <v>12935.362079453218</v>
          </cell>
          <cell r="H71">
            <v>948.16692203072307</v>
          </cell>
          <cell r="I71">
            <v>948.16692203072307</v>
          </cell>
          <cell r="J71">
            <v>-401.83307796927693</v>
          </cell>
          <cell r="K71">
            <v>-401.83307796927693</v>
          </cell>
          <cell r="L71">
            <v>-401.83307796927693</v>
          </cell>
        </row>
        <row r="72">
          <cell r="A72" t="str">
            <v>ECARTS de MARGE CONSO</v>
          </cell>
          <cell r="F72">
            <v>0</v>
          </cell>
          <cell r="G72">
            <v>4.4900388793030288</v>
          </cell>
          <cell r="H72">
            <v>-11987.195157422495</v>
          </cell>
          <cell r="I72">
            <v>0</v>
          </cell>
          <cell r="J72">
            <v>-1350</v>
          </cell>
          <cell r="K72">
            <v>0</v>
          </cell>
          <cell r="L72">
            <v>0</v>
          </cell>
        </row>
        <row r="73">
          <cell r="A73" t="str">
            <v>ECARTS en pourcentage</v>
          </cell>
          <cell r="F73">
            <v>0</v>
          </cell>
          <cell r="G73">
            <v>3.3521673851982812E-5</v>
          </cell>
          <cell r="H73">
            <v>-0.92669962261537231</v>
          </cell>
          <cell r="I73">
            <v>0</v>
          </cell>
          <cell r="J73">
            <v>-1.4237999329365516</v>
          </cell>
          <cell r="K73">
            <v>0</v>
          </cell>
          <cell r="L73">
            <v>0</v>
          </cell>
        </row>
        <row r="75">
          <cell r="A75" t="str">
            <v>S</v>
          </cell>
          <cell r="B75" t="str">
            <v>Bud. 2000</v>
          </cell>
          <cell r="C75" t="str">
            <v>VISEE04/00</v>
          </cell>
          <cell r="D75" t="str">
            <v>Ecart constaté</v>
          </cell>
          <cell r="E75" t="str">
            <v>Ecart en %</v>
          </cell>
          <cell r="F75" t="str">
            <v>TARIF</v>
          </cell>
          <cell r="G75" t="str">
            <v>REMISES</v>
          </cell>
          <cell r="H75" t="str">
            <v>COMPO</v>
          </cell>
          <cell r="I75" t="str">
            <v xml:space="preserve"> dérive / Std</v>
          </cell>
          <cell r="J75" t="str">
            <v>Garantie</v>
          </cell>
          <cell r="K75" t="str">
            <v>Autres frais</v>
          </cell>
          <cell r="L75" t="str">
            <v>CHANGE</v>
          </cell>
        </row>
        <row r="76">
          <cell r="A76" t="str">
            <v>rappel du nbre de véhicules</v>
          </cell>
          <cell r="B76">
            <v>27</v>
          </cell>
          <cell r="C76">
            <v>3</v>
          </cell>
        </row>
        <row r="77">
          <cell r="A77" t="str">
            <v>indice tarifaire</v>
          </cell>
          <cell r="B77">
            <v>96.823999999999998</v>
          </cell>
          <cell r="C77">
            <v>96.823999999999998</v>
          </cell>
          <cell r="D77">
            <v>0</v>
          </cell>
          <cell r="E77">
            <v>0</v>
          </cell>
          <cell r="F77">
            <v>96.823999999999998</v>
          </cell>
          <cell r="G77">
            <v>96.823999999999998</v>
          </cell>
          <cell r="H77">
            <v>96.823999999999998</v>
          </cell>
          <cell r="I77">
            <v>96.823999999999998</v>
          </cell>
          <cell r="J77">
            <v>96.823999999999998</v>
          </cell>
          <cell r="K77">
            <v>96.823999999999998</v>
          </cell>
          <cell r="L77">
            <v>96.823999999999998</v>
          </cell>
        </row>
        <row r="78">
          <cell r="A78" t="str">
            <v>taux de REMISES</v>
          </cell>
          <cell r="B78">
            <v>-0.30802463943529634</v>
          </cell>
          <cell r="C78">
            <v>-0.30797922723257176</v>
          </cell>
          <cell r="D78">
            <v>4.5412202724581796E-5</v>
          </cell>
          <cell r="E78">
            <v>-1.4743042247476141E-4</v>
          </cell>
          <cell r="F78">
            <v>-0.30802463943529634</v>
          </cell>
          <cell r="G78">
            <v>-0.30797922723257176</v>
          </cell>
          <cell r="H78">
            <v>-0.30797922723257176</v>
          </cell>
          <cell r="I78">
            <v>-0.30797922723257176</v>
          </cell>
          <cell r="J78">
            <v>-0.30797922723257176</v>
          </cell>
          <cell r="K78">
            <v>-0.30797922723257176</v>
          </cell>
          <cell r="L78">
            <v>-0.30797922723257176</v>
          </cell>
        </row>
        <row r="79">
          <cell r="A79" t="str">
            <v>taux de dérive ou std</v>
          </cell>
          <cell r="B79">
            <v>-4.9000000000000002E-2</v>
          </cell>
          <cell r="C79">
            <v>-5.5E-2</v>
          </cell>
          <cell r="F79">
            <v>-4.9000000000000002E-2</v>
          </cell>
          <cell r="G79">
            <v>-4.9000000000000002E-2</v>
          </cell>
          <cell r="H79">
            <v>-4.9000000000000002E-2</v>
          </cell>
          <cell r="I79">
            <v>-5.5E-2</v>
          </cell>
          <cell r="J79">
            <v>-5.5E-2</v>
          </cell>
          <cell r="K79">
            <v>-5.5E-2</v>
          </cell>
          <cell r="L79">
            <v>-5.5E-2</v>
          </cell>
        </row>
        <row r="80">
          <cell r="A80" t="str">
            <v>taux de change</v>
          </cell>
          <cell r="B80">
            <v>0.162607</v>
          </cell>
          <cell r="C80">
            <v>0.162607</v>
          </cell>
          <cell r="F80">
            <v>0.162607</v>
          </cell>
          <cell r="G80">
            <v>0.162607</v>
          </cell>
          <cell r="H80">
            <v>0.162607</v>
          </cell>
          <cell r="I80">
            <v>0.162607</v>
          </cell>
          <cell r="J80">
            <v>0.162607</v>
          </cell>
          <cell r="K80">
            <v>0.162607</v>
          </cell>
          <cell r="L80">
            <v>0.162607</v>
          </cell>
        </row>
        <row r="81">
          <cell r="A81" t="str">
            <v>VENTES TARIF CHASSIS en unitaire</v>
          </cell>
          <cell r="B81">
            <v>1730438.888888889</v>
          </cell>
          <cell r="C81">
            <v>1484379.3333333333</v>
          </cell>
          <cell r="D81">
            <v>-246059.55555555574</v>
          </cell>
          <cell r="E81">
            <v>-0.14219488312213674</v>
          </cell>
          <cell r="F81">
            <v>1730438.888888889</v>
          </cell>
          <cell r="G81">
            <v>1730438.888888889</v>
          </cell>
          <cell r="H81">
            <v>1484379.3333333333</v>
          </cell>
          <cell r="I81">
            <v>1484379.3333333333</v>
          </cell>
          <cell r="J81">
            <v>1484379.3333333333</v>
          </cell>
          <cell r="K81">
            <v>1484379.3333333333</v>
          </cell>
          <cell r="L81">
            <v>1484379.3333333333</v>
          </cell>
        </row>
        <row r="82">
          <cell r="A82" t="str">
            <v>REMISES</v>
          </cell>
          <cell r="B82">
            <v>-533017.81481481483</v>
          </cell>
          <cell r="C82">
            <v>-457158</v>
          </cell>
          <cell r="D82">
            <v>75859.814814814832</v>
          </cell>
          <cell r="E82">
            <v>-0.14232134969291904</v>
          </cell>
          <cell r="F82">
            <v>-533017.81481481483</v>
          </cell>
          <cell r="G82">
            <v>-532939.23177319008</v>
          </cell>
          <cell r="H82">
            <v>-457158</v>
          </cell>
          <cell r="I82">
            <v>-457158</v>
          </cell>
          <cell r="J82">
            <v>-457158</v>
          </cell>
          <cell r="K82">
            <v>-457158</v>
          </cell>
          <cell r="L82">
            <v>-457158</v>
          </cell>
        </row>
        <row r="83">
          <cell r="A83" t="str">
            <v>ENCAISSE EN DEVISES (hors equip.)</v>
          </cell>
          <cell r="B83">
            <v>1197421.0740740742</v>
          </cell>
          <cell r="C83">
            <v>1027221.3333333333</v>
          </cell>
          <cell r="F83">
            <v>1197421.0740740742</v>
          </cell>
          <cell r="G83">
            <v>1197499.6571156988</v>
          </cell>
          <cell r="H83">
            <v>1027221.3333333333</v>
          </cell>
          <cell r="I83">
            <v>1027221.3333333333</v>
          </cell>
          <cell r="J83">
            <v>1027221.3333333333</v>
          </cell>
          <cell r="K83">
            <v>1027221.3333333333</v>
          </cell>
          <cell r="L83">
            <v>1027221.3333333333</v>
          </cell>
        </row>
        <row r="84">
          <cell r="A84" t="str">
            <v>VENTES EQUIPEMENTS</v>
          </cell>
          <cell r="B84">
            <v>300556</v>
          </cell>
          <cell r="C84">
            <v>55333.333333333336</v>
          </cell>
          <cell r="D84">
            <v>-245222.66666666666</v>
          </cell>
          <cell r="F84">
            <v>300556</v>
          </cell>
          <cell r="G84">
            <v>300556</v>
          </cell>
          <cell r="H84">
            <v>55333.333333333336</v>
          </cell>
          <cell r="I84">
            <v>55333.333333333336</v>
          </cell>
          <cell r="J84">
            <v>55333.333333333336</v>
          </cell>
          <cell r="K84">
            <v>55333.333333333336</v>
          </cell>
          <cell r="L84">
            <v>55333.333333333336</v>
          </cell>
        </row>
        <row r="85">
          <cell r="A85" t="str">
            <v>ENCAISSE EN DEVISES (avec équip.)</v>
          </cell>
          <cell r="B85">
            <v>1497977.0740740742</v>
          </cell>
          <cell r="C85">
            <v>1082554.6666666665</v>
          </cell>
          <cell r="D85">
            <v>-415422.40740740765</v>
          </cell>
          <cell r="E85">
            <v>-0.27732227321582176</v>
          </cell>
          <cell r="F85">
            <v>1497977.0740740742</v>
          </cell>
          <cell r="G85">
            <v>1498055.6571156988</v>
          </cell>
          <cell r="H85">
            <v>1082554.6666666665</v>
          </cell>
          <cell r="I85">
            <v>1082554.6666666665</v>
          </cell>
          <cell r="J85">
            <v>1082554.6666666665</v>
          </cell>
          <cell r="K85">
            <v>1082554.6666666665</v>
          </cell>
          <cell r="L85">
            <v>1082554.6666666665</v>
          </cell>
        </row>
        <row r="86">
          <cell r="A86" t="str">
            <v>ECARTS D'ENCAISSE en devises</v>
          </cell>
          <cell r="F86">
            <v>0</v>
          </cell>
          <cell r="G86">
            <v>78.583041624631733</v>
          </cell>
          <cell r="H86">
            <v>-415500.99044903228</v>
          </cell>
        </row>
        <row r="87">
          <cell r="A87" t="str">
            <v>ENCAISSE EN FF</v>
          </cell>
          <cell r="B87">
            <v>243581.55808396297</v>
          </cell>
          <cell r="C87">
            <v>176030.96668266665</v>
          </cell>
          <cell r="D87">
            <v>-67550.591401296319</v>
          </cell>
          <cell r="E87">
            <v>-0.2773222732158217</v>
          </cell>
          <cell r="F87">
            <v>243581.55808396297</v>
          </cell>
          <cell r="G87">
            <v>243594.33623661243</v>
          </cell>
          <cell r="H87">
            <v>176030.96668266665</v>
          </cell>
          <cell r="I87">
            <v>176030.96668266665</v>
          </cell>
          <cell r="J87">
            <v>176030.96668266665</v>
          </cell>
          <cell r="K87">
            <v>176030.96668266665</v>
          </cell>
          <cell r="L87">
            <v>176030.96668266665</v>
          </cell>
        </row>
        <row r="88">
          <cell r="A88" t="str">
            <v>ECARTS dans l'ENCAISSE en FF</v>
          </cell>
          <cell r="F88">
            <v>0</v>
          </cell>
          <cell r="G88">
            <v>12.778152649465483</v>
          </cell>
          <cell r="H88">
            <v>-67563.369553945784</v>
          </cell>
          <cell r="I88">
            <v>0</v>
          </cell>
          <cell r="J88">
            <v>0</v>
          </cell>
          <cell r="K88">
            <v>0</v>
          </cell>
          <cell r="L88">
            <v>0</v>
          </cell>
        </row>
        <row r="89">
          <cell r="A89" t="str">
            <v>PRF en FF</v>
          </cell>
          <cell r="B89">
            <v>-171563.40998494948</v>
          </cell>
          <cell r="C89">
            <v>-151873.50902939393</v>
          </cell>
          <cell r="D89">
            <v>19689.900955555553</v>
          </cell>
          <cell r="E89">
            <v>-0.11476748426300727</v>
          </cell>
          <cell r="F89">
            <v>-171563.40998494948</v>
          </cell>
          <cell r="G89">
            <v>-171563.40998494948</v>
          </cell>
          <cell r="H89">
            <v>-152837.78527719961</v>
          </cell>
          <cell r="I89">
            <v>-151873.50902939393</v>
          </cell>
          <cell r="J89">
            <v>-151873.50902939393</v>
          </cell>
          <cell r="K89">
            <v>-151873.50902939393</v>
          </cell>
          <cell r="L89">
            <v>-151873.50902939393</v>
          </cell>
        </row>
        <row r="90">
          <cell r="A90" t="str">
            <v>Achats équip.et adapt.locales en devises</v>
          </cell>
          <cell r="B90">
            <v>-346259</v>
          </cell>
          <cell r="C90">
            <v>-52474.666666666664</v>
          </cell>
          <cell r="D90">
            <v>293784.33333333331</v>
          </cell>
          <cell r="E90">
            <v>-0.84845255526450813</v>
          </cell>
          <cell r="F90">
            <v>-346259</v>
          </cell>
          <cell r="G90">
            <v>-346259</v>
          </cell>
          <cell r="H90">
            <v>-52474.666666666664</v>
          </cell>
          <cell r="I90">
            <v>-52474.666666666664</v>
          </cell>
          <cell r="J90">
            <v>-52474.666666666664</v>
          </cell>
          <cell r="K90">
            <v>-52474.666666666664</v>
          </cell>
          <cell r="L90">
            <v>-52474.666666666664</v>
          </cell>
        </row>
        <row r="91">
          <cell r="A91" t="str">
            <v>Achats équip.et adapt.locales en FF</v>
          </cell>
          <cell r="B91">
            <v>-56304.137213000002</v>
          </cell>
          <cell r="C91">
            <v>-8532.7481226666659</v>
          </cell>
          <cell r="D91">
            <v>47771.389090333338</v>
          </cell>
          <cell r="E91">
            <v>-0.84845255526450825</v>
          </cell>
          <cell r="F91">
            <v>-56304.137213000002</v>
          </cell>
          <cell r="G91">
            <v>-56304.137213000002</v>
          </cell>
          <cell r="H91">
            <v>-8532.7481226666659</v>
          </cell>
          <cell r="I91">
            <v>-8532.7481226666659</v>
          </cell>
          <cell r="J91">
            <v>-8532.7481226666659</v>
          </cell>
          <cell r="K91">
            <v>-8532.7481226666659</v>
          </cell>
          <cell r="L91">
            <v>-8532.7481226666659</v>
          </cell>
        </row>
        <row r="92">
          <cell r="A92" t="str">
            <v>Forfait garantie en FF</v>
          </cell>
          <cell r="B92">
            <v>-4230</v>
          </cell>
          <cell r="C92">
            <v>-2850</v>
          </cell>
          <cell r="D92">
            <v>1380</v>
          </cell>
          <cell r="E92">
            <v>-0.32624113475177308</v>
          </cell>
          <cell r="F92">
            <v>-4230</v>
          </cell>
          <cell r="G92">
            <v>-4230</v>
          </cell>
          <cell r="H92">
            <v>-4230</v>
          </cell>
          <cell r="I92">
            <v>-4230</v>
          </cell>
          <cell r="J92">
            <v>-2850</v>
          </cell>
          <cell r="K92">
            <v>-2850</v>
          </cell>
          <cell r="L92">
            <v>-2850</v>
          </cell>
        </row>
        <row r="93">
          <cell r="A93" t="str">
            <v>Autres frais en FF</v>
          </cell>
          <cell r="B93">
            <v>-2101</v>
          </cell>
          <cell r="C93">
            <v>-2101</v>
          </cell>
          <cell r="D93">
            <v>0</v>
          </cell>
          <cell r="E93">
            <v>0</v>
          </cell>
          <cell r="F93">
            <v>-2101</v>
          </cell>
          <cell r="G93">
            <v>-2101</v>
          </cell>
          <cell r="H93">
            <v>-2101</v>
          </cell>
          <cell r="I93">
            <v>-2101</v>
          </cell>
          <cell r="J93">
            <v>-2101</v>
          </cell>
          <cell r="K93">
            <v>-2101</v>
          </cell>
          <cell r="L93">
            <v>-2101</v>
          </cell>
        </row>
        <row r="94">
          <cell r="A94" t="str">
            <v>MARGE CONSO en FF</v>
          </cell>
          <cell r="B94">
            <v>9383.0108860134787</v>
          </cell>
          <cell r="C94">
            <v>10673.709530606051</v>
          </cell>
          <cell r="D94">
            <v>1290.6986445925722</v>
          </cell>
          <cell r="E94">
            <v>0.13755698040556638</v>
          </cell>
          <cell r="F94">
            <v>9383.0108860134787</v>
          </cell>
          <cell r="G94">
            <v>9395.7890386629442</v>
          </cell>
          <cell r="H94">
            <v>8329.433282800368</v>
          </cell>
          <cell r="I94">
            <v>9293.709530606051</v>
          </cell>
          <cell r="J94">
            <v>10673.709530606051</v>
          </cell>
          <cell r="K94">
            <v>10673.709530606051</v>
          </cell>
          <cell r="L94">
            <v>10673.709530606051</v>
          </cell>
        </row>
        <row r="95">
          <cell r="A95" t="str">
            <v>ECARTS de MARGE CONSO</v>
          </cell>
          <cell r="F95">
            <v>0</v>
          </cell>
          <cell r="G95">
            <v>12.778152649465483</v>
          </cell>
          <cell r="H95">
            <v>-1066.3557558625762</v>
          </cell>
          <cell r="I95">
            <v>964.27624780568294</v>
          </cell>
          <cell r="J95">
            <v>1380</v>
          </cell>
          <cell r="K95">
            <v>0</v>
          </cell>
          <cell r="L95">
            <v>0</v>
          </cell>
        </row>
        <row r="96">
          <cell r="A96" t="str">
            <v>ECARTS en pourcentage</v>
          </cell>
          <cell r="F96">
            <v>0</v>
          </cell>
          <cell r="G96">
            <v>6.5626907130770739E-5</v>
          </cell>
          <cell r="H96">
            <v>-0.11349294364471199</v>
          </cell>
          <cell r="I96">
            <v>0.11576732954891882</v>
          </cell>
          <cell r="J96">
            <v>0.14848753293347322</v>
          </cell>
          <cell r="K96">
            <v>0</v>
          </cell>
          <cell r="L96">
            <v>0</v>
          </cell>
        </row>
        <row r="98">
          <cell r="A98" t="str">
            <v>M</v>
          </cell>
          <cell r="B98" t="str">
            <v>Bud. 2000</v>
          </cell>
          <cell r="C98" t="str">
            <v>VISEE04/00</v>
          </cell>
          <cell r="D98" t="str">
            <v>Ecart constaté</v>
          </cell>
          <cell r="E98" t="str">
            <v>Ecart en %</v>
          </cell>
          <cell r="F98" t="str">
            <v>TARIF</v>
          </cell>
          <cell r="G98" t="str">
            <v>REMISES</v>
          </cell>
          <cell r="H98" t="str">
            <v>COMPO</v>
          </cell>
          <cell r="I98" t="str">
            <v xml:space="preserve"> dérive / Std</v>
          </cell>
          <cell r="J98" t="str">
            <v>Garantie</v>
          </cell>
          <cell r="K98" t="str">
            <v>Autres frais</v>
          </cell>
          <cell r="L98" t="str">
            <v>CHANGE</v>
          </cell>
        </row>
        <row r="99">
          <cell r="A99" t="str">
            <v>rappel du nbre de véhicules</v>
          </cell>
          <cell r="B99">
            <v>107</v>
          </cell>
          <cell r="C99">
            <v>194</v>
          </cell>
        </row>
        <row r="100">
          <cell r="A100" t="str">
            <v>indice tarifaire</v>
          </cell>
          <cell r="B100">
            <v>95.944000000000003</v>
          </cell>
          <cell r="C100">
            <v>95.944000000000003</v>
          </cell>
          <cell r="D100">
            <v>0</v>
          </cell>
          <cell r="E100">
            <v>0</v>
          </cell>
          <cell r="F100">
            <v>95.944000000000003</v>
          </cell>
          <cell r="G100">
            <v>95.944000000000003</v>
          </cell>
          <cell r="H100">
            <v>95.944000000000003</v>
          </cell>
          <cell r="I100">
            <v>95.944000000000003</v>
          </cell>
          <cell r="J100">
            <v>95.944000000000003</v>
          </cell>
          <cell r="K100">
            <v>95.944000000000003</v>
          </cell>
          <cell r="L100">
            <v>95.944000000000003</v>
          </cell>
        </row>
        <row r="101">
          <cell r="A101" t="str">
            <v>taux de REMISES</v>
          </cell>
          <cell r="B101">
            <v>-0.34863945377295441</v>
          </cell>
          <cell r="C101">
            <v>-0.30467196297312876</v>
          </cell>
          <cell r="D101">
            <v>4.3967490799825648E-2</v>
          </cell>
          <cell r="E101">
            <v>-0.12611163287462795</v>
          </cell>
          <cell r="F101">
            <v>-0.34863945377295441</v>
          </cell>
          <cell r="G101">
            <v>-0.30467196297312876</v>
          </cell>
          <cell r="H101">
            <v>-0.30467196297312876</v>
          </cell>
          <cell r="I101">
            <v>-0.30467196297312876</v>
          </cell>
          <cell r="J101">
            <v>-0.30467196297312876</v>
          </cell>
          <cell r="K101">
            <v>-0.30467196297312876</v>
          </cell>
          <cell r="L101">
            <v>-0.30467196297312876</v>
          </cell>
        </row>
        <row r="102">
          <cell r="A102" t="str">
            <v>taux de dérive ou std</v>
          </cell>
          <cell r="B102">
            <v>-4.9000000000000002E-2</v>
          </cell>
          <cell r="C102">
            <v>-5.5E-2</v>
          </cell>
          <cell r="F102">
            <v>-4.9000000000000002E-2</v>
          </cell>
          <cell r="G102">
            <v>-4.9000000000000002E-2</v>
          </cell>
          <cell r="H102">
            <v>-4.9000000000000002E-2</v>
          </cell>
          <cell r="I102">
            <v>-5.5E-2</v>
          </cell>
          <cell r="J102">
            <v>-5.5E-2</v>
          </cell>
          <cell r="K102">
            <v>-5.5E-2</v>
          </cell>
          <cell r="L102">
            <v>-5.5E-2</v>
          </cell>
        </row>
        <row r="103">
          <cell r="A103" t="str">
            <v>taux de change</v>
          </cell>
          <cell r="B103">
            <v>0.162607</v>
          </cell>
          <cell r="C103">
            <v>0.162607</v>
          </cell>
          <cell r="F103">
            <v>0.162607</v>
          </cell>
          <cell r="G103">
            <v>0.162607</v>
          </cell>
          <cell r="H103">
            <v>0.162607</v>
          </cell>
          <cell r="I103">
            <v>0.162607</v>
          </cell>
          <cell r="J103">
            <v>0.162607</v>
          </cell>
          <cell r="K103">
            <v>0.162607</v>
          </cell>
          <cell r="L103">
            <v>0.162607</v>
          </cell>
        </row>
        <row r="104">
          <cell r="A104" t="str">
            <v>VENTES TARIF CHASSIS en unitaire</v>
          </cell>
          <cell r="B104">
            <v>2380937.2803738317</v>
          </cell>
          <cell r="C104">
            <v>1823957.0463917525</v>
          </cell>
          <cell r="D104">
            <v>-556980.2339820792</v>
          </cell>
          <cell r="E104">
            <v>-0.23393318193355667</v>
          </cell>
          <cell r="F104">
            <v>2380937.2803738317</v>
          </cell>
          <cell r="G104">
            <v>2380937.2803738317</v>
          </cell>
          <cell r="H104">
            <v>1823957.0463917525</v>
          </cell>
          <cell r="I104">
            <v>1823957.0463917525</v>
          </cell>
          <cell r="J104">
            <v>1823957.0463917525</v>
          </cell>
          <cell r="K104">
            <v>1823957.0463917525</v>
          </cell>
          <cell r="L104">
            <v>1823957.0463917525</v>
          </cell>
        </row>
        <row r="105">
          <cell r="A105" t="str">
            <v>REMISES</v>
          </cell>
          <cell r="B105">
            <v>-830088.67289719626</v>
          </cell>
          <cell r="C105">
            <v>-555708.57370284537</v>
          </cell>
          <cell r="D105">
            <v>274380.09919435089</v>
          </cell>
          <cell r="E105">
            <v>-0.33054311925098628</v>
          </cell>
          <cell r="F105">
            <v>-830088.67289719626</v>
          </cell>
          <cell r="G105">
            <v>-725404.83492739801</v>
          </cell>
          <cell r="H105">
            <v>-555708.57370284537</v>
          </cell>
          <cell r="I105">
            <v>-555708.57370284537</v>
          </cell>
          <cell r="J105">
            <v>-555708.57370284537</v>
          </cell>
          <cell r="K105">
            <v>-555708.57370284537</v>
          </cell>
          <cell r="L105">
            <v>-555708.57370284537</v>
          </cell>
        </row>
        <row r="106">
          <cell r="A106" t="str">
            <v>ENCAISSE EN DEVISES (hors equip.)</v>
          </cell>
          <cell r="B106">
            <v>1550848.6074766354</v>
          </cell>
          <cell r="C106">
            <v>1268248.4726889073</v>
          </cell>
          <cell r="F106">
            <v>1550848.6074766354</v>
          </cell>
          <cell r="G106">
            <v>1655532.4454464337</v>
          </cell>
          <cell r="H106">
            <v>1268248.4726889073</v>
          </cell>
          <cell r="I106">
            <v>1268248.4726889073</v>
          </cell>
          <cell r="J106">
            <v>1268248.4726889073</v>
          </cell>
          <cell r="K106">
            <v>1268248.4726889073</v>
          </cell>
          <cell r="L106">
            <v>1268248.4726889073</v>
          </cell>
        </row>
        <row r="107">
          <cell r="A107" t="str">
            <v>VENTES EQUIPEMENTS</v>
          </cell>
          <cell r="B107">
            <v>418570</v>
          </cell>
          <cell r="C107">
            <v>127471.706185567</v>
          </cell>
          <cell r="D107">
            <v>-291098.29381443298</v>
          </cell>
          <cell r="F107">
            <v>418570</v>
          </cell>
          <cell r="G107">
            <v>418570</v>
          </cell>
          <cell r="H107">
            <v>127471.706185567</v>
          </cell>
          <cell r="I107">
            <v>127471.706185567</v>
          </cell>
          <cell r="J107">
            <v>127471.706185567</v>
          </cell>
          <cell r="K107">
            <v>127471.706185567</v>
          </cell>
          <cell r="L107">
            <v>127471.706185567</v>
          </cell>
        </row>
        <row r="108">
          <cell r="A108" t="str">
            <v>ENCAISSE EN DEVISES (avec équip.)</v>
          </cell>
          <cell r="B108">
            <v>1969418.6074766354</v>
          </cell>
          <cell r="C108">
            <v>1395720.1788744743</v>
          </cell>
          <cell r="D108">
            <v>-573698.42860216112</v>
          </cell>
          <cell r="E108">
            <v>-0.29130344682648546</v>
          </cell>
          <cell r="F108">
            <v>1969418.6074766354</v>
          </cell>
          <cell r="G108">
            <v>2074102.4454464337</v>
          </cell>
          <cell r="H108">
            <v>1395720.1788744743</v>
          </cell>
          <cell r="I108">
            <v>1395720.1788744743</v>
          </cell>
          <cell r="J108">
            <v>1395720.1788744743</v>
          </cell>
          <cell r="K108">
            <v>1395720.1788744743</v>
          </cell>
          <cell r="L108">
            <v>1395720.1788744743</v>
          </cell>
        </row>
        <row r="109">
          <cell r="A109" t="str">
            <v>ECARTS D'ENCAISSE en devises</v>
          </cell>
          <cell r="F109">
            <v>0</v>
          </cell>
          <cell r="G109">
            <v>104683.83796979836</v>
          </cell>
          <cell r="H109">
            <v>-678382.26657195948</v>
          </cell>
        </row>
        <row r="110">
          <cell r="A110" t="str">
            <v>ENCAISSE EN FF</v>
          </cell>
          <cell r="B110">
            <v>320241.25150595326</v>
          </cell>
          <cell r="C110">
            <v>226953.87112624163</v>
          </cell>
          <cell r="D110">
            <v>-93287.380379711627</v>
          </cell>
          <cell r="E110">
            <v>-0.29130344682648551</v>
          </cell>
          <cell r="F110">
            <v>320241.25150595326</v>
          </cell>
          <cell r="G110">
            <v>337263.57634670823</v>
          </cell>
          <cell r="H110">
            <v>226953.87112624163</v>
          </cell>
          <cell r="I110">
            <v>226953.87112624163</v>
          </cell>
          <cell r="J110">
            <v>226953.87112624163</v>
          </cell>
          <cell r="K110">
            <v>226953.87112624163</v>
          </cell>
          <cell r="L110">
            <v>226953.87112624163</v>
          </cell>
        </row>
        <row r="111">
          <cell r="A111" t="str">
            <v>ECARTS dans l'ENCAISSE en FF</v>
          </cell>
          <cell r="F111">
            <v>0</v>
          </cell>
          <cell r="G111">
            <v>17022.324840754969</v>
          </cell>
          <cell r="H111">
            <v>-110309.7052204666</v>
          </cell>
          <cell r="I111">
            <v>0</v>
          </cell>
          <cell r="J111">
            <v>0</v>
          </cell>
          <cell r="K111">
            <v>0</v>
          </cell>
          <cell r="L111">
            <v>0</v>
          </cell>
        </row>
        <row r="112">
          <cell r="A112" t="str">
            <v>PRF en FF</v>
          </cell>
          <cell r="B112">
            <v>-209229.46490163976</v>
          </cell>
          <cell r="C112">
            <v>-163120.91050830833</v>
          </cell>
          <cell r="D112">
            <v>46108.554393331433</v>
          </cell>
          <cell r="E112">
            <v>-0.22037314111092043</v>
          </cell>
          <cell r="F112">
            <v>-209229.46490163976</v>
          </cell>
          <cell r="G112">
            <v>-209229.46490163976</v>
          </cell>
          <cell r="H112">
            <v>-164156.59882899598</v>
          </cell>
          <cell r="I112">
            <v>-163120.91050830833</v>
          </cell>
          <cell r="J112">
            <v>-163120.91050830833</v>
          </cell>
          <cell r="K112">
            <v>-163120.91050830833</v>
          </cell>
          <cell r="L112">
            <v>-163120.91050830833</v>
          </cell>
        </row>
        <row r="113">
          <cell r="A113" t="str">
            <v>Achats équip.et adapt.locales en devises</v>
          </cell>
          <cell r="B113">
            <v>-504093</v>
          </cell>
          <cell r="C113">
            <v>-199967.53608247422</v>
          </cell>
          <cell r="D113">
            <v>304125.46391752578</v>
          </cell>
          <cell r="E113">
            <v>-0.60331221405083146</v>
          </cell>
          <cell r="F113">
            <v>-504093</v>
          </cell>
          <cell r="G113">
            <v>-504093</v>
          </cell>
          <cell r="H113">
            <v>-199967.53608247422</v>
          </cell>
          <cell r="I113">
            <v>-199967.53608247422</v>
          </cell>
          <cell r="J113">
            <v>-199967.53608247422</v>
          </cell>
          <cell r="K113">
            <v>-199967.53608247422</v>
          </cell>
          <cell r="L113">
            <v>-199967.53608247422</v>
          </cell>
        </row>
        <row r="114">
          <cell r="A114" t="str">
            <v>Achats équip.et adapt.locales en FF</v>
          </cell>
          <cell r="B114">
            <v>-81969.050451000003</v>
          </cell>
          <cell r="C114">
            <v>-32516.121139762887</v>
          </cell>
          <cell r="D114">
            <v>49452.929311237116</v>
          </cell>
          <cell r="E114">
            <v>-0.60331221405083146</v>
          </cell>
          <cell r="F114">
            <v>-81969.050451000003</v>
          </cell>
          <cell r="G114">
            <v>-81969.050451000003</v>
          </cell>
          <cell r="H114">
            <v>-32516.121139762887</v>
          </cell>
          <cell r="I114">
            <v>-32516.121139762887</v>
          </cell>
          <cell r="J114">
            <v>-32516.121139762887</v>
          </cell>
          <cell r="K114">
            <v>-32516.121139762887</v>
          </cell>
          <cell r="L114">
            <v>-32516.121139762887</v>
          </cell>
        </row>
        <row r="115">
          <cell r="A115" t="str">
            <v>Forfait garantie en FF</v>
          </cell>
          <cell r="B115">
            <v>-4230</v>
          </cell>
          <cell r="C115">
            <v>-2850</v>
          </cell>
          <cell r="D115">
            <v>1380</v>
          </cell>
          <cell r="E115">
            <v>-0.32624113475177308</v>
          </cell>
          <cell r="F115">
            <v>-4230</v>
          </cell>
          <cell r="G115">
            <v>-4230</v>
          </cell>
          <cell r="H115">
            <v>-4230</v>
          </cell>
          <cell r="I115">
            <v>-4230</v>
          </cell>
          <cell r="J115">
            <v>-2850</v>
          </cell>
          <cell r="K115">
            <v>-2850</v>
          </cell>
          <cell r="L115">
            <v>-2850</v>
          </cell>
        </row>
        <row r="116">
          <cell r="A116" t="str">
            <v>Autres frais en FF</v>
          </cell>
          <cell r="B116">
            <v>-2583</v>
          </cell>
          <cell r="C116">
            <v>-2583</v>
          </cell>
          <cell r="D116">
            <v>0</v>
          </cell>
          <cell r="E116">
            <v>0</v>
          </cell>
          <cell r="F116">
            <v>-2583</v>
          </cell>
          <cell r="G116">
            <v>-2583</v>
          </cell>
          <cell r="H116">
            <v>-2583</v>
          </cell>
          <cell r="I116">
            <v>-2583</v>
          </cell>
          <cell r="J116">
            <v>-2583</v>
          </cell>
          <cell r="K116">
            <v>-2583</v>
          </cell>
          <cell r="L116">
            <v>-2583</v>
          </cell>
        </row>
        <row r="117">
          <cell r="A117" t="str">
            <v>MARGE CONSO en FF</v>
          </cell>
          <cell r="B117">
            <v>22229.736153313483</v>
          </cell>
          <cell r="C117">
            <v>25883.839478170412</v>
          </cell>
          <cell r="D117">
            <v>3654.1033248569292</v>
          </cell>
          <cell r="E117">
            <v>0.16437906863380661</v>
          </cell>
          <cell r="F117">
            <v>22229.736153313483</v>
          </cell>
          <cell r="G117">
            <v>39252.060994068452</v>
          </cell>
          <cell r="H117">
            <v>23468.15115748276</v>
          </cell>
          <cell r="I117">
            <v>24503.839478170412</v>
          </cell>
          <cell r="J117">
            <v>25883.839478170412</v>
          </cell>
          <cell r="K117">
            <v>25883.839478170412</v>
          </cell>
          <cell r="L117">
            <v>25883.839478170412</v>
          </cell>
        </row>
        <row r="118">
          <cell r="A118" t="str">
            <v>ECARTS de MARGE CONSO</v>
          </cell>
          <cell r="F118">
            <v>0</v>
          </cell>
          <cell r="G118">
            <v>17022.324840754969</v>
          </cell>
          <cell r="H118">
            <v>-15783.909836585692</v>
          </cell>
          <cell r="I118">
            <v>1035.6883206876519</v>
          </cell>
          <cell r="J118">
            <v>1380</v>
          </cell>
          <cell r="K118">
            <v>0</v>
          </cell>
          <cell r="L118">
            <v>0</v>
          </cell>
        </row>
        <row r="119">
          <cell r="A119" t="str">
            <v>ECARTS en pourcentage</v>
          </cell>
          <cell r="F119">
            <v>0</v>
          </cell>
          <cell r="G119">
            <v>6.750100394398123E-2</v>
          </cell>
          <cell r="H119">
            <v>-0.40211671532281745</v>
          </cell>
          <cell r="I119">
            <v>4.4131653735212342E-2</v>
          </cell>
          <cell r="J119">
            <v>5.6317704873531854E-2</v>
          </cell>
          <cell r="K119">
            <v>0</v>
          </cell>
          <cell r="L119">
            <v>0</v>
          </cell>
        </row>
        <row r="121">
          <cell r="A121" t="str">
            <v>G</v>
          </cell>
          <cell r="B121" t="str">
            <v>Bud. 2000</v>
          </cell>
          <cell r="C121" t="str">
            <v>VISEE04/00</v>
          </cell>
          <cell r="D121" t="str">
            <v>Ecart constaté</v>
          </cell>
          <cell r="E121" t="str">
            <v>Ecart en %</v>
          </cell>
          <cell r="F121" t="str">
            <v>TARIF</v>
          </cell>
          <cell r="G121" t="str">
            <v>REMISES</v>
          </cell>
          <cell r="H121" t="str">
            <v>COMPO</v>
          </cell>
          <cell r="I121" t="str">
            <v xml:space="preserve"> dérive / Std</v>
          </cell>
          <cell r="J121" t="str">
            <v>Garantie</v>
          </cell>
          <cell r="K121" t="str">
            <v>Autres frais</v>
          </cell>
          <cell r="L121" t="str">
            <v>CHANGE</v>
          </cell>
        </row>
        <row r="122">
          <cell r="A122" t="str">
            <v>rappel du nbre de véhicules</v>
          </cell>
          <cell r="B122">
            <v>0</v>
          </cell>
          <cell r="C122">
            <v>0</v>
          </cell>
        </row>
        <row r="123">
          <cell r="A123" t="str">
            <v>indice tarifaire</v>
          </cell>
          <cell r="B123">
            <v>0</v>
          </cell>
          <cell r="C123">
            <v>0</v>
          </cell>
          <cell r="D123">
            <v>0</v>
          </cell>
          <cell r="E123" t="e">
            <v>#DIV/0!</v>
          </cell>
          <cell r="F123">
            <v>0</v>
          </cell>
          <cell r="G123">
            <v>0</v>
          </cell>
          <cell r="H123">
            <v>0</v>
          </cell>
          <cell r="I123">
            <v>0</v>
          </cell>
          <cell r="J123">
            <v>0</v>
          </cell>
          <cell r="K123">
            <v>0</v>
          </cell>
          <cell r="L123">
            <v>0</v>
          </cell>
        </row>
        <row r="124">
          <cell r="A124" t="str">
            <v>taux de REMISES</v>
          </cell>
          <cell r="B124" t="e">
            <v>#DIV/0!</v>
          </cell>
          <cell r="C124" t="e">
            <v>#DIV/0!</v>
          </cell>
          <cell r="D124" t="e">
            <v>#DIV/0!</v>
          </cell>
          <cell r="E124" t="e">
            <v>#DIV/0!</v>
          </cell>
          <cell r="F124" t="e">
            <v>#DIV/0!</v>
          </cell>
          <cell r="G124" t="e">
            <v>#DIV/0!</v>
          </cell>
          <cell r="H124" t="e">
            <v>#DIV/0!</v>
          </cell>
          <cell r="I124" t="e">
            <v>#DIV/0!</v>
          </cell>
          <cell r="J124" t="e">
            <v>#DIV/0!</v>
          </cell>
          <cell r="K124" t="e">
            <v>#DIV/0!</v>
          </cell>
          <cell r="L124" t="e">
            <v>#DIV/0!</v>
          </cell>
        </row>
        <row r="125">
          <cell r="A125" t="str">
            <v>taux de dérive ou std</v>
          </cell>
          <cell r="B125">
            <v>0</v>
          </cell>
          <cell r="C125">
            <v>0</v>
          </cell>
          <cell r="F125">
            <v>0</v>
          </cell>
          <cell r="G125">
            <v>0</v>
          </cell>
          <cell r="H125">
            <v>0</v>
          </cell>
          <cell r="I125">
            <v>0</v>
          </cell>
          <cell r="J125">
            <v>0</v>
          </cell>
          <cell r="K125">
            <v>0</v>
          </cell>
          <cell r="L125">
            <v>0</v>
          </cell>
        </row>
        <row r="126">
          <cell r="A126" t="str">
            <v>taux de change</v>
          </cell>
          <cell r="B126">
            <v>0</v>
          </cell>
          <cell r="C126">
            <v>0</v>
          </cell>
          <cell r="F126">
            <v>0</v>
          </cell>
          <cell r="G126">
            <v>0</v>
          </cell>
          <cell r="H126">
            <v>0</v>
          </cell>
          <cell r="I126">
            <v>0</v>
          </cell>
          <cell r="J126">
            <v>0</v>
          </cell>
          <cell r="K126">
            <v>0</v>
          </cell>
          <cell r="L126">
            <v>0</v>
          </cell>
        </row>
        <row r="127">
          <cell r="A127" t="str">
            <v>VENTES TARIF CHASSIS en unitaire</v>
          </cell>
          <cell r="B127">
            <v>0</v>
          </cell>
          <cell r="C127">
            <v>0</v>
          </cell>
          <cell r="D127">
            <v>0</v>
          </cell>
          <cell r="E127" t="e">
            <v>#DIV/0!</v>
          </cell>
          <cell r="F127" t="e">
            <v>#DIV/0!</v>
          </cell>
          <cell r="G127" t="e">
            <v>#DIV/0!</v>
          </cell>
          <cell r="H127">
            <v>0</v>
          </cell>
          <cell r="I127">
            <v>0</v>
          </cell>
          <cell r="J127">
            <v>0</v>
          </cell>
          <cell r="K127">
            <v>0</v>
          </cell>
          <cell r="L127">
            <v>0</v>
          </cell>
        </row>
        <row r="128">
          <cell r="A128" t="str">
            <v>REMISES</v>
          </cell>
          <cell r="B128" t="e">
            <v>#DIV/0!</v>
          </cell>
          <cell r="C128" t="e">
            <v>#DIV/0!</v>
          </cell>
          <cell r="D128" t="e">
            <v>#DIV/0!</v>
          </cell>
          <cell r="E128" t="e">
            <v>#DIV/0!</v>
          </cell>
          <cell r="F128" t="e">
            <v>#DIV/0!</v>
          </cell>
          <cell r="G128" t="e">
            <v>#DIV/0!</v>
          </cell>
          <cell r="H128" t="e">
            <v>#DIV/0!</v>
          </cell>
          <cell r="I128" t="e">
            <v>#DIV/0!</v>
          </cell>
          <cell r="J128" t="e">
            <v>#DIV/0!</v>
          </cell>
          <cell r="K128" t="e">
            <v>#DIV/0!</v>
          </cell>
          <cell r="L128" t="e">
            <v>#DIV/0!</v>
          </cell>
        </row>
        <row r="129">
          <cell r="A129" t="str">
            <v>ENCAISSE EN DEVISES (hors equip.)</v>
          </cell>
          <cell r="B129">
            <v>0</v>
          </cell>
          <cell r="C129">
            <v>0</v>
          </cell>
          <cell r="F129" t="e">
            <v>#DIV/0!</v>
          </cell>
          <cell r="G129" t="e">
            <v>#DIV/0!</v>
          </cell>
          <cell r="H129" t="e">
            <v>#DIV/0!</v>
          </cell>
          <cell r="I129" t="e">
            <v>#DIV/0!</v>
          </cell>
          <cell r="J129" t="e">
            <v>#DIV/0!</v>
          </cell>
          <cell r="K129" t="e">
            <v>#DIV/0!</v>
          </cell>
          <cell r="L129" t="e">
            <v>#DIV/0!</v>
          </cell>
        </row>
        <row r="130">
          <cell r="A130" t="str">
            <v>VENTES EQUIPEMENTS</v>
          </cell>
          <cell r="B130" t="e">
            <v>#DIV/0!</v>
          </cell>
          <cell r="C130" t="e">
            <v>#DIV/0!</v>
          </cell>
          <cell r="D130" t="e">
            <v>#DIV/0!</v>
          </cell>
          <cell r="F130" t="e">
            <v>#DIV/0!</v>
          </cell>
          <cell r="G130" t="e">
            <v>#DIV/0!</v>
          </cell>
          <cell r="H130" t="e">
            <v>#DIV/0!</v>
          </cell>
          <cell r="I130" t="e">
            <v>#DIV/0!</v>
          </cell>
          <cell r="J130" t="e">
            <v>#DIV/0!</v>
          </cell>
          <cell r="K130" t="e">
            <v>#DIV/0!</v>
          </cell>
          <cell r="L130" t="e">
            <v>#DIV/0!</v>
          </cell>
        </row>
        <row r="131">
          <cell r="A131" t="str">
            <v>ENCAISSE EN DEVISES (avec équip.)</v>
          </cell>
          <cell r="B131">
            <v>0</v>
          </cell>
          <cell r="C131">
            <v>0</v>
          </cell>
          <cell r="D131">
            <v>0</v>
          </cell>
          <cell r="E131" t="e">
            <v>#DIV/0!</v>
          </cell>
          <cell r="F131" t="e">
            <v>#DIV/0!</v>
          </cell>
          <cell r="G131" t="e">
            <v>#DIV/0!</v>
          </cell>
          <cell r="H131" t="e">
            <v>#DIV/0!</v>
          </cell>
          <cell r="I131" t="e">
            <v>#DIV/0!</v>
          </cell>
          <cell r="J131" t="e">
            <v>#DIV/0!</v>
          </cell>
          <cell r="K131" t="e">
            <v>#DIV/0!</v>
          </cell>
          <cell r="L131" t="e">
            <v>#DIV/0!</v>
          </cell>
        </row>
        <row r="132">
          <cell r="A132" t="str">
            <v>ECARTS D'ENCAISSE en devises</v>
          </cell>
          <cell r="F132">
            <v>0</v>
          </cell>
          <cell r="G132">
            <v>0</v>
          </cell>
          <cell r="H132">
            <v>0</v>
          </cell>
        </row>
        <row r="133">
          <cell r="A133" t="str">
            <v>ENCAISSE EN FF</v>
          </cell>
          <cell r="B133">
            <v>0</v>
          </cell>
          <cell r="C133">
            <v>0</v>
          </cell>
          <cell r="D133">
            <v>0</v>
          </cell>
          <cell r="E133" t="e">
            <v>#DIV/0!</v>
          </cell>
          <cell r="F133">
            <v>0</v>
          </cell>
          <cell r="G133">
            <v>0</v>
          </cell>
          <cell r="H133">
            <v>0</v>
          </cell>
          <cell r="I133">
            <v>0</v>
          </cell>
          <cell r="J133">
            <v>0</v>
          </cell>
          <cell r="K133">
            <v>0</v>
          </cell>
          <cell r="L133">
            <v>0</v>
          </cell>
        </row>
        <row r="134">
          <cell r="A134" t="str">
            <v>ECARTS dans l'ENCAISSE en FF</v>
          </cell>
          <cell r="F134">
            <v>0</v>
          </cell>
          <cell r="G134">
            <v>0</v>
          </cell>
          <cell r="H134">
            <v>0</v>
          </cell>
          <cell r="I134">
            <v>0</v>
          </cell>
          <cell r="J134">
            <v>0</v>
          </cell>
          <cell r="K134">
            <v>0</v>
          </cell>
          <cell r="L134">
            <v>0</v>
          </cell>
        </row>
        <row r="135">
          <cell r="A135" t="str">
            <v>PRF en FF</v>
          </cell>
          <cell r="B135">
            <v>0</v>
          </cell>
          <cell r="C135">
            <v>0</v>
          </cell>
          <cell r="D135">
            <v>0</v>
          </cell>
          <cell r="E135" t="e">
            <v>#DIV/0!</v>
          </cell>
          <cell r="F135">
            <v>0</v>
          </cell>
          <cell r="G135">
            <v>0</v>
          </cell>
          <cell r="H135">
            <v>0</v>
          </cell>
          <cell r="I135">
            <v>0</v>
          </cell>
          <cell r="J135">
            <v>0</v>
          </cell>
          <cell r="K135">
            <v>0</v>
          </cell>
          <cell r="L135">
            <v>0</v>
          </cell>
        </row>
        <row r="136">
          <cell r="A136" t="str">
            <v>Achats équip.et adapt.locales en devises</v>
          </cell>
          <cell r="B136">
            <v>0</v>
          </cell>
          <cell r="C136">
            <v>0</v>
          </cell>
          <cell r="D136">
            <v>0</v>
          </cell>
          <cell r="E136" t="e">
            <v>#DIV/0!</v>
          </cell>
          <cell r="F136">
            <v>0</v>
          </cell>
          <cell r="G136">
            <v>0</v>
          </cell>
          <cell r="H136">
            <v>0</v>
          </cell>
          <cell r="I136">
            <v>0</v>
          </cell>
          <cell r="J136">
            <v>0</v>
          </cell>
          <cell r="K136">
            <v>0</v>
          </cell>
          <cell r="L136">
            <v>0</v>
          </cell>
        </row>
        <row r="137">
          <cell r="A137" t="str">
            <v>Achats équip.et adapt.locales en FF</v>
          </cell>
          <cell r="B137">
            <v>0</v>
          </cell>
          <cell r="C137">
            <v>0</v>
          </cell>
          <cell r="D137">
            <v>0</v>
          </cell>
          <cell r="E137" t="e">
            <v>#DIV/0!</v>
          </cell>
          <cell r="F137">
            <v>0</v>
          </cell>
          <cell r="G137">
            <v>0</v>
          </cell>
          <cell r="H137">
            <v>0</v>
          </cell>
          <cell r="I137">
            <v>0</v>
          </cell>
          <cell r="J137">
            <v>0</v>
          </cell>
          <cell r="K137">
            <v>0</v>
          </cell>
          <cell r="L137">
            <v>0</v>
          </cell>
        </row>
        <row r="138">
          <cell r="A138" t="str">
            <v>Forfait garantie en FF</v>
          </cell>
          <cell r="B138">
            <v>0</v>
          </cell>
          <cell r="C138">
            <v>0</v>
          </cell>
          <cell r="D138">
            <v>0</v>
          </cell>
          <cell r="E138" t="e">
            <v>#DIV/0!</v>
          </cell>
          <cell r="F138">
            <v>0</v>
          </cell>
          <cell r="G138">
            <v>0</v>
          </cell>
          <cell r="H138">
            <v>0</v>
          </cell>
          <cell r="I138">
            <v>0</v>
          </cell>
          <cell r="J138">
            <v>0</v>
          </cell>
          <cell r="K138">
            <v>0</v>
          </cell>
          <cell r="L138">
            <v>0</v>
          </cell>
        </row>
        <row r="139">
          <cell r="A139" t="str">
            <v>Autres frais en FF</v>
          </cell>
          <cell r="B139" t="e">
            <v>#DIV/0!</v>
          </cell>
          <cell r="C139" t="e">
            <v>#DIV/0!</v>
          </cell>
          <cell r="D139" t="e">
            <v>#DIV/0!</v>
          </cell>
          <cell r="E139" t="e">
            <v>#DIV/0!</v>
          </cell>
          <cell r="F139" t="e">
            <v>#DIV/0!</v>
          </cell>
          <cell r="G139" t="e">
            <v>#DIV/0!</v>
          </cell>
          <cell r="H139" t="e">
            <v>#DIV/0!</v>
          </cell>
          <cell r="I139" t="e">
            <v>#DIV/0!</v>
          </cell>
          <cell r="J139" t="e">
            <v>#DIV/0!</v>
          </cell>
          <cell r="K139" t="e">
            <v>#DIV/0!</v>
          </cell>
          <cell r="L139" t="e">
            <v>#DIV/0!</v>
          </cell>
        </row>
        <row r="140">
          <cell r="A140" t="str">
            <v>MARGE CONSO en FF</v>
          </cell>
          <cell r="B140">
            <v>0</v>
          </cell>
          <cell r="C140">
            <v>0</v>
          </cell>
          <cell r="D140">
            <v>0</v>
          </cell>
          <cell r="E140" t="e">
            <v>#DIV/0!</v>
          </cell>
          <cell r="F140">
            <v>0</v>
          </cell>
          <cell r="G140">
            <v>0</v>
          </cell>
          <cell r="H140">
            <v>0</v>
          </cell>
          <cell r="I140">
            <v>0</v>
          </cell>
          <cell r="J140">
            <v>0</v>
          </cell>
          <cell r="K140">
            <v>0</v>
          </cell>
          <cell r="L140">
            <v>0</v>
          </cell>
        </row>
        <row r="141">
          <cell r="A141" t="str">
            <v>ECARTS de MARGE CONSO</v>
          </cell>
          <cell r="F141">
            <v>0</v>
          </cell>
          <cell r="G141">
            <v>0</v>
          </cell>
          <cell r="H141">
            <v>0</v>
          </cell>
          <cell r="I141">
            <v>0</v>
          </cell>
          <cell r="J141">
            <v>0</v>
          </cell>
          <cell r="K141">
            <v>0</v>
          </cell>
          <cell r="L141">
            <v>0</v>
          </cell>
        </row>
        <row r="142">
          <cell r="A142" t="str">
            <v>ECARTS en pourcentage</v>
          </cell>
          <cell r="F142">
            <v>0</v>
          </cell>
          <cell r="G142">
            <v>0</v>
          </cell>
          <cell r="H142">
            <v>0</v>
          </cell>
          <cell r="I142">
            <v>0</v>
          </cell>
          <cell r="J142">
            <v>0</v>
          </cell>
          <cell r="K142">
            <v>0</v>
          </cell>
          <cell r="L142">
            <v>0</v>
          </cell>
        </row>
        <row r="144">
          <cell r="A144" t="str">
            <v>Max/Kerax</v>
          </cell>
          <cell r="B144" t="str">
            <v>Bud. 2000</v>
          </cell>
          <cell r="C144" t="str">
            <v>VISEE04/00</v>
          </cell>
          <cell r="D144" t="str">
            <v>Ecart constaté</v>
          </cell>
          <cell r="E144" t="str">
            <v>Ecart en %</v>
          </cell>
          <cell r="F144" t="str">
            <v>TARIF</v>
          </cell>
          <cell r="G144" t="str">
            <v>REMISES</v>
          </cell>
          <cell r="H144" t="str">
            <v>COMPO</v>
          </cell>
          <cell r="I144" t="str">
            <v xml:space="preserve"> dérive / Std</v>
          </cell>
          <cell r="J144" t="str">
            <v>Garantie</v>
          </cell>
          <cell r="K144" t="str">
            <v>Autres frais</v>
          </cell>
          <cell r="L144" t="str">
            <v>CHANGE</v>
          </cell>
        </row>
        <row r="145">
          <cell r="A145" t="str">
            <v>rappel du nbre de véhicules</v>
          </cell>
          <cell r="B145">
            <v>62</v>
          </cell>
          <cell r="C145">
            <v>49</v>
          </cell>
        </row>
        <row r="146">
          <cell r="A146" t="str">
            <v>indice tarifaire</v>
          </cell>
          <cell r="B146">
            <v>90.382000000000005</v>
          </cell>
          <cell r="C146">
            <v>90.382000000000005</v>
          </cell>
          <cell r="D146">
            <v>0</v>
          </cell>
          <cell r="E146">
            <v>0</v>
          </cell>
          <cell r="F146">
            <v>90.382000000000005</v>
          </cell>
          <cell r="G146">
            <v>90.382000000000005</v>
          </cell>
          <cell r="H146">
            <v>90.382000000000005</v>
          </cell>
          <cell r="I146">
            <v>90.382000000000005</v>
          </cell>
          <cell r="J146">
            <v>90.382000000000005</v>
          </cell>
          <cell r="K146">
            <v>90.382000000000005</v>
          </cell>
          <cell r="L146">
            <v>90.382000000000005</v>
          </cell>
        </row>
        <row r="147">
          <cell r="A147" t="str">
            <v>taux de REMISES</v>
          </cell>
          <cell r="B147">
            <v>-0.35481848559092838</v>
          </cell>
          <cell r="C147">
            <v>-0.35481486544598645</v>
          </cell>
          <cell r="D147">
            <v>3.6201449419293041E-6</v>
          </cell>
          <cell r="E147">
            <v>-1.020280816513879E-5</v>
          </cell>
          <cell r="F147">
            <v>-0.35481848559092838</v>
          </cell>
          <cell r="G147">
            <v>-0.35481486544598645</v>
          </cell>
          <cell r="H147">
            <v>-0.35481486544598645</v>
          </cell>
          <cell r="I147">
            <v>-0.35481486544598645</v>
          </cell>
          <cell r="J147">
            <v>-0.35481486544598645</v>
          </cell>
          <cell r="K147">
            <v>-0.35481486544598645</v>
          </cell>
          <cell r="L147">
            <v>-0.35481486544598645</v>
          </cell>
        </row>
        <row r="148">
          <cell r="A148" t="str">
            <v>taux de dérive ou std</v>
          </cell>
          <cell r="B148">
            <v>-4.9000000000000002E-2</v>
          </cell>
          <cell r="C148">
            <v>-5.5E-2</v>
          </cell>
          <cell r="F148">
            <v>-4.9000000000000002E-2</v>
          </cell>
          <cell r="G148">
            <v>-4.9000000000000002E-2</v>
          </cell>
          <cell r="H148">
            <v>-4.9000000000000002E-2</v>
          </cell>
          <cell r="I148">
            <v>-5.5E-2</v>
          </cell>
          <cell r="J148">
            <v>-5.5E-2</v>
          </cell>
          <cell r="K148">
            <v>-5.5E-2</v>
          </cell>
          <cell r="L148">
            <v>-5.5E-2</v>
          </cell>
        </row>
        <row r="149">
          <cell r="A149" t="str">
            <v>taux de change</v>
          </cell>
          <cell r="B149">
            <v>0.162607</v>
          </cell>
          <cell r="C149">
            <v>0.162607</v>
          </cell>
          <cell r="F149">
            <v>0.162607</v>
          </cell>
          <cell r="G149">
            <v>0.162607</v>
          </cell>
          <cell r="H149">
            <v>0.162607</v>
          </cell>
          <cell r="I149">
            <v>0.162607</v>
          </cell>
          <cell r="J149">
            <v>0.162607</v>
          </cell>
          <cell r="K149">
            <v>0.162607</v>
          </cell>
          <cell r="L149">
            <v>0.162607</v>
          </cell>
        </row>
        <row r="150">
          <cell r="A150" t="str">
            <v>VENTES TARIF CHASSIS en unitaire</v>
          </cell>
          <cell r="B150">
            <v>4314818.7419354841</v>
          </cell>
          <cell r="C150">
            <v>3716352.1836734693</v>
          </cell>
          <cell r="D150">
            <v>-598466.55826201476</v>
          </cell>
          <cell r="E150">
            <v>-0.13870027782292485</v>
          </cell>
          <cell r="F150">
            <v>4314818.7419354841</v>
          </cell>
          <cell r="G150">
            <v>4314818.7419354841</v>
          </cell>
          <cell r="H150">
            <v>3716352.1836734693</v>
          </cell>
          <cell r="I150">
            <v>3716352.1836734693</v>
          </cell>
          <cell r="J150">
            <v>3716352.1836734693</v>
          </cell>
          <cell r="K150">
            <v>3716352.1836734693</v>
          </cell>
          <cell r="L150">
            <v>3716352.1836734693</v>
          </cell>
        </row>
        <row r="151">
          <cell r="A151" t="str">
            <v>REMISES</v>
          </cell>
          <cell r="B151">
            <v>-1530977.4516129033</v>
          </cell>
          <cell r="C151">
            <v>-1318617</v>
          </cell>
          <cell r="D151">
            <v>212360.45161290327</v>
          </cell>
          <cell r="E151">
            <v>-0.13870906549876288</v>
          </cell>
          <cell r="F151">
            <v>-1530977.4516129033</v>
          </cell>
          <cell r="G151">
            <v>-1530961.8313436594</v>
          </cell>
          <cell r="H151">
            <v>-1318617</v>
          </cell>
          <cell r="I151">
            <v>-1318617</v>
          </cell>
          <cell r="J151">
            <v>-1318617</v>
          </cell>
          <cell r="K151">
            <v>-1318617</v>
          </cell>
          <cell r="L151">
            <v>-1318617</v>
          </cell>
        </row>
        <row r="152">
          <cell r="A152" t="str">
            <v>ENCAISSE EN DEVISES (hors equip.)</v>
          </cell>
          <cell r="B152">
            <v>2783841.2903225808</v>
          </cell>
          <cell r="C152">
            <v>2397735.1836734693</v>
          </cell>
          <cell r="F152">
            <v>2783841.2903225808</v>
          </cell>
          <cell r="G152">
            <v>2783856.9105918249</v>
          </cell>
          <cell r="H152">
            <v>2397735.1836734693</v>
          </cell>
          <cell r="I152">
            <v>2397735.1836734693</v>
          </cell>
          <cell r="J152">
            <v>2397735.1836734693</v>
          </cell>
          <cell r="K152">
            <v>2397735.1836734693</v>
          </cell>
          <cell r="L152">
            <v>2397735.1836734693</v>
          </cell>
        </row>
        <row r="153">
          <cell r="A153" t="str">
            <v>VENTES EQUIPEMENTS</v>
          </cell>
          <cell r="B153">
            <v>140194</v>
          </cell>
          <cell r="C153">
            <v>43508.755102040814</v>
          </cell>
          <cell r="D153">
            <v>-96685.244897959186</v>
          </cell>
          <cell r="F153">
            <v>140194</v>
          </cell>
          <cell r="G153">
            <v>140194</v>
          </cell>
          <cell r="H153">
            <v>43508.755102040814</v>
          </cell>
          <cell r="I153">
            <v>43508.755102040814</v>
          </cell>
          <cell r="J153">
            <v>43508.755102040814</v>
          </cell>
          <cell r="K153">
            <v>43508.755102040814</v>
          </cell>
          <cell r="L153">
            <v>43508.755102040814</v>
          </cell>
        </row>
        <row r="154">
          <cell r="A154" t="str">
            <v>ENCAISSE EN DEVISES (avec équip.)</v>
          </cell>
          <cell r="B154">
            <v>2924035.2903225808</v>
          </cell>
          <cell r="C154">
            <v>2441243.9387755101</v>
          </cell>
          <cell r="D154">
            <v>-482791.35154707078</v>
          </cell>
          <cell r="E154">
            <v>-0.16511132856190974</v>
          </cell>
          <cell r="F154">
            <v>2924035.2903225808</v>
          </cell>
          <cell r="G154">
            <v>2924050.9105918249</v>
          </cell>
          <cell r="H154">
            <v>2441243.9387755101</v>
          </cell>
          <cell r="I154">
            <v>2441243.9387755101</v>
          </cell>
          <cell r="J154">
            <v>2441243.9387755101</v>
          </cell>
          <cell r="K154">
            <v>2441243.9387755101</v>
          </cell>
          <cell r="L154">
            <v>2441243.9387755101</v>
          </cell>
        </row>
        <row r="155">
          <cell r="A155" t="str">
            <v>ECARTS D'ENCAISSE en devises</v>
          </cell>
          <cell r="F155">
            <v>0</v>
          </cell>
          <cell r="G155">
            <v>15.620269244071096</v>
          </cell>
          <cell r="H155">
            <v>-482806.97181631485</v>
          </cell>
        </row>
        <row r="156">
          <cell r="A156" t="str">
            <v>ENCAISSE EN FF</v>
          </cell>
          <cell r="B156">
            <v>475468.60645348392</v>
          </cell>
          <cell r="C156">
            <v>396963.35315246938</v>
          </cell>
          <cell r="D156">
            <v>-78505.253301014542</v>
          </cell>
          <cell r="E156">
            <v>-0.16511132856190974</v>
          </cell>
          <cell r="F156">
            <v>475468.60645348392</v>
          </cell>
          <cell r="G156">
            <v>475471.14641860488</v>
          </cell>
          <cell r="H156">
            <v>396963.35315246938</v>
          </cell>
          <cell r="I156">
            <v>396963.35315246938</v>
          </cell>
          <cell r="J156">
            <v>396963.35315246938</v>
          </cell>
          <cell r="K156">
            <v>396963.35315246938</v>
          </cell>
          <cell r="L156">
            <v>396963.35315246938</v>
          </cell>
        </row>
        <row r="157">
          <cell r="A157" t="str">
            <v>ECARTS dans l'ENCAISSE en FF</v>
          </cell>
          <cell r="F157">
            <v>0</v>
          </cell>
          <cell r="G157">
            <v>2.5399651209590957</v>
          </cell>
          <cell r="H157">
            <v>-78507.793266135501</v>
          </cell>
          <cell r="I157">
            <v>0</v>
          </cell>
          <cell r="J157">
            <v>0</v>
          </cell>
          <cell r="K157">
            <v>0</v>
          </cell>
          <cell r="L157">
            <v>0</v>
          </cell>
        </row>
        <row r="158">
          <cell r="A158" t="str">
            <v>PRF en FF</v>
          </cell>
          <cell r="B158">
            <v>-358093.40482215543</v>
          </cell>
          <cell r="C158">
            <v>-317291.96193599259</v>
          </cell>
          <cell r="D158">
            <v>40801.44288616284</v>
          </cell>
          <cell r="E158">
            <v>-0.11394078287039827</v>
          </cell>
          <cell r="F158">
            <v>-358093.40482215543</v>
          </cell>
          <cell r="G158">
            <v>-358093.40482215543</v>
          </cell>
          <cell r="H158">
            <v>-319306.51407526876</v>
          </cell>
          <cell r="I158">
            <v>-317291.96193599259</v>
          </cell>
          <cell r="J158">
            <v>-317291.96193599259</v>
          </cell>
          <cell r="K158">
            <v>-317291.96193599259</v>
          </cell>
          <cell r="L158">
            <v>-317291.96193599259</v>
          </cell>
        </row>
        <row r="159">
          <cell r="A159" t="str">
            <v>Achats équip.et adapt.locales en devises</v>
          </cell>
          <cell r="B159">
            <v>-210919</v>
          </cell>
          <cell r="C159">
            <v>7916.6938775510207</v>
          </cell>
          <cell r="D159">
            <v>218835.69387755101</v>
          </cell>
          <cell r="E159">
            <v>-1.0375342850930973</v>
          </cell>
          <cell r="F159">
            <v>-210919</v>
          </cell>
          <cell r="G159">
            <v>-210919</v>
          </cell>
          <cell r="H159">
            <v>7916.6938775510207</v>
          </cell>
          <cell r="I159">
            <v>7916.6938775510207</v>
          </cell>
          <cell r="J159">
            <v>7916.6938775510207</v>
          </cell>
          <cell r="K159">
            <v>7916.6938775510207</v>
          </cell>
          <cell r="L159">
            <v>7916.6938775510207</v>
          </cell>
        </row>
        <row r="160">
          <cell r="A160" t="str">
            <v>Achats équip.et adapt.locales en FF</v>
          </cell>
          <cell r="B160">
            <v>-34296.905832999997</v>
          </cell>
          <cell r="C160">
            <v>1287.3098413469388</v>
          </cell>
          <cell r="D160">
            <v>35584.215674346939</v>
          </cell>
          <cell r="E160">
            <v>-1.0375342850930975</v>
          </cell>
          <cell r="F160">
            <v>-34296.905832999997</v>
          </cell>
          <cell r="G160">
            <v>-34296.905832999997</v>
          </cell>
          <cell r="H160">
            <v>1287.3098413469388</v>
          </cell>
          <cell r="I160">
            <v>1287.3098413469388</v>
          </cell>
          <cell r="J160">
            <v>1287.3098413469388</v>
          </cell>
          <cell r="K160">
            <v>1287.3098413469388</v>
          </cell>
          <cell r="L160">
            <v>1287.3098413469388</v>
          </cell>
        </row>
        <row r="161">
          <cell r="A161" t="str">
            <v>Forfait garantie en FF</v>
          </cell>
          <cell r="B161">
            <v>-6405</v>
          </cell>
          <cell r="C161">
            <v>-10030</v>
          </cell>
          <cell r="D161">
            <v>-3625</v>
          </cell>
          <cell r="E161">
            <v>0.56596409055425445</v>
          </cell>
          <cell r="F161">
            <v>-6405</v>
          </cell>
          <cell r="G161">
            <v>-6405</v>
          </cell>
          <cell r="H161">
            <v>-6405</v>
          </cell>
          <cell r="I161">
            <v>-6405</v>
          </cell>
          <cell r="J161">
            <v>-10030</v>
          </cell>
          <cell r="K161">
            <v>-10030</v>
          </cell>
          <cell r="L161">
            <v>-10030</v>
          </cell>
        </row>
        <row r="162">
          <cell r="A162" t="str">
            <v>Autres frais en FF</v>
          </cell>
          <cell r="B162">
            <v>-4137</v>
          </cell>
          <cell r="C162">
            <v>-4137</v>
          </cell>
          <cell r="D162">
            <v>0</v>
          </cell>
          <cell r="E162">
            <v>0</v>
          </cell>
          <cell r="F162">
            <v>-4137</v>
          </cell>
          <cell r="G162">
            <v>-4137</v>
          </cell>
          <cell r="H162">
            <v>-4137</v>
          </cell>
          <cell r="I162">
            <v>-4137</v>
          </cell>
          <cell r="J162">
            <v>-4137</v>
          </cell>
          <cell r="K162">
            <v>-4137</v>
          </cell>
          <cell r="L162">
            <v>-4137</v>
          </cell>
        </row>
        <row r="163">
          <cell r="A163" t="str">
            <v>MARGE CONSO en FF</v>
          </cell>
          <cell r="B163">
            <v>72536.295798328472</v>
          </cell>
          <cell r="C163">
            <v>66791.701057823724</v>
          </cell>
          <cell r="D163">
            <v>-5744.5947405047482</v>
          </cell>
          <cell r="E163">
            <v>-7.9196141425202565E-2</v>
          </cell>
          <cell r="F163">
            <v>72536.295798328472</v>
          </cell>
          <cell r="G163">
            <v>72538.835763449431</v>
          </cell>
          <cell r="H163">
            <v>68402.148918547551</v>
          </cell>
          <cell r="I163">
            <v>70416.701057823724</v>
          </cell>
          <cell r="J163">
            <v>66791.701057823724</v>
          </cell>
          <cell r="K163">
            <v>66791.701057823724</v>
          </cell>
          <cell r="L163">
            <v>66791.701057823724</v>
          </cell>
        </row>
        <row r="164">
          <cell r="A164" t="str">
            <v>ECARTS de MARGE CONSO</v>
          </cell>
          <cell r="F164">
            <v>0</v>
          </cell>
          <cell r="G164">
            <v>2.5399651209590957</v>
          </cell>
          <cell r="H164">
            <v>-4136.6868449018802</v>
          </cell>
          <cell r="I164">
            <v>2014.552139276173</v>
          </cell>
          <cell r="J164">
            <v>-3625</v>
          </cell>
          <cell r="K164">
            <v>0</v>
          </cell>
          <cell r="L164">
            <v>0</v>
          </cell>
        </row>
        <row r="165">
          <cell r="A165" t="str">
            <v>ECARTS en pourcentage</v>
          </cell>
          <cell r="F165">
            <v>0</v>
          </cell>
          <cell r="G165">
            <v>5.6110487685847594E-6</v>
          </cell>
          <cell r="H165">
            <v>-5.7027202068581542E-2</v>
          </cell>
          <cell r="I165">
            <v>2.9451591377269114E-2</v>
          </cell>
          <cell r="J165">
            <v>-5.1479264798606192E-2</v>
          </cell>
          <cell r="K165">
            <v>0</v>
          </cell>
          <cell r="L165">
            <v>0</v>
          </cell>
        </row>
        <row r="167">
          <cell r="A167" t="str">
            <v>C</v>
          </cell>
          <cell r="B167" t="str">
            <v>Bud. 2000</v>
          </cell>
          <cell r="C167" t="str">
            <v>VISEE04/00</v>
          </cell>
          <cell r="D167" t="str">
            <v>Ecart constaté</v>
          </cell>
          <cell r="E167" t="str">
            <v>Ecart en %</v>
          </cell>
          <cell r="F167" t="str">
            <v>TARIF</v>
          </cell>
          <cell r="G167" t="str">
            <v>REMISES</v>
          </cell>
          <cell r="H167" t="str">
            <v>COMPO</v>
          </cell>
          <cell r="I167" t="str">
            <v xml:space="preserve"> dérive / Std</v>
          </cell>
          <cell r="J167" t="str">
            <v>Garantie</v>
          </cell>
          <cell r="K167" t="str">
            <v>Autres frais</v>
          </cell>
          <cell r="L167" t="str">
            <v>CHANGE</v>
          </cell>
        </row>
        <row r="168">
          <cell r="A168" t="str">
            <v>rappel du nbre de véhicules</v>
          </cell>
          <cell r="B168">
            <v>0</v>
          </cell>
          <cell r="C168">
            <v>0</v>
          </cell>
        </row>
        <row r="169">
          <cell r="A169" t="str">
            <v>indice tarifaire</v>
          </cell>
          <cell r="B169">
            <v>0</v>
          </cell>
          <cell r="C169">
            <v>0</v>
          </cell>
          <cell r="D169">
            <v>0</v>
          </cell>
          <cell r="E169" t="e">
            <v>#DIV/0!</v>
          </cell>
          <cell r="F169">
            <v>0</v>
          </cell>
          <cell r="G169">
            <v>0</v>
          </cell>
          <cell r="H169">
            <v>0</v>
          </cell>
          <cell r="I169">
            <v>0</v>
          </cell>
          <cell r="J169">
            <v>0</v>
          </cell>
          <cell r="K169">
            <v>0</v>
          </cell>
          <cell r="L169">
            <v>0</v>
          </cell>
        </row>
        <row r="170">
          <cell r="A170" t="str">
            <v>taux de REMISES</v>
          </cell>
          <cell r="B170" t="e">
            <v>#DIV/0!</v>
          </cell>
          <cell r="C170" t="e">
            <v>#DIV/0!</v>
          </cell>
          <cell r="D170" t="e">
            <v>#DIV/0!</v>
          </cell>
          <cell r="E170" t="e">
            <v>#DIV/0!</v>
          </cell>
          <cell r="F170" t="e">
            <v>#DIV/0!</v>
          </cell>
          <cell r="G170" t="e">
            <v>#DIV/0!</v>
          </cell>
          <cell r="H170" t="e">
            <v>#DIV/0!</v>
          </cell>
          <cell r="I170" t="e">
            <v>#DIV/0!</v>
          </cell>
          <cell r="J170" t="e">
            <v>#DIV/0!</v>
          </cell>
          <cell r="K170" t="e">
            <v>#DIV/0!</v>
          </cell>
          <cell r="L170" t="e">
            <v>#DIV/0!</v>
          </cell>
        </row>
        <row r="171">
          <cell r="A171" t="str">
            <v>taux de dérive ou std</v>
          </cell>
          <cell r="B171">
            <v>0</v>
          </cell>
          <cell r="C171">
            <v>0</v>
          </cell>
          <cell r="F171">
            <v>0</v>
          </cell>
          <cell r="G171">
            <v>0</v>
          </cell>
          <cell r="H171">
            <v>0</v>
          </cell>
          <cell r="I171">
            <v>0</v>
          </cell>
          <cell r="J171">
            <v>0</v>
          </cell>
          <cell r="K171">
            <v>0</v>
          </cell>
          <cell r="L171">
            <v>0</v>
          </cell>
        </row>
        <row r="172">
          <cell r="A172" t="str">
            <v>taux de change</v>
          </cell>
          <cell r="B172">
            <v>0</v>
          </cell>
          <cell r="C172">
            <v>0</v>
          </cell>
          <cell r="F172">
            <v>0</v>
          </cell>
          <cell r="G172">
            <v>0</v>
          </cell>
          <cell r="H172">
            <v>0</v>
          </cell>
          <cell r="I172">
            <v>0</v>
          </cell>
          <cell r="J172">
            <v>0</v>
          </cell>
          <cell r="K172">
            <v>0</v>
          </cell>
          <cell r="L172">
            <v>0</v>
          </cell>
        </row>
        <row r="173">
          <cell r="A173" t="str">
            <v>VENTES TARIF CHASSIS en unitaire</v>
          </cell>
          <cell r="B173">
            <v>0</v>
          </cell>
          <cell r="C173">
            <v>0</v>
          </cell>
          <cell r="D173">
            <v>0</v>
          </cell>
          <cell r="E173" t="e">
            <v>#DIV/0!</v>
          </cell>
          <cell r="F173" t="e">
            <v>#DIV/0!</v>
          </cell>
          <cell r="G173" t="e">
            <v>#DIV/0!</v>
          </cell>
          <cell r="H173">
            <v>0</v>
          </cell>
          <cell r="I173">
            <v>0</v>
          </cell>
          <cell r="J173">
            <v>0</v>
          </cell>
          <cell r="K173">
            <v>0</v>
          </cell>
          <cell r="L173">
            <v>0</v>
          </cell>
        </row>
        <row r="174">
          <cell r="A174" t="str">
            <v>REMISES</v>
          </cell>
          <cell r="B174" t="e">
            <v>#DIV/0!</v>
          </cell>
          <cell r="C174" t="e">
            <v>#DIV/0!</v>
          </cell>
          <cell r="D174" t="e">
            <v>#DIV/0!</v>
          </cell>
          <cell r="E174" t="e">
            <v>#DIV/0!</v>
          </cell>
          <cell r="F174" t="e">
            <v>#DIV/0!</v>
          </cell>
          <cell r="G174" t="e">
            <v>#DIV/0!</v>
          </cell>
          <cell r="H174" t="e">
            <v>#DIV/0!</v>
          </cell>
          <cell r="I174" t="e">
            <v>#DIV/0!</v>
          </cell>
          <cell r="J174" t="e">
            <v>#DIV/0!</v>
          </cell>
          <cell r="K174" t="e">
            <v>#DIV/0!</v>
          </cell>
          <cell r="L174" t="e">
            <v>#DIV/0!</v>
          </cell>
        </row>
        <row r="175">
          <cell r="A175" t="str">
            <v>ENCAISSE EN DEVISES (hors equip.)</v>
          </cell>
          <cell r="B175">
            <v>0</v>
          </cell>
          <cell r="C175">
            <v>0</v>
          </cell>
          <cell r="F175" t="e">
            <v>#DIV/0!</v>
          </cell>
          <cell r="G175" t="e">
            <v>#DIV/0!</v>
          </cell>
          <cell r="H175" t="e">
            <v>#DIV/0!</v>
          </cell>
          <cell r="I175" t="e">
            <v>#DIV/0!</v>
          </cell>
          <cell r="J175" t="e">
            <v>#DIV/0!</v>
          </cell>
          <cell r="K175" t="e">
            <v>#DIV/0!</v>
          </cell>
          <cell r="L175" t="e">
            <v>#DIV/0!</v>
          </cell>
        </row>
        <row r="176">
          <cell r="A176" t="str">
            <v>VENTES EQUIPEMENTS</v>
          </cell>
          <cell r="B176" t="e">
            <v>#DIV/0!</v>
          </cell>
          <cell r="C176" t="e">
            <v>#DIV/0!</v>
          </cell>
          <cell r="D176" t="e">
            <v>#DIV/0!</v>
          </cell>
          <cell r="F176" t="e">
            <v>#DIV/0!</v>
          </cell>
          <cell r="G176" t="e">
            <v>#DIV/0!</v>
          </cell>
          <cell r="H176" t="e">
            <v>#DIV/0!</v>
          </cell>
          <cell r="I176" t="e">
            <v>#DIV/0!</v>
          </cell>
          <cell r="J176" t="e">
            <v>#DIV/0!</v>
          </cell>
          <cell r="K176" t="e">
            <v>#DIV/0!</v>
          </cell>
          <cell r="L176" t="e">
            <v>#DIV/0!</v>
          </cell>
        </row>
        <row r="177">
          <cell r="A177" t="str">
            <v>ENCAISSE EN DEVISES (avec équip.)</v>
          </cell>
          <cell r="B177">
            <v>0</v>
          </cell>
          <cell r="C177">
            <v>0</v>
          </cell>
          <cell r="D177">
            <v>0</v>
          </cell>
          <cell r="E177" t="e">
            <v>#DIV/0!</v>
          </cell>
          <cell r="F177" t="e">
            <v>#DIV/0!</v>
          </cell>
          <cell r="G177" t="e">
            <v>#DIV/0!</v>
          </cell>
          <cell r="H177" t="e">
            <v>#DIV/0!</v>
          </cell>
          <cell r="I177" t="e">
            <v>#DIV/0!</v>
          </cell>
          <cell r="J177" t="e">
            <v>#DIV/0!</v>
          </cell>
          <cell r="K177" t="e">
            <v>#DIV/0!</v>
          </cell>
          <cell r="L177" t="e">
            <v>#DIV/0!</v>
          </cell>
        </row>
        <row r="178">
          <cell r="A178" t="str">
            <v>ECARTS D'ENCAISSE en devises</v>
          </cell>
          <cell r="F178">
            <v>0</v>
          </cell>
          <cell r="G178">
            <v>0</v>
          </cell>
          <cell r="H178">
            <v>0</v>
          </cell>
        </row>
        <row r="179">
          <cell r="A179" t="str">
            <v>ENCAISSE EN FF</v>
          </cell>
          <cell r="B179">
            <v>0</v>
          </cell>
          <cell r="C179">
            <v>0</v>
          </cell>
          <cell r="D179">
            <v>0</v>
          </cell>
          <cell r="E179" t="e">
            <v>#DIV/0!</v>
          </cell>
          <cell r="F179">
            <v>0</v>
          </cell>
          <cell r="G179">
            <v>0</v>
          </cell>
          <cell r="H179">
            <v>0</v>
          </cell>
          <cell r="I179">
            <v>0</v>
          </cell>
          <cell r="J179">
            <v>0</v>
          </cell>
          <cell r="K179">
            <v>0</v>
          </cell>
          <cell r="L179">
            <v>0</v>
          </cell>
        </row>
        <row r="180">
          <cell r="A180" t="str">
            <v>ECARTS dans l'ENCAISSE en FF</v>
          </cell>
          <cell r="F180">
            <v>0</v>
          </cell>
          <cell r="G180">
            <v>0</v>
          </cell>
          <cell r="H180">
            <v>0</v>
          </cell>
          <cell r="I180">
            <v>0</v>
          </cell>
          <cell r="J180">
            <v>0</v>
          </cell>
          <cell r="K180">
            <v>0</v>
          </cell>
          <cell r="L180">
            <v>0</v>
          </cell>
        </row>
        <row r="181">
          <cell r="A181" t="str">
            <v>PRF en FF</v>
          </cell>
          <cell r="B181">
            <v>0</v>
          </cell>
          <cell r="C181">
            <v>0</v>
          </cell>
          <cell r="D181">
            <v>0</v>
          </cell>
          <cell r="E181" t="e">
            <v>#DIV/0!</v>
          </cell>
          <cell r="F181">
            <v>0</v>
          </cell>
          <cell r="G181">
            <v>0</v>
          </cell>
          <cell r="H181">
            <v>0</v>
          </cell>
          <cell r="I181">
            <v>0</v>
          </cell>
          <cell r="J181">
            <v>0</v>
          </cell>
          <cell r="K181">
            <v>0</v>
          </cell>
          <cell r="L181">
            <v>0</v>
          </cell>
        </row>
        <row r="182">
          <cell r="A182" t="str">
            <v>Achats équip.et adapt.locales en devises</v>
          </cell>
          <cell r="B182">
            <v>0</v>
          </cell>
          <cell r="C182">
            <v>0</v>
          </cell>
          <cell r="D182">
            <v>0</v>
          </cell>
          <cell r="E182" t="e">
            <v>#DIV/0!</v>
          </cell>
          <cell r="F182">
            <v>0</v>
          </cell>
          <cell r="G182">
            <v>0</v>
          </cell>
          <cell r="H182">
            <v>0</v>
          </cell>
          <cell r="I182">
            <v>0</v>
          </cell>
          <cell r="J182">
            <v>0</v>
          </cell>
          <cell r="K182">
            <v>0</v>
          </cell>
          <cell r="L182">
            <v>0</v>
          </cell>
        </row>
        <row r="183">
          <cell r="A183" t="str">
            <v>Achats équip.et adapt.locales en FF</v>
          </cell>
          <cell r="B183">
            <v>0</v>
          </cell>
          <cell r="C183">
            <v>0</v>
          </cell>
          <cell r="D183">
            <v>0</v>
          </cell>
          <cell r="E183" t="e">
            <v>#DIV/0!</v>
          </cell>
          <cell r="F183">
            <v>0</v>
          </cell>
          <cell r="G183">
            <v>0</v>
          </cell>
          <cell r="H183">
            <v>0</v>
          </cell>
          <cell r="I183">
            <v>0</v>
          </cell>
          <cell r="J183">
            <v>0</v>
          </cell>
          <cell r="K183">
            <v>0</v>
          </cell>
          <cell r="L183">
            <v>0</v>
          </cell>
        </row>
        <row r="184">
          <cell r="A184" t="str">
            <v>Forfait garantie en FF</v>
          </cell>
          <cell r="B184">
            <v>0</v>
          </cell>
          <cell r="C184">
            <v>0</v>
          </cell>
          <cell r="D184">
            <v>0</v>
          </cell>
          <cell r="E184" t="e">
            <v>#DIV/0!</v>
          </cell>
          <cell r="F184">
            <v>0</v>
          </cell>
          <cell r="G184">
            <v>0</v>
          </cell>
          <cell r="H184">
            <v>0</v>
          </cell>
          <cell r="I184">
            <v>0</v>
          </cell>
          <cell r="J184">
            <v>0</v>
          </cell>
          <cell r="K184">
            <v>0</v>
          </cell>
          <cell r="L184">
            <v>0</v>
          </cell>
        </row>
        <row r="185">
          <cell r="A185" t="str">
            <v>Autres frais en FF</v>
          </cell>
          <cell r="B185" t="e">
            <v>#DIV/0!</v>
          </cell>
          <cell r="C185" t="e">
            <v>#DIV/0!</v>
          </cell>
          <cell r="D185" t="e">
            <v>#DIV/0!</v>
          </cell>
          <cell r="E185" t="e">
            <v>#DIV/0!</v>
          </cell>
          <cell r="F185" t="e">
            <v>#DIV/0!</v>
          </cell>
          <cell r="G185" t="e">
            <v>#DIV/0!</v>
          </cell>
          <cell r="H185" t="e">
            <v>#DIV/0!</v>
          </cell>
          <cell r="I185" t="e">
            <v>#DIV/0!</v>
          </cell>
          <cell r="J185" t="e">
            <v>#DIV/0!</v>
          </cell>
          <cell r="K185" t="e">
            <v>#DIV/0!</v>
          </cell>
          <cell r="L185" t="e">
            <v>#DIV/0!</v>
          </cell>
        </row>
        <row r="186">
          <cell r="A186" t="str">
            <v>MARGE CONSO en FF</v>
          </cell>
          <cell r="B186">
            <v>0</v>
          </cell>
          <cell r="C186">
            <v>0</v>
          </cell>
          <cell r="D186">
            <v>0</v>
          </cell>
          <cell r="E186" t="e">
            <v>#DIV/0!</v>
          </cell>
          <cell r="F186">
            <v>0</v>
          </cell>
          <cell r="G186">
            <v>0</v>
          </cell>
          <cell r="H186">
            <v>0</v>
          </cell>
          <cell r="I186">
            <v>0</v>
          </cell>
          <cell r="J186">
            <v>0</v>
          </cell>
          <cell r="K186">
            <v>0</v>
          </cell>
          <cell r="L186">
            <v>0</v>
          </cell>
        </row>
        <row r="187">
          <cell r="A187" t="str">
            <v>ECARTS de MARGE CONSO</v>
          </cell>
          <cell r="F187">
            <v>0</v>
          </cell>
          <cell r="G187">
            <v>0</v>
          </cell>
          <cell r="H187">
            <v>0</v>
          </cell>
          <cell r="I187">
            <v>0</v>
          </cell>
          <cell r="J187">
            <v>0</v>
          </cell>
          <cell r="K187">
            <v>0</v>
          </cell>
          <cell r="L187">
            <v>0</v>
          </cell>
        </row>
        <row r="188">
          <cell r="A188" t="str">
            <v>ECARTS en pourcentage</v>
          </cell>
          <cell r="F188">
            <v>0</v>
          </cell>
          <cell r="G188">
            <v>0</v>
          </cell>
          <cell r="H188">
            <v>0</v>
          </cell>
          <cell r="I188">
            <v>0</v>
          </cell>
          <cell r="J188">
            <v>0</v>
          </cell>
          <cell r="K188">
            <v>0</v>
          </cell>
          <cell r="L188">
            <v>0</v>
          </cell>
        </row>
        <row r="190">
          <cell r="A190" t="str">
            <v>PD</v>
          </cell>
          <cell r="B190" t="str">
            <v>Bud. 2000</v>
          </cell>
          <cell r="C190" t="str">
            <v>VISEE04/00</v>
          </cell>
          <cell r="D190" t="str">
            <v>Ecart constaté</v>
          </cell>
          <cell r="E190" t="str">
            <v>Ecart en %</v>
          </cell>
          <cell r="F190" t="str">
            <v>TARIF</v>
          </cell>
          <cell r="G190" t="str">
            <v>REMISES</v>
          </cell>
          <cell r="H190" t="str">
            <v>COMPO</v>
          </cell>
          <cell r="I190" t="str">
            <v xml:space="preserve"> dérive / Std</v>
          </cell>
          <cell r="J190" t="str">
            <v>Garantie</v>
          </cell>
          <cell r="K190" t="str">
            <v>Autres frais</v>
          </cell>
          <cell r="L190" t="str">
            <v>CHANGE</v>
          </cell>
        </row>
        <row r="191">
          <cell r="A191" t="str">
            <v>rappel du nbre de véhicules</v>
          </cell>
          <cell r="B191">
            <v>165</v>
          </cell>
          <cell r="C191">
            <v>141</v>
          </cell>
        </row>
        <row r="192">
          <cell r="A192" t="str">
            <v>indice tarifaire</v>
          </cell>
          <cell r="B192">
            <v>79.509</v>
          </cell>
          <cell r="C192">
            <v>79.537999999999997</v>
          </cell>
          <cell r="D192">
            <v>2.8999999999996362E-2</v>
          </cell>
          <cell r="E192">
            <v>3.6473858305344502E-4</v>
          </cell>
          <cell r="F192">
            <v>79.537999999999997</v>
          </cell>
          <cell r="G192">
            <v>79.537999999999997</v>
          </cell>
          <cell r="H192">
            <v>79.537999999999997</v>
          </cell>
          <cell r="I192">
            <v>79.537999999999997</v>
          </cell>
          <cell r="J192">
            <v>79.537999999999997</v>
          </cell>
          <cell r="K192">
            <v>79.537999999999997</v>
          </cell>
          <cell r="L192">
            <v>79.537999999999997</v>
          </cell>
        </row>
        <row r="193">
          <cell r="A193" t="str">
            <v>taux de REMISES</v>
          </cell>
          <cell r="B193">
            <v>-0.31552797505143004</v>
          </cell>
          <cell r="C193">
            <v>-0.31545557037904337</v>
          </cell>
          <cell r="D193">
            <v>7.2404672386672253E-5</v>
          </cell>
          <cell r="E193">
            <v>-2.2947148307490175E-4</v>
          </cell>
          <cell r="F193">
            <v>-0.31552797505143004</v>
          </cell>
          <cell r="G193">
            <v>-0.31545557037904337</v>
          </cell>
          <cell r="H193">
            <v>-0.31545557037904337</v>
          </cell>
          <cell r="I193">
            <v>-0.31545557037904337</v>
          </cell>
          <cell r="J193">
            <v>-0.31545557037904337</v>
          </cell>
          <cell r="K193">
            <v>-0.31545557037904337</v>
          </cell>
          <cell r="L193">
            <v>-0.31545557037904337</v>
          </cell>
        </row>
        <row r="194">
          <cell r="A194" t="str">
            <v>taux de dérive ou std</v>
          </cell>
          <cell r="B194">
            <v>-4.9000000000000002E-2</v>
          </cell>
          <cell r="C194">
            <v>-5.5E-2</v>
          </cell>
          <cell r="F194">
            <v>-4.9000000000000002E-2</v>
          </cell>
          <cell r="G194">
            <v>-4.9000000000000002E-2</v>
          </cell>
          <cell r="H194">
            <v>-4.9000000000000002E-2</v>
          </cell>
          <cell r="I194">
            <v>-5.5E-2</v>
          </cell>
          <cell r="J194">
            <v>-5.5E-2</v>
          </cell>
          <cell r="K194">
            <v>-5.5E-2</v>
          </cell>
          <cell r="L194">
            <v>-5.5E-2</v>
          </cell>
        </row>
        <row r="195">
          <cell r="A195" t="str">
            <v>taux de change</v>
          </cell>
          <cell r="B195">
            <v>0.162607</v>
          </cell>
          <cell r="C195">
            <v>0.162607</v>
          </cell>
          <cell r="F195">
            <v>0.162607</v>
          </cell>
          <cell r="G195">
            <v>0.162607</v>
          </cell>
          <cell r="H195">
            <v>0.162607</v>
          </cell>
          <cell r="I195">
            <v>0.162607</v>
          </cell>
          <cell r="J195">
            <v>0.162607</v>
          </cell>
          <cell r="K195">
            <v>0.162607</v>
          </cell>
          <cell r="L195">
            <v>0.162607</v>
          </cell>
        </row>
        <row r="196">
          <cell r="A196" t="str">
            <v>VENTES TARIF CHASSIS en unitaire</v>
          </cell>
          <cell r="B196">
            <v>3569769.915151515</v>
          </cell>
          <cell r="C196">
            <v>3003258.3120567375</v>
          </cell>
          <cell r="D196">
            <v>-566511.60309477756</v>
          </cell>
          <cell r="E196">
            <v>-0.15869695150106966</v>
          </cell>
          <cell r="F196">
            <v>3571071.9479721943</v>
          </cell>
          <cell r="G196">
            <v>3571071.9479721943</v>
          </cell>
          <cell r="H196">
            <v>3003258.3120567375</v>
          </cell>
          <cell r="I196">
            <v>3003258.3120567375</v>
          </cell>
          <cell r="J196">
            <v>3003258.3120567375</v>
          </cell>
          <cell r="K196">
            <v>3003258.3120567375</v>
          </cell>
          <cell r="L196">
            <v>3003258.3120567375</v>
          </cell>
        </row>
        <row r="197">
          <cell r="A197" t="str">
            <v>REMISES</v>
          </cell>
          <cell r="B197">
            <v>-1126362.2727272727</v>
          </cell>
          <cell r="C197">
            <v>-947394.56382546108</v>
          </cell>
          <cell r="D197">
            <v>178967.70890181162</v>
          </cell>
          <cell r="E197">
            <v>-0.15889000655932414</v>
          </cell>
          <cell r="F197">
            <v>-1126773.1005066321</v>
          </cell>
          <cell r="G197">
            <v>-1126514.5382121701</v>
          </cell>
          <cell r="H197">
            <v>-947394.5638254612</v>
          </cell>
          <cell r="I197">
            <v>-947394.5638254612</v>
          </cell>
          <cell r="J197">
            <v>-947394.5638254612</v>
          </cell>
          <cell r="K197">
            <v>-947394.5638254612</v>
          </cell>
          <cell r="L197">
            <v>-947394.5638254612</v>
          </cell>
        </row>
        <row r="198">
          <cell r="A198" t="str">
            <v>ENCAISSE EN DEVISES (hors equip.)</v>
          </cell>
          <cell r="B198">
            <v>2443407.6424242426</v>
          </cell>
          <cell r="C198">
            <v>2055863.7482312764</v>
          </cell>
          <cell r="F198">
            <v>2444298.8474655622</v>
          </cell>
          <cell r="G198">
            <v>2444557.4097600244</v>
          </cell>
          <cell r="H198">
            <v>2055863.7482312764</v>
          </cell>
          <cell r="I198">
            <v>2055863.7482312764</v>
          </cell>
          <cell r="J198">
            <v>2055863.7482312764</v>
          </cell>
          <cell r="K198">
            <v>2055863.7482312764</v>
          </cell>
          <cell r="L198">
            <v>2055863.7482312764</v>
          </cell>
        </row>
        <row r="199">
          <cell r="A199" t="str">
            <v>VENTES EQUIPEMENTS</v>
          </cell>
          <cell r="B199">
            <v>172127</v>
          </cell>
          <cell r="C199">
            <v>200545.48226950355</v>
          </cell>
          <cell r="D199">
            <v>28418.482269503555</v>
          </cell>
          <cell r="F199">
            <v>172127</v>
          </cell>
          <cell r="G199">
            <v>172127</v>
          </cell>
          <cell r="H199">
            <v>200545.48226950355</v>
          </cell>
          <cell r="I199">
            <v>200545.48226950355</v>
          </cell>
          <cell r="J199">
            <v>200545.48226950355</v>
          </cell>
          <cell r="K199">
            <v>200545.48226950355</v>
          </cell>
          <cell r="L199">
            <v>200545.48226950355</v>
          </cell>
        </row>
        <row r="200">
          <cell r="A200" t="str">
            <v>ENCAISSE EN DEVISES (avec équip.)</v>
          </cell>
          <cell r="B200">
            <v>2615534.6424242426</v>
          </cell>
          <cell r="C200">
            <v>2256409.23050078</v>
          </cell>
          <cell r="D200">
            <v>-359125.41192346253</v>
          </cell>
          <cell r="E200">
            <v>-0.13730478124755496</v>
          </cell>
          <cell r="F200">
            <v>2616425.8474655622</v>
          </cell>
          <cell r="G200">
            <v>2616684.4097600244</v>
          </cell>
          <cell r="H200">
            <v>2256409.23050078</v>
          </cell>
          <cell r="I200">
            <v>2256409.23050078</v>
          </cell>
          <cell r="J200">
            <v>2256409.23050078</v>
          </cell>
          <cell r="K200">
            <v>2256409.23050078</v>
          </cell>
          <cell r="L200">
            <v>2256409.23050078</v>
          </cell>
        </row>
        <row r="201">
          <cell r="A201" t="str">
            <v>ECARTS D'ENCAISSE en devises</v>
          </cell>
          <cell r="F201">
            <v>891.20504131959751</v>
          </cell>
          <cell r="G201">
            <v>258.56229446223006</v>
          </cell>
          <cell r="H201">
            <v>-360275.17925924435</v>
          </cell>
        </row>
        <row r="202">
          <cell r="A202" t="str">
            <v>ENCAISSE EN FF</v>
          </cell>
          <cell r="B202">
            <v>425304.24160067883</v>
          </cell>
          <cell r="C202">
            <v>366907.93574404035</v>
          </cell>
          <cell r="D202">
            <v>-58396.305856638472</v>
          </cell>
          <cell r="E202">
            <v>-0.13730478124755496</v>
          </cell>
          <cell r="F202">
            <v>425449.15777883265</v>
          </cell>
          <cell r="G202">
            <v>425491.20181784831</v>
          </cell>
          <cell r="H202">
            <v>366907.93574404035</v>
          </cell>
          <cell r="I202">
            <v>366907.93574404035</v>
          </cell>
          <cell r="J202">
            <v>366907.93574404035</v>
          </cell>
          <cell r="K202">
            <v>366907.93574404035</v>
          </cell>
          <cell r="L202">
            <v>366907.93574404035</v>
          </cell>
        </row>
        <row r="203">
          <cell r="A203" t="str">
            <v>ECARTS dans l'ENCAISSE en FF</v>
          </cell>
          <cell r="F203">
            <v>144.91617815382779</v>
          </cell>
          <cell r="G203">
            <v>42.0440390156582</v>
          </cell>
          <cell r="H203">
            <v>-58583.266073807958</v>
          </cell>
          <cell r="I203">
            <v>0</v>
          </cell>
          <cell r="J203">
            <v>0</v>
          </cell>
          <cell r="K203">
            <v>0</v>
          </cell>
          <cell r="L203">
            <v>0</v>
          </cell>
        </row>
        <row r="204">
          <cell r="A204" t="str">
            <v>PRF en FF</v>
          </cell>
          <cell r="B204">
            <v>-299785.10970261705</v>
          </cell>
          <cell r="C204">
            <v>-240791.07289298519</v>
          </cell>
          <cell r="D204">
            <v>58994.036809631856</v>
          </cell>
          <cell r="E204">
            <v>-0.19678774862485057</v>
          </cell>
          <cell r="F204">
            <v>-299785.10970261705</v>
          </cell>
          <cell r="G204">
            <v>-299785.10970261705</v>
          </cell>
          <cell r="H204">
            <v>-242319.90510182953</v>
          </cell>
          <cell r="I204">
            <v>-240791.07289298519</v>
          </cell>
          <cell r="J204">
            <v>-240791.07289298519</v>
          </cell>
          <cell r="K204">
            <v>-240791.07289298519</v>
          </cell>
          <cell r="L204">
            <v>-240791.07289298519</v>
          </cell>
        </row>
        <row r="205">
          <cell r="A205" t="str">
            <v>Achats équip.et adapt.locales en devises</v>
          </cell>
          <cell r="B205">
            <v>-239667</v>
          </cell>
          <cell r="C205">
            <v>-248951.43971631204</v>
          </cell>
          <cell r="D205">
            <v>-9284.4397163120448</v>
          </cell>
          <cell r="E205">
            <v>3.8738915730209184E-2</v>
          </cell>
          <cell r="F205">
            <v>-239667</v>
          </cell>
          <cell r="G205">
            <v>-239667</v>
          </cell>
          <cell r="H205">
            <v>-248951.43971631204</v>
          </cell>
          <cell r="I205">
            <v>-248951.43971631204</v>
          </cell>
          <cell r="J205">
            <v>-248951.43971631204</v>
          </cell>
          <cell r="K205">
            <v>-248951.43971631204</v>
          </cell>
          <cell r="L205">
            <v>-248951.43971631204</v>
          </cell>
        </row>
        <row r="206">
          <cell r="A206" t="str">
            <v>Achats équip.et adapt.locales en FF</v>
          </cell>
          <cell r="B206">
            <v>-38971.531868999999</v>
          </cell>
          <cell r="C206">
            <v>-40481.24675795035</v>
          </cell>
          <cell r="D206">
            <v>-1509.7148889503515</v>
          </cell>
          <cell r="E206">
            <v>3.8738915730209156E-2</v>
          </cell>
          <cell r="F206">
            <v>-38971.531868999999</v>
          </cell>
          <cell r="G206">
            <v>-38971.531868999999</v>
          </cell>
          <cell r="H206">
            <v>-40481.24675795035</v>
          </cell>
          <cell r="I206">
            <v>-40481.24675795035</v>
          </cell>
          <cell r="J206">
            <v>-40481.24675795035</v>
          </cell>
          <cell r="K206">
            <v>-40481.24675795035</v>
          </cell>
          <cell r="L206">
            <v>-40481.24675795035</v>
          </cell>
        </row>
        <row r="207">
          <cell r="A207" t="str">
            <v>Forfait garantie en FF</v>
          </cell>
          <cell r="B207">
            <v>-9810</v>
          </cell>
          <cell r="C207">
            <v>-7690</v>
          </cell>
          <cell r="D207">
            <v>2120</v>
          </cell>
          <cell r="E207">
            <v>-0.21610601427115189</v>
          </cell>
          <cell r="F207">
            <v>-9810</v>
          </cell>
          <cell r="G207">
            <v>-9810</v>
          </cell>
          <cell r="H207">
            <v>-9810</v>
          </cell>
          <cell r="I207">
            <v>-9810</v>
          </cell>
          <cell r="J207">
            <v>-7690</v>
          </cell>
          <cell r="K207">
            <v>-7690</v>
          </cell>
          <cell r="L207">
            <v>-7690</v>
          </cell>
        </row>
        <row r="208">
          <cell r="A208" t="str">
            <v>Autres frais en FF</v>
          </cell>
          <cell r="B208">
            <v>-3193</v>
          </cell>
          <cell r="C208">
            <v>-3193</v>
          </cell>
          <cell r="D208">
            <v>0</v>
          </cell>
          <cell r="E208">
            <v>0</v>
          </cell>
          <cell r="F208">
            <v>-3193</v>
          </cell>
          <cell r="G208">
            <v>-3193</v>
          </cell>
          <cell r="H208">
            <v>-3193</v>
          </cell>
          <cell r="I208">
            <v>-3193</v>
          </cell>
          <cell r="J208">
            <v>-3193</v>
          </cell>
          <cell r="K208">
            <v>-3193</v>
          </cell>
          <cell r="L208">
            <v>-3193</v>
          </cell>
        </row>
        <row r="209">
          <cell r="A209" t="str">
            <v>MARGE CONSO en FF</v>
          </cell>
          <cell r="B209">
            <v>73544.600029061781</v>
          </cell>
          <cell r="C209">
            <v>74752.616093104822</v>
          </cell>
          <cell r="D209">
            <v>1208.0160640430404</v>
          </cell>
          <cell r="E209">
            <v>1.6425625587271973E-2</v>
          </cell>
          <cell r="F209">
            <v>73689.516207215609</v>
          </cell>
          <cell r="G209">
            <v>73731.560246231267</v>
          </cell>
          <cell r="H209">
            <v>71103.783884260454</v>
          </cell>
          <cell r="I209">
            <v>72632.616093104822</v>
          </cell>
          <cell r="J209">
            <v>74752.616093104822</v>
          </cell>
          <cell r="K209">
            <v>74752.616093104822</v>
          </cell>
          <cell r="L209">
            <v>74752.616093104822</v>
          </cell>
        </row>
        <row r="210">
          <cell r="A210" t="str">
            <v>ECARTS de MARGE CONSO</v>
          </cell>
          <cell r="F210">
            <v>144.91617815382779</v>
          </cell>
          <cell r="G210">
            <v>42.0440390156582</v>
          </cell>
          <cell r="H210">
            <v>-2627.776361970813</v>
          </cell>
          <cell r="I210">
            <v>1528.8322088443674</v>
          </cell>
          <cell r="J210">
            <v>2120</v>
          </cell>
          <cell r="K210">
            <v>0</v>
          </cell>
          <cell r="L210">
            <v>0</v>
          </cell>
        </row>
        <row r="211">
          <cell r="A211" t="str">
            <v>ECARTS en pourcentage</v>
          </cell>
          <cell r="F211">
            <v>3.6473858305330115E-4</v>
          </cell>
          <cell r="G211">
            <v>1.0578178471530324E-4</v>
          </cell>
          <cell r="H211">
            <v>-3.5639776958404049E-2</v>
          </cell>
          <cell r="I211">
            <v>2.1501418424270245E-2</v>
          </cell>
          <cell r="J211">
            <v>2.9187989005964723E-2</v>
          </cell>
          <cell r="K211">
            <v>0</v>
          </cell>
          <cell r="L211">
            <v>0</v>
          </cell>
        </row>
        <row r="213">
          <cell r="A213" t="str">
            <v>PR</v>
          </cell>
          <cell r="B213" t="str">
            <v>Bud. 2000</v>
          </cell>
          <cell r="C213" t="str">
            <v>VISEE04/00</v>
          </cell>
          <cell r="D213" t="str">
            <v>Ecart constaté</v>
          </cell>
          <cell r="E213" t="str">
            <v>Ecart en %</v>
          </cell>
          <cell r="F213" t="str">
            <v>TARIF</v>
          </cell>
          <cell r="G213" t="str">
            <v>REMISES</v>
          </cell>
          <cell r="H213" t="str">
            <v>COMPO</v>
          </cell>
          <cell r="I213" t="str">
            <v xml:space="preserve"> dérive / Std</v>
          </cell>
          <cell r="J213" t="str">
            <v>Garantie</v>
          </cell>
          <cell r="K213" t="str">
            <v>Autres frais</v>
          </cell>
          <cell r="L213" t="str">
            <v>CHANGE</v>
          </cell>
        </row>
        <row r="214">
          <cell r="A214" t="str">
            <v>rappel du nbre de véhicules</v>
          </cell>
          <cell r="B214">
            <v>299</v>
          </cell>
          <cell r="C214">
            <v>297</v>
          </cell>
        </row>
        <row r="215">
          <cell r="A215" t="str">
            <v>indice tarifaire</v>
          </cell>
          <cell r="B215">
            <v>79.102999999999994</v>
          </cell>
          <cell r="C215">
            <v>79.102999999999994</v>
          </cell>
          <cell r="D215">
            <v>0</v>
          </cell>
          <cell r="E215">
            <v>0</v>
          </cell>
          <cell r="F215">
            <v>79.102999999999994</v>
          </cell>
          <cell r="G215">
            <v>79.102999999999994</v>
          </cell>
          <cell r="H215">
            <v>79.102999999999994</v>
          </cell>
          <cell r="I215">
            <v>79.102999999999994</v>
          </cell>
          <cell r="J215">
            <v>79.102999999999994</v>
          </cell>
          <cell r="K215">
            <v>79.102999999999994</v>
          </cell>
          <cell r="L215">
            <v>79.102999999999994</v>
          </cell>
        </row>
        <row r="216">
          <cell r="A216" t="str">
            <v>taux de REMISES</v>
          </cell>
          <cell r="B216">
            <v>-0.42017544741713841</v>
          </cell>
          <cell r="C216">
            <v>-0.43107613977697917</v>
          </cell>
          <cell r="D216">
            <v>-1.0900692359840758E-2</v>
          </cell>
          <cell r="E216">
            <v>2.5943192128070388E-2</v>
          </cell>
          <cell r="F216">
            <v>-0.42017544741713841</v>
          </cell>
          <cell r="G216">
            <v>-0.43107613977697917</v>
          </cell>
          <cell r="H216">
            <v>-0.43107613977697917</v>
          </cell>
          <cell r="I216">
            <v>-0.43107613977697917</v>
          </cell>
          <cell r="J216">
            <v>-0.43107613977697917</v>
          </cell>
          <cell r="K216">
            <v>-0.43107613977697917</v>
          </cell>
          <cell r="L216">
            <v>-0.43107613977697917</v>
          </cell>
        </row>
        <row r="217">
          <cell r="A217" t="str">
            <v>taux de dérive ou std</v>
          </cell>
          <cell r="B217">
            <v>-4.9000000000000002E-2</v>
          </cell>
          <cell r="C217">
            <v>-5.5E-2</v>
          </cell>
          <cell r="F217">
            <v>-4.9000000000000002E-2</v>
          </cell>
          <cell r="G217">
            <v>-4.9000000000000002E-2</v>
          </cell>
          <cell r="H217">
            <v>-4.9000000000000002E-2</v>
          </cell>
          <cell r="I217">
            <v>-5.5E-2</v>
          </cell>
          <cell r="J217">
            <v>-5.5E-2</v>
          </cell>
          <cell r="K217">
            <v>-5.5E-2</v>
          </cell>
          <cell r="L217">
            <v>-5.5E-2</v>
          </cell>
        </row>
        <row r="218">
          <cell r="A218" t="str">
            <v>taux de change</v>
          </cell>
          <cell r="B218">
            <v>0.162607</v>
          </cell>
          <cell r="C218">
            <v>0.162607</v>
          </cell>
          <cell r="F218">
            <v>0.162607</v>
          </cell>
          <cell r="G218">
            <v>0.162607</v>
          </cell>
          <cell r="H218">
            <v>0.162607</v>
          </cell>
          <cell r="I218">
            <v>0.162607</v>
          </cell>
          <cell r="J218">
            <v>0.162607</v>
          </cell>
          <cell r="K218">
            <v>0.162607</v>
          </cell>
          <cell r="L218">
            <v>0.162607</v>
          </cell>
        </row>
        <row r="219">
          <cell r="A219" t="str">
            <v>VENTES TARIF CHASSIS en unitaire</v>
          </cell>
          <cell r="B219">
            <v>4156514.3043478262</v>
          </cell>
          <cell r="C219">
            <v>3665498.6936026937</v>
          </cell>
          <cell r="D219">
            <v>-491015.61074513244</v>
          </cell>
          <cell r="E219">
            <v>-0.1181315820882697</v>
          </cell>
          <cell r="F219">
            <v>4156514.3043478266</v>
          </cell>
          <cell r="G219">
            <v>4156514.3043478266</v>
          </cell>
          <cell r="H219">
            <v>3665498.6936026937</v>
          </cell>
          <cell r="I219">
            <v>3665498.6936026937</v>
          </cell>
          <cell r="J219">
            <v>3665498.6936026937</v>
          </cell>
          <cell r="K219">
            <v>3665498.6936026937</v>
          </cell>
          <cell r="L219">
            <v>3665498.6936026937</v>
          </cell>
        </row>
        <row r="220">
          <cell r="A220" t="str">
            <v>REMISES</v>
          </cell>
          <cell r="B220">
            <v>-1746465.2575250836</v>
          </cell>
          <cell r="C220">
            <v>-1580109.0271958094</v>
          </cell>
          <cell r="D220">
            <v>166356.2303292742</v>
          </cell>
          <cell r="E220">
            <v>-9.5253100290708131E-2</v>
          </cell>
          <cell r="F220">
            <v>-1746465.2575250838</v>
          </cell>
          <cell r="G220">
            <v>-1791774.1412460571</v>
          </cell>
          <cell r="H220">
            <v>-1580109.0271958094</v>
          </cell>
          <cell r="I220">
            <v>-1580109.0271958094</v>
          </cell>
          <cell r="J220">
            <v>-1580109.0271958094</v>
          </cell>
          <cell r="K220">
            <v>-1580109.0271958094</v>
          </cell>
          <cell r="L220">
            <v>-1580109.0271958094</v>
          </cell>
        </row>
        <row r="221">
          <cell r="A221" t="str">
            <v>ENCAISSE EN DEVISES (hors equip.)</v>
          </cell>
          <cell r="B221">
            <v>2410049.0468227426</v>
          </cell>
          <cell r="C221">
            <v>2085389.6664068843</v>
          </cell>
          <cell r="F221">
            <v>2410049.0468227426</v>
          </cell>
          <cell r="G221">
            <v>2364740.1631017695</v>
          </cell>
          <cell r="H221">
            <v>2085389.6664068843</v>
          </cell>
          <cell r="I221">
            <v>2085389.6664068843</v>
          </cell>
          <cell r="J221">
            <v>2085389.6664068843</v>
          </cell>
          <cell r="K221">
            <v>2085389.6664068843</v>
          </cell>
          <cell r="L221">
            <v>2085389.6664068843</v>
          </cell>
        </row>
        <row r="222">
          <cell r="A222" t="str">
            <v>VENTES EQUIPEMENTS</v>
          </cell>
          <cell r="B222">
            <v>50000</v>
          </cell>
          <cell r="C222">
            <v>34332.737373737371</v>
          </cell>
          <cell r="D222">
            <v>-15667.262626262629</v>
          </cell>
          <cell r="F222">
            <v>50000</v>
          </cell>
          <cell r="G222">
            <v>50000</v>
          </cell>
          <cell r="H222">
            <v>34332.737373737371</v>
          </cell>
          <cell r="I222">
            <v>34332.737373737371</v>
          </cell>
          <cell r="J222">
            <v>34332.737373737371</v>
          </cell>
          <cell r="K222">
            <v>34332.737373737371</v>
          </cell>
          <cell r="L222">
            <v>34332.737373737371</v>
          </cell>
        </row>
        <row r="223">
          <cell r="A223" t="str">
            <v>ENCAISSE EN DEVISES (avec équip.)</v>
          </cell>
          <cell r="B223">
            <v>2460049.0468227426</v>
          </cell>
          <cell r="C223">
            <v>2119722.4037806215</v>
          </cell>
          <cell r="D223">
            <v>-340326.64304212108</v>
          </cell>
          <cell r="E223">
            <v>-0.13834140562427702</v>
          </cell>
          <cell r="F223">
            <v>2460049.0468227426</v>
          </cell>
          <cell r="G223">
            <v>2414740.1631017695</v>
          </cell>
          <cell r="H223">
            <v>2119722.4037806215</v>
          </cell>
          <cell r="I223">
            <v>2119722.4037806215</v>
          </cell>
          <cell r="J223">
            <v>2119722.4037806215</v>
          </cell>
          <cell r="K223">
            <v>2119722.4037806215</v>
          </cell>
          <cell r="L223">
            <v>2119722.4037806215</v>
          </cell>
        </row>
        <row r="224">
          <cell r="A224" t="str">
            <v>ECARTS D'ENCAISSE en devises</v>
          </cell>
          <cell r="F224">
            <v>0</v>
          </cell>
          <cell r="G224">
            <v>-45308.883720973041</v>
          </cell>
          <cell r="H224">
            <v>-295017.75932114804</v>
          </cell>
        </row>
        <row r="225">
          <cell r="A225" t="str">
            <v>ENCAISSE EN FF</v>
          </cell>
          <cell r="B225">
            <v>400021.19535670569</v>
          </cell>
          <cell r="C225">
            <v>344681.7009115555</v>
          </cell>
          <cell r="D225">
            <v>-55339.494445150194</v>
          </cell>
          <cell r="E225">
            <v>-0.13834140562427705</v>
          </cell>
          <cell r="F225">
            <v>400021.19535670569</v>
          </cell>
          <cell r="G225">
            <v>392653.65370148944</v>
          </cell>
          <cell r="H225">
            <v>344681.7009115555</v>
          </cell>
          <cell r="I225">
            <v>344681.7009115555</v>
          </cell>
          <cell r="J225">
            <v>344681.7009115555</v>
          </cell>
          <cell r="K225">
            <v>344681.7009115555</v>
          </cell>
          <cell r="L225">
            <v>344681.7009115555</v>
          </cell>
        </row>
        <row r="226">
          <cell r="A226" t="str">
            <v>ECARTS dans l'ENCAISSE en FF</v>
          </cell>
          <cell r="F226">
            <v>0</v>
          </cell>
          <cell r="G226">
            <v>-7367.5416552162496</v>
          </cell>
          <cell r="H226">
            <v>-47971.952789933945</v>
          </cell>
          <cell r="I226">
            <v>0</v>
          </cell>
          <cell r="J226">
            <v>0</v>
          </cell>
          <cell r="K226">
            <v>0</v>
          </cell>
          <cell r="L226">
            <v>0</v>
          </cell>
        </row>
        <row r="227">
          <cell r="A227" t="str">
            <v>PRF en FF</v>
          </cell>
          <cell r="B227">
            <v>-301243.972598124</v>
          </cell>
          <cell r="C227">
            <v>-260503.86445663605</v>
          </cell>
          <cell r="D227">
            <v>40740.108141487959</v>
          </cell>
          <cell r="E227">
            <v>-0.13523957936857212</v>
          </cell>
          <cell r="F227">
            <v>-301243.972598124</v>
          </cell>
          <cell r="G227">
            <v>-301243.972598124</v>
          </cell>
          <cell r="H227">
            <v>-262157.85724683688</v>
          </cell>
          <cell r="I227">
            <v>-260503.86445663605</v>
          </cell>
          <cell r="J227">
            <v>-260503.86445663605</v>
          </cell>
          <cell r="K227">
            <v>-260503.86445663605</v>
          </cell>
          <cell r="L227">
            <v>-260503.86445663605</v>
          </cell>
        </row>
        <row r="228">
          <cell r="A228" t="str">
            <v>Achats équip.et adapt.locales en devises</v>
          </cell>
          <cell r="B228">
            <v>-113679</v>
          </cell>
          <cell r="C228">
            <v>-96442.6430976431</v>
          </cell>
          <cell r="D228">
            <v>17236.3569023569</v>
          </cell>
          <cell r="E228">
            <v>-0.15162305177171598</v>
          </cell>
          <cell r="F228">
            <v>-113679</v>
          </cell>
          <cell r="G228">
            <v>-113679</v>
          </cell>
          <cell r="H228">
            <v>-96442.6430976431</v>
          </cell>
          <cell r="I228">
            <v>-96442.6430976431</v>
          </cell>
          <cell r="J228">
            <v>-96442.6430976431</v>
          </cell>
          <cell r="K228">
            <v>-96442.6430976431</v>
          </cell>
          <cell r="L228">
            <v>-96442.6430976431</v>
          </cell>
        </row>
        <row r="229">
          <cell r="A229" t="str">
            <v>Achats équip.et adapt.locales en FF</v>
          </cell>
          <cell r="B229">
            <v>-18485.001153000001</v>
          </cell>
          <cell r="C229">
            <v>-15682.248866178452</v>
          </cell>
          <cell r="D229">
            <v>2802.7522868215492</v>
          </cell>
          <cell r="E229">
            <v>-0.15162305177171601</v>
          </cell>
          <cell r="F229">
            <v>-18485.001153000001</v>
          </cell>
          <cell r="G229">
            <v>-18485.001153000001</v>
          </cell>
          <cell r="H229">
            <v>-15682.248866178452</v>
          </cell>
          <cell r="I229">
            <v>-15682.248866178452</v>
          </cell>
          <cell r="J229">
            <v>-15682.248866178452</v>
          </cell>
          <cell r="K229">
            <v>-15682.248866178452</v>
          </cell>
          <cell r="L229">
            <v>-15682.248866178452</v>
          </cell>
        </row>
        <row r="230">
          <cell r="A230" t="str">
            <v>Forfait garantie en FF</v>
          </cell>
          <cell r="B230">
            <v>-9810</v>
          </cell>
          <cell r="C230">
            <v>-7690</v>
          </cell>
          <cell r="D230">
            <v>2120</v>
          </cell>
          <cell r="E230">
            <v>-0.21610601427115189</v>
          </cell>
          <cell r="F230">
            <v>-9810</v>
          </cell>
          <cell r="G230">
            <v>-9810</v>
          </cell>
          <cell r="H230">
            <v>-9810</v>
          </cell>
          <cell r="I230">
            <v>-9810</v>
          </cell>
          <cell r="J230">
            <v>-7690</v>
          </cell>
          <cell r="K230">
            <v>-7690</v>
          </cell>
          <cell r="L230">
            <v>-7690</v>
          </cell>
        </row>
        <row r="231">
          <cell r="A231" t="str">
            <v>Autres frais en FF</v>
          </cell>
          <cell r="B231">
            <v>-3193</v>
          </cell>
          <cell r="C231">
            <v>-3193</v>
          </cell>
          <cell r="D231">
            <v>0</v>
          </cell>
          <cell r="E231">
            <v>0</v>
          </cell>
          <cell r="F231">
            <v>-3193</v>
          </cell>
          <cell r="G231">
            <v>-3193</v>
          </cell>
          <cell r="H231">
            <v>-3193</v>
          </cell>
          <cell r="I231">
            <v>-3193</v>
          </cell>
          <cell r="J231">
            <v>-3193</v>
          </cell>
          <cell r="K231">
            <v>-3193</v>
          </cell>
          <cell r="L231">
            <v>-3193</v>
          </cell>
        </row>
        <row r="232">
          <cell r="A232" t="str">
            <v>MARGE CONSO en FF</v>
          </cell>
          <cell r="B232">
            <v>67289.221605581697</v>
          </cell>
          <cell r="C232">
            <v>57612.587588740978</v>
          </cell>
          <cell r="D232">
            <v>-9676.6340168407187</v>
          </cell>
          <cell r="E232">
            <v>-0.14380659763848469</v>
          </cell>
          <cell r="F232">
            <v>67289.221605581697</v>
          </cell>
          <cell r="G232">
            <v>59921.679950365447</v>
          </cell>
          <cell r="H232">
            <v>53838.594798540173</v>
          </cell>
          <cell r="I232">
            <v>55492.587588740978</v>
          </cell>
          <cell r="J232">
            <v>57612.587588740978</v>
          </cell>
          <cell r="K232">
            <v>57612.587588740978</v>
          </cell>
          <cell r="L232">
            <v>57612.587588740978</v>
          </cell>
        </row>
        <row r="233">
          <cell r="A233" t="str">
            <v>ECARTS de MARGE CONSO</v>
          </cell>
          <cell r="F233">
            <v>0</v>
          </cell>
          <cell r="G233">
            <v>-7367.5416552162496</v>
          </cell>
          <cell r="H233">
            <v>-6083.0851518252748</v>
          </cell>
          <cell r="I233">
            <v>1653.9927902008058</v>
          </cell>
          <cell r="J233">
            <v>2120</v>
          </cell>
          <cell r="K233">
            <v>0</v>
          </cell>
          <cell r="L233">
            <v>0</v>
          </cell>
        </row>
        <row r="234">
          <cell r="A234" t="str">
            <v>ECARTS en pourcentage</v>
          </cell>
          <cell r="F234">
            <v>0</v>
          </cell>
          <cell r="G234">
            <v>-1.8799984083604167E-2</v>
          </cell>
          <cell r="H234">
            <v>-0.10151726648625403</v>
          </cell>
          <cell r="I234">
            <v>3.072132169106415E-2</v>
          </cell>
          <cell r="J234">
            <v>3.8203300514862489E-2</v>
          </cell>
          <cell r="K234">
            <v>0</v>
          </cell>
          <cell r="L234">
            <v>0</v>
          </cell>
        </row>
        <row r="236">
          <cell r="A236" t="str">
            <v>R</v>
          </cell>
          <cell r="B236" t="str">
            <v>Bud. 2000</v>
          </cell>
          <cell r="C236" t="str">
            <v>VISEE04/00</v>
          </cell>
          <cell r="D236" t="str">
            <v>Ecart constaté</v>
          </cell>
          <cell r="E236" t="str">
            <v>Ecart en %</v>
          </cell>
          <cell r="F236" t="str">
            <v>TARIF</v>
          </cell>
          <cell r="G236" t="str">
            <v>REMISES</v>
          </cell>
          <cell r="H236" t="str">
            <v>COMPO</v>
          </cell>
          <cell r="I236" t="str">
            <v xml:space="preserve"> dérive / Std</v>
          </cell>
          <cell r="J236" t="str">
            <v>Garantie</v>
          </cell>
          <cell r="K236" t="str">
            <v>Autres frais</v>
          </cell>
          <cell r="L236" t="str">
            <v>CHANGE</v>
          </cell>
        </row>
        <row r="237">
          <cell r="A237" t="str">
            <v>rappel du nbre de véhicules</v>
          </cell>
          <cell r="B237">
            <v>0</v>
          </cell>
          <cell r="C237">
            <v>0</v>
          </cell>
        </row>
        <row r="238">
          <cell r="A238" t="str">
            <v>indice tarifaire</v>
          </cell>
          <cell r="B238">
            <v>0</v>
          </cell>
          <cell r="C238">
            <v>0</v>
          </cell>
          <cell r="D238">
            <v>0</v>
          </cell>
          <cell r="E238" t="e">
            <v>#DIV/0!</v>
          </cell>
          <cell r="F238">
            <v>0</v>
          </cell>
          <cell r="G238">
            <v>0</v>
          </cell>
          <cell r="H238">
            <v>0</v>
          </cell>
          <cell r="I238">
            <v>0</v>
          </cell>
          <cell r="J238">
            <v>0</v>
          </cell>
          <cell r="K238">
            <v>0</v>
          </cell>
          <cell r="L238">
            <v>0</v>
          </cell>
        </row>
        <row r="239">
          <cell r="A239" t="str">
            <v>taux de REMISES</v>
          </cell>
          <cell r="B239" t="e">
            <v>#DIV/0!</v>
          </cell>
          <cell r="C239" t="e">
            <v>#DIV/0!</v>
          </cell>
          <cell r="D239" t="e">
            <v>#DIV/0!</v>
          </cell>
          <cell r="E239" t="e">
            <v>#DIV/0!</v>
          </cell>
          <cell r="F239" t="e">
            <v>#DIV/0!</v>
          </cell>
          <cell r="G239" t="e">
            <v>#DIV/0!</v>
          </cell>
          <cell r="H239" t="e">
            <v>#DIV/0!</v>
          </cell>
          <cell r="I239" t="e">
            <v>#DIV/0!</v>
          </cell>
          <cell r="J239" t="e">
            <v>#DIV/0!</v>
          </cell>
          <cell r="K239" t="e">
            <v>#DIV/0!</v>
          </cell>
          <cell r="L239" t="e">
            <v>#DIV/0!</v>
          </cell>
        </row>
        <row r="240">
          <cell r="A240" t="str">
            <v>taux de dérive ou std</v>
          </cell>
          <cell r="B240">
            <v>0</v>
          </cell>
          <cell r="C240">
            <v>0</v>
          </cell>
          <cell r="F240">
            <v>0</v>
          </cell>
          <cell r="G240">
            <v>0</v>
          </cell>
          <cell r="H240">
            <v>0</v>
          </cell>
          <cell r="I240">
            <v>0</v>
          </cell>
          <cell r="J240">
            <v>0</v>
          </cell>
          <cell r="K240">
            <v>0</v>
          </cell>
          <cell r="L240">
            <v>0</v>
          </cell>
        </row>
        <row r="241">
          <cell r="A241" t="str">
            <v>taux de change</v>
          </cell>
          <cell r="B241">
            <v>0</v>
          </cell>
          <cell r="C241">
            <v>0</v>
          </cell>
          <cell r="F241">
            <v>0</v>
          </cell>
          <cell r="G241">
            <v>0</v>
          </cell>
          <cell r="H241">
            <v>0</v>
          </cell>
          <cell r="I241">
            <v>0</v>
          </cell>
          <cell r="J241">
            <v>0</v>
          </cell>
          <cell r="K241">
            <v>0</v>
          </cell>
          <cell r="L241">
            <v>0</v>
          </cell>
        </row>
        <row r="242">
          <cell r="A242" t="str">
            <v>VENTES TARIF CHASSIS en unitaire</v>
          </cell>
          <cell r="B242">
            <v>0</v>
          </cell>
          <cell r="C242">
            <v>0</v>
          </cell>
          <cell r="D242">
            <v>0</v>
          </cell>
          <cell r="E242" t="e">
            <v>#DIV/0!</v>
          </cell>
          <cell r="F242" t="e">
            <v>#DIV/0!</v>
          </cell>
          <cell r="G242" t="e">
            <v>#DIV/0!</v>
          </cell>
          <cell r="H242">
            <v>0</v>
          </cell>
          <cell r="I242">
            <v>0</v>
          </cell>
          <cell r="J242">
            <v>0</v>
          </cell>
          <cell r="K242">
            <v>0</v>
          </cell>
          <cell r="L242">
            <v>0</v>
          </cell>
        </row>
        <row r="243">
          <cell r="A243" t="str">
            <v>REMISES</v>
          </cell>
          <cell r="B243" t="e">
            <v>#DIV/0!</v>
          </cell>
          <cell r="C243" t="e">
            <v>#DIV/0!</v>
          </cell>
          <cell r="D243" t="e">
            <v>#DIV/0!</v>
          </cell>
          <cell r="E243" t="e">
            <v>#DIV/0!</v>
          </cell>
          <cell r="F243" t="e">
            <v>#DIV/0!</v>
          </cell>
          <cell r="G243" t="e">
            <v>#DIV/0!</v>
          </cell>
          <cell r="H243" t="e">
            <v>#DIV/0!</v>
          </cell>
          <cell r="I243" t="e">
            <v>#DIV/0!</v>
          </cell>
          <cell r="J243" t="e">
            <v>#DIV/0!</v>
          </cell>
          <cell r="K243" t="e">
            <v>#DIV/0!</v>
          </cell>
          <cell r="L243" t="e">
            <v>#DIV/0!</v>
          </cell>
        </row>
        <row r="244">
          <cell r="A244" t="str">
            <v>ENCAISSE EN DEVISES (hors equip.)</v>
          </cell>
          <cell r="B244">
            <v>0</v>
          </cell>
          <cell r="C244">
            <v>0</v>
          </cell>
          <cell r="F244" t="e">
            <v>#DIV/0!</v>
          </cell>
          <cell r="G244" t="e">
            <v>#DIV/0!</v>
          </cell>
          <cell r="H244" t="e">
            <v>#DIV/0!</v>
          </cell>
          <cell r="I244" t="e">
            <v>#DIV/0!</v>
          </cell>
          <cell r="J244" t="e">
            <v>#DIV/0!</v>
          </cell>
          <cell r="K244" t="e">
            <v>#DIV/0!</v>
          </cell>
          <cell r="L244" t="e">
            <v>#DIV/0!</v>
          </cell>
        </row>
        <row r="245">
          <cell r="A245" t="str">
            <v>VENTES EQUIPEMENTS</v>
          </cell>
          <cell r="B245" t="e">
            <v>#DIV/0!</v>
          </cell>
          <cell r="C245" t="e">
            <v>#DIV/0!</v>
          </cell>
          <cell r="D245" t="e">
            <v>#DIV/0!</v>
          </cell>
          <cell r="F245" t="e">
            <v>#DIV/0!</v>
          </cell>
          <cell r="G245" t="e">
            <v>#DIV/0!</v>
          </cell>
          <cell r="H245" t="e">
            <v>#DIV/0!</v>
          </cell>
          <cell r="I245" t="e">
            <v>#DIV/0!</v>
          </cell>
          <cell r="J245" t="e">
            <v>#DIV/0!</v>
          </cell>
          <cell r="K245" t="e">
            <v>#DIV/0!</v>
          </cell>
          <cell r="L245" t="e">
            <v>#DIV/0!</v>
          </cell>
        </row>
        <row r="246">
          <cell r="A246" t="str">
            <v>ENCAISSE EN DEVISES (avec équip.)</v>
          </cell>
          <cell r="B246">
            <v>0</v>
          </cell>
          <cell r="C246">
            <v>0</v>
          </cell>
          <cell r="D246">
            <v>0</v>
          </cell>
          <cell r="E246" t="e">
            <v>#DIV/0!</v>
          </cell>
          <cell r="F246" t="e">
            <v>#DIV/0!</v>
          </cell>
          <cell r="G246" t="e">
            <v>#DIV/0!</v>
          </cell>
          <cell r="H246" t="e">
            <v>#DIV/0!</v>
          </cell>
          <cell r="I246" t="e">
            <v>#DIV/0!</v>
          </cell>
          <cell r="J246" t="e">
            <v>#DIV/0!</v>
          </cell>
          <cell r="K246" t="e">
            <v>#DIV/0!</v>
          </cell>
          <cell r="L246" t="e">
            <v>#DIV/0!</v>
          </cell>
        </row>
        <row r="247">
          <cell r="A247" t="str">
            <v>ECARTS D'ENCAISSE en devises</v>
          </cell>
          <cell r="F247">
            <v>0</v>
          </cell>
          <cell r="G247">
            <v>0</v>
          </cell>
          <cell r="H247">
            <v>0</v>
          </cell>
        </row>
        <row r="248">
          <cell r="A248" t="str">
            <v>ENCAISSE EN FF</v>
          </cell>
          <cell r="B248">
            <v>0</v>
          </cell>
          <cell r="C248">
            <v>0</v>
          </cell>
          <cell r="D248">
            <v>0</v>
          </cell>
          <cell r="E248" t="e">
            <v>#DIV/0!</v>
          </cell>
          <cell r="F248">
            <v>0</v>
          </cell>
          <cell r="G248">
            <v>0</v>
          </cell>
          <cell r="H248">
            <v>0</v>
          </cell>
          <cell r="I248">
            <v>0</v>
          </cell>
          <cell r="J248">
            <v>0</v>
          </cell>
          <cell r="K248">
            <v>0</v>
          </cell>
          <cell r="L248">
            <v>0</v>
          </cell>
        </row>
        <row r="249">
          <cell r="A249" t="str">
            <v>ECARTS dans l'ENCAISSE en FF</v>
          </cell>
          <cell r="F249">
            <v>0</v>
          </cell>
          <cell r="G249">
            <v>0</v>
          </cell>
          <cell r="H249">
            <v>0</v>
          </cell>
          <cell r="I249">
            <v>0</v>
          </cell>
          <cell r="J249">
            <v>0</v>
          </cell>
          <cell r="K249">
            <v>0</v>
          </cell>
          <cell r="L249">
            <v>0</v>
          </cell>
        </row>
        <row r="250">
          <cell r="A250" t="str">
            <v>PRF en FF</v>
          </cell>
          <cell r="B250">
            <v>0</v>
          </cell>
          <cell r="C250">
            <v>0</v>
          </cell>
          <cell r="D250">
            <v>0</v>
          </cell>
          <cell r="E250" t="e">
            <v>#DIV/0!</v>
          </cell>
          <cell r="F250">
            <v>0</v>
          </cell>
          <cell r="G250">
            <v>0</v>
          </cell>
          <cell r="H250">
            <v>0</v>
          </cell>
          <cell r="I250">
            <v>0</v>
          </cell>
          <cell r="J250">
            <v>0</v>
          </cell>
          <cell r="K250">
            <v>0</v>
          </cell>
          <cell r="L250">
            <v>0</v>
          </cell>
        </row>
        <row r="251">
          <cell r="A251" t="str">
            <v>Achats équip.et adapt.locales en devises</v>
          </cell>
          <cell r="B251">
            <v>0</v>
          </cell>
          <cell r="C251">
            <v>0</v>
          </cell>
          <cell r="D251">
            <v>0</v>
          </cell>
          <cell r="E251" t="e">
            <v>#DIV/0!</v>
          </cell>
          <cell r="F251">
            <v>0</v>
          </cell>
          <cell r="G251">
            <v>0</v>
          </cell>
          <cell r="H251">
            <v>0</v>
          </cell>
          <cell r="I251">
            <v>0</v>
          </cell>
          <cell r="J251">
            <v>0</v>
          </cell>
          <cell r="K251">
            <v>0</v>
          </cell>
          <cell r="L251">
            <v>0</v>
          </cell>
        </row>
        <row r="252">
          <cell r="A252" t="str">
            <v>Achats équip.et adapt.locales en FF</v>
          </cell>
          <cell r="B252">
            <v>0</v>
          </cell>
          <cell r="C252">
            <v>0</v>
          </cell>
          <cell r="D252">
            <v>0</v>
          </cell>
          <cell r="E252" t="e">
            <v>#DIV/0!</v>
          </cell>
          <cell r="F252">
            <v>0</v>
          </cell>
          <cell r="G252">
            <v>0</v>
          </cell>
          <cell r="H252">
            <v>0</v>
          </cell>
          <cell r="I252">
            <v>0</v>
          </cell>
          <cell r="J252">
            <v>0</v>
          </cell>
          <cell r="K252">
            <v>0</v>
          </cell>
          <cell r="L252">
            <v>0</v>
          </cell>
        </row>
        <row r="253">
          <cell r="A253" t="str">
            <v>Forfait garantie en FF</v>
          </cell>
          <cell r="B253">
            <v>0</v>
          </cell>
          <cell r="C253">
            <v>0</v>
          </cell>
          <cell r="D253">
            <v>0</v>
          </cell>
          <cell r="E253" t="e">
            <v>#DIV/0!</v>
          </cell>
          <cell r="F253">
            <v>0</v>
          </cell>
          <cell r="G253">
            <v>0</v>
          </cell>
          <cell r="H253">
            <v>0</v>
          </cell>
          <cell r="I253">
            <v>0</v>
          </cell>
          <cell r="J253">
            <v>0</v>
          </cell>
          <cell r="K253">
            <v>0</v>
          </cell>
          <cell r="L253">
            <v>0</v>
          </cell>
        </row>
        <row r="254">
          <cell r="A254" t="str">
            <v>Autres frais en FF</v>
          </cell>
          <cell r="B254" t="e">
            <v>#DIV/0!</v>
          </cell>
          <cell r="C254" t="e">
            <v>#DIV/0!</v>
          </cell>
          <cell r="D254" t="e">
            <v>#DIV/0!</v>
          </cell>
          <cell r="E254" t="e">
            <v>#DIV/0!</v>
          </cell>
          <cell r="F254" t="e">
            <v>#DIV/0!</v>
          </cell>
          <cell r="G254" t="e">
            <v>#DIV/0!</v>
          </cell>
          <cell r="H254" t="e">
            <v>#DIV/0!</v>
          </cell>
          <cell r="I254" t="e">
            <v>#DIV/0!</v>
          </cell>
          <cell r="J254" t="e">
            <v>#DIV/0!</v>
          </cell>
          <cell r="K254" t="e">
            <v>#DIV/0!</v>
          </cell>
          <cell r="L254" t="e">
            <v>#DIV/0!</v>
          </cell>
        </row>
        <row r="255">
          <cell r="A255" t="str">
            <v>MARGE CONSO en FF</v>
          </cell>
          <cell r="B255">
            <v>0</v>
          </cell>
          <cell r="C255">
            <v>0</v>
          </cell>
          <cell r="D255">
            <v>0</v>
          </cell>
          <cell r="E255" t="e">
            <v>#DIV/0!</v>
          </cell>
          <cell r="F255">
            <v>0</v>
          </cell>
          <cell r="G255">
            <v>0</v>
          </cell>
          <cell r="H255">
            <v>0</v>
          </cell>
          <cell r="I255">
            <v>0</v>
          </cell>
          <cell r="J255">
            <v>0</v>
          </cell>
          <cell r="K255">
            <v>0</v>
          </cell>
          <cell r="L255">
            <v>0</v>
          </cell>
        </row>
        <row r="256">
          <cell r="A256" t="str">
            <v>ECARTS de MARGE CONSO</v>
          </cell>
          <cell r="F256">
            <v>0</v>
          </cell>
          <cell r="G256">
            <v>0</v>
          </cell>
          <cell r="H256">
            <v>0</v>
          </cell>
          <cell r="I256">
            <v>0</v>
          </cell>
          <cell r="J256">
            <v>0</v>
          </cell>
          <cell r="K256">
            <v>0</v>
          </cell>
          <cell r="L256">
            <v>0</v>
          </cell>
        </row>
        <row r="257">
          <cell r="A257" t="str">
            <v>ECARTS en pourcentage</v>
          </cell>
          <cell r="F257">
            <v>0</v>
          </cell>
          <cell r="G257">
            <v>0</v>
          </cell>
          <cell r="H257">
            <v>0</v>
          </cell>
          <cell r="I257">
            <v>0</v>
          </cell>
          <cell r="J257">
            <v>0</v>
          </cell>
          <cell r="K257">
            <v>0</v>
          </cell>
          <cell r="L257">
            <v>0</v>
          </cell>
        </row>
        <row r="259">
          <cell r="A259" t="str">
            <v>AE</v>
          </cell>
          <cell r="B259" t="str">
            <v>Bud. 2000</v>
          </cell>
          <cell r="C259" t="str">
            <v>VISEE04/00</v>
          </cell>
          <cell r="D259" t="str">
            <v>Ecart constaté</v>
          </cell>
          <cell r="E259" t="str">
            <v>Ecart en %</v>
          </cell>
          <cell r="F259" t="str">
            <v>TARIF</v>
          </cell>
          <cell r="G259" t="str">
            <v>REMISES</v>
          </cell>
          <cell r="H259" t="str">
            <v>COMPO</v>
          </cell>
          <cell r="I259" t="str">
            <v xml:space="preserve"> dérive / Std</v>
          </cell>
          <cell r="J259" t="str">
            <v>Garantie</v>
          </cell>
          <cell r="K259" t="str">
            <v>Autres frais</v>
          </cell>
          <cell r="L259" t="str">
            <v>CHANGE</v>
          </cell>
        </row>
        <row r="260">
          <cell r="A260" t="str">
            <v>rappel du nbre de véhicules</v>
          </cell>
          <cell r="B260">
            <v>232</v>
          </cell>
          <cell r="C260">
            <v>169</v>
          </cell>
        </row>
        <row r="261">
          <cell r="A261" t="str">
            <v>indice tarifaire</v>
          </cell>
          <cell r="B261">
            <v>77.858999999999995</v>
          </cell>
          <cell r="C261">
            <v>77.858999999999995</v>
          </cell>
          <cell r="D261">
            <v>0</v>
          </cell>
          <cell r="E261">
            <v>0</v>
          </cell>
          <cell r="F261">
            <v>77.858999999999995</v>
          </cell>
          <cell r="G261">
            <v>77.858999999999995</v>
          </cell>
          <cell r="H261">
            <v>77.858999999999995</v>
          </cell>
          <cell r="I261">
            <v>77.858999999999995</v>
          </cell>
          <cell r="J261">
            <v>77.858999999999995</v>
          </cell>
          <cell r="K261">
            <v>77.858999999999995</v>
          </cell>
          <cell r="L261">
            <v>77.858999999999995</v>
          </cell>
        </row>
        <row r="262">
          <cell r="A262" t="str">
            <v>taux de REMISES</v>
          </cell>
          <cell r="B262">
            <v>-0.35678851776642168</v>
          </cell>
          <cell r="C262">
            <v>-0.3653653969808246</v>
          </cell>
          <cell r="D262">
            <v>-8.5768792144029216E-3</v>
          </cell>
          <cell r="E262">
            <v>2.4039112211615334E-2</v>
          </cell>
          <cell r="F262">
            <v>-0.35678851776642168</v>
          </cell>
          <cell r="G262">
            <v>-0.3653653969808246</v>
          </cell>
          <cell r="H262">
            <v>-0.3653653969808246</v>
          </cell>
          <cell r="I262">
            <v>-0.3653653969808246</v>
          </cell>
          <cell r="J262">
            <v>-0.3653653969808246</v>
          </cell>
          <cell r="K262">
            <v>-0.3653653969808246</v>
          </cell>
          <cell r="L262">
            <v>-0.3653653969808246</v>
          </cell>
        </row>
        <row r="263">
          <cell r="A263" t="str">
            <v>taux de dérive ou std</v>
          </cell>
          <cell r="B263">
            <v>-4.9000000000000002E-2</v>
          </cell>
          <cell r="C263">
            <v>-5.5E-2</v>
          </cell>
          <cell r="F263">
            <v>-4.9000000000000002E-2</v>
          </cell>
          <cell r="G263">
            <v>-4.9000000000000002E-2</v>
          </cell>
          <cell r="H263">
            <v>-4.9000000000000002E-2</v>
          </cell>
          <cell r="I263">
            <v>-5.5E-2</v>
          </cell>
          <cell r="J263">
            <v>-5.5E-2</v>
          </cell>
          <cell r="K263">
            <v>-5.5E-2</v>
          </cell>
          <cell r="L263">
            <v>-5.5E-2</v>
          </cell>
        </row>
        <row r="264">
          <cell r="A264" t="str">
            <v>taux de change</v>
          </cell>
          <cell r="B264">
            <v>0.162607</v>
          </cell>
          <cell r="C264">
            <v>0.162607</v>
          </cell>
          <cell r="F264">
            <v>0.162607</v>
          </cell>
          <cell r="G264">
            <v>0.162607</v>
          </cell>
          <cell r="H264">
            <v>0.162607</v>
          </cell>
          <cell r="I264">
            <v>0.162607</v>
          </cell>
          <cell r="J264">
            <v>0.162607</v>
          </cell>
          <cell r="K264">
            <v>0.162607</v>
          </cell>
          <cell r="L264">
            <v>0.162607</v>
          </cell>
        </row>
        <row r="265">
          <cell r="A265" t="str">
            <v>VENTES TARIF CHASSIS en unitaire</v>
          </cell>
          <cell r="B265">
            <v>4212263.4741379311</v>
          </cell>
          <cell r="C265">
            <v>3835756.3431952661</v>
          </cell>
          <cell r="D265">
            <v>-376507.13094266504</v>
          </cell>
          <cell r="E265">
            <v>-8.9383566164440806E-2</v>
          </cell>
          <cell r="F265">
            <v>4212263.4741379311</v>
          </cell>
          <cell r="G265">
            <v>4212263.4741379311</v>
          </cell>
          <cell r="H265">
            <v>3835756.3431952661</v>
          </cell>
          <cell r="I265">
            <v>3835756.3431952661</v>
          </cell>
          <cell r="J265">
            <v>3835756.3431952661</v>
          </cell>
          <cell r="K265">
            <v>3835756.3431952661</v>
          </cell>
          <cell r="L265">
            <v>3835756.3431952661</v>
          </cell>
        </row>
        <row r="266">
          <cell r="A266" t="str">
            <v>REMISES</v>
          </cell>
          <cell r="B266">
            <v>-1502887.2413793104</v>
          </cell>
          <cell r="C266">
            <v>-1401452.6390532544</v>
          </cell>
          <cell r="D266">
            <v>101434.60232605599</v>
          </cell>
          <cell r="E266">
            <v>-6.7493155529726886E-2</v>
          </cell>
          <cell r="F266">
            <v>-1502887.2413793104</v>
          </cell>
          <cell r="G266">
            <v>-1539015.3164162326</v>
          </cell>
          <cell r="H266">
            <v>-1401452.6390532544</v>
          </cell>
          <cell r="I266">
            <v>-1401452.6390532544</v>
          </cell>
          <cell r="J266">
            <v>-1401452.6390532544</v>
          </cell>
          <cell r="K266">
            <v>-1401452.6390532544</v>
          </cell>
          <cell r="L266">
            <v>-1401452.6390532544</v>
          </cell>
        </row>
        <row r="267">
          <cell r="A267" t="str">
            <v>ENCAISSE EN DEVISES (hors equip.)</v>
          </cell>
          <cell r="B267">
            <v>2709376.2327586208</v>
          </cell>
          <cell r="C267">
            <v>2434303.7041420117</v>
          </cell>
          <cell r="F267">
            <v>2709376.2327586208</v>
          </cell>
          <cell r="G267">
            <v>2673248.1577216983</v>
          </cell>
          <cell r="H267">
            <v>2434303.7041420117</v>
          </cell>
          <cell r="I267">
            <v>2434303.7041420117</v>
          </cell>
          <cell r="J267">
            <v>2434303.7041420117</v>
          </cell>
          <cell r="K267">
            <v>2434303.7041420117</v>
          </cell>
          <cell r="L267">
            <v>2434303.7041420117</v>
          </cell>
        </row>
        <row r="268">
          <cell r="A268" t="str">
            <v>VENTES EQUIPEMENTS</v>
          </cell>
          <cell r="B268">
            <v>50000</v>
          </cell>
          <cell r="C268">
            <v>16096.514792899408</v>
          </cell>
          <cell r="D268">
            <v>-33903.485207100588</v>
          </cell>
          <cell r="F268">
            <v>50000</v>
          </cell>
          <cell r="G268">
            <v>50000</v>
          </cell>
          <cell r="H268">
            <v>16096.514792899408</v>
          </cell>
          <cell r="I268">
            <v>16096.514792899408</v>
          </cell>
          <cell r="J268">
            <v>16096.514792899408</v>
          </cell>
          <cell r="K268">
            <v>16096.514792899408</v>
          </cell>
          <cell r="L268">
            <v>16096.514792899408</v>
          </cell>
        </row>
        <row r="269">
          <cell r="A269" t="str">
            <v>ENCAISSE EN DEVISES (avec équip.)</v>
          </cell>
          <cell r="B269">
            <v>2759376.2327586208</v>
          </cell>
          <cell r="C269">
            <v>2450400.2189349113</v>
          </cell>
          <cell r="D269">
            <v>-308976.01382370945</v>
          </cell>
          <cell r="E269">
            <v>-0.11197313731836345</v>
          </cell>
          <cell r="F269">
            <v>2759376.2327586208</v>
          </cell>
          <cell r="G269">
            <v>2723248.1577216983</v>
          </cell>
          <cell r="H269">
            <v>2450400.2189349113</v>
          </cell>
          <cell r="I269">
            <v>2450400.2189349113</v>
          </cell>
          <cell r="J269">
            <v>2450400.2189349113</v>
          </cell>
          <cell r="K269">
            <v>2450400.2189349113</v>
          </cell>
          <cell r="L269">
            <v>2450400.2189349113</v>
          </cell>
        </row>
        <row r="270">
          <cell r="A270" t="str">
            <v>ECARTS D'ENCAISSE en devises</v>
          </cell>
          <cell r="F270">
            <v>0</v>
          </cell>
          <cell r="G270">
            <v>-36128.07503692247</v>
          </cell>
          <cell r="H270">
            <v>-272847.93878678698</v>
          </cell>
        </row>
        <row r="271">
          <cell r="A271" t="str">
            <v>ENCAISSE EN FF</v>
          </cell>
          <cell r="B271">
            <v>448693.89108018106</v>
          </cell>
          <cell r="C271">
            <v>398452.22840034915</v>
          </cell>
          <cell r="D271">
            <v>-50241.662679831905</v>
          </cell>
          <cell r="E271">
            <v>-0.11197313731836341</v>
          </cell>
          <cell r="F271">
            <v>448693.89108018106</v>
          </cell>
          <cell r="G271">
            <v>442819.21318265219</v>
          </cell>
          <cell r="H271">
            <v>398452.22840034915</v>
          </cell>
          <cell r="I271">
            <v>398452.22840034915</v>
          </cell>
          <cell r="J271">
            <v>398452.22840034915</v>
          </cell>
          <cell r="K271">
            <v>398452.22840034915</v>
          </cell>
          <cell r="L271">
            <v>398452.22840034915</v>
          </cell>
        </row>
        <row r="272">
          <cell r="A272" t="str">
            <v>ECARTS dans l'ENCAISSE en FF</v>
          </cell>
          <cell r="F272">
            <v>0</v>
          </cell>
          <cell r="G272">
            <v>-5874.6778975288616</v>
          </cell>
          <cell r="H272">
            <v>-44366.984782303043</v>
          </cell>
          <cell r="I272">
            <v>0</v>
          </cell>
          <cell r="J272">
            <v>0</v>
          </cell>
          <cell r="K272">
            <v>0</v>
          </cell>
          <cell r="L272">
            <v>0</v>
          </cell>
        </row>
        <row r="273">
          <cell r="A273" t="str">
            <v>PRF en FF</v>
          </cell>
          <cell r="B273">
            <v>-336199.0694441183</v>
          </cell>
          <cell r="C273">
            <v>-310005.18535209785</v>
          </cell>
          <cell r="D273">
            <v>26193.884092020453</v>
          </cell>
          <cell r="E273">
            <v>-7.7911828058686225E-2</v>
          </cell>
          <cell r="F273">
            <v>-336199.0694441183</v>
          </cell>
          <cell r="G273">
            <v>-336199.0694441183</v>
          </cell>
          <cell r="H273">
            <v>-311973.47224322229</v>
          </cell>
          <cell r="I273">
            <v>-310005.18535209785</v>
          </cell>
          <cell r="J273">
            <v>-310005.18535209785</v>
          </cell>
          <cell r="K273">
            <v>-310005.18535209785</v>
          </cell>
          <cell r="L273">
            <v>-310005.18535209785</v>
          </cell>
        </row>
        <row r="274">
          <cell r="A274" t="str">
            <v>Achats équip.et adapt.locales en devises</v>
          </cell>
          <cell r="B274">
            <v>-134056</v>
          </cell>
          <cell r="C274">
            <v>-107153</v>
          </cell>
          <cell r="D274">
            <v>26903</v>
          </cell>
          <cell r="E274">
            <v>-0.20068478844661933</v>
          </cell>
          <cell r="F274">
            <v>-134056</v>
          </cell>
          <cell r="G274">
            <v>-134056</v>
          </cell>
          <cell r="H274">
            <v>-107153</v>
          </cell>
          <cell r="I274">
            <v>-107153</v>
          </cell>
          <cell r="J274">
            <v>-107153</v>
          </cell>
          <cell r="K274">
            <v>-107153</v>
          </cell>
          <cell r="L274">
            <v>-107153</v>
          </cell>
        </row>
        <row r="275">
          <cell r="A275" t="str">
            <v>Achats équip.et adapt.locales en FF</v>
          </cell>
          <cell r="B275">
            <v>-21798.443992</v>
          </cell>
          <cell r="C275">
            <v>-17423.827871000001</v>
          </cell>
          <cell r="D275">
            <v>4374.6161209999991</v>
          </cell>
          <cell r="E275">
            <v>-0.20068478844661927</v>
          </cell>
          <cell r="F275">
            <v>-21798.443992</v>
          </cell>
          <cell r="G275">
            <v>-21798.443992</v>
          </cell>
          <cell r="H275">
            <v>-17423.827871000001</v>
          </cell>
          <cell r="I275">
            <v>-17423.827871000001</v>
          </cell>
          <cell r="J275">
            <v>-17423.827871000001</v>
          </cell>
          <cell r="K275">
            <v>-17423.827871000001</v>
          </cell>
          <cell r="L275">
            <v>-17423.827871000001</v>
          </cell>
        </row>
        <row r="276">
          <cell r="A276" t="str">
            <v>Forfait garantie en FF</v>
          </cell>
          <cell r="B276">
            <v>-13800</v>
          </cell>
          <cell r="C276">
            <v>-13100</v>
          </cell>
          <cell r="D276">
            <v>700</v>
          </cell>
          <cell r="E276">
            <v>-5.0724637681159424E-2</v>
          </cell>
          <cell r="F276">
            <v>-13800</v>
          </cell>
          <cell r="G276">
            <v>-13800</v>
          </cell>
          <cell r="H276">
            <v>-13800</v>
          </cell>
          <cell r="I276">
            <v>-13800</v>
          </cell>
          <cell r="J276">
            <v>-13100</v>
          </cell>
          <cell r="K276">
            <v>-13100</v>
          </cell>
          <cell r="L276">
            <v>-13100</v>
          </cell>
        </row>
        <row r="277">
          <cell r="A277" t="str">
            <v>Autres frais en FF</v>
          </cell>
          <cell r="B277">
            <v>-3768</v>
          </cell>
          <cell r="C277">
            <v>-3768</v>
          </cell>
          <cell r="D277">
            <v>0</v>
          </cell>
          <cell r="E277">
            <v>0</v>
          </cell>
          <cell r="F277">
            <v>-3768</v>
          </cell>
          <cell r="G277">
            <v>-3768</v>
          </cell>
          <cell r="H277">
            <v>-3768</v>
          </cell>
          <cell r="I277">
            <v>-3768</v>
          </cell>
          <cell r="J277">
            <v>-3768</v>
          </cell>
          <cell r="K277">
            <v>-3768</v>
          </cell>
          <cell r="L277">
            <v>-3768</v>
          </cell>
        </row>
        <row r="278">
          <cell r="A278" t="str">
            <v>MARGE CONSO en FF</v>
          </cell>
          <cell r="B278">
            <v>73128.377644062741</v>
          </cell>
          <cell r="C278">
            <v>54155.215177251317</v>
          </cell>
          <cell r="D278">
            <v>-18973.162466811424</v>
          </cell>
          <cell r="E278">
            <v>-0.25945006682849397</v>
          </cell>
          <cell r="F278">
            <v>73128.377644062741</v>
          </cell>
          <cell r="G278">
            <v>67253.699746533879</v>
          </cell>
          <cell r="H278">
            <v>51486.928286126873</v>
          </cell>
          <cell r="I278">
            <v>53455.215177251317</v>
          </cell>
          <cell r="J278">
            <v>54155.215177251317</v>
          </cell>
          <cell r="K278">
            <v>54155.215177251317</v>
          </cell>
          <cell r="L278">
            <v>54155.215177251317</v>
          </cell>
        </row>
        <row r="279">
          <cell r="A279" t="str">
            <v>ECARTS de MARGE CONSO</v>
          </cell>
          <cell r="F279">
            <v>0</v>
          </cell>
          <cell r="G279">
            <v>-5874.6778975288616</v>
          </cell>
          <cell r="H279">
            <v>-15766.771460407006</v>
          </cell>
          <cell r="I279">
            <v>1968.2868911244441</v>
          </cell>
          <cell r="J279">
            <v>700</v>
          </cell>
          <cell r="K279">
            <v>0</v>
          </cell>
          <cell r="L279">
            <v>0</v>
          </cell>
        </row>
        <row r="280">
          <cell r="A280" t="str">
            <v>ECARTS en pourcentage</v>
          </cell>
          <cell r="F280">
            <v>0</v>
          </cell>
          <cell r="G280">
            <v>-1.3334462227912071E-2</v>
          </cell>
          <cell r="H280">
            <v>-0.2344372357183159</v>
          </cell>
          <cell r="I280">
            <v>3.8228866173296225E-2</v>
          </cell>
          <cell r="J280">
            <v>1.3095074029332422E-2</v>
          </cell>
          <cell r="K280">
            <v>0</v>
          </cell>
          <cell r="L280">
            <v>0</v>
          </cell>
        </row>
        <row r="282">
          <cell r="A282" t="str">
            <v>AE E9</v>
          </cell>
          <cell r="B282" t="str">
            <v>Bud. 2000</v>
          </cell>
          <cell r="C282" t="str">
            <v>VISEE04/00</v>
          </cell>
          <cell r="D282" t="str">
            <v>Ecart constaté</v>
          </cell>
          <cell r="E282" t="str">
            <v>Ecart en %</v>
          </cell>
          <cell r="F282" t="str">
            <v>TARIF</v>
          </cell>
          <cell r="G282" t="str">
            <v>REMISES</v>
          </cell>
          <cell r="H282" t="str">
            <v>COMPO</v>
          </cell>
          <cell r="I282" t="str">
            <v xml:space="preserve"> dérive / Std</v>
          </cell>
          <cell r="J282" t="str">
            <v>Garantie</v>
          </cell>
          <cell r="K282" t="str">
            <v>Autres frais</v>
          </cell>
          <cell r="L282" t="str">
            <v>CHANGE</v>
          </cell>
        </row>
        <row r="283">
          <cell r="A283" t="str">
            <v>rappel du nbre de véhicules</v>
          </cell>
          <cell r="B283">
            <v>0</v>
          </cell>
          <cell r="C283">
            <v>0</v>
          </cell>
        </row>
        <row r="284">
          <cell r="A284" t="str">
            <v>indice tarifaire</v>
          </cell>
          <cell r="B284">
            <v>0</v>
          </cell>
          <cell r="C284">
            <v>0</v>
          </cell>
          <cell r="D284">
            <v>0</v>
          </cell>
          <cell r="E284" t="e">
            <v>#DIV/0!</v>
          </cell>
          <cell r="F284">
            <v>0</v>
          </cell>
          <cell r="G284">
            <v>0</v>
          </cell>
          <cell r="H284">
            <v>0</v>
          </cell>
          <cell r="I284">
            <v>0</v>
          </cell>
          <cell r="J284">
            <v>0</v>
          </cell>
          <cell r="K284">
            <v>0</v>
          </cell>
          <cell r="L284">
            <v>0</v>
          </cell>
        </row>
        <row r="285">
          <cell r="A285" t="str">
            <v>taux de REMISES</v>
          </cell>
          <cell r="B285" t="e">
            <v>#DIV/0!</v>
          </cell>
          <cell r="C285" t="e">
            <v>#DIV/0!</v>
          </cell>
          <cell r="D285" t="e">
            <v>#DIV/0!</v>
          </cell>
          <cell r="E285" t="e">
            <v>#DIV/0!</v>
          </cell>
          <cell r="F285" t="e">
            <v>#DIV/0!</v>
          </cell>
          <cell r="G285" t="e">
            <v>#DIV/0!</v>
          </cell>
          <cell r="H285" t="e">
            <v>#DIV/0!</v>
          </cell>
          <cell r="I285" t="e">
            <v>#DIV/0!</v>
          </cell>
          <cell r="J285" t="e">
            <v>#DIV/0!</v>
          </cell>
          <cell r="K285" t="e">
            <v>#DIV/0!</v>
          </cell>
          <cell r="L285" t="e">
            <v>#DIV/0!</v>
          </cell>
        </row>
        <row r="286">
          <cell r="A286" t="str">
            <v>taux de dérive ou std</v>
          </cell>
          <cell r="B286">
            <v>0</v>
          </cell>
          <cell r="C286">
            <v>0</v>
          </cell>
          <cell r="F286">
            <v>0</v>
          </cell>
          <cell r="G286">
            <v>0</v>
          </cell>
          <cell r="H286">
            <v>0</v>
          </cell>
          <cell r="I286">
            <v>0</v>
          </cell>
          <cell r="J286">
            <v>0</v>
          </cell>
          <cell r="K286">
            <v>0</v>
          </cell>
          <cell r="L286">
            <v>0</v>
          </cell>
        </row>
        <row r="287">
          <cell r="A287" t="str">
            <v>taux de change</v>
          </cell>
          <cell r="B287">
            <v>0</v>
          </cell>
          <cell r="C287">
            <v>0</v>
          </cell>
          <cell r="F287">
            <v>0</v>
          </cell>
          <cell r="G287">
            <v>0</v>
          </cell>
          <cell r="H287">
            <v>0</v>
          </cell>
          <cell r="I287">
            <v>0</v>
          </cell>
          <cell r="J287">
            <v>0</v>
          </cell>
          <cell r="K287">
            <v>0</v>
          </cell>
          <cell r="L287">
            <v>0</v>
          </cell>
        </row>
        <row r="288">
          <cell r="A288" t="str">
            <v>VENTES TARIF CHASSIS en unitaire</v>
          </cell>
          <cell r="B288">
            <v>0</v>
          </cell>
          <cell r="C288">
            <v>0</v>
          </cell>
          <cell r="D288">
            <v>0</v>
          </cell>
          <cell r="E288" t="e">
            <v>#DIV/0!</v>
          </cell>
          <cell r="F288" t="e">
            <v>#DIV/0!</v>
          </cell>
          <cell r="G288" t="e">
            <v>#DIV/0!</v>
          </cell>
          <cell r="H288">
            <v>0</v>
          </cell>
          <cell r="I288">
            <v>0</v>
          </cell>
          <cell r="J288">
            <v>0</v>
          </cell>
          <cell r="K288">
            <v>0</v>
          </cell>
          <cell r="L288">
            <v>0</v>
          </cell>
        </row>
        <row r="289">
          <cell r="A289" t="str">
            <v>REMISES</v>
          </cell>
          <cell r="B289" t="e">
            <v>#DIV/0!</v>
          </cell>
          <cell r="C289" t="e">
            <v>#DIV/0!</v>
          </cell>
          <cell r="D289" t="e">
            <v>#DIV/0!</v>
          </cell>
          <cell r="E289" t="e">
            <v>#DIV/0!</v>
          </cell>
          <cell r="F289" t="e">
            <v>#DIV/0!</v>
          </cell>
          <cell r="G289" t="e">
            <v>#DIV/0!</v>
          </cell>
          <cell r="H289" t="e">
            <v>#DIV/0!</v>
          </cell>
          <cell r="I289" t="e">
            <v>#DIV/0!</v>
          </cell>
          <cell r="J289" t="e">
            <v>#DIV/0!</v>
          </cell>
          <cell r="K289" t="e">
            <v>#DIV/0!</v>
          </cell>
          <cell r="L289" t="e">
            <v>#DIV/0!</v>
          </cell>
        </row>
        <row r="290">
          <cell r="A290" t="str">
            <v>ENCAISSE EN DEVISES (hors equip.)</v>
          </cell>
          <cell r="B290">
            <v>0</v>
          </cell>
          <cell r="C290">
            <v>0</v>
          </cell>
          <cell r="F290" t="e">
            <v>#DIV/0!</v>
          </cell>
          <cell r="G290" t="e">
            <v>#DIV/0!</v>
          </cell>
          <cell r="H290" t="e">
            <v>#DIV/0!</v>
          </cell>
          <cell r="I290" t="e">
            <v>#DIV/0!</v>
          </cell>
          <cell r="J290" t="e">
            <v>#DIV/0!</v>
          </cell>
          <cell r="K290" t="e">
            <v>#DIV/0!</v>
          </cell>
          <cell r="L290" t="e">
            <v>#DIV/0!</v>
          </cell>
        </row>
        <row r="291">
          <cell r="A291" t="str">
            <v>VENTES EQUIPEMENTS</v>
          </cell>
          <cell r="B291" t="e">
            <v>#DIV/0!</v>
          </cell>
          <cell r="C291" t="e">
            <v>#DIV/0!</v>
          </cell>
          <cell r="D291" t="e">
            <v>#DIV/0!</v>
          </cell>
          <cell r="F291" t="e">
            <v>#DIV/0!</v>
          </cell>
          <cell r="G291" t="e">
            <v>#DIV/0!</v>
          </cell>
          <cell r="H291" t="e">
            <v>#DIV/0!</v>
          </cell>
          <cell r="I291" t="e">
            <v>#DIV/0!</v>
          </cell>
          <cell r="J291" t="e">
            <v>#DIV/0!</v>
          </cell>
          <cell r="K291" t="e">
            <v>#DIV/0!</v>
          </cell>
          <cell r="L291" t="e">
            <v>#DIV/0!</v>
          </cell>
        </row>
        <row r="292">
          <cell r="A292" t="str">
            <v>ENCAISSE EN DEVISES (avec équip.)</v>
          </cell>
          <cell r="B292">
            <v>0</v>
          </cell>
          <cell r="C292">
            <v>0</v>
          </cell>
          <cell r="D292">
            <v>0</v>
          </cell>
          <cell r="E292" t="e">
            <v>#DIV/0!</v>
          </cell>
          <cell r="F292" t="e">
            <v>#DIV/0!</v>
          </cell>
          <cell r="G292" t="e">
            <v>#DIV/0!</v>
          </cell>
          <cell r="H292" t="e">
            <v>#DIV/0!</v>
          </cell>
          <cell r="I292" t="e">
            <v>#DIV/0!</v>
          </cell>
          <cell r="J292" t="e">
            <v>#DIV/0!</v>
          </cell>
          <cell r="K292" t="e">
            <v>#DIV/0!</v>
          </cell>
          <cell r="L292" t="e">
            <v>#DIV/0!</v>
          </cell>
        </row>
        <row r="293">
          <cell r="A293" t="str">
            <v>ECARTS D'ENCAISSE en devises</v>
          </cell>
          <cell r="F293">
            <v>0</v>
          </cell>
          <cell r="G293">
            <v>0</v>
          </cell>
          <cell r="H293">
            <v>0</v>
          </cell>
        </row>
        <row r="294">
          <cell r="A294" t="str">
            <v>ENCAISSE EN FF</v>
          </cell>
          <cell r="B294">
            <v>0</v>
          </cell>
          <cell r="C294">
            <v>0</v>
          </cell>
          <cell r="D294">
            <v>0</v>
          </cell>
          <cell r="E294" t="e">
            <v>#DIV/0!</v>
          </cell>
          <cell r="F294">
            <v>0</v>
          </cell>
          <cell r="G294">
            <v>0</v>
          </cell>
          <cell r="H294">
            <v>0</v>
          </cell>
          <cell r="I294">
            <v>0</v>
          </cell>
          <cell r="J294">
            <v>0</v>
          </cell>
          <cell r="K294">
            <v>0</v>
          </cell>
          <cell r="L294">
            <v>0</v>
          </cell>
        </row>
        <row r="295">
          <cell r="A295" t="str">
            <v>ECARTS dans l'ENCAISSE en FF</v>
          </cell>
          <cell r="F295">
            <v>0</v>
          </cell>
          <cell r="G295">
            <v>0</v>
          </cell>
          <cell r="H295">
            <v>0</v>
          </cell>
          <cell r="I295">
            <v>0</v>
          </cell>
          <cell r="J295">
            <v>0</v>
          </cell>
          <cell r="K295">
            <v>0</v>
          </cell>
          <cell r="L295">
            <v>0</v>
          </cell>
        </row>
        <row r="296">
          <cell r="A296" t="str">
            <v>PRF en FF</v>
          </cell>
          <cell r="B296">
            <v>0</v>
          </cell>
          <cell r="C296">
            <v>0</v>
          </cell>
          <cell r="D296">
            <v>0</v>
          </cell>
          <cell r="E296" t="e">
            <v>#DIV/0!</v>
          </cell>
          <cell r="F296">
            <v>0</v>
          </cell>
          <cell r="G296">
            <v>0</v>
          </cell>
          <cell r="H296">
            <v>0</v>
          </cell>
          <cell r="I296">
            <v>0</v>
          </cell>
          <cell r="J296">
            <v>0</v>
          </cell>
          <cell r="K296">
            <v>0</v>
          </cell>
          <cell r="L296">
            <v>0</v>
          </cell>
        </row>
        <row r="297">
          <cell r="A297" t="str">
            <v>Achats équip.et adapt.locales en devises</v>
          </cell>
          <cell r="B297">
            <v>0</v>
          </cell>
          <cell r="C297">
            <v>0</v>
          </cell>
          <cell r="D297">
            <v>0</v>
          </cell>
          <cell r="E297" t="e">
            <v>#DIV/0!</v>
          </cell>
          <cell r="F297">
            <v>0</v>
          </cell>
          <cell r="G297">
            <v>0</v>
          </cell>
          <cell r="H297">
            <v>0</v>
          </cell>
          <cell r="I297">
            <v>0</v>
          </cell>
          <cell r="J297">
            <v>0</v>
          </cell>
          <cell r="K297">
            <v>0</v>
          </cell>
          <cell r="L297">
            <v>0</v>
          </cell>
        </row>
        <row r="298">
          <cell r="A298" t="str">
            <v>Achats équip.et adapt.locales en FF</v>
          </cell>
          <cell r="B298">
            <v>0</v>
          </cell>
          <cell r="C298">
            <v>0</v>
          </cell>
          <cell r="D298">
            <v>0</v>
          </cell>
          <cell r="E298" t="e">
            <v>#DIV/0!</v>
          </cell>
          <cell r="F298">
            <v>0</v>
          </cell>
          <cell r="G298">
            <v>0</v>
          </cell>
          <cell r="H298">
            <v>0</v>
          </cell>
          <cell r="I298">
            <v>0</v>
          </cell>
          <cell r="J298">
            <v>0</v>
          </cell>
          <cell r="K298">
            <v>0</v>
          </cell>
          <cell r="L298">
            <v>0</v>
          </cell>
        </row>
        <row r="299">
          <cell r="A299" t="str">
            <v>Forfait garantie en FF</v>
          </cell>
          <cell r="B299">
            <v>0</v>
          </cell>
          <cell r="C299">
            <v>0</v>
          </cell>
          <cell r="D299">
            <v>0</v>
          </cell>
          <cell r="E299" t="e">
            <v>#DIV/0!</v>
          </cell>
          <cell r="F299">
            <v>0</v>
          </cell>
          <cell r="G299">
            <v>0</v>
          </cell>
          <cell r="H299">
            <v>0</v>
          </cell>
          <cell r="I299">
            <v>0</v>
          </cell>
          <cell r="J299">
            <v>0</v>
          </cell>
          <cell r="K299">
            <v>0</v>
          </cell>
          <cell r="L299">
            <v>0</v>
          </cell>
        </row>
        <row r="300">
          <cell r="A300" t="str">
            <v>Autres frais en FF</v>
          </cell>
          <cell r="B300" t="e">
            <v>#DIV/0!</v>
          </cell>
          <cell r="C300" t="e">
            <v>#DIV/0!</v>
          </cell>
          <cell r="D300" t="e">
            <v>#DIV/0!</v>
          </cell>
          <cell r="E300" t="e">
            <v>#DIV/0!</v>
          </cell>
          <cell r="F300" t="e">
            <v>#DIV/0!</v>
          </cell>
          <cell r="G300" t="e">
            <v>#DIV/0!</v>
          </cell>
          <cell r="H300" t="e">
            <v>#DIV/0!</v>
          </cell>
          <cell r="I300" t="e">
            <v>#DIV/0!</v>
          </cell>
          <cell r="J300" t="e">
            <v>#DIV/0!</v>
          </cell>
          <cell r="K300" t="e">
            <v>#DIV/0!</v>
          </cell>
          <cell r="L300" t="e">
            <v>#DIV/0!</v>
          </cell>
        </row>
        <row r="301">
          <cell r="A301" t="str">
            <v>MARGE CONSO en FF</v>
          </cell>
          <cell r="B301">
            <v>0</v>
          </cell>
          <cell r="C301">
            <v>0</v>
          </cell>
          <cell r="D301">
            <v>0</v>
          </cell>
          <cell r="E301" t="e">
            <v>#DIV/0!</v>
          </cell>
          <cell r="F301">
            <v>0</v>
          </cell>
          <cell r="G301">
            <v>0</v>
          </cell>
          <cell r="H301">
            <v>0</v>
          </cell>
          <cell r="I301">
            <v>0</v>
          </cell>
          <cell r="J301">
            <v>0</v>
          </cell>
          <cell r="K301">
            <v>0</v>
          </cell>
          <cell r="L301">
            <v>0</v>
          </cell>
        </row>
        <row r="302">
          <cell r="A302" t="str">
            <v>ECARTS de MARGE CONSO</v>
          </cell>
          <cell r="F302">
            <v>0</v>
          </cell>
          <cell r="G302">
            <v>0</v>
          </cell>
          <cell r="H302">
            <v>0</v>
          </cell>
          <cell r="I302">
            <v>0</v>
          </cell>
          <cell r="J302">
            <v>0</v>
          </cell>
          <cell r="K302">
            <v>0</v>
          </cell>
          <cell r="L302">
            <v>0</v>
          </cell>
        </row>
        <row r="303">
          <cell r="A303" t="str">
            <v>ECARTS en pourcentage</v>
          </cell>
          <cell r="F303">
            <v>0</v>
          </cell>
          <cell r="G303">
            <v>0</v>
          </cell>
          <cell r="H303">
            <v>0</v>
          </cell>
          <cell r="I303">
            <v>0</v>
          </cell>
          <cell r="J303">
            <v>0</v>
          </cell>
          <cell r="K303">
            <v>0</v>
          </cell>
          <cell r="L303">
            <v>0</v>
          </cell>
        </row>
        <row r="307">
          <cell r="A307" t="str">
            <v>ZONE D'ANALYSE EN GRANDES MASSES</v>
          </cell>
        </row>
        <row r="308">
          <cell r="A308" t="str">
            <v xml:space="preserve"> CALCUL DES ECARTS D'ENCAISSE EN MASSE, EN DEVISES et PAR GAMME</v>
          </cell>
        </row>
        <row r="310">
          <cell r="B310" t="str">
            <v>ENCAISSE CHASSIS</v>
          </cell>
          <cell r="D310" t="str">
            <v>ENCAISSE TOTALE</v>
          </cell>
          <cell r="F310" t="str">
            <v>ECART</v>
          </cell>
          <cell r="G310" t="str">
            <v>VOLUMES</v>
          </cell>
          <cell r="H310" t="str">
            <v>EFFET</v>
          </cell>
        </row>
        <row r="311">
          <cell r="A311" t="str">
            <v>GAMME</v>
          </cell>
          <cell r="B311" t="str">
            <v>Bud. 2000</v>
          </cell>
          <cell r="C311" t="str">
            <v>VISEE04/00</v>
          </cell>
          <cell r="D311" t="str">
            <v>Bud. 2000</v>
          </cell>
          <cell r="E311" t="str">
            <v>VISEE04/00</v>
          </cell>
          <cell r="G311" t="str">
            <v>Bud. 2000</v>
          </cell>
          <cell r="H311" t="str">
            <v>VOLUME</v>
          </cell>
        </row>
        <row r="312">
          <cell r="A312" t="str">
            <v>Mascott</v>
          </cell>
          <cell r="B312">
            <v>123559580.99999997</v>
          </cell>
          <cell r="C312">
            <v>118256744.00000003</v>
          </cell>
          <cell r="D312">
            <v>140772530.99999997</v>
          </cell>
          <cell r="E312">
            <v>124477302.00000003</v>
          </cell>
          <cell r="F312">
            <v>-16295228.99999994</v>
          </cell>
          <cell r="G312">
            <v>150</v>
          </cell>
          <cell r="H312">
            <v>-3917853.5499040228</v>
          </cell>
        </row>
        <row r="313">
          <cell r="A313" t="str">
            <v>S</v>
          </cell>
          <cell r="B313">
            <v>32330369.000000004</v>
          </cell>
          <cell r="C313">
            <v>3081664</v>
          </cell>
          <cell r="D313">
            <v>40445381</v>
          </cell>
          <cell r="E313">
            <v>3247663.9999999995</v>
          </cell>
          <cell r="F313">
            <v>-37197717</v>
          </cell>
          <cell r="G313">
            <v>27</v>
          </cell>
          <cell r="H313">
            <v>-1125639.2024952017</v>
          </cell>
        </row>
        <row r="314">
          <cell r="A314" t="str">
            <v>M</v>
          </cell>
          <cell r="B314">
            <v>165940800.99999997</v>
          </cell>
          <cell r="C314">
            <v>246040203.70164803</v>
          </cell>
          <cell r="D314">
            <v>210727790.99999997</v>
          </cell>
          <cell r="E314">
            <v>270769714.701648</v>
          </cell>
          <cell r="F314">
            <v>60041923.701648027</v>
          </cell>
          <cell r="G314">
            <v>107</v>
          </cell>
          <cell r="H314">
            <v>-5864784.9702494983</v>
          </cell>
        </row>
        <row r="315">
          <cell r="A315" t="str">
            <v>G</v>
          </cell>
          <cell r="B315">
            <v>0</v>
          </cell>
          <cell r="C315">
            <v>0</v>
          </cell>
          <cell r="D315">
            <v>0</v>
          </cell>
          <cell r="E315">
            <v>0</v>
          </cell>
          <cell r="F315">
            <v>0</v>
          </cell>
          <cell r="G315">
            <v>0</v>
          </cell>
          <cell r="H315">
            <v>0</v>
          </cell>
        </row>
        <row r="316">
          <cell r="A316" t="str">
            <v>Max/Kerax</v>
          </cell>
          <cell r="B316">
            <v>172598160</v>
          </cell>
          <cell r="C316">
            <v>117489024</v>
          </cell>
          <cell r="D316">
            <v>181290188</v>
          </cell>
          <cell r="E316">
            <v>119620953</v>
          </cell>
          <cell r="F316">
            <v>-61669235</v>
          </cell>
          <cell r="G316">
            <v>62</v>
          </cell>
          <cell r="H316">
            <v>-5045504.2725527789</v>
          </cell>
        </row>
        <row r="317">
          <cell r="A317" t="str">
            <v>C</v>
          </cell>
          <cell r="B317">
            <v>0</v>
          </cell>
          <cell r="C317">
            <v>0</v>
          </cell>
          <cell r="D317">
            <v>0</v>
          </cell>
          <cell r="E317">
            <v>0</v>
          </cell>
          <cell r="F317">
            <v>0</v>
          </cell>
          <cell r="G317">
            <v>0</v>
          </cell>
          <cell r="H317">
            <v>0</v>
          </cell>
        </row>
        <row r="318">
          <cell r="A318" t="str">
            <v>PD</v>
          </cell>
          <cell r="B318">
            <v>403162261</v>
          </cell>
          <cell r="C318">
            <v>289876788.50060999</v>
          </cell>
          <cell r="D318">
            <v>431563216</v>
          </cell>
          <cell r="E318">
            <v>318153701.50060999</v>
          </cell>
          <cell r="F318">
            <v>-113409514.49939001</v>
          </cell>
          <cell r="G318">
            <v>165</v>
          </cell>
          <cell r="H318">
            <v>-12010876.45297499</v>
          </cell>
        </row>
        <row r="319">
          <cell r="A319" t="str">
            <v>PR</v>
          </cell>
          <cell r="B319">
            <v>720604665</v>
          </cell>
          <cell r="C319">
            <v>619360730.92284465</v>
          </cell>
          <cell r="D319">
            <v>735554665</v>
          </cell>
          <cell r="E319">
            <v>629557553.92284453</v>
          </cell>
          <cell r="F319">
            <v>-105997111.07715547</v>
          </cell>
          <cell r="G319">
            <v>299</v>
          </cell>
          <cell r="H319">
            <v>-20471291.060460553</v>
          </cell>
        </row>
        <row r="320">
          <cell r="A320" t="str">
            <v>R</v>
          </cell>
          <cell r="B320">
            <v>0</v>
          </cell>
          <cell r="C320">
            <v>0</v>
          </cell>
          <cell r="D320">
            <v>0</v>
          </cell>
          <cell r="E320">
            <v>0</v>
          </cell>
          <cell r="F320">
            <v>0</v>
          </cell>
          <cell r="G320">
            <v>0</v>
          </cell>
          <cell r="H320">
            <v>0</v>
          </cell>
        </row>
        <row r="321">
          <cell r="A321" t="str">
            <v>AE</v>
          </cell>
          <cell r="B321">
            <v>628575286</v>
          </cell>
          <cell r="C321">
            <v>411397326</v>
          </cell>
          <cell r="D321">
            <v>640175286</v>
          </cell>
          <cell r="E321">
            <v>414117637</v>
          </cell>
          <cell r="F321">
            <v>-226057649</v>
          </cell>
          <cell r="G321">
            <v>232</v>
          </cell>
          <cell r="H321">
            <v>-17816778.593090244</v>
          </cell>
        </row>
        <row r="322">
          <cell r="A322" t="str">
            <v>AE E9</v>
          </cell>
          <cell r="B322">
            <v>0</v>
          </cell>
          <cell r="C322">
            <v>0</v>
          </cell>
          <cell r="D322">
            <v>0</v>
          </cell>
          <cell r="E322">
            <v>0</v>
          </cell>
          <cell r="F322">
            <v>0</v>
          </cell>
          <cell r="G322">
            <v>0</v>
          </cell>
          <cell r="H322">
            <v>0</v>
          </cell>
        </row>
        <row r="323">
          <cell r="A323" t="str">
            <v>TOTAL</v>
          </cell>
          <cell r="B323">
            <v>2246771123</v>
          </cell>
          <cell r="C323">
            <v>1805502481.1251028</v>
          </cell>
          <cell r="D323">
            <v>2380529058</v>
          </cell>
          <cell r="E323">
            <v>1879944526.1251025</v>
          </cell>
          <cell r="F323">
            <v>-500584531.87489736</v>
          </cell>
          <cell r="G323">
            <v>1042</v>
          </cell>
          <cell r="H323">
            <v>-66252728.101727284</v>
          </cell>
        </row>
        <row r="325">
          <cell r="B325" t="str">
            <v>VOLUMES</v>
          </cell>
          <cell r="D325" t="str">
            <v>ECARTS EN MASSE</v>
          </cell>
        </row>
        <row r="326">
          <cell r="A326" t="str">
            <v>GAMME</v>
          </cell>
          <cell r="B326" t="str">
            <v>VISEE04/00</v>
          </cell>
          <cell r="C326" t="str">
            <v>TARIF</v>
          </cell>
          <cell r="D326" t="str">
            <v>REMISES</v>
          </cell>
          <cell r="E326" t="str">
            <v>COMPO</v>
          </cell>
        </row>
        <row r="327">
          <cell r="A327" t="str">
            <v>Mascott</v>
          </cell>
          <cell r="B327">
            <v>160</v>
          </cell>
          <cell r="C327">
            <v>0</v>
          </cell>
          <cell r="D327">
            <v>4418.0522405914962</v>
          </cell>
          <cell r="E327">
            <v>-25684482.45224053</v>
          </cell>
        </row>
        <row r="328">
          <cell r="A328" t="str">
            <v>S</v>
          </cell>
          <cell r="B328">
            <v>3</v>
          </cell>
          <cell r="C328">
            <v>0</v>
          </cell>
          <cell r="D328">
            <v>235.7491248738952</v>
          </cell>
          <cell r="E328">
            <v>-1246502.9713470968</v>
          </cell>
        </row>
        <row r="329">
          <cell r="A329" t="str">
            <v>M</v>
          </cell>
          <cell r="B329">
            <v>194</v>
          </cell>
          <cell r="C329">
            <v>0</v>
          </cell>
          <cell r="D329">
            <v>20308664.566140883</v>
          </cell>
          <cell r="E329">
            <v>-131606159.71496014</v>
          </cell>
        </row>
        <row r="330">
          <cell r="A330" t="str">
            <v>G</v>
          </cell>
          <cell r="B330">
            <v>0</v>
          </cell>
          <cell r="C330">
            <v>0</v>
          </cell>
          <cell r="D330">
            <v>0</v>
          </cell>
          <cell r="E330">
            <v>0</v>
          </cell>
        </row>
        <row r="331">
          <cell r="A331" t="str">
            <v>Max/Kerax</v>
          </cell>
          <cell r="B331">
            <v>49</v>
          </cell>
          <cell r="C331">
            <v>0</v>
          </cell>
          <cell r="D331">
            <v>765.39319295948371</v>
          </cell>
          <cell r="E331">
            <v>-23657541.618999429</v>
          </cell>
        </row>
        <row r="332">
          <cell r="A332" t="str">
            <v>C</v>
          </cell>
          <cell r="B332">
            <v>0</v>
          </cell>
          <cell r="C332">
            <v>0</v>
          </cell>
          <cell r="D332">
            <v>0</v>
          </cell>
          <cell r="E332">
            <v>0</v>
          </cell>
        </row>
        <row r="333">
          <cell r="A333" t="str">
            <v>PD</v>
          </cell>
          <cell r="B333">
            <v>141</v>
          </cell>
          <cell r="C333">
            <v>125659.91082606325</v>
          </cell>
          <cell r="D333">
            <v>36457.283519174438</v>
          </cell>
          <cell r="E333">
            <v>-50798800.27555345</v>
          </cell>
        </row>
        <row r="334">
          <cell r="A334" t="str">
            <v>PR</v>
          </cell>
          <cell r="B334">
            <v>297</v>
          </cell>
          <cell r="C334">
            <v>0</v>
          </cell>
          <cell r="D334">
            <v>-13456738.465128994</v>
          </cell>
          <cell r="E334">
            <v>-87620274.51838097</v>
          </cell>
        </row>
        <row r="335">
          <cell r="A335" t="str">
            <v>R</v>
          </cell>
          <cell r="B335">
            <v>0</v>
          </cell>
          <cell r="C335">
            <v>0</v>
          </cell>
          <cell r="D335">
            <v>0</v>
          </cell>
          <cell r="E335">
            <v>0</v>
          </cell>
        </row>
        <row r="336">
          <cell r="A336" t="str">
            <v>AE</v>
          </cell>
          <cell r="B336">
            <v>169</v>
          </cell>
          <cell r="C336">
            <v>0</v>
          </cell>
          <cell r="D336">
            <v>-6105644.6812398974</v>
          </cell>
          <cell r="E336">
            <v>-46111301.654967003</v>
          </cell>
        </row>
        <row r="337">
          <cell r="A337" t="str">
            <v>AE E9</v>
          </cell>
          <cell r="B337">
            <v>0</v>
          </cell>
          <cell r="C337">
            <v>0</v>
          </cell>
          <cell r="D337">
            <v>0</v>
          </cell>
          <cell r="E337">
            <v>0</v>
          </cell>
        </row>
        <row r="338">
          <cell r="A338" t="str">
            <v>TOTAL</v>
          </cell>
          <cell r="B338">
            <v>1013</v>
          </cell>
          <cell r="C338">
            <v>125659.91082606325</v>
          </cell>
          <cell r="D338">
            <v>788157.89784958959</v>
          </cell>
          <cell r="E338">
            <v>-366725063.20644861</v>
          </cell>
        </row>
        <row r="341">
          <cell r="A341" t="str">
            <v>CALCUL DES ECARTS DE MARGE CONSO EN MASSE, EN FF et PAR GAMME</v>
          </cell>
        </row>
        <row r="343">
          <cell r="B343" t="str">
            <v>MARGE</v>
          </cell>
          <cell r="C343" t="str">
            <v>MARGE</v>
          </cell>
          <cell r="D343" t="str">
            <v>ECART</v>
          </cell>
          <cell r="E343" t="str">
            <v>VOLUMES</v>
          </cell>
          <cell r="F343" t="str">
            <v>EFFET</v>
          </cell>
          <cell r="G343" t="str">
            <v>VOLUME sit.</v>
          </cell>
          <cell r="H343" t="str">
            <v>EFFET</v>
          </cell>
        </row>
        <row r="344">
          <cell r="A344" t="str">
            <v>GAMME</v>
          </cell>
          <cell r="B344" t="str">
            <v>Bud. 2000</v>
          </cell>
          <cell r="C344" t="str">
            <v>VISEE04/00</v>
          </cell>
          <cell r="E344" t="str">
            <v>Bud. 2000</v>
          </cell>
          <cell r="F344" t="str">
            <v>VOLUME</v>
          </cell>
          <cell r="G344" t="str">
            <v>MIX réf.</v>
          </cell>
          <cell r="H344" t="str">
            <v>MIX</v>
          </cell>
        </row>
        <row r="345">
          <cell r="A345" t="str">
            <v>Mascott</v>
          </cell>
          <cell r="B345">
            <v>1939630.8060860871</v>
          </cell>
          <cell r="C345">
            <v>-64293.292475084309</v>
          </cell>
          <cell r="D345">
            <v>-2003924.0985611714</v>
          </cell>
          <cell r="E345">
            <v>150</v>
          </cell>
          <cell r="F345">
            <v>-53982.047386272963</v>
          </cell>
          <cell r="G345">
            <v>145.8253358925144</v>
          </cell>
          <cell r="H345">
            <v>183290.76779201211</v>
          </cell>
        </row>
        <row r="346">
          <cell r="A346" t="str">
            <v>S</v>
          </cell>
          <cell r="B346">
            <v>253341.29392236393</v>
          </cell>
          <cell r="C346">
            <v>32021.128591818153</v>
          </cell>
          <cell r="D346">
            <v>-221320.16533054577</v>
          </cell>
          <cell r="E346">
            <v>27</v>
          </cell>
          <cell r="F346">
            <v>-7050.7653778776921</v>
          </cell>
          <cell r="G346">
            <v>26.248560460652591</v>
          </cell>
          <cell r="H346">
            <v>-218141.4958864458</v>
          </cell>
        </row>
        <row r="347">
          <cell r="A347" t="str">
            <v>M</v>
          </cell>
          <cell r="B347">
            <v>2378581.7684045425</v>
          </cell>
          <cell r="C347">
            <v>5021464.8587650601</v>
          </cell>
          <cell r="D347">
            <v>2642883.0903605176</v>
          </cell>
          <cell r="E347">
            <v>107</v>
          </cell>
          <cell r="F347">
            <v>-66198.532901853629</v>
          </cell>
          <cell r="G347">
            <v>104.02207293666028</v>
          </cell>
          <cell r="H347">
            <v>2000185.5782401266</v>
          </cell>
        </row>
        <row r="348">
          <cell r="A348" t="str">
            <v>G</v>
          </cell>
          <cell r="B348">
            <v>0</v>
          </cell>
          <cell r="C348">
            <v>0</v>
          </cell>
          <cell r="D348">
            <v>0</v>
          </cell>
          <cell r="E348">
            <v>0</v>
          </cell>
          <cell r="F348">
            <v>0</v>
          </cell>
          <cell r="G348">
            <v>0</v>
          </cell>
          <cell r="H348">
            <v>0</v>
          </cell>
        </row>
        <row r="349">
          <cell r="A349" t="str">
            <v>Max/Kerax</v>
          </cell>
          <cell r="B349">
            <v>4497250.3394963648</v>
          </cell>
          <cell r="C349">
            <v>3272793.3518333626</v>
          </cell>
          <cell r="D349">
            <v>-1224456.9876630022</v>
          </cell>
          <cell r="E349">
            <v>62</v>
          </cell>
          <cell r="F349">
            <v>-125163.39716448606</v>
          </cell>
          <cell r="G349">
            <v>60.274472168905952</v>
          </cell>
          <cell r="H349">
            <v>-817808.44821378414</v>
          </cell>
        </row>
        <row r="350">
          <cell r="A350" t="str">
            <v>C</v>
          </cell>
          <cell r="B350">
            <v>0</v>
          </cell>
          <cell r="C350">
            <v>0</v>
          </cell>
          <cell r="D350">
            <v>0</v>
          </cell>
          <cell r="E350">
            <v>0</v>
          </cell>
          <cell r="F350">
            <v>0</v>
          </cell>
          <cell r="G350">
            <v>0</v>
          </cell>
          <cell r="H350">
            <v>0</v>
          </cell>
        </row>
        <row r="351">
          <cell r="A351" t="str">
            <v>PD</v>
          </cell>
          <cell r="B351">
            <v>12134859.004795194</v>
          </cell>
          <cell r="C351">
            <v>10540118.86912778</v>
          </cell>
          <cell r="D351">
            <v>-1594740.1356674135</v>
          </cell>
          <cell r="E351">
            <v>165</v>
          </cell>
          <cell r="F351">
            <v>-337726.40224477823</v>
          </cell>
          <cell r="G351">
            <v>160.40786948176586</v>
          </cell>
          <cell r="H351">
            <v>-1427343.9984527046</v>
          </cell>
        </row>
        <row r="352">
          <cell r="A352" t="str">
            <v>PR</v>
          </cell>
          <cell r="B352">
            <v>20119477.260068927</v>
          </cell>
          <cell r="C352">
            <v>17110938.513856072</v>
          </cell>
          <cell r="D352">
            <v>-3008538.746212855</v>
          </cell>
          <cell r="E352">
            <v>299</v>
          </cell>
          <cell r="F352">
            <v>-559947.06385988102</v>
          </cell>
          <cell r="G352">
            <v>290.67850287907874</v>
          </cell>
          <cell r="H352">
            <v>425368.62064871768</v>
          </cell>
        </row>
        <row r="353">
          <cell r="A353" t="str">
            <v>R</v>
          </cell>
          <cell r="B353">
            <v>0</v>
          </cell>
          <cell r="C353">
            <v>0</v>
          </cell>
          <cell r="D353">
            <v>0</v>
          </cell>
          <cell r="E353">
            <v>0</v>
          </cell>
          <cell r="F353">
            <v>0</v>
          </cell>
          <cell r="G353">
            <v>0</v>
          </cell>
          <cell r="H353">
            <v>0</v>
          </cell>
        </row>
        <row r="354">
          <cell r="A354" t="str">
            <v>AE</v>
          </cell>
          <cell r="B354">
            <v>16965783.613422558</v>
          </cell>
          <cell r="C354">
            <v>9152231.3649554718</v>
          </cell>
          <cell r="D354">
            <v>-7813552.2484670859</v>
          </cell>
          <cell r="E354">
            <v>232</v>
          </cell>
          <cell r="F354">
            <v>-472176.31937548466</v>
          </cell>
          <cell r="G354">
            <v>225.54318618042225</v>
          </cell>
          <cell r="H354">
            <v>-4134911.4722004682</v>
          </cell>
        </row>
        <row r="355">
          <cell r="A355" t="str">
            <v>AE E9</v>
          </cell>
          <cell r="B355">
            <v>0</v>
          </cell>
          <cell r="C355">
            <v>0</v>
          </cell>
          <cell r="D355">
            <v>0</v>
          </cell>
          <cell r="E355">
            <v>0</v>
          </cell>
          <cell r="F355">
            <v>0</v>
          </cell>
          <cell r="G355">
            <v>0</v>
          </cell>
          <cell r="H355">
            <v>0</v>
          </cell>
        </row>
        <row r="356">
          <cell r="A356" t="str">
            <v>TOTAL</v>
          </cell>
          <cell r="B356">
            <v>58288924.086196035</v>
          </cell>
          <cell r="C356">
            <v>45065274.794654474</v>
          </cell>
          <cell r="D356">
            <v>-13223649.291541556</v>
          </cell>
          <cell r="E356">
            <v>1042</v>
          </cell>
          <cell r="F356">
            <v>-1622244.5283106342</v>
          </cell>
          <cell r="G356">
            <v>1013</v>
          </cell>
          <cell r="H356">
            <v>-3989360.4480725462</v>
          </cell>
        </row>
        <row r="358">
          <cell r="B358" t="str">
            <v>VOLUMES</v>
          </cell>
          <cell r="D358" t="str">
            <v>ECARTS EN MASSE</v>
          </cell>
        </row>
        <row r="359">
          <cell r="A359" t="str">
            <v>GAMME</v>
          </cell>
          <cell r="B359" t="str">
            <v>VISEE04/00</v>
          </cell>
          <cell r="C359" t="str">
            <v>Cond. Vte</v>
          </cell>
          <cell r="D359" t="str">
            <v>Dérive/Std</v>
          </cell>
          <cell r="E359" t="str">
            <v>COMPO</v>
          </cell>
          <cell r="F359" t="str">
            <v>Garantie</v>
          </cell>
          <cell r="G359" t="str">
            <v>Autres frais</v>
          </cell>
          <cell r="H359" t="str">
            <v>Change</v>
          </cell>
        </row>
        <row r="360">
          <cell r="A360" t="str">
            <v>Mascott</v>
          </cell>
          <cell r="B360">
            <v>160</v>
          </cell>
          <cell r="C360">
            <v>718.40622068848461</v>
          </cell>
          <cell r="D360">
            <v>0</v>
          </cell>
          <cell r="E360">
            <v>-1917951.2251875992</v>
          </cell>
          <cell r="F360">
            <v>-216000</v>
          </cell>
          <cell r="G360">
            <v>0</v>
          </cell>
          <cell r="H360">
            <v>0</v>
          </cell>
        </row>
        <row r="361">
          <cell r="A361" t="str">
            <v>S</v>
          </cell>
          <cell r="B361">
            <v>3</v>
          </cell>
          <cell r="C361">
            <v>38.334457948396448</v>
          </cell>
          <cell r="D361">
            <v>2892.8287434170488</v>
          </cell>
          <cell r="E361">
            <v>-3199.0672675877286</v>
          </cell>
          <cell r="F361">
            <v>4140</v>
          </cell>
          <cell r="G361">
            <v>0</v>
          </cell>
          <cell r="H361">
            <v>0</v>
          </cell>
        </row>
        <row r="362">
          <cell r="A362" t="str">
            <v>M</v>
          </cell>
          <cell r="B362">
            <v>194</v>
          </cell>
          <cell r="C362">
            <v>3302331.019106464</v>
          </cell>
          <cell r="D362">
            <v>200923.53421340446</v>
          </cell>
          <cell r="E362">
            <v>-3062078.5082976241</v>
          </cell>
          <cell r="F362">
            <v>267720</v>
          </cell>
          <cell r="G362">
            <v>0</v>
          </cell>
          <cell r="H362">
            <v>0</v>
          </cell>
        </row>
        <row r="363">
          <cell r="A363" t="str">
            <v>G</v>
          </cell>
          <cell r="B363">
            <v>0</v>
          </cell>
          <cell r="C363">
            <v>0</v>
          </cell>
          <cell r="D363">
            <v>0</v>
          </cell>
          <cell r="E363">
            <v>0</v>
          </cell>
          <cell r="F363">
            <v>0</v>
          </cell>
          <cell r="G363">
            <v>0</v>
          </cell>
          <cell r="H363">
            <v>0</v>
          </cell>
        </row>
        <row r="364">
          <cell r="A364" t="str">
            <v>Max/Kerax</v>
          </cell>
          <cell r="B364">
            <v>49</v>
          </cell>
          <cell r="C364">
            <v>124.45829092699569</v>
          </cell>
          <cell r="D364">
            <v>98713.054824532475</v>
          </cell>
          <cell r="E364">
            <v>-202697.65540019213</v>
          </cell>
          <cell r="F364">
            <v>-177625</v>
          </cell>
          <cell r="G364">
            <v>0</v>
          </cell>
          <cell r="H364">
            <v>0</v>
          </cell>
        </row>
        <row r="365">
          <cell r="A365" t="str">
            <v>C</v>
          </cell>
          <cell r="B365">
            <v>0</v>
          </cell>
          <cell r="C365">
            <v>0</v>
          </cell>
          <cell r="D365">
            <v>0</v>
          </cell>
          <cell r="E365">
            <v>0</v>
          </cell>
          <cell r="F365">
            <v>0</v>
          </cell>
          <cell r="G365">
            <v>0</v>
          </cell>
          <cell r="H365">
            <v>0</v>
          </cell>
        </row>
        <row r="366">
          <cell r="A366" t="str">
            <v>PD</v>
          </cell>
          <cell r="B366">
            <v>141</v>
          </cell>
          <cell r="C366">
            <v>26361.390620897524</v>
          </cell>
          <cell r="D366">
            <v>215565.34144705581</v>
          </cell>
          <cell r="E366">
            <v>-370516.46703788463</v>
          </cell>
          <cell r="F366">
            <v>298920</v>
          </cell>
          <cell r="G366">
            <v>0</v>
          </cell>
          <cell r="H366">
            <v>0</v>
          </cell>
        </row>
        <row r="367">
          <cell r="A367" t="str">
            <v>PR</v>
          </cell>
          <cell r="B367">
            <v>297</v>
          </cell>
          <cell r="C367">
            <v>-2188159.8715992263</v>
          </cell>
          <cell r="D367">
            <v>491235.85868963931</v>
          </cell>
          <cell r="E367">
            <v>-1806676.2900921067</v>
          </cell>
          <cell r="F367">
            <v>629640</v>
          </cell>
          <cell r="G367">
            <v>0</v>
          </cell>
          <cell r="H367">
            <v>0</v>
          </cell>
        </row>
        <row r="368">
          <cell r="A368" t="str">
            <v>R</v>
          </cell>
          <cell r="B368">
            <v>0</v>
          </cell>
          <cell r="C368">
            <v>0</v>
          </cell>
          <cell r="D368">
            <v>0</v>
          </cell>
          <cell r="E368">
            <v>0</v>
          </cell>
          <cell r="F368">
            <v>0</v>
          </cell>
          <cell r="G368">
            <v>0</v>
          </cell>
          <cell r="H368">
            <v>0</v>
          </cell>
        </row>
        <row r="369">
          <cell r="A369" t="str">
            <v>AE</v>
          </cell>
          <cell r="B369">
            <v>169</v>
          </cell>
          <cell r="C369">
            <v>-992820.56468237762</v>
          </cell>
          <cell r="D369">
            <v>332640.48460003105</v>
          </cell>
          <cell r="E369">
            <v>-2664584.376808784</v>
          </cell>
          <cell r="F369">
            <v>118300</v>
          </cell>
          <cell r="G369">
            <v>0</v>
          </cell>
          <cell r="H369">
            <v>0</v>
          </cell>
        </row>
        <row r="370">
          <cell r="A370" t="str">
            <v>AE E9</v>
          </cell>
          <cell r="B370">
            <v>0</v>
          </cell>
          <cell r="C370">
            <v>0</v>
          </cell>
          <cell r="D370">
            <v>0</v>
          </cell>
          <cell r="E370">
            <v>0</v>
          </cell>
          <cell r="F370">
            <v>0</v>
          </cell>
          <cell r="G370">
            <v>0</v>
          </cell>
          <cell r="H370">
            <v>0</v>
          </cell>
        </row>
        <row r="371">
          <cell r="A371" t="str">
            <v>TOTAL</v>
          </cell>
          <cell r="B371">
            <v>1013</v>
          </cell>
          <cell r="C371">
            <v>148593.17241532158</v>
          </cell>
          <cell r="D371">
            <v>1341971.1025180803</v>
          </cell>
          <cell r="E371">
            <v>-10027703.59009178</v>
          </cell>
          <cell r="F371">
            <v>925095</v>
          </cell>
          <cell r="G371">
            <v>0</v>
          </cell>
          <cell r="H371">
            <v>0</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Summary"/>
      <sheetName val="Acerno_Cache_XXXXX"/>
      <sheetName val="1. Sampling Considerations"/>
      <sheetName val="2. TOD"/>
      <sheetName val="Tickmarks"/>
      <sheetName val="Parameters (Hide)"/>
    </sheetNames>
    <sheetDataSet>
      <sheetData sheetId="0">
        <row r="3">
          <cell r="B3" t="str">
            <v>Company</v>
          </cell>
        </row>
      </sheetData>
      <sheetData sheetId="1"/>
      <sheetData sheetId="2"/>
      <sheetData sheetId="3"/>
      <sheetData sheetId="4"/>
      <sheetData sheetId="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row r="2">
          <cell r="F2" t="str">
            <v>Preliminary</v>
          </cell>
          <cell r="H2" t="str">
            <v>AJE</v>
          </cell>
          <cell r="I2" t="str">
            <v>Adjusted</v>
          </cell>
          <cell r="J2" t="str">
            <v>RJE</v>
          </cell>
          <cell r="K2" t="str">
            <v>Final</v>
          </cell>
          <cell r="M2" t="str">
            <v>PY1</v>
          </cell>
          <cell r="N2">
            <v>0</v>
          </cell>
          <cell r="O2">
            <v>0</v>
          </cell>
        </row>
        <row r="4">
          <cell r="F4">
            <v>167968.29</v>
          </cell>
          <cell r="H4">
            <v>0</v>
          </cell>
          <cell r="I4">
            <v>167968.29</v>
          </cell>
          <cell r="J4">
            <v>0</v>
          </cell>
          <cell r="K4">
            <v>167968.29</v>
          </cell>
          <cell r="M4">
            <v>1881971.64</v>
          </cell>
        </row>
        <row r="5">
          <cell r="F5">
            <v>1663508.34</v>
          </cell>
          <cell r="H5">
            <v>0</v>
          </cell>
          <cell r="I5">
            <v>1663508.34</v>
          </cell>
          <cell r="J5">
            <v>0</v>
          </cell>
          <cell r="K5">
            <v>1663508.34</v>
          </cell>
          <cell r="M5">
            <v>0</v>
          </cell>
        </row>
        <row r="6">
          <cell r="F6">
            <v>109213.53</v>
          </cell>
          <cell r="H6">
            <v>0</v>
          </cell>
          <cell r="I6">
            <v>109213.53</v>
          </cell>
          <cell r="J6">
            <v>0</v>
          </cell>
          <cell r="K6">
            <v>109213.53</v>
          </cell>
          <cell r="M6">
            <v>0</v>
          </cell>
        </row>
        <row r="7">
          <cell r="F7">
            <v>456994.15</v>
          </cell>
          <cell r="H7">
            <v>0</v>
          </cell>
          <cell r="I7">
            <v>456994.15</v>
          </cell>
          <cell r="J7">
            <v>0</v>
          </cell>
          <cell r="K7">
            <v>456994.15</v>
          </cell>
          <cell r="M7">
            <v>393968.21</v>
          </cell>
        </row>
        <row r="8">
          <cell r="F8">
            <v>333013.31</v>
          </cell>
          <cell r="H8">
            <v>0</v>
          </cell>
          <cell r="I8">
            <v>333013.31</v>
          </cell>
          <cell r="J8">
            <v>0</v>
          </cell>
          <cell r="K8">
            <v>333013.31</v>
          </cell>
          <cell r="M8">
            <v>140307.84</v>
          </cell>
        </row>
        <row r="9">
          <cell r="F9">
            <v>113782.47</v>
          </cell>
          <cell r="H9">
            <v>0</v>
          </cell>
          <cell r="I9">
            <v>113782.47</v>
          </cell>
          <cell r="J9">
            <v>0</v>
          </cell>
          <cell r="K9">
            <v>113782.47</v>
          </cell>
          <cell r="M9">
            <v>0</v>
          </cell>
        </row>
        <row r="10">
          <cell r="F10">
            <v>0</v>
          </cell>
          <cell r="H10">
            <v>0</v>
          </cell>
          <cell r="I10">
            <v>0</v>
          </cell>
          <cell r="J10">
            <v>0</v>
          </cell>
          <cell r="K10">
            <v>0</v>
          </cell>
          <cell r="M10">
            <v>0</v>
          </cell>
        </row>
        <row r="11">
          <cell r="F11">
            <v>0</v>
          </cell>
          <cell r="H11">
            <v>0</v>
          </cell>
          <cell r="I11">
            <v>0</v>
          </cell>
          <cell r="J11">
            <v>0</v>
          </cell>
          <cell r="K11">
            <v>0</v>
          </cell>
          <cell r="M11">
            <v>0</v>
          </cell>
        </row>
        <row r="12">
          <cell r="F12">
            <v>1946500</v>
          </cell>
          <cell r="H12">
            <v>0</v>
          </cell>
          <cell r="I12">
            <v>1946500</v>
          </cell>
          <cell r="J12">
            <v>0</v>
          </cell>
          <cell r="K12">
            <v>1946500</v>
          </cell>
          <cell r="M12">
            <v>0</v>
          </cell>
        </row>
        <row r="13">
          <cell r="F13">
            <v>0</v>
          </cell>
          <cell r="H13">
            <v>0</v>
          </cell>
          <cell r="I13">
            <v>0</v>
          </cell>
          <cell r="J13">
            <v>0</v>
          </cell>
          <cell r="K13">
            <v>0</v>
          </cell>
          <cell r="M13">
            <v>0</v>
          </cell>
        </row>
        <row r="14">
          <cell r="F14">
            <v>5000</v>
          </cell>
          <cell r="H14">
            <v>0</v>
          </cell>
          <cell r="I14">
            <v>5000</v>
          </cell>
          <cell r="J14">
            <v>0</v>
          </cell>
          <cell r="K14">
            <v>5000</v>
          </cell>
          <cell r="M14">
            <v>0</v>
          </cell>
        </row>
        <row r="15">
          <cell r="F15">
            <v>0</v>
          </cell>
          <cell r="H15">
            <v>0</v>
          </cell>
          <cell r="I15">
            <v>0</v>
          </cell>
          <cell r="J15">
            <v>0</v>
          </cell>
          <cell r="K15">
            <v>0</v>
          </cell>
          <cell r="M15">
            <v>0</v>
          </cell>
        </row>
        <row r="16">
          <cell r="F16">
            <v>0</v>
          </cell>
          <cell r="H16">
            <v>0</v>
          </cell>
          <cell r="I16">
            <v>0</v>
          </cell>
          <cell r="J16">
            <v>0</v>
          </cell>
          <cell r="K16">
            <v>0</v>
          </cell>
          <cell r="M16">
            <v>50000</v>
          </cell>
        </row>
        <row r="17">
          <cell r="F17">
            <v>14678.33</v>
          </cell>
          <cell r="H17">
            <v>0</v>
          </cell>
          <cell r="I17">
            <v>14678.33</v>
          </cell>
          <cell r="J17">
            <v>0</v>
          </cell>
          <cell r="K17">
            <v>14678.33</v>
          </cell>
          <cell r="M17">
            <v>197805.43</v>
          </cell>
        </row>
        <row r="18">
          <cell r="F18">
            <v>143319</v>
          </cell>
          <cell r="H18">
            <v>0</v>
          </cell>
          <cell r="I18">
            <v>143319</v>
          </cell>
          <cell r="J18">
            <v>0</v>
          </cell>
          <cell r="K18">
            <v>143319</v>
          </cell>
          <cell r="M18">
            <v>0</v>
          </cell>
        </row>
        <row r="19">
          <cell r="F19">
            <v>9539.91</v>
          </cell>
          <cell r="H19">
            <v>0</v>
          </cell>
          <cell r="I19">
            <v>9539.91</v>
          </cell>
          <cell r="J19">
            <v>0</v>
          </cell>
          <cell r="K19">
            <v>9539.91</v>
          </cell>
          <cell r="M19">
            <v>0</v>
          </cell>
        </row>
        <row r="20">
          <cell r="F20">
            <v>42360.23</v>
          </cell>
          <cell r="H20">
            <v>0</v>
          </cell>
          <cell r="I20">
            <v>42360.23</v>
          </cell>
          <cell r="J20">
            <v>0</v>
          </cell>
          <cell r="K20">
            <v>42360.23</v>
          </cell>
          <cell r="M20">
            <v>34843.89</v>
          </cell>
        </row>
        <row r="21">
          <cell r="F21">
            <v>27528.639999999999</v>
          </cell>
          <cell r="H21">
            <v>0</v>
          </cell>
          <cell r="I21">
            <v>27528.639999999999</v>
          </cell>
          <cell r="J21">
            <v>0</v>
          </cell>
          <cell r="K21">
            <v>27528.639999999999</v>
          </cell>
          <cell r="M21">
            <v>11253.1</v>
          </cell>
        </row>
        <row r="22">
          <cell r="F22">
            <v>9729.11</v>
          </cell>
          <cell r="H22">
            <v>0</v>
          </cell>
          <cell r="I22">
            <v>9729.11</v>
          </cell>
          <cell r="J22">
            <v>0</v>
          </cell>
          <cell r="K22">
            <v>9729.11</v>
          </cell>
          <cell r="M22">
            <v>0</v>
          </cell>
        </row>
        <row r="23">
          <cell r="F23">
            <v>177211.61</v>
          </cell>
          <cell r="H23">
            <v>0</v>
          </cell>
          <cell r="I23">
            <v>177211.61</v>
          </cell>
          <cell r="J23">
            <v>0</v>
          </cell>
          <cell r="K23">
            <v>177211.61</v>
          </cell>
          <cell r="M23">
            <v>95261.63</v>
          </cell>
        </row>
        <row r="24">
          <cell r="F24">
            <v>0</v>
          </cell>
          <cell r="H24">
            <v>0</v>
          </cell>
          <cell r="I24">
            <v>0</v>
          </cell>
          <cell r="J24">
            <v>0</v>
          </cell>
          <cell r="K24">
            <v>0</v>
          </cell>
          <cell r="M24">
            <v>0</v>
          </cell>
        </row>
        <row r="25">
          <cell r="F25">
            <v>49566.15</v>
          </cell>
          <cell r="H25">
            <v>0</v>
          </cell>
          <cell r="I25">
            <v>49566.15</v>
          </cell>
          <cell r="J25">
            <v>0</v>
          </cell>
          <cell r="K25">
            <v>49566.15</v>
          </cell>
          <cell r="M25">
            <v>88248.97</v>
          </cell>
        </row>
        <row r="26">
          <cell r="F26">
            <v>67259.490000000005</v>
          </cell>
          <cell r="H26">
            <v>0</v>
          </cell>
          <cell r="I26">
            <v>67259.490000000005</v>
          </cell>
          <cell r="J26">
            <v>0</v>
          </cell>
          <cell r="K26">
            <v>67259.490000000005</v>
          </cell>
          <cell r="M26">
            <v>0</v>
          </cell>
        </row>
        <row r="27">
          <cell r="F27">
            <v>8080.24</v>
          </cell>
          <cell r="H27">
            <v>0</v>
          </cell>
          <cell r="I27">
            <v>8080.24</v>
          </cell>
          <cell r="J27">
            <v>0</v>
          </cell>
          <cell r="K27">
            <v>8080.24</v>
          </cell>
          <cell r="M27">
            <v>0</v>
          </cell>
        </row>
        <row r="28">
          <cell r="F28">
            <v>28515.51</v>
          </cell>
          <cell r="H28">
            <v>0</v>
          </cell>
          <cell r="I28">
            <v>28515.51</v>
          </cell>
          <cell r="J28">
            <v>0</v>
          </cell>
          <cell r="K28">
            <v>28515.51</v>
          </cell>
          <cell r="M28">
            <v>25278.59</v>
          </cell>
        </row>
        <row r="29">
          <cell r="F29">
            <v>24097.26</v>
          </cell>
          <cell r="H29">
            <v>0</v>
          </cell>
          <cell r="I29">
            <v>24097.26</v>
          </cell>
          <cell r="J29">
            <v>0</v>
          </cell>
          <cell r="K29">
            <v>24097.26</v>
          </cell>
          <cell r="M29">
            <v>10748.84</v>
          </cell>
        </row>
        <row r="30">
          <cell r="F30">
            <v>8301.9500000000007</v>
          </cell>
          <cell r="H30">
            <v>0</v>
          </cell>
          <cell r="I30">
            <v>8301.9500000000007</v>
          </cell>
          <cell r="J30">
            <v>0</v>
          </cell>
          <cell r="K30">
            <v>8301.9500000000007</v>
          </cell>
          <cell r="M30">
            <v>0</v>
          </cell>
        </row>
        <row r="31">
          <cell r="F31">
            <v>174084</v>
          </cell>
          <cell r="H31">
            <v>0</v>
          </cell>
          <cell r="I31">
            <v>174084</v>
          </cell>
          <cell r="J31">
            <v>0</v>
          </cell>
          <cell r="K31">
            <v>174084</v>
          </cell>
          <cell r="M31">
            <v>113070.5</v>
          </cell>
        </row>
        <row r="32">
          <cell r="F32">
            <v>0</v>
          </cell>
          <cell r="H32">
            <v>0</v>
          </cell>
          <cell r="I32">
            <v>0</v>
          </cell>
          <cell r="J32">
            <v>0</v>
          </cell>
          <cell r="K32">
            <v>0</v>
          </cell>
          <cell r="M32">
            <v>0</v>
          </cell>
        </row>
        <row r="33">
          <cell r="F33">
            <v>17437.66</v>
          </cell>
          <cell r="H33">
            <v>0</v>
          </cell>
          <cell r="I33">
            <v>17437.66</v>
          </cell>
          <cell r="J33">
            <v>0</v>
          </cell>
          <cell r="K33">
            <v>17437.66</v>
          </cell>
          <cell r="M33">
            <v>15161.63</v>
          </cell>
        </row>
        <row r="34">
          <cell r="F34">
            <v>0</v>
          </cell>
          <cell r="H34">
            <v>0</v>
          </cell>
          <cell r="I34">
            <v>0</v>
          </cell>
          <cell r="J34">
            <v>0</v>
          </cell>
          <cell r="K34">
            <v>0</v>
          </cell>
          <cell r="M34">
            <v>0</v>
          </cell>
        </row>
        <row r="35">
          <cell r="F35">
            <v>18088.61</v>
          </cell>
          <cell r="H35">
            <v>0</v>
          </cell>
          <cell r="I35">
            <v>18088.61</v>
          </cell>
          <cell r="J35">
            <v>0</v>
          </cell>
          <cell r="K35">
            <v>18088.61</v>
          </cell>
          <cell r="M35">
            <v>3641.03</v>
          </cell>
        </row>
        <row r="36">
          <cell r="F36">
            <v>0</v>
          </cell>
          <cell r="H36">
            <v>0</v>
          </cell>
          <cell r="I36">
            <v>0</v>
          </cell>
          <cell r="J36">
            <v>0</v>
          </cell>
          <cell r="K36">
            <v>0</v>
          </cell>
          <cell r="M36">
            <v>0</v>
          </cell>
        </row>
        <row r="37">
          <cell r="F37">
            <v>2878.33</v>
          </cell>
          <cell r="H37">
            <v>0</v>
          </cell>
          <cell r="I37">
            <v>2878.33</v>
          </cell>
          <cell r="J37">
            <v>0</v>
          </cell>
          <cell r="K37">
            <v>2878.33</v>
          </cell>
          <cell r="M37">
            <v>2384.0700000000002</v>
          </cell>
        </row>
        <row r="38">
          <cell r="F38">
            <v>0</v>
          </cell>
          <cell r="H38">
            <v>0</v>
          </cell>
          <cell r="I38">
            <v>0</v>
          </cell>
          <cell r="J38">
            <v>0</v>
          </cell>
          <cell r="K38">
            <v>0</v>
          </cell>
          <cell r="M38">
            <v>0</v>
          </cell>
        </row>
        <row r="39">
          <cell r="F39">
            <v>4049.58</v>
          </cell>
          <cell r="H39">
            <v>0</v>
          </cell>
          <cell r="I39">
            <v>4049.58</v>
          </cell>
          <cell r="J39">
            <v>0</v>
          </cell>
          <cell r="K39">
            <v>4049.58</v>
          </cell>
          <cell r="M39">
            <v>9050.42</v>
          </cell>
        </row>
        <row r="40">
          <cell r="F40">
            <v>-2445.1799999999998</v>
          </cell>
          <cell r="H40">
            <v>0</v>
          </cell>
          <cell r="I40">
            <v>-2445.1799999999998</v>
          </cell>
          <cell r="J40">
            <v>0</v>
          </cell>
          <cell r="K40">
            <v>-2445.1799999999998</v>
          </cell>
          <cell r="M40">
            <v>0</v>
          </cell>
        </row>
        <row r="41">
          <cell r="F41">
            <v>1192.26</v>
          </cell>
          <cell r="H41">
            <v>0</v>
          </cell>
          <cell r="I41">
            <v>1192.26</v>
          </cell>
          <cell r="J41">
            <v>0</v>
          </cell>
          <cell r="K41">
            <v>1192.26</v>
          </cell>
          <cell r="M41">
            <v>0</v>
          </cell>
        </row>
        <row r="42">
          <cell r="F42">
            <v>4072.2</v>
          </cell>
          <cell r="H42">
            <v>0</v>
          </cell>
          <cell r="I42">
            <v>4072.2</v>
          </cell>
          <cell r="J42">
            <v>0</v>
          </cell>
          <cell r="K42">
            <v>4072.2</v>
          </cell>
          <cell r="M42">
            <v>929.25</v>
          </cell>
        </row>
        <row r="43">
          <cell r="F43">
            <v>4539.46</v>
          </cell>
          <cell r="H43">
            <v>0</v>
          </cell>
          <cell r="I43">
            <v>4539.46</v>
          </cell>
          <cell r="J43">
            <v>0</v>
          </cell>
          <cell r="K43">
            <v>4539.46</v>
          </cell>
          <cell r="M43">
            <v>1078.9100000000001</v>
          </cell>
        </row>
        <row r="44">
          <cell r="F44">
            <v>1906.6</v>
          </cell>
          <cell r="H44">
            <v>0</v>
          </cell>
          <cell r="I44">
            <v>1906.6</v>
          </cell>
          <cell r="J44">
            <v>0</v>
          </cell>
          <cell r="K44">
            <v>1906.6</v>
          </cell>
          <cell r="M44">
            <v>0</v>
          </cell>
        </row>
        <row r="45">
          <cell r="F45">
            <v>0</v>
          </cell>
          <cell r="H45">
            <v>0</v>
          </cell>
          <cell r="I45">
            <v>0</v>
          </cell>
          <cell r="J45">
            <v>0</v>
          </cell>
          <cell r="K45">
            <v>0</v>
          </cell>
          <cell r="M45">
            <v>0</v>
          </cell>
        </row>
        <row r="46">
          <cell r="F46">
            <v>0</v>
          </cell>
          <cell r="H46">
            <v>0</v>
          </cell>
          <cell r="I46">
            <v>0</v>
          </cell>
          <cell r="J46">
            <v>0</v>
          </cell>
          <cell r="K46">
            <v>0</v>
          </cell>
          <cell r="M46">
            <v>0</v>
          </cell>
        </row>
        <row r="47">
          <cell r="F47">
            <v>57297.96</v>
          </cell>
          <cell r="H47">
            <v>93654</v>
          </cell>
          <cell r="I47">
            <v>150951.96</v>
          </cell>
          <cell r="J47">
            <v>0</v>
          </cell>
          <cell r="K47">
            <v>150951.96</v>
          </cell>
          <cell r="M47">
            <v>57298</v>
          </cell>
        </row>
        <row r="48">
          <cell r="F48">
            <v>5689269.0000000019</v>
          </cell>
          <cell r="H48">
            <v>93654</v>
          </cell>
          <cell r="I48">
            <v>5782923.0000000019</v>
          </cell>
          <cell r="J48">
            <v>0</v>
          </cell>
          <cell r="K48">
            <v>5782923.0000000019</v>
          </cell>
          <cell r="M48">
            <v>3132301.9499999997</v>
          </cell>
        </row>
        <row r="50">
          <cell r="F50">
            <v>0</v>
          </cell>
          <cell r="H50">
            <v>0</v>
          </cell>
          <cell r="I50">
            <v>0</v>
          </cell>
          <cell r="J50">
            <v>0</v>
          </cell>
          <cell r="K50">
            <v>0</v>
          </cell>
          <cell r="M50">
            <v>0</v>
          </cell>
        </row>
        <row r="52">
          <cell r="F52">
            <v>0</v>
          </cell>
          <cell r="H52">
            <v>0</v>
          </cell>
          <cell r="I52">
            <v>0</v>
          </cell>
          <cell r="J52">
            <v>0</v>
          </cell>
          <cell r="K52">
            <v>0</v>
          </cell>
          <cell r="M52">
            <v>0</v>
          </cell>
        </row>
        <row r="54">
          <cell r="F54">
            <v>3206.34</v>
          </cell>
          <cell r="H54">
            <v>0</v>
          </cell>
          <cell r="I54">
            <v>3206.34</v>
          </cell>
          <cell r="J54">
            <v>0</v>
          </cell>
          <cell r="K54">
            <v>3206.34</v>
          </cell>
          <cell r="M54">
            <v>28243.9</v>
          </cell>
        </row>
        <row r="55">
          <cell r="F55">
            <v>37458.050000000003</v>
          </cell>
          <cell r="H55">
            <v>0</v>
          </cell>
          <cell r="I55">
            <v>37458.050000000003</v>
          </cell>
          <cell r="J55">
            <v>0</v>
          </cell>
          <cell r="K55">
            <v>37458.050000000003</v>
          </cell>
          <cell r="M55">
            <v>74160.77</v>
          </cell>
        </row>
        <row r="56">
          <cell r="F56">
            <v>0</v>
          </cell>
          <cell r="H56">
            <v>0</v>
          </cell>
          <cell r="I56">
            <v>0</v>
          </cell>
          <cell r="J56">
            <v>0</v>
          </cell>
          <cell r="K56">
            <v>0</v>
          </cell>
          <cell r="M56">
            <v>0</v>
          </cell>
        </row>
        <row r="57">
          <cell r="F57">
            <v>2439.23</v>
          </cell>
          <cell r="H57">
            <v>0</v>
          </cell>
          <cell r="I57">
            <v>2439.23</v>
          </cell>
          <cell r="J57">
            <v>0</v>
          </cell>
          <cell r="K57">
            <v>2439.23</v>
          </cell>
          <cell r="M57">
            <v>9178.02</v>
          </cell>
        </row>
        <row r="58">
          <cell r="F58">
            <v>0</v>
          </cell>
          <cell r="H58">
            <v>0</v>
          </cell>
          <cell r="I58">
            <v>0</v>
          </cell>
          <cell r="J58">
            <v>0</v>
          </cell>
          <cell r="K58">
            <v>0</v>
          </cell>
          <cell r="M58">
            <v>0</v>
          </cell>
        </row>
        <row r="59">
          <cell r="F59">
            <v>68103.05</v>
          </cell>
          <cell r="H59">
            <v>0</v>
          </cell>
          <cell r="I59">
            <v>68103.05</v>
          </cell>
          <cell r="J59">
            <v>0</v>
          </cell>
          <cell r="K59">
            <v>68103.05</v>
          </cell>
          <cell r="M59">
            <v>38350</v>
          </cell>
        </row>
        <row r="60">
          <cell r="F60">
            <v>0</v>
          </cell>
          <cell r="H60">
            <v>0</v>
          </cell>
          <cell r="I60">
            <v>0</v>
          </cell>
          <cell r="J60">
            <v>0</v>
          </cell>
          <cell r="K60">
            <v>0</v>
          </cell>
          <cell r="M60">
            <v>0</v>
          </cell>
        </row>
        <row r="61">
          <cell r="F61">
            <v>0</v>
          </cell>
          <cell r="H61">
            <v>0</v>
          </cell>
          <cell r="I61">
            <v>0</v>
          </cell>
          <cell r="J61">
            <v>0</v>
          </cell>
          <cell r="K61">
            <v>0</v>
          </cell>
          <cell r="M61">
            <v>0</v>
          </cell>
        </row>
        <row r="62">
          <cell r="F62">
            <v>18904.75</v>
          </cell>
          <cell r="H62">
            <v>0</v>
          </cell>
          <cell r="I62">
            <v>18904.75</v>
          </cell>
          <cell r="J62">
            <v>0</v>
          </cell>
          <cell r="K62">
            <v>18904.75</v>
          </cell>
          <cell r="M62">
            <v>188267.69</v>
          </cell>
        </row>
        <row r="63">
          <cell r="F63">
            <v>0</v>
          </cell>
          <cell r="H63">
            <v>0</v>
          </cell>
          <cell r="I63">
            <v>0</v>
          </cell>
          <cell r="J63">
            <v>0</v>
          </cell>
          <cell r="K63">
            <v>0</v>
          </cell>
          <cell r="M63">
            <v>0</v>
          </cell>
        </row>
        <row r="64">
          <cell r="F64">
            <v>0</v>
          </cell>
          <cell r="H64">
            <v>0</v>
          </cell>
          <cell r="I64">
            <v>0</v>
          </cell>
          <cell r="J64">
            <v>0</v>
          </cell>
          <cell r="K64">
            <v>0</v>
          </cell>
          <cell r="M64">
            <v>0</v>
          </cell>
        </row>
        <row r="65">
          <cell r="F65">
            <v>0</v>
          </cell>
          <cell r="H65">
            <v>0</v>
          </cell>
          <cell r="I65">
            <v>0</v>
          </cell>
          <cell r="J65">
            <v>0</v>
          </cell>
          <cell r="K65">
            <v>0</v>
          </cell>
          <cell r="M65">
            <v>5224.95</v>
          </cell>
        </row>
        <row r="66">
          <cell r="F66">
            <v>0</v>
          </cell>
          <cell r="H66">
            <v>0</v>
          </cell>
          <cell r="I66">
            <v>0</v>
          </cell>
          <cell r="J66">
            <v>0</v>
          </cell>
          <cell r="K66">
            <v>0</v>
          </cell>
          <cell r="M66">
            <v>5173.32</v>
          </cell>
        </row>
        <row r="67">
          <cell r="F67">
            <v>0</v>
          </cell>
          <cell r="H67">
            <v>0</v>
          </cell>
          <cell r="I67">
            <v>0</v>
          </cell>
          <cell r="J67">
            <v>0</v>
          </cell>
          <cell r="K67">
            <v>0</v>
          </cell>
          <cell r="M67">
            <v>5173.33</v>
          </cell>
        </row>
        <row r="68">
          <cell r="F68">
            <v>0</v>
          </cell>
          <cell r="H68">
            <v>0</v>
          </cell>
          <cell r="I68">
            <v>0</v>
          </cell>
          <cell r="J68">
            <v>0</v>
          </cell>
          <cell r="K68">
            <v>0</v>
          </cell>
          <cell r="M68">
            <v>0</v>
          </cell>
        </row>
        <row r="69">
          <cell r="F69">
            <v>0</v>
          </cell>
          <cell r="H69">
            <v>0</v>
          </cell>
          <cell r="I69">
            <v>0</v>
          </cell>
          <cell r="J69">
            <v>0</v>
          </cell>
          <cell r="K69">
            <v>0</v>
          </cell>
          <cell r="M69">
            <v>0</v>
          </cell>
        </row>
        <row r="70">
          <cell r="F70">
            <v>1700</v>
          </cell>
          <cell r="H70">
            <v>0</v>
          </cell>
          <cell r="I70">
            <v>1700</v>
          </cell>
          <cell r="J70">
            <v>0</v>
          </cell>
          <cell r="K70">
            <v>1700</v>
          </cell>
          <cell r="M70">
            <v>1425</v>
          </cell>
        </row>
        <row r="71">
          <cell r="F71">
            <v>0</v>
          </cell>
          <cell r="H71">
            <v>0</v>
          </cell>
          <cell r="I71">
            <v>0</v>
          </cell>
          <cell r="J71">
            <v>0</v>
          </cell>
          <cell r="K71">
            <v>0</v>
          </cell>
          <cell r="M71">
            <v>0</v>
          </cell>
        </row>
        <row r="72">
          <cell r="F72">
            <v>22197.38</v>
          </cell>
          <cell r="H72">
            <v>0</v>
          </cell>
          <cell r="I72">
            <v>22197.38</v>
          </cell>
          <cell r="J72">
            <v>0</v>
          </cell>
          <cell r="K72">
            <v>22197.38</v>
          </cell>
          <cell r="M72">
            <v>49132.78</v>
          </cell>
        </row>
        <row r="73">
          <cell r="F73">
            <v>0</v>
          </cell>
          <cell r="H73">
            <v>0</v>
          </cell>
          <cell r="I73">
            <v>0</v>
          </cell>
          <cell r="J73">
            <v>0</v>
          </cell>
          <cell r="K73">
            <v>0</v>
          </cell>
          <cell r="M73">
            <v>0</v>
          </cell>
        </row>
        <row r="74">
          <cell r="F74">
            <v>0</v>
          </cell>
          <cell r="H74">
            <v>0</v>
          </cell>
          <cell r="I74">
            <v>0</v>
          </cell>
          <cell r="J74">
            <v>0</v>
          </cell>
          <cell r="K74">
            <v>0</v>
          </cell>
          <cell r="M74">
            <v>212871.52</v>
          </cell>
        </row>
        <row r="75">
          <cell r="F75">
            <v>167573.14000000001</v>
          </cell>
          <cell r="H75">
            <v>0</v>
          </cell>
          <cell r="I75">
            <v>167573.14000000001</v>
          </cell>
          <cell r="J75">
            <v>0</v>
          </cell>
          <cell r="K75">
            <v>167573.14000000001</v>
          </cell>
          <cell r="M75">
            <v>0</v>
          </cell>
        </row>
        <row r="76">
          <cell r="F76">
            <v>1566.66</v>
          </cell>
          <cell r="H76">
            <v>0</v>
          </cell>
          <cell r="I76">
            <v>1566.66</v>
          </cell>
          <cell r="J76">
            <v>0</v>
          </cell>
          <cell r="K76">
            <v>1566.66</v>
          </cell>
          <cell r="M76">
            <v>0</v>
          </cell>
        </row>
        <row r="77">
          <cell r="F77">
            <v>0</v>
          </cell>
          <cell r="H77">
            <v>0</v>
          </cell>
          <cell r="I77">
            <v>0</v>
          </cell>
          <cell r="J77">
            <v>0</v>
          </cell>
          <cell r="K77">
            <v>0</v>
          </cell>
          <cell r="M77">
            <v>56500</v>
          </cell>
        </row>
        <row r="78">
          <cell r="F78">
            <v>0</v>
          </cell>
          <cell r="H78">
            <v>0</v>
          </cell>
          <cell r="I78">
            <v>0</v>
          </cell>
          <cell r="J78">
            <v>0</v>
          </cell>
          <cell r="K78">
            <v>0</v>
          </cell>
          <cell r="M78">
            <v>33125</v>
          </cell>
        </row>
        <row r="79">
          <cell r="F79">
            <v>36935</v>
          </cell>
          <cell r="H79">
            <v>0</v>
          </cell>
          <cell r="I79">
            <v>36935</v>
          </cell>
          <cell r="J79">
            <v>0</v>
          </cell>
          <cell r="K79">
            <v>36935</v>
          </cell>
          <cell r="M79">
            <v>1377590.99</v>
          </cell>
        </row>
        <row r="80">
          <cell r="F80">
            <v>0</v>
          </cell>
          <cell r="H80">
            <v>0</v>
          </cell>
          <cell r="I80">
            <v>0</v>
          </cell>
          <cell r="J80">
            <v>0</v>
          </cell>
          <cell r="K80">
            <v>0</v>
          </cell>
          <cell r="M80">
            <v>22857.360000000001</v>
          </cell>
        </row>
        <row r="81">
          <cell r="F81">
            <v>0</v>
          </cell>
          <cell r="H81">
            <v>0</v>
          </cell>
          <cell r="I81">
            <v>0</v>
          </cell>
          <cell r="J81">
            <v>0</v>
          </cell>
          <cell r="K81">
            <v>0</v>
          </cell>
          <cell r="M81">
            <v>0</v>
          </cell>
        </row>
        <row r="82">
          <cell r="F82">
            <v>1465941.84</v>
          </cell>
          <cell r="H82">
            <v>0</v>
          </cell>
          <cell r="I82">
            <v>1465941.84</v>
          </cell>
          <cell r="J82">
            <v>0</v>
          </cell>
          <cell r="K82">
            <v>1465941.84</v>
          </cell>
          <cell r="M82">
            <v>2835401.04</v>
          </cell>
        </row>
        <row r="83">
          <cell r="F83">
            <v>3307694.01</v>
          </cell>
          <cell r="H83">
            <v>0</v>
          </cell>
          <cell r="I83">
            <v>3307694.01</v>
          </cell>
          <cell r="J83">
            <v>0</v>
          </cell>
          <cell r="K83">
            <v>3307694.01</v>
          </cell>
          <cell r="M83">
            <v>1016552.09</v>
          </cell>
        </row>
        <row r="84">
          <cell r="F84">
            <v>33504.269999999997</v>
          </cell>
          <cell r="H84">
            <v>0</v>
          </cell>
          <cell r="I84">
            <v>33504.269999999997</v>
          </cell>
          <cell r="J84">
            <v>0</v>
          </cell>
          <cell r="K84">
            <v>33504.269999999997</v>
          </cell>
          <cell r="M84">
            <v>0</v>
          </cell>
        </row>
        <row r="85">
          <cell r="F85">
            <v>6383.61</v>
          </cell>
          <cell r="H85">
            <v>0</v>
          </cell>
          <cell r="I85">
            <v>6383.61</v>
          </cell>
          <cell r="J85">
            <v>0</v>
          </cell>
          <cell r="K85">
            <v>6383.61</v>
          </cell>
          <cell r="M85">
            <v>0</v>
          </cell>
        </row>
        <row r="86">
          <cell r="F86">
            <v>0</v>
          </cell>
          <cell r="H86">
            <v>0</v>
          </cell>
          <cell r="I86">
            <v>0</v>
          </cell>
          <cell r="J86">
            <v>0</v>
          </cell>
          <cell r="K86">
            <v>0</v>
          </cell>
          <cell r="M86">
            <v>0</v>
          </cell>
        </row>
        <row r="87">
          <cell r="F87">
            <v>15569</v>
          </cell>
          <cell r="H87">
            <v>0</v>
          </cell>
          <cell r="I87">
            <v>15569</v>
          </cell>
          <cell r="J87">
            <v>0</v>
          </cell>
          <cell r="K87">
            <v>15569</v>
          </cell>
          <cell r="M87">
            <v>7500</v>
          </cell>
        </row>
        <row r="88">
          <cell r="F88">
            <v>33710.14</v>
          </cell>
          <cell r="H88">
            <v>0</v>
          </cell>
          <cell r="I88">
            <v>33710.14</v>
          </cell>
          <cell r="J88">
            <v>0</v>
          </cell>
          <cell r="K88">
            <v>33710.14</v>
          </cell>
          <cell r="M88">
            <v>25539.69</v>
          </cell>
        </row>
        <row r="89">
          <cell r="F89">
            <v>12927.85</v>
          </cell>
          <cell r="H89">
            <v>0</v>
          </cell>
          <cell r="I89">
            <v>12927.85</v>
          </cell>
          <cell r="J89">
            <v>0</v>
          </cell>
          <cell r="K89">
            <v>12927.85</v>
          </cell>
          <cell r="M89">
            <v>11061.15</v>
          </cell>
        </row>
        <row r="90">
          <cell r="F90">
            <v>0</v>
          </cell>
          <cell r="H90">
            <v>0</v>
          </cell>
          <cell r="I90">
            <v>0</v>
          </cell>
          <cell r="J90">
            <v>0</v>
          </cell>
          <cell r="K90">
            <v>0</v>
          </cell>
          <cell r="M90">
            <v>0</v>
          </cell>
        </row>
        <row r="91">
          <cell r="F91">
            <v>110679.07</v>
          </cell>
          <cell r="H91">
            <v>0</v>
          </cell>
          <cell r="I91">
            <v>110679.07</v>
          </cell>
          <cell r="J91">
            <v>0</v>
          </cell>
          <cell r="K91">
            <v>110679.07</v>
          </cell>
          <cell r="M91">
            <v>46781.17</v>
          </cell>
        </row>
        <row r="92">
          <cell r="F92">
            <v>17993.91</v>
          </cell>
          <cell r="H92">
            <v>0</v>
          </cell>
          <cell r="I92">
            <v>17993.91</v>
          </cell>
          <cell r="J92">
            <v>0</v>
          </cell>
          <cell r="K92">
            <v>17993.91</v>
          </cell>
          <cell r="M92">
            <v>0</v>
          </cell>
        </row>
        <row r="93">
          <cell r="F93">
            <v>0</v>
          </cell>
          <cell r="H93">
            <v>0</v>
          </cell>
          <cell r="I93">
            <v>0</v>
          </cell>
          <cell r="J93">
            <v>0</v>
          </cell>
          <cell r="K93">
            <v>0</v>
          </cell>
          <cell r="M93">
            <v>0</v>
          </cell>
        </row>
        <row r="94">
          <cell r="F94">
            <v>0</v>
          </cell>
          <cell r="H94">
            <v>0</v>
          </cell>
          <cell r="I94">
            <v>0</v>
          </cell>
          <cell r="J94">
            <v>0</v>
          </cell>
          <cell r="K94">
            <v>0</v>
          </cell>
          <cell r="M94">
            <v>1330.69</v>
          </cell>
        </row>
        <row r="95">
          <cell r="F95">
            <v>0</v>
          </cell>
          <cell r="H95">
            <v>0</v>
          </cell>
          <cell r="I95">
            <v>0</v>
          </cell>
          <cell r="J95">
            <v>0</v>
          </cell>
          <cell r="K95">
            <v>0</v>
          </cell>
          <cell r="M95">
            <v>1330.68</v>
          </cell>
        </row>
        <row r="96">
          <cell r="F96">
            <v>6333.63</v>
          </cell>
          <cell r="H96">
            <v>0</v>
          </cell>
          <cell r="I96">
            <v>6333.63</v>
          </cell>
          <cell r="J96">
            <v>0</v>
          </cell>
          <cell r="K96">
            <v>6333.63</v>
          </cell>
          <cell r="M96">
            <v>49912.480000000003</v>
          </cell>
        </row>
        <row r="97">
          <cell r="F97">
            <v>0</v>
          </cell>
          <cell r="H97">
            <v>0</v>
          </cell>
          <cell r="I97">
            <v>0</v>
          </cell>
          <cell r="J97">
            <v>0</v>
          </cell>
          <cell r="K97">
            <v>0</v>
          </cell>
          <cell r="M97">
            <v>997.2</v>
          </cell>
        </row>
        <row r="98">
          <cell r="F98">
            <v>0</v>
          </cell>
          <cell r="H98">
            <v>0</v>
          </cell>
          <cell r="I98">
            <v>0</v>
          </cell>
          <cell r="J98">
            <v>0</v>
          </cell>
          <cell r="K98">
            <v>0</v>
          </cell>
          <cell r="M98">
            <v>0</v>
          </cell>
        </row>
        <row r="99">
          <cell r="F99">
            <v>1116.0899999999999</v>
          </cell>
          <cell r="H99">
            <v>0</v>
          </cell>
          <cell r="I99">
            <v>1116.0899999999999</v>
          </cell>
          <cell r="J99">
            <v>0</v>
          </cell>
          <cell r="K99">
            <v>1116.0899999999999</v>
          </cell>
          <cell r="M99">
            <v>217268.4</v>
          </cell>
        </row>
        <row r="100">
          <cell r="F100">
            <v>180357.91</v>
          </cell>
          <cell r="H100">
            <v>0</v>
          </cell>
          <cell r="I100">
            <v>180357.91</v>
          </cell>
          <cell r="J100">
            <v>0</v>
          </cell>
          <cell r="K100">
            <v>180357.91</v>
          </cell>
          <cell r="M100">
            <v>369126.57</v>
          </cell>
        </row>
        <row r="101">
          <cell r="F101">
            <v>119543.63</v>
          </cell>
          <cell r="H101">
            <v>0</v>
          </cell>
          <cell r="I101">
            <v>119543.63</v>
          </cell>
          <cell r="J101">
            <v>0</v>
          </cell>
          <cell r="K101">
            <v>119543.63</v>
          </cell>
          <cell r="M101">
            <v>0</v>
          </cell>
        </row>
        <row r="102">
          <cell r="F102">
            <v>10480</v>
          </cell>
          <cell r="H102">
            <v>0</v>
          </cell>
          <cell r="I102">
            <v>10480</v>
          </cell>
          <cell r="J102">
            <v>0</v>
          </cell>
          <cell r="K102">
            <v>10480</v>
          </cell>
          <cell r="M102">
            <v>0</v>
          </cell>
        </row>
        <row r="103">
          <cell r="F103">
            <v>304345.43</v>
          </cell>
          <cell r="H103">
            <v>0</v>
          </cell>
          <cell r="I103">
            <v>304345.43</v>
          </cell>
          <cell r="J103">
            <v>0</v>
          </cell>
          <cell r="K103">
            <v>304345.43</v>
          </cell>
          <cell r="M103">
            <v>416601.29</v>
          </cell>
        </row>
        <row r="104">
          <cell r="F104">
            <v>6692.4</v>
          </cell>
          <cell r="H104">
            <v>0</v>
          </cell>
          <cell r="I104">
            <v>6692.4</v>
          </cell>
          <cell r="J104">
            <v>0</v>
          </cell>
          <cell r="K104">
            <v>6692.4</v>
          </cell>
          <cell r="M104">
            <v>5391.56</v>
          </cell>
        </row>
        <row r="105">
          <cell r="F105">
            <v>0</v>
          </cell>
          <cell r="H105">
            <v>0</v>
          </cell>
          <cell r="I105">
            <v>0</v>
          </cell>
          <cell r="J105">
            <v>0</v>
          </cell>
          <cell r="K105">
            <v>0</v>
          </cell>
          <cell r="M105">
            <v>10363.56</v>
          </cell>
        </row>
        <row r="106">
          <cell r="F106">
            <v>0</v>
          </cell>
          <cell r="H106">
            <v>0</v>
          </cell>
          <cell r="I106">
            <v>0</v>
          </cell>
          <cell r="J106">
            <v>0</v>
          </cell>
          <cell r="K106">
            <v>0</v>
          </cell>
          <cell r="M106">
            <v>-17283</v>
          </cell>
        </row>
        <row r="107">
          <cell r="F107">
            <v>265944.26</v>
          </cell>
          <cell r="H107">
            <v>0</v>
          </cell>
          <cell r="I107">
            <v>265944.26</v>
          </cell>
          <cell r="J107">
            <v>0</v>
          </cell>
          <cell r="K107">
            <v>265944.26</v>
          </cell>
          <cell r="M107">
            <v>536570.98</v>
          </cell>
        </row>
        <row r="108">
          <cell r="F108">
            <v>0</v>
          </cell>
          <cell r="H108">
            <v>0</v>
          </cell>
          <cell r="I108">
            <v>0</v>
          </cell>
          <cell r="J108">
            <v>0</v>
          </cell>
          <cell r="K108">
            <v>0</v>
          </cell>
          <cell r="M108">
            <v>45905.62</v>
          </cell>
        </row>
        <row r="109">
          <cell r="F109">
            <v>30455.39</v>
          </cell>
          <cell r="H109">
            <v>0</v>
          </cell>
          <cell r="I109">
            <v>30455.39</v>
          </cell>
          <cell r="J109">
            <v>0</v>
          </cell>
          <cell r="K109">
            <v>30455.39</v>
          </cell>
          <cell r="M109">
            <v>0</v>
          </cell>
        </row>
        <row r="110">
          <cell r="F110">
            <v>0</v>
          </cell>
          <cell r="H110">
            <v>0</v>
          </cell>
          <cell r="I110">
            <v>0</v>
          </cell>
          <cell r="J110">
            <v>0</v>
          </cell>
          <cell r="K110">
            <v>0</v>
          </cell>
          <cell r="M110">
            <v>54138.86</v>
          </cell>
        </row>
        <row r="111">
          <cell r="F111">
            <v>0</v>
          </cell>
          <cell r="H111">
            <v>0</v>
          </cell>
          <cell r="I111">
            <v>0</v>
          </cell>
          <cell r="J111">
            <v>0</v>
          </cell>
          <cell r="K111">
            <v>0</v>
          </cell>
          <cell r="M111">
            <v>49048.28</v>
          </cell>
        </row>
        <row r="112">
          <cell r="F112">
            <v>3199.15</v>
          </cell>
          <cell r="H112">
            <v>0</v>
          </cell>
          <cell r="I112">
            <v>3199.15</v>
          </cell>
          <cell r="J112">
            <v>0</v>
          </cell>
          <cell r="K112">
            <v>3199.15</v>
          </cell>
          <cell r="M112">
            <v>97430.81</v>
          </cell>
        </row>
        <row r="113">
          <cell r="F113">
            <v>38685.160000000003</v>
          </cell>
          <cell r="H113">
            <v>0</v>
          </cell>
          <cell r="I113">
            <v>38685.160000000003</v>
          </cell>
          <cell r="J113">
            <v>0</v>
          </cell>
          <cell r="K113">
            <v>38685.160000000003</v>
          </cell>
          <cell r="M113">
            <v>0</v>
          </cell>
        </row>
        <row r="114">
          <cell r="F114">
            <v>57212.71</v>
          </cell>
          <cell r="H114">
            <v>0</v>
          </cell>
          <cell r="I114">
            <v>57212.71</v>
          </cell>
          <cell r="J114">
            <v>0</v>
          </cell>
          <cell r="K114">
            <v>57212.71</v>
          </cell>
          <cell r="M114">
            <v>20305.09</v>
          </cell>
        </row>
        <row r="115">
          <cell r="F115">
            <v>17500</v>
          </cell>
          <cell r="H115">
            <v>0</v>
          </cell>
          <cell r="I115">
            <v>17500</v>
          </cell>
          <cell r="J115">
            <v>0</v>
          </cell>
          <cell r="K115">
            <v>17500</v>
          </cell>
          <cell r="M115">
            <v>28750</v>
          </cell>
        </row>
        <row r="116">
          <cell r="F116">
            <v>403011.13</v>
          </cell>
          <cell r="H116">
            <v>0</v>
          </cell>
          <cell r="I116">
            <v>403011.13</v>
          </cell>
          <cell r="J116">
            <v>0</v>
          </cell>
          <cell r="K116">
            <v>403011.13</v>
          </cell>
          <cell r="M116">
            <v>0</v>
          </cell>
        </row>
        <row r="117">
          <cell r="F117">
            <v>0</v>
          </cell>
          <cell r="H117">
            <v>0</v>
          </cell>
          <cell r="I117">
            <v>0</v>
          </cell>
          <cell r="J117">
            <v>0</v>
          </cell>
          <cell r="K117">
            <v>0</v>
          </cell>
          <cell r="M117">
            <v>0</v>
          </cell>
        </row>
        <row r="118">
          <cell r="F118">
            <v>0</v>
          </cell>
          <cell r="H118">
            <v>0</v>
          </cell>
          <cell r="I118">
            <v>0</v>
          </cell>
          <cell r="J118">
            <v>0</v>
          </cell>
          <cell r="K118">
            <v>0</v>
          </cell>
          <cell r="M118">
            <v>0</v>
          </cell>
        </row>
        <row r="119">
          <cell r="F119">
            <v>0</v>
          </cell>
          <cell r="H119">
            <v>0</v>
          </cell>
          <cell r="I119">
            <v>0</v>
          </cell>
          <cell r="J119">
            <v>0</v>
          </cell>
          <cell r="K119">
            <v>0</v>
          </cell>
          <cell r="M119">
            <v>0</v>
          </cell>
        </row>
        <row r="120">
          <cell r="F120">
            <v>0</v>
          </cell>
          <cell r="H120">
            <v>0</v>
          </cell>
          <cell r="I120">
            <v>0</v>
          </cell>
          <cell r="J120">
            <v>0</v>
          </cell>
          <cell r="K120">
            <v>0</v>
          </cell>
          <cell r="M120">
            <v>50926.17</v>
          </cell>
        </row>
        <row r="121">
          <cell r="F121">
            <v>0</v>
          </cell>
          <cell r="H121">
            <v>0</v>
          </cell>
          <cell r="I121">
            <v>0</v>
          </cell>
          <cell r="J121">
            <v>0</v>
          </cell>
          <cell r="K121">
            <v>0</v>
          </cell>
          <cell r="M121">
            <v>0</v>
          </cell>
        </row>
        <row r="122">
          <cell r="F122">
            <v>57256.65</v>
          </cell>
          <cell r="H122">
            <v>0</v>
          </cell>
          <cell r="I122">
            <v>57256.65</v>
          </cell>
          <cell r="J122">
            <v>0</v>
          </cell>
          <cell r="K122">
            <v>57256.65</v>
          </cell>
          <cell r="M122">
            <v>153839.66</v>
          </cell>
        </row>
        <row r="123">
          <cell r="F123">
            <v>0</v>
          </cell>
          <cell r="H123">
            <v>0</v>
          </cell>
          <cell r="I123">
            <v>0</v>
          </cell>
          <cell r="J123">
            <v>0</v>
          </cell>
          <cell r="K123">
            <v>0</v>
          </cell>
          <cell r="M123">
            <v>5165.05</v>
          </cell>
        </row>
        <row r="124">
          <cell r="F124">
            <v>0</v>
          </cell>
          <cell r="H124">
            <v>0</v>
          </cell>
          <cell r="I124">
            <v>0</v>
          </cell>
          <cell r="J124">
            <v>0</v>
          </cell>
          <cell r="K124">
            <v>0</v>
          </cell>
          <cell r="M124">
            <v>36759.599999999999</v>
          </cell>
        </row>
        <row r="125">
          <cell r="F125">
            <v>0</v>
          </cell>
          <cell r="H125">
            <v>0</v>
          </cell>
          <cell r="I125">
            <v>0</v>
          </cell>
          <cell r="J125">
            <v>0</v>
          </cell>
          <cell r="K125">
            <v>0</v>
          </cell>
          <cell r="M125">
            <v>20139.02</v>
          </cell>
        </row>
        <row r="126">
          <cell r="F126">
            <v>0</v>
          </cell>
          <cell r="H126">
            <v>0</v>
          </cell>
          <cell r="I126">
            <v>0</v>
          </cell>
          <cell r="J126">
            <v>0</v>
          </cell>
          <cell r="K126">
            <v>0</v>
          </cell>
          <cell r="M126">
            <v>32516.75</v>
          </cell>
        </row>
        <row r="127">
          <cell r="F127">
            <v>0</v>
          </cell>
          <cell r="H127">
            <v>0</v>
          </cell>
          <cell r="I127">
            <v>0</v>
          </cell>
          <cell r="J127">
            <v>0</v>
          </cell>
          <cell r="K127">
            <v>0</v>
          </cell>
          <cell r="M127">
            <v>0</v>
          </cell>
        </row>
        <row r="128">
          <cell r="F128">
            <v>201511.89</v>
          </cell>
          <cell r="H128">
            <v>0</v>
          </cell>
          <cell r="I128">
            <v>201511.89</v>
          </cell>
          <cell r="J128">
            <v>0</v>
          </cell>
          <cell r="K128">
            <v>201511.89</v>
          </cell>
          <cell r="M128">
            <v>0</v>
          </cell>
        </row>
        <row r="129">
          <cell r="F129">
            <v>41250</v>
          </cell>
          <cell r="H129">
            <v>0</v>
          </cell>
          <cell r="I129">
            <v>41250</v>
          </cell>
          <cell r="J129">
            <v>0</v>
          </cell>
          <cell r="K129">
            <v>41250</v>
          </cell>
          <cell r="M129">
            <v>12500</v>
          </cell>
        </row>
        <row r="130">
          <cell r="F130">
            <v>0</v>
          </cell>
          <cell r="H130">
            <v>0</v>
          </cell>
          <cell r="I130">
            <v>0</v>
          </cell>
          <cell r="J130">
            <v>0</v>
          </cell>
          <cell r="K130">
            <v>0</v>
          </cell>
          <cell r="M130">
            <v>0</v>
          </cell>
        </row>
        <row r="131">
          <cell r="F131">
            <v>0</v>
          </cell>
          <cell r="H131">
            <v>0</v>
          </cell>
          <cell r="I131">
            <v>0</v>
          </cell>
          <cell r="J131">
            <v>0</v>
          </cell>
          <cell r="K131">
            <v>0</v>
          </cell>
          <cell r="M131">
            <v>4509.96</v>
          </cell>
        </row>
        <row r="132">
          <cell r="F132">
            <v>0</v>
          </cell>
          <cell r="H132">
            <v>0</v>
          </cell>
          <cell r="I132">
            <v>0</v>
          </cell>
          <cell r="J132">
            <v>0</v>
          </cell>
          <cell r="K132">
            <v>0</v>
          </cell>
          <cell r="M132">
            <v>364</v>
          </cell>
        </row>
        <row r="133">
          <cell r="F133">
            <v>0</v>
          </cell>
          <cell r="H133">
            <v>0</v>
          </cell>
          <cell r="I133">
            <v>0</v>
          </cell>
          <cell r="J133">
            <v>0</v>
          </cell>
          <cell r="K133">
            <v>0</v>
          </cell>
          <cell r="M133">
            <v>364</v>
          </cell>
        </row>
        <row r="134">
          <cell r="F134">
            <v>0</v>
          </cell>
          <cell r="H134">
            <v>0</v>
          </cell>
          <cell r="I134">
            <v>0</v>
          </cell>
          <cell r="J134">
            <v>0</v>
          </cell>
          <cell r="K134">
            <v>0</v>
          </cell>
          <cell r="M134">
            <v>364</v>
          </cell>
        </row>
        <row r="135">
          <cell r="F135">
            <v>0</v>
          </cell>
          <cell r="H135">
            <v>0</v>
          </cell>
          <cell r="I135">
            <v>0</v>
          </cell>
          <cell r="J135">
            <v>0</v>
          </cell>
          <cell r="K135">
            <v>0</v>
          </cell>
          <cell r="M135">
            <v>0</v>
          </cell>
        </row>
        <row r="136">
          <cell r="F136">
            <v>0</v>
          </cell>
          <cell r="H136">
            <v>0</v>
          </cell>
          <cell r="I136">
            <v>0</v>
          </cell>
          <cell r="J136">
            <v>0</v>
          </cell>
          <cell r="K136">
            <v>0</v>
          </cell>
          <cell r="M136">
            <v>0</v>
          </cell>
        </row>
        <row r="137">
          <cell r="F137">
            <v>21590.3</v>
          </cell>
          <cell r="H137">
            <v>0</v>
          </cell>
          <cell r="I137">
            <v>21590.3</v>
          </cell>
          <cell r="J137">
            <v>0</v>
          </cell>
          <cell r="K137">
            <v>21590.3</v>
          </cell>
          <cell r="M137">
            <v>4002.01</v>
          </cell>
        </row>
        <row r="138">
          <cell r="F138">
            <v>80048.990000000005</v>
          </cell>
          <cell r="H138">
            <v>0</v>
          </cell>
          <cell r="I138">
            <v>80048.990000000005</v>
          </cell>
          <cell r="J138">
            <v>0</v>
          </cell>
          <cell r="K138">
            <v>80048.990000000005</v>
          </cell>
          <cell r="M138">
            <v>2500</v>
          </cell>
        </row>
        <row r="139">
          <cell r="F139">
            <v>0</v>
          </cell>
          <cell r="H139">
            <v>0</v>
          </cell>
          <cell r="I139">
            <v>0</v>
          </cell>
          <cell r="J139">
            <v>0</v>
          </cell>
          <cell r="K139">
            <v>0</v>
          </cell>
          <cell r="M139">
            <v>0</v>
          </cell>
        </row>
        <row r="140">
          <cell r="F140">
            <v>361345.23</v>
          </cell>
          <cell r="H140">
            <v>0</v>
          </cell>
          <cell r="I140">
            <v>361345.23</v>
          </cell>
          <cell r="J140">
            <v>0</v>
          </cell>
          <cell r="K140">
            <v>361345.23</v>
          </cell>
          <cell r="M140">
            <v>0</v>
          </cell>
        </row>
        <row r="141">
          <cell r="F141">
            <v>41335</v>
          </cell>
          <cell r="H141">
            <v>0</v>
          </cell>
          <cell r="I141">
            <v>41335</v>
          </cell>
          <cell r="J141">
            <v>0</v>
          </cell>
          <cell r="K141">
            <v>41335</v>
          </cell>
          <cell r="M141">
            <v>0</v>
          </cell>
        </row>
        <row r="142">
          <cell r="F142">
            <v>4202.95</v>
          </cell>
          <cell r="H142">
            <v>0</v>
          </cell>
          <cell r="I142">
            <v>4202.95</v>
          </cell>
          <cell r="J142">
            <v>0</v>
          </cell>
          <cell r="K142">
            <v>4202.95</v>
          </cell>
          <cell r="M142">
            <v>0</v>
          </cell>
        </row>
        <row r="143">
          <cell r="F143">
            <v>1531.37</v>
          </cell>
          <cell r="H143">
            <v>0</v>
          </cell>
          <cell r="I143">
            <v>1531.37</v>
          </cell>
          <cell r="J143">
            <v>0</v>
          </cell>
          <cell r="K143">
            <v>1531.37</v>
          </cell>
          <cell r="M143">
            <v>0</v>
          </cell>
        </row>
        <row r="144">
          <cell r="F144">
            <v>522.5</v>
          </cell>
          <cell r="H144">
            <v>0</v>
          </cell>
          <cell r="I144">
            <v>522.5</v>
          </cell>
          <cell r="J144">
            <v>0</v>
          </cell>
          <cell r="K144">
            <v>522.5</v>
          </cell>
          <cell r="M144">
            <v>626.25</v>
          </cell>
        </row>
        <row r="145">
          <cell r="F145">
            <v>1827.59</v>
          </cell>
          <cell r="H145">
            <v>0</v>
          </cell>
          <cell r="I145">
            <v>1827.59</v>
          </cell>
          <cell r="J145">
            <v>0</v>
          </cell>
          <cell r="K145">
            <v>1827.59</v>
          </cell>
          <cell r="M145">
            <v>6460</v>
          </cell>
        </row>
        <row r="146">
          <cell r="F146">
            <v>14715.52</v>
          </cell>
          <cell r="H146">
            <v>0</v>
          </cell>
          <cell r="I146">
            <v>14715.52</v>
          </cell>
          <cell r="J146">
            <v>0</v>
          </cell>
          <cell r="K146">
            <v>14715.52</v>
          </cell>
          <cell r="M146">
            <v>15182.02</v>
          </cell>
        </row>
        <row r="147">
          <cell r="F147">
            <v>28107.45</v>
          </cell>
          <cell r="H147">
            <v>0</v>
          </cell>
          <cell r="I147">
            <v>28107.45</v>
          </cell>
          <cell r="J147">
            <v>0</v>
          </cell>
          <cell r="K147">
            <v>28107.45</v>
          </cell>
          <cell r="M147">
            <v>14385.57</v>
          </cell>
        </row>
        <row r="148">
          <cell r="F148">
            <v>0</v>
          </cell>
          <cell r="H148">
            <v>0</v>
          </cell>
          <cell r="I148">
            <v>0</v>
          </cell>
          <cell r="J148">
            <v>0</v>
          </cell>
          <cell r="K148">
            <v>0</v>
          </cell>
          <cell r="M148">
            <v>4578.99</v>
          </cell>
        </row>
        <row r="149">
          <cell r="F149">
            <v>0</v>
          </cell>
          <cell r="H149">
            <v>0</v>
          </cell>
          <cell r="I149">
            <v>0</v>
          </cell>
          <cell r="J149">
            <v>0</v>
          </cell>
          <cell r="K149">
            <v>0</v>
          </cell>
          <cell r="M149">
            <v>630.25</v>
          </cell>
        </row>
        <row r="150">
          <cell r="F150">
            <v>6306.84</v>
          </cell>
          <cell r="H150">
            <v>0</v>
          </cell>
          <cell r="I150">
            <v>6306.84</v>
          </cell>
          <cell r="J150">
            <v>0</v>
          </cell>
          <cell r="K150">
            <v>6306.84</v>
          </cell>
          <cell r="M150">
            <v>4297.8100000000004</v>
          </cell>
        </row>
        <row r="151">
          <cell r="F151">
            <v>380.7</v>
          </cell>
          <cell r="H151">
            <v>0</v>
          </cell>
          <cell r="I151">
            <v>380.7</v>
          </cell>
          <cell r="J151">
            <v>0</v>
          </cell>
          <cell r="K151">
            <v>380.7</v>
          </cell>
          <cell r="M151">
            <v>215.75</v>
          </cell>
        </row>
        <row r="152">
          <cell r="F152">
            <v>0</v>
          </cell>
          <cell r="H152">
            <v>0</v>
          </cell>
          <cell r="I152">
            <v>0</v>
          </cell>
          <cell r="J152">
            <v>0</v>
          </cell>
          <cell r="K152">
            <v>0</v>
          </cell>
          <cell r="M152">
            <v>0</v>
          </cell>
        </row>
        <row r="153">
          <cell r="F153">
            <v>2590</v>
          </cell>
          <cell r="H153">
            <v>0</v>
          </cell>
          <cell r="I153">
            <v>2590</v>
          </cell>
          <cell r="J153">
            <v>0</v>
          </cell>
          <cell r="K153">
            <v>2590</v>
          </cell>
          <cell r="M153">
            <v>0</v>
          </cell>
        </row>
        <row r="154">
          <cell r="F154">
            <v>14499.97</v>
          </cell>
          <cell r="H154">
            <v>0</v>
          </cell>
          <cell r="I154">
            <v>14499.97</v>
          </cell>
          <cell r="J154">
            <v>0</v>
          </cell>
          <cell r="K154">
            <v>14499.97</v>
          </cell>
          <cell r="M154">
            <v>15073.72</v>
          </cell>
        </row>
        <row r="155">
          <cell r="F155">
            <v>362.8</v>
          </cell>
          <cell r="H155">
            <v>0</v>
          </cell>
          <cell r="I155">
            <v>362.8</v>
          </cell>
          <cell r="J155">
            <v>0</v>
          </cell>
          <cell r="K155">
            <v>362.8</v>
          </cell>
          <cell r="M155">
            <v>0</v>
          </cell>
        </row>
        <row r="156">
          <cell r="F156">
            <v>1541.87</v>
          </cell>
          <cell r="H156">
            <v>0</v>
          </cell>
          <cell r="I156">
            <v>1541.87</v>
          </cell>
          <cell r="J156">
            <v>0</v>
          </cell>
          <cell r="K156">
            <v>1541.87</v>
          </cell>
          <cell r="M156">
            <v>6196.13</v>
          </cell>
        </row>
        <row r="157">
          <cell r="F157">
            <v>5691.8</v>
          </cell>
          <cell r="H157">
            <v>0</v>
          </cell>
          <cell r="I157">
            <v>5691.8</v>
          </cell>
          <cell r="J157">
            <v>0</v>
          </cell>
          <cell r="K157">
            <v>5691.8</v>
          </cell>
          <cell r="M157">
            <v>4514.34</v>
          </cell>
        </row>
        <row r="158">
          <cell r="F158">
            <v>3135.45</v>
          </cell>
          <cell r="H158">
            <v>0</v>
          </cell>
          <cell r="I158">
            <v>3135.45</v>
          </cell>
          <cell r="J158">
            <v>0</v>
          </cell>
          <cell r="K158">
            <v>3135.45</v>
          </cell>
          <cell r="M158">
            <v>0</v>
          </cell>
        </row>
        <row r="159">
          <cell r="F159">
            <v>1879.92</v>
          </cell>
          <cell r="H159">
            <v>0</v>
          </cell>
          <cell r="I159">
            <v>1879.92</v>
          </cell>
          <cell r="J159">
            <v>0</v>
          </cell>
          <cell r="K159">
            <v>1879.92</v>
          </cell>
          <cell r="M159">
            <v>0</v>
          </cell>
        </row>
        <row r="160">
          <cell r="F160">
            <v>8299.4</v>
          </cell>
          <cell r="H160">
            <v>0</v>
          </cell>
          <cell r="I160">
            <v>8299.4</v>
          </cell>
          <cell r="J160">
            <v>0</v>
          </cell>
          <cell r="K160">
            <v>8299.4</v>
          </cell>
          <cell r="M160">
            <v>2281.71</v>
          </cell>
        </row>
        <row r="161">
          <cell r="F161">
            <v>3238.75</v>
          </cell>
          <cell r="H161">
            <v>0</v>
          </cell>
          <cell r="I161">
            <v>3238.75</v>
          </cell>
          <cell r="J161">
            <v>0</v>
          </cell>
          <cell r="K161">
            <v>3238.75</v>
          </cell>
          <cell r="M161">
            <v>0</v>
          </cell>
        </row>
        <row r="162">
          <cell r="F162">
            <v>424.46</v>
          </cell>
          <cell r="H162">
            <v>0</v>
          </cell>
          <cell r="I162">
            <v>424.46</v>
          </cell>
          <cell r="J162">
            <v>0</v>
          </cell>
          <cell r="K162">
            <v>424.46</v>
          </cell>
          <cell r="M162">
            <v>321.56</v>
          </cell>
        </row>
        <row r="163">
          <cell r="F163">
            <v>0</v>
          </cell>
          <cell r="H163">
            <v>0</v>
          </cell>
          <cell r="I163">
            <v>0</v>
          </cell>
          <cell r="J163">
            <v>0</v>
          </cell>
          <cell r="K163">
            <v>0</v>
          </cell>
          <cell r="M163">
            <v>111.86</v>
          </cell>
        </row>
        <row r="164">
          <cell r="F164">
            <v>194915.63</v>
          </cell>
          <cell r="H164">
            <v>0</v>
          </cell>
          <cell r="I164">
            <v>194915.63</v>
          </cell>
          <cell r="J164">
            <v>0</v>
          </cell>
          <cell r="K164">
            <v>194915.63</v>
          </cell>
          <cell r="M164">
            <v>199125.44</v>
          </cell>
        </row>
        <row r="165">
          <cell r="F165">
            <v>5735.1</v>
          </cell>
          <cell r="H165">
            <v>0</v>
          </cell>
          <cell r="I165">
            <v>5735.1</v>
          </cell>
          <cell r="J165">
            <v>0</v>
          </cell>
          <cell r="K165">
            <v>5735.1</v>
          </cell>
          <cell r="M165">
            <v>55</v>
          </cell>
        </row>
        <row r="166">
          <cell r="F166">
            <v>10924.78</v>
          </cell>
          <cell r="H166">
            <v>0</v>
          </cell>
          <cell r="I166">
            <v>10924.78</v>
          </cell>
          <cell r="J166">
            <v>0</v>
          </cell>
          <cell r="K166">
            <v>10924.78</v>
          </cell>
          <cell r="M166">
            <v>8118.74</v>
          </cell>
        </row>
        <row r="167">
          <cell r="F167">
            <v>0</v>
          </cell>
          <cell r="H167">
            <v>0</v>
          </cell>
          <cell r="I167">
            <v>0</v>
          </cell>
          <cell r="J167">
            <v>0</v>
          </cell>
          <cell r="K167">
            <v>0</v>
          </cell>
          <cell r="M167">
            <v>0</v>
          </cell>
        </row>
        <row r="168">
          <cell r="F168">
            <v>5500</v>
          </cell>
          <cell r="H168">
            <v>0</v>
          </cell>
          <cell r="I168">
            <v>5500</v>
          </cell>
          <cell r="J168">
            <v>0</v>
          </cell>
          <cell r="K168">
            <v>5500</v>
          </cell>
          <cell r="M168">
            <v>0</v>
          </cell>
        </row>
        <row r="169">
          <cell r="F169">
            <v>0</v>
          </cell>
          <cell r="H169">
            <v>0</v>
          </cell>
          <cell r="I169">
            <v>0</v>
          </cell>
          <cell r="J169">
            <v>0</v>
          </cell>
          <cell r="K169">
            <v>0</v>
          </cell>
          <cell r="M169">
            <v>0</v>
          </cell>
        </row>
        <row r="170">
          <cell r="F170">
            <v>8061.37</v>
          </cell>
          <cell r="H170">
            <v>0</v>
          </cell>
          <cell r="I170">
            <v>8061.37</v>
          </cell>
          <cell r="J170">
            <v>0</v>
          </cell>
          <cell r="K170">
            <v>8061.37</v>
          </cell>
          <cell r="M170">
            <v>5903.65</v>
          </cell>
        </row>
        <row r="171">
          <cell r="F171">
            <v>100</v>
          </cell>
          <cell r="H171">
            <v>0</v>
          </cell>
          <cell r="I171">
            <v>100</v>
          </cell>
          <cell r="J171">
            <v>0</v>
          </cell>
          <cell r="K171">
            <v>100</v>
          </cell>
          <cell r="M171">
            <v>0</v>
          </cell>
        </row>
        <row r="172">
          <cell r="F172">
            <v>35394.42</v>
          </cell>
          <cell r="H172">
            <v>0</v>
          </cell>
          <cell r="I172">
            <v>35394.42</v>
          </cell>
          <cell r="J172">
            <v>0</v>
          </cell>
          <cell r="K172">
            <v>35394.42</v>
          </cell>
          <cell r="M172">
            <v>140410.82</v>
          </cell>
        </row>
        <row r="173">
          <cell r="F173">
            <v>23944.89</v>
          </cell>
          <cell r="H173">
            <v>0</v>
          </cell>
          <cell r="I173">
            <v>23944.89</v>
          </cell>
          <cell r="J173">
            <v>0</v>
          </cell>
          <cell r="K173">
            <v>23944.89</v>
          </cell>
          <cell r="M173">
            <v>5327.36</v>
          </cell>
        </row>
        <row r="174">
          <cell r="F174">
            <v>111002.31</v>
          </cell>
          <cell r="H174">
            <v>0</v>
          </cell>
          <cell r="I174">
            <v>111002.31</v>
          </cell>
          <cell r="J174">
            <v>0</v>
          </cell>
          <cell r="K174">
            <v>111002.31</v>
          </cell>
          <cell r="M174">
            <v>0</v>
          </cell>
        </row>
        <row r="175">
          <cell r="F175">
            <v>11736.06</v>
          </cell>
          <cell r="H175">
            <v>0</v>
          </cell>
          <cell r="I175">
            <v>11736.06</v>
          </cell>
          <cell r="J175">
            <v>0</v>
          </cell>
          <cell r="K175">
            <v>11736.06</v>
          </cell>
          <cell r="M175">
            <v>0</v>
          </cell>
        </row>
        <row r="176">
          <cell r="F176">
            <v>76263.039999999994</v>
          </cell>
          <cell r="H176">
            <v>0</v>
          </cell>
          <cell r="I176">
            <v>76263.039999999994</v>
          </cell>
          <cell r="J176">
            <v>0</v>
          </cell>
          <cell r="K176">
            <v>76263.039999999994</v>
          </cell>
          <cell r="M176">
            <v>107471.55</v>
          </cell>
        </row>
        <row r="177">
          <cell r="F177">
            <v>0</v>
          </cell>
          <cell r="H177">
            <v>0</v>
          </cell>
          <cell r="I177">
            <v>0</v>
          </cell>
          <cell r="J177">
            <v>0</v>
          </cell>
          <cell r="K177">
            <v>0</v>
          </cell>
          <cell r="M177">
            <v>672.77</v>
          </cell>
        </row>
        <row r="178">
          <cell r="F178">
            <v>0</v>
          </cell>
          <cell r="H178">
            <v>0</v>
          </cell>
          <cell r="I178">
            <v>0</v>
          </cell>
          <cell r="J178">
            <v>0</v>
          </cell>
          <cell r="K178">
            <v>0</v>
          </cell>
          <cell r="M178">
            <v>0</v>
          </cell>
        </row>
        <row r="179">
          <cell r="F179">
            <v>15153.63</v>
          </cell>
          <cell r="H179">
            <v>0</v>
          </cell>
          <cell r="I179">
            <v>15153.63</v>
          </cell>
          <cell r="J179">
            <v>0</v>
          </cell>
          <cell r="K179">
            <v>15153.63</v>
          </cell>
          <cell r="M179">
            <v>64575.57</v>
          </cell>
        </row>
        <row r="180">
          <cell r="F180">
            <v>0</v>
          </cell>
          <cell r="H180">
            <v>0</v>
          </cell>
          <cell r="I180">
            <v>0</v>
          </cell>
          <cell r="J180">
            <v>0</v>
          </cell>
          <cell r="K180">
            <v>0</v>
          </cell>
          <cell r="M180">
            <v>0</v>
          </cell>
        </row>
        <row r="181">
          <cell r="F181">
            <v>0</v>
          </cell>
          <cell r="H181">
            <v>0</v>
          </cell>
          <cell r="I181">
            <v>0</v>
          </cell>
          <cell r="J181">
            <v>0</v>
          </cell>
          <cell r="K181">
            <v>0</v>
          </cell>
          <cell r="M181">
            <v>4506.2700000000004</v>
          </cell>
        </row>
        <row r="182">
          <cell r="F182">
            <v>0</v>
          </cell>
          <cell r="H182">
            <v>0</v>
          </cell>
          <cell r="I182">
            <v>0</v>
          </cell>
          <cell r="J182">
            <v>0</v>
          </cell>
          <cell r="K182">
            <v>0</v>
          </cell>
          <cell r="M182">
            <v>0</v>
          </cell>
        </row>
        <row r="183">
          <cell r="F183">
            <v>13973.64</v>
          </cell>
          <cell r="H183">
            <v>0</v>
          </cell>
          <cell r="I183">
            <v>13973.64</v>
          </cell>
          <cell r="J183">
            <v>0</v>
          </cell>
          <cell r="K183">
            <v>13973.64</v>
          </cell>
          <cell r="M183">
            <v>0</v>
          </cell>
        </row>
        <row r="184">
          <cell r="F184">
            <v>0</v>
          </cell>
          <cell r="H184">
            <v>0</v>
          </cell>
          <cell r="I184">
            <v>0</v>
          </cell>
          <cell r="J184">
            <v>0</v>
          </cell>
          <cell r="K184">
            <v>0</v>
          </cell>
          <cell r="M184">
            <v>10874.46</v>
          </cell>
        </row>
        <row r="185">
          <cell r="F185">
            <v>0</v>
          </cell>
          <cell r="H185">
            <v>0</v>
          </cell>
          <cell r="I185">
            <v>0</v>
          </cell>
          <cell r="J185">
            <v>0</v>
          </cell>
          <cell r="K185">
            <v>0</v>
          </cell>
          <cell r="M185">
            <v>11338.68</v>
          </cell>
        </row>
        <row r="186">
          <cell r="F186">
            <v>549.20000000000005</v>
          </cell>
          <cell r="H186">
            <v>0</v>
          </cell>
          <cell r="I186">
            <v>549.20000000000005</v>
          </cell>
          <cell r="J186">
            <v>0</v>
          </cell>
          <cell r="K186">
            <v>549.20000000000005</v>
          </cell>
          <cell r="M186">
            <v>16370.58</v>
          </cell>
        </row>
        <row r="187">
          <cell r="F187">
            <v>0</v>
          </cell>
          <cell r="H187">
            <v>0</v>
          </cell>
          <cell r="I187">
            <v>0</v>
          </cell>
          <cell r="J187">
            <v>0</v>
          </cell>
          <cell r="K187">
            <v>0</v>
          </cell>
          <cell r="M187">
            <v>0</v>
          </cell>
        </row>
        <row r="188">
          <cell r="F188">
            <v>117884.67</v>
          </cell>
          <cell r="H188">
            <v>0</v>
          </cell>
          <cell r="I188">
            <v>117884.67</v>
          </cell>
          <cell r="J188">
            <v>0</v>
          </cell>
          <cell r="K188">
            <v>117884.67</v>
          </cell>
          <cell r="M188">
            <v>87444.87</v>
          </cell>
        </row>
        <row r="189">
          <cell r="F189">
            <v>142165.06</v>
          </cell>
          <cell r="H189">
            <v>0</v>
          </cell>
          <cell r="I189">
            <v>142165.06</v>
          </cell>
          <cell r="J189">
            <v>0</v>
          </cell>
          <cell r="K189">
            <v>142165.06</v>
          </cell>
          <cell r="M189">
            <v>12959.9</v>
          </cell>
        </row>
        <row r="190">
          <cell r="F190">
            <v>0</v>
          </cell>
          <cell r="H190">
            <v>0</v>
          </cell>
          <cell r="I190">
            <v>0</v>
          </cell>
          <cell r="J190">
            <v>0</v>
          </cell>
          <cell r="K190">
            <v>0</v>
          </cell>
          <cell r="M190">
            <v>0</v>
          </cell>
        </row>
        <row r="191">
          <cell r="F191">
            <v>16734.48</v>
          </cell>
          <cell r="H191">
            <v>0</v>
          </cell>
          <cell r="I191">
            <v>16734.48</v>
          </cell>
          <cell r="J191">
            <v>0</v>
          </cell>
          <cell r="K191">
            <v>16734.48</v>
          </cell>
          <cell r="M191">
            <v>14806.79</v>
          </cell>
        </row>
        <row r="192">
          <cell r="F192">
            <v>1784.95</v>
          </cell>
          <cell r="H192">
            <v>0</v>
          </cell>
          <cell r="I192">
            <v>1784.95</v>
          </cell>
          <cell r="J192">
            <v>0</v>
          </cell>
          <cell r="K192">
            <v>1784.95</v>
          </cell>
          <cell r="M192">
            <v>156.63</v>
          </cell>
        </row>
        <row r="193">
          <cell r="F193">
            <v>15901.73</v>
          </cell>
          <cell r="H193">
            <v>0</v>
          </cell>
          <cell r="I193">
            <v>15901.73</v>
          </cell>
          <cell r="J193">
            <v>0</v>
          </cell>
          <cell r="K193">
            <v>15901.73</v>
          </cell>
          <cell r="M193">
            <v>0</v>
          </cell>
        </row>
        <row r="194">
          <cell r="F194">
            <v>1278.69</v>
          </cell>
          <cell r="H194">
            <v>0</v>
          </cell>
          <cell r="I194">
            <v>1278.69</v>
          </cell>
          <cell r="J194">
            <v>0</v>
          </cell>
          <cell r="K194">
            <v>1278.69</v>
          </cell>
          <cell r="M194">
            <v>0</v>
          </cell>
        </row>
        <row r="195">
          <cell r="F195">
            <v>5409.45</v>
          </cell>
          <cell r="H195">
            <v>0</v>
          </cell>
          <cell r="I195">
            <v>5409.45</v>
          </cell>
          <cell r="J195">
            <v>0</v>
          </cell>
          <cell r="K195">
            <v>5409.45</v>
          </cell>
          <cell r="M195">
            <v>5879.87</v>
          </cell>
        </row>
        <row r="196">
          <cell r="F196">
            <v>0</v>
          </cell>
          <cell r="H196">
            <v>0</v>
          </cell>
          <cell r="I196">
            <v>0</v>
          </cell>
          <cell r="J196">
            <v>0</v>
          </cell>
          <cell r="K196">
            <v>0</v>
          </cell>
          <cell r="M196">
            <v>32.15</v>
          </cell>
        </row>
        <row r="197">
          <cell r="F197">
            <v>0</v>
          </cell>
          <cell r="H197">
            <v>0</v>
          </cell>
          <cell r="I197">
            <v>0</v>
          </cell>
          <cell r="J197">
            <v>0</v>
          </cell>
          <cell r="K197">
            <v>0</v>
          </cell>
          <cell r="M197">
            <v>0</v>
          </cell>
        </row>
        <row r="198">
          <cell r="F198">
            <v>952.52</v>
          </cell>
          <cell r="H198">
            <v>0</v>
          </cell>
          <cell r="I198">
            <v>952.52</v>
          </cell>
          <cell r="J198">
            <v>0</v>
          </cell>
          <cell r="K198">
            <v>952.52</v>
          </cell>
          <cell r="M198">
            <v>3857.27</v>
          </cell>
        </row>
        <row r="199">
          <cell r="F199">
            <v>0</v>
          </cell>
          <cell r="H199">
            <v>0</v>
          </cell>
          <cell r="I199">
            <v>0</v>
          </cell>
          <cell r="J199">
            <v>0</v>
          </cell>
          <cell r="K199">
            <v>0</v>
          </cell>
          <cell r="M199">
            <v>0</v>
          </cell>
        </row>
        <row r="200">
          <cell r="F200">
            <v>0</v>
          </cell>
          <cell r="H200">
            <v>0</v>
          </cell>
          <cell r="I200">
            <v>0</v>
          </cell>
          <cell r="J200">
            <v>0</v>
          </cell>
          <cell r="K200">
            <v>0</v>
          </cell>
          <cell r="M200">
            <v>1019.06</v>
          </cell>
        </row>
        <row r="201">
          <cell r="F201">
            <v>552.62</v>
          </cell>
          <cell r="H201">
            <v>0</v>
          </cell>
          <cell r="I201">
            <v>552.62</v>
          </cell>
          <cell r="J201">
            <v>0</v>
          </cell>
          <cell r="K201">
            <v>552.62</v>
          </cell>
          <cell r="M201">
            <v>0</v>
          </cell>
        </row>
        <row r="202">
          <cell r="F202">
            <v>0</v>
          </cell>
          <cell r="H202">
            <v>0</v>
          </cell>
          <cell r="I202">
            <v>0</v>
          </cell>
          <cell r="J202">
            <v>0</v>
          </cell>
          <cell r="K202">
            <v>0</v>
          </cell>
          <cell r="M202">
            <v>1000.74</v>
          </cell>
        </row>
        <row r="203">
          <cell r="F203">
            <v>0</v>
          </cell>
          <cell r="H203">
            <v>0</v>
          </cell>
          <cell r="I203">
            <v>0</v>
          </cell>
          <cell r="J203">
            <v>0</v>
          </cell>
          <cell r="K203">
            <v>0</v>
          </cell>
          <cell r="M203">
            <v>654.29</v>
          </cell>
        </row>
        <row r="204">
          <cell r="F204">
            <v>0</v>
          </cell>
          <cell r="H204">
            <v>0</v>
          </cell>
          <cell r="I204">
            <v>0</v>
          </cell>
          <cell r="J204">
            <v>0</v>
          </cell>
          <cell r="K204">
            <v>0</v>
          </cell>
          <cell r="M204">
            <v>667.95</v>
          </cell>
        </row>
        <row r="205">
          <cell r="F205">
            <v>0</v>
          </cell>
          <cell r="H205">
            <v>0</v>
          </cell>
          <cell r="I205">
            <v>0</v>
          </cell>
          <cell r="J205">
            <v>0</v>
          </cell>
          <cell r="K205">
            <v>0</v>
          </cell>
          <cell r="M205">
            <v>0</v>
          </cell>
        </row>
        <row r="206">
          <cell r="F206">
            <v>7600.54</v>
          </cell>
          <cell r="H206">
            <v>0</v>
          </cell>
          <cell r="I206">
            <v>7600.54</v>
          </cell>
          <cell r="J206">
            <v>0</v>
          </cell>
          <cell r="K206">
            <v>7600.54</v>
          </cell>
          <cell r="M206">
            <v>5364.14</v>
          </cell>
        </row>
        <row r="207">
          <cell r="F207">
            <v>28019.98</v>
          </cell>
          <cell r="H207">
            <v>0</v>
          </cell>
          <cell r="I207">
            <v>28019.98</v>
          </cell>
          <cell r="J207">
            <v>0</v>
          </cell>
          <cell r="K207">
            <v>28019.98</v>
          </cell>
          <cell r="M207">
            <v>2306.39</v>
          </cell>
        </row>
        <row r="208">
          <cell r="F208">
            <v>0</v>
          </cell>
          <cell r="H208">
            <v>0</v>
          </cell>
          <cell r="I208">
            <v>0</v>
          </cell>
          <cell r="J208">
            <v>0</v>
          </cell>
          <cell r="K208">
            <v>0</v>
          </cell>
          <cell r="M208">
            <v>0</v>
          </cell>
        </row>
        <row r="209">
          <cell r="F209">
            <v>866.03</v>
          </cell>
          <cell r="H209">
            <v>0</v>
          </cell>
          <cell r="I209">
            <v>866.03</v>
          </cell>
          <cell r="J209">
            <v>0</v>
          </cell>
          <cell r="K209">
            <v>866.03</v>
          </cell>
          <cell r="M209">
            <v>1219.9100000000001</v>
          </cell>
        </row>
        <row r="210">
          <cell r="F210">
            <v>394.35</v>
          </cell>
          <cell r="H210">
            <v>0</v>
          </cell>
          <cell r="I210">
            <v>394.35</v>
          </cell>
          <cell r="J210">
            <v>0</v>
          </cell>
          <cell r="K210">
            <v>394.35</v>
          </cell>
          <cell r="M210">
            <v>0</v>
          </cell>
        </row>
        <row r="211">
          <cell r="F211">
            <v>0</v>
          </cell>
          <cell r="H211">
            <v>0</v>
          </cell>
          <cell r="I211">
            <v>0</v>
          </cell>
          <cell r="J211">
            <v>0</v>
          </cell>
          <cell r="K211">
            <v>0</v>
          </cell>
          <cell r="M211">
            <v>1485.47</v>
          </cell>
        </row>
        <row r="212">
          <cell r="F212">
            <v>30</v>
          </cell>
          <cell r="H212">
            <v>0</v>
          </cell>
          <cell r="I212">
            <v>30</v>
          </cell>
          <cell r="J212">
            <v>0</v>
          </cell>
          <cell r="K212">
            <v>30</v>
          </cell>
          <cell r="M212">
            <v>0</v>
          </cell>
        </row>
        <row r="213">
          <cell r="F213">
            <v>0</v>
          </cell>
          <cell r="H213">
            <v>0</v>
          </cell>
          <cell r="I213">
            <v>0</v>
          </cell>
          <cell r="J213">
            <v>0</v>
          </cell>
          <cell r="K213">
            <v>0</v>
          </cell>
          <cell r="M213">
            <v>38.85</v>
          </cell>
        </row>
        <row r="214">
          <cell r="F214">
            <v>741.64</v>
          </cell>
          <cell r="H214">
            <v>0</v>
          </cell>
          <cell r="I214">
            <v>741.64</v>
          </cell>
          <cell r="J214">
            <v>0</v>
          </cell>
          <cell r="K214">
            <v>741.64</v>
          </cell>
          <cell r="M214">
            <v>326.51</v>
          </cell>
        </row>
        <row r="215">
          <cell r="F215">
            <v>2573.41</v>
          </cell>
          <cell r="H215">
            <v>0</v>
          </cell>
          <cell r="I215">
            <v>2573.41</v>
          </cell>
          <cell r="J215">
            <v>0</v>
          </cell>
          <cell r="K215">
            <v>2573.41</v>
          </cell>
          <cell r="M215">
            <v>0</v>
          </cell>
        </row>
        <row r="216">
          <cell r="F216">
            <v>1096</v>
          </cell>
          <cell r="H216">
            <v>0</v>
          </cell>
          <cell r="I216">
            <v>1096</v>
          </cell>
          <cell r="J216">
            <v>0</v>
          </cell>
          <cell r="K216">
            <v>1096</v>
          </cell>
          <cell r="M216">
            <v>167.5</v>
          </cell>
        </row>
        <row r="217">
          <cell r="F217">
            <v>10170.5</v>
          </cell>
          <cell r="H217">
            <v>0</v>
          </cell>
          <cell r="I217">
            <v>10170.5</v>
          </cell>
          <cell r="J217">
            <v>0</v>
          </cell>
          <cell r="K217">
            <v>10170.5</v>
          </cell>
          <cell r="M217">
            <v>1689</v>
          </cell>
        </row>
        <row r="218">
          <cell r="F218">
            <v>18161.38</v>
          </cell>
          <cell r="H218">
            <v>0</v>
          </cell>
          <cell r="I218">
            <v>18161.38</v>
          </cell>
          <cell r="J218">
            <v>0</v>
          </cell>
          <cell r="K218">
            <v>18161.38</v>
          </cell>
          <cell r="M218">
            <v>21114</v>
          </cell>
        </row>
        <row r="219">
          <cell r="F219">
            <v>5425.3</v>
          </cell>
          <cell r="H219">
            <v>0</v>
          </cell>
          <cell r="I219">
            <v>5425.3</v>
          </cell>
          <cell r="J219">
            <v>0</v>
          </cell>
          <cell r="K219">
            <v>5425.3</v>
          </cell>
          <cell r="M219">
            <v>905.66</v>
          </cell>
        </row>
        <row r="220">
          <cell r="F220">
            <v>713.04</v>
          </cell>
          <cell r="H220">
            <v>0</v>
          </cell>
          <cell r="I220">
            <v>713.04</v>
          </cell>
          <cell r="J220">
            <v>0</v>
          </cell>
          <cell r="K220">
            <v>713.04</v>
          </cell>
          <cell r="M220">
            <v>118.84</v>
          </cell>
        </row>
        <row r="221">
          <cell r="F221">
            <v>10002.5</v>
          </cell>
          <cell r="H221">
            <v>0</v>
          </cell>
          <cell r="I221">
            <v>10002.5</v>
          </cell>
          <cell r="J221">
            <v>0</v>
          </cell>
          <cell r="K221">
            <v>10002.5</v>
          </cell>
          <cell r="M221">
            <v>1658.5</v>
          </cell>
        </row>
        <row r="222">
          <cell r="F222">
            <v>1065</v>
          </cell>
          <cell r="H222">
            <v>0</v>
          </cell>
          <cell r="I222">
            <v>1065</v>
          </cell>
          <cell r="J222">
            <v>0</v>
          </cell>
          <cell r="K222">
            <v>1065</v>
          </cell>
          <cell r="M222">
            <v>1925.78</v>
          </cell>
        </row>
        <row r="223">
          <cell r="F223">
            <v>1887.5</v>
          </cell>
          <cell r="H223">
            <v>0</v>
          </cell>
          <cell r="I223">
            <v>1887.5</v>
          </cell>
          <cell r="J223">
            <v>0</v>
          </cell>
          <cell r="K223">
            <v>1887.5</v>
          </cell>
          <cell r="M223">
            <v>1390</v>
          </cell>
        </row>
        <row r="224">
          <cell r="F224">
            <v>1615</v>
          </cell>
          <cell r="H224">
            <v>0</v>
          </cell>
          <cell r="I224">
            <v>1615</v>
          </cell>
          <cell r="J224">
            <v>0</v>
          </cell>
          <cell r="K224">
            <v>1615</v>
          </cell>
          <cell r="M224">
            <v>0</v>
          </cell>
        </row>
        <row r="225">
          <cell r="F225">
            <v>5454.95</v>
          </cell>
          <cell r="H225">
            <v>0</v>
          </cell>
          <cell r="I225">
            <v>5454.95</v>
          </cell>
          <cell r="J225">
            <v>0</v>
          </cell>
          <cell r="K225">
            <v>5454.95</v>
          </cell>
          <cell r="M225">
            <v>2637.41</v>
          </cell>
        </row>
        <row r="226">
          <cell r="F226">
            <v>395</v>
          </cell>
          <cell r="H226">
            <v>0</v>
          </cell>
          <cell r="I226">
            <v>395</v>
          </cell>
          <cell r="J226">
            <v>0</v>
          </cell>
          <cell r="K226">
            <v>395</v>
          </cell>
          <cell r="M226">
            <v>0</v>
          </cell>
        </row>
        <row r="227">
          <cell r="F227">
            <v>126.19</v>
          </cell>
          <cell r="H227">
            <v>0</v>
          </cell>
          <cell r="I227">
            <v>126.19</v>
          </cell>
          <cell r="J227">
            <v>0</v>
          </cell>
          <cell r="K227">
            <v>126.19</v>
          </cell>
          <cell r="M227">
            <v>0</v>
          </cell>
        </row>
        <row r="228">
          <cell r="F228">
            <v>37</v>
          </cell>
          <cell r="H228">
            <v>0</v>
          </cell>
          <cell r="I228">
            <v>37</v>
          </cell>
          <cell r="J228">
            <v>0</v>
          </cell>
          <cell r="K228">
            <v>37</v>
          </cell>
          <cell r="M228">
            <v>0</v>
          </cell>
        </row>
        <row r="229">
          <cell r="F229">
            <v>0</v>
          </cell>
          <cell r="H229">
            <v>0</v>
          </cell>
          <cell r="I229">
            <v>0</v>
          </cell>
          <cell r="J229">
            <v>0</v>
          </cell>
          <cell r="K229">
            <v>0</v>
          </cell>
          <cell r="M229">
            <v>0</v>
          </cell>
        </row>
        <row r="230">
          <cell r="F230">
            <v>0</v>
          </cell>
          <cell r="H230">
            <v>0</v>
          </cell>
          <cell r="I230">
            <v>0</v>
          </cell>
          <cell r="J230">
            <v>0</v>
          </cell>
          <cell r="K230">
            <v>0</v>
          </cell>
          <cell r="M230">
            <v>150</v>
          </cell>
        </row>
        <row r="231">
          <cell r="F231">
            <v>0</v>
          </cell>
          <cell r="H231">
            <v>0</v>
          </cell>
          <cell r="I231">
            <v>0</v>
          </cell>
          <cell r="J231">
            <v>0</v>
          </cell>
          <cell r="K231">
            <v>0</v>
          </cell>
          <cell r="M231">
            <v>0</v>
          </cell>
        </row>
        <row r="232">
          <cell r="F232">
            <v>0</v>
          </cell>
          <cell r="H232">
            <v>0</v>
          </cell>
          <cell r="I232">
            <v>0</v>
          </cell>
          <cell r="J232">
            <v>0</v>
          </cell>
          <cell r="K232">
            <v>0</v>
          </cell>
          <cell r="M232">
            <v>0</v>
          </cell>
        </row>
        <row r="233">
          <cell r="F233">
            <v>0</v>
          </cell>
          <cell r="H233">
            <v>0</v>
          </cell>
          <cell r="I233">
            <v>0</v>
          </cell>
          <cell r="J233">
            <v>0</v>
          </cell>
          <cell r="K233">
            <v>0</v>
          </cell>
          <cell r="M233">
            <v>0</v>
          </cell>
        </row>
        <row r="234">
          <cell r="F234">
            <v>0</v>
          </cell>
          <cell r="H234">
            <v>0</v>
          </cell>
          <cell r="I234">
            <v>0</v>
          </cell>
          <cell r="J234">
            <v>0</v>
          </cell>
          <cell r="K234">
            <v>0</v>
          </cell>
          <cell r="M234">
            <v>0</v>
          </cell>
        </row>
        <row r="235">
          <cell r="F235">
            <v>30945.48</v>
          </cell>
          <cell r="H235">
            <v>0</v>
          </cell>
          <cell r="I235">
            <v>30945.48</v>
          </cell>
          <cell r="J235">
            <v>0</v>
          </cell>
          <cell r="K235">
            <v>30945.48</v>
          </cell>
          <cell r="M235">
            <v>18771.310000000001</v>
          </cell>
        </row>
        <row r="236">
          <cell r="F236">
            <v>0</v>
          </cell>
          <cell r="H236">
            <v>20052</v>
          </cell>
          <cell r="I236">
            <v>20052</v>
          </cell>
          <cell r="J236">
            <v>0</v>
          </cell>
          <cell r="K236">
            <v>20052</v>
          </cell>
          <cell r="M236">
            <v>0</v>
          </cell>
        </row>
        <row r="237">
          <cell r="F237">
            <v>580.35</v>
          </cell>
          <cell r="H237">
            <v>0</v>
          </cell>
          <cell r="I237">
            <v>580.35</v>
          </cell>
          <cell r="J237">
            <v>0</v>
          </cell>
          <cell r="K237">
            <v>580.35</v>
          </cell>
          <cell r="M237">
            <v>-50</v>
          </cell>
        </row>
        <row r="238">
          <cell r="F238">
            <v>395</v>
          </cell>
          <cell r="H238">
            <v>0</v>
          </cell>
          <cell r="I238">
            <v>395</v>
          </cell>
          <cell r="J238">
            <v>0</v>
          </cell>
          <cell r="K238">
            <v>395</v>
          </cell>
          <cell r="M238">
            <v>0</v>
          </cell>
        </row>
        <row r="239">
          <cell r="F239">
            <v>0</v>
          </cell>
          <cell r="H239">
            <v>0</v>
          </cell>
          <cell r="I239">
            <v>0</v>
          </cell>
          <cell r="J239">
            <v>0</v>
          </cell>
          <cell r="K239">
            <v>0</v>
          </cell>
          <cell r="M239">
            <v>0</v>
          </cell>
        </row>
        <row r="240">
          <cell r="F240">
            <v>768990.29</v>
          </cell>
          <cell r="H240">
            <v>0</v>
          </cell>
          <cell r="I240">
            <v>768990.29</v>
          </cell>
          <cell r="J240">
            <v>0</v>
          </cell>
          <cell r="K240">
            <v>768990.29</v>
          </cell>
          <cell r="M240">
            <v>0</v>
          </cell>
        </row>
        <row r="241">
          <cell r="F241">
            <v>3250</v>
          </cell>
          <cell r="H241">
            <v>0</v>
          </cell>
          <cell r="I241">
            <v>3250</v>
          </cell>
          <cell r="J241">
            <v>0</v>
          </cell>
          <cell r="K241">
            <v>3250</v>
          </cell>
          <cell r="M241">
            <v>0</v>
          </cell>
        </row>
        <row r="242">
          <cell r="F242">
            <v>0</v>
          </cell>
          <cell r="H242">
            <v>0</v>
          </cell>
          <cell r="I242">
            <v>0</v>
          </cell>
          <cell r="J242">
            <v>0</v>
          </cell>
          <cell r="K242">
            <v>0</v>
          </cell>
          <cell r="M242">
            <v>0</v>
          </cell>
        </row>
        <row r="243">
          <cell r="F243">
            <v>2400</v>
          </cell>
          <cell r="H243">
            <v>0</v>
          </cell>
          <cell r="I243">
            <v>2400</v>
          </cell>
          <cell r="J243">
            <v>0</v>
          </cell>
          <cell r="K243">
            <v>2400</v>
          </cell>
          <cell r="M243">
            <v>800</v>
          </cell>
        </row>
        <row r="244">
          <cell r="F244">
            <v>0</v>
          </cell>
          <cell r="H244">
            <v>0</v>
          </cell>
          <cell r="I244">
            <v>0</v>
          </cell>
          <cell r="J244">
            <v>0</v>
          </cell>
          <cell r="K244">
            <v>0</v>
          </cell>
          <cell r="M244">
            <v>0</v>
          </cell>
        </row>
        <row r="245">
          <cell r="F245">
            <v>14931.33</v>
          </cell>
          <cell r="H245">
            <v>-14931.33</v>
          </cell>
          <cell r="I245">
            <v>0</v>
          </cell>
          <cell r="J245">
            <v>0</v>
          </cell>
          <cell r="K245">
            <v>0</v>
          </cell>
          <cell r="M245">
            <v>7277.18</v>
          </cell>
        </row>
        <row r="246">
          <cell r="F246">
            <v>0</v>
          </cell>
          <cell r="H246">
            <v>14931.33</v>
          </cell>
          <cell r="I246">
            <v>14931.33</v>
          </cell>
          <cell r="J246">
            <v>0</v>
          </cell>
          <cell r="K246">
            <v>14931.33</v>
          </cell>
          <cell r="M246">
            <v>0</v>
          </cell>
        </row>
        <row r="247">
          <cell r="F247">
            <v>18484.25</v>
          </cell>
          <cell r="H247">
            <v>-2400</v>
          </cell>
          <cell r="I247">
            <v>16084.25</v>
          </cell>
          <cell r="J247">
            <v>0</v>
          </cell>
          <cell r="K247">
            <v>16084.25</v>
          </cell>
          <cell r="M247">
            <v>6168.9</v>
          </cell>
        </row>
        <row r="248">
          <cell r="F248">
            <v>9465231.8399999943</v>
          </cell>
          <cell r="H248">
            <v>17652</v>
          </cell>
          <cell r="I248">
            <v>9482883.8399999943</v>
          </cell>
          <cell r="J248">
            <v>0</v>
          </cell>
          <cell r="K248">
            <v>9482883.8399999943</v>
          </cell>
          <cell r="M248">
            <v>9114820.7799999993</v>
          </cell>
        </row>
        <row r="250">
          <cell r="F250">
            <v>0</v>
          </cell>
          <cell r="H250">
            <v>0</v>
          </cell>
          <cell r="I250">
            <v>0</v>
          </cell>
          <cell r="J250">
            <v>0</v>
          </cell>
          <cell r="K250">
            <v>0</v>
          </cell>
          <cell r="M250">
            <v>0</v>
          </cell>
        </row>
        <row r="252">
          <cell r="F252">
            <v>0</v>
          </cell>
          <cell r="H252">
            <v>0</v>
          </cell>
          <cell r="I252">
            <v>0</v>
          </cell>
          <cell r="J252">
            <v>0</v>
          </cell>
          <cell r="K252">
            <v>0</v>
          </cell>
          <cell r="M252">
            <v>0</v>
          </cell>
        </row>
        <row r="253">
          <cell r="F253">
            <v>15154500.840000002</v>
          </cell>
          <cell r="H253">
            <v>111306</v>
          </cell>
          <cell r="I253">
            <v>15265806.840000002</v>
          </cell>
          <cell r="J253">
            <v>0</v>
          </cell>
          <cell r="K253">
            <v>15265806.840000002</v>
          </cell>
          <cell r="M253">
            <v>12247122.730000002</v>
          </cell>
        </row>
      </sheetData>
      <sheetData sheetId="1">
        <row r="1">
          <cell r="F1" t="str">
            <v>Preliminary</v>
          </cell>
          <cell r="G1" t="str">
            <v>AJE</v>
          </cell>
          <cell r="H1" t="str">
            <v>Adjusted</v>
          </cell>
          <cell r="I1" t="str">
            <v>RJE</v>
          </cell>
          <cell r="J1" t="str">
            <v>Final</v>
          </cell>
          <cell r="K1" t="str">
            <v>PY1</v>
          </cell>
        </row>
        <row r="3">
          <cell r="F3">
            <v>167968.29</v>
          </cell>
          <cell r="G3">
            <v>0</v>
          </cell>
          <cell r="H3">
            <v>167968.29</v>
          </cell>
          <cell r="I3">
            <v>0</v>
          </cell>
          <cell r="J3">
            <v>167968.29</v>
          </cell>
          <cell r="K3">
            <v>1881971.64</v>
          </cell>
        </row>
        <row r="4">
          <cell r="F4">
            <v>1663508.34</v>
          </cell>
          <cell r="G4">
            <v>0</v>
          </cell>
          <cell r="H4">
            <v>1663508.34</v>
          </cell>
          <cell r="I4">
            <v>0</v>
          </cell>
          <cell r="J4">
            <v>1663508.34</v>
          </cell>
          <cell r="K4">
            <v>0</v>
          </cell>
        </row>
        <row r="5">
          <cell r="F5">
            <v>109213.53</v>
          </cell>
          <cell r="G5">
            <v>0</v>
          </cell>
          <cell r="H5">
            <v>109213.53</v>
          </cell>
          <cell r="I5">
            <v>0</v>
          </cell>
          <cell r="J5">
            <v>109213.53</v>
          </cell>
          <cell r="K5">
            <v>0</v>
          </cell>
        </row>
        <row r="6">
          <cell r="F6">
            <v>456994.15</v>
          </cell>
          <cell r="G6">
            <v>0</v>
          </cell>
          <cell r="H6">
            <v>456994.15</v>
          </cell>
          <cell r="I6">
            <v>0</v>
          </cell>
          <cell r="J6">
            <v>456994.15</v>
          </cell>
          <cell r="K6">
            <v>393968.21</v>
          </cell>
        </row>
        <row r="7">
          <cell r="F7">
            <v>333013.31</v>
          </cell>
          <cell r="G7">
            <v>0</v>
          </cell>
          <cell r="H7">
            <v>333013.31</v>
          </cell>
          <cell r="I7">
            <v>0</v>
          </cell>
          <cell r="J7">
            <v>333013.31</v>
          </cell>
          <cell r="K7">
            <v>140307.84</v>
          </cell>
        </row>
        <row r="8">
          <cell r="F8">
            <v>113782.47</v>
          </cell>
          <cell r="G8">
            <v>0</v>
          </cell>
          <cell r="H8">
            <v>113782.47</v>
          </cell>
          <cell r="I8">
            <v>0</v>
          </cell>
          <cell r="J8">
            <v>113782.47</v>
          </cell>
          <cell r="K8">
            <v>0</v>
          </cell>
        </row>
        <row r="9">
          <cell r="F9">
            <v>0</v>
          </cell>
          <cell r="G9">
            <v>0</v>
          </cell>
          <cell r="H9">
            <v>0</v>
          </cell>
          <cell r="I9">
            <v>0</v>
          </cell>
          <cell r="J9">
            <v>0</v>
          </cell>
          <cell r="K9">
            <v>0</v>
          </cell>
        </row>
        <row r="10">
          <cell r="F10">
            <v>0</v>
          </cell>
          <cell r="G10">
            <v>0</v>
          </cell>
          <cell r="H10">
            <v>0</v>
          </cell>
          <cell r="I10">
            <v>0</v>
          </cell>
          <cell r="J10">
            <v>0</v>
          </cell>
          <cell r="K10">
            <v>0</v>
          </cell>
        </row>
        <row r="11">
          <cell r="F11">
            <v>1946500</v>
          </cell>
          <cell r="G11">
            <v>0</v>
          </cell>
          <cell r="H11">
            <v>1946500</v>
          </cell>
          <cell r="I11">
            <v>0</v>
          </cell>
          <cell r="J11">
            <v>1946500</v>
          </cell>
          <cell r="K11">
            <v>0</v>
          </cell>
        </row>
        <row r="12">
          <cell r="F12">
            <v>0</v>
          </cell>
          <cell r="G12">
            <v>0</v>
          </cell>
          <cell r="H12">
            <v>0</v>
          </cell>
          <cell r="I12">
            <v>0</v>
          </cell>
          <cell r="J12">
            <v>0</v>
          </cell>
          <cell r="K12">
            <v>0</v>
          </cell>
        </row>
        <row r="13">
          <cell r="F13">
            <v>5000</v>
          </cell>
          <cell r="G13">
            <v>0</v>
          </cell>
          <cell r="H13">
            <v>5000</v>
          </cell>
          <cell r="I13">
            <v>0</v>
          </cell>
          <cell r="J13">
            <v>5000</v>
          </cell>
          <cell r="K13">
            <v>0</v>
          </cell>
        </row>
        <row r="14">
          <cell r="F14">
            <v>0</v>
          </cell>
          <cell r="G14">
            <v>0</v>
          </cell>
          <cell r="H14">
            <v>0</v>
          </cell>
          <cell r="I14">
            <v>0</v>
          </cell>
          <cell r="J14">
            <v>0</v>
          </cell>
          <cell r="K14">
            <v>0</v>
          </cell>
        </row>
        <row r="15">
          <cell r="F15">
            <v>0</v>
          </cell>
          <cell r="G15">
            <v>0</v>
          </cell>
          <cell r="H15">
            <v>0</v>
          </cell>
          <cell r="I15">
            <v>0</v>
          </cell>
          <cell r="J15">
            <v>0</v>
          </cell>
          <cell r="K15">
            <v>50000</v>
          </cell>
        </row>
        <row r="16">
          <cell r="F16">
            <v>14678.33</v>
          </cell>
          <cell r="G16">
            <v>0</v>
          </cell>
          <cell r="H16">
            <v>14678.33</v>
          </cell>
          <cell r="I16">
            <v>0</v>
          </cell>
          <cell r="J16">
            <v>14678.33</v>
          </cell>
          <cell r="K16">
            <v>197805.43</v>
          </cell>
        </row>
        <row r="17">
          <cell r="F17">
            <v>143319</v>
          </cell>
          <cell r="G17">
            <v>0</v>
          </cell>
          <cell r="H17">
            <v>143319</v>
          </cell>
          <cell r="I17">
            <v>0</v>
          </cell>
          <cell r="J17">
            <v>143319</v>
          </cell>
          <cell r="K17">
            <v>0</v>
          </cell>
        </row>
        <row r="18">
          <cell r="F18">
            <v>9539.91</v>
          </cell>
          <cell r="G18">
            <v>0</v>
          </cell>
          <cell r="H18">
            <v>9539.91</v>
          </cell>
          <cell r="I18">
            <v>0</v>
          </cell>
          <cell r="J18">
            <v>9539.91</v>
          </cell>
          <cell r="K18">
            <v>0</v>
          </cell>
        </row>
        <row r="19">
          <cell r="F19">
            <v>42360.23</v>
          </cell>
          <cell r="G19">
            <v>0</v>
          </cell>
          <cell r="H19">
            <v>42360.23</v>
          </cell>
          <cell r="I19">
            <v>0</v>
          </cell>
          <cell r="J19">
            <v>42360.23</v>
          </cell>
          <cell r="K19">
            <v>34843.89</v>
          </cell>
        </row>
        <row r="20">
          <cell r="F20">
            <v>27528.639999999999</v>
          </cell>
          <cell r="G20">
            <v>0</v>
          </cell>
          <cell r="H20">
            <v>27528.639999999999</v>
          </cell>
          <cell r="I20">
            <v>0</v>
          </cell>
          <cell r="J20">
            <v>27528.639999999999</v>
          </cell>
          <cell r="K20">
            <v>11253.1</v>
          </cell>
        </row>
        <row r="21">
          <cell r="F21">
            <v>9729.11</v>
          </cell>
          <cell r="G21">
            <v>0</v>
          </cell>
          <cell r="H21">
            <v>9729.11</v>
          </cell>
          <cell r="I21">
            <v>0</v>
          </cell>
          <cell r="J21">
            <v>9729.11</v>
          </cell>
          <cell r="K21">
            <v>0</v>
          </cell>
        </row>
        <row r="22">
          <cell r="F22">
            <v>177211.61</v>
          </cell>
          <cell r="G22">
            <v>0</v>
          </cell>
          <cell r="H22">
            <v>177211.61</v>
          </cell>
          <cell r="I22">
            <v>0</v>
          </cell>
          <cell r="J22">
            <v>177211.61</v>
          </cell>
          <cell r="K22">
            <v>95261.63</v>
          </cell>
        </row>
        <row r="23">
          <cell r="F23">
            <v>0</v>
          </cell>
          <cell r="G23">
            <v>0</v>
          </cell>
          <cell r="H23">
            <v>0</v>
          </cell>
          <cell r="I23">
            <v>0</v>
          </cell>
          <cell r="J23">
            <v>0</v>
          </cell>
          <cell r="K23">
            <v>0</v>
          </cell>
        </row>
        <row r="24">
          <cell r="F24">
            <v>49566.15</v>
          </cell>
          <cell r="G24">
            <v>0</v>
          </cell>
          <cell r="H24">
            <v>49566.15</v>
          </cell>
          <cell r="I24">
            <v>0</v>
          </cell>
          <cell r="J24">
            <v>49566.15</v>
          </cell>
          <cell r="K24">
            <v>88248.97</v>
          </cell>
        </row>
        <row r="25">
          <cell r="F25">
            <v>67259.490000000005</v>
          </cell>
          <cell r="G25">
            <v>0</v>
          </cell>
          <cell r="H25">
            <v>67259.490000000005</v>
          </cell>
          <cell r="I25">
            <v>0</v>
          </cell>
          <cell r="J25">
            <v>67259.490000000005</v>
          </cell>
          <cell r="K25">
            <v>0</v>
          </cell>
        </row>
        <row r="26">
          <cell r="F26">
            <v>8080.24</v>
          </cell>
          <cell r="G26">
            <v>0</v>
          </cell>
          <cell r="H26">
            <v>8080.24</v>
          </cell>
          <cell r="I26">
            <v>0</v>
          </cell>
          <cell r="J26">
            <v>8080.24</v>
          </cell>
          <cell r="K26">
            <v>0</v>
          </cell>
        </row>
        <row r="27">
          <cell r="F27">
            <v>28515.51</v>
          </cell>
          <cell r="G27">
            <v>0</v>
          </cell>
          <cell r="H27">
            <v>28515.51</v>
          </cell>
          <cell r="I27">
            <v>0</v>
          </cell>
          <cell r="J27">
            <v>28515.51</v>
          </cell>
          <cell r="K27">
            <v>25278.59</v>
          </cell>
        </row>
        <row r="28">
          <cell r="F28">
            <v>24097.26</v>
          </cell>
          <cell r="G28">
            <v>0</v>
          </cell>
          <cell r="H28">
            <v>24097.26</v>
          </cell>
          <cell r="I28">
            <v>0</v>
          </cell>
          <cell r="J28">
            <v>24097.26</v>
          </cell>
          <cell r="K28">
            <v>10748.84</v>
          </cell>
        </row>
        <row r="29">
          <cell r="F29">
            <v>8301.9500000000007</v>
          </cell>
          <cell r="G29">
            <v>0</v>
          </cell>
          <cell r="H29">
            <v>8301.9500000000007</v>
          </cell>
          <cell r="I29">
            <v>0</v>
          </cell>
          <cell r="J29">
            <v>8301.9500000000007</v>
          </cell>
          <cell r="K29">
            <v>0</v>
          </cell>
        </row>
        <row r="30">
          <cell r="F30">
            <v>174084</v>
          </cell>
          <cell r="G30">
            <v>0</v>
          </cell>
          <cell r="H30">
            <v>174084</v>
          </cell>
          <cell r="I30">
            <v>0</v>
          </cell>
          <cell r="J30">
            <v>174084</v>
          </cell>
          <cell r="K30">
            <v>113070.5</v>
          </cell>
        </row>
        <row r="31">
          <cell r="F31">
            <v>0</v>
          </cell>
          <cell r="G31">
            <v>0</v>
          </cell>
          <cell r="H31">
            <v>0</v>
          </cell>
          <cell r="I31">
            <v>0</v>
          </cell>
          <cell r="J31">
            <v>0</v>
          </cell>
          <cell r="K31">
            <v>0</v>
          </cell>
        </row>
        <row r="32">
          <cell r="F32">
            <v>17437.66</v>
          </cell>
          <cell r="G32">
            <v>0</v>
          </cell>
          <cell r="H32">
            <v>17437.66</v>
          </cell>
          <cell r="I32">
            <v>0</v>
          </cell>
          <cell r="J32">
            <v>17437.66</v>
          </cell>
          <cell r="K32">
            <v>15161.63</v>
          </cell>
        </row>
        <row r="33">
          <cell r="F33">
            <v>0</v>
          </cell>
          <cell r="G33">
            <v>0</v>
          </cell>
          <cell r="H33">
            <v>0</v>
          </cell>
          <cell r="I33">
            <v>0</v>
          </cell>
          <cell r="J33">
            <v>0</v>
          </cell>
          <cell r="K33">
            <v>0</v>
          </cell>
        </row>
        <row r="34">
          <cell r="F34">
            <v>18088.61</v>
          </cell>
          <cell r="G34">
            <v>0</v>
          </cell>
          <cell r="H34">
            <v>18088.61</v>
          </cell>
          <cell r="I34">
            <v>0</v>
          </cell>
          <cell r="J34">
            <v>18088.61</v>
          </cell>
          <cell r="K34">
            <v>3641.03</v>
          </cell>
        </row>
        <row r="35">
          <cell r="F35">
            <v>0</v>
          </cell>
          <cell r="G35">
            <v>0</v>
          </cell>
          <cell r="H35">
            <v>0</v>
          </cell>
          <cell r="I35">
            <v>0</v>
          </cell>
          <cell r="J35">
            <v>0</v>
          </cell>
          <cell r="K35">
            <v>0</v>
          </cell>
        </row>
        <row r="36">
          <cell r="F36">
            <v>2878.33</v>
          </cell>
          <cell r="G36">
            <v>0</v>
          </cell>
          <cell r="H36">
            <v>2878.33</v>
          </cell>
          <cell r="I36">
            <v>0</v>
          </cell>
          <cell r="J36">
            <v>2878.33</v>
          </cell>
          <cell r="K36">
            <v>2384.0700000000002</v>
          </cell>
        </row>
        <row r="37">
          <cell r="F37">
            <v>0</v>
          </cell>
          <cell r="G37">
            <v>0</v>
          </cell>
          <cell r="H37">
            <v>0</v>
          </cell>
          <cell r="I37">
            <v>0</v>
          </cell>
          <cell r="J37">
            <v>0</v>
          </cell>
          <cell r="K37">
            <v>0</v>
          </cell>
        </row>
        <row r="38">
          <cell r="F38">
            <v>4049.58</v>
          </cell>
          <cell r="G38">
            <v>0</v>
          </cell>
          <cell r="H38">
            <v>4049.58</v>
          </cell>
          <cell r="I38">
            <v>0</v>
          </cell>
          <cell r="J38">
            <v>4049.58</v>
          </cell>
          <cell r="K38">
            <v>9050.42</v>
          </cell>
        </row>
        <row r="39">
          <cell r="F39">
            <v>-2445.1799999999998</v>
          </cell>
          <cell r="G39">
            <v>0</v>
          </cell>
          <cell r="H39">
            <v>-2445.1799999999998</v>
          </cell>
          <cell r="I39">
            <v>0</v>
          </cell>
          <cell r="J39">
            <v>-2445.1799999999998</v>
          </cell>
          <cell r="K39">
            <v>0</v>
          </cell>
        </row>
        <row r="40">
          <cell r="F40">
            <v>1192.26</v>
          </cell>
          <cell r="G40">
            <v>0</v>
          </cell>
          <cell r="H40">
            <v>1192.26</v>
          </cell>
          <cell r="I40">
            <v>0</v>
          </cell>
          <cell r="J40">
            <v>1192.26</v>
          </cell>
          <cell r="K40">
            <v>0</v>
          </cell>
        </row>
        <row r="41">
          <cell r="F41">
            <v>4072.2</v>
          </cell>
          <cell r="G41">
            <v>0</v>
          </cell>
          <cell r="H41">
            <v>4072.2</v>
          </cell>
          <cell r="I41">
            <v>0</v>
          </cell>
          <cell r="J41">
            <v>4072.2</v>
          </cell>
          <cell r="K41">
            <v>929.25</v>
          </cell>
        </row>
        <row r="42">
          <cell r="F42">
            <v>4539.46</v>
          </cell>
          <cell r="G42">
            <v>0</v>
          </cell>
          <cell r="H42">
            <v>4539.46</v>
          </cell>
          <cell r="I42">
            <v>0</v>
          </cell>
          <cell r="J42">
            <v>4539.46</v>
          </cell>
          <cell r="K42">
            <v>1078.9100000000001</v>
          </cell>
        </row>
        <row r="43">
          <cell r="F43">
            <v>1906.6</v>
          </cell>
          <cell r="G43">
            <v>0</v>
          </cell>
          <cell r="H43">
            <v>1906.6</v>
          </cell>
          <cell r="I43">
            <v>0</v>
          </cell>
          <cell r="J43">
            <v>1906.6</v>
          </cell>
          <cell r="K43">
            <v>0</v>
          </cell>
        </row>
        <row r="44">
          <cell r="F44">
            <v>0</v>
          </cell>
          <cell r="G44">
            <v>0</v>
          </cell>
          <cell r="H44">
            <v>0</v>
          </cell>
          <cell r="I44">
            <v>0</v>
          </cell>
          <cell r="J44">
            <v>0</v>
          </cell>
          <cell r="K44">
            <v>0</v>
          </cell>
        </row>
        <row r="45">
          <cell r="F45">
            <v>0</v>
          </cell>
          <cell r="G45">
            <v>0</v>
          </cell>
          <cell r="H45">
            <v>0</v>
          </cell>
          <cell r="I45">
            <v>0</v>
          </cell>
          <cell r="J45">
            <v>0</v>
          </cell>
          <cell r="K45">
            <v>0</v>
          </cell>
        </row>
        <row r="46">
          <cell r="F46">
            <v>57297.96</v>
          </cell>
          <cell r="G46">
            <v>93654</v>
          </cell>
          <cell r="H46">
            <v>150951.96</v>
          </cell>
          <cell r="I46">
            <v>0</v>
          </cell>
          <cell r="J46">
            <v>150951.96</v>
          </cell>
          <cell r="K46">
            <v>57298</v>
          </cell>
        </row>
        <row r="47">
          <cell r="F47">
            <v>5689269.0000000019</v>
          </cell>
          <cell r="G47">
            <v>93654</v>
          </cell>
          <cell r="H47">
            <v>5782923.0000000019</v>
          </cell>
          <cell r="I47">
            <v>0</v>
          </cell>
          <cell r="J47">
            <v>5782923.0000000019</v>
          </cell>
          <cell r="K47">
            <v>3132301.9499999997</v>
          </cell>
        </row>
        <row r="49">
          <cell r="F49">
            <v>0</v>
          </cell>
          <cell r="G49">
            <v>0</v>
          </cell>
          <cell r="H49">
            <v>0</v>
          </cell>
          <cell r="I49">
            <v>0</v>
          </cell>
          <cell r="J49">
            <v>0</v>
          </cell>
          <cell r="K49">
            <v>0</v>
          </cell>
        </row>
        <row r="51">
          <cell r="F51">
            <v>0</v>
          </cell>
          <cell r="G51">
            <v>0</v>
          </cell>
          <cell r="H51">
            <v>0</v>
          </cell>
          <cell r="I51">
            <v>0</v>
          </cell>
          <cell r="J51">
            <v>0</v>
          </cell>
          <cell r="K51">
            <v>0</v>
          </cell>
        </row>
        <row r="53">
          <cell r="F53">
            <v>3206.34</v>
          </cell>
          <cell r="G53">
            <v>0</v>
          </cell>
          <cell r="H53">
            <v>3206.34</v>
          </cell>
          <cell r="I53">
            <v>0</v>
          </cell>
          <cell r="J53">
            <v>3206.34</v>
          </cell>
          <cell r="K53">
            <v>28243.9</v>
          </cell>
        </row>
        <row r="54">
          <cell r="F54">
            <v>37458.050000000003</v>
          </cell>
          <cell r="G54">
            <v>0</v>
          </cell>
          <cell r="H54">
            <v>37458.050000000003</v>
          </cell>
          <cell r="I54">
            <v>0</v>
          </cell>
          <cell r="J54">
            <v>37458.050000000003</v>
          </cell>
          <cell r="K54">
            <v>74160.77</v>
          </cell>
        </row>
        <row r="55">
          <cell r="F55">
            <v>0</v>
          </cell>
          <cell r="G55">
            <v>0</v>
          </cell>
          <cell r="H55">
            <v>0</v>
          </cell>
          <cell r="I55">
            <v>0</v>
          </cell>
          <cell r="J55">
            <v>0</v>
          </cell>
          <cell r="K55">
            <v>0</v>
          </cell>
        </row>
        <row r="56">
          <cell r="F56">
            <v>2439.23</v>
          </cell>
          <cell r="G56">
            <v>0</v>
          </cell>
          <cell r="H56">
            <v>2439.23</v>
          </cell>
          <cell r="I56">
            <v>0</v>
          </cell>
          <cell r="J56">
            <v>2439.23</v>
          </cell>
          <cell r="K56">
            <v>9178.02</v>
          </cell>
        </row>
        <row r="57">
          <cell r="F57">
            <v>0</v>
          </cell>
          <cell r="G57">
            <v>0</v>
          </cell>
          <cell r="H57">
            <v>0</v>
          </cell>
          <cell r="I57">
            <v>0</v>
          </cell>
          <cell r="J57">
            <v>0</v>
          </cell>
          <cell r="K57">
            <v>0</v>
          </cell>
        </row>
        <row r="58">
          <cell r="F58">
            <v>68103.05</v>
          </cell>
          <cell r="G58">
            <v>0</v>
          </cell>
          <cell r="H58">
            <v>68103.05</v>
          </cell>
          <cell r="I58">
            <v>0</v>
          </cell>
          <cell r="J58">
            <v>68103.05</v>
          </cell>
          <cell r="K58">
            <v>38350</v>
          </cell>
        </row>
        <row r="59">
          <cell r="F59">
            <v>0</v>
          </cell>
          <cell r="G59">
            <v>0</v>
          </cell>
          <cell r="H59">
            <v>0</v>
          </cell>
          <cell r="I59">
            <v>0</v>
          </cell>
          <cell r="J59">
            <v>0</v>
          </cell>
          <cell r="K59">
            <v>0</v>
          </cell>
        </row>
        <row r="60">
          <cell r="F60">
            <v>0</v>
          </cell>
          <cell r="G60">
            <v>0</v>
          </cell>
          <cell r="H60">
            <v>0</v>
          </cell>
          <cell r="I60">
            <v>0</v>
          </cell>
          <cell r="J60">
            <v>0</v>
          </cell>
          <cell r="K60">
            <v>0</v>
          </cell>
        </row>
        <row r="61">
          <cell r="F61">
            <v>18904.75</v>
          </cell>
          <cell r="G61">
            <v>0</v>
          </cell>
          <cell r="H61">
            <v>18904.75</v>
          </cell>
          <cell r="I61">
            <v>0</v>
          </cell>
          <cell r="J61">
            <v>18904.75</v>
          </cell>
          <cell r="K61">
            <v>188267.69</v>
          </cell>
        </row>
        <row r="62">
          <cell r="F62">
            <v>0</v>
          </cell>
          <cell r="G62">
            <v>0</v>
          </cell>
          <cell r="H62">
            <v>0</v>
          </cell>
          <cell r="I62">
            <v>0</v>
          </cell>
          <cell r="J62">
            <v>0</v>
          </cell>
          <cell r="K62">
            <v>0</v>
          </cell>
        </row>
        <row r="63">
          <cell r="F63">
            <v>0</v>
          </cell>
          <cell r="G63">
            <v>0</v>
          </cell>
          <cell r="H63">
            <v>0</v>
          </cell>
          <cell r="I63">
            <v>0</v>
          </cell>
          <cell r="J63">
            <v>0</v>
          </cell>
          <cell r="K63">
            <v>0</v>
          </cell>
        </row>
        <row r="64">
          <cell r="F64">
            <v>0</v>
          </cell>
          <cell r="G64">
            <v>0</v>
          </cell>
          <cell r="H64">
            <v>0</v>
          </cell>
          <cell r="I64">
            <v>0</v>
          </cell>
          <cell r="J64">
            <v>0</v>
          </cell>
          <cell r="K64">
            <v>5224.95</v>
          </cell>
        </row>
        <row r="65">
          <cell r="F65">
            <v>0</v>
          </cell>
          <cell r="G65">
            <v>0</v>
          </cell>
          <cell r="H65">
            <v>0</v>
          </cell>
          <cell r="I65">
            <v>0</v>
          </cell>
          <cell r="J65">
            <v>0</v>
          </cell>
          <cell r="K65">
            <v>5173.32</v>
          </cell>
        </row>
        <row r="66">
          <cell r="F66">
            <v>0</v>
          </cell>
          <cell r="G66">
            <v>0</v>
          </cell>
          <cell r="H66">
            <v>0</v>
          </cell>
          <cell r="I66">
            <v>0</v>
          </cell>
          <cell r="J66">
            <v>0</v>
          </cell>
          <cell r="K66">
            <v>5173.33</v>
          </cell>
        </row>
        <row r="67">
          <cell r="F67">
            <v>0</v>
          </cell>
          <cell r="G67">
            <v>0</v>
          </cell>
          <cell r="H67">
            <v>0</v>
          </cell>
          <cell r="I67">
            <v>0</v>
          </cell>
          <cell r="J67">
            <v>0</v>
          </cell>
          <cell r="K67">
            <v>0</v>
          </cell>
        </row>
        <row r="68">
          <cell r="F68">
            <v>0</v>
          </cell>
          <cell r="G68">
            <v>0</v>
          </cell>
          <cell r="H68">
            <v>0</v>
          </cell>
          <cell r="I68">
            <v>0</v>
          </cell>
          <cell r="J68">
            <v>0</v>
          </cell>
          <cell r="K68">
            <v>0</v>
          </cell>
        </row>
        <row r="69">
          <cell r="F69">
            <v>1700</v>
          </cell>
          <cell r="G69">
            <v>0</v>
          </cell>
          <cell r="H69">
            <v>1700</v>
          </cell>
          <cell r="I69">
            <v>0</v>
          </cell>
          <cell r="J69">
            <v>1700</v>
          </cell>
          <cell r="K69">
            <v>1425</v>
          </cell>
        </row>
        <row r="70">
          <cell r="F70">
            <v>0</v>
          </cell>
          <cell r="G70">
            <v>0</v>
          </cell>
          <cell r="H70">
            <v>0</v>
          </cell>
          <cell r="I70">
            <v>0</v>
          </cell>
          <cell r="J70">
            <v>0</v>
          </cell>
          <cell r="K70">
            <v>0</v>
          </cell>
        </row>
        <row r="71">
          <cell r="F71">
            <v>22197.38</v>
          </cell>
          <cell r="G71">
            <v>0</v>
          </cell>
          <cell r="H71">
            <v>22197.38</v>
          </cell>
          <cell r="I71">
            <v>0</v>
          </cell>
          <cell r="J71">
            <v>22197.38</v>
          </cell>
          <cell r="K71">
            <v>49132.78</v>
          </cell>
        </row>
        <row r="72">
          <cell r="F72">
            <v>0</v>
          </cell>
          <cell r="G72">
            <v>0</v>
          </cell>
          <cell r="H72">
            <v>0</v>
          </cell>
          <cell r="I72">
            <v>0</v>
          </cell>
          <cell r="J72">
            <v>0</v>
          </cell>
          <cell r="K72">
            <v>0</v>
          </cell>
        </row>
        <row r="73">
          <cell r="F73">
            <v>0</v>
          </cell>
          <cell r="G73">
            <v>0</v>
          </cell>
          <cell r="H73">
            <v>0</v>
          </cell>
          <cell r="I73">
            <v>0</v>
          </cell>
          <cell r="J73">
            <v>0</v>
          </cell>
          <cell r="K73">
            <v>212871.52</v>
          </cell>
        </row>
        <row r="74">
          <cell r="F74">
            <v>167573.14000000001</v>
          </cell>
          <cell r="G74">
            <v>0</v>
          </cell>
          <cell r="H74">
            <v>167573.14000000001</v>
          </cell>
          <cell r="I74">
            <v>0</v>
          </cell>
          <cell r="J74">
            <v>167573.14000000001</v>
          </cell>
          <cell r="K74">
            <v>0</v>
          </cell>
        </row>
        <row r="75">
          <cell r="F75">
            <v>1566.66</v>
          </cell>
          <cell r="G75">
            <v>0</v>
          </cell>
          <cell r="H75">
            <v>1566.66</v>
          </cell>
          <cell r="I75">
            <v>0</v>
          </cell>
          <cell r="J75">
            <v>1566.66</v>
          </cell>
          <cell r="K75">
            <v>0</v>
          </cell>
        </row>
        <row r="76">
          <cell r="F76">
            <v>0</v>
          </cell>
          <cell r="G76">
            <v>0</v>
          </cell>
          <cell r="H76">
            <v>0</v>
          </cell>
          <cell r="I76">
            <v>0</v>
          </cell>
          <cell r="J76">
            <v>0</v>
          </cell>
          <cell r="K76">
            <v>56500</v>
          </cell>
        </row>
        <row r="77">
          <cell r="F77">
            <v>0</v>
          </cell>
          <cell r="G77">
            <v>0</v>
          </cell>
          <cell r="H77">
            <v>0</v>
          </cell>
          <cell r="I77">
            <v>0</v>
          </cell>
          <cell r="J77">
            <v>0</v>
          </cell>
          <cell r="K77">
            <v>33125</v>
          </cell>
        </row>
        <row r="78">
          <cell r="F78">
            <v>36935</v>
          </cell>
          <cell r="G78">
            <v>0</v>
          </cell>
          <cell r="H78">
            <v>36935</v>
          </cell>
          <cell r="I78">
            <v>0</v>
          </cell>
          <cell r="J78">
            <v>36935</v>
          </cell>
          <cell r="K78">
            <v>1377590.99</v>
          </cell>
        </row>
        <row r="79">
          <cell r="F79">
            <v>0</v>
          </cell>
          <cell r="G79">
            <v>0</v>
          </cell>
          <cell r="H79">
            <v>0</v>
          </cell>
          <cell r="I79">
            <v>0</v>
          </cell>
          <cell r="J79">
            <v>0</v>
          </cell>
          <cell r="K79">
            <v>22857.360000000001</v>
          </cell>
        </row>
        <row r="80">
          <cell r="F80">
            <v>0</v>
          </cell>
          <cell r="G80">
            <v>0</v>
          </cell>
          <cell r="H80">
            <v>0</v>
          </cell>
          <cell r="I80">
            <v>0</v>
          </cell>
          <cell r="J80">
            <v>0</v>
          </cell>
          <cell r="K80">
            <v>0</v>
          </cell>
        </row>
        <row r="81">
          <cell r="F81">
            <v>1465941.84</v>
          </cell>
          <cell r="G81">
            <v>0</v>
          </cell>
          <cell r="H81">
            <v>1465941.84</v>
          </cell>
          <cell r="I81">
            <v>0</v>
          </cell>
          <cell r="J81">
            <v>1465941.84</v>
          </cell>
          <cell r="K81">
            <v>2835401.04</v>
          </cell>
        </row>
        <row r="82">
          <cell r="F82">
            <v>3307694.01</v>
          </cell>
          <cell r="G82">
            <v>0</v>
          </cell>
          <cell r="H82">
            <v>3307694.01</v>
          </cell>
          <cell r="I82">
            <v>0</v>
          </cell>
          <cell r="J82">
            <v>3307694.01</v>
          </cell>
          <cell r="K82">
            <v>1016552.09</v>
          </cell>
        </row>
        <row r="83">
          <cell r="F83">
            <v>33504.269999999997</v>
          </cell>
          <cell r="G83">
            <v>0</v>
          </cell>
          <cell r="H83">
            <v>33504.269999999997</v>
          </cell>
          <cell r="I83">
            <v>0</v>
          </cell>
          <cell r="J83">
            <v>33504.269999999997</v>
          </cell>
          <cell r="K83">
            <v>0</v>
          </cell>
        </row>
        <row r="84">
          <cell r="F84">
            <v>6383.61</v>
          </cell>
          <cell r="G84">
            <v>0</v>
          </cell>
          <cell r="H84">
            <v>6383.61</v>
          </cell>
          <cell r="I84">
            <v>0</v>
          </cell>
          <cell r="J84">
            <v>6383.61</v>
          </cell>
          <cell r="K84">
            <v>0</v>
          </cell>
        </row>
        <row r="85">
          <cell r="F85">
            <v>0</v>
          </cell>
          <cell r="G85">
            <v>0</v>
          </cell>
          <cell r="H85">
            <v>0</v>
          </cell>
          <cell r="I85">
            <v>0</v>
          </cell>
          <cell r="J85">
            <v>0</v>
          </cell>
          <cell r="K85">
            <v>0</v>
          </cell>
        </row>
        <row r="86">
          <cell r="F86">
            <v>15569</v>
          </cell>
          <cell r="G86">
            <v>0</v>
          </cell>
          <cell r="H86">
            <v>15569</v>
          </cell>
          <cell r="I86">
            <v>0</v>
          </cell>
          <cell r="J86">
            <v>15569</v>
          </cell>
          <cell r="K86">
            <v>7500</v>
          </cell>
        </row>
        <row r="87">
          <cell r="F87">
            <v>33710.14</v>
          </cell>
          <cell r="G87">
            <v>0</v>
          </cell>
          <cell r="H87">
            <v>33710.14</v>
          </cell>
          <cell r="I87">
            <v>0</v>
          </cell>
          <cell r="J87">
            <v>33710.14</v>
          </cell>
          <cell r="K87">
            <v>25539.69</v>
          </cell>
        </row>
        <row r="88">
          <cell r="F88">
            <v>12927.85</v>
          </cell>
          <cell r="G88">
            <v>0</v>
          </cell>
          <cell r="H88">
            <v>12927.85</v>
          </cell>
          <cell r="I88">
            <v>0</v>
          </cell>
          <cell r="J88">
            <v>12927.85</v>
          </cell>
          <cell r="K88">
            <v>11061.15</v>
          </cell>
        </row>
        <row r="89">
          <cell r="F89">
            <v>0</v>
          </cell>
          <cell r="G89">
            <v>0</v>
          </cell>
          <cell r="H89">
            <v>0</v>
          </cell>
          <cell r="I89">
            <v>0</v>
          </cell>
          <cell r="J89">
            <v>0</v>
          </cell>
          <cell r="K89">
            <v>0</v>
          </cell>
        </row>
        <row r="90">
          <cell r="F90">
            <v>110679.07</v>
          </cell>
          <cell r="G90">
            <v>0</v>
          </cell>
          <cell r="H90">
            <v>110679.07</v>
          </cell>
          <cell r="I90">
            <v>0</v>
          </cell>
          <cell r="J90">
            <v>110679.07</v>
          </cell>
          <cell r="K90">
            <v>46781.17</v>
          </cell>
        </row>
        <row r="91">
          <cell r="F91">
            <v>17993.91</v>
          </cell>
          <cell r="G91">
            <v>0</v>
          </cell>
          <cell r="H91">
            <v>17993.91</v>
          </cell>
          <cell r="I91">
            <v>0</v>
          </cell>
          <cell r="J91">
            <v>17993.91</v>
          </cell>
          <cell r="K91">
            <v>0</v>
          </cell>
        </row>
        <row r="92">
          <cell r="F92">
            <v>0</v>
          </cell>
          <cell r="G92">
            <v>0</v>
          </cell>
          <cell r="H92">
            <v>0</v>
          </cell>
          <cell r="I92">
            <v>0</v>
          </cell>
          <cell r="J92">
            <v>0</v>
          </cell>
          <cell r="K92">
            <v>0</v>
          </cell>
        </row>
        <row r="93">
          <cell r="F93">
            <v>0</v>
          </cell>
          <cell r="G93">
            <v>0</v>
          </cell>
          <cell r="H93">
            <v>0</v>
          </cell>
          <cell r="I93">
            <v>0</v>
          </cell>
          <cell r="J93">
            <v>0</v>
          </cell>
          <cell r="K93">
            <v>1330.69</v>
          </cell>
        </row>
        <row r="94">
          <cell r="F94">
            <v>0</v>
          </cell>
          <cell r="G94">
            <v>0</v>
          </cell>
          <cell r="H94">
            <v>0</v>
          </cell>
          <cell r="I94">
            <v>0</v>
          </cell>
          <cell r="J94">
            <v>0</v>
          </cell>
          <cell r="K94">
            <v>1330.68</v>
          </cell>
        </row>
        <row r="95">
          <cell r="F95">
            <v>6333.63</v>
          </cell>
          <cell r="G95">
            <v>0</v>
          </cell>
          <cell r="H95">
            <v>6333.63</v>
          </cell>
          <cell r="I95">
            <v>0</v>
          </cell>
          <cell r="J95">
            <v>6333.63</v>
          </cell>
          <cell r="K95">
            <v>49912.480000000003</v>
          </cell>
        </row>
        <row r="96">
          <cell r="F96">
            <v>0</v>
          </cell>
          <cell r="G96">
            <v>0</v>
          </cell>
          <cell r="H96">
            <v>0</v>
          </cell>
          <cell r="I96">
            <v>0</v>
          </cell>
          <cell r="J96">
            <v>0</v>
          </cell>
          <cell r="K96">
            <v>997.2</v>
          </cell>
        </row>
        <row r="97">
          <cell r="F97">
            <v>0</v>
          </cell>
          <cell r="G97">
            <v>0</v>
          </cell>
          <cell r="H97">
            <v>0</v>
          </cell>
          <cell r="I97">
            <v>0</v>
          </cell>
          <cell r="J97">
            <v>0</v>
          </cell>
          <cell r="K97">
            <v>0</v>
          </cell>
        </row>
        <row r="98">
          <cell r="F98">
            <v>1116.0899999999999</v>
          </cell>
          <cell r="G98">
            <v>0</v>
          </cell>
          <cell r="H98">
            <v>1116.0899999999999</v>
          </cell>
          <cell r="I98">
            <v>0</v>
          </cell>
          <cell r="J98">
            <v>1116.0899999999999</v>
          </cell>
          <cell r="K98">
            <v>217268.4</v>
          </cell>
        </row>
        <row r="99">
          <cell r="F99">
            <v>180357.91</v>
          </cell>
          <cell r="G99">
            <v>0</v>
          </cell>
          <cell r="H99">
            <v>180357.91</v>
          </cell>
          <cell r="I99">
            <v>0</v>
          </cell>
          <cell r="J99">
            <v>180357.91</v>
          </cell>
          <cell r="K99">
            <v>369126.57</v>
          </cell>
        </row>
        <row r="100">
          <cell r="F100">
            <v>119543.63</v>
          </cell>
          <cell r="G100">
            <v>0</v>
          </cell>
          <cell r="H100">
            <v>119543.63</v>
          </cell>
          <cell r="I100">
            <v>0</v>
          </cell>
          <cell r="J100">
            <v>119543.63</v>
          </cell>
          <cell r="K100">
            <v>0</v>
          </cell>
        </row>
        <row r="101">
          <cell r="F101">
            <v>10480</v>
          </cell>
          <cell r="G101">
            <v>0</v>
          </cell>
          <cell r="H101">
            <v>10480</v>
          </cell>
          <cell r="I101">
            <v>0</v>
          </cell>
          <cell r="J101">
            <v>10480</v>
          </cell>
          <cell r="K101">
            <v>0</v>
          </cell>
        </row>
        <row r="102">
          <cell r="F102">
            <v>304345.43</v>
          </cell>
          <cell r="G102">
            <v>0</v>
          </cell>
          <cell r="H102">
            <v>304345.43</v>
          </cell>
          <cell r="I102">
            <v>0</v>
          </cell>
          <cell r="J102">
            <v>304345.43</v>
          </cell>
          <cell r="K102">
            <v>416601.29</v>
          </cell>
        </row>
        <row r="103">
          <cell r="F103">
            <v>6692.4</v>
          </cell>
          <cell r="G103">
            <v>0</v>
          </cell>
          <cell r="H103">
            <v>6692.4</v>
          </cell>
          <cell r="I103">
            <v>0</v>
          </cell>
          <cell r="J103">
            <v>6692.4</v>
          </cell>
          <cell r="K103">
            <v>5391.56</v>
          </cell>
        </row>
        <row r="104">
          <cell r="F104">
            <v>0</v>
          </cell>
          <cell r="G104">
            <v>0</v>
          </cell>
          <cell r="H104">
            <v>0</v>
          </cell>
          <cell r="I104">
            <v>0</v>
          </cell>
          <cell r="J104">
            <v>0</v>
          </cell>
          <cell r="K104">
            <v>10363.56</v>
          </cell>
        </row>
        <row r="105">
          <cell r="F105">
            <v>0</v>
          </cell>
          <cell r="G105">
            <v>0</v>
          </cell>
          <cell r="H105">
            <v>0</v>
          </cell>
          <cell r="I105">
            <v>0</v>
          </cell>
          <cell r="J105">
            <v>0</v>
          </cell>
          <cell r="K105">
            <v>-17283</v>
          </cell>
        </row>
        <row r="106">
          <cell r="F106">
            <v>265944.26</v>
          </cell>
          <cell r="G106">
            <v>0</v>
          </cell>
          <cell r="H106">
            <v>265944.26</v>
          </cell>
          <cell r="I106">
            <v>0</v>
          </cell>
          <cell r="J106">
            <v>265944.26</v>
          </cell>
          <cell r="K106">
            <v>536570.98</v>
          </cell>
        </row>
        <row r="107">
          <cell r="F107">
            <v>0</v>
          </cell>
          <cell r="G107">
            <v>0</v>
          </cell>
          <cell r="H107">
            <v>0</v>
          </cell>
          <cell r="I107">
            <v>0</v>
          </cell>
          <cell r="J107">
            <v>0</v>
          </cell>
          <cell r="K107">
            <v>45905.62</v>
          </cell>
        </row>
        <row r="108">
          <cell r="F108">
            <v>30455.39</v>
          </cell>
          <cell r="G108">
            <v>0</v>
          </cell>
          <cell r="H108">
            <v>30455.39</v>
          </cell>
          <cell r="I108">
            <v>0</v>
          </cell>
          <cell r="J108">
            <v>30455.39</v>
          </cell>
          <cell r="K108">
            <v>0</v>
          </cell>
        </row>
        <row r="109">
          <cell r="F109">
            <v>0</v>
          </cell>
          <cell r="G109">
            <v>0</v>
          </cell>
          <cell r="H109">
            <v>0</v>
          </cell>
          <cell r="I109">
            <v>0</v>
          </cell>
          <cell r="J109">
            <v>0</v>
          </cell>
          <cell r="K109">
            <v>54138.86</v>
          </cell>
        </row>
        <row r="110">
          <cell r="F110">
            <v>0</v>
          </cell>
          <cell r="G110">
            <v>0</v>
          </cell>
          <cell r="H110">
            <v>0</v>
          </cell>
          <cell r="I110">
            <v>0</v>
          </cell>
          <cell r="J110">
            <v>0</v>
          </cell>
          <cell r="K110">
            <v>49048.28</v>
          </cell>
        </row>
        <row r="111">
          <cell r="F111">
            <v>3199.15</v>
          </cell>
          <cell r="G111">
            <v>0</v>
          </cell>
          <cell r="H111">
            <v>3199.15</v>
          </cell>
          <cell r="I111">
            <v>0</v>
          </cell>
          <cell r="J111">
            <v>3199.15</v>
          </cell>
          <cell r="K111">
            <v>97430.81</v>
          </cell>
        </row>
        <row r="112">
          <cell r="F112">
            <v>38685.160000000003</v>
          </cell>
          <cell r="G112">
            <v>0</v>
          </cell>
          <cell r="H112">
            <v>38685.160000000003</v>
          </cell>
          <cell r="I112">
            <v>0</v>
          </cell>
          <cell r="J112">
            <v>38685.160000000003</v>
          </cell>
          <cell r="K112">
            <v>0</v>
          </cell>
        </row>
        <row r="113">
          <cell r="F113">
            <v>57212.71</v>
          </cell>
          <cell r="G113">
            <v>0</v>
          </cell>
          <cell r="H113">
            <v>57212.71</v>
          </cell>
          <cell r="I113">
            <v>0</v>
          </cell>
          <cell r="J113">
            <v>57212.71</v>
          </cell>
          <cell r="K113">
            <v>20305.09</v>
          </cell>
        </row>
        <row r="114">
          <cell r="F114">
            <v>17500</v>
          </cell>
          <cell r="G114">
            <v>0</v>
          </cell>
          <cell r="H114">
            <v>17500</v>
          </cell>
          <cell r="I114">
            <v>0</v>
          </cell>
          <cell r="J114">
            <v>17500</v>
          </cell>
          <cell r="K114">
            <v>28750</v>
          </cell>
        </row>
        <row r="115">
          <cell r="F115">
            <v>403011.13</v>
          </cell>
          <cell r="G115">
            <v>0</v>
          </cell>
          <cell r="H115">
            <v>403011.13</v>
          </cell>
          <cell r="I115">
            <v>0</v>
          </cell>
          <cell r="J115">
            <v>403011.13</v>
          </cell>
          <cell r="K115">
            <v>0</v>
          </cell>
        </row>
        <row r="116">
          <cell r="F116">
            <v>0</v>
          </cell>
          <cell r="G116">
            <v>0</v>
          </cell>
          <cell r="H116">
            <v>0</v>
          </cell>
          <cell r="I116">
            <v>0</v>
          </cell>
          <cell r="J116">
            <v>0</v>
          </cell>
          <cell r="K116">
            <v>0</v>
          </cell>
        </row>
        <row r="117">
          <cell r="F117">
            <v>0</v>
          </cell>
          <cell r="G117">
            <v>0</v>
          </cell>
          <cell r="H117">
            <v>0</v>
          </cell>
          <cell r="I117">
            <v>0</v>
          </cell>
          <cell r="J117">
            <v>0</v>
          </cell>
          <cell r="K117">
            <v>0</v>
          </cell>
        </row>
        <row r="118">
          <cell r="F118">
            <v>0</v>
          </cell>
          <cell r="G118">
            <v>0</v>
          </cell>
          <cell r="H118">
            <v>0</v>
          </cell>
          <cell r="I118">
            <v>0</v>
          </cell>
          <cell r="J118">
            <v>0</v>
          </cell>
          <cell r="K118">
            <v>0</v>
          </cell>
        </row>
        <row r="119">
          <cell r="F119">
            <v>0</v>
          </cell>
          <cell r="G119">
            <v>0</v>
          </cell>
          <cell r="H119">
            <v>0</v>
          </cell>
          <cell r="I119">
            <v>0</v>
          </cell>
          <cell r="J119">
            <v>0</v>
          </cell>
          <cell r="K119">
            <v>50926.17</v>
          </cell>
        </row>
        <row r="120">
          <cell r="F120">
            <v>0</v>
          </cell>
          <cell r="G120">
            <v>0</v>
          </cell>
          <cell r="H120">
            <v>0</v>
          </cell>
          <cell r="I120">
            <v>0</v>
          </cell>
          <cell r="J120">
            <v>0</v>
          </cell>
          <cell r="K120">
            <v>0</v>
          </cell>
        </row>
        <row r="121">
          <cell r="F121">
            <v>57256.65</v>
          </cell>
          <cell r="G121">
            <v>0</v>
          </cell>
          <cell r="H121">
            <v>57256.65</v>
          </cell>
          <cell r="I121">
            <v>0</v>
          </cell>
          <cell r="J121">
            <v>57256.65</v>
          </cell>
          <cell r="K121">
            <v>153839.66</v>
          </cell>
        </row>
        <row r="122">
          <cell r="F122">
            <v>0</v>
          </cell>
          <cell r="G122">
            <v>0</v>
          </cell>
          <cell r="H122">
            <v>0</v>
          </cell>
          <cell r="I122">
            <v>0</v>
          </cell>
          <cell r="J122">
            <v>0</v>
          </cell>
          <cell r="K122">
            <v>5165.05</v>
          </cell>
        </row>
        <row r="123">
          <cell r="F123">
            <v>0</v>
          </cell>
          <cell r="G123">
            <v>0</v>
          </cell>
          <cell r="H123">
            <v>0</v>
          </cell>
          <cell r="I123">
            <v>0</v>
          </cell>
          <cell r="J123">
            <v>0</v>
          </cell>
          <cell r="K123">
            <v>36759.599999999999</v>
          </cell>
        </row>
        <row r="124">
          <cell r="F124">
            <v>0</v>
          </cell>
          <cell r="G124">
            <v>0</v>
          </cell>
          <cell r="H124">
            <v>0</v>
          </cell>
          <cell r="I124">
            <v>0</v>
          </cell>
          <cell r="J124">
            <v>0</v>
          </cell>
          <cell r="K124">
            <v>20139.02</v>
          </cell>
        </row>
        <row r="125">
          <cell r="F125">
            <v>0</v>
          </cell>
          <cell r="G125">
            <v>0</v>
          </cell>
          <cell r="H125">
            <v>0</v>
          </cell>
          <cell r="I125">
            <v>0</v>
          </cell>
          <cell r="J125">
            <v>0</v>
          </cell>
          <cell r="K125">
            <v>32516.75</v>
          </cell>
        </row>
        <row r="126">
          <cell r="F126">
            <v>0</v>
          </cell>
          <cell r="G126">
            <v>0</v>
          </cell>
          <cell r="H126">
            <v>0</v>
          </cell>
          <cell r="I126">
            <v>0</v>
          </cell>
          <cell r="J126">
            <v>0</v>
          </cell>
          <cell r="K126">
            <v>0</v>
          </cell>
        </row>
        <row r="127">
          <cell r="F127">
            <v>201511.89</v>
          </cell>
          <cell r="G127">
            <v>0</v>
          </cell>
          <cell r="H127">
            <v>201511.89</v>
          </cell>
          <cell r="I127">
            <v>0</v>
          </cell>
          <cell r="J127">
            <v>201511.89</v>
          </cell>
          <cell r="K127">
            <v>0</v>
          </cell>
        </row>
        <row r="128">
          <cell r="F128">
            <v>41250</v>
          </cell>
          <cell r="G128">
            <v>0</v>
          </cell>
          <cell r="H128">
            <v>41250</v>
          </cell>
          <cell r="I128">
            <v>0</v>
          </cell>
          <cell r="J128">
            <v>41250</v>
          </cell>
          <cell r="K128">
            <v>12500</v>
          </cell>
        </row>
        <row r="129">
          <cell r="F129">
            <v>0</v>
          </cell>
          <cell r="G129">
            <v>0</v>
          </cell>
          <cell r="H129">
            <v>0</v>
          </cell>
          <cell r="I129">
            <v>0</v>
          </cell>
          <cell r="J129">
            <v>0</v>
          </cell>
          <cell r="K129">
            <v>0</v>
          </cell>
        </row>
        <row r="130">
          <cell r="F130">
            <v>0</v>
          </cell>
          <cell r="G130">
            <v>0</v>
          </cell>
          <cell r="H130">
            <v>0</v>
          </cell>
          <cell r="I130">
            <v>0</v>
          </cell>
          <cell r="J130">
            <v>0</v>
          </cell>
          <cell r="K130">
            <v>4509.96</v>
          </cell>
        </row>
        <row r="131">
          <cell r="F131">
            <v>0</v>
          </cell>
          <cell r="G131">
            <v>0</v>
          </cell>
          <cell r="H131">
            <v>0</v>
          </cell>
          <cell r="I131">
            <v>0</v>
          </cell>
          <cell r="J131">
            <v>0</v>
          </cell>
          <cell r="K131">
            <v>364</v>
          </cell>
        </row>
        <row r="132">
          <cell r="F132">
            <v>0</v>
          </cell>
          <cell r="G132">
            <v>0</v>
          </cell>
          <cell r="H132">
            <v>0</v>
          </cell>
          <cell r="I132">
            <v>0</v>
          </cell>
          <cell r="J132">
            <v>0</v>
          </cell>
          <cell r="K132">
            <v>364</v>
          </cell>
        </row>
        <row r="133">
          <cell r="F133">
            <v>0</v>
          </cell>
          <cell r="G133">
            <v>0</v>
          </cell>
          <cell r="H133">
            <v>0</v>
          </cell>
          <cell r="I133">
            <v>0</v>
          </cell>
          <cell r="J133">
            <v>0</v>
          </cell>
          <cell r="K133">
            <v>364</v>
          </cell>
        </row>
        <row r="134">
          <cell r="F134">
            <v>0</v>
          </cell>
          <cell r="G134">
            <v>0</v>
          </cell>
          <cell r="H134">
            <v>0</v>
          </cell>
          <cell r="I134">
            <v>0</v>
          </cell>
          <cell r="J134">
            <v>0</v>
          </cell>
          <cell r="K134">
            <v>0</v>
          </cell>
        </row>
        <row r="135">
          <cell r="F135">
            <v>0</v>
          </cell>
          <cell r="G135">
            <v>0</v>
          </cell>
          <cell r="H135">
            <v>0</v>
          </cell>
          <cell r="I135">
            <v>0</v>
          </cell>
          <cell r="J135">
            <v>0</v>
          </cell>
          <cell r="K135">
            <v>0</v>
          </cell>
        </row>
        <row r="136">
          <cell r="F136">
            <v>21590.3</v>
          </cell>
          <cell r="G136">
            <v>0</v>
          </cell>
          <cell r="H136">
            <v>21590.3</v>
          </cell>
          <cell r="I136">
            <v>0</v>
          </cell>
          <cell r="J136">
            <v>21590.3</v>
          </cell>
          <cell r="K136">
            <v>4002.01</v>
          </cell>
        </row>
        <row r="137">
          <cell r="F137">
            <v>80048.990000000005</v>
          </cell>
          <cell r="G137">
            <v>0</v>
          </cell>
          <cell r="H137">
            <v>80048.990000000005</v>
          </cell>
          <cell r="I137">
            <v>0</v>
          </cell>
          <cell r="J137">
            <v>80048.990000000005</v>
          </cell>
          <cell r="K137">
            <v>2500</v>
          </cell>
        </row>
        <row r="138">
          <cell r="F138">
            <v>0</v>
          </cell>
          <cell r="G138">
            <v>0</v>
          </cell>
          <cell r="H138">
            <v>0</v>
          </cell>
          <cell r="I138">
            <v>0</v>
          </cell>
          <cell r="J138">
            <v>0</v>
          </cell>
          <cell r="K138">
            <v>0</v>
          </cell>
        </row>
        <row r="139">
          <cell r="F139">
            <v>361345.23</v>
          </cell>
          <cell r="G139">
            <v>0</v>
          </cell>
          <cell r="H139">
            <v>361345.23</v>
          </cell>
          <cell r="I139">
            <v>0</v>
          </cell>
          <cell r="J139">
            <v>361345.23</v>
          </cell>
          <cell r="K139">
            <v>0</v>
          </cell>
        </row>
        <row r="140">
          <cell r="F140">
            <v>41335</v>
          </cell>
          <cell r="G140">
            <v>0</v>
          </cell>
          <cell r="H140">
            <v>41335</v>
          </cell>
          <cell r="I140">
            <v>0</v>
          </cell>
          <cell r="J140">
            <v>41335</v>
          </cell>
          <cell r="K140">
            <v>0</v>
          </cell>
        </row>
        <row r="141">
          <cell r="F141">
            <v>4202.95</v>
          </cell>
          <cell r="G141">
            <v>0</v>
          </cell>
          <cell r="H141">
            <v>4202.95</v>
          </cell>
          <cell r="I141">
            <v>0</v>
          </cell>
          <cell r="J141">
            <v>4202.95</v>
          </cell>
          <cell r="K141">
            <v>0</v>
          </cell>
        </row>
        <row r="142">
          <cell r="F142">
            <v>1531.37</v>
          </cell>
          <cell r="G142">
            <v>0</v>
          </cell>
          <cell r="H142">
            <v>1531.37</v>
          </cell>
          <cell r="I142">
            <v>0</v>
          </cell>
          <cell r="J142">
            <v>1531.37</v>
          </cell>
          <cell r="K142">
            <v>0</v>
          </cell>
        </row>
        <row r="143">
          <cell r="F143">
            <v>522.5</v>
          </cell>
          <cell r="G143">
            <v>0</v>
          </cell>
          <cell r="H143">
            <v>522.5</v>
          </cell>
          <cell r="I143">
            <v>0</v>
          </cell>
          <cell r="J143">
            <v>522.5</v>
          </cell>
          <cell r="K143">
            <v>626.25</v>
          </cell>
        </row>
        <row r="144">
          <cell r="F144">
            <v>1827.59</v>
          </cell>
          <cell r="G144">
            <v>0</v>
          </cell>
          <cell r="H144">
            <v>1827.59</v>
          </cell>
          <cell r="I144">
            <v>0</v>
          </cell>
          <cell r="J144">
            <v>1827.59</v>
          </cell>
          <cell r="K144">
            <v>6460</v>
          </cell>
        </row>
        <row r="145">
          <cell r="F145">
            <v>14715.52</v>
          </cell>
          <cell r="G145">
            <v>0</v>
          </cell>
          <cell r="H145">
            <v>14715.52</v>
          </cell>
          <cell r="I145">
            <v>0</v>
          </cell>
          <cell r="J145">
            <v>14715.52</v>
          </cell>
          <cell r="K145">
            <v>15182.02</v>
          </cell>
        </row>
        <row r="146">
          <cell r="F146">
            <v>28107.45</v>
          </cell>
          <cell r="G146">
            <v>0</v>
          </cell>
          <cell r="H146">
            <v>28107.45</v>
          </cell>
          <cell r="I146">
            <v>0</v>
          </cell>
          <cell r="J146">
            <v>28107.45</v>
          </cell>
          <cell r="K146">
            <v>14385.57</v>
          </cell>
        </row>
        <row r="147">
          <cell r="F147">
            <v>0</v>
          </cell>
          <cell r="G147">
            <v>0</v>
          </cell>
          <cell r="H147">
            <v>0</v>
          </cell>
          <cell r="I147">
            <v>0</v>
          </cell>
          <cell r="J147">
            <v>0</v>
          </cell>
          <cell r="K147">
            <v>4578.99</v>
          </cell>
        </row>
        <row r="148">
          <cell r="F148">
            <v>0</v>
          </cell>
          <cell r="G148">
            <v>0</v>
          </cell>
          <cell r="H148">
            <v>0</v>
          </cell>
          <cell r="I148">
            <v>0</v>
          </cell>
          <cell r="J148">
            <v>0</v>
          </cell>
          <cell r="K148">
            <v>630.25</v>
          </cell>
        </row>
        <row r="149">
          <cell r="F149">
            <v>6306.84</v>
          </cell>
          <cell r="G149">
            <v>0</v>
          </cell>
          <cell r="H149">
            <v>6306.84</v>
          </cell>
          <cell r="I149">
            <v>0</v>
          </cell>
          <cell r="J149">
            <v>6306.84</v>
          </cell>
          <cell r="K149">
            <v>4297.8100000000004</v>
          </cell>
        </row>
        <row r="150">
          <cell r="F150">
            <v>380.7</v>
          </cell>
          <cell r="G150">
            <v>0</v>
          </cell>
          <cell r="H150">
            <v>380.7</v>
          </cell>
          <cell r="I150">
            <v>0</v>
          </cell>
          <cell r="J150">
            <v>380.7</v>
          </cell>
          <cell r="K150">
            <v>215.75</v>
          </cell>
        </row>
        <row r="151">
          <cell r="F151">
            <v>0</v>
          </cell>
          <cell r="G151">
            <v>0</v>
          </cell>
          <cell r="H151">
            <v>0</v>
          </cell>
          <cell r="I151">
            <v>0</v>
          </cell>
          <cell r="J151">
            <v>0</v>
          </cell>
          <cell r="K151">
            <v>0</v>
          </cell>
        </row>
        <row r="152">
          <cell r="F152">
            <v>2590</v>
          </cell>
          <cell r="G152">
            <v>0</v>
          </cell>
          <cell r="H152">
            <v>2590</v>
          </cell>
          <cell r="I152">
            <v>0</v>
          </cell>
          <cell r="J152">
            <v>2590</v>
          </cell>
          <cell r="K152">
            <v>0</v>
          </cell>
        </row>
        <row r="153">
          <cell r="F153">
            <v>14499.97</v>
          </cell>
          <cell r="G153">
            <v>0</v>
          </cell>
          <cell r="H153">
            <v>14499.97</v>
          </cell>
          <cell r="I153">
            <v>0</v>
          </cell>
          <cell r="J153">
            <v>14499.97</v>
          </cell>
          <cell r="K153">
            <v>15073.72</v>
          </cell>
        </row>
        <row r="154">
          <cell r="F154">
            <v>362.8</v>
          </cell>
          <cell r="G154">
            <v>0</v>
          </cell>
          <cell r="H154">
            <v>362.8</v>
          </cell>
          <cell r="I154">
            <v>0</v>
          </cell>
          <cell r="J154">
            <v>362.8</v>
          </cell>
          <cell r="K154">
            <v>0</v>
          </cell>
        </row>
        <row r="155">
          <cell r="F155">
            <v>1541.87</v>
          </cell>
          <cell r="G155">
            <v>0</v>
          </cell>
          <cell r="H155">
            <v>1541.87</v>
          </cell>
          <cell r="I155">
            <v>0</v>
          </cell>
          <cell r="J155">
            <v>1541.87</v>
          </cell>
          <cell r="K155">
            <v>6196.13</v>
          </cell>
        </row>
        <row r="156">
          <cell r="F156">
            <v>5691.8</v>
          </cell>
          <cell r="G156">
            <v>0</v>
          </cell>
          <cell r="H156">
            <v>5691.8</v>
          </cell>
          <cell r="I156">
            <v>0</v>
          </cell>
          <cell r="J156">
            <v>5691.8</v>
          </cell>
          <cell r="K156">
            <v>4514.34</v>
          </cell>
        </row>
        <row r="157">
          <cell r="F157">
            <v>3135.45</v>
          </cell>
          <cell r="G157">
            <v>0</v>
          </cell>
          <cell r="H157">
            <v>3135.45</v>
          </cell>
          <cell r="I157">
            <v>0</v>
          </cell>
          <cell r="J157">
            <v>3135.45</v>
          </cell>
          <cell r="K157">
            <v>0</v>
          </cell>
        </row>
        <row r="158">
          <cell r="F158">
            <v>1879.92</v>
          </cell>
          <cell r="G158">
            <v>0</v>
          </cell>
          <cell r="H158">
            <v>1879.92</v>
          </cell>
          <cell r="I158">
            <v>0</v>
          </cell>
          <cell r="J158">
            <v>1879.92</v>
          </cell>
          <cell r="K158">
            <v>0</v>
          </cell>
        </row>
        <row r="159">
          <cell r="F159">
            <v>8299.4</v>
          </cell>
          <cell r="G159">
            <v>0</v>
          </cell>
          <cell r="H159">
            <v>8299.4</v>
          </cell>
          <cell r="I159">
            <v>0</v>
          </cell>
          <cell r="J159">
            <v>8299.4</v>
          </cell>
          <cell r="K159">
            <v>2281.71</v>
          </cell>
        </row>
        <row r="160">
          <cell r="F160">
            <v>3238.75</v>
          </cell>
          <cell r="G160">
            <v>0</v>
          </cell>
          <cell r="H160">
            <v>3238.75</v>
          </cell>
          <cell r="I160">
            <v>0</v>
          </cell>
          <cell r="J160">
            <v>3238.75</v>
          </cell>
          <cell r="K160">
            <v>0</v>
          </cell>
        </row>
        <row r="161">
          <cell r="F161">
            <v>424.46</v>
          </cell>
          <cell r="G161">
            <v>0</v>
          </cell>
          <cell r="H161">
            <v>424.46</v>
          </cell>
          <cell r="I161">
            <v>0</v>
          </cell>
          <cell r="J161">
            <v>424.46</v>
          </cell>
          <cell r="K161">
            <v>321.56</v>
          </cell>
        </row>
        <row r="162">
          <cell r="F162">
            <v>0</v>
          </cell>
          <cell r="G162">
            <v>0</v>
          </cell>
          <cell r="H162">
            <v>0</v>
          </cell>
          <cell r="I162">
            <v>0</v>
          </cell>
          <cell r="J162">
            <v>0</v>
          </cell>
          <cell r="K162">
            <v>111.86</v>
          </cell>
        </row>
        <row r="163">
          <cell r="F163">
            <v>194915.63</v>
          </cell>
          <cell r="G163">
            <v>0</v>
          </cell>
          <cell r="H163">
            <v>194915.63</v>
          </cell>
          <cell r="I163">
            <v>0</v>
          </cell>
          <cell r="J163">
            <v>194915.63</v>
          </cell>
          <cell r="K163">
            <v>199125.44</v>
          </cell>
        </row>
        <row r="164">
          <cell r="F164">
            <v>5735.1</v>
          </cell>
          <cell r="G164">
            <v>0</v>
          </cell>
          <cell r="H164">
            <v>5735.1</v>
          </cell>
          <cell r="I164">
            <v>0</v>
          </cell>
          <cell r="J164">
            <v>5735.1</v>
          </cell>
          <cell r="K164">
            <v>55</v>
          </cell>
        </row>
        <row r="165">
          <cell r="F165">
            <v>10924.78</v>
          </cell>
          <cell r="G165">
            <v>0</v>
          </cell>
          <cell r="H165">
            <v>10924.78</v>
          </cell>
          <cell r="I165">
            <v>0</v>
          </cell>
          <cell r="J165">
            <v>10924.78</v>
          </cell>
          <cell r="K165">
            <v>8118.74</v>
          </cell>
        </row>
        <row r="166">
          <cell r="F166">
            <v>0</v>
          </cell>
          <cell r="G166">
            <v>0</v>
          </cell>
          <cell r="H166">
            <v>0</v>
          </cell>
          <cell r="I166">
            <v>0</v>
          </cell>
          <cell r="J166">
            <v>0</v>
          </cell>
          <cell r="K166">
            <v>0</v>
          </cell>
        </row>
        <row r="167">
          <cell r="F167">
            <v>5500</v>
          </cell>
          <cell r="G167">
            <v>0</v>
          </cell>
          <cell r="H167">
            <v>5500</v>
          </cell>
          <cell r="I167">
            <v>0</v>
          </cell>
          <cell r="J167">
            <v>5500</v>
          </cell>
          <cell r="K167">
            <v>0</v>
          </cell>
        </row>
        <row r="168">
          <cell r="F168">
            <v>0</v>
          </cell>
          <cell r="G168">
            <v>0</v>
          </cell>
          <cell r="H168">
            <v>0</v>
          </cell>
          <cell r="I168">
            <v>0</v>
          </cell>
          <cell r="J168">
            <v>0</v>
          </cell>
          <cell r="K168">
            <v>0</v>
          </cell>
        </row>
        <row r="169">
          <cell r="F169">
            <v>8061.37</v>
          </cell>
          <cell r="G169">
            <v>0</v>
          </cell>
          <cell r="H169">
            <v>8061.37</v>
          </cell>
          <cell r="I169">
            <v>0</v>
          </cell>
          <cell r="J169">
            <v>8061.37</v>
          </cell>
          <cell r="K169">
            <v>5903.65</v>
          </cell>
        </row>
        <row r="170">
          <cell r="F170">
            <v>100</v>
          </cell>
          <cell r="G170">
            <v>0</v>
          </cell>
          <cell r="H170">
            <v>100</v>
          </cell>
          <cell r="I170">
            <v>0</v>
          </cell>
          <cell r="J170">
            <v>100</v>
          </cell>
          <cell r="K170">
            <v>0</v>
          </cell>
        </row>
        <row r="171">
          <cell r="F171">
            <v>35394.42</v>
          </cell>
          <cell r="G171">
            <v>0</v>
          </cell>
          <cell r="H171">
            <v>35394.42</v>
          </cell>
          <cell r="I171">
            <v>0</v>
          </cell>
          <cell r="J171">
            <v>35394.42</v>
          </cell>
          <cell r="K171">
            <v>140410.82</v>
          </cell>
        </row>
        <row r="172">
          <cell r="F172">
            <v>23944.89</v>
          </cell>
          <cell r="G172">
            <v>0</v>
          </cell>
          <cell r="H172">
            <v>23944.89</v>
          </cell>
          <cell r="I172">
            <v>0</v>
          </cell>
          <cell r="J172">
            <v>23944.89</v>
          </cell>
          <cell r="K172">
            <v>5327.36</v>
          </cell>
        </row>
        <row r="173">
          <cell r="F173">
            <v>111002.31</v>
          </cell>
          <cell r="G173">
            <v>0</v>
          </cell>
          <cell r="H173">
            <v>111002.31</v>
          </cell>
          <cell r="I173">
            <v>0</v>
          </cell>
          <cell r="J173">
            <v>111002.31</v>
          </cell>
          <cell r="K173">
            <v>0</v>
          </cell>
        </row>
        <row r="174">
          <cell r="F174">
            <v>11736.06</v>
          </cell>
          <cell r="G174">
            <v>0</v>
          </cell>
          <cell r="H174">
            <v>11736.06</v>
          </cell>
          <cell r="I174">
            <v>0</v>
          </cell>
          <cell r="J174">
            <v>11736.06</v>
          </cell>
          <cell r="K174">
            <v>0</v>
          </cell>
        </row>
        <row r="175">
          <cell r="F175">
            <v>76263.039999999994</v>
          </cell>
          <cell r="G175">
            <v>0</v>
          </cell>
          <cell r="H175">
            <v>76263.039999999994</v>
          </cell>
          <cell r="I175">
            <v>0</v>
          </cell>
          <cell r="J175">
            <v>76263.039999999994</v>
          </cell>
          <cell r="K175">
            <v>107471.55</v>
          </cell>
        </row>
        <row r="176">
          <cell r="F176">
            <v>0</v>
          </cell>
          <cell r="G176">
            <v>0</v>
          </cell>
          <cell r="H176">
            <v>0</v>
          </cell>
          <cell r="I176">
            <v>0</v>
          </cell>
          <cell r="J176">
            <v>0</v>
          </cell>
          <cell r="K176">
            <v>672.77</v>
          </cell>
        </row>
        <row r="177">
          <cell r="F177">
            <v>0</v>
          </cell>
          <cell r="G177">
            <v>0</v>
          </cell>
          <cell r="H177">
            <v>0</v>
          </cell>
          <cell r="I177">
            <v>0</v>
          </cell>
          <cell r="J177">
            <v>0</v>
          </cell>
          <cell r="K177">
            <v>0</v>
          </cell>
        </row>
        <row r="178">
          <cell r="F178">
            <v>15153.63</v>
          </cell>
          <cell r="G178">
            <v>0</v>
          </cell>
          <cell r="H178">
            <v>15153.63</v>
          </cell>
          <cell r="I178">
            <v>0</v>
          </cell>
          <cell r="J178">
            <v>15153.63</v>
          </cell>
          <cell r="K178">
            <v>64575.57</v>
          </cell>
        </row>
        <row r="179">
          <cell r="F179">
            <v>0</v>
          </cell>
          <cell r="G179">
            <v>0</v>
          </cell>
          <cell r="H179">
            <v>0</v>
          </cell>
          <cell r="I179">
            <v>0</v>
          </cell>
          <cell r="J179">
            <v>0</v>
          </cell>
          <cell r="K179">
            <v>0</v>
          </cell>
        </row>
        <row r="180">
          <cell r="F180">
            <v>0</v>
          </cell>
          <cell r="G180">
            <v>0</v>
          </cell>
          <cell r="H180">
            <v>0</v>
          </cell>
          <cell r="I180">
            <v>0</v>
          </cell>
          <cell r="J180">
            <v>0</v>
          </cell>
          <cell r="K180">
            <v>4506.2700000000004</v>
          </cell>
        </row>
        <row r="181">
          <cell r="F181">
            <v>0</v>
          </cell>
          <cell r="G181">
            <v>0</v>
          </cell>
          <cell r="H181">
            <v>0</v>
          </cell>
          <cell r="I181">
            <v>0</v>
          </cell>
          <cell r="J181">
            <v>0</v>
          </cell>
          <cell r="K181">
            <v>0</v>
          </cell>
        </row>
        <row r="182">
          <cell r="F182">
            <v>13973.64</v>
          </cell>
          <cell r="G182">
            <v>0</v>
          </cell>
          <cell r="H182">
            <v>13973.64</v>
          </cell>
          <cell r="I182">
            <v>0</v>
          </cell>
          <cell r="J182">
            <v>13973.64</v>
          </cell>
          <cell r="K182">
            <v>0</v>
          </cell>
        </row>
        <row r="183">
          <cell r="F183">
            <v>0</v>
          </cell>
          <cell r="G183">
            <v>0</v>
          </cell>
          <cell r="H183">
            <v>0</v>
          </cell>
          <cell r="I183">
            <v>0</v>
          </cell>
          <cell r="J183">
            <v>0</v>
          </cell>
          <cell r="K183">
            <v>10874.46</v>
          </cell>
        </row>
        <row r="184">
          <cell r="F184">
            <v>0</v>
          </cell>
          <cell r="G184">
            <v>0</v>
          </cell>
          <cell r="H184">
            <v>0</v>
          </cell>
          <cell r="I184">
            <v>0</v>
          </cell>
          <cell r="J184">
            <v>0</v>
          </cell>
          <cell r="K184">
            <v>11338.68</v>
          </cell>
        </row>
        <row r="185">
          <cell r="F185">
            <v>549.20000000000005</v>
          </cell>
          <cell r="G185">
            <v>0</v>
          </cell>
          <cell r="H185">
            <v>549.20000000000005</v>
          </cell>
          <cell r="I185">
            <v>0</v>
          </cell>
          <cell r="J185">
            <v>549.20000000000005</v>
          </cell>
          <cell r="K185">
            <v>16370.58</v>
          </cell>
        </row>
        <row r="186">
          <cell r="F186">
            <v>0</v>
          </cell>
          <cell r="G186">
            <v>0</v>
          </cell>
          <cell r="H186">
            <v>0</v>
          </cell>
          <cell r="I186">
            <v>0</v>
          </cell>
          <cell r="J186">
            <v>0</v>
          </cell>
          <cell r="K186">
            <v>0</v>
          </cell>
        </row>
        <row r="187">
          <cell r="F187">
            <v>117884.67</v>
          </cell>
          <cell r="G187">
            <v>0</v>
          </cell>
          <cell r="H187">
            <v>117884.67</v>
          </cell>
          <cell r="I187">
            <v>0</v>
          </cell>
          <cell r="J187">
            <v>117884.67</v>
          </cell>
          <cell r="K187">
            <v>87444.87</v>
          </cell>
        </row>
        <row r="188">
          <cell r="F188">
            <v>142165.06</v>
          </cell>
          <cell r="G188">
            <v>0</v>
          </cell>
          <cell r="H188">
            <v>142165.06</v>
          </cell>
          <cell r="I188">
            <v>0</v>
          </cell>
          <cell r="J188">
            <v>142165.06</v>
          </cell>
          <cell r="K188">
            <v>12959.9</v>
          </cell>
        </row>
        <row r="189">
          <cell r="F189">
            <v>0</v>
          </cell>
          <cell r="G189">
            <v>0</v>
          </cell>
          <cell r="H189">
            <v>0</v>
          </cell>
          <cell r="I189">
            <v>0</v>
          </cell>
          <cell r="J189">
            <v>0</v>
          </cell>
          <cell r="K189">
            <v>0</v>
          </cell>
        </row>
        <row r="190">
          <cell r="F190">
            <v>16734.48</v>
          </cell>
          <cell r="G190">
            <v>0</v>
          </cell>
          <cell r="H190">
            <v>16734.48</v>
          </cell>
          <cell r="I190">
            <v>0</v>
          </cell>
          <cell r="J190">
            <v>16734.48</v>
          </cell>
          <cell r="K190">
            <v>14806.79</v>
          </cell>
        </row>
        <row r="191">
          <cell r="F191">
            <v>1784.95</v>
          </cell>
          <cell r="G191">
            <v>0</v>
          </cell>
          <cell r="H191">
            <v>1784.95</v>
          </cell>
          <cell r="I191">
            <v>0</v>
          </cell>
          <cell r="J191">
            <v>1784.95</v>
          </cell>
          <cell r="K191">
            <v>156.63</v>
          </cell>
        </row>
        <row r="192">
          <cell r="F192">
            <v>15901.73</v>
          </cell>
          <cell r="G192">
            <v>0</v>
          </cell>
          <cell r="H192">
            <v>15901.73</v>
          </cell>
          <cell r="I192">
            <v>0</v>
          </cell>
          <cell r="J192">
            <v>15901.73</v>
          </cell>
          <cell r="K192">
            <v>0</v>
          </cell>
        </row>
        <row r="193">
          <cell r="F193">
            <v>1278.69</v>
          </cell>
          <cell r="G193">
            <v>0</v>
          </cell>
          <cell r="H193">
            <v>1278.69</v>
          </cell>
          <cell r="I193">
            <v>0</v>
          </cell>
          <cell r="J193">
            <v>1278.69</v>
          </cell>
          <cell r="K193">
            <v>0</v>
          </cell>
        </row>
        <row r="194">
          <cell r="F194">
            <v>5409.45</v>
          </cell>
          <cell r="G194">
            <v>0</v>
          </cell>
          <cell r="H194">
            <v>5409.45</v>
          </cell>
          <cell r="I194">
            <v>0</v>
          </cell>
          <cell r="J194">
            <v>5409.45</v>
          </cell>
          <cell r="K194">
            <v>5879.87</v>
          </cell>
        </row>
        <row r="195">
          <cell r="F195">
            <v>0</v>
          </cell>
          <cell r="G195">
            <v>0</v>
          </cell>
          <cell r="H195">
            <v>0</v>
          </cell>
          <cell r="I195">
            <v>0</v>
          </cell>
          <cell r="J195">
            <v>0</v>
          </cell>
          <cell r="K195">
            <v>32.15</v>
          </cell>
        </row>
        <row r="196">
          <cell r="F196">
            <v>0</v>
          </cell>
          <cell r="G196">
            <v>0</v>
          </cell>
          <cell r="H196">
            <v>0</v>
          </cell>
          <cell r="I196">
            <v>0</v>
          </cell>
          <cell r="J196">
            <v>0</v>
          </cell>
          <cell r="K196">
            <v>0</v>
          </cell>
        </row>
        <row r="197">
          <cell r="F197">
            <v>952.52</v>
          </cell>
          <cell r="G197">
            <v>0</v>
          </cell>
          <cell r="H197">
            <v>952.52</v>
          </cell>
          <cell r="I197">
            <v>0</v>
          </cell>
          <cell r="J197">
            <v>952.52</v>
          </cell>
          <cell r="K197">
            <v>3857.27</v>
          </cell>
        </row>
        <row r="198">
          <cell r="F198">
            <v>0</v>
          </cell>
          <cell r="G198">
            <v>0</v>
          </cell>
          <cell r="H198">
            <v>0</v>
          </cell>
          <cell r="I198">
            <v>0</v>
          </cell>
          <cell r="J198">
            <v>0</v>
          </cell>
          <cell r="K198">
            <v>0</v>
          </cell>
        </row>
        <row r="199">
          <cell r="F199">
            <v>0</v>
          </cell>
          <cell r="G199">
            <v>0</v>
          </cell>
          <cell r="H199">
            <v>0</v>
          </cell>
          <cell r="I199">
            <v>0</v>
          </cell>
          <cell r="J199">
            <v>0</v>
          </cell>
          <cell r="K199">
            <v>1019.06</v>
          </cell>
        </row>
        <row r="200">
          <cell r="F200">
            <v>552.62</v>
          </cell>
          <cell r="G200">
            <v>0</v>
          </cell>
          <cell r="H200">
            <v>552.62</v>
          </cell>
          <cell r="I200">
            <v>0</v>
          </cell>
          <cell r="J200">
            <v>552.62</v>
          </cell>
          <cell r="K200">
            <v>0</v>
          </cell>
        </row>
        <row r="201">
          <cell r="F201">
            <v>0</v>
          </cell>
          <cell r="G201">
            <v>0</v>
          </cell>
          <cell r="H201">
            <v>0</v>
          </cell>
          <cell r="I201">
            <v>0</v>
          </cell>
          <cell r="J201">
            <v>0</v>
          </cell>
          <cell r="K201">
            <v>1000.74</v>
          </cell>
        </row>
        <row r="202">
          <cell r="F202">
            <v>0</v>
          </cell>
          <cell r="G202">
            <v>0</v>
          </cell>
          <cell r="H202">
            <v>0</v>
          </cell>
          <cell r="I202">
            <v>0</v>
          </cell>
          <cell r="J202">
            <v>0</v>
          </cell>
          <cell r="K202">
            <v>654.29</v>
          </cell>
        </row>
        <row r="203">
          <cell r="F203">
            <v>0</v>
          </cell>
          <cell r="G203">
            <v>0</v>
          </cell>
          <cell r="H203">
            <v>0</v>
          </cell>
          <cell r="I203">
            <v>0</v>
          </cell>
          <cell r="J203">
            <v>0</v>
          </cell>
          <cell r="K203">
            <v>667.95</v>
          </cell>
        </row>
        <row r="204">
          <cell r="F204">
            <v>0</v>
          </cell>
          <cell r="G204">
            <v>0</v>
          </cell>
          <cell r="H204">
            <v>0</v>
          </cell>
          <cell r="I204">
            <v>0</v>
          </cell>
          <cell r="J204">
            <v>0</v>
          </cell>
          <cell r="K204">
            <v>0</v>
          </cell>
        </row>
        <row r="205">
          <cell r="F205">
            <v>7600.54</v>
          </cell>
          <cell r="G205">
            <v>0</v>
          </cell>
          <cell r="H205">
            <v>7600.54</v>
          </cell>
          <cell r="I205">
            <v>0</v>
          </cell>
          <cell r="J205">
            <v>7600.54</v>
          </cell>
          <cell r="K205">
            <v>5364.14</v>
          </cell>
        </row>
        <row r="206">
          <cell r="F206">
            <v>28019.98</v>
          </cell>
          <cell r="G206">
            <v>0</v>
          </cell>
          <cell r="H206">
            <v>28019.98</v>
          </cell>
          <cell r="I206">
            <v>0</v>
          </cell>
          <cell r="J206">
            <v>28019.98</v>
          </cell>
          <cell r="K206">
            <v>2306.39</v>
          </cell>
        </row>
        <row r="207">
          <cell r="F207">
            <v>0</v>
          </cell>
          <cell r="G207">
            <v>0</v>
          </cell>
          <cell r="H207">
            <v>0</v>
          </cell>
          <cell r="I207">
            <v>0</v>
          </cell>
          <cell r="J207">
            <v>0</v>
          </cell>
          <cell r="K207">
            <v>0</v>
          </cell>
        </row>
        <row r="208">
          <cell r="F208">
            <v>866.03</v>
          </cell>
          <cell r="G208">
            <v>0</v>
          </cell>
          <cell r="H208">
            <v>866.03</v>
          </cell>
          <cell r="I208">
            <v>0</v>
          </cell>
          <cell r="J208">
            <v>866.03</v>
          </cell>
          <cell r="K208">
            <v>1219.9100000000001</v>
          </cell>
        </row>
        <row r="209">
          <cell r="F209">
            <v>394.35</v>
          </cell>
          <cell r="G209">
            <v>0</v>
          </cell>
          <cell r="H209">
            <v>394.35</v>
          </cell>
          <cell r="I209">
            <v>0</v>
          </cell>
          <cell r="J209">
            <v>394.35</v>
          </cell>
          <cell r="K209">
            <v>0</v>
          </cell>
        </row>
        <row r="210">
          <cell r="F210">
            <v>0</v>
          </cell>
          <cell r="G210">
            <v>0</v>
          </cell>
          <cell r="H210">
            <v>0</v>
          </cell>
          <cell r="I210">
            <v>0</v>
          </cell>
          <cell r="J210">
            <v>0</v>
          </cell>
          <cell r="K210">
            <v>1485.47</v>
          </cell>
        </row>
        <row r="211">
          <cell r="F211">
            <v>30</v>
          </cell>
          <cell r="G211">
            <v>0</v>
          </cell>
          <cell r="H211">
            <v>30</v>
          </cell>
          <cell r="I211">
            <v>0</v>
          </cell>
          <cell r="J211">
            <v>30</v>
          </cell>
          <cell r="K211">
            <v>0</v>
          </cell>
        </row>
        <row r="212">
          <cell r="F212">
            <v>0</v>
          </cell>
          <cell r="G212">
            <v>0</v>
          </cell>
          <cell r="H212">
            <v>0</v>
          </cell>
          <cell r="I212">
            <v>0</v>
          </cell>
          <cell r="J212">
            <v>0</v>
          </cell>
          <cell r="K212">
            <v>38.85</v>
          </cell>
        </row>
        <row r="213">
          <cell r="F213">
            <v>741.64</v>
          </cell>
          <cell r="G213">
            <v>0</v>
          </cell>
          <cell r="H213">
            <v>741.64</v>
          </cell>
          <cell r="I213">
            <v>0</v>
          </cell>
          <cell r="J213">
            <v>741.64</v>
          </cell>
          <cell r="K213">
            <v>326.51</v>
          </cell>
        </row>
        <row r="214">
          <cell r="F214">
            <v>2573.41</v>
          </cell>
          <cell r="G214">
            <v>0</v>
          </cell>
          <cell r="H214">
            <v>2573.41</v>
          </cell>
          <cell r="I214">
            <v>0</v>
          </cell>
          <cell r="J214">
            <v>2573.41</v>
          </cell>
          <cell r="K214">
            <v>0</v>
          </cell>
        </row>
        <row r="215">
          <cell r="F215">
            <v>1096</v>
          </cell>
          <cell r="G215">
            <v>0</v>
          </cell>
          <cell r="H215">
            <v>1096</v>
          </cell>
          <cell r="I215">
            <v>0</v>
          </cell>
          <cell r="J215">
            <v>1096</v>
          </cell>
          <cell r="K215">
            <v>167.5</v>
          </cell>
        </row>
        <row r="216">
          <cell r="F216">
            <v>10170.5</v>
          </cell>
          <cell r="G216">
            <v>0</v>
          </cell>
          <cell r="H216">
            <v>10170.5</v>
          </cell>
          <cell r="I216">
            <v>0</v>
          </cell>
          <cell r="J216">
            <v>10170.5</v>
          </cell>
          <cell r="K216">
            <v>1689</v>
          </cell>
        </row>
        <row r="217">
          <cell r="F217">
            <v>18161.38</v>
          </cell>
          <cell r="G217">
            <v>0</v>
          </cell>
          <cell r="H217">
            <v>18161.38</v>
          </cell>
          <cell r="I217">
            <v>0</v>
          </cell>
          <cell r="J217">
            <v>18161.38</v>
          </cell>
          <cell r="K217">
            <v>21114</v>
          </cell>
        </row>
        <row r="218">
          <cell r="F218">
            <v>5425.3</v>
          </cell>
          <cell r="G218">
            <v>0</v>
          </cell>
          <cell r="H218">
            <v>5425.3</v>
          </cell>
          <cell r="I218">
            <v>0</v>
          </cell>
          <cell r="J218">
            <v>5425.3</v>
          </cell>
          <cell r="K218">
            <v>905.66</v>
          </cell>
        </row>
        <row r="219">
          <cell r="F219">
            <v>713.04</v>
          </cell>
          <cell r="G219">
            <v>0</v>
          </cell>
          <cell r="H219">
            <v>713.04</v>
          </cell>
          <cell r="I219">
            <v>0</v>
          </cell>
          <cell r="J219">
            <v>713.04</v>
          </cell>
          <cell r="K219">
            <v>118.84</v>
          </cell>
        </row>
        <row r="220">
          <cell r="F220">
            <v>10002.5</v>
          </cell>
          <cell r="G220">
            <v>0</v>
          </cell>
          <cell r="H220">
            <v>10002.5</v>
          </cell>
          <cell r="I220">
            <v>0</v>
          </cell>
          <cell r="J220">
            <v>10002.5</v>
          </cell>
          <cell r="K220">
            <v>1658.5</v>
          </cell>
        </row>
        <row r="221">
          <cell r="F221">
            <v>1065</v>
          </cell>
          <cell r="G221">
            <v>0</v>
          </cell>
          <cell r="H221">
            <v>1065</v>
          </cell>
          <cell r="I221">
            <v>0</v>
          </cell>
          <cell r="J221">
            <v>1065</v>
          </cell>
          <cell r="K221">
            <v>1925.78</v>
          </cell>
        </row>
        <row r="222">
          <cell r="F222">
            <v>1887.5</v>
          </cell>
          <cell r="G222">
            <v>0</v>
          </cell>
          <cell r="H222">
            <v>1887.5</v>
          </cell>
          <cell r="I222">
            <v>0</v>
          </cell>
          <cell r="J222">
            <v>1887.5</v>
          </cell>
          <cell r="K222">
            <v>1390</v>
          </cell>
        </row>
        <row r="223">
          <cell r="F223">
            <v>1615</v>
          </cell>
          <cell r="G223">
            <v>0</v>
          </cell>
          <cell r="H223">
            <v>1615</v>
          </cell>
          <cell r="I223">
            <v>0</v>
          </cell>
          <cell r="J223">
            <v>1615</v>
          </cell>
          <cell r="K223">
            <v>0</v>
          </cell>
        </row>
        <row r="224">
          <cell r="F224">
            <v>5454.95</v>
          </cell>
          <cell r="G224">
            <v>0</v>
          </cell>
          <cell r="H224">
            <v>5454.95</v>
          </cell>
          <cell r="I224">
            <v>0</v>
          </cell>
          <cell r="J224">
            <v>5454.95</v>
          </cell>
          <cell r="K224">
            <v>2637.41</v>
          </cell>
        </row>
        <row r="225">
          <cell r="F225">
            <v>395</v>
          </cell>
          <cell r="G225">
            <v>0</v>
          </cell>
          <cell r="H225">
            <v>395</v>
          </cell>
          <cell r="I225">
            <v>0</v>
          </cell>
          <cell r="J225">
            <v>395</v>
          </cell>
          <cell r="K225">
            <v>0</v>
          </cell>
        </row>
        <row r="226">
          <cell r="F226">
            <v>126.19</v>
          </cell>
          <cell r="G226">
            <v>0</v>
          </cell>
          <cell r="H226">
            <v>126.19</v>
          </cell>
          <cell r="I226">
            <v>0</v>
          </cell>
          <cell r="J226">
            <v>126.19</v>
          </cell>
          <cell r="K226">
            <v>0</v>
          </cell>
        </row>
        <row r="227">
          <cell r="F227">
            <v>37</v>
          </cell>
          <cell r="G227">
            <v>0</v>
          </cell>
          <cell r="H227">
            <v>37</v>
          </cell>
          <cell r="I227">
            <v>0</v>
          </cell>
          <cell r="J227">
            <v>37</v>
          </cell>
          <cell r="K227">
            <v>0</v>
          </cell>
        </row>
        <row r="228">
          <cell r="F228">
            <v>0</v>
          </cell>
          <cell r="G228">
            <v>0</v>
          </cell>
          <cell r="H228">
            <v>0</v>
          </cell>
          <cell r="I228">
            <v>0</v>
          </cell>
          <cell r="J228">
            <v>0</v>
          </cell>
          <cell r="K228">
            <v>0</v>
          </cell>
        </row>
        <row r="229">
          <cell r="F229">
            <v>0</v>
          </cell>
          <cell r="G229">
            <v>0</v>
          </cell>
          <cell r="H229">
            <v>0</v>
          </cell>
          <cell r="I229">
            <v>0</v>
          </cell>
          <cell r="J229">
            <v>0</v>
          </cell>
          <cell r="K229">
            <v>150</v>
          </cell>
        </row>
        <row r="230">
          <cell r="F230">
            <v>0</v>
          </cell>
          <cell r="G230">
            <v>0</v>
          </cell>
          <cell r="H230">
            <v>0</v>
          </cell>
          <cell r="I230">
            <v>0</v>
          </cell>
          <cell r="J230">
            <v>0</v>
          </cell>
          <cell r="K230">
            <v>0</v>
          </cell>
        </row>
        <row r="231">
          <cell r="F231">
            <v>0</v>
          </cell>
          <cell r="G231">
            <v>0</v>
          </cell>
          <cell r="H231">
            <v>0</v>
          </cell>
          <cell r="I231">
            <v>0</v>
          </cell>
          <cell r="J231">
            <v>0</v>
          </cell>
          <cell r="K231">
            <v>0</v>
          </cell>
        </row>
        <row r="232">
          <cell r="F232">
            <v>0</v>
          </cell>
          <cell r="G232">
            <v>0</v>
          </cell>
          <cell r="H232">
            <v>0</v>
          </cell>
          <cell r="I232">
            <v>0</v>
          </cell>
          <cell r="J232">
            <v>0</v>
          </cell>
          <cell r="K232">
            <v>0</v>
          </cell>
        </row>
        <row r="233">
          <cell r="F233">
            <v>0</v>
          </cell>
          <cell r="G233">
            <v>0</v>
          </cell>
          <cell r="H233">
            <v>0</v>
          </cell>
          <cell r="I233">
            <v>0</v>
          </cell>
          <cell r="J233">
            <v>0</v>
          </cell>
          <cell r="K233">
            <v>0</v>
          </cell>
        </row>
        <row r="234">
          <cell r="F234">
            <v>30945.48</v>
          </cell>
          <cell r="G234">
            <v>0</v>
          </cell>
          <cell r="H234">
            <v>30945.48</v>
          </cell>
          <cell r="I234">
            <v>0</v>
          </cell>
          <cell r="J234">
            <v>30945.48</v>
          </cell>
          <cell r="K234">
            <v>18771.310000000001</v>
          </cell>
        </row>
        <row r="235">
          <cell r="F235">
            <v>0</v>
          </cell>
          <cell r="G235">
            <v>20052</v>
          </cell>
          <cell r="H235">
            <v>20052</v>
          </cell>
          <cell r="I235">
            <v>0</v>
          </cell>
          <cell r="J235">
            <v>20052</v>
          </cell>
          <cell r="K235">
            <v>0</v>
          </cell>
        </row>
        <row r="236">
          <cell r="F236">
            <v>580.35</v>
          </cell>
          <cell r="G236">
            <v>0</v>
          </cell>
          <cell r="H236">
            <v>580.35</v>
          </cell>
          <cell r="I236">
            <v>0</v>
          </cell>
          <cell r="J236">
            <v>580.35</v>
          </cell>
          <cell r="K236">
            <v>-50</v>
          </cell>
        </row>
        <row r="237">
          <cell r="F237">
            <v>395</v>
          </cell>
          <cell r="G237">
            <v>0</v>
          </cell>
          <cell r="H237">
            <v>395</v>
          </cell>
          <cell r="I237">
            <v>0</v>
          </cell>
          <cell r="J237">
            <v>395</v>
          </cell>
          <cell r="K237">
            <v>0</v>
          </cell>
        </row>
        <row r="238">
          <cell r="F238">
            <v>0</v>
          </cell>
          <cell r="G238">
            <v>0</v>
          </cell>
          <cell r="H238">
            <v>0</v>
          </cell>
          <cell r="I238">
            <v>0</v>
          </cell>
          <cell r="J238">
            <v>0</v>
          </cell>
          <cell r="K238">
            <v>0</v>
          </cell>
        </row>
        <row r="239">
          <cell r="F239">
            <v>768990.29</v>
          </cell>
          <cell r="G239">
            <v>0</v>
          </cell>
          <cell r="H239">
            <v>768990.29</v>
          </cell>
          <cell r="I239">
            <v>0</v>
          </cell>
          <cell r="J239">
            <v>768990.29</v>
          </cell>
          <cell r="K239">
            <v>0</v>
          </cell>
        </row>
        <row r="240">
          <cell r="F240">
            <v>3250</v>
          </cell>
          <cell r="G240">
            <v>0</v>
          </cell>
          <cell r="H240">
            <v>3250</v>
          </cell>
          <cell r="I240">
            <v>0</v>
          </cell>
          <cell r="J240">
            <v>3250</v>
          </cell>
          <cell r="K240">
            <v>0</v>
          </cell>
        </row>
        <row r="241">
          <cell r="F241">
            <v>0</v>
          </cell>
          <cell r="G241">
            <v>0</v>
          </cell>
          <cell r="H241">
            <v>0</v>
          </cell>
          <cell r="I241">
            <v>0</v>
          </cell>
          <cell r="J241">
            <v>0</v>
          </cell>
          <cell r="K241">
            <v>0</v>
          </cell>
        </row>
        <row r="242">
          <cell r="F242">
            <v>2400</v>
          </cell>
          <cell r="G242">
            <v>0</v>
          </cell>
          <cell r="H242">
            <v>2400</v>
          </cell>
          <cell r="I242">
            <v>0</v>
          </cell>
          <cell r="J242">
            <v>2400</v>
          </cell>
          <cell r="K242">
            <v>800</v>
          </cell>
        </row>
        <row r="243">
          <cell r="F243">
            <v>0</v>
          </cell>
          <cell r="G243">
            <v>0</v>
          </cell>
          <cell r="H243">
            <v>0</v>
          </cell>
          <cell r="I243">
            <v>0</v>
          </cell>
          <cell r="J243">
            <v>0</v>
          </cell>
          <cell r="K243">
            <v>0</v>
          </cell>
        </row>
        <row r="244">
          <cell r="F244">
            <v>14931.33</v>
          </cell>
          <cell r="G244">
            <v>-14931.33</v>
          </cell>
          <cell r="H244">
            <v>0</v>
          </cell>
          <cell r="I244">
            <v>0</v>
          </cell>
          <cell r="J244">
            <v>0</v>
          </cell>
          <cell r="K244">
            <v>7277.18</v>
          </cell>
        </row>
        <row r="245">
          <cell r="F245">
            <v>0</v>
          </cell>
          <cell r="G245">
            <v>14931.33</v>
          </cell>
          <cell r="H245">
            <v>14931.33</v>
          </cell>
          <cell r="I245">
            <v>0</v>
          </cell>
          <cell r="J245">
            <v>14931.33</v>
          </cell>
          <cell r="K245">
            <v>0</v>
          </cell>
        </row>
        <row r="246">
          <cell r="F246">
            <v>18484.25</v>
          </cell>
          <cell r="G246">
            <v>-2400</v>
          </cell>
          <cell r="H246">
            <v>16084.25</v>
          </cell>
          <cell r="I246">
            <v>0</v>
          </cell>
          <cell r="J246">
            <v>16084.25</v>
          </cell>
          <cell r="K246">
            <v>6168.9</v>
          </cell>
        </row>
        <row r="247">
          <cell r="F247">
            <v>9465231.8399999943</v>
          </cell>
          <cell r="G247">
            <v>17652</v>
          </cell>
          <cell r="H247">
            <v>9482883.8399999943</v>
          </cell>
          <cell r="I247">
            <v>0</v>
          </cell>
          <cell r="J247">
            <v>9482883.8399999943</v>
          </cell>
          <cell r="K247">
            <v>9114820.7799999993</v>
          </cell>
        </row>
        <row r="249">
          <cell r="F249">
            <v>0</v>
          </cell>
          <cell r="G249">
            <v>0</v>
          </cell>
          <cell r="H249">
            <v>0</v>
          </cell>
          <cell r="I249">
            <v>0</v>
          </cell>
          <cell r="J249">
            <v>0</v>
          </cell>
          <cell r="K249">
            <v>0</v>
          </cell>
        </row>
        <row r="251">
          <cell r="F251">
            <v>0</v>
          </cell>
          <cell r="G251">
            <v>0</v>
          </cell>
          <cell r="H251">
            <v>0</v>
          </cell>
          <cell r="I251">
            <v>0</v>
          </cell>
          <cell r="J251">
            <v>0</v>
          </cell>
          <cell r="K251">
            <v>0</v>
          </cell>
        </row>
        <row r="252">
          <cell r="F252">
            <v>15154500.840000002</v>
          </cell>
          <cell r="G252">
            <v>111306</v>
          </cell>
          <cell r="H252">
            <v>15265806.840000002</v>
          </cell>
          <cell r="I252">
            <v>0</v>
          </cell>
          <cell r="J252">
            <v>15265806.840000002</v>
          </cell>
          <cell r="K252">
            <v>12247122.730000002</v>
          </cell>
        </row>
      </sheetData>
      <sheetData sheetId="2"/>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Credit balance"/>
      <sheetName val="3a. Conf and Subs receipt"/>
      <sheetName val="3b. Subs receipt only"/>
      <sheetName val="4a. Sub Credit note testing"/>
      <sheetName val="4b. Credit notes (SAR)"/>
      <sheetName val="5. AFDA"/>
      <sheetName val="6. IPE"/>
      <sheetName val="Sampling Considerations"/>
      <sheetName val="SAP Considerations"/>
      <sheetName val="Parameters (Hide)"/>
      <sheetName val="Related Party Transactions"/>
    </sheetNames>
    <sheetDataSet>
      <sheetData sheetId="0"/>
      <sheetData sheetId="1"/>
      <sheetData sheetId="2">
        <row r="6">
          <cell r="F6" t="str">
            <v>[Select one]</v>
          </cell>
        </row>
      </sheetData>
      <sheetData sheetId="3">
        <row r="6">
          <cell r="B6" t="str">
            <v>Test of Details - Confirmations/Subsequent receipts</v>
          </cell>
          <cell r="F6" t="str">
            <v>[Select one]</v>
          </cell>
        </row>
      </sheetData>
      <sheetData sheetId="4">
        <row r="5">
          <cell r="F5" t="str">
            <v>[Select one]</v>
          </cell>
        </row>
        <row r="6">
          <cell r="F6" t="str">
            <v>[Select one]</v>
          </cell>
        </row>
      </sheetData>
      <sheetData sheetId="5">
        <row r="6">
          <cell r="G6" t="str">
            <v>[Select one]</v>
          </cell>
        </row>
      </sheetData>
      <sheetData sheetId="6">
        <row r="6">
          <cell r="F6" t="str">
            <v>[Select one]</v>
          </cell>
        </row>
      </sheetData>
      <sheetData sheetId="7"/>
      <sheetData sheetId="8"/>
      <sheetData sheetId="9"/>
      <sheetData sheetId="10"/>
      <sheetData sheetId="11"/>
      <sheetData sheetId="12"/>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Hide)"/>
      <sheetName val="Workbook Guidance"/>
      <sheetName val="0. Overview"/>
      <sheetName val="1. Reconcile to GL"/>
      <sheetName val="2. Credit balance"/>
      <sheetName val="3. Sampling Considerations"/>
      <sheetName val="4a. Confirm &amp; Sub Receipt"/>
      <sheetName val="4b. Sub Receipt"/>
      <sheetName val="Tickmarks"/>
    </sheetNames>
    <sheetDataSet>
      <sheetData sheetId="0">
        <row r="1">
          <cell r="E1" t="str">
            <v>[Select One]</v>
          </cell>
        </row>
        <row r="2">
          <cell r="E2" t="str">
            <v>None</v>
          </cell>
        </row>
        <row r="3">
          <cell r="E3" t="str">
            <v>Factual</v>
          </cell>
        </row>
        <row r="4">
          <cell r="E4" t="str">
            <v>Judgemental</v>
          </cell>
        </row>
        <row r="5">
          <cell r="E5" t="str">
            <v>Extrapolated</v>
          </cell>
        </row>
        <row r="6">
          <cell r="E6" t="str">
            <v>SAP</v>
          </cell>
        </row>
        <row r="7">
          <cell r="E7" t="str">
            <v>Other (tickmark)</v>
          </cell>
        </row>
      </sheetData>
      <sheetData sheetId="1"/>
      <sheetData sheetId="2"/>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SamplingConsiderations-XXXX"/>
      <sheetName val="Test of Details - XXXX"/>
      <sheetName val="Tickmarks"/>
      <sheetName val="Parameters (Hide)"/>
      <sheetName val="Related Party Transactions"/>
    </sheetNames>
    <sheetDataSet>
      <sheetData sheetId="0" refreshError="1"/>
      <sheetData sheetId="1" refreshError="1"/>
      <sheetData sheetId="2">
        <row r="6">
          <cell r="B6" t="str">
            <v>Sampling Considerations - [Insert the ABCOT Component Tested]</v>
          </cell>
        </row>
      </sheetData>
      <sheetData sheetId="3">
        <row r="5">
          <cell r="F5" t="str">
            <v>[Select one]</v>
          </cell>
        </row>
      </sheetData>
      <sheetData sheetId="4" refreshError="1"/>
      <sheetData sheetId="5" refreshError="1"/>
      <sheetData sheetId="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Summary"/>
      <sheetName val="1. Reconcile to GL"/>
      <sheetName val="2. Sampling Considerations"/>
      <sheetName val="3. Trade AP Accuracy"/>
      <sheetName val="4. Debit balance reclass"/>
      <sheetName val="Tickmarks"/>
      <sheetName val="Parameters (Hide)"/>
    </sheetNames>
    <sheetDataSet>
      <sheetData sheetId="0" refreshError="1"/>
      <sheetData sheetId="1" refreshError="1"/>
      <sheetData sheetId="2" refreshError="1"/>
      <sheetData sheetId="3" refreshError="1"/>
      <sheetData sheetId="4" refreshError="1"/>
      <sheetData sheetId="5" refreshError="1"/>
      <sheetData sheetId="6">
        <row r="1">
          <cell r="B1" t="str">
            <v>[Select one]</v>
          </cell>
          <cell r="E1" t="str">
            <v>[Select one]</v>
          </cell>
        </row>
        <row r="2">
          <cell r="B2" t="str">
            <v>No exceptions identified</v>
          </cell>
          <cell r="E2" t="str">
            <v>None</v>
          </cell>
        </row>
        <row r="3">
          <cell r="B3" t="str">
            <v>Exceptions identified and extrapolated</v>
          </cell>
          <cell r="E3" t="str">
            <v>Material misstatement involving management estimate/judgment</v>
          </cell>
        </row>
        <row r="4">
          <cell r="E4" t="str">
            <v xml:space="preserve">Material factual misstatement </v>
          </cell>
        </row>
        <row r="5">
          <cell r="E5" t="str">
            <v>Material extrapolated misstatement</v>
          </cell>
        </row>
        <row r="6">
          <cell r="E6" t="str">
            <v>Material reclassification</v>
          </cell>
        </row>
        <row r="7">
          <cell r="E7" t="str">
            <v>Material prior year misstatement identified in the current year</v>
          </cell>
        </row>
        <row r="8">
          <cell r="E8" t="str">
            <v>Control deficiency</v>
          </cell>
        </row>
        <row r="9">
          <cell r="E9" t="str">
            <v>Misstatement indicative of fraud</v>
          </cell>
        </row>
        <row r="10">
          <cell r="E10" t="str">
            <v>Other (tickmark)</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row r="9">
          <cell r="C9">
            <v>80000</v>
          </cell>
        </row>
      </sheetData>
      <sheetData sheetId="2"/>
      <sheetData sheetId="3"/>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plicability"/>
      <sheetName val="Overview"/>
      <sheetName val="Summary"/>
      <sheetName val="Lower and higher risks"/>
      <sheetName val="Separate samples"/>
      <sheetName val="Not provided"/>
      <sheetName val="Provided"/>
      <sheetName val="data"/>
    </sheetNames>
    <sheetDataSet>
      <sheetData sheetId="0" refreshError="1"/>
      <sheetData sheetId="1" refreshError="1"/>
      <sheetData sheetId="2"/>
      <sheetData sheetId="3" refreshError="1"/>
      <sheetData sheetId="4" refreshError="1"/>
      <sheetData sheetId="5">
        <row r="11">
          <cell r="D11">
            <v>0</v>
          </cell>
        </row>
        <row r="12">
          <cell r="D12">
            <v>0</v>
          </cell>
        </row>
      </sheetData>
      <sheetData sheetId="6" refreshError="1"/>
      <sheetData sheetId="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plicability"/>
      <sheetName val="Instructions"/>
      <sheetName val="Key information"/>
      <sheetName val="Planning Considerations"/>
      <sheetName val="Procedures performed"/>
      <sheetName val="Further considerations"/>
      <sheetName val="Conclusions"/>
      <sheetName val="Tickmarks"/>
      <sheetName val="Threshold Calculator"/>
      <sheetName val="Figure 23002-2.1"/>
      <sheetName val="workings"/>
    </sheetNames>
    <sheetDataSet>
      <sheetData sheetId="0"/>
      <sheetData sheetId="1"/>
      <sheetData sheetId="2">
        <row r="5">
          <cell r="B5" t="str">
            <v>Significant risk and relying on controls</v>
          </cell>
        </row>
      </sheetData>
      <sheetData sheetId="3">
        <row r="11">
          <cell r="D11">
            <v>0</v>
          </cell>
        </row>
      </sheetData>
      <sheetData sheetId="4"/>
      <sheetData sheetId="5">
        <row r="23">
          <cell r="D23">
            <v>0</v>
          </cell>
        </row>
      </sheetData>
      <sheetData sheetId="6"/>
      <sheetData sheetId="7"/>
      <sheetData sheetId="8"/>
      <sheetData sheetId="9"/>
      <sheetData sheetId="10">
        <row r="1">
          <cell r="A1" t="str">
            <v>Lower risk and relying on controls</v>
          </cell>
        </row>
        <row r="2">
          <cell r="A2" t="str">
            <v>Lower risk and not relying on controls</v>
          </cell>
        </row>
        <row r="3">
          <cell r="A3" t="str">
            <v>Higher risk and relying on controls</v>
          </cell>
        </row>
        <row r="4">
          <cell r="A4" t="str">
            <v>Higher risk and not relying on controls</v>
          </cell>
        </row>
        <row r="5">
          <cell r="A5" t="str">
            <v>Significant risk and relying on controls</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가공"/>
      <sheetName val="부품"/>
      <sheetName val="조립"/>
    </sheetNames>
    <sheetDataSet>
      <sheetData sheetId="0" refreshError="1"/>
      <sheetData sheetId="1" refreshError="1"/>
      <sheetData sheetId="2"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row r="14">
          <cell r="AP14" t="str">
            <v>Yes</v>
          </cell>
        </row>
        <row r="15">
          <cell r="AP15" t="str">
            <v>No - no IPE used</v>
          </cell>
        </row>
        <row r="16">
          <cell r="AP16" t="str">
            <v>No - accuracy, validity and completeness of IPE tested through testing performed above</v>
          </cell>
        </row>
      </sheetData>
      <sheetData sheetId="1"/>
      <sheetData sheetId="2"/>
      <sheetData sheetId="3"/>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URSER"/>
      <sheetName val="Koll"/>
      <sheetName val="Module2"/>
      <sheetName val="Module1"/>
    </sheetNames>
    <sheetDataSet>
      <sheetData sheetId="0">
        <row r="1">
          <cell r="H1" t="str">
            <v>Maj</v>
          </cell>
        </row>
        <row r="7">
          <cell r="H7">
            <v>0</v>
          </cell>
        </row>
        <row r="8">
          <cell r="H8">
            <v>0</v>
          </cell>
        </row>
        <row r="9">
          <cell r="H9">
            <v>3.8543125000000003</v>
          </cell>
        </row>
        <row r="16">
          <cell r="H16">
            <v>0</v>
          </cell>
        </row>
        <row r="17">
          <cell r="H17">
            <v>0</v>
          </cell>
        </row>
        <row r="18">
          <cell r="H18">
            <v>6.2166875000000008</v>
          </cell>
        </row>
        <row r="21">
          <cell r="H21">
            <v>0</v>
          </cell>
        </row>
        <row r="22">
          <cell r="H22">
            <v>0</v>
          </cell>
        </row>
        <row r="23">
          <cell r="H23">
            <v>0</v>
          </cell>
        </row>
        <row r="24">
          <cell r="H24">
            <v>0</v>
          </cell>
        </row>
        <row r="25">
          <cell r="H25">
            <v>0</v>
          </cell>
        </row>
        <row r="26">
          <cell r="H26">
            <v>0</v>
          </cell>
        </row>
        <row r="27">
          <cell r="H27">
            <v>4.1254375000000003</v>
          </cell>
        </row>
        <row r="30">
          <cell r="H30">
            <v>0</v>
          </cell>
        </row>
        <row r="31">
          <cell r="H31">
            <v>0</v>
          </cell>
        </row>
        <row r="32">
          <cell r="H32">
            <v>0</v>
          </cell>
        </row>
        <row r="33">
          <cell r="H33">
            <v>0</v>
          </cell>
        </row>
        <row r="34">
          <cell r="H34">
            <v>0</v>
          </cell>
        </row>
        <row r="35">
          <cell r="H35">
            <v>0</v>
          </cell>
        </row>
        <row r="36">
          <cell r="H36">
            <v>4.1254375000000003</v>
          </cell>
        </row>
        <row r="39">
          <cell r="H39">
            <v>0</v>
          </cell>
        </row>
        <row r="40">
          <cell r="H40">
            <v>0</v>
          </cell>
        </row>
        <row r="41">
          <cell r="H41">
            <v>0</v>
          </cell>
        </row>
        <row r="42">
          <cell r="H42">
            <v>0</v>
          </cell>
        </row>
        <row r="43">
          <cell r="H43">
            <v>0</v>
          </cell>
        </row>
        <row r="44">
          <cell r="H44">
            <v>0</v>
          </cell>
        </row>
        <row r="45">
          <cell r="H45">
            <v>4.1254375000000003</v>
          </cell>
        </row>
        <row r="52">
          <cell r="H52">
            <v>0</v>
          </cell>
        </row>
        <row r="53">
          <cell r="H53">
            <v>0</v>
          </cell>
        </row>
        <row r="54">
          <cell r="H54">
            <v>2.817275</v>
          </cell>
        </row>
        <row r="57">
          <cell r="H57">
            <v>0</v>
          </cell>
        </row>
        <row r="58">
          <cell r="H58">
            <v>0</v>
          </cell>
        </row>
        <row r="59">
          <cell r="H59">
            <v>0</v>
          </cell>
        </row>
        <row r="60">
          <cell r="H60">
            <v>0</v>
          </cell>
        </row>
        <row r="61">
          <cell r="H61">
            <v>0</v>
          </cell>
        </row>
        <row r="62">
          <cell r="H62">
            <v>0</v>
          </cell>
        </row>
        <row r="63">
          <cell r="H63">
            <v>4.1254375000000003</v>
          </cell>
        </row>
        <row r="69">
          <cell r="H69">
            <v>0</v>
          </cell>
        </row>
        <row r="70">
          <cell r="H70">
            <v>0</v>
          </cell>
        </row>
        <row r="71">
          <cell r="H71">
            <v>0.55506999999999995</v>
          </cell>
        </row>
        <row r="77">
          <cell r="H77">
            <v>0</v>
          </cell>
        </row>
        <row r="78">
          <cell r="H78">
            <v>0</v>
          </cell>
        </row>
        <row r="79">
          <cell r="H79">
            <v>0.55067500000000003</v>
          </cell>
        </row>
        <row r="82">
          <cell r="H82">
            <v>0</v>
          </cell>
        </row>
        <row r="83">
          <cell r="H83">
            <v>0</v>
          </cell>
        </row>
        <row r="84">
          <cell r="H84">
            <v>0</v>
          </cell>
        </row>
        <row r="85">
          <cell r="H85">
            <v>0</v>
          </cell>
        </row>
        <row r="86">
          <cell r="H86">
            <v>0</v>
          </cell>
        </row>
        <row r="87">
          <cell r="H87">
            <v>0</v>
          </cell>
        </row>
        <row r="88">
          <cell r="H88">
            <v>4.1254375000000003</v>
          </cell>
        </row>
        <row r="91">
          <cell r="H91">
            <v>0</v>
          </cell>
        </row>
        <row r="92">
          <cell r="H92">
            <v>0</v>
          </cell>
        </row>
        <row r="93">
          <cell r="H93">
            <v>0</v>
          </cell>
        </row>
        <row r="94">
          <cell r="H94">
            <v>0</v>
          </cell>
        </row>
        <row r="95">
          <cell r="H95">
            <v>0</v>
          </cell>
        </row>
        <row r="96">
          <cell r="H96">
            <v>0</v>
          </cell>
        </row>
        <row r="97">
          <cell r="H97">
            <v>4.1254375000000003</v>
          </cell>
        </row>
        <row r="100">
          <cell r="H100">
            <v>0</v>
          </cell>
        </row>
        <row r="101">
          <cell r="H101">
            <v>0</v>
          </cell>
        </row>
        <row r="102">
          <cell r="H102">
            <v>0</v>
          </cell>
        </row>
        <row r="103">
          <cell r="H103">
            <v>0</v>
          </cell>
        </row>
        <row r="104">
          <cell r="H104">
            <v>0</v>
          </cell>
        </row>
        <row r="105">
          <cell r="H105">
            <v>0</v>
          </cell>
        </row>
        <row r="106">
          <cell r="H106">
            <v>4.1254375000000003</v>
          </cell>
        </row>
        <row r="112">
          <cell r="H112">
            <v>0</v>
          </cell>
        </row>
        <row r="113">
          <cell r="H113">
            <v>0</v>
          </cell>
        </row>
        <row r="114">
          <cell r="H114">
            <v>2.5275750000000001</v>
          </cell>
        </row>
        <row r="117">
          <cell r="H117">
            <v>0</v>
          </cell>
        </row>
        <row r="118">
          <cell r="H118">
            <v>0</v>
          </cell>
        </row>
        <row r="119">
          <cell r="H119">
            <v>0</v>
          </cell>
        </row>
        <row r="120">
          <cell r="H120">
            <v>0</v>
          </cell>
        </row>
        <row r="121">
          <cell r="H121">
            <v>0</v>
          </cell>
        </row>
        <row r="122">
          <cell r="H122">
            <v>0</v>
          </cell>
        </row>
        <row r="123">
          <cell r="H123">
            <v>4.1254375000000003</v>
          </cell>
        </row>
        <row r="129">
          <cell r="H129">
            <v>0</v>
          </cell>
        </row>
        <row r="130">
          <cell r="H130">
            <v>0</v>
          </cell>
        </row>
        <row r="131">
          <cell r="H131">
            <v>3.2450624999999997E-2</v>
          </cell>
        </row>
        <row r="137">
          <cell r="H137">
            <v>0</v>
          </cell>
        </row>
        <row r="138">
          <cell r="H138">
            <v>0</v>
          </cell>
        </row>
        <row r="139">
          <cell r="H139">
            <v>0.49437499999999995</v>
          </cell>
        </row>
        <row r="145">
          <cell r="H145">
            <v>0</v>
          </cell>
        </row>
        <row r="146">
          <cell r="H146">
            <v>0</v>
          </cell>
        </row>
        <row r="147">
          <cell r="H147">
            <v>2.2145000000000001</v>
          </cell>
        </row>
        <row r="150">
          <cell r="H150">
            <v>0</v>
          </cell>
        </row>
        <row r="151">
          <cell r="H151">
            <v>0</v>
          </cell>
        </row>
        <row r="152">
          <cell r="H152">
            <v>0</v>
          </cell>
        </row>
        <row r="153">
          <cell r="H153">
            <v>0</v>
          </cell>
        </row>
        <row r="154">
          <cell r="H154">
            <v>0</v>
          </cell>
        </row>
        <row r="155">
          <cell r="H155">
            <v>0</v>
          </cell>
        </row>
        <row r="156">
          <cell r="H156">
            <v>4.1254375000000003</v>
          </cell>
        </row>
        <row r="162">
          <cell r="H162">
            <v>0</v>
          </cell>
        </row>
        <row r="163">
          <cell r="H163">
            <v>0</v>
          </cell>
        </row>
        <row r="164">
          <cell r="H164">
            <v>2.2722500000000001</v>
          </cell>
        </row>
        <row r="170">
          <cell r="H170">
            <v>0</v>
          </cell>
        </row>
        <row r="171">
          <cell r="H171">
            <v>0</v>
          </cell>
        </row>
        <row r="172">
          <cell r="H172">
            <v>1.0150000000000001</v>
          </cell>
        </row>
        <row r="178">
          <cell r="H178">
            <v>0</v>
          </cell>
        </row>
        <row r="179">
          <cell r="H179">
            <v>0</v>
          </cell>
        </row>
        <row r="180">
          <cell r="H180">
            <v>0.45450000000000002</v>
          </cell>
        </row>
        <row r="183">
          <cell r="H183">
            <v>0</v>
          </cell>
        </row>
        <row r="184">
          <cell r="H184">
            <v>0</v>
          </cell>
        </row>
        <row r="185">
          <cell r="H185">
            <v>0</v>
          </cell>
        </row>
        <row r="186">
          <cell r="H186">
            <v>0</v>
          </cell>
        </row>
        <row r="187">
          <cell r="H187">
            <v>0</v>
          </cell>
        </row>
        <row r="188">
          <cell r="H188">
            <v>0</v>
          </cell>
        </row>
        <row r="189">
          <cell r="H189">
            <v>4.1254375000000003</v>
          </cell>
        </row>
        <row r="195">
          <cell r="H195">
            <v>0</v>
          </cell>
        </row>
        <row r="196">
          <cell r="H196">
            <v>0</v>
          </cell>
        </row>
        <row r="197">
          <cell r="H197">
            <v>8.0784999999999996E-2</v>
          </cell>
        </row>
        <row r="203">
          <cell r="H203">
            <v>0</v>
          </cell>
        </row>
        <row r="204">
          <cell r="H204">
            <v>0</v>
          </cell>
        </row>
        <row r="205">
          <cell r="H205">
            <v>0.35799999999999998</v>
          </cell>
        </row>
        <row r="211">
          <cell r="H211">
            <v>0</v>
          </cell>
        </row>
        <row r="212">
          <cell r="H212">
            <v>0</v>
          </cell>
        </row>
        <row r="213">
          <cell r="H213">
            <v>0.46650000000000008</v>
          </cell>
        </row>
        <row r="219">
          <cell r="H219">
            <v>0</v>
          </cell>
        </row>
        <row r="220">
          <cell r="H220">
            <v>0</v>
          </cell>
        </row>
        <row r="221">
          <cell r="H221">
            <v>4.1254375000000003</v>
          </cell>
        </row>
        <row r="227">
          <cell r="H227">
            <v>0</v>
          </cell>
        </row>
        <row r="228">
          <cell r="H228">
            <v>0</v>
          </cell>
        </row>
        <row r="229">
          <cell r="H229">
            <v>0.26363221769168249</v>
          </cell>
        </row>
        <row r="235">
          <cell r="H235">
            <v>0</v>
          </cell>
        </row>
        <row r="236">
          <cell r="H236">
            <v>0</v>
          </cell>
        </row>
        <row r="237">
          <cell r="H237">
            <v>1.7133749999999996E-2</v>
          </cell>
        </row>
        <row r="243">
          <cell r="H243">
            <v>0</v>
          </cell>
        </row>
        <row r="244">
          <cell r="H244">
            <v>0</v>
          </cell>
        </row>
        <row r="245">
          <cell r="H245">
            <v>1.1941274586832837</v>
          </cell>
        </row>
        <row r="252">
          <cell r="H252">
            <v>0</v>
          </cell>
        </row>
        <row r="253">
          <cell r="H253">
            <v>0</v>
          </cell>
        </row>
        <row r="254">
          <cell r="H254">
            <v>6.6360000000000001</v>
          </cell>
        </row>
        <row r="260">
          <cell r="H260">
            <v>0</v>
          </cell>
        </row>
        <row r="261">
          <cell r="H261">
            <v>0</v>
          </cell>
        </row>
        <row r="262">
          <cell r="H262">
            <v>9.0250000000000011E-2</v>
          </cell>
        </row>
        <row r="268">
          <cell r="H268">
            <v>0</v>
          </cell>
        </row>
        <row r="269">
          <cell r="H269">
            <v>0</v>
          </cell>
        </row>
        <row r="270">
          <cell r="H270">
            <v>0.130575</v>
          </cell>
        </row>
        <row r="276">
          <cell r="H276">
            <v>0</v>
          </cell>
        </row>
        <row r="277">
          <cell r="H277">
            <v>0</v>
          </cell>
        </row>
        <row r="278">
          <cell r="H278">
            <v>1.787685606881604E-2</v>
          </cell>
        </row>
        <row r="285">
          <cell r="H285">
            <v>0</v>
          </cell>
        </row>
        <row r="286">
          <cell r="H286">
            <v>0</v>
          </cell>
        </row>
        <row r="287">
          <cell r="H287">
            <v>1.0013125</v>
          </cell>
        </row>
        <row r="293">
          <cell r="H293">
            <v>0</v>
          </cell>
        </row>
        <row r="294">
          <cell r="H294">
            <v>0</v>
          </cell>
        </row>
        <row r="295">
          <cell r="H295">
            <v>0.38700000000000001</v>
          </cell>
        </row>
        <row r="301">
          <cell r="H301">
            <v>0</v>
          </cell>
        </row>
        <row r="302">
          <cell r="H302">
            <v>0</v>
          </cell>
        </row>
        <row r="303">
          <cell r="H303">
            <v>0.1216851366838255</v>
          </cell>
        </row>
        <row r="305">
          <cell r="H305">
            <v>0</v>
          </cell>
        </row>
        <row r="306">
          <cell r="H306">
            <v>0</v>
          </cell>
        </row>
        <row r="307">
          <cell r="H307">
            <v>0</v>
          </cell>
        </row>
        <row r="308">
          <cell r="H308">
            <v>0</v>
          </cell>
        </row>
        <row r="311">
          <cell r="H311" t="e">
            <v>#DIV/0!</v>
          </cell>
        </row>
        <row r="313">
          <cell r="H313" t="e">
            <v>#DIV/0!</v>
          </cell>
        </row>
        <row r="314">
          <cell r="H314" t="e">
            <v>#DIV/0!</v>
          </cell>
        </row>
        <row r="316">
          <cell r="H316" t="e">
            <v>#DIV/0!</v>
          </cell>
        </row>
        <row r="318">
          <cell r="H318" t="e">
            <v>#DIV/0!</v>
          </cell>
        </row>
        <row r="319">
          <cell r="H319" t="e">
            <v>#DIV/0!</v>
          </cell>
        </row>
        <row r="324">
          <cell r="H324">
            <v>2.2845249999999999</v>
          </cell>
        </row>
        <row r="326">
          <cell r="H326" t="e">
            <v>#DIV/0!</v>
          </cell>
        </row>
        <row r="328">
          <cell r="H328" t="e">
            <v>#DIV/0!</v>
          </cell>
        </row>
        <row r="329">
          <cell r="H329" t="e">
            <v>#DIV/0!</v>
          </cell>
        </row>
        <row r="332">
          <cell r="H332">
            <v>0</v>
          </cell>
        </row>
        <row r="333">
          <cell r="H333">
            <v>0</v>
          </cell>
        </row>
        <row r="334">
          <cell r="H334">
            <v>0</v>
          </cell>
        </row>
        <row r="335">
          <cell r="H335">
            <v>0</v>
          </cell>
        </row>
        <row r="336">
          <cell r="H336">
            <v>0</v>
          </cell>
        </row>
        <row r="337">
          <cell r="H337">
            <v>0</v>
          </cell>
        </row>
        <row r="338">
          <cell r="H338">
            <v>4.1254375000000003</v>
          </cell>
        </row>
        <row r="340">
          <cell r="H340" t="e">
            <v>#DIV/0!</v>
          </cell>
        </row>
        <row r="342">
          <cell r="H342" t="e">
            <v>#DIV/0!</v>
          </cell>
        </row>
        <row r="343">
          <cell r="H343" t="e">
            <v>#DIV/0!</v>
          </cell>
        </row>
        <row r="345">
          <cell r="H345" t="e">
            <v>#DIV/0!</v>
          </cell>
        </row>
        <row r="346">
          <cell r="H346">
            <v>2.9965999999999999</v>
          </cell>
        </row>
        <row r="350">
          <cell r="H350" t="e">
            <v>#DIV/0!</v>
          </cell>
        </row>
        <row r="352">
          <cell r="H352" t="e">
            <v>#DIV/0!</v>
          </cell>
        </row>
        <row r="353">
          <cell r="H353" t="e">
            <v>#DIV/0!</v>
          </cell>
        </row>
        <row r="355">
          <cell r="H355" t="e">
            <v>#DIV/0!</v>
          </cell>
        </row>
        <row r="357">
          <cell r="H357" t="e">
            <v>#DIV/0!</v>
          </cell>
        </row>
        <row r="358">
          <cell r="H358" t="e">
            <v>#DIV/0!</v>
          </cell>
        </row>
        <row r="363">
          <cell r="H363">
            <v>2.8631250000000001</v>
          </cell>
        </row>
        <row r="365">
          <cell r="H365" t="e">
            <v>#DIV/0!</v>
          </cell>
        </row>
        <row r="367">
          <cell r="H367" t="e">
            <v>#DIV/0!</v>
          </cell>
        </row>
        <row r="368">
          <cell r="H368" t="e">
            <v>#DIV/0!</v>
          </cell>
        </row>
        <row r="370">
          <cell r="H370" t="e">
            <v>#DIV/0!</v>
          </cell>
        </row>
        <row r="372">
          <cell r="H372" t="e">
            <v>#DIV/0!</v>
          </cell>
        </row>
        <row r="373">
          <cell r="H373" t="e">
            <v>#DIV/0!</v>
          </cell>
        </row>
        <row r="375">
          <cell r="H375" t="e">
            <v>#DIV/0!</v>
          </cell>
        </row>
        <row r="377">
          <cell r="H377" t="e">
            <v>#DIV/0!</v>
          </cell>
        </row>
        <row r="378">
          <cell r="H378" t="e">
            <v>#DIV/0!</v>
          </cell>
        </row>
        <row r="380">
          <cell r="H380" t="e">
            <v>#DIV/0!</v>
          </cell>
        </row>
        <row r="382">
          <cell r="H382" t="e">
            <v>#DIV/0!</v>
          </cell>
        </row>
        <row r="383">
          <cell r="H383" t="e">
            <v>#DIV/0!</v>
          </cell>
        </row>
        <row r="385">
          <cell r="H385" t="e">
            <v>#DIV/0!</v>
          </cell>
        </row>
        <row r="387">
          <cell r="H387" t="e">
            <v>#DIV/0!</v>
          </cell>
        </row>
        <row r="388">
          <cell r="H388" t="e">
            <v>#DIV/0!</v>
          </cell>
        </row>
        <row r="389">
          <cell r="H389" t="str">
            <v xml:space="preserve"> </v>
          </cell>
        </row>
        <row r="395">
          <cell r="H395" t="str">
            <v xml:space="preserve"> </v>
          </cell>
        </row>
      </sheetData>
      <sheetData sheetId="1"/>
      <sheetData sheetId="2" refreshError="1"/>
      <sheetData sheetId="3"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THODE"/>
      <sheetName val="COURBES"/>
      <sheetName val="SYNTHESE"/>
      <sheetName val="SYNTHESE_TdB"/>
      <sheetName val="BASE_DONNEES"/>
      <sheetName val="COURBES One Shot"/>
      <sheetName val="SYNTHESE One Shot"/>
      <sheetName val="Date_Corresp"/>
      <sheetName val="Actualisation_Courbes_Europe"/>
    </sheetNames>
    <sheetDataSet>
      <sheetData sheetId="0"/>
      <sheetData sheetId="1" refreshError="1"/>
      <sheetData sheetId="2" refreshError="1"/>
      <sheetData sheetId="3" refreshError="1"/>
      <sheetData sheetId="4" refreshError="1">
        <row r="3">
          <cell r="G3">
            <v>651.70273176000001</v>
          </cell>
        </row>
        <row r="4">
          <cell r="G4">
            <v>688.96291270999996</v>
          </cell>
        </row>
        <row r="5">
          <cell r="G5">
            <v>664.12648880999996</v>
          </cell>
        </row>
        <row r="6">
          <cell r="G6">
            <v>716.7407485</v>
          </cell>
        </row>
        <row r="7">
          <cell r="G7">
            <v>845.95631373000003</v>
          </cell>
        </row>
        <row r="8">
          <cell r="G8">
            <v>1027.4407133</v>
          </cell>
        </row>
        <row r="9">
          <cell r="G9">
            <v>1101.4530758000001</v>
          </cell>
        </row>
        <row r="10">
          <cell r="G10">
            <v>1200.9575787000001</v>
          </cell>
        </row>
        <row r="11">
          <cell r="G11">
            <v>1281.5365161</v>
          </cell>
        </row>
        <row r="12">
          <cell r="G12">
            <v>1277.9119114</v>
          </cell>
        </row>
        <row r="13">
          <cell r="G13">
            <v>1180.6854225</v>
          </cell>
        </row>
        <row r="14">
          <cell r="G14">
            <v>1097.7880189</v>
          </cell>
        </row>
        <row r="15">
          <cell r="G15">
            <v>1067.6867459</v>
          </cell>
        </row>
        <row r="16">
          <cell r="G16">
            <v>1025.7579014999999</v>
          </cell>
        </row>
        <row r="17">
          <cell r="G17">
            <v>932.34221198</v>
          </cell>
        </row>
        <row r="18">
          <cell r="G18">
            <v>842.97305300000005</v>
          </cell>
        </row>
        <row r="19">
          <cell r="G19">
            <v>862.05771163999998</v>
          </cell>
        </row>
        <row r="20">
          <cell r="G20">
            <v>908.48542903999999</v>
          </cell>
        </row>
        <row r="21">
          <cell r="G21">
            <v>869.25983306000001</v>
          </cell>
        </row>
        <row r="22">
          <cell r="G22">
            <v>807.31564732000004</v>
          </cell>
        </row>
        <row r="23">
          <cell r="G23">
            <v>808.10506172999999</v>
          </cell>
        </row>
        <row r="24">
          <cell r="G24">
            <v>770.03169953999998</v>
          </cell>
        </row>
        <row r="25">
          <cell r="G25">
            <v>831.52839056000005</v>
          </cell>
        </row>
        <row r="26">
          <cell r="G26">
            <v>802.56927253000003</v>
          </cell>
        </row>
        <row r="27">
          <cell r="G27">
            <v>841.13018824000005</v>
          </cell>
        </row>
        <row r="28">
          <cell r="G28">
            <v>839.01305997999998</v>
          </cell>
        </row>
        <row r="29">
          <cell r="G29">
            <v>817.80823461</v>
          </cell>
        </row>
        <row r="30">
          <cell r="G30">
            <v>870.12726215999999</v>
          </cell>
        </row>
        <row r="31">
          <cell r="G31">
            <v>896.43587448999995</v>
          </cell>
        </row>
        <row r="32">
          <cell r="G32">
            <v>946.95728297999995</v>
          </cell>
        </row>
        <row r="33">
          <cell r="G33">
            <v>940.58206471000005</v>
          </cell>
        </row>
        <row r="34">
          <cell r="G34">
            <v>929.25363431000005</v>
          </cell>
        </row>
        <row r="35">
          <cell r="G35">
            <v>903.30268775000002</v>
          </cell>
        </row>
        <row r="36">
          <cell r="G36">
            <v>799.13584329000003</v>
          </cell>
        </row>
        <row r="37">
          <cell r="G37">
            <v>836.50419847000001</v>
          </cell>
        </row>
        <row r="38">
          <cell r="G38">
            <v>938.60180972000001</v>
          </cell>
        </row>
        <row r="39">
          <cell r="G39">
            <v>1112.6731812999999</v>
          </cell>
        </row>
        <row r="40">
          <cell r="G40">
            <v>1136.8407804000001</v>
          </cell>
        </row>
        <row r="41">
          <cell r="G41">
            <v>943.03969058999996</v>
          </cell>
        </row>
        <row r="42">
          <cell r="G42">
            <v>807.14274028</v>
          </cell>
        </row>
        <row r="43">
          <cell r="G43">
            <v>659.06562901999996</v>
          </cell>
        </row>
        <row r="44">
          <cell r="G44">
            <v>678.23866064000003</v>
          </cell>
        </row>
        <row r="45">
          <cell r="G45">
            <v>631.23750665</v>
          </cell>
        </row>
        <row r="46">
          <cell r="G46">
            <v>660.64662098999997</v>
          </cell>
        </row>
        <row r="47">
          <cell r="G47">
            <v>477.65932242000002</v>
          </cell>
        </row>
        <row r="48">
          <cell r="G48">
            <v>455.57092513999999</v>
          </cell>
        </row>
        <row r="49">
          <cell r="G49">
            <v>551.70954559999996</v>
          </cell>
        </row>
        <row r="50">
          <cell r="G50">
            <v>535.73639603000004</v>
          </cell>
        </row>
        <row r="51">
          <cell r="G51">
            <v>465.84858694000002</v>
          </cell>
        </row>
        <row r="52">
          <cell r="G52">
            <v>464.26979377999999</v>
          </cell>
        </row>
        <row r="53">
          <cell r="G53">
            <v>469.03539598999998</v>
          </cell>
        </row>
        <row r="54">
          <cell r="G54">
            <v>438.83870839999997</v>
          </cell>
        </row>
        <row r="55">
          <cell r="G55">
            <v>416.62781609000001</v>
          </cell>
        </row>
        <row r="56">
          <cell r="G56">
            <v>372.72984463</v>
          </cell>
        </row>
        <row r="57">
          <cell r="G57">
            <v>437.60749226000001</v>
          </cell>
        </row>
        <row r="58">
          <cell r="G58">
            <v>437.60749226000001</v>
          </cell>
        </row>
        <row r="59">
          <cell r="G59">
            <v>441.53995092999997</v>
          </cell>
        </row>
        <row r="60">
          <cell r="G60">
            <v>408.40067307999999</v>
          </cell>
        </row>
        <row r="61">
          <cell r="G61">
            <v>412.14721343999997</v>
          </cell>
        </row>
        <row r="62">
          <cell r="G62">
            <v>403.61535860999999</v>
          </cell>
        </row>
        <row r="63">
          <cell r="G63">
            <v>394.16971133999999</v>
          </cell>
        </row>
        <row r="64">
          <cell r="G64">
            <v>333.20755792</v>
          </cell>
        </row>
        <row r="65">
          <cell r="G65">
            <v>300.10749389</v>
          </cell>
        </row>
        <row r="66">
          <cell r="G66">
            <v>277.74392592999999</v>
          </cell>
        </row>
        <row r="67">
          <cell r="G67">
            <v>405.70733702000001</v>
          </cell>
        </row>
        <row r="68">
          <cell r="G68">
            <v>390.75268025000003</v>
          </cell>
        </row>
        <row r="69">
          <cell r="G69">
            <v>374.91750000000002</v>
          </cell>
        </row>
        <row r="70">
          <cell r="G70">
            <v>304.74598706</v>
          </cell>
        </row>
        <row r="71">
          <cell r="G71">
            <v>311.01587889000001</v>
          </cell>
        </row>
        <row r="72">
          <cell r="G72">
            <v>298.91916608999998</v>
          </cell>
        </row>
        <row r="73">
          <cell r="G73">
            <v>290.04632213000002</v>
          </cell>
        </row>
        <row r="74">
          <cell r="G74">
            <v>262.47222070999999</v>
          </cell>
        </row>
        <row r="75">
          <cell r="G75">
            <v>280.55228799999998</v>
          </cell>
        </row>
        <row r="76">
          <cell r="G76">
            <v>306.49221456999999</v>
          </cell>
        </row>
        <row r="77">
          <cell r="G77">
            <v>345.43681598000001</v>
          </cell>
        </row>
        <row r="78">
          <cell r="G78">
            <v>420.60055908999999</v>
          </cell>
        </row>
        <row r="79">
          <cell r="G79">
            <v>449.58004197000002</v>
          </cell>
        </row>
        <row r="80">
          <cell r="G80">
            <v>416.14131702999998</v>
          </cell>
        </row>
        <row r="81">
          <cell r="G81">
            <v>373.84110885000001</v>
          </cell>
        </row>
        <row r="82">
          <cell r="G82">
            <v>352.75105327</v>
          </cell>
        </row>
        <row r="83">
          <cell r="G83">
            <v>344.65006604000001</v>
          </cell>
        </row>
        <row r="84">
          <cell r="G84">
            <v>334.86821093999998</v>
          </cell>
        </row>
        <row r="85">
          <cell r="G85">
            <v>302.90211097000002</v>
          </cell>
        </row>
        <row r="86">
          <cell r="G86">
            <v>271.40135183000001</v>
          </cell>
        </row>
        <row r="87">
          <cell r="G87">
            <v>260.59996913999998</v>
          </cell>
        </row>
        <row r="88">
          <cell r="G88">
            <v>245.32683309999999</v>
          </cell>
        </row>
        <row r="89">
          <cell r="G89">
            <v>273.45770010000001</v>
          </cell>
        </row>
        <row r="90">
          <cell r="G90">
            <v>309.29540950000001</v>
          </cell>
        </row>
        <row r="91">
          <cell r="G91">
            <v>344.59381955999999</v>
          </cell>
        </row>
        <row r="92">
          <cell r="G92">
            <v>380.01508921999999</v>
          </cell>
        </row>
        <row r="93">
          <cell r="G93">
            <v>377.74117511999998</v>
          </cell>
        </row>
        <row r="94">
          <cell r="G94">
            <v>332.72291994</v>
          </cell>
        </row>
        <row r="95">
          <cell r="G95">
            <v>265.65421676</v>
          </cell>
        </row>
        <row r="96">
          <cell r="G96">
            <v>232.15247195000001</v>
          </cell>
        </row>
        <row r="97">
          <cell r="G97">
            <v>208.05798338</v>
          </cell>
        </row>
        <row r="98">
          <cell r="G98">
            <v>201.13979952</v>
          </cell>
        </row>
        <row r="99">
          <cell r="G99">
            <v>220.3886172</v>
          </cell>
        </row>
        <row r="100">
          <cell r="G100">
            <v>252.49607541</v>
          </cell>
        </row>
        <row r="101">
          <cell r="G101">
            <v>268.37544788999998</v>
          </cell>
        </row>
        <row r="102">
          <cell r="G102">
            <v>234.47446341</v>
          </cell>
        </row>
        <row r="103">
          <cell r="G103">
            <v>233.28852373999999</v>
          </cell>
        </row>
        <row r="104">
          <cell r="G104">
            <v>297.47478823</v>
          </cell>
        </row>
        <row r="105">
          <cell r="G105">
            <v>277.97952340000001</v>
          </cell>
        </row>
        <row r="106">
          <cell r="G106">
            <v>284.33092389000001</v>
          </cell>
        </row>
        <row r="107">
          <cell r="G107">
            <v>250.74335790999999</v>
          </cell>
        </row>
        <row r="108">
          <cell r="G108">
            <v>208.30198736</v>
          </cell>
        </row>
        <row r="109">
          <cell r="G109">
            <v>215.79361631</v>
          </cell>
        </row>
        <row r="110">
          <cell r="G110">
            <v>164.46236099999999</v>
          </cell>
        </row>
      </sheetData>
      <sheetData sheetId="5" refreshError="1"/>
      <sheetData sheetId="6" refreshError="1"/>
      <sheetData sheetId="7"/>
      <sheetData sheetId="8"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Hide)"/>
      <sheetName val="0. Summary"/>
      <sheetName val="1. SAP Considerations - XXXX"/>
      <sheetName val="2. SAP-XXXX"/>
      <sheetName val="3. SAP-XXXX Example"/>
      <sheetName val="Tickmarks"/>
    </sheetNames>
    <sheetDataSet>
      <sheetData sheetId="0">
        <row r="1">
          <cell r="E1" t="str">
            <v>[Select one]</v>
          </cell>
        </row>
        <row r="2">
          <cell r="E2" t="str">
            <v>None</v>
          </cell>
        </row>
        <row r="3">
          <cell r="E3" t="str">
            <v>Material misstatement involving management estimate/judgment</v>
          </cell>
        </row>
        <row r="4">
          <cell r="E4" t="str">
            <v xml:space="preserve">Material factual misstatement </v>
          </cell>
        </row>
        <row r="5">
          <cell r="E5" t="str">
            <v>Substantive analytical procedures misstatement</v>
          </cell>
        </row>
        <row r="6">
          <cell r="E6" t="str">
            <v>Material reclassification</v>
          </cell>
        </row>
        <row r="7">
          <cell r="E7" t="str">
            <v>Material prior year misstatement identified in the current year</v>
          </cell>
        </row>
        <row r="8">
          <cell r="E8" t="str">
            <v>Control deficiency</v>
          </cell>
        </row>
        <row r="9">
          <cell r="E9" t="str">
            <v>Misstatement indicative of fraud</v>
          </cell>
        </row>
        <row r="10">
          <cell r="E10" t="str">
            <v>Other (tickmark)</v>
          </cell>
        </row>
      </sheetData>
      <sheetData sheetId="1"/>
      <sheetData sheetId="2"/>
      <sheetData sheetId="3"/>
      <sheetData sheetId="4"/>
      <sheetData sheetId="5"/>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1. Sampling Considerations"/>
      <sheetName val="2a. Testing - Debits"/>
      <sheetName val="2b. Testing - Credits"/>
      <sheetName val="3. SAP - Cost Of Removal "/>
      <sheetName val="3A. SAP - Cost Of Removal"/>
      <sheetName val="Tickmarks"/>
    </sheetNames>
    <sheetDataSet>
      <sheetData sheetId="0" refreshError="1"/>
      <sheetData sheetId="1"/>
      <sheetData sheetId="2" refreshError="1"/>
      <sheetData sheetId="3">
        <row r="6">
          <cell r="B6" t="str">
            <v>Test of Details</v>
          </cell>
        </row>
      </sheetData>
      <sheetData sheetId="4">
        <row r="4">
          <cell r="F4" t="str">
            <v>[Select one]</v>
          </cell>
        </row>
      </sheetData>
      <sheetData sheetId="5">
        <row r="4">
          <cell r="F4" t="str">
            <v>[Select one]</v>
          </cell>
        </row>
        <row r="5">
          <cell r="F5" t="str">
            <v>[Select one]</v>
          </cell>
        </row>
      </sheetData>
      <sheetData sheetId="6" refreshError="1"/>
      <sheetData sheetId="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row r="3">
          <cell r="B3">
            <v>1000000</v>
          </cell>
        </row>
        <row r="4">
          <cell r="B4">
            <v>2</v>
          </cell>
        </row>
        <row r="5">
          <cell r="F5">
            <v>34079504.689999998</v>
          </cell>
        </row>
        <row r="6">
          <cell r="B6">
            <v>12345</v>
          </cell>
          <cell r="D6">
            <v>48</v>
          </cell>
        </row>
        <row r="29">
          <cell r="D29">
            <v>18494162.36999999</v>
          </cell>
          <cell r="F29">
            <v>16</v>
          </cell>
        </row>
        <row r="21132">
          <cell r="G21132">
            <v>-427002.67999999988</v>
          </cell>
        </row>
      </sheetData>
      <sheetData sheetId="2"/>
      <sheetData sheetId="3"/>
      <sheetData sheetId="4"/>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 JUIN"/>
    </sheetNames>
    <sheetDataSet>
      <sheetData sheetId="0"/>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_Project_Summ"/>
      <sheetName val="VPT_Maint"/>
      <sheetName val="BA_Projects@DTZ"/>
      <sheetName val="BA_Projects@VPT"/>
      <sheetName val="Volumes04-05"/>
      <sheetName val="ValuesSplitPerCustomer"/>
      <sheetName val="ValuesCorrection"/>
      <sheetName val="Capital04"/>
      <sheetName val="TbTAmortisation"/>
      <sheetName val="R&amp;DAmortisation"/>
      <sheetName val="ROC"/>
      <sheetName val="2005 Budget Ventilation"/>
      <sheetName val="IntermediateCalculation"/>
      <sheetName val="DetailsIncStat"/>
      <sheetName val="DetailsIncStat_DB"/>
      <sheetName val="Price_calc"/>
      <sheetName val="Fin_Deutz"/>
      <sheetName val="2005 Budget Ventilation041001"/>
      <sheetName val="2005 Budget Ventilation040924"/>
      <sheetName val="2005 Budget Ventilation040921"/>
      <sheetName val="2005 Budget Ventilation040917"/>
      <sheetName val="2005 Budget Ventilation040914"/>
      <sheetName val="2005 Budget Ventilation040902"/>
      <sheetName val="2005 Budget Ventilation040723"/>
      <sheetName val="2005 Budget Ventilation040713"/>
      <sheetName val="2005 Budget Ventilation040706"/>
      <sheetName val="2005 Budget Ventilation040629"/>
      <sheetName val="2005 Budget Ventilation04061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30">
          <cell r="B30">
            <v>0.80932476575260037</v>
          </cell>
        </row>
        <row r="31">
          <cell r="B31">
            <v>0.80932476575260037</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row r="1">
          <cell r="A1" t="str">
            <v>Risk (Not Significant) and Relying on Controls - Low Extent of Testing</v>
          </cell>
        </row>
        <row r="2">
          <cell r="A2" t="str">
            <v>Risk (Not Significant) and Relying on Controls - Normal Extent of Testing</v>
          </cell>
        </row>
        <row r="3">
          <cell r="A3" t="str">
            <v>Significant Risk and Relying on Controls</v>
          </cell>
        </row>
        <row r="4">
          <cell r="A4" t="str">
            <v>Risk (Not Significant) and Not Relying on Controls</v>
          </cell>
        </row>
        <row r="5">
          <cell r="A5" t="str">
            <v>Significant Risk and Not Relying on Controls</v>
          </cell>
        </row>
      </sheetData>
      <sheetData sheetId="4" refreshError="1"/>
      <sheetData sheetId="5" refreshError="1"/>
      <sheetData sheetId="6" refreshError="1"/>
      <sheetData sheetId="7" refreshError="1"/>
      <sheetData sheetId="8"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D 520 GE"/>
      <sheetName val="TAD 520 GE"/>
      <sheetName val="TD 720 GE"/>
      <sheetName val="TAD 720 GE"/>
      <sheetName val="Pool 2002"/>
    </sheetNames>
    <sheetDataSet>
      <sheetData sheetId="0" refreshError="1"/>
      <sheetData sheetId="1" refreshError="1"/>
      <sheetData sheetId="2" refreshError="1"/>
      <sheetData sheetId="3" refreshError="1"/>
      <sheetData sheetId="4" refreshError="1">
        <row r="1">
          <cell r="A1" t="str">
            <v>TNR</v>
          </cell>
          <cell r="B1" t="str">
            <v>C</v>
          </cell>
          <cell r="C1" t="str">
            <v>F</v>
          </cell>
          <cell r="D1" t="str">
            <v>TONR</v>
          </cell>
          <cell r="E1" t="str">
            <v>BEN</v>
          </cell>
          <cell r="F1" t="str">
            <v>STUSU</v>
          </cell>
          <cell r="G1" t="str">
            <v>STUSU_MO</v>
          </cell>
          <cell r="H1" t="str">
            <v>STUSU_L</v>
          </cell>
          <cell r="J1" t="str">
            <v>Summe Lohn</v>
          </cell>
        </row>
        <row r="2">
          <cell r="A2" t="str">
            <v>0502</v>
          </cell>
          <cell r="B2" t="str">
            <v>B</v>
          </cell>
          <cell r="C2" t="str">
            <v>Y</v>
          </cell>
          <cell r="D2" t="str">
            <v>0130-00</v>
          </cell>
          <cell r="E2" t="str">
            <v>EINSPRITZPUMPE</v>
          </cell>
          <cell r="F2">
            <v>546.55999999999995</v>
          </cell>
          <cell r="G2">
            <v>5.85</v>
          </cell>
          <cell r="H2">
            <v>40.450000000000003</v>
          </cell>
          <cell r="J2">
            <v>46.300000000000004</v>
          </cell>
        </row>
        <row r="3">
          <cell r="A3" t="str">
            <v>0505</v>
          </cell>
          <cell r="B3" t="str">
            <v>B</v>
          </cell>
          <cell r="C3" t="str">
            <v>Y</v>
          </cell>
          <cell r="D3" t="str">
            <v>0131-00</v>
          </cell>
          <cell r="E3" t="str">
            <v>LADELUFTLEITUNG</v>
          </cell>
          <cell r="F3">
            <v>41.39</v>
          </cell>
          <cell r="G3">
            <v>1.57</v>
          </cell>
          <cell r="H3">
            <v>0</v>
          </cell>
          <cell r="J3">
            <v>1.57</v>
          </cell>
        </row>
        <row r="4">
          <cell r="A4" t="str">
            <v>0506</v>
          </cell>
          <cell r="B4" t="str">
            <v>B</v>
          </cell>
          <cell r="C4" t="str">
            <v>Y</v>
          </cell>
          <cell r="D4" t="str">
            <v>0130-00</v>
          </cell>
          <cell r="E4" t="str">
            <v>LADELUFTLEITUNG</v>
          </cell>
          <cell r="F4">
            <v>45.68</v>
          </cell>
          <cell r="G4">
            <v>1.48</v>
          </cell>
          <cell r="H4">
            <v>2.93</v>
          </cell>
          <cell r="J4">
            <v>4.41</v>
          </cell>
        </row>
        <row r="5">
          <cell r="A5" t="str">
            <v>0507</v>
          </cell>
          <cell r="B5" t="str">
            <v>B</v>
          </cell>
          <cell r="C5" t="str">
            <v>Y</v>
          </cell>
          <cell r="D5" t="str">
            <v>0131-00</v>
          </cell>
          <cell r="E5" t="str">
            <v>LADELUFTLEITUNG</v>
          </cell>
          <cell r="F5">
            <v>45.68</v>
          </cell>
          <cell r="G5">
            <v>1.53</v>
          </cell>
          <cell r="H5">
            <v>2.93</v>
          </cell>
          <cell r="J5">
            <v>4.46</v>
          </cell>
        </row>
        <row r="6">
          <cell r="A6" t="str">
            <v>0509</v>
          </cell>
          <cell r="B6" t="str">
            <v>B</v>
          </cell>
          <cell r="C6" t="str">
            <v>Y</v>
          </cell>
          <cell r="D6" t="str">
            <v>0131-00</v>
          </cell>
          <cell r="E6" t="str">
            <v>LADELUFTLEITUNG</v>
          </cell>
          <cell r="F6">
            <v>45.68</v>
          </cell>
          <cell r="G6">
            <v>1.53</v>
          </cell>
          <cell r="H6">
            <v>2.93</v>
          </cell>
          <cell r="J6">
            <v>4.46</v>
          </cell>
        </row>
        <row r="7">
          <cell r="A7" t="str">
            <v>0513</v>
          </cell>
          <cell r="B7" t="str">
            <v>B</v>
          </cell>
          <cell r="C7" t="str">
            <v>Y</v>
          </cell>
          <cell r="D7" t="str">
            <v>0131-00</v>
          </cell>
          <cell r="E7" t="str">
            <v>KRAFTSTOFFILTER</v>
          </cell>
          <cell r="F7">
            <v>1.62</v>
          </cell>
          <cell r="G7">
            <v>0.16</v>
          </cell>
          <cell r="H7">
            <v>0</v>
          </cell>
          <cell r="J7">
            <v>0.16</v>
          </cell>
        </row>
        <row r="8">
          <cell r="A8" t="str">
            <v>0514</v>
          </cell>
          <cell r="B8" t="str">
            <v>B</v>
          </cell>
          <cell r="C8" t="str">
            <v>Y</v>
          </cell>
          <cell r="D8" t="str">
            <v>0130-00</v>
          </cell>
          <cell r="E8" t="str">
            <v>BETRIEBSANLEITUNG</v>
          </cell>
          <cell r="F8">
            <v>4.75</v>
          </cell>
          <cell r="G8">
            <v>0</v>
          </cell>
          <cell r="H8">
            <v>0</v>
          </cell>
          <cell r="J8">
            <v>0</v>
          </cell>
        </row>
        <row r="9">
          <cell r="A9" t="str">
            <v>0515</v>
          </cell>
          <cell r="B9" t="str">
            <v>B</v>
          </cell>
          <cell r="C9" t="str">
            <v>Y</v>
          </cell>
          <cell r="D9" t="str">
            <v>0130-00</v>
          </cell>
          <cell r="E9" t="str">
            <v>BETRIEBSANLEITUNG</v>
          </cell>
          <cell r="F9">
            <v>7.94</v>
          </cell>
          <cell r="G9">
            <v>0</v>
          </cell>
          <cell r="H9">
            <v>0</v>
          </cell>
          <cell r="J9">
            <v>0</v>
          </cell>
        </row>
        <row r="10">
          <cell r="A10" t="str">
            <v>0516</v>
          </cell>
          <cell r="B10" t="str">
            <v>B</v>
          </cell>
          <cell r="C10" t="str">
            <v>Y</v>
          </cell>
          <cell r="D10" t="str">
            <v>0130-00</v>
          </cell>
          <cell r="E10" t="str">
            <v>BETRIEBSANLEITUNG</v>
          </cell>
          <cell r="F10">
            <v>7.24</v>
          </cell>
          <cell r="G10">
            <v>0</v>
          </cell>
          <cell r="H10">
            <v>0</v>
          </cell>
          <cell r="J10">
            <v>0</v>
          </cell>
        </row>
        <row r="11">
          <cell r="A11" t="str">
            <v>0517</v>
          </cell>
          <cell r="B11" t="str">
            <v>B</v>
          </cell>
          <cell r="C11" t="str">
            <v>Y</v>
          </cell>
          <cell r="D11" t="str">
            <v>0131-00</v>
          </cell>
          <cell r="E11" t="str">
            <v>BETRIEBSANLEITUNG</v>
          </cell>
          <cell r="F11">
            <v>6.34</v>
          </cell>
          <cell r="G11">
            <v>0</v>
          </cell>
          <cell r="H11">
            <v>0</v>
          </cell>
          <cell r="J11">
            <v>0</v>
          </cell>
        </row>
        <row r="12">
          <cell r="A12" t="str">
            <v>0518</v>
          </cell>
          <cell r="B12" t="str">
            <v>B</v>
          </cell>
          <cell r="C12" t="str">
            <v>Y</v>
          </cell>
          <cell r="D12" t="str">
            <v>0131-00</v>
          </cell>
          <cell r="E12" t="str">
            <v>BETRIEBSANLEITUNG</v>
          </cell>
          <cell r="F12">
            <v>5.62</v>
          </cell>
          <cell r="G12">
            <v>0</v>
          </cell>
          <cell r="H12">
            <v>0</v>
          </cell>
          <cell r="J12">
            <v>0</v>
          </cell>
        </row>
        <row r="13">
          <cell r="A13" t="str">
            <v>0519</v>
          </cell>
          <cell r="B13" t="str">
            <v>B</v>
          </cell>
          <cell r="C13" t="str">
            <v>Y</v>
          </cell>
          <cell r="D13" t="str">
            <v>0131-00</v>
          </cell>
          <cell r="E13" t="str">
            <v>BETRIEBSANLEITUNG</v>
          </cell>
          <cell r="F13">
            <v>3.61</v>
          </cell>
          <cell r="G13">
            <v>0</v>
          </cell>
          <cell r="H13">
            <v>0</v>
          </cell>
          <cell r="J13">
            <v>0</v>
          </cell>
        </row>
        <row r="14">
          <cell r="A14" t="str">
            <v>0522</v>
          </cell>
          <cell r="B14" t="str">
            <v>B</v>
          </cell>
          <cell r="C14" t="str">
            <v>Y</v>
          </cell>
          <cell r="D14" t="str">
            <v>0130-00</v>
          </cell>
          <cell r="E14" t="str">
            <v>EINSPRITZPUMPE</v>
          </cell>
          <cell r="F14">
            <v>546.55999999999995</v>
          </cell>
          <cell r="G14">
            <v>5.85</v>
          </cell>
          <cell r="H14">
            <v>40.450000000000003</v>
          </cell>
          <cell r="J14">
            <v>46.300000000000004</v>
          </cell>
        </row>
        <row r="15">
          <cell r="A15" t="str">
            <v>0523</v>
          </cell>
          <cell r="B15" t="str">
            <v>B</v>
          </cell>
          <cell r="C15" t="str">
            <v>Y</v>
          </cell>
          <cell r="D15" t="str">
            <v>0130-00</v>
          </cell>
          <cell r="E15" t="str">
            <v>EINSPRITZPUMPE</v>
          </cell>
          <cell r="F15">
            <v>546.55999999999995</v>
          </cell>
          <cell r="G15">
            <v>5.85</v>
          </cell>
          <cell r="H15">
            <v>40.450000000000003</v>
          </cell>
          <cell r="J15">
            <v>46.300000000000004</v>
          </cell>
        </row>
        <row r="16">
          <cell r="A16" t="str">
            <v>0524</v>
          </cell>
          <cell r="B16" t="str">
            <v>B</v>
          </cell>
          <cell r="C16" t="str">
            <v>Y</v>
          </cell>
          <cell r="D16" t="str">
            <v>0130-00</v>
          </cell>
          <cell r="E16" t="str">
            <v>EINSPRITZPUMPE</v>
          </cell>
          <cell r="F16">
            <v>546.55999999999995</v>
          </cell>
          <cell r="G16">
            <v>5.85</v>
          </cell>
          <cell r="H16">
            <v>40.450000000000003</v>
          </cell>
          <cell r="J16">
            <v>46.300000000000004</v>
          </cell>
        </row>
        <row r="17">
          <cell r="A17" t="str">
            <v>0528</v>
          </cell>
          <cell r="B17" t="str">
            <v>B</v>
          </cell>
          <cell r="C17" t="str">
            <v>Y</v>
          </cell>
          <cell r="D17" t="str">
            <v>0130-00</v>
          </cell>
          <cell r="E17" t="str">
            <v>EINSPRITZPUMPE</v>
          </cell>
          <cell r="F17">
            <v>771.11</v>
          </cell>
          <cell r="G17">
            <v>7.94</v>
          </cell>
          <cell r="H17">
            <v>44.43</v>
          </cell>
          <cell r="J17">
            <v>52.37</v>
          </cell>
        </row>
        <row r="18">
          <cell r="A18" t="str">
            <v>0529</v>
          </cell>
          <cell r="B18" t="str">
            <v>B</v>
          </cell>
          <cell r="C18" t="str">
            <v>Y</v>
          </cell>
          <cell r="D18" t="str">
            <v>0130-00</v>
          </cell>
          <cell r="E18" t="str">
            <v>OELWANNE</v>
          </cell>
          <cell r="F18">
            <v>68.66</v>
          </cell>
          <cell r="G18">
            <v>1.96</v>
          </cell>
          <cell r="H18">
            <v>3.32</v>
          </cell>
          <cell r="J18">
            <v>5.2799999999999994</v>
          </cell>
        </row>
        <row r="19">
          <cell r="A19" t="str">
            <v>0530</v>
          </cell>
          <cell r="B19" t="str">
            <v>B</v>
          </cell>
          <cell r="C19" t="str">
            <v>Y</v>
          </cell>
          <cell r="D19" t="str">
            <v>0130-00</v>
          </cell>
          <cell r="E19" t="str">
            <v>EINSPRITZPUMPE</v>
          </cell>
          <cell r="F19">
            <v>764.09</v>
          </cell>
          <cell r="G19">
            <v>7.94</v>
          </cell>
          <cell r="H19">
            <v>44.43</v>
          </cell>
          <cell r="J19">
            <v>52.37</v>
          </cell>
        </row>
        <row r="20">
          <cell r="A20" t="str">
            <v>0531</v>
          </cell>
          <cell r="B20" t="str">
            <v>B</v>
          </cell>
          <cell r="C20" t="str">
            <v>Y</v>
          </cell>
          <cell r="D20" t="str">
            <v>0130-00</v>
          </cell>
          <cell r="E20" t="str">
            <v>EINSPRITZPUMPE</v>
          </cell>
          <cell r="F20">
            <v>764.09</v>
          </cell>
          <cell r="G20">
            <v>7.94</v>
          </cell>
          <cell r="H20">
            <v>44.43</v>
          </cell>
          <cell r="J20">
            <v>52.37</v>
          </cell>
        </row>
        <row r="21">
          <cell r="A21" t="str">
            <v>0533</v>
          </cell>
          <cell r="B21" t="str">
            <v>B</v>
          </cell>
          <cell r="C21" t="str">
            <v>Y</v>
          </cell>
          <cell r="D21" t="str">
            <v>0130-00</v>
          </cell>
          <cell r="E21" t="str">
            <v>EINSPRITZPUMPE</v>
          </cell>
          <cell r="F21">
            <v>771.11</v>
          </cell>
          <cell r="G21">
            <v>7.94</v>
          </cell>
          <cell r="H21">
            <v>44.43</v>
          </cell>
          <cell r="J21">
            <v>52.37</v>
          </cell>
        </row>
        <row r="22">
          <cell r="A22" t="str">
            <v>0534</v>
          </cell>
          <cell r="B22" t="str">
            <v>B</v>
          </cell>
          <cell r="C22" t="str">
            <v>Y</v>
          </cell>
          <cell r="D22" t="str">
            <v>0130-00</v>
          </cell>
          <cell r="E22" t="str">
            <v>EINSPRITZPUMPE</v>
          </cell>
          <cell r="F22">
            <v>764.09</v>
          </cell>
          <cell r="G22">
            <v>7.94</v>
          </cell>
          <cell r="H22">
            <v>44.43</v>
          </cell>
          <cell r="J22">
            <v>52.37</v>
          </cell>
        </row>
        <row r="23">
          <cell r="A23" t="str">
            <v>0535</v>
          </cell>
          <cell r="B23" t="str">
            <v>B</v>
          </cell>
          <cell r="C23" t="str">
            <v>Y</v>
          </cell>
          <cell r="D23" t="str">
            <v>0130-00</v>
          </cell>
          <cell r="E23" t="str">
            <v>EINSPRITZPUMPE</v>
          </cell>
          <cell r="F23">
            <v>764.09</v>
          </cell>
          <cell r="G23">
            <v>7.94</v>
          </cell>
          <cell r="H23">
            <v>44.43</v>
          </cell>
          <cell r="J23">
            <v>52.37</v>
          </cell>
        </row>
        <row r="24">
          <cell r="A24" t="str">
            <v>0536</v>
          </cell>
          <cell r="B24" t="str">
            <v>B</v>
          </cell>
          <cell r="C24" t="str">
            <v>Y</v>
          </cell>
          <cell r="D24" t="str">
            <v>0130-00</v>
          </cell>
          <cell r="E24" t="str">
            <v>EINSPRITZPUMPE</v>
          </cell>
          <cell r="F24">
            <v>764.09</v>
          </cell>
          <cell r="G24">
            <v>7.94</v>
          </cell>
          <cell r="H24">
            <v>44.43</v>
          </cell>
          <cell r="J24">
            <v>52.37</v>
          </cell>
        </row>
        <row r="25">
          <cell r="A25" t="str">
            <v>0538</v>
          </cell>
          <cell r="B25" t="str">
            <v>B</v>
          </cell>
          <cell r="C25" t="str">
            <v>Y</v>
          </cell>
          <cell r="D25" t="str">
            <v>0131-00</v>
          </cell>
          <cell r="E25" t="str">
            <v>BETRIEBSANLEITUNG</v>
          </cell>
          <cell r="F25">
            <v>4.92</v>
          </cell>
          <cell r="G25">
            <v>0</v>
          </cell>
          <cell r="H25">
            <v>0</v>
          </cell>
          <cell r="J25">
            <v>0</v>
          </cell>
        </row>
        <row r="26">
          <cell r="A26" t="str">
            <v>0539</v>
          </cell>
          <cell r="B26" t="str">
            <v>B</v>
          </cell>
          <cell r="C26" t="str">
            <v>Y</v>
          </cell>
          <cell r="D26" t="str">
            <v>0131-00</v>
          </cell>
          <cell r="E26" t="str">
            <v>BETRIEBSANLEITUNG</v>
          </cell>
          <cell r="F26">
            <v>4.29</v>
          </cell>
          <cell r="G26">
            <v>0</v>
          </cell>
          <cell r="H26">
            <v>0</v>
          </cell>
          <cell r="J26">
            <v>0</v>
          </cell>
        </row>
        <row r="27">
          <cell r="A27" t="str">
            <v>0540</v>
          </cell>
          <cell r="B27" t="str">
            <v>B</v>
          </cell>
          <cell r="C27" t="str">
            <v>Y</v>
          </cell>
          <cell r="D27" t="str">
            <v>0131-00</v>
          </cell>
          <cell r="E27" t="str">
            <v>BETRIEBSANLEITUNG</v>
          </cell>
          <cell r="F27">
            <v>4.74</v>
          </cell>
          <cell r="G27">
            <v>0</v>
          </cell>
          <cell r="H27">
            <v>0</v>
          </cell>
          <cell r="J27">
            <v>0</v>
          </cell>
        </row>
        <row r="28">
          <cell r="A28" t="str">
            <v>0544</v>
          </cell>
          <cell r="B28" t="str">
            <v>B</v>
          </cell>
          <cell r="C28" t="str">
            <v>Y</v>
          </cell>
          <cell r="D28" t="str">
            <v>0130-00</v>
          </cell>
          <cell r="E28" t="str">
            <v>ANHAENGEOESE</v>
          </cell>
          <cell r="F28">
            <v>14.8</v>
          </cell>
          <cell r="G28">
            <v>0.55000000000000004</v>
          </cell>
          <cell r="H28">
            <v>0</v>
          </cell>
          <cell r="J28">
            <v>0.55000000000000004</v>
          </cell>
        </row>
        <row r="29">
          <cell r="A29" t="str">
            <v>0549</v>
          </cell>
          <cell r="B29" t="str">
            <v>B</v>
          </cell>
          <cell r="C29" t="str">
            <v>Y</v>
          </cell>
          <cell r="D29" t="str">
            <v>0130-00</v>
          </cell>
          <cell r="E29" t="str">
            <v>GRUNDTEILE</v>
          </cell>
          <cell r="F29">
            <v>331.35</v>
          </cell>
          <cell r="G29">
            <v>16.14</v>
          </cell>
          <cell r="H29">
            <v>24.41</v>
          </cell>
          <cell r="J29">
            <v>40.549999999999997</v>
          </cell>
        </row>
        <row r="30">
          <cell r="A30" t="str">
            <v>0550</v>
          </cell>
          <cell r="B30" t="str">
            <v>B</v>
          </cell>
          <cell r="C30" t="str">
            <v>Y</v>
          </cell>
          <cell r="D30" t="str">
            <v>0130-00</v>
          </cell>
          <cell r="E30" t="str">
            <v>GRUNDTEILE</v>
          </cell>
          <cell r="F30">
            <v>331.35</v>
          </cell>
          <cell r="G30">
            <v>16.66</v>
          </cell>
          <cell r="H30">
            <v>24.41</v>
          </cell>
          <cell r="J30">
            <v>41.07</v>
          </cell>
        </row>
        <row r="31">
          <cell r="A31" t="str">
            <v>0551</v>
          </cell>
          <cell r="B31" t="str">
            <v>B</v>
          </cell>
          <cell r="C31" t="str">
            <v>Y</v>
          </cell>
          <cell r="D31" t="str">
            <v>0130-00</v>
          </cell>
          <cell r="E31" t="str">
            <v>GRUNDTEILE</v>
          </cell>
          <cell r="F31">
            <v>467.8</v>
          </cell>
          <cell r="G31">
            <v>18.38</v>
          </cell>
          <cell r="H31">
            <v>30.41</v>
          </cell>
          <cell r="J31">
            <v>48.79</v>
          </cell>
        </row>
        <row r="32">
          <cell r="A32" t="str">
            <v>0552</v>
          </cell>
          <cell r="B32" t="str">
            <v>B</v>
          </cell>
          <cell r="C32" t="str">
            <v>Y</v>
          </cell>
          <cell r="D32" t="str">
            <v>0130-00</v>
          </cell>
          <cell r="E32" t="str">
            <v>GRUNDTEILE</v>
          </cell>
          <cell r="F32">
            <v>467.8</v>
          </cell>
          <cell r="G32">
            <v>18.38</v>
          </cell>
          <cell r="H32">
            <v>30.41</v>
          </cell>
          <cell r="J32">
            <v>48.79</v>
          </cell>
        </row>
        <row r="33">
          <cell r="A33" t="str">
            <v>0553</v>
          </cell>
          <cell r="B33" t="str">
            <v>B</v>
          </cell>
          <cell r="C33" t="str">
            <v>Y</v>
          </cell>
          <cell r="D33" t="str">
            <v>0130-00</v>
          </cell>
          <cell r="E33" t="str">
            <v>SCHWUNGRAD</v>
          </cell>
          <cell r="F33">
            <v>67.41</v>
          </cell>
          <cell r="G33">
            <v>1.17</v>
          </cell>
          <cell r="H33">
            <v>0</v>
          </cell>
          <cell r="J33">
            <v>1.17</v>
          </cell>
        </row>
        <row r="34">
          <cell r="A34" t="str">
            <v>0554</v>
          </cell>
          <cell r="B34" t="str">
            <v>B</v>
          </cell>
          <cell r="C34" t="str">
            <v>Y</v>
          </cell>
          <cell r="D34" t="str">
            <v>0130-00</v>
          </cell>
          <cell r="E34" t="str">
            <v>STARTER</v>
          </cell>
          <cell r="F34">
            <v>58.2</v>
          </cell>
          <cell r="G34">
            <v>0</v>
          </cell>
          <cell r="H34">
            <v>0</v>
          </cell>
          <cell r="J34">
            <v>0</v>
          </cell>
        </row>
        <row r="35">
          <cell r="A35" t="str">
            <v>0559</v>
          </cell>
          <cell r="B35" t="str">
            <v>B</v>
          </cell>
          <cell r="C35" t="str">
            <v>Y</v>
          </cell>
          <cell r="D35" t="str">
            <v>0130-00</v>
          </cell>
          <cell r="E35" t="str">
            <v>OELEINFUELLUNG</v>
          </cell>
          <cell r="F35">
            <v>24.6</v>
          </cell>
          <cell r="G35">
            <v>0.69</v>
          </cell>
          <cell r="H35">
            <v>0</v>
          </cell>
          <cell r="J35">
            <v>0.69</v>
          </cell>
        </row>
        <row r="36">
          <cell r="A36" t="str">
            <v>0560</v>
          </cell>
          <cell r="B36" t="str">
            <v>B</v>
          </cell>
          <cell r="C36" t="str">
            <v>Y</v>
          </cell>
          <cell r="D36" t="str">
            <v>0130-00</v>
          </cell>
          <cell r="E36" t="str">
            <v>EINSPRITZPUMPE</v>
          </cell>
          <cell r="F36">
            <v>541.48</v>
          </cell>
          <cell r="G36">
            <v>5.85</v>
          </cell>
          <cell r="H36">
            <v>40.51</v>
          </cell>
          <cell r="J36">
            <v>46.36</v>
          </cell>
        </row>
        <row r="37">
          <cell r="A37" t="str">
            <v>0561</v>
          </cell>
          <cell r="B37" t="str">
            <v>B</v>
          </cell>
          <cell r="C37" t="str">
            <v>Y</v>
          </cell>
          <cell r="D37" t="str">
            <v>0130-00</v>
          </cell>
          <cell r="E37" t="str">
            <v>EINSPRITZPUMPE</v>
          </cell>
          <cell r="F37">
            <v>541.48</v>
          </cell>
          <cell r="G37">
            <v>5.85</v>
          </cell>
          <cell r="H37">
            <v>40.51</v>
          </cell>
          <cell r="J37">
            <v>46.36</v>
          </cell>
        </row>
        <row r="38">
          <cell r="A38" t="str">
            <v>0562</v>
          </cell>
          <cell r="B38" t="str">
            <v>B</v>
          </cell>
          <cell r="C38" t="str">
            <v>Y</v>
          </cell>
          <cell r="D38" t="str">
            <v>0130-00</v>
          </cell>
          <cell r="E38" t="str">
            <v>EINSPRITZPUMPE</v>
          </cell>
          <cell r="F38">
            <v>541.48</v>
          </cell>
          <cell r="G38">
            <v>5.85</v>
          </cell>
          <cell r="H38">
            <v>40.51</v>
          </cell>
          <cell r="J38">
            <v>46.36</v>
          </cell>
        </row>
        <row r="39">
          <cell r="A39" t="str">
            <v>0563</v>
          </cell>
          <cell r="B39" t="str">
            <v>B</v>
          </cell>
          <cell r="C39" t="str">
            <v>Y</v>
          </cell>
          <cell r="D39" t="str">
            <v>0130-00</v>
          </cell>
          <cell r="E39" t="str">
            <v>EINSPRITZPUMPE</v>
          </cell>
          <cell r="F39">
            <v>541.48</v>
          </cell>
          <cell r="G39">
            <v>5.85</v>
          </cell>
          <cell r="H39">
            <v>40.51</v>
          </cell>
          <cell r="J39">
            <v>46.36</v>
          </cell>
        </row>
        <row r="40">
          <cell r="A40" t="str">
            <v>0564</v>
          </cell>
          <cell r="B40" t="str">
            <v>B</v>
          </cell>
          <cell r="C40" t="str">
            <v>Y</v>
          </cell>
          <cell r="D40" t="str">
            <v>0130-00</v>
          </cell>
          <cell r="E40" t="str">
            <v>EINSPRITZPUMPE</v>
          </cell>
          <cell r="F40">
            <v>546.55999999999995</v>
          </cell>
          <cell r="G40">
            <v>5.85</v>
          </cell>
          <cell r="H40">
            <v>40.450000000000003</v>
          </cell>
          <cell r="J40">
            <v>46.300000000000004</v>
          </cell>
        </row>
        <row r="41">
          <cell r="A41" t="str">
            <v>0565</v>
          </cell>
          <cell r="B41" t="str">
            <v>B</v>
          </cell>
          <cell r="C41" t="str">
            <v>Y</v>
          </cell>
          <cell r="D41" t="str">
            <v>0130-00</v>
          </cell>
          <cell r="E41" t="str">
            <v>DREHZAHLREGLER</v>
          </cell>
          <cell r="F41">
            <v>159.97999999999999</v>
          </cell>
          <cell r="G41">
            <v>2.4</v>
          </cell>
          <cell r="H41">
            <v>0.56000000000000005</v>
          </cell>
          <cell r="J41">
            <v>2.96</v>
          </cell>
        </row>
        <row r="42">
          <cell r="A42" t="str">
            <v>0569</v>
          </cell>
          <cell r="B42" t="str">
            <v>B</v>
          </cell>
          <cell r="C42" t="str">
            <v>Y</v>
          </cell>
          <cell r="D42" t="str">
            <v>0130-00</v>
          </cell>
          <cell r="E42" t="str">
            <v>LANDVERPACKUNG</v>
          </cell>
          <cell r="F42">
            <v>11.51</v>
          </cell>
          <cell r="G42">
            <v>0</v>
          </cell>
          <cell r="H42">
            <v>0</v>
          </cell>
          <cell r="J42">
            <v>0</v>
          </cell>
        </row>
        <row r="43">
          <cell r="A43" t="str">
            <v>0571</v>
          </cell>
          <cell r="B43" t="str">
            <v>B</v>
          </cell>
          <cell r="C43" t="str">
            <v>Y</v>
          </cell>
          <cell r="D43" t="str">
            <v>0130-00</v>
          </cell>
          <cell r="E43" t="str">
            <v>LUEFTERRING</v>
          </cell>
          <cell r="F43">
            <v>173.32</v>
          </cell>
          <cell r="G43">
            <v>1.29</v>
          </cell>
          <cell r="H43">
            <v>0</v>
          </cell>
          <cell r="J43">
            <v>1.29</v>
          </cell>
        </row>
        <row r="44">
          <cell r="A44" t="str">
            <v>0574</v>
          </cell>
          <cell r="B44" t="str">
            <v>B</v>
          </cell>
          <cell r="C44" t="str">
            <v>Y</v>
          </cell>
          <cell r="D44" t="str">
            <v>0130-00</v>
          </cell>
          <cell r="E44" t="str">
            <v>DREHZAHLREGLER</v>
          </cell>
          <cell r="F44">
            <v>159.97999999999999</v>
          </cell>
          <cell r="G44">
            <v>2.4</v>
          </cell>
          <cell r="H44">
            <v>0.56000000000000005</v>
          </cell>
          <cell r="J44">
            <v>2.96</v>
          </cell>
        </row>
        <row r="45">
          <cell r="A45" t="str">
            <v>0575</v>
          </cell>
          <cell r="B45" t="str">
            <v>B</v>
          </cell>
          <cell r="C45" t="str">
            <v>Y</v>
          </cell>
          <cell r="D45" t="str">
            <v>0130-00</v>
          </cell>
          <cell r="E45" t="str">
            <v>DREHZAHLREGLER</v>
          </cell>
          <cell r="F45">
            <v>159.97999999999999</v>
          </cell>
          <cell r="G45">
            <v>2.4</v>
          </cell>
          <cell r="H45">
            <v>0.56000000000000005</v>
          </cell>
          <cell r="J45">
            <v>2.96</v>
          </cell>
        </row>
        <row r="46">
          <cell r="A46" t="str">
            <v>0576</v>
          </cell>
          <cell r="B46" t="str">
            <v>B</v>
          </cell>
          <cell r="C46" t="str">
            <v>Y</v>
          </cell>
          <cell r="D46" t="str">
            <v>0130-00</v>
          </cell>
          <cell r="E46" t="str">
            <v>DREHZAHLREGLER</v>
          </cell>
          <cell r="F46">
            <v>159.97999999999999</v>
          </cell>
          <cell r="G46">
            <v>2.4</v>
          </cell>
          <cell r="H46">
            <v>0.56000000000000005</v>
          </cell>
          <cell r="J46">
            <v>2.96</v>
          </cell>
        </row>
        <row r="47">
          <cell r="A47" t="str">
            <v>0577</v>
          </cell>
          <cell r="B47" t="str">
            <v>B</v>
          </cell>
          <cell r="C47" t="str">
            <v>Y</v>
          </cell>
          <cell r="D47" t="str">
            <v>0130-00</v>
          </cell>
          <cell r="E47" t="str">
            <v>EINSPRITZPUMPE</v>
          </cell>
          <cell r="F47">
            <v>764.09</v>
          </cell>
          <cell r="G47">
            <v>7.94</v>
          </cell>
          <cell r="H47">
            <v>44.43</v>
          </cell>
          <cell r="J47">
            <v>52.37</v>
          </cell>
        </row>
        <row r="48">
          <cell r="A48" t="str">
            <v>0578</v>
          </cell>
          <cell r="B48" t="str">
            <v>B</v>
          </cell>
          <cell r="C48" t="str">
            <v>Y</v>
          </cell>
          <cell r="D48" t="str">
            <v>0130-00</v>
          </cell>
          <cell r="E48" t="str">
            <v>EINSPRITZPUMPE</v>
          </cell>
          <cell r="F48">
            <v>764.09</v>
          </cell>
          <cell r="G48">
            <v>7.94</v>
          </cell>
          <cell r="H48">
            <v>44.43</v>
          </cell>
          <cell r="J48">
            <v>52.37</v>
          </cell>
        </row>
        <row r="49">
          <cell r="A49" t="str">
            <v>0579</v>
          </cell>
          <cell r="B49" t="str">
            <v>B</v>
          </cell>
          <cell r="C49" t="str">
            <v>Y</v>
          </cell>
          <cell r="D49" t="str">
            <v>0130-00</v>
          </cell>
          <cell r="E49" t="str">
            <v>EINSPRITZPUMPE</v>
          </cell>
          <cell r="F49">
            <v>764.09</v>
          </cell>
          <cell r="G49">
            <v>7.94</v>
          </cell>
          <cell r="H49">
            <v>44.43</v>
          </cell>
          <cell r="J49">
            <v>52.37</v>
          </cell>
        </row>
        <row r="50">
          <cell r="A50" t="str">
            <v>0580</v>
          </cell>
          <cell r="B50" t="str">
            <v>B</v>
          </cell>
          <cell r="C50" t="str">
            <v>Y</v>
          </cell>
          <cell r="D50" t="str">
            <v>0131-00</v>
          </cell>
          <cell r="E50" t="str">
            <v>EINSPRITZPUMPE</v>
          </cell>
          <cell r="F50">
            <v>938.02</v>
          </cell>
          <cell r="G50">
            <v>8.6199999999999992</v>
          </cell>
          <cell r="H50">
            <v>40.700000000000003</v>
          </cell>
          <cell r="J50">
            <v>49.32</v>
          </cell>
        </row>
        <row r="51">
          <cell r="A51" t="str">
            <v>0581</v>
          </cell>
          <cell r="B51" t="str">
            <v>B</v>
          </cell>
          <cell r="C51" t="str">
            <v>Y</v>
          </cell>
          <cell r="D51" t="str">
            <v>0131-00</v>
          </cell>
          <cell r="E51" t="str">
            <v>EINSPRITZPUMPE</v>
          </cell>
          <cell r="F51">
            <v>938.02</v>
          </cell>
          <cell r="G51">
            <v>8.6199999999999992</v>
          </cell>
          <cell r="H51">
            <v>40.700000000000003</v>
          </cell>
          <cell r="J51">
            <v>49.32</v>
          </cell>
        </row>
        <row r="52">
          <cell r="A52" t="str">
            <v>0584</v>
          </cell>
          <cell r="B52" t="str">
            <v>B</v>
          </cell>
          <cell r="C52" t="str">
            <v>Y</v>
          </cell>
          <cell r="D52" t="str">
            <v>0131-00</v>
          </cell>
          <cell r="E52" t="str">
            <v>EINSPRITZPUMPE</v>
          </cell>
          <cell r="F52">
            <v>938.02</v>
          </cell>
          <cell r="G52">
            <v>8.6199999999999992</v>
          </cell>
          <cell r="H52">
            <v>40.700000000000003</v>
          </cell>
          <cell r="J52">
            <v>49.32</v>
          </cell>
        </row>
        <row r="53">
          <cell r="A53" t="str">
            <v>0585</v>
          </cell>
          <cell r="B53" t="str">
            <v>B</v>
          </cell>
          <cell r="C53" t="str">
            <v>Y</v>
          </cell>
          <cell r="D53" t="str">
            <v>0131-00</v>
          </cell>
          <cell r="E53" t="str">
            <v>EINSPRITZPUMPE</v>
          </cell>
          <cell r="F53">
            <v>943.24</v>
          </cell>
          <cell r="G53">
            <v>8.6199999999999992</v>
          </cell>
          <cell r="H53">
            <v>40.700000000000003</v>
          </cell>
          <cell r="J53">
            <v>49.32</v>
          </cell>
        </row>
        <row r="54">
          <cell r="A54" t="str">
            <v>0588</v>
          </cell>
          <cell r="B54" t="str">
            <v>B</v>
          </cell>
          <cell r="C54" t="str">
            <v>Y</v>
          </cell>
          <cell r="D54" t="str">
            <v>0131-00</v>
          </cell>
          <cell r="E54" t="str">
            <v>KRUEMMER</v>
          </cell>
          <cell r="F54">
            <v>9.1199999999999992</v>
          </cell>
          <cell r="G54">
            <v>0.85</v>
          </cell>
          <cell r="H54">
            <v>1.59</v>
          </cell>
          <cell r="J54">
            <v>2.44</v>
          </cell>
        </row>
        <row r="55">
          <cell r="A55" t="str">
            <v>0596</v>
          </cell>
          <cell r="B55" t="str">
            <v>B</v>
          </cell>
          <cell r="C55" t="str">
            <v>Y</v>
          </cell>
          <cell r="D55" t="str">
            <v>0131-00</v>
          </cell>
          <cell r="E55" t="str">
            <v>OHNE INHALT</v>
          </cell>
          <cell r="F55">
            <v>0</v>
          </cell>
          <cell r="G55">
            <v>0</v>
          </cell>
          <cell r="H55">
            <v>0</v>
          </cell>
          <cell r="J55">
            <v>0</v>
          </cell>
        </row>
        <row r="56">
          <cell r="A56" t="str">
            <v>0598</v>
          </cell>
          <cell r="B56" t="str">
            <v>B</v>
          </cell>
          <cell r="C56" t="str">
            <v>Y</v>
          </cell>
          <cell r="D56" t="str">
            <v>0130-00</v>
          </cell>
          <cell r="E56" t="str">
            <v>WERKSPROBELAUF</v>
          </cell>
          <cell r="F56">
            <v>7.23</v>
          </cell>
          <cell r="G56">
            <v>13.53</v>
          </cell>
          <cell r="H56">
            <v>0</v>
          </cell>
          <cell r="J56">
            <v>13.53</v>
          </cell>
        </row>
        <row r="57">
          <cell r="A57" t="str">
            <v>0599</v>
          </cell>
          <cell r="B57" t="str">
            <v>B</v>
          </cell>
          <cell r="C57" t="str">
            <v>Y</v>
          </cell>
          <cell r="D57" t="str">
            <v>0131-00</v>
          </cell>
          <cell r="E57" t="str">
            <v>LANDVERPACKUNG</v>
          </cell>
          <cell r="F57">
            <v>37.869999999999997</v>
          </cell>
          <cell r="G57">
            <v>0</v>
          </cell>
          <cell r="H57">
            <v>0</v>
          </cell>
          <cell r="J57">
            <v>0</v>
          </cell>
        </row>
        <row r="58">
          <cell r="A58" t="str">
            <v>0600</v>
          </cell>
          <cell r="B58" t="str">
            <v>B</v>
          </cell>
          <cell r="C58" t="str">
            <v>Y</v>
          </cell>
          <cell r="D58" t="str">
            <v>0131-00</v>
          </cell>
          <cell r="E58" t="str">
            <v>LANDVERPACKUNG</v>
          </cell>
          <cell r="F58">
            <v>37.869999999999997</v>
          </cell>
          <cell r="G58">
            <v>0</v>
          </cell>
          <cell r="H58">
            <v>0</v>
          </cell>
          <cell r="J58">
            <v>0</v>
          </cell>
        </row>
        <row r="59">
          <cell r="A59" t="str">
            <v>0601</v>
          </cell>
          <cell r="B59" t="str">
            <v>B</v>
          </cell>
          <cell r="C59" t="str">
            <v>Y</v>
          </cell>
          <cell r="D59" t="str">
            <v>0131-00</v>
          </cell>
          <cell r="E59" t="str">
            <v>LANDVERPACKUNG</v>
          </cell>
          <cell r="F59">
            <v>37.869999999999997</v>
          </cell>
          <cell r="G59">
            <v>0</v>
          </cell>
          <cell r="H59">
            <v>0</v>
          </cell>
          <cell r="J59">
            <v>0</v>
          </cell>
        </row>
        <row r="60">
          <cell r="A60" t="str">
            <v>0602</v>
          </cell>
          <cell r="B60" t="str">
            <v>B</v>
          </cell>
          <cell r="C60" t="str">
            <v>Y</v>
          </cell>
          <cell r="D60" t="str">
            <v>0130-00</v>
          </cell>
          <cell r="E60" t="str">
            <v>LANDVERPACKUNG</v>
          </cell>
          <cell r="F60">
            <v>33.01</v>
          </cell>
          <cell r="G60">
            <v>0</v>
          </cell>
          <cell r="H60">
            <v>0</v>
          </cell>
          <cell r="J60">
            <v>0</v>
          </cell>
        </row>
        <row r="61">
          <cell r="A61" t="str">
            <v>0603</v>
          </cell>
          <cell r="B61" t="str">
            <v>B</v>
          </cell>
          <cell r="C61" t="str">
            <v>Y</v>
          </cell>
          <cell r="D61" t="str">
            <v>0130-00</v>
          </cell>
          <cell r="E61" t="str">
            <v>LANDVERPACKUNG</v>
          </cell>
          <cell r="F61">
            <v>33.01</v>
          </cell>
          <cell r="G61">
            <v>0</v>
          </cell>
          <cell r="H61">
            <v>0</v>
          </cell>
          <cell r="J61">
            <v>0</v>
          </cell>
        </row>
        <row r="62">
          <cell r="A62" t="str">
            <v>0604</v>
          </cell>
          <cell r="B62" t="str">
            <v>B</v>
          </cell>
          <cell r="C62" t="str">
            <v>Y</v>
          </cell>
          <cell r="D62" t="str">
            <v>0130-00</v>
          </cell>
          <cell r="E62" t="str">
            <v>LANDVERPACKUNG</v>
          </cell>
          <cell r="F62">
            <v>33.01</v>
          </cell>
          <cell r="G62">
            <v>0</v>
          </cell>
          <cell r="H62">
            <v>0</v>
          </cell>
          <cell r="J62">
            <v>0</v>
          </cell>
        </row>
        <row r="63">
          <cell r="A63" t="str">
            <v>0605</v>
          </cell>
          <cell r="B63" t="str">
            <v>B</v>
          </cell>
          <cell r="C63" t="str">
            <v>Y</v>
          </cell>
          <cell r="D63" t="str">
            <v>0130-00</v>
          </cell>
          <cell r="E63" t="str">
            <v>SCHWUNGRAD</v>
          </cell>
          <cell r="F63">
            <v>94.85</v>
          </cell>
          <cell r="G63">
            <v>1.17</v>
          </cell>
          <cell r="H63">
            <v>0</v>
          </cell>
          <cell r="J63">
            <v>1.17</v>
          </cell>
        </row>
        <row r="64">
          <cell r="A64" t="str">
            <v>0606</v>
          </cell>
          <cell r="B64" t="str">
            <v>B</v>
          </cell>
          <cell r="C64" t="str">
            <v>Y</v>
          </cell>
          <cell r="D64" t="str">
            <v>0130-00</v>
          </cell>
          <cell r="E64" t="str">
            <v>KURB.GEH.ENTLUEFT.</v>
          </cell>
          <cell r="F64">
            <v>10.76</v>
          </cell>
          <cell r="G64">
            <v>0.79</v>
          </cell>
          <cell r="H64">
            <v>0</v>
          </cell>
          <cell r="J64">
            <v>0.79</v>
          </cell>
        </row>
        <row r="65">
          <cell r="A65" t="str">
            <v>0607</v>
          </cell>
          <cell r="B65" t="str">
            <v>B</v>
          </cell>
          <cell r="C65" t="str">
            <v>Y</v>
          </cell>
          <cell r="D65" t="str">
            <v>0130-00</v>
          </cell>
          <cell r="E65" t="str">
            <v>KURB.GEH.ENTLUEFT.</v>
          </cell>
          <cell r="F65">
            <v>11.05</v>
          </cell>
          <cell r="G65">
            <v>0.79</v>
          </cell>
          <cell r="H65">
            <v>0</v>
          </cell>
          <cell r="J65">
            <v>0.79</v>
          </cell>
        </row>
        <row r="66">
          <cell r="A66" t="str">
            <v>0608</v>
          </cell>
          <cell r="B66" t="str">
            <v>B</v>
          </cell>
          <cell r="C66" t="str">
            <v>Y</v>
          </cell>
          <cell r="D66" t="str">
            <v>0131-00</v>
          </cell>
          <cell r="E66" t="str">
            <v>WARTUNGSBILD</v>
          </cell>
          <cell r="F66">
            <v>0.46</v>
          </cell>
          <cell r="G66">
            <v>0</v>
          </cell>
          <cell r="H66">
            <v>0</v>
          </cell>
          <cell r="J66">
            <v>0</v>
          </cell>
        </row>
        <row r="67">
          <cell r="A67" t="str">
            <v>0609</v>
          </cell>
          <cell r="B67" t="str">
            <v>B</v>
          </cell>
          <cell r="C67" t="str">
            <v>Y</v>
          </cell>
          <cell r="D67" t="str">
            <v>0130-00</v>
          </cell>
          <cell r="E67" t="str">
            <v>OELWANNE</v>
          </cell>
          <cell r="F67">
            <v>192.47</v>
          </cell>
          <cell r="G67">
            <v>2.11</v>
          </cell>
          <cell r="H67">
            <v>2.75</v>
          </cell>
          <cell r="J67">
            <v>4.8599999999999994</v>
          </cell>
        </row>
        <row r="68">
          <cell r="A68" t="str">
            <v>0616</v>
          </cell>
          <cell r="B68" t="str">
            <v>B</v>
          </cell>
          <cell r="C68" t="str">
            <v>Y</v>
          </cell>
          <cell r="D68" t="str">
            <v>0130-00</v>
          </cell>
          <cell r="E68" t="str">
            <v>OELMESSVORRICHTUNG</v>
          </cell>
          <cell r="F68">
            <v>3.16</v>
          </cell>
          <cell r="G68">
            <v>0.57999999999999996</v>
          </cell>
          <cell r="H68">
            <v>0</v>
          </cell>
          <cell r="J68">
            <v>0.57999999999999996</v>
          </cell>
        </row>
        <row r="69">
          <cell r="A69" t="str">
            <v>0618</v>
          </cell>
          <cell r="B69" t="str">
            <v>B</v>
          </cell>
          <cell r="C69" t="str">
            <v>Y</v>
          </cell>
          <cell r="D69" t="str">
            <v>0131-00</v>
          </cell>
          <cell r="E69" t="str">
            <v>GRUNDTEILE</v>
          </cell>
          <cell r="F69">
            <v>405.16</v>
          </cell>
          <cell r="G69">
            <v>16.29</v>
          </cell>
          <cell r="H69">
            <v>32.130000000000003</v>
          </cell>
          <cell r="J69">
            <v>48.42</v>
          </cell>
        </row>
        <row r="70">
          <cell r="A70" t="str">
            <v>0619</v>
          </cell>
          <cell r="B70" t="str">
            <v>B</v>
          </cell>
          <cell r="C70" t="str">
            <v>Y</v>
          </cell>
          <cell r="D70" t="str">
            <v>0131-00</v>
          </cell>
          <cell r="E70" t="str">
            <v>GRUNDTEILE</v>
          </cell>
          <cell r="F70">
            <v>405.16</v>
          </cell>
          <cell r="G70">
            <v>16.29</v>
          </cell>
          <cell r="H70">
            <v>32.130000000000003</v>
          </cell>
          <cell r="J70">
            <v>48.42</v>
          </cell>
        </row>
        <row r="71">
          <cell r="A71" t="str">
            <v>0620</v>
          </cell>
          <cell r="B71" t="str">
            <v>B</v>
          </cell>
          <cell r="C71" t="str">
            <v>Y</v>
          </cell>
          <cell r="D71" t="str">
            <v>0131-00</v>
          </cell>
          <cell r="E71" t="str">
            <v>LANDVERPACKUNG</v>
          </cell>
          <cell r="F71">
            <v>39.89</v>
          </cell>
          <cell r="G71">
            <v>0</v>
          </cell>
          <cell r="H71">
            <v>0</v>
          </cell>
          <cell r="J71">
            <v>0</v>
          </cell>
        </row>
        <row r="72">
          <cell r="A72" t="str">
            <v>0621</v>
          </cell>
          <cell r="B72" t="str">
            <v>B</v>
          </cell>
          <cell r="C72" t="str">
            <v>Y</v>
          </cell>
          <cell r="D72" t="str">
            <v>0131-00</v>
          </cell>
          <cell r="E72" t="str">
            <v>LANDVERPACKUNG</v>
          </cell>
          <cell r="F72">
            <v>37.869999999999997</v>
          </cell>
          <cell r="G72">
            <v>0</v>
          </cell>
          <cell r="H72">
            <v>0</v>
          </cell>
          <cell r="J72">
            <v>0</v>
          </cell>
        </row>
        <row r="73">
          <cell r="A73" t="str">
            <v>0622</v>
          </cell>
          <cell r="B73" t="str">
            <v>B</v>
          </cell>
          <cell r="C73" t="str">
            <v>Y</v>
          </cell>
          <cell r="D73" t="str">
            <v>0131-00</v>
          </cell>
          <cell r="E73" t="str">
            <v>LANDVERPACKUNG</v>
          </cell>
          <cell r="F73">
            <v>39.89</v>
          </cell>
          <cell r="G73">
            <v>0</v>
          </cell>
          <cell r="H73">
            <v>0</v>
          </cell>
          <cell r="J73">
            <v>0</v>
          </cell>
        </row>
        <row r="74">
          <cell r="A74" t="str">
            <v>0623</v>
          </cell>
          <cell r="B74" t="str">
            <v>B</v>
          </cell>
          <cell r="C74" t="str">
            <v>Y</v>
          </cell>
          <cell r="D74" t="str">
            <v>0131-00</v>
          </cell>
          <cell r="E74" t="str">
            <v>LANDVERPACKUNG</v>
          </cell>
          <cell r="F74">
            <v>37.869999999999997</v>
          </cell>
          <cell r="G74">
            <v>0</v>
          </cell>
          <cell r="H74">
            <v>0</v>
          </cell>
          <cell r="J74">
            <v>0</v>
          </cell>
        </row>
        <row r="75">
          <cell r="A75" t="str">
            <v>0624</v>
          </cell>
          <cell r="B75" t="str">
            <v>B</v>
          </cell>
          <cell r="C75" t="str">
            <v>Y</v>
          </cell>
          <cell r="D75" t="str">
            <v>0131-00</v>
          </cell>
          <cell r="E75" t="str">
            <v>LANDVERPACKUNG</v>
          </cell>
          <cell r="F75">
            <v>39.89</v>
          </cell>
          <cell r="G75">
            <v>0</v>
          </cell>
          <cell r="H75">
            <v>0</v>
          </cell>
          <cell r="J75">
            <v>0</v>
          </cell>
        </row>
        <row r="76">
          <cell r="A76" t="str">
            <v>0625</v>
          </cell>
          <cell r="B76" t="str">
            <v>B</v>
          </cell>
          <cell r="C76" t="str">
            <v>Y</v>
          </cell>
          <cell r="D76" t="str">
            <v>0131-00</v>
          </cell>
          <cell r="E76" t="str">
            <v>LANDVERPACKUNG</v>
          </cell>
          <cell r="F76">
            <v>37.869999999999997</v>
          </cell>
          <cell r="G76">
            <v>0</v>
          </cell>
          <cell r="H76">
            <v>0</v>
          </cell>
          <cell r="J76">
            <v>0</v>
          </cell>
        </row>
        <row r="77">
          <cell r="A77" t="str">
            <v>0627</v>
          </cell>
          <cell r="B77" t="str">
            <v>B</v>
          </cell>
          <cell r="C77" t="str">
            <v>Y</v>
          </cell>
          <cell r="D77" t="str">
            <v>0131-00</v>
          </cell>
          <cell r="E77" t="str">
            <v>WERKSPROBELAUF</v>
          </cell>
          <cell r="F77">
            <v>7.23</v>
          </cell>
          <cell r="G77">
            <v>13.53</v>
          </cell>
          <cell r="H77">
            <v>0</v>
          </cell>
          <cell r="J77">
            <v>13.53</v>
          </cell>
        </row>
        <row r="78">
          <cell r="A78" t="str">
            <v>0628</v>
          </cell>
          <cell r="B78" t="str">
            <v>B</v>
          </cell>
          <cell r="C78" t="str">
            <v>Y</v>
          </cell>
          <cell r="D78" t="str">
            <v>0131-00</v>
          </cell>
          <cell r="E78" t="str">
            <v>ABNAHMEBEFUND</v>
          </cell>
          <cell r="F78">
            <v>0</v>
          </cell>
          <cell r="G78">
            <v>0</v>
          </cell>
          <cell r="H78">
            <v>0</v>
          </cell>
          <cell r="J78">
            <v>0</v>
          </cell>
        </row>
        <row r="79">
          <cell r="A79" t="str">
            <v>0629</v>
          </cell>
          <cell r="B79" t="str">
            <v>B</v>
          </cell>
          <cell r="C79" t="str">
            <v>Y</v>
          </cell>
          <cell r="D79" t="str">
            <v>0131-00</v>
          </cell>
          <cell r="E79" t="str">
            <v>ANSCHLUSSGEHAEUSE</v>
          </cell>
          <cell r="F79">
            <v>73.790000000000006</v>
          </cell>
          <cell r="G79">
            <v>1.06</v>
          </cell>
          <cell r="H79">
            <v>0</v>
          </cell>
          <cell r="J79">
            <v>1.06</v>
          </cell>
        </row>
        <row r="80">
          <cell r="A80" t="str">
            <v>0630</v>
          </cell>
          <cell r="B80" t="str">
            <v>B</v>
          </cell>
          <cell r="C80" t="str">
            <v>Y</v>
          </cell>
          <cell r="D80" t="str">
            <v>0131-00</v>
          </cell>
          <cell r="E80" t="str">
            <v>ANSCHLUSSGEHAEUSE</v>
          </cell>
          <cell r="F80">
            <v>73.94</v>
          </cell>
          <cell r="G80">
            <v>1.06</v>
          </cell>
          <cell r="H80">
            <v>0</v>
          </cell>
          <cell r="J80">
            <v>1.06</v>
          </cell>
        </row>
        <row r="81">
          <cell r="A81" t="str">
            <v>0631</v>
          </cell>
          <cell r="B81" t="str">
            <v>B</v>
          </cell>
          <cell r="C81" t="str">
            <v>Y</v>
          </cell>
          <cell r="D81" t="str">
            <v>0131-00</v>
          </cell>
          <cell r="E81" t="str">
            <v>ANSCHLUSSGEHAEUSE</v>
          </cell>
          <cell r="F81">
            <v>61.6</v>
          </cell>
          <cell r="G81">
            <v>1.06</v>
          </cell>
          <cell r="H81">
            <v>0</v>
          </cell>
          <cell r="J81">
            <v>1.06</v>
          </cell>
        </row>
        <row r="82">
          <cell r="A82" t="str">
            <v>0632</v>
          </cell>
          <cell r="B82" t="str">
            <v>B</v>
          </cell>
          <cell r="C82" t="str">
            <v>Y</v>
          </cell>
          <cell r="D82" t="str">
            <v>0130-00</v>
          </cell>
          <cell r="E82" t="str">
            <v>EINSPRITZPUMPE</v>
          </cell>
          <cell r="F82">
            <v>742.48</v>
          </cell>
          <cell r="G82">
            <v>7.94</v>
          </cell>
          <cell r="H82">
            <v>44.5</v>
          </cell>
          <cell r="J82">
            <v>52.44</v>
          </cell>
        </row>
        <row r="83">
          <cell r="A83" t="str">
            <v>0633</v>
          </cell>
          <cell r="B83" t="str">
            <v>B</v>
          </cell>
          <cell r="C83" t="str">
            <v>Y</v>
          </cell>
          <cell r="D83" t="str">
            <v>0131-00</v>
          </cell>
          <cell r="E83" t="str">
            <v>ANSCHLUSSGEHAEUSE</v>
          </cell>
          <cell r="F83">
            <v>65.09</v>
          </cell>
          <cell r="G83">
            <v>1.06</v>
          </cell>
          <cell r="H83">
            <v>0</v>
          </cell>
          <cell r="J83">
            <v>1.06</v>
          </cell>
        </row>
        <row r="84">
          <cell r="A84" t="str">
            <v>0634</v>
          </cell>
          <cell r="B84" t="str">
            <v>B</v>
          </cell>
          <cell r="C84" t="str">
            <v>Y</v>
          </cell>
          <cell r="D84" t="str">
            <v>0131-00</v>
          </cell>
          <cell r="E84" t="str">
            <v>ANSCHLUSSGEHAEUSE</v>
          </cell>
          <cell r="F84">
            <v>65.72</v>
          </cell>
          <cell r="G84">
            <v>1.06</v>
          </cell>
          <cell r="H84">
            <v>0</v>
          </cell>
          <cell r="J84">
            <v>1.06</v>
          </cell>
        </row>
        <row r="85">
          <cell r="A85" t="str">
            <v>0635</v>
          </cell>
          <cell r="B85" t="str">
            <v>B</v>
          </cell>
          <cell r="C85" t="str">
            <v>Y</v>
          </cell>
          <cell r="D85" t="str">
            <v>0131-00</v>
          </cell>
          <cell r="E85" t="str">
            <v>BEFESTIGUNGSTEILE</v>
          </cell>
          <cell r="F85">
            <v>0</v>
          </cell>
          <cell r="G85">
            <v>0</v>
          </cell>
          <cell r="H85">
            <v>0</v>
          </cell>
          <cell r="J85">
            <v>0</v>
          </cell>
        </row>
        <row r="86">
          <cell r="A86" t="str">
            <v>0636</v>
          </cell>
          <cell r="B86" t="str">
            <v>B</v>
          </cell>
          <cell r="C86" t="str">
            <v>Y</v>
          </cell>
          <cell r="D86" t="str">
            <v>0131-00</v>
          </cell>
          <cell r="E86" t="str">
            <v>ANSCHLUSSGEHAEUSE</v>
          </cell>
          <cell r="F86">
            <v>110.11</v>
          </cell>
          <cell r="G86">
            <v>1.06</v>
          </cell>
          <cell r="H86">
            <v>0</v>
          </cell>
          <cell r="J86">
            <v>1.06</v>
          </cell>
        </row>
        <row r="87">
          <cell r="A87" t="str">
            <v>0637</v>
          </cell>
          <cell r="B87" t="str">
            <v>B</v>
          </cell>
          <cell r="C87" t="str">
            <v>Y</v>
          </cell>
          <cell r="D87" t="str">
            <v>0131-00</v>
          </cell>
          <cell r="E87" t="str">
            <v>ANSCHLUSSGEHAEUSE</v>
          </cell>
          <cell r="F87">
            <v>79.959999999999994</v>
          </cell>
          <cell r="G87">
            <v>1.06</v>
          </cell>
          <cell r="H87">
            <v>0</v>
          </cell>
          <cell r="J87">
            <v>1.06</v>
          </cell>
        </row>
        <row r="88">
          <cell r="A88" t="str">
            <v>0638</v>
          </cell>
          <cell r="B88" t="str">
            <v>B</v>
          </cell>
          <cell r="C88" t="str">
            <v>Y</v>
          </cell>
          <cell r="D88" t="str">
            <v>0131-00</v>
          </cell>
          <cell r="E88" t="str">
            <v>ANSCHLUSSGEHAEUSE</v>
          </cell>
          <cell r="F88">
            <v>63.81</v>
          </cell>
          <cell r="G88">
            <v>1.06</v>
          </cell>
          <cell r="H88">
            <v>0</v>
          </cell>
          <cell r="J88">
            <v>1.06</v>
          </cell>
        </row>
        <row r="89">
          <cell r="A89" t="str">
            <v>0640</v>
          </cell>
          <cell r="B89" t="str">
            <v>B</v>
          </cell>
          <cell r="C89" t="str">
            <v>Y</v>
          </cell>
          <cell r="D89" t="str">
            <v>0131-00</v>
          </cell>
          <cell r="E89" t="str">
            <v>NEBENABTRIEB</v>
          </cell>
          <cell r="F89">
            <v>94.76</v>
          </cell>
          <cell r="G89">
            <v>1.18</v>
          </cell>
          <cell r="H89">
            <v>1.06</v>
          </cell>
          <cell r="J89">
            <v>2.2400000000000002</v>
          </cell>
        </row>
        <row r="90">
          <cell r="A90" t="str">
            <v>0641</v>
          </cell>
          <cell r="B90" t="str">
            <v>B</v>
          </cell>
          <cell r="C90" t="str">
            <v>Y</v>
          </cell>
          <cell r="D90" t="str">
            <v>0131-00</v>
          </cell>
          <cell r="E90" t="str">
            <v>NEBENABTRIEB</v>
          </cell>
          <cell r="F90">
            <v>67.88</v>
          </cell>
          <cell r="G90">
            <v>1.18</v>
          </cell>
          <cell r="H90">
            <v>0</v>
          </cell>
          <cell r="J90">
            <v>1.18</v>
          </cell>
        </row>
        <row r="91">
          <cell r="A91" t="str">
            <v>0643</v>
          </cell>
          <cell r="B91" t="str">
            <v>B</v>
          </cell>
          <cell r="C91" t="str">
            <v>Y</v>
          </cell>
          <cell r="D91" t="str">
            <v>0131-00</v>
          </cell>
          <cell r="E91" t="str">
            <v>NEBENABTRIEB</v>
          </cell>
          <cell r="F91">
            <v>43.52</v>
          </cell>
          <cell r="G91">
            <v>1.1200000000000001</v>
          </cell>
          <cell r="H91">
            <v>9.9499999999999993</v>
          </cell>
          <cell r="J91">
            <v>11.07</v>
          </cell>
        </row>
        <row r="92">
          <cell r="A92" t="str">
            <v>0644</v>
          </cell>
          <cell r="B92" t="str">
            <v>B</v>
          </cell>
          <cell r="C92" t="str">
            <v>Y</v>
          </cell>
          <cell r="D92" t="str">
            <v>0131-00</v>
          </cell>
          <cell r="E92" t="str">
            <v>NEBENABTRIEB</v>
          </cell>
          <cell r="F92">
            <v>46.38</v>
          </cell>
          <cell r="G92">
            <v>1.03</v>
          </cell>
          <cell r="H92">
            <v>10.48</v>
          </cell>
          <cell r="J92">
            <v>11.51</v>
          </cell>
        </row>
        <row r="93">
          <cell r="A93" t="str">
            <v>0645</v>
          </cell>
          <cell r="B93" t="str">
            <v>B</v>
          </cell>
          <cell r="C93" t="str">
            <v>Y</v>
          </cell>
          <cell r="D93" t="str">
            <v>0131-00</v>
          </cell>
          <cell r="E93" t="str">
            <v>NEBENABTRIEB</v>
          </cell>
          <cell r="F93">
            <v>45.45</v>
          </cell>
          <cell r="G93">
            <v>1.19</v>
          </cell>
          <cell r="H93">
            <v>12.84</v>
          </cell>
          <cell r="J93">
            <v>14.03</v>
          </cell>
        </row>
        <row r="94">
          <cell r="A94" t="str">
            <v>0646</v>
          </cell>
          <cell r="B94" t="str">
            <v>B</v>
          </cell>
          <cell r="C94" t="str">
            <v>Y</v>
          </cell>
          <cell r="D94" t="str">
            <v>0131-00</v>
          </cell>
          <cell r="E94" t="str">
            <v>NEBENABTRIEB</v>
          </cell>
          <cell r="F94">
            <v>12.99</v>
          </cell>
          <cell r="G94">
            <v>0.59</v>
          </cell>
          <cell r="H94">
            <v>2.39</v>
          </cell>
          <cell r="J94">
            <v>2.98</v>
          </cell>
        </row>
        <row r="95">
          <cell r="A95" t="str">
            <v>0647</v>
          </cell>
          <cell r="B95" t="str">
            <v>B</v>
          </cell>
          <cell r="C95" t="str">
            <v>Y</v>
          </cell>
          <cell r="D95" t="str">
            <v>0131-00</v>
          </cell>
          <cell r="E95" t="str">
            <v>VERSCHLUSSTEILE</v>
          </cell>
          <cell r="F95">
            <v>1.98</v>
          </cell>
          <cell r="G95">
            <v>0.47</v>
          </cell>
          <cell r="H95">
            <v>0</v>
          </cell>
          <cell r="J95">
            <v>0.47</v>
          </cell>
        </row>
        <row r="96">
          <cell r="A96" t="str">
            <v>0648</v>
          </cell>
          <cell r="B96" t="str">
            <v>B</v>
          </cell>
          <cell r="C96" t="str">
            <v>Y</v>
          </cell>
          <cell r="D96" t="str">
            <v>0131-00</v>
          </cell>
          <cell r="E96" t="str">
            <v>VERSCHLUSSTEILE</v>
          </cell>
          <cell r="F96">
            <v>51.89</v>
          </cell>
          <cell r="G96">
            <v>1.1599999999999999</v>
          </cell>
          <cell r="H96">
            <v>0</v>
          </cell>
          <cell r="J96">
            <v>1.1599999999999999</v>
          </cell>
        </row>
        <row r="97">
          <cell r="A97" t="str">
            <v>0649</v>
          </cell>
          <cell r="B97" t="str">
            <v>B</v>
          </cell>
          <cell r="C97" t="str">
            <v>Y</v>
          </cell>
          <cell r="D97" t="str">
            <v>0130-00</v>
          </cell>
          <cell r="E97" t="str">
            <v>MOTORABSTELLUNG</v>
          </cell>
          <cell r="F97">
            <v>31.68</v>
          </cell>
          <cell r="G97">
            <v>0.68</v>
          </cell>
          <cell r="H97">
            <v>0</v>
          </cell>
          <cell r="J97">
            <v>0.68</v>
          </cell>
        </row>
        <row r="98">
          <cell r="A98" t="str">
            <v>0652</v>
          </cell>
          <cell r="B98" t="str">
            <v>B</v>
          </cell>
          <cell r="C98" t="str">
            <v>Y</v>
          </cell>
          <cell r="D98" t="str">
            <v>0130-00</v>
          </cell>
          <cell r="E98" t="str">
            <v>WARTUNGSANZEIGER</v>
          </cell>
          <cell r="F98">
            <v>6.18</v>
          </cell>
          <cell r="G98">
            <v>0</v>
          </cell>
          <cell r="H98">
            <v>0</v>
          </cell>
          <cell r="J98">
            <v>0</v>
          </cell>
        </row>
        <row r="99">
          <cell r="A99" t="str">
            <v>0655</v>
          </cell>
          <cell r="B99" t="str">
            <v>B</v>
          </cell>
          <cell r="C99" t="str">
            <v>Y</v>
          </cell>
          <cell r="D99" t="str">
            <v>0131-00</v>
          </cell>
          <cell r="E99" t="str">
            <v>SCHWINGS.DAEMPFER</v>
          </cell>
          <cell r="F99">
            <v>32.369999999999997</v>
          </cell>
          <cell r="G99">
            <v>0.4</v>
          </cell>
          <cell r="H99">
            <v>0</v>
          </cell>
          <cell r="J99">
            <v>0.4</v>
          </cell>
        </row>
        <row r="100">
          <cell r="A100" t="str">
            <v>0656</v>
          </cell>
          <cell r="B100" t="str">
            <v>B</v>
          </cell>
          <cell r="C100" t="str">
            <v>Y</v>
          </cell>
          <cell r="D100" t="str">
            <v>0130-00</v>
          </cell>
          <cell r="E100" t="str">
            <v>SCHWUNGRAD</v>
          </cell>
          <cell r="F100">
            <v>179.27</v>
          </cell>
          <cell r="G100">
            <v>1.61</v>
          </cell>
          <cell r="H100">
            <v>0</v>
          </cell>
          <cell r="J100">
            <v>1.61</v>
          </cell>
        </row>
        <row r="101">
          <cell r="A101" t="str">
            <v>0657</v>
          </cell>
          <cell r="B101" t="str">
            <v>B</v>
          </cell>
          <cell r="C101" t="str">
            <v>Y</v>
          </cell>
          <cell r="D101" t="str">
            <v>0130-00</v>
          </cell>
          <cell r="E101" t="str">
            <v>SCHWUNGRAD</v>
          </cell>
          <cell r="F101">
            <v>124.33</v>
          </cell>
          <cell r="G101">
            <v>1.59</v>
          </cell>
          <cell r="H101">
            <v>0</v>
          </cell>
          <cell r="J101">
            <v>1.59</v>
          </cell>
        </row>
        <row r="102">
          <cell r="A102" t="str">
            <v>0658</v>
          </cell>
          <cell r="B102" t="str">
            <v>B</v>
          </cell>
          <cell r="C102" t="str">
            <v>Y</v>
          </cell>
          <cell r="D102" t="str">
            <v>0131-00</v>
          </cell>
          <cell r="E102" t="str">
            <v>KUEHLLUFTFUEHRUNG</v>
          </cell>
          <cell r="F102">
            <v>41.02</v>
          </cell>
          <cell r="G102">
            <v>0.77</v>
          </cell>
          <cell r="H102">
            <v>0</v>
          </cell>
          <cell r="J102">
            <v>0.77</v>
          </cell>
        </row>
        <row r="103">
          <cell r="A103" t="str">
            <v>0659</v>
          </cell>
          <cell r="B103" t="str">
            <v>B</v>
          </cell>
          <cell r="C103" t="str">
            <v>Y</v>
          </cell>
          <cell r="D103" t="str">
            <v>0131-00</v>
          </cell>
          <cell r="E103" t="str">
            <v>KUEHLLUFTFUEHRUNG</v>
          </cell>
          <cell r="F103">
            <v>30.54</v>
          </cell>
          <cell r="G103">
            <v>0.77</v>
          </cell>
          <cell r="H103">
            <v>0</v>
          </cell>
          <cell r="J103">
            <v>0.77</v>
          </cell>
        </row>
        <row r="104">
          <cell r="A104" t="str">
            <v>0660</v>
          </cell>
          <cell r="B104" t="str">
            <v>B</v>
          </cell>
          <cell r="C104" t="str">
            <v>Y</v>
          </cell>
          <cell r="D104" t="str">
            <v>0131-00</v>
          </cell>
          <cell r="E104" t="str">
            <v>KUEHLLUFTFUEHRUNG</v>
          </cell>
          <cell r="F104">
            <v>30.54</v>
          </cell>
          <cell r="G104">
            <v>0.77</v>
          </cell>
          <cell r="H104">
            <v>0</v>
          </cell>
          <cell r="J104">
            <v>0.77</v>
          </cell>
        </row>
        <row r="105">
          <cell r="A105" t="str">
            <v>0661</v>
          </cell>
          <cell r="B105" t="str">
            <v>B</v>
          </cell>
          <cell r="C105" t="str">
            <v>Y</v>
          </cell>
          <cell r="D105" t="str">
            <v>0131-00</v>
          </cell>
          <cell r="E105" t="str">
            <v>RIEMENTRIEB</v>
          </cell>
          <cell r="F105">
            <v>48.72</v>
          </cell>
          <cell r="G105">
            <v>1.68</v>
          </cell>
          <cell r="H105">
            <v>0</v>
          </cell>
          <cell r="J105">
            <v>1.68</v>
          </cell>
        </row>
        <row r="106">
          <cell r="A106" t="str">
            <v>0663</v>
          </cell>
          <cell r="B106" t="str">
            <v>B</v>
          </cell>
          <cell r="C106" t="str">
            <v>Y</v>
          </cell>
          <cell r="D106" t="str">
            <v>0131-00</v>
          </cell>
          <cell r="E106" t="str">
            <v>NEBENABTRIEB</v>
          </cell>
          <cell r="F106">
            <v>69.13</v>
          </cell>
          <cell r="G106">
            <v>0.33</v>
          </cell>
          <cell r="H106">
            <v>0</v>
          </cell>
          <cell r="J106">
            <v>0.33</v>
          </cell>
        </row>
        <row r="107">
          <cell r="A107" t="str">
            <v>0664</v>
          </cell>
          <cell r="B107" t="str">
            <v>B</v>
          </cell>
          <cell r="C107" t="str">
            <v>Y</v>
          </cell>
          <cell r="D107" t="str">
            <v>0131-00</v>
          </cell>
          <cell r="E107" t="str">
            <v>VERBINDUNGSTEILE</v>
          </cell>
          <cell r="F107">
            <v>8.4</v>
          </cell>
          <cell r="G107">
            <v>0</v>
          </cell>
          <cell r="H107">
            <v>0</v>
          </cell>
          <cell r="J107">
            <v>0</v>
          </cell>
        </row>
        <row r="108">
          <cell r="A108" t="str">
            <v>0665</v>
          </cell>
          <cell r="B108" t="str">
            <v>B</v>
          </cell>
          <cell r="C108" t="str">
            <v>Y</v>
          </cell>
          <cell r="D108" t="str">
            <v>0131-00</v>
          </cell>
          <cell r="E108" t="str">
            <v>MOTORLAGERUNG</v>
          </cell>
          <cell r="F108">
            <v>6.14</v>
          </cell>
          <cell r="G108">
            <v>0.48</v>
          </cell>
          <cell r="H108">
            <v>0</v>
          </cell>
          <cell r="J108">
            <v>0.48</v>
          </cell>
        </row>
        <row r="109">
          <cell r="A109" t="str">
            <v>0666</v>
          </cell>
          <cell r="B109" t="str">
            <v>B</v>
          </cell>
          <cell r="C109" t="str">
            <v>Y</v>
          </cell>
          <cell r="D109" t="str">
            <v>0131-00</v>
          </cell>
          <cell r="E109" t="str">
            <v>MOTORLAGERUNG</v>
          </cell>
          <cell r="F109">
            <v>22.96</v>
          </cell>
          <cell r="G109">
            <v>0.78</v>
          </cell>
          <cell r="H109">
            <v>0</v>
          </cell>
          <cell r="J109">
            <v>0.78</v>
          </cell>
        </row>
        <row r="110">
          <cell r="A110" t="str">
            <v>0667</v>
          </cell>
          <cell r="B110" t="str">
            <v>B</v>
          </cell>
          <cell r="C110" t="str">
            <v>Y</v>
          </cell>
          <cell r="D110" t="str">
            <v>0131-00</v>
          </cell>
          <cell r="E110" t="str">
            <v>MOTORLAGERUNG</v>
          </cell>
          <cell r="F110">
            <v>33.32</v>
          </cell>
          <cell r="G110">
            <v>0.64</v>
          </cell>
          <cell r="H110">
            <v>0</v>
          </cell>
          <cell r="J110">
            <v>0.64</v>
          </cell>
        </row>
        <row r="111">
          <cell r="A111" t="str">
            <v>0668</v>
          </cell>
          <cell r="B111" t="str">
            <v>B</v>
          </cell>
          <cell r="C111" t="str">
            <v>Y</v>
          </cell>
          <cell r="D111" t="str">
            <v>0131-00</v>
          </cell>
          <cell r="E111" t="str">
            <v>MOTORLAGERUNG</v>
          </cell>
          <cell r="F111">
            <v>10.32</v>
          </cell>
          <cell r="G111">
            <v>0.48</v>
          </cell>
          <cell r="H111">
            <v>0</v>
          </cell>
          <cell r="J111">
            <v>0.48</v>
          </cell>
        </row>
        <row r="112">
          <cell r="A112" t="str">
            <v>0669</v>
          </cell>
          <cell r="B112" t="str">
            <v>B</v>
          </cell>
          <cell r="C112" t="str">
            <v>Y</v>
          </cell>
          <cell r="D112" t="str">
            <v>0131-00</v>
          </cell>
          <cell r="E112" t="str">
            <v>MOTORLAGERUNG</v>
          </cell>
          <cell r="F112">
            <v>64.03</v>
          </cell>
          <cell r="G112">
            <v>0.61</v>
          </cell>
          <cell r="H112">
            <v>0</v>
          </cell>
          <cell r="J112">
            <v>0.61</v>
          </cell>
        </row>
        <row r="113">
          <cell r="A113" t="str">
            <v>0670</v>
          </cell>
          <cell r="B113" t="str">
            <v>B</v>
          </cell>
          <cell r="C113" t="str">
            <v>Y</v>
          </cell>
          <cell r="D113" t="str">
            <v>0131-00</v>
          </cell>
          <cell r="E113" t="str">
            <v>MOTORLAGERUNG</v>
          </cell>
          <cell r="F113">
            <v>9.75</v>
          </cell>
          <cell r="G113">
            <v>0.5</v>
          </cell>
          <cell r="H113">
            <v>0</v>
          </cell>
          <cell r="J113">
            <v>0.5</v>
          </cell>
        </row>
        <row r="114">
          <cell r="A114" t="str">
            <v>0673</v>
          </cell>
          <cell r="B114" t="str">
            <v>B</v>
          </cell>
          <cell r="C114" t="str">
            <v>Y</v>
          </cell>
          <cell r="D114" t="str">
            <v>0131-00</v>
          </cell>
          <cell r="E114" t="str">
            <v>MOTORLAGERUNG</v>
          </cell>
          <cell r="F114">
            <v>22.96</v>
          </cell>
          <cell r="G114">
            <v>0</v>
          </cell>
          <cell r="H114">
            <v>0</v>
          </cell>
          <cell r="J114">
            <v>0</v>
          </cell>
        </row>
        <row r="115">
          <cell r="A115" t="str">
            <v>0674</v>
          </cell>
          <cell r="B115" t="str">
            <v>B</v>
          </cell>
          <cell r="C115" t="str">
            <v>Y</v>
          </cell>
          <cell r="D115" t="str">
            <v>0131-00</v>
          </cell>
          <cell r="E115" t="str">
            <v>MOTORLAGERUNG</v>
          </cell>
          <cell r="F115">
            <v>12.7</v>
          </cell>
          <cell r="G115">
            <v>0.64</v>
          </cell>
          <cell r="H115">
            <v>0</v>
          </cell>
          <cell r="J115">
            <v>0.64</v>
          </cell>
        </row>
        <row r="116">
          <cell r="A116" t="str">
            <v>0675</v>
          </cell>
          <cell r="B116" t="str">
            <v>B</v>
          </cell>
          <cell r="C116" t="str">
            <v>Y</v>
          </cell>
          <cell r="D116" t="str">
            <v>0131-00</v>
          </cell>
          <cell r="E116" t="str">
            <v>OHNE INHALT</v>
          </cell>
          <cell r="F116">
            <v>0</v>
          </cell>
          <cell r="G116">
            <v>0</v>
          </cell>
          <cell r="H116">
            <v>0</v>
          </cell>
          <cell r="J116">
            <v>0</v>
          </cell>
        </row>
        <row r="117">
          <cell r="A117" t="str">
            <v>0676</v>
          </cell>
          <cell r="B117" t="str">
            <v>B</v>
          </cell>
          <cell r="C117" t="str">
            <v>Y</v>
          </cell>
          <cell r="D117" t="str">
            <v>0131-00</v>
          </cell>
          <cell r="E117" t="str">
            <v>MOTORLAGERUNG</v>
          </cell>
          <cell r="F117">
            <v>7.85</v>
          </cell>
          <cell r="G117">
            <v>0.51</v>
          </cell>
          <cell r="H117">
            <v>0</v>
          </cell>
          <cell r="J117">
            <v>0.51</v>
          </cell>
        </row>
        <row r="118">
          <cell r="A118" t="str">
            <v>0677</v>
          </cell>
          <cell r="B118" t="str">
            <v>B</v>
          </cell>
          <cell r="C118" t="str">
            <v>Y</v>
          </cell>
          <cell r="D118" t="str">
            <v>0131-00</v>
          </cell>
          <cell r="E118" t="str">
            <v>MOTORLAGERUNG</v>
          </cell>
          <cell r="F118">
            <v>5.96</v>
          </cell>
          <cell r="G118">
            <v>0.37</v>
          </cell>
          <cell r="H118">
            <v>0</v>
          </cell>
          <cell r="J118">
            <v>0.37</v>
          </cell>
        </row>
        <row r="119">
          <cell r="A119" t="str">
            <v>0679</v>
          </cell>
          <cell r="B119" t="str">
            <v>B</v>
          </cell>
          <cell r="C119" t="str">
            <v>Y</v>
          </cell>
          <cell r="D119" t="str">
            <v>0131-00</v>
          </cell>
          <cell r="E119" t="str">
            <v>DREHZAHLREGLER</v>
          </cell>
          <cell r="F119">
            <v>159.66</v>
          </cell>
          <cell r="G119">
            <v>2.2799999999999998</v>
          </cell>
          <cell r="H119">
            <v>0.73</v>
          </cell>
          <cell r="J119">
            <v>3.01</v>
          </cell>
        </row>
        <row r="120">
          <cell r="A120" t="str">
            <v>0680</v>
          </cell>
          <cell r="B120" t="str">
            <v>B</v>
          </cell>
          <cell r="C120" t="str">
            <v>Y</v>
          </cell>
          <cell r="D120" t="str">
            <v>0131-00</v>
          </cell>
          <cell r="E120" t="str">
            <v>DREHZAHLREGLER</v>
          </cell>
          <cell r="F120">
            <v>159.66</v>
          </cell>
          <cell r="G120">
            <v>2.2799999999999998</v>
          </cell>
          <cell r="H120">
            <v>0.73</v>
          </cell>
          <cell r="J120">
            <v>3.01</v>
          </cell>
        </row>
        <row r="121">
          <cell r="A121" t="str">
            <v>0681</v>
          </cell>
          <cell r="B121" t="str">
            <v>B</v>
          </cell>
          <cell r="C121" t="str">
            <v>Y</v>
          </cell>
          <cell r="D121" t="str">
            <v>0131-00</v>
          </cell>
          <cell r="E121" t="str">
            <v>DREHZAHLREGLER</v>
          </cell>
          <cell r="F121">
            <v>159.66</v>
          </cell>
          <cell r="G121">
            <v>2.2799999999999998</v>
          </cell>
          <cell r="H121">
            <v>0.73</v>
          </cell>
          <cell r="J121">
            <v>3.01</v>
          </cell>
        </row>
        <row r="122">
          <cell r="A122" t="str">
            <v>0682</v>
          </cell>
          <cell r="B122" t="str">
            <v>B</v>
          </cell>
          <cell r="C122" t="str">
            <v>Y</v>
          </cell>
          <cell r="D122" t="str">
            <v>0131-00</v>
          </cell>
          <cell r="E122" t="str">
            <v>DREHZAHLREGLER</v>
          </cell>
          <cell r="F122">
            <v>138.49</v>
          </cell>
          <cell r="G122">
            <v>2.1</v>
          </cell>
          <cell r="H122">
            <v>0</v>
          </cell>
          <cell r="J122">
            <v>2.1</v>
          </cell>
        </row>
        <row r="123">
          <cell r="A123" t="str">
            <v>0683</v>
          </cell>
          <cell r="B123" t="str">
            <v>B</v>
          </cell>
          <cell r="C123" t="str">
            <v>Y</v>
          </cell>
          <cell r="D123" t="str">
            <v>0131-00</v>
          </cell>
          <cell r="E123" t="str">
            <v>DREHZAHLREGLER</v>
          </cell>
          <cell r="F123">
            <v>138.49</v>
          </cell>
          <cell r="G123">
            <v>2.1</v>
          </cell>
          <cell r="H123">
            <v>0</v>
          </cell>
          <cell r="J123">
            <v>2.1</v>
          </cell>
        </row>
        <row r="124">
          <cell r="A124" t="str">
            <v>0684</v>
          </cell>
          <cell r="B124" t="str">
            <v>B</v>
          </cell>
          <cell r="C124" t="str">
            <v>Y</v>
          </cell>
          <cell r="D124" t="str">
            <v>0131-00</v>
          </cell>
          <cell r="E124" t="str">
            <v>DREHZAHLREGLER</v>
          </cell>
          <cell r="F124">
            <v>138.49</v>
          </cell>
          <cell r="G124">
            <v>2.1</v>
          </cell>
          <cell r="H124">
            <v>0</v>
          </cell>
          <cell r="J124">
            <v>2.1</v>
          </cell>
        </row>
        <row r="125">
          <cell r="A125" t="str">
            <v>0686</v>
          </cell>
          <cell r="B125" t="str">
            <v>B</v>
          </cell>
          <cell r="C125" t="str">
            <v>Y</v>
          </cell>
          <cell r="D125" t="str">
            <v>0131-00</v>
          </cell>
          <cell r="E125" t="str">
            <v>LADELUFTLEITUNG</v>
          </cell>
          <cell r="F125">
            <v>58.57</v>
          </cell>
          <cell r="G125">
            <v>2.19</v>
          </cell>
          <cell r="H125">
            <v>2.87</v>
          </cell>
          <cell r="J125">
            <v>5.0600000000000005</v>
          </cell>
        </row>
        <row r="126">
          <cell r="A126" t="str">
            <v>0689</v>
          </cell>
          <cell r="B126" t="str">
            <v>B</v>
          </cell>
          <cell r="C126" t="str">
            <v>Y</v>
          </cell>
          <cell r="D126" t="str">
            <v>0130-00</v>
          </cell>
          <cell r="E126" t="str">
            <v>KURB.GEH.ENTLUEFT.</v>
          </cell>
          <cell r="F126">
            <v>15.72</v>
          </cell>
          <cell r="G126">
            <v>1.54</v>
          </cell>
          <cell r="H126">
            <v>4.0599999999999996</v>
          </cell>
          <cell r="J126">
            <v>5.6</v>
          </cell>
        </row>
        <row r="127">
          <cell r="A127" t="str">
            <v>0694</v>
          </cell>
          <cell r="B127" t="str">
            <v>B</v>
          </cell>
          <cell r="C127" t="str">
            <v>Y</v>
          </cell>
          <cell r="D127" t="str">
            <v>0131-00</v>
          </cell>
          <cell r="E127" t="str">
            <v>RIEMENTRIEB</v>
          </cell>
          <cell r="F127">
            <v>65.47</v>
          </cell>
          <cell r="G127">
            <v>2.25</v>
          </cell>
          <cell r="H127">
            <v>0.93</v>
          </cell>
          <cell r="J127">
            <v>3.18</v>
          </cell>
        </row>
        <row r="128">
          <cell r="A128" t="str">
            <v>0696</v>
          </cell>
          <cell r="B128" t="str">
            <v>B</v>
          </cell>
          <cell r="C128" t="str">
            <v>Y</v>
          </cell>
          <cell r="D128" t="str">
            <v>0131-00</v>
          </cell>
          <cell r="E128" t="str">
            <v>LADELUFTLEITUNG</v>
          </cell>
          <cell r="F128">
            <v>38.159999999999997</v>
          </cell>
          <cell r="G128">
            <v>1.36</v>
          </cell>
          <cell r="H128">
            <v>0</v>
          </cell>
          <cell r="J128">
            <v>1.36</v>
          </cell>
        </row>
        <row r="129">
          <cell r="A129" t="str">
            <v>0697</v>
          </cell>
          <cell r="B129" t="str">
            <v>B</v>
          </cell>
          <cell r="C129" t="str">
            <v>Y</v>
          </cell>
          <cell r="D129" t="str">
            <v>0131-00</v>
          </cell>
          <cell r="E129" t="str">
            <v>KURB.GEH.ENTLUEFT.</v>
          </cell>
          <cell r="F129">
            <v>11.13</v>
          </cell>
          <cell r="G129">
            <v>0.79</v>
          </cell>
          <cell r="H129">
            <v>0</v>
          </cell>
          <cell r="J129">
            <v>0.79</v>
          </cell>
        </row>
        <row r="130">
          <cell r="A130" t="str">
            <v>0702</v>
          </cell>
          <cell r="B130" t="str">
            <v>B</v>
          </cell>
          <cell r="C130" t="str">
            <v>Y</v>
          </cell>
          <cell r="D130" t="str">
            <v>0130-00</v>
          </cell>
          <cell r="E130" t="str">
            <v>OHNE INHALT</v>
          </cell>
          <cell r="F130">
            <v>0</v>
          </cell>
          <cell r="G130">
            <v>0</v>
          </cell>
          <cell r="H130">
            <v>0</v>
          </cell>
          <cell r="J130">
            <v>0</v>
          </cell>
        </row>
        <row r="131">
          <cell r="A131" t="str">
            <v>0703</v>
          </cell>
          <cell r="B131" t="str">
            <v>B</v>
          </cell>
          <cell r="C131" t="str">
            <v>Y</v>
          </cell>
          <cell r="D131" t="str">
            <v>0131-00</v>
          </cell>
          <cell r="E131" t="str">
            <v>DREHZAHLREGLER</v>
          </cell>
          <cell r="F131">
            <v>159.66</v>
          </cell>
          <cell r="G131">
            <v>2.2799999999999998</v>
          </cell>
          <cell r="H131">
            <v>0.73</v>
          </cell>
          <cell r="J131">
            <v>3.01</v>
          </cell>
        </row>
        <row r="132">
          <cell r="A132" t="str">
            <v>0704</v>
          </cell>
          <cell r="B132" t="str">
            <v>B</v>
          </cell>
          <cell r="C132" t="str">
            <v>Y</v>
          </cell>
          <cell r="D132" t="str">
            <v>0131-00</v>
          </cell>
          <cell r="E132" t="str">
            <v>SEEVERPACKUNG</v>
          </cell>
          <cell r="F132">
            <v>221.82</v>
          </cell>
          <cell r="G132">
            <v>0</v>
          </cell>
          <cell r="H132">
            <v>0</v>
          </cell>
          <cell r="J132">
            <v>0</v>
          </cell>
        </row>
        <row r="133">
          <cell r="A133" t="str">
            <v>0705</v>
          </cell>
          <cell r="B133" t="str">
            <v>B</v>
          </cell>
          <cell r="C133" t="str">
            <v>Y</v>
          </cell>
          <cell r="D133" t="str">
            <v>0131-00</v>
          </cell>
          <cell r="E133" t="str">
            <v>SEEVERPACKUNG</v>
          </cell>
          <cell r="F133">
            <v>181.07</v>
          </cell>
          <cell r="G133">
            <v>0</v>
          </cell>
          <cell r="H133">
            <v>0</v>
          </cell>
          <cell r="J133">
            <v>0</v>
          </cell>
        </row>
        <row r="134">
          <cell r="A134" t="str">
            <v>0706</v>
          </cell>
          <cell r="B134" t="str">
            <v>B</v>
          </cell>
          <cell r="C134" t="str">
            <v>Y</v>
          </cell>
          <cell r="D134" t="str">
            <v>0131-00</v>
          </cell>
          <cell r="E134" t="str">
            <v>SEEVERPACKUNG</v>
          </cell>
          <cell r="F134">
            <v>181.07</v>
          </cell>
          <cell r="G134">
            <v>0</v>
          </cell>
          <cell r="H134">
            <v>0</v>
          </cell>
          <cell r="J134">
            <v>0</v>
          </cell>
        </row>
        <row r="135">
          <cell r="A135" t="str">
            <v>0707</v>
          </cell>
          <cell r="B135" t="str">
            <v>B</v>
          </cell>
          <cell r="C135" t="str">
            <v>Y</v>
          </cell>
          <cell r="D135" t="str">
            <v>0130-00</v>
          </cell>
          <cell r="E135" t="str">
            <v>SEEVERPACKUNG</v>
          </cell>
          <cell r="F135">
            <v>181.07</v>
          </cell>
          <cell r="G135">
            <v>0</v>
          </cell>
          <cell r="H135">
            <v>0</v>
          </cell>
          <cell r="J135">
            <v>0</v>
          </cell>
        </row>
        <row r="136">
          <cell r="A136" t="str">
            <v>0708</v>
          </cell>
          <cell r="B136" t="str">
            <v>B</v>
          </cell>
          <cell r="C136" t="str">
            <v>Y</v>
          </cell>
          <cell r="D136" t="str">
            <v>0130-00</v>
          </cell>
          <cell r="E136" t="str">
            <v>SEEVERPACKUNG</v>
          </cell>
          <cell r="F136">
            <v>165.36</v>
          </cell>
          <cell r="G136">
            <v>0</v>
          </cell>
          <cell r="H136">
            <v>0</v>
          </cell>
          <cell r="J136">
            <v>0</v>
          </cell>
        </row>
        <row r="137">
          <cell r="A137" t="str">
            <v>0709</v>
          </cell>
          <cell r="B137" t="str">
            <v>B</v>
          </cell>
          <cell r="C137" t="str">
            <v>Y</v>
          </cell>
          <cell r="D137" t="str">
            <v>0130-00</v>
          </cell>
          <cell r="E137" t="str">
            <v>LUEFTER</v>
          </cell>
          <cell r="F137">
            <v>59.04</v>
          </cell>
          <cell r="G137">
            <v>2.08</v>
          </cell>
          <cell r="H137">
            <v>0</v>
          </cell>
          <cell r="J137">
            <v>2.08</v>
          </cell>
        </row>
        <row r="138">
          <cell r="A138" t="str">
            <v>0710</v>
          </cell>
          <cell r="B138" t="str">
            <v>B</v>
          </cell>
          <cell r="C138" t="str">
            <v>Y</v>
          </cell>
          <cell r="D138" t="str">
            <v>0131-00</v>
          </cell>
          <cell r="E138" t="str">
            <v>RIEMENTRIEB</v>
          </cell>
          <cell r="F138">
            <v>48.99</v>
          </cell>
          <cell r="G138">
            <v>1.65</v>
          </cell>
          <cell r="H138">
            <v>0.93</v>
          </cell>
          <cell r="J138">
            <v>2.58</v>
          </cell>
        </row>
        <row r="139">
          <cell r="A139" t="str">
            <v>0711</v>
          </cell>
          <cell r="B139" t="str">
            <v>B</v>
          </cell>
          <cell r="C139" t="str">
            <v>Y</v>
          </cell>
          <cell r="D139" t="str">
            <v>0131-00</v>
          </cell>
          <cell r="E139" t="str">
            <v>HYDRAUL.OELKUEHLER</v>
          </cell>
          <cell r="F139">
            <v>451.94</v>
          </cell>
          <cell r="G139">
            <v>7.09</v>
          </cell>
          <cell r="H139">
            <v>6.64</v>
          </cell>
          <cell r="J139">
            <v>13.73</v>
          </cell>
        </row>
        <row r="140">
          <cell r="A140" t="str">
            <v>0712</v>
          </cell>
          <cell r="B140" t="str">
            <v>B</v>
          </cell>
          <cell r="C140" t="str">
            <v>Y</v>
          </cell>
          <cell r="D140" t="str">
            <v>0130-00</v>
          </cell>
          <cell r="E140" t="str">
            <v>SEEVERPACKUNG</v>
          </cell>
          <cell r="F140">
            <v>124.82</v>
          </cell>
          <cell r="G140">
            <v>0</v>
          </cell>
          <cell r="H140">
            <v>0</v>
          </cell>
          <cell r="J140">
            <v>0</v>
          </cell>
        </row>
        <row r="141">
          <cell r="A141" t="str">
            <v>0713</v>
          </cell>
          <cell r="B141" t="str">
            <v>B</v>
          </cell>
          <cell r="C141" t="str">
            <v>Y</v>
          </cell>
          <cell r="D141" t="str">
            <v>0130-00</v>
          </cell>
          <cell r="E141" t="str">
            <v>SEEVERPACKUNG</v>
          </cell>
          <cell r="F141">
            <v>123.26</v>
          </cell>
          <cell r="G141">
            <v>0</v>
          </cell>
          <cell r="H141">
            <v>0</v>
          </cell>
          <cell r="J141">
            <v>0</v>
          </cell>
        </row>
        <row r="142">
          <cell r="A142" t="str">
            <v>0714</v>
          </cell>
          <cell r="B142" t="str">
            <v>B</v>
          </cell>
          <cell r="C142" t="str">
            <v>Y</v>
          </cell>
          <cell r="D142" t="str">
            <v>0130-00</v>
          </cell>
          <cell r="E142" t="str">
            <v>OELMESSVORRICHTUNG</v>
          </cell>
          <cell r="F142">
            <v>7.02</v>
          </cell>
          <cell r="G142">
            <v>0.73</v>
          </cell>
          <cell r="H142">
            <v>0</v>
          </cell>
          <cell r="J142">
            <v>0.73</v>
          </cell>
        </row>
        <row r="143">
          <cell r="A143" t="str">
            <v>0715</v>
          </cell>
          <cell r="B143" t="str">
            <v>B</v>
          </cell>
          <cell r="C143" t="str">
            <v>Y</v>
          </cell>
          <cell r="D143" t="str">
            <v>0131-00</v>
          </cell>
          <cell r="E143" t="str">
            <v>RIEMENTRIEB</v>
          </cell>
          <cell r="F143">
            <v>48.59</v>
          </cell>
          <cell r="G143">
            <v>1.65</v>
          </cell>
          <cell r="H143">
            <v>1.26</v>
          </cell>
          <cell r="J143">
            <v>2.91</v>
          </cell>
        </row>
        <row r="144">
          <cell r="A144" t="str">
            <v>0716</v>
          </cell>
          <cell r="B144" t="str">
            <v>B</v>
          </cell>
          <cell r="C144" t="str">
            <v>Y</v>
          </cell>
          <cell r="D144" t="str">
            <v>0131-00</v>
          </cell>
          <cell r="E144" t="str">
            <v>RIEMENTRIEB</v>
          </cell>
          <cell r="F144">
            <v>48.72</v>
          </cell>
          <cell r="G144">
            <v>1.65</v>
          </cell>
          <cell r="H144">
            <v>1.1200000000000001</v>
          </cell>
          <cell r="J144">
            <v>2.77</v>
          </cell>
        </row>
        <row r="145">
          <cell r="A145" t="str">
            <v>0721</v>
          </cell>
          <cell r="B145" t="str">
            <v>B</v>
          </cell>
          <cell r="C145" t="str">
            <v>Y</v>
          </cell>
          <cell r="D145" t="str">
            <v>0131-00</v>
          </cell>
          <cell r="E145" t="str">
            <v>MOTORLAGERUNG</v>
          </cell>
          <cell r="F145">
            <v>12.7</v>
          </cell>
          <cell r="G145">
            <v>0.14000000000000001</v>
          </cell>
          <cell r="H145">
            <v>0</v>
          </cell>
          <cell r="J145">
            <v>0.14000000000000001</v>
          </cell>
        </row>
        <row r="146">
          <cell r="A146" t="str">
            <v>0722</v>
          </cell>
          <cell r="B146" t="str">
            <v>B</v>
          </cell>
          <cell r="C146" t="str">
            <v>Y</v>
          </cell>
          <cell r="D146" t="str">
            <v>0130-00</v>
          </cell>
          <cell r="E146" t="str">
            <v>DREHZAHLREGLER</v>
          </cell>
          <cell r="F146">
            <v>159.97999999999999</v>
          </cell>
          <cell r="G146">
            <v>2.4</v>
          </cell>
          <cell r="H146">
            <v>0.56000000000000005</v>
          </cell>
          <cell r="J146">
            <v>2.96</v>
          </cell>
        </row>
        <row r="147">
          <cell r="A147" t="str">
            <v>0723</v>
          </cell>
          <cell r="B147" t="str">
            <v>B</v>
          </cell>
          <cell r="C147" t="str">
            <v>Y</v>
          </cell>
          <cell r="D147" t="str">
            <v>0130-00</v>
          </cell>
          <cell r="E147" t="str">
            <v>WERKSPROBELAUF</v>
          </cell>
          <cell r="F147">
            <v>7.12</v>
          </cell>
          <cell r="G147">
            <v>13.53</v>
          </cell>
          <cell r="H147">
            <v>0</v>
          </cell>
          <cell r="J147">
            <v>13.53</v>
          </cell>
        </row>
        <row r="148">
          <cell r="A148" t="str">
            <v>0724</v>
          </cell>
          <cell r="B148" t="str">
            <v>B</v>
          </cell>
          <cell r="C148" t="str">
            <v>Y</v>
          </cell>
          <cell r="D148" t="str">
            <v>0130-00</v>
          </cell>
          <cell r="E148" t="str">
            <v>WERKSPROBELAUF</v>
          </cell>
          <cell r="F148">
            <v>7.12</v>
          </cell>
          <cell r="G148">
            <v>13.53</v>
          </cell>
          <cell r="H148">
            <v>0</v>
          </cell>
          <cell r="J148">
            <v>13.53</v>
          </cell>
        </row>
        <row r="149">
          <cell r="A149" t="str">
            <v>0725</v>
          </cell>
          <cell r="B149" t="str">
            <v>B</v>
          </cell>
          <cell r="C149" t="str">
            <v>Y</v>
          </cell>
          <cell r="D149" t="str">
            <v>0130-00</v>
          </cell>
          <cell r="E149" t="str">
            <v>WERKSPROBELAUF</v>
          </cell>
          <cell r="F149">
            <v>7.12</v>
          </cell>
          <cell r="G149">
            <v>13.53</v>
          </cell>
          <cell r="H149">
            <v>0</v>
          </cell>
          <cell r="J149">
            <v>13.53</v>
          </cell>
        </row>
        <row r="150">
          <cell r="A150" t="str">
            <v>0726</v>
          </cell>
          <cell r="B150" t="str">
            <v>B</v>
          </cell>
          <cell r="C150" t="str">
            <v>Y</v>
          </cell>
          <cell r="D150" t="str">
            <v>0130-00</v>
          </cell>
          <cell r="E150" t="str">
            <v>LANDVERPACKUNG</v>
          </cell>
          <cell r="F150">
            <v>44.55</v>
          </cell>
          <cell r="G150">
            <v>0</v>
          </cell>
          <cell r="H150">
            <v>0</v>
          </cell>
          <cell r="J150">
            <v>0</v>
          </cell>
        </row>
        <row r="151">
          <cell r="A151" t="str">
            <v>0727</v>
          </cell>
          <cell r="B151" t="str">
            <v>B</v>
          </cell>
          <cell r="C151" t="str">
            <v>Y</v>
          </cell>
          <cell r="D151" t="str">
            <v>0130-00</v>
          </cell>
          <cell r="E151" t="str">
            <v>LANDVERPACKUNG</v>
          </cell>
          <cell r="F151">
            <v>38.479999999999997</v>
          </cell>
          <cell r="G151">
            <v>0</v>
          </cell>
          <cell r="H151">
            <v>0</v>
          </cell>
          <cell r="J151">
            <v>0</v>
          </cell>
        </row>
        <row r="152">
          <cell r="A152" t="str">
            <v>0728</v>
          </cell>
          <cell r="B152" t="str">
            <v>B</v>
          </cell>
          <cell r="C152" t="str">
            <v>Y</v>
          </cell>
          <cell r="D152" t="str">
            <v>0130-00</v>
          </cell>
          <cell r="E152" t="str">
            <v>LANDVERPACKUNG</v>
          </cell>
          <cell r="F152">
            <v>44.55</v>
          </cell>
          <cell r="G152">
            <v>0</v>
          </cell>
          <cell r="H152">
            <v>0</v>
          </cell>
          <cell r="J152">
            <v>0</v>
          </cell>
        </row>
        <row r="153">
          <cell r="A153" t="str">
            <v>0729</v>
          </cell>
          <cell r="B153" t="str">
            <v>B</v>
          </cell>
          <cell r="C153" t="str">
            <v>Y</v>
          </cell>
          <cell r="D153" t="str">
            <v>0130-00</v>
          </cell>
          <cell r="E153" t="str">
            <v>LANDVERPACKUNG</v>
          </cell>
          <cell r="F153">
            <v>27.05</v>
          </cell>
          <cell r="G153">
            <v>0</v>
          </cell>
          <cell r="H153">
            <v>0</v>
          </cell>
          <cell r="J153">
            <v>0</v>
          </cell>
        </row>
        <row r="154">
          <cell r="A154" t="str">
            <v>0730</v>
          </cell>
          <cell r="B154" t="str">
            <v>B</v>
          </cell>
          <cell r="C154" t="str">
            <v>Y</v>
          </cell>
          <cell r="D154" t="str">
            <v>0130-00</v>
          </cell>
          <cell r="E154" t="str">
            <v>KUEHLLUFTFUEHRUNG</v>
          </cell>
          <cell r="F154">
            <v>15.21</v>
          </cell>
          <cell r="G154">
            <v>0.39</v>
          </cell>
          <cell r="H154">
            <v>0</v>
          </cell>
          <cell r="J154">
            <v>0.39</v>
          </cell>
        </row>
        <row r="155">
          <cell r="A155" t="str">
            <v>0731</v>
          </cell>
          <cell r="B155" t="str">
            <v>B</v>
          </cell>
          <cell r="C155" t="str">
            <v>Y</v>
          </cell>
          <cell r="D155" t="str">
            <v>0130-00</v>
          </cell>
          <cell r="E155" t="str">
            <v>KUEHLLUFTFUEHRUNG</v>
          </cell>
          <cell r="F155">
            <v>27.21</v>
          </cell>
          <cell r="G155">
            <v>0.48</v>
          </cell>
          <cell r="H155">
            <v>0</v>
          </cell>
          <cell r="J155">
            <v>0.48</v>
          </cell>
        </row>
        <row r="156">
          <cell r="A156" t="str">
            <v>0732</v>
          </cell>
          <cell r="B156" t="str">
            <v>B</v>
          </cell>
          <cell r="C156" t="str">
            <v>Y</v>
          </cell>
          <cell r="D156" t="str">
            <v>0130-00</v>
          </cell>
          <cell r="E156" t="str">
            <v>KUEHLLUFTFUEHRUNG</v>
          </cell>
          <cell r="F156">
            <v>15.81</v>
          </cell>
          <cell r="G156">
            <v>0.39</v>
          </cell>
          <cell r="H156">
            <v>0</v>
          </cell>
          <cell r="J156">
            <v>0.39</v>
          </cell>
        </row>
        <row r="157">
          <cell r="A157" t="str">
            <v>0733</v>
          </cell>
          <cell r="B157" t="str">
            <v>B</v>
          </cell>
          <cell r="C157" t="str">
            <v>Y</v>
          </cell>
          <cell r="D157" t="str">
            <v>0130-00</v>
          </cell>
          <cell r="E157" t="str">
            <v>KUEHLLUFTFUEHRUNG</v>
          </cell>
          <cell r="F157">
            <v>25.01</v>
          </cell>
          <cell r="G157">
            <v>0.48</v>
          </cell>
          <cell r="H157">
            <v>0</v>
          </cell>
          <cell r="J157">
            <v>0.48</v>
          </cell>
        </row>
        <row r="158">
          <cell r="A158" t="str">
            <v>0734</v>
          </cell>
          <cell r="B158" t="str">
            <v>B</v>
          </cell>
          <cell r="C158" t="str">
            <v>Y</v>
          </cell>
          <cell r="D158" t="str">
            <v>0130-00</v>
          </cell>
          <cell r="E158" t="str">
            <v>KUEHLLUFTFUEHRUNG</v>
          </cell>
          <cell r="F158">
            <v>15.31</v>
          </cell>
          <cell r="G158">
            <v>0.39</v>
          </cell>
          <cell r="H158">
            <v>0</v>
          </cell>
          <cell r="J158">
            <v>0.39</v>
          </cell>
        </row>
        <row r="159">
          <cell r="A159" t="str">
            <v>0735</v>
          </cell>
          <cell r="B159" t="str">
            <v>B</v>
          </cell>
          <cell r="C159" t="str">
            <v>Y</v>
          </cell>
          <cell r="D159" t="str">
            <v>0130-00</v>
          </cell>
          <cell r="E159" t="str">
            <v>KUEHLLUFTFUEHRUNG</v>
          </cell>
          <cell r="F159">
            <v>27.26</v>
          </cell>
          <cell r="G159">
            <v>0.48</v>
          </cell>
          <cell r="H159">
            <v>0</v>
          </cell>
          <cell r="J159">
            <v>0.48</v>
          </cell>
        </row>
        <row r="160">
          <cell r="A160" t="str">
            <v>0738</v>
          </cell>
          <cell r="B160" t="str">
            <v>B</v>
          </cell>
          <cell r="C160" t="str">
            <v>Y</v>
          </cell>
          <cell r="D160" t="str">
            <v>0130-00</v>
          </cell>
          <cell r="E160" t="str">
            <v>SCHWUNGRAD</v>
          </cell>
          <cell r="F160">
            <v>150.76</v>
          </cell>
          <cell r="G160">
            <v>1.44</v>
          </cell>
          <cell r="H160">
            <v>2.93</v>
          </cell>
          <cell r="J160">
            <v>4.37</v>
          </cell>
        </row>
        <row r="161">
          <cell r="A161" t="str">
            <v>0739</v>
          </cell>
          <cell r="B161" t="str">
            <v>B</v>
          </cell>
          <cell r="C161" t="str">
            <v>Y</v>
          </cell>
          <cell r="D161" t="str">
            <v>0131-00</v>
          </cell>
          <cell r="E161" t="str">
            <v>ANSCHLUSSGEHAEUSE</v>
          </cell>
          <cell r="F161">
            <v>168.42</v>
          </cell>
          <cell r="G161">
            <v>1.18</v>
          </cell>
          <cell r="H161">
            <v>0</v>
          </cell>
          <cell r="J161">
            <v>1.18</v>
          </cell>
        </row>
        <row r="162">
          <cell r="A162" t="str">
            <v>0740</v>
          </cell>
          <cell r="B162" t="str">
            <v>B</v>
          </cell>
          <cell r="C162" t="str">
            <v>Y</v>
          </cell>
          <cell r="D162" t="str">
            <v>0131-00</v>
          </cell>
          <cell r="E162" t="str">
            <v>GRUNDTEILE</v>
          </cell>
          <cell r="F162">
            <v>407.16</v>
          </cell>
          <cell r="G162">
            <v>16.260000000000002</v>
          </cell>
          <cell r="H162">
            <v>32.130000000000003</v>
          </cell>
          <cell r="J162">
            <v>48.39</v>
          </cell>
        </row>
        <row r="163">
          <cell r="A163" t="str">
            <v>0741</v>
          </cell>
          <cell r="B163" t="str">
            <v>B</v>
          </cell>
          <cell r="C163" t="str">
            <v>Y</v>
          </cell>
          <cell r="D163" t="str">
            <v>0130-00</v>
          </cell>
          <cell r="E163" t="str">
            <v>SCHWINGS.DAEMPFER</v>
          </cell>
          <cell r="F163">
            <v>39.200000000000003</v>
          </cell>
          <cell r="G163">
            <v>0.4</v>
          </cell>
          <cell r="H163">
            <v>0</v>
          </cell>
          <cell r="J163">
            <v>0.4</v>
          </cell>
        </row>
        <row r="164">
          <cell r="A164" t="str">
            <v>0743</v>
          </cell>
          <cell r="B164" t="str">
            <v>B</v>
          </cell>
          <cell r="C164" t="str">
            <v>Y</v>
          </cell>
          <cell r="D164" t="str">
            <v>0130-00</v>
          </cell>
          <cell r="E164" t="str">
            <v>OHNE INHALT</v>
          </cell>
          <cell r="F164">
            <v>0</v>
          </cell>
          <cell r="G164">
            <v>0</v>
          </cell>
          <cell r="H164">
            <v>0</v>
          </cell>
          <cell r="J164">
            <v>0</v>
          </cell>
        </row>
        <row r="165">
          <cell r="A165" t="str">
            <v>0744</v>
          </cell>
          <cell r="B165" t="str">
            <v>B</v>
          </cell>
          <cell r="C165" t="str">
            <v>Y</v>
          </cell>
          <cell r="D165" t="str">
            <v>0131-00</v>
          </cell>
          <cell r="E165" t="str">
            <v>MOTORLAGERUNG</v>
          </cell>
          <cell r="F165">
            <v>2.98</v>
          </cell>
          <cell r="G165">
            <v>0.39</v>
          </cell>
          <cell r="H165">
            <v>0</v>
          </cell>
          <cell r="J165">
            <v>0.39</v>
          </cell>
        </row>
        <row r="166">
          <cell r="A166" t="str">
            <v>0747</v>
          </cell>
          <cell r="B166" t="str">
            <v>B</v>
          </cell>
          <cell r="C166" t="str">
            <v>Y</v>
          </cell>
          <cell r="D166" t="str">
            <v>0131-00</v>
          </cell>
          <cell r="E166" t="str">
            <v>DREHZAHLREGLER</v>
          </cell>
          <cell r="F166">
            <v>167.56</v>
          </cell>
          <cell r="G166">
            <v>2.2799999999999998</v>
          </cell>
          <cell r="H166">
            <v>0.73</v>
          </cell>
          <cell r="J166">
            <v>3.01</v>
          </cell>
        </row>
        <row r="167">
          <cell r="A167" t="str">
            <v>0748</v>
          </cell>
          <cell r="B167" t="str">
            <v>B</v>
          </cell>
          <cell r="C167" t="str">
            <v>Y</v>
          </cell>
          <cell r="D167" t="str">
            <v>0131-00</v>
          </cell>
          <cell r="E167" t="str">
            <v>DREHZAHLREGLER</v>
          </cell>
          <cell r="F167">
            <v>160.01</v>
          </cell>
          <cell r="G167">
            <v>2.2799999999999998</v>
          </cell>
          <cell r="H167">
            <v>0.73</v>
          </cell>
          <cell r="J167">
            <v>3.01</v>
          </cell>
        </row>
        <row r="168">
          <cell r="A168" t="str">
            <v>0749</v>
          </cell>
          <cell r="B168" t="str">
            <v>B</v>
          </cell>
          <cell r="C168" t="str">
            <v>Y</v>
          </cell>
          <cell r="D168" t="str">
            <v>0131-00</v>
          </cell>
          <cell r="E168" t="str">
            <v>DREHZAHLREGLER</v>
          </cell>
          <cell r="F168">
            <v>159.37</v>
          </cell>
          <cell r="G168">
            <v>2.2799999999999998</v>
          </cell>
          <cell r="H168">
            <v>0.73</v>
          </cell>
          <cell r="J168">
            <v>3.01</v>
          </cell>
        </row>
        <row r="169">
          <cell r="A169" t="str">
            <v>0750</v>
          </cell>
          <cell r="B169" t="str">
            <v>B</v>
          </cell>
          <cell r="C169" t="str">
            <v>Y</v>
          </cell>
          <cell r="D169" t="str">
            <v>0131-00</v>
          </cell>
          <cell r="E169" t="str">
            <v>KURB.GEH.ENTLUEFT.</v>
          </cell>
          <cell r="F169">
            <v>33.44</v>
          </cell>
          <cell r="G169">
            <v>2.0699999999999998</v>
          </cell>
          <cell r="H169">
            <v>2.95</v>
          </cell>
          <cell r="J169">
            <v>5.0199999999999996</v>
          </cell>
        </row>
        <row r="170">
          <cell r="A170" t="str">
            <v>0752</v>
          </cell>
          <cell r="B170" t="str">
            <v>B</v>
          </cell>
          <cell r="C170" t="str">
            <v>Y</v>
          </cell>
          <cell r="D170" t="str">
            <v>0131-00</v>
          </cell>
          <cell r="E170" t="str">
            <v>ABGASTURBOLADER</v>
          </cell>
          <cell r="F170">
            <v>155.81</v>
          </cell>
          <cell r="G170">
            <v>4.47</v>
          </cell>
          <cell r="H170">
            <v>4.4000000000000004</v>
          </cell>
          <cell r="J170">
            <v>8.870000000000001</v>
          </cell>
        </row>
        <row r="171">
          <cell r="A171" t="str">
            <v>0753</v>
          </cell>
          <cell r="B171" t="str">
            <v>B</v>
          </cell>
          <cell r="C171" t="str">
            <v>Y</v>
          </cell>
          <cell r="D171" t="str">
            <v>0131-00</v>
          </cell>
          <cell r="E171" t="str">
            <v>ABGASTURBOLADER</v>
          </cell>
          <cell r="F171">
            <v>152.93</v>
          </cell>
          <cell r="G171">
            <v>4.3499999999999996</v>
          </cell>
          <cell r="H171">
            <v>6.81</v>
          </cell>
          <cell r="J171">
            <v>11.16</v>
          </cell>
        </row>
        <row r="172">
          <cell r="A172" t="str">
            <v>0754</v>
          </cell>
          <cell r="B172" t="str">
            <v>B</v>
          </cell>
          <cell r="C172" t="str">
            <v>Y</v>
          </cell>
          <cell r="D172" t="str">
            <v>0131-00</v>
          </cell>
          <cell r="E172" t="str">
            <v>ABGASTURBOLADER</v>
          </cell>
          <cell r="F172">
            <v>148.08000000000001</v>
          </cell>
          <cell r="G172">
            <v>3.03</v>
          </cell>
          <cell r="H172">
            <v>4.2699999999999996</v>
          </cell>
          <cell r="J172">
            <v>7.2999999999999989</v>
          </cell>
        </row>
        <row r="173">
          <cell r="A173" t="str">
            <v>0756</v>
          </cell>
          <cell r="B173" t="str">
            <v>B</v>
          </cell>
          <cell r="C173" t="str">
            <v>Y</v>
          </cell>
          <cell r="D173" t="str">
            <v>0131-00</v>
          </cell>
          <cell r="E173" t="str">
            <v>GEGENFLANSCH</v>
          </cell>
          <cell r="F173">
            <v>2.74</v>
          </cell>
          <cell r="G173">
            <v>0</v>
          </cell>
          <cell r="H173">
            <v>0</v>
          </cell>
          <cell r="J173">
            <v>0</v>
          </cell>
        </row>
        <row r="174">
          <cell r="A174" t="str">
            <v>0760</v>
          </cell>
          <cell r="B174" t="str">
            <v>B</v>
          </cell>
          <cell r="C174" t="str">
            <v>Y</v>
          </cell>
          <cell r="D174" t="str">
            <v>0131-00</v>
          </cell>
          <cell r="E174" t="str">
            <v>SCHWINGS.DAEMPFER</v>
          </cell>
          <cell r="F174">
            <v>31.29</v>
          </cell>
          <cell r="G174">
            <v>0.51</v>
          </cell>
          <cell r="H174">
            <v>0</v>
          </cell>
          <cell r="J174">
            <v>0.51</v>
          </cell>
        </row>
        <row r="175">
          <cell r="A175" t="str">
            <v>0762</v>
          </cell>
          <cell r="B175" t="str">
            <v>B</v>
          </cell>
          <cell r="C175" t="str">
            <v>Y</v>
          </cell>
          <cell r="D175" t="str">
            <v>0131-00</v>
          </cell>
          <cell r="E175" t="str">
            <v>WERKSPROBELAUF</v>
          </cell>
          <cell r="F175">
            <v>7.12</v>
          </cell>
          <cell r="G175">
            <v>13.53</v>
          </cell>
          <cell r="H175">
            <v>0</v>
          </cell>
          <cell r="J175">
            <v>13.53</v>
          </cell>
        </row>
        <row r="176">
          <cell r="A176" t="str">
            <v>0763</v>
          </cell>
          <cell r="B176" t="str">
            <v>B</v>
          </cell>
          <cell r="C176" t="str">
            <v>Y</v>
          </cell>
          <cell r="D176" t="str">
            <v>0131-00</v>
          </cell>
          <cell r="E176" t="str">
            <v>DREHZAHLREGLER</v>
          </cell>
          <cell r="F176">
            <v>160.01</v>
          </cell>
          <cell r="G176">
            <v>2.2799999999999998</v>
          </cell>
          <cell r="H176">
            <v>0.73</v>
          </cell>
          <cell r="J176">
            <v>3.01</v>
          </cell>
        </row>
        <row r="177">
          <cell r="A177" t="str">
            <v>0768</v>
          </cell>
          <cell r="B177" t="str">
            <v>B</v>
          </cell>
          <cell r="C177" t="str">
            <v>Y</v>
          </cell>
          <cell r="D177" t="str">
            <v>0130-00</v>
          </cell>
          <cell r="E177" t="str">
            <v>WERKSPROBELAUF</v>
          </cell>
          <cell r="F177">
            <v>7.12</v>
          </cell>
          <cell r="G177">
            <v>13.53</v>
          </cell>
          <cell r="H177">
            <v>0</v>
          </cell>
          <cell r="J177">
            <v>13.53</v>
          </cell>
        </row>
        <row r="178">
          <cell r="A178" t="str">
            <v>0769</v>
          </cell>
          <cell r="B178" t="str">
            <v>B</v>
          </cell>
          <cell r="C178" t="str">
            <v>Y</v>
          </cell>
          <cell r="D178" t="str">
            <v>0130-00</v>
          </cell>
          <cell r="E178" t="str">
            <v>WERKSPROBELAUF</v>
          </cell>
          <cell r="F178">
            <v>7.12</v>
          </cell>
          <cell r="G178">
            <v>13.53</v>
          </cell>
          <cell r="H178">
            <v>0</v>
          </cell>
          <cell r="J178">
            <v>13.53</v>
          </cell>
        </row>
        <row r="179">
          <cell r="A179" t="str">
            <v>0770</v>
          </cell>
          <cell r="B179" t="str">
            <v>B</v>
          </cell>
          <cell r="C179" t="str">
            <v>Y</v>
          </cell>
          <cell r="D179" t="str">
            <v>0130-00</v>
          </cell>
          <cell r="E179" t="str">
            <v>WERKSPROBELAUF</v>
          </cell>
          <cell r="F179">
            <v>7.23</v>
          </cell>
          <cell r="G179">
            <v>13.53</v>
          </cell>
          <cell r="H179">
            <v>0</v>
          </cell>
          <cell r="J179">
            <v>13.53</v>
          </cell>
        </row>
        <row r="180">
          <cell r="A180" t="str">
            <v>0771</v>
          </cell>
          <cell r="B180" t="str">
            <v>B</v>
          </cell>
          <cell r="C180" t="str">
            <v>Y</v>
          </cell>
          <cell r="D180" t="str">
            <v>0130-00</v>
          </cell>
          <cell r="E180" t="str">
            <v>WERKSPROBELAUF</v>
          </cell>
          <cell r="F180">
            <v>7.23</v>
          </cell>
          <cell r="G180">
            <v>13.53</v>
          </cell>
          <cell r="H180">
            <v>0</v>
          </cell>
          <cell r="J180">
            <v>13.53</v>
          </cell>
        </row>
        <row r="181">
          <cell r="A181" t="str">
            <v>0772</v>
          </cell>
          <cell r="B181" t="str">
            <v>B</v>
          </cell>
          <cell r="C181" t="str">
            <v>Y</v>
          </cell>
          <cell r="D181" t="str">
            <v>0130-00</v>
          </cell>
          <cell r="E181" t="str">
            <v>WERKSPROBELAUF</v>
          </cell>
          <cell r="F181">
            <v>7.23</v>
          </cell>
          <cell r="G181">
            <v>13.53</v>
          </cell>
          <cell r="H181">
            <v>0</v>
          </cell>
          <cell r="J181">
            <v>13.53</v>
          </cell>
        </row>
        <row r="182">
          <cell r="A182" t="str">
            <v>0773</v>
          </cell>
          <cell r="B182" t="str">
            <v>B</v>
          </cell>
          <cell r="C182" t="str">
            <v>Y</v>
          </cell>
          <cell r="D182" t="str">
            <v>0130-00</v>
          </cell>
          <cell r="E182" t="str">
            <v>WERKSPROBELAUF</v>
          </cell>
          <cell r="F182">
            <v>7.23</v>
          </cell>
          <cell r="G182">
            <v>13.53</v>
          </cell>
          <cell r="H182">
            <v>0</v>
          </cell>
          <cell r="J182">
            <v>13.53</v>
          </cell>
        </row>
        <row r="183">
          <cell r="A183" t="str">
            <v>0774</v>
          </cell>
          <cell r="B183" t="str">
            <v>B</v>
          </cell>
          <cell r="C183" t="str">
            <v>Y</v>
          </cell>
          <cell r="D183" t="str">
            <v>0130-00</v>
          </cell>
          <cell r="E183" t="str">
            <v>WERKSPROBELAUF</v>
          </cell>
          <cell r="F183">
            <v>7.23</v>
          </cell>
          <cell r="G183">
            <v>13.53</v>
          </cell>
          <cell r="H183">
            <v>0</v>
          </cell>
          <cell r="J183">
            <v>13.53</v>
          </cell>
        </row>
        <row r="184">
          <cell r="A184" t="str">
            <v>0775</v>
          </cell>
          <cell r="B184" t="str">
            <v>B</v>
          </cell>
          <cell r="C184" t="str">
            <v>Y</v>
          </cell>
          <cell r="D184" t="str">
            <v>0130-00</v>
          </cell>
          <cell r="E184" t="str">
            <v>WERKSPROBELAUF</v>
          </cell>
          <cell r="F184">
            <v>7.23</v>
          </cell>
          <cell r="G184">
            <v>13.53</v>
          </cell>
          <cell r="H184">
            <v>0</v>
          </cell>
          <cell r="J184">
            <v>13.53</v>
          </cell>
        </row>
        <row r="185">
          <cell r="A185" t="str">
            <v>0776</v>
          </cell>
          <cell r="B185" t="str">
            <v>B</v>
          </cell>
          <cell r="C185" t="str">
            <v>Y</v>
          </cell>
          <cell r="D185" t="str">
            <v>0130-00</v>
          </cell>
          <cell r="E185" t="str">
            <v>WERKSPROBELAUF</v>
          </cell>
          <cell r="F185">
            <v>7.23</v>
          </cell>
          <cell r="G185">
            <v>13.53</v>
          </cell>
          <cell r="H185">
            <v>0</v>
          </cell>
          <cell r="J185">
            <v>13.53</v>
          </cell>
        </row>
        <row r="186">
          <cell r="A186" t="str">
            <v>0777</v>
          </cell>
          <cell r="B186" t="str">
            <v>B</v>
          </cell>
          <cell r="C186" t="str">
            <v>Y</v>
          </cell>
          <cell r="D186" t="str">
            <v>0131-00</v>
          </cell>
          <cell r="E186" t="str">
            <v>WERKSPROBELAUF</v>
          </cell>
          <cell r="F186">
            <v>6.69</v>
          </cell>
          <cell r="G186">
            <v>13.53</v>
          </cell>
          <cell r="H186">
            <v>0</v>
          </cell>
          <cell r="J186">
            <v>13.53</v>
          </cell>
        </row>
        <row r="187">
          <cell r="A187" t="str">
            <v>0779</v>
          </cell>
          <cell r="B187" t="str">
            <v>B</v>
          </cell>
          <cell r="C187" t="str">
            <v>Y</v>
          </cell>
          <cell r="D187" t="str">
            <v>0131-00</v>
          </cell>
          <cell r="E187" t="str">
            <v>WERKSPROBELAUF</v>
          </cell>
          <cell r="F187">
            <v>7.12</v>
          </cell>
          <cell r="G187">
            <v>13.53</v>
          </cell>
          <cell r="H187">
            <v>0</v>
          </cell>
          <cell r="J187">
            <v>13.53</v>
          </cell>
        </row>
        <row r="188">
          <cell r="A188" t="str">
            <v>0780</v>
          </cell>
          <cell r="B188" t="str">
            <v>B</v>
          </cell>
          <cell r="C188" t="str">
            <v>Y</v>
          </cell>
          <cell r="D188" t="str">
            <v>0131-00</v>
          </cell>
          <cell r="E188" t="str">
            <v>WERKSPROBELAUF</v>
          </cell>
          <cell r="F188">
            <v>7.12</v>
          </cell>
          <cell r="G188">
            <v>13.53</v>
          </cell>
          <cell r="H188">
            <v>0</v>
          </cell>
          <cell r="J188">
            <v>13.53</v>
          </cell>
        </row>
        <row r="189">
          <cell r="A189" t="str">
            <v>0781</v>
          </cell>
          <cell r="B189" t="str">
            <v>B</v>
          </cell>
          <cell r="C189" t="str">
            <v>Y</v>
          </cell>
          <cell r="D189" t="str">
            <v>0131-00</v>
          </cell>
          <cell r="E189" t="str">
            <v>WERKSPROBELAUF</v>
          </cell>
          <cell r="F189">
            <v>7.12</v>
          </cell>
          <cell r="G189">
            <v>13.53</v>
          </cell>
          <cell r="H189">
            <v>0</v>
          </cell>
          <cell r="J189">
            <v>13.53</v>
          </cell>
        </row>
        <row r="190">
          <cell r="A190" t="str">
            <v>0782</v>
          </cell>
          <cell r="B190" t="str">
            <v>B</v>
          </cell>
          <cell r="C190" t="str">
            <v>Y</v>
          </cell>
          <cell r="D190" t="str">
            <v>0131-00</v>
          </cell>
          <cell r="E190" t="str">
            <v>WERKSPROBELAUF</v>
          </cell>
          <cell r="F190">
            <v>7.12</v>
          </cell>
          <cell r="G190">
            <v>13.53</v>
          </cell>
          <cell r="H190">
            <v>0</v>
          </cell>
          <cell r="J190">
            <v>13.53</v>
          </cell>
        </row>
        <row r="191">
          <cell r="A191" t="str">
            <v>0784</v>
          </cell>
          <cell r="B191" t="str">
            <v>B</v>
          </cell>
          <cell r="C191" t="str">
            <v>Y</v>
          </cell>
          <cell r="D191" t="str">
            <v>0131-00</v>
          </cell>
          <cell r="E191" t="str">
            <v>WERKSPROBELAUF</v>
          </cell>
          <cell r="F191">
            <v>7.12</v>
          </cell>
          <cell r="G191">
            <v>13.53</v>
          </cell>
          <cell r="H191">
            <v>0</v>
          </cell>
          <cell r="J191">
            <v>13.53</v>
          </cell>
        </row>
        <row r="192">
          <cell r="A192" t="str">
            <v>0785</v>
          </cell>
          <cell r="B192" t="str">
            <v>B</v>
          </cell>
          <cell r="C192" t="str">
            <v>Y</v>
          </cell>
          <cell r="D192" t="str">
            <v>0131-00</v>
          </cell>
          <cell r="E192" t="str">
            <v>WERKSPROBELAUF</v>
          </cell>
          <cell r="F192">
            <v>7.12</v>
          </cell>
          <cell r="G192">
            <v>13.53</v>
          </cell>
          <cell r="H192">
            <v>0</v>
          </cell>
          <cell r="J192">
            <v>13.53</v>
          </cell>
        </row>
        <row r="193">
          <cell r="A193" t="str">
            <v>0786</v>
          </cell>
          <cell r="B193" t="str">
            <v>B</v>
          </cell>
          <cell r="C193" t="str">
            <v>Y</v>
          </cell>
          <cell r="D193" t="str">
            <v>0131-00</v>
          </cell>
          <cell r="E193" t="str">
            <v>WERKSPROBELAUF</v>
          </cell>
          <cell r="F193">
            <v>7.12</v>
          </cell>
          <cell r="G193">
            <v>13.53</v>
          </cell>
          <cell r="H193">
            <v>0</v>
          </cell>
          <cell r="J193">
            <v>13.53</v>
          </cell>
        </row>
        <row r="194">
          <cell r="A194" t="str">
            <v>0787</v>
          </cell>
          <cell r="B194" t="str">
            <v>B</v>
          </cell>
          <cell r="C194" t="str">
            <v>Y</v>
          </cell>
          <cell r="D194" t="str">
            <v>0131-00</v>
          </cell>
          <cell r="E194" t="str">
            <v>WERKSPROBELAUF</v>
          </cell>
          <cell r="F194">
            <v>7.12</v>
          </cell>
          <cell r="G194">
            <v>13.53</v>
          </cell>
          <cell r="H194">
            <v>0</v>
          </cell>
          <cell r="J194">
            <v>13.53</v>
          </cell>
        </row>
        <row r="195">
          <cell r="A195" t="str">
            <v>0788</v>
          </cell>
          <cell r="B195" t="str">
            <v>B</v>
          </cell>
          <cell r="C195" t="str">
            <v>Y</v>
          </cell>
          <cell r="D195" t="str">
            <v>0131-00</v>
          </cell>
          <cell r="E195" t="str">
            <v>WERKSPROBELAUF</v>
          </cell>
          <cell r="F195">
            <v>7.12</v>
          </cell>
          <cell r="G195">
            <v>13.53</v>
          </cell>
          <cell r="H195">
            <v>0</v>
          </cell>
          <cell r="J195">
            <v>13.53</v>
          </cell>
        </row>
        <row r="196">
          <cell r="A196" t="str">
            <v>0789</v>
          </cell>
          <cell r="B196" t="str">
            <v>B</v>
          </cell>
          <cell r="C196" t="str">
            <v>Y</v>
          </cell>
          <cell r="D196" t="str">
            <v>0131-00</v>
          </cell>
          <cell r="E196" t="str">
            <v>WERKSPROBELAUF</v>
          </cell>
          <cell r="F196">
            <v>7.12</v>
          </cell>
          <cell r="G196">
            <v>13.53</v>
          </cell>
          <cell r="H196">
            <v>0</v>
          </cell>
          <cell r="J196">
            <v>13.53</v>
          </cell>
        </row>
        <row r="197">
          <cell r="A197" t="str">
            <v>0790</v>
          </cell>
          <cell r="B197" t="str">
            <v>B</v>
          </cell>
          <cell r="C197" t="str">
            <v>Y</v>
          </cell>
          <cell r="D197" t="str">
            <v>0131-00</v>
          </cell>
          <cell r="E197" t="str">
            <v>WERKSPROBELAUF</v>
          </cell>
          <cell r="F197">
            <v>7.23</v>
          </cell>
          <cell r="G197">
            <v>13.53</v>
          </cell>
          <cell r="H197">
            <v>0</v>
          </cell>
          <cell r="J197">
            <v>13.53</v>
          </cell>
        </row>
        <row r="198">
          <cell r="A198" t="str">
            <v>0791</v>
          </cell>
          <cell r="B198" t="str">
            <v>B</v>
          </cell>
          <cell r="C198" t="str">
            <v>Y</v>
          </cell>
          <cell r="D198" t="str">
            <v>0131-00</v>
          </cell>
          <cell r="E198" t="str">
            <v>WERKSPROBELAUF</v>
          </cell>
          <cell r="F198">
            <v>9.75</v>
          </cell>
          <cell r="G198">
            <v>13.53</v>
          </cell>
          <cell r="H198">
            <v>0</v>
          </cell>
          <cell r="J198">
            <v>13.53</v>
          </cell>
        </row>
        <row r="199">
          <cell r="A199" t="str">
            <v>0792</v>
          </cell>
          <cell r="B199" t="str">
            <v>B</v>
          </cell>
          <cell r="C199" t="str">
            <v>Y</v>
          </cell>
          <cell r="D199" t="str">
            <v>0131-00</v>
          </cell>
          <cell r="E199" t="str">
            <v>WERKSPROBELAUF</v>
          </cell>
          <cell r="F199">
            <v>7.23</v>
          </cell>
          <cell r="G199">
            <v>13.53</v>
          </cell>
          <cell r="H199">
            <v>0</v>
          </cell>
          <cell r="J199">
            <v>13.53</v>
          </cell>
        </row>
        <row r="200">
          <cell r="A200" t="str">
            <v>0793</v>
          </cell>
          <cell r="B200" t="str">
            <v>B</v>
          </cell>
          <cell r="C200" t="str">
            <v>Y</v>
          </cell>
          <cell r="D200" t="str">
            <v>0131-00</v>
          </cell>
          <cell r="E200" t="str">
            <v>WERKSPROBELAUF</v>
          </cell>
          <cell r="F200">
            <v>7.23</v>
          </cell>
          <cell r="G200">
            <v>13.53</v>
          </cell>
          <cell r="H200">
            <v>0</v>
          </cell>
          <cell r="J200">
            <v>13.53</v>
          </cell>
        </row>
        <row r="201">
          <cell r="A201" t="str">
            <v>0794</v>
          </cell>
          <cell r="B201" t="str">
            <v>B</v>
          </cell>
          <cell r="C201" t="str">
            <v>Y</v>
          </cell>
          <cell r="D201" t="str">
            <v>0131-00</v>
          </cell>
          <cell r="E201" t="str">
            <v>WERKSPROBELAUF</v>
          </cell>
          <cell r="F201">
            <v>7.23</v>
          </cell>
          <cell r="G201">
            <v>13.53</v>
          </cell>
          <cell r="H201">
            <v>0</v>
          </cell>
          <cell r="J201">
            <v>13.53</v>
          </cell>
        </row>
        <row r="202">
          <cell r="A202" t="str">
            <v>0795</v>
          </cell>
          <cell r="B202" t="str">
            <v>B</v>
          </cell>
          <cell r="C202" t="str">
            <v>Y</v>
          </cell>
          <cell r="D202" t="str">
            <v>0131-00</v>
          </cell>
          <cell r="E202" t="str">
            <v>WERKSPROBELAUF</v>
          </cell>
          <cell r="F202">
            <v>7.23</v>
          </cell>
          <cell r="G202">
            <v>13.53</v>
          </cell>
          <cell r="H202">
            <v>0</v>
          </cell>
          <cell r="J202">
            <v>13.53</v>
          </cell>
        </row>
        <row r="203">
          <cell r="A203" t="str">
            <v>0797</v>
          </cell>
          <cell r="B203" t="str">
            <v>B</v>
          </cell>
          <cell r="C203" t="str">
            <v>Y</v>
          </cell>
          <cell r="D203" t="str">
            <v>0131-00</v>
          </cell>
          <cell r="E203" t="str">
            <v>WERKSPROBELAUF</v>
          </cell>
          <cell r="F203">
            <v>7.23</v>
          </cell>
          <cell r="G203">
            <v>13.53</v>
          </cell>
          <cell r="H203">
            <v>0</v>
          </cell>
          <cell r="J203">
            <v>13.53</v>
          </cell>
        </row>
        <row r="204">
          <cell r="A204" t="str">
            <v>0798</v>
          </cell>
          <cell r="B204" t="str">
            <v>B</v>
          </cell>
          <cell r="C204" t="str">
            <v>Y</v>
          </cell>
          <cell r="D204" t="str">
            <v>0131-00</v>
          </cell>
          <cell r="E204" t="str">
            <v>WERKSPROBELAUF</v>
          </cell>
          <cell r="F204">
            <v>7.23</v>
          </cell>
          <cell r="G204">
            <v>13.53</v>
          </cell>
          <cell r="H204">
            <v>0</v>
          </cell>
          <cell r="J204">
            <v>13.53</v>
          </cell>
        </row>
        <row r="205">
          <cell r="A205" t="str">
            <v>0799</v>
          </cell>
          <cell r="B205" t="str">
            <v>B</v>
          </cell>
          <cell r="C205" t="str">
            <v>Y</v>
          </cell>
          <cell r="D205" t="str">
            <v>0131-00</v>
          </cell>
          <cell r="E205" t="str">
            <v>WERKSPROBELAUF</v>
          </cell>
          <cell r="F205">
            <v>7.23</v>
          </cell>
          <cell r="G205">
            <v>13.53</v>
          </cell>
          <cell r="H205">
            <v>0</v>
          </cell>
          <cell r="J205">
            <v>13.53</v>
          </cell>
        </row>
        <row r="206">
          <cell r="A206" t="str">
            <v>0800</v>
          </cell>
          <cell r="B206" t="str">
            <v>B</v>
          </cell>
          <cell r="C206" t="str">
            <v>Y</v>
          </cell>
          <cell r="D206" t="str">
            <v>0131-00</v>
          </cell>
          <cell r="E206" t="str">
            <v>WERKSPROBELAUF</v>
          </cell>
          <cell r="F206">
            <v>7.23</v>
          </cell>
          <cell r="G206">
            <v>13.53</v>
          </cell>
          <cell r="H206">
            <v>0</v>
          </cell>
          <cell r="J206">
            <v>13.53</v>
          </cell>
        </row>
        <row r="207">
          <cell r="A207" t="str">
            <v>0801</v>
          </cell>
          <cell r="B207" t="str">
            <v>B</v>
          </cell>
          <cell r="C207" t="str">
            <v>Y</v>
          </cell>
          <cell r="D207" t="str">
            <v>0131-00</v>
          </cell>
          <cell r="E207" t="str">
            <v>WERKSPROBELAUF</v>
          </cell>
          <cell r="F207">
            <v>7.23</v>
          </cell>
          <cell r="G207">
            <v>13.53</v>
          </cell>
          <cell r="H207">
            <v>0</v>
          </cell>
          <cell r="J207">
            <v>13.53</v>
          </cell>
        </row>
        <row r="208">
          <cell r="A208" t="str">
            <v>0802</v>
          </cell>
          <cell r="B208" t="str">
            <v>B</v>
          </cell>
          <cell r="C208" t="str">
            <v>Y</v>
          </cell>
          <cell r="D208" t="str">
            <v>0131-00</v>
          </cell>
          <cell r="E208" t="str">
            <v>ABGASTURBOLADER</v>
          </cell>
          <cell r="F208">
            <v>148.08000000000001</v>
          </cell>
          <cell r="G208">
            <v>3.02</v>
          </cell>
          <cell r="H208">
            <v>4.2699999999999996</v>
          </cell>
          <cell r="J208">
            <v>7.2899999999999991</v>
          </cell>
        </row>
        <row r="209">
          <cell r="A209" t="str">
            <v>0803</v>
          </cell>
          <cell r="B209" t="str">
            <v>B</v>
          </cell>
          <cell r="C209" t="str">
            <v>Y</v>
          </cell>
          <cell r="D209" t="str">
            <v>0130-00</v>
          </cell>
          <cell r="E209" t="str">
            <v>DREHZAHLREGLER</v>
          </cell>
          <cell r="F209">
            <v>159.97999999999999</v>
          </cell>
          <cell r="G209">
            <v>2.4</v>
          </cell>
          <cell r="H209">
            <v>0.56000000000000005</v>
          </cell>
          <cell r="J209">
            <v>2.96</v>
          </cell>
        </row>
        <row r="210">
          <cell r="A210" t="str">
            <v>0811</v>
          </cell>
          <cell r="B210" t="str">
            <v>B</v>
          </cell>
          <cell r="C210" t="str">
            <v>Y</v>
          </cell>
          <cell r="D210" t="str">
            <v>0130-00</v>
          </cell>
          <cell r="E210" t="str">
            <v>EINSPRITZPUMPE</v>
          </cell>
          <cell r="F210">
            <v>541.48</v>
          </cell>
          <cell r="G210">
            <v>5.85</v>
          </cell>
          <cell r="H210">
            <v>40.51</v>
          </cell>
          <cell r="J210">
            <v>46.36</v>
          </cell>
        </row>
        <row r="211">
          <cell r="A211" t="str">
            <v>0812</v>
          </cell>
          <cell r="B211" t="str">
            <v>B</v>
          </cell>
          <cell r="C211" t="str">
            <v>Y</v>
          </cell>
          <cell r="D211" t="str">
            <v>0130-00</v>
          </cell>
          <cell r="E211" t="str">
            <v>EINSPRITZPUMPE</v>
          </cell>
          <cell r="F211">
            <v>541.48</v>
          </cell>
          <cell r="G211">
            <v>5.85</v>
          </cell>
          <cell r="H211">
            <v>40.51</v>
          </cell>
          <cell r="J211">
            <v>46.36</v>
          </cell>
        </row>
        <row r="212">
          <cell r="A212" t="str">
            <v>0813</v>
          </cell>
          <cell r="B212" t="str">
            <v>B</v>
          </cell>
          <cell r="C212" t="str">
            <v>Y</v>
          </cell>
          <cell r="D212" t="str">
            <v>0130-00</v>
          </cell>
          <cell r="E212" t="str">
            <v>EINSPRITZPUMPE</v>
          </cell>
          <cell r="F212">
            <v>541.48</v>
          </cell>
          <cell r="G212">
            <v>5.85</v>
          </cell>
          <cell r="H212">
            <v>40.51</v>
          </cell>
          <cell r="J212">
            <v>46.36</v>
          </cell>
        </row>
        <row r="213">
          <cell r="A213" t="str">
            <v>0814</v>
          </cell>
          <cell r="B213" t="str">
            <v>B</v>
          </cell>
          <cell r="C213" t="str">
            <v>Y</v>
          </cell>
          <cell r="D213" t="str">
            <v>0130-00</v>
          </cell>
          <cell r="E213" t="str">
            <v>EINSPRITZPUMPE</v>
          </cell>
          <cell r="F213">
            <v>541.48</v>
          </cell>
          <cell r="G213">
            <v>5.85</v>
          </cell>
          <cell r="H213">
            <v>40.51</v>
          </cell>
          <cell r="J213">
            <v>46.36</v>
          </cell>
        </row>
        <row r="214">
          <cell r="A214" t="str">
            <v>0815</v>
          </cell>
          <cell r="B214" t="str">
            <v>B</v>
          </cell>
          <cell r="C214" t="str">
            <v>Y</v>
          </cell>
          <cell r="D214" t="str">
            <v>0131-00</v>
          </cell>
          <cell r="E214" t="str">
            <v>EINSPRITZPUMPE</v>
          </cell>
          <cell r="F214">
            <v>953.04</v>
          </cell>
          <cell r="G214">
            <v>8.6199999999999992</v>
          </cell>
          <cell r="H214">
            <v>44.99</v>
          </cell>
          <cell r="J214">
            <v>53.61</v>
          </cell>
        </row>
        <row r="215">
          <cell r="A215" t="str">
            <v>0816</v>
          </cell>
          <cell r="B215" t="str">
            <v>B</v>
          </cell>
          <cell r="C215" t="str">
            <v>Y</v>
          </cell>
          <cell r="D215" t="str">
            <v>0131-00</v>
          </cell>
          <cell r="E215" t="str">
            <v>SCHWUNGRAD</v>
          </cell>
          <cell r="F215">
            <v>97.35</v>
          </cell>
          <cell r="G215">
            <v>1.17</v>
          </cell>
          <cell r="H215">
            <v>0</v>
          </cell>
          <cell r="J215">
            <v>1.17</v>
          </cell>
        </row>
        <row r="216">
          <cell r="A216" t="str">
            <v>0819</v>
          </cell>
          <cell r="B216" t="str">
            <v>B</v>
          </cell>
          <cell r="C216" t="str">
            <v>Y</v>
          </cell>
          <cell r="D216" t="str">
            <v>0130-00</v>
          </cell>
          <cell r="E216" t="str">
            <v>BEFESTIGUNGSTEILE</v>
          </cell>
          <cell r="F216">
            <v>0.3</v>
          </cell>
          <cell r="G216">
            <v>0.21</v>
          </cell>
          <cell r="H216">
            <v>0</v>
          </cell>
          <cell r="J216">
            <v>0.21</v>
          </cell>
        </row>
        <row r="217">
          <cell r="A217" t="str">
            <v>0820</v>
          </cell>
          <cell r="B217" t="str">
            <v>B</v>
          </cell>
          <cell r="C217" t="str">
            <v>Y</v>
          </cell>
          <cell r="D217" t="str">
            <v>0130-00</v>
          </cell>
          <cell r="E217" t="str">
            <v>BEFESTIGUNGSTEILE</v>
          </cell>
          <cell r="F217">
            <v>2.04</v>
          </cell>
          <cell r="G217">
            <v>0</v>
          </cell>
          <cell r="H217">
            <v>0</v>
          </cell>
          <cell r="J217">
            <v>0</v>
          </cell>
        </row>
        <row r="218">
          <cell r="A218" t="str">
            <v>0821</v>
          </cell>
          <cell r="B218" t="str">
            <v>B</v>
          </cell>
          <cell r="C218" t="str">
            <v>Y</v>
          </cell>
          <cell r="D218" t="str">
            <v>0130-00</v>
          </cell>
          <cell r="E218" t="str">
            <v>FIRMENSCHILD</v>
          </cell>
          <cell r="F218">
            <v>0.98</v>
          </cell>
          <cell r="G218">
            <v>0.49</v>
          </cell>
          <cell r="H218">
            <v>0</v>
          </cell>
          <cell r="J218">
            <v>0.49</v>
          </cell>
        </row>
        <row r="219">
          <cell r="A219" t="str">
            <v>0823</v>
          </cell>
          <cell r="B219" t="str">
            <v>B</v>
          </cell>
          <cell r="C219" t="str">
            <v>Y</v>
          </cell>
          <cell r="D219" t="str">
            <v>0131-00</v>
          </cell>
          <cell r="E219" t="str">
            <v>DREHZAHLREGLER</v>
          </cell>
          <cell r="F219">
            <v>159.66</v>
          </cell>
          <cell r="G219">
            <v>2.2799999999999998</v>
          </cell>
          <cell r="H219">
            <v>0.73</v>
          </cell>
          <cell r="J219">
            <v>3.01</v>
          </cell>
        </row>
        <row r="220">
          <cell r="A220" t="str">
            <v>0824</v>
          </cell>
          <cell r="B220" t="str">
            <v>B</v>
          </cell>
          <cell r="C220" t="str">
            <v>Y</v>
          </cell>
          <cell r="D220" t="str">
            <v>0131-00</v>
          </cell>
          <cell r="E220" t="str">
            <v>DREHZAHLREGLER</v>
          </cell>
          <cell r="F220">
            <v>159.66</v>
          </cell>
          <cell r="G220">
            <v>2.2799999999999998</v>
          </cell>
          <cell r="H220">
            <v>0.73</v>
          </cell>
          <cell r="J220">
            <v>3.01</v>
          </cell>
        </row>
        <row r="221">
          <cell r="A221" t="str">
            <v>0825</v>
          </cell>
          <cell r="B221" t="str">
            <v>B</v>
          </cell>
          <cell r="C221" t="str">
            <v>Y</v>
          </cell>
          <cell r="D221" t="str">
            <v>0131-00</v>
          </cell>
          <cell r="E221" t="str">
            <v>DREHZAHLREGLER</v>
          </cell>
          <cell r="F221">
            <v>159.66</v>
          </cell>
          <cell r="G221">
            <v>2.2799999999999998</v>
          </cell>
          <cell r="H221">
            <v>0.73</v>
          </cell>
          <cell r="J221">
            <v>3.01</v>
          </cell>
        </row>
        <row r="222">
          <cell r="A222" t="str">
            <v>0826</v>
          </cell>
          <cell r="B222" t="str">
            <v>B</v>
          </cell>
          <cell r="C222" t="str">
            <v>Y</v>
          </cell>
          <cell r="D222" t="str">
            <v>0131-00</v>
          </cell>
          <cell r="E222" t="str">
            <v>DREHZAHLREGLER</v>
          </cell>
          <cell r="F222">
            <v>159.66</v>
          </cell>
          <cell r="G222">
            <v>2.2799999999999998</v>
          </cell>
          <cell r="H222">
            <v>0.73</v>
          </cell>
          <cell r="J222">
            <v>3.01</v>
          </cell>
        </row>
        <row r="223">
          <cell r="A223" t="str">
            <v>0828</v>
          </cell>
          <cell r="B223" t="str">
            <v>B</v>
          </cell>
          <cell r="C223" t="str">
            <v>Y</v>
          </cell>
          <cell r="D223" t="str">
            <v>0130-00</v>
          </cell>
          <cell r="E223" t="str">
            <v>SCHWUNGRAD</v>
          </cell>
          <cell r="F223">
            <v>78.38</v>
          </cell>
          <cell r="G223">
            <v>2.48</v>
          </cell>
          <cell r="H223">
            <v>0</v>
          </cell>
          <cell r="J223">
            <v>2.48</v>
          </cell>
        </row>
        <row r="224">
          <cell r="A224" t="str">
            <v>0829</v>
          </cell>
          <cell r="B224" t="str">
            <v>B</v>
          </cell>
          <cell r="C224" t="str">
            <v>Y</v>
          </cell>
          <cell r="D224" t="str">
            <v>0131-00</v>
          </cell>
          <cell r="E224" t="str">
            <v>ABGASTURBOLADER</v>
          </cell>
          <cell r="F224">
            <v>169.81</v>
          </cell>
          <cell r="G224">
            <v>5.3</v>
          </cell>
          <cell r="H224">
            <v>2.42</v>
          </cell>
          <cell r="J224">
            <v>7.72</v>
          </cell>
        </row>
        <row r="225">
          <cell r="A225" t="str">
            <v>0831</v>
          </cell>
          <cell r="B225" t="str">
            <v>B</v>
          </cell>
          <cell r="C225" t="str">
            <v>Y</v>
          </cell>
          <cell r="D225" t="str">
            <v>0131-00</v>
          </cell>
          <cell r="E225" t="str">
            <v>ABGASTURBOLADER</v>
          </cell>
          <cell r="F225">
            <v>176.94</v>
          </cell>
          <cell r="G225">
            <v>5.22</v>
          </cell>
          <cell r="H225">
            <v>5.17</v>
          </cell>
          <cell r="J225">
            <v>10.39</v>
          </cell>
        </row>
        <row r="226">
          <cell r="A226" t="str">
            <v>0832</v>
          </cell>
          <cell r="B226" t="str">
            <v>B</v>
          </cell>
          <cell r="C226" t="str">
            <v>Y</v>
          </cell>
          <cell r="D226" t="str">
            <v>0131-00</v>
          </cell>
          <cell r="E226" t="str">
            <v>ABGASTURBOLADER</v>
          </cell>
          <cell r="F226">
            <v>187.73</v>
          </cell>
          <cell r="G226">
            <v>5.34</v>
          </cell>
          <cell r="H226">
            <v>5.76</v>
          </cell>
          <cell r="J226">
            <v>11.1</v>
          </cell>
        </row>
        <row r="227">
          <cell r="A227" t="str">
            <v>0833</v>
          </cell>
          <cell r="B227" t="str">
            <v>B</v>
          </cell>
          <cell r="C227" t="str">
            <v>Y</v>
          </cell>
          <cell r="D227" t="str">
            <v>0131-00</v>
          </cell>
          <cell r="E227" t="str">
            <v>DREHZAHLREGLER</v>
          </cell>
          <cell r="F227">
            <v>159.66</v>
          </cell>
          <cell r="G227">
            <v>2.2799999999999998</v>
          </cell>
          <cell r="H227">
            <v>0.73</v>
          </cell>
          <cell r="J227">
            <v>3.01</v>
          </cell>
        </row>
        <row r="228">
          <cell r="A228" t="str">
            <v>0834</v>
          </cell>
          <cell r="B228" t="str">
            <v>B</v>
          </cell>
          <cell r="C228" t="str">
            <v>Y</v>
          </cell>
          <cell r="D228" t="str">
            <v>0131-00</v>
          </cell>
          <cell r="E228" t="str">
            <v>LADELUFTLEITUNG</v>
          </cell>
          <cell r="F228">
            <v>42.52</v>
          </cell>
          <cell r="G228">
            <v>1.27</v>
          </cell>
          <cell r="H228">
            <v>0</v>
          </cell>
          <cell r="J228">
            <v>1.27</v>
          </cell>
        </row>
        <row r="229">
          <cell r="A229" t="str">
            <v>0835</v>
          </cell>
          <cell r="B229" t="str">
            <v>B</v>
          </cell>
          <cell r="C229" t="str">
            <v>Y</v>
          </cell>
          <cell r="D229" t="str">
            <v>0131-00</v>
          </cell>
          <cell r="E229" t="str">
            <v>KURB.GEH.ENTLUEFT.</v>
          </cell>
          <cell r="F229">
            <v>31.99</v>
          </cell>
          <cell r="G229">
            <v>1.3</v>
          </cell>
          <cell r="H229">
            <v>0.46</v>
          </cell>
          <cell r="J229">
            <v>1.76</v>
          </cell>
        </row>
        <row r="230">
          <cell r="A230" t="str">
            <v>0836</v>
          </cell>
          <cell r="B230" t="str">
            <v>B</v>
          </cell>
          <cell r="C230" t="str">
            <v>Y</v>
          </cell>
          <cell r="D230" t="str">
            <v>0131-00</v>
          </cell>
          <cell r="E230" t="str">
            <v>OELMESSVORRICHTUNG</v>
          </cell>
          <cell r="F230">
            <v>3.37</v>
          </cell>
          <cell r="G230">
            <v>0.66</v>
          </cell>
          <cell r="H230">
            <v>0</v>
          </cell>
          <cell r="J230">
            <v>0.66</v>
          </cell>
        </row>
        <row r="231">
          <cell r="A231" t="str">
            <v>0838</v>
          </cell>
          <cell r="B231" t="str">
            <v>B</v>
          </cell>
          <cell r="C231" t="str">
            <v>Y</v>
          </cell>
          <cell r="D231" t="str">
            <v>0131-00</v>
          </cell>
          <cell r="E231" t="str">
            <v>ANSCHLUSSGEHAEUSE</v>
          </cell>
          <cell r="F231">
            <v>106.94</v>
          </cell>
          <cell r="G231">
            <v>1.19</v>
          </cell>
          <cell r="H231">
            <v>0</v>
          </cell>
          <cell r="J231">
            <v>1.19</v>
          </cell>
        </row>
        <row r="232">
          <cell r="A232" t="str">
            <v>0839</v>
          </cell>
          <cell r="B232" t="str">
            <v>B</v>
          </cell>
          <cell r="C232" t="str">
            <v>Y</v>
          </cell>
          <cell r="D232" t="str">
            <v>0130-00</v>
          </cell>
          <cell r="E232" t="str">
            <v>AUFSTELLFUSS</v>
          </cell>
          <cell r="F232">
            <v>43.48</v>
          </cell>
          <cell r="G232">
            <v>0.01</v>
          </cell>
          <cell r="H232">
            <v>2.2200000000000002</v>
          </cell>
          <cell r="J232">
            <v>2.23</v>
          </cell>
        </row>
        <row r="233">
          <cell r="A233" t="str">
            <v>0840</v>
          </cell>
          <cell r="B233" t="str">
            <v>B</v>
          </cell>
          <cell r="C233" t="str">
            <v>Y</v>
          </cell>
          <cell r="D233" t="str">
            <v>0131-00</v>
          </cell>
          <cell r="E233" t="str">
            <v>EINSPRITZPUMPE</v>
          </cell>
          <cell r="F233">
            <v>697.09</v>
          </cell>
          <cell r="G233">
            <v>6.53</v>
          </cell>
          <cell r="H233">
            <v>42.86</v>
          </cell>
          <cell r="J233">
            <v>49.39</v>
          </cell>
        </row>
        <row r="234">
          <cell r="A234" t="str">
            <v>0843</v>
          </cell>
          <cell r="B234" t="str">
            <v>B</v>
          </cell>
          <cell r="C234" t="str">
            <v>Y</v>
          </cell>
          <cell r="D234" t="str">
            <v>0130-00</v>
          </cell>
          <cell r="E234" t="str">
            <v>KOMBI-LUFTFILTER</v>
          </cell>
          <cell r="F234">
            <v>43.51</v>
          </cell>
          <cell r="G234">
            <v>0</v>
          </cell>
          <cell r="H234">
            <v>0</v>
          </cell>
          <cell r="J234">
            <v>0</v>
          </cell>
        </row>
        <row r="235">
          <cell r="A235" t="str">
            <v>0845</v>
          </cell>
          <cell r="B235" t="str">
            <v>B</v>
          </cell>
          <cell r="C235" t="str">
            <v>Y</v>
          </cell>
          <cell r="D235" t="str">
            <v>0131-00</v>
          </cell>
          <cell r="E235" t="str">
            <v>ABGASTURBOLADER</v>
          </cell>
          <cell r="F235">
            <v>152.93</v>
          </cell>
          <cell r="G235">
            <v>4.3499999999999996</v>
          </cell>
          <cell r="H235">
            <v>6.81</v>
          </cell>
          <cell r="J235">
            <v>11.16</v>
          </cell>
        </row>
        <row r="236">
          <cell r="A236" t="str">
            <v>0846</v>
          </cell>
          <cell r="B236" t="str">
            <v>B</v>
          </cell>
          <cell r="C236" t="str">
            <v>Y</v>
          </cell>
          <cell r="D236" t="str">
            <v>0131-00</v>
          </cell>
          <cell r="E236" t="str">
            <v>ABGASTURBOLADER</v>
          </cell>
          <cell r="F236">
            <v>160.77000000000001</v>
          </cell>
          <cell r="G236">
            <v>4.28</v>
          </cell>
          <cell r="H236">
            <v>4.4000000000000004</v>
          </cell>
          <cell r="J236">
            <v>8.68</v>
          </cell>
        </row>
        <row r="237">
          <cell r="A237" t="str">
            <v>0848</v>
          </cell>
          <cell r="B237" t="str">
            <v>B</v>
          </cell>
          <cell r="C237" t="str">
            <v>Y</v>
          </cell>
          <cell r="D237" t="str">
            <v>0131-00</v>
          </cell>
          <cell r="E237" t="str">
            <v>ABGASTURBOLADER</v>
          </cell>
          <cell r="F237">
            <v>155.81</v>
          </cell>
          <cell r="G237">
            <v>4.47</v>
          </cell>
          <cell r="H237">
            <v>4.4000000000000004</v>
          </cell>
          <cell r="J237">
            <v>8.870000000000001</v>
          </cell>
        </row>
        <row r="238">
          <cell r="A238" t="str">
            <v>0849</v>
          </cell>
          <cell r="B238" t="str">
            <v>B</v>
          </cell>
          <cell r="C238" t="str">
            <v>Y</v>
          </cell>
          <cell r="D238" t="str">
            <v>0131-00</v>
          </cell>
          <cell r="E238" t="str">
            <v>ABGASTURBOLADER</v>
          </cell>
          <cell r="F238">
            <v>157.88999999999999</v>
          </cell>
          <cell r="G238">
            <v>4.3499999999999996</v>
          </cell>
          <cell r="H238">
            <v>6.81</v>
          </cell>
          <cell r="J238">
            <v>11.16</v>
          </cell>
        </row>
        <row r="239">
          <cell r="A239" t="str">
            <v>0851</v>
          </cell>
          <cell r="B239" t="str">
            <v>B</v>
          </cell>
          <cell r="C239" t="str">
            <v>Y</v>
          </cell>
          <cell r="D239" t="str">
            <v>0131-00</v>
          </cell>
          <cell r="E239" t="str">
            <v>ABGASTURBOLADER</v>
          </cell>
          <cell r="F239">
            <v>118.1</v>
          </cell>
          <cell r="G239">
            <v>3.67</v>
          </cell>
          <cell r="H239">
            <v>6.81</v>
          </cell>
          <cell r="J239">
            <v>10.48</v>
          </cell>
        </row>
        <row r="240">
          <cell r="A240" t="str">
            <v>0854</v>
          </cell>
          <cell r="B240" t="str">
            <v>B</v>
          </cell>
          <cell r="C240" t="str">
            <v>Y</v>
          </cell>
          <cell r="D240" t="str">
            <v>0131-00</v>
          </cell>
          <cell r="E240" t="str">
            <v>ABGASTURBOLADER</v>
          </cell>
          <cell r="F240">
            <v>152.93</v>
          </cell>
          <cell r="G240">
            <v>3.5</v>
          </cell>
          <cell r="H240">
            <v>6.81</v>
          </cell>
          <cell r="J240">
            <v>10.309999999999999</v>
          </cell>
        </row>
        <row r="241">
          <cell r="A241" t="str">
            <v>0857</v>
          </cell>
          <cell r="B241" t="str">
            <v>B</v>
          </cell>
          <cell r="C241" t="str">
            <v>Y</v>
          </cell>
          <cell r="D241" t="str">
            <v>0131-00</v>
          </cell>
          <cell r="E241" t="str">
            <v>ABGASTURBOLADER</v>
          </cell>
          <cell r="F241">
            <v>153.04</v>
          </cell>
          <cell r="G241">
            <v>3.61</v>
          </cell>
          <cell r="H241">
            <v>4.2699999999999996</v>
          </cell>
          <cell r="J241">
            <v>7.879999999999999</v>
          </cell>
        </row>
        <row r="242">
          <cell r="A242" t="str">
            <v>0858</v>
          </cell>
          <cell r="B242" t="str">
            <v>B</v>
          </cell>
          <cell r="C242" t="str">
            <v>Y</v>
          </cell>
          <cell r="D242" t="str">
            <v>0131-00</v>
          </cell>
          <cell r="E242" t="str">
            <v>ABGASTURBOLADER</v>
          </cell>
          <cell r="F242">
            <v>113.25</v>
          </cell>
          <cell r="G242">
            <v>2.84</v>
          </cell>
          <cell r="H242">
            <v>4.2699999999999996</v>
          </cell>
          <cell r="J242">
            <v>7.1099999999999994</v>
          </cell>
        </row>
        <row r="243">
          <cell r="A243" t="str">
            <v>0859</v>
          </cell>
          <cell r="B243" t="str">
            <v>B</v>
          </cell>
          <cell r="C243" t="str">
            <v>Y</v>
          </cell>
          <cell r="D243" t="str">
            <v>0131-00</v>
          </cell>
          <cell r="E243" t="str">
            <v>DREHZAHLREGLER</v>
          </cell>
          <cell r="F243">
            <v>160.01</v>
          </cell>
          <cell r="G243">
            <v>2.2799999999999998</v>
          </cell>
          <cell r="H243">
            <v>0.73</v>
          </cell>
          <cell r="J243">
            <v>3.01</v>
          </cell>
        </row>
        <row r="244">
          <cell r="A244" t="str">
            <v>0860</v>
          </cell>
          <cell r="B244" t="str">
            <v>B</v>
          </cell>
          <cell r="C244" t="str">
            <v>Y</v>
          </cell>
          <cell r="D244" t="str">
            <v>0131-00</v>
          </cell>
          <cell r="E244" t="str">
            <v>GRUNDTEILE</v>
          </cell>
          <cell r="F244">
            <v>407.16</v>
          </cell>
          <cell r="G244">
            <v>17.260000000000002</v>
          </cell>
          <cell r="H244">
            <v>32.130000000000003</v>
          </cell>
          <cell r="J244">
            <v>49.39</v>
          </cell>
        </row>
        <row r="245">
          <cell r="A245" t="str">
            <v>0861</v>
          </cell>
          <cell r="B245" t="str">
            <v>B</v>
          </cell>
          <cell r="C245" t="str">
            <v>Y</v>
          </cell>
          <cell r="D245" t="str">
            <v>0131-00</v>
          </cell>
          <cell r="E245" t="str">
            <v>SCHMIEROELKUEHLER</v>
          </cell>
          <cell r="F245">
            <v>54.7</v>
          </cell>
          <cell r="G245">
            <v>0.87</v>
          </cell>
          <cell r="H245">
            <v>1.32</v>
          </cell>
          <cell r="J245">
            <v>2.19</v>
          </cell>
        </row>
        <row r="246">
          <cell r="A246" t="str">
            <v>0862</v>
          </cell>
          <cell r="B246" t="str">
            <v>B</v>
          </cell>
          <cell r="C246" t="str">
            <v>Y</v>
          </cell>
          <cell r="D246" t="str">
            <v>0130-00</v>
          </cell>
          <cell r="E246" t="str">
            <v>RIEMENTRIEB</v>
          </cell>
          <cell r="F246">
            <v>62.58</v>
          </cell>
          <cell r="G246">
            <v>3.65</v>
          </cell>
          <cell r="H246">
            <v>1.7</v>
          </cell>
          <cell r="J246">
            <v>5.35</v>
          </cell>
        </row>
        <row r="247">
          <cell r="A247" t="str">
            <v>0863</v>
          </cell>
          <cell r="B247" t="str">
            <v>B</v>
          </cell>
          <cell r="C247" t="str">
            <v>Y</v>
          </cell>
          <cell r="D247" t="str">
            <v>0131-00</v>
          </cell>
          <cell r="E247" t="str">
            <v>FLUESSIGKEITSPUMPE</v>
          </cell>
          <cell r="F247">
            <v>43.19</v>
          </cell>
          <cell r="G247">
            <v>1.55</v>
          </cell>
          <cell r="H247">
            <v>0</v>
          </cell>
          <cell r="J247">
            <v>1.55</v>
          </cell>
        </row>
        <row r="248">
          <cell r="A248" t="str">
            <v>0865</v>
          </cell>
          <cell r="B248" t="str">
            <v>B</v>
          </cell>
          <cell r="C248" t="str">
            <v>Y</v>
          </cell>
          <cell r="D248" t="str">
            <v>0131-00</v>
          </cell>
          <cell r="E248" t="str">
            <v>EINSPRITZPUMPE</v>
          </cell>
          <cell r="F248">
            <v>709.55</v>
          </cell>
          <cell r="G248">
            <v>6.53</v>
          </cell>
          <cell r="H248">
            <v>46.25</v>
          </cell>
          <cell r="J248">
            <v>52.78</v>
          </cell>
        </row>
        <row r="249">
          <cell r="A249" t="str">
            <v>0866</v>
          </cell>
          <cell r="B249" t="str">
            <v>B</v>
          </cell>
          <cell r="C249" t="str">
            <v>Y</v>
          </cell>
          <cell r="D249" t="str">
            <v>0131-00</v>
          </cell>
          <cell r="E249" t="str">
            <v>GENERATOR, OHNE</v>
          </cell>
          <cell r="F249">
            <v>0.91</v>
          </cell>
          <cell r="G249">
            <v>0.14000000000000001</v>
          </cell>
          <cell r="H249">
            <v>0</v>
          </cell>
          <cell r="J249">
            <v>0.14000000000000001</v>
          </cell>
        </row>
        <row r="250">
          <cell r="A250" t="str">
            <v>0869</v>
          </cell>
          <cell r="B250" t="str">
            <v>B</v>
          </cell>
          <cell r="C250" t="str">
            <v>Y</v>
          </cell>
          <cell r="D250" t="str">
            <v>0131-00</v>
          </cell>
          <cell r="E250" t="str">
            <v>VERSCHLUSSTEILE</v>
          </cell>
          <cell r="F250">
            <v>0.62</v>
          </cell>
          <cell r="G250">
            <v>0.36</v>
          </cell>
          <cell r="H250">
            <v>0</v>
          </cell>
          <cell r="J250">
            <v>0.36</v>
          </cell>
        </row>
        <row r="251">
          <cell r="A251" t="str">
            <v>0870</v>
          </cell>
          <cell r="B251" t="str">
            <v>B</v>
          </cell>
          <cell r="C251" t="str">
            <v>Y</v>
          </cell>
          <cell r="D251" t="str">
            <v>0130-00</v>
          </cell>
          <cell r="E251" t="str">
            <v>RAEDERKASTEN</v>
          </cell>
          <cell r="F251">
            <v>46.57</v>
          </cell>
          <cell r="G251">
            <v>0.88</v>
          </cell>
          <cell r="H251">
            <v>0</v>
          </cell>
          <cell r="J251">
            <v>0.88</v>
          </cell>
        </row>
        <row r="252">
          <cell r="A252" t="str">
            <v>0871</v>
          </cell>
          <cell r="B252" t="str">
            <v>B</v>
          </cell>
          <cell r="C252" t="str">
            <v>Y</v>
          </cell>
          <cell r="D252" t="str">
            <v>0131-00</v>
          </cell>
          <cell r="E252" t="str">
            <v>GRUNDTEILE</v>
          </cell>
          <cell r="F252">
            <v>569.38</v>
          </cell>
          <cell r="G252">
            <v>18.36</v>
          </cell>
          <cell r="H252">
            <v>38.619999999999997</v>
          </cell>
          <cell r="J252">
            <v>56.98</v>
          </cell>
        </row>
        <row r="253">
          <cell r="A253" t="str">
            <v>0872</v>
          </cell>
          <cell r="B253" t="str">
            <v>B</v>
          </cell>
          <cell r="C253" t="str">
            <v>Y</v>
          </cell>
          <cell r="D253" t="str">
            <v>0131-00</v>
          </cell>
          <cell r="E253" t="str">
            <v>GRUNDTEILE</v>
          </cell>
          <cell r="F253">
            <v>569.38</v>
          </cell>
          <cell r="G253">
            <v>18.36</v>
          </cell>
          <cell r="H253">
            <v>38.619999999999997</v>
          </cell>
          <cell r="J253">
            <v>56.98</v>
          </cell>
        </row>
        <row r="254">
          <cell r="A254" t="str">
            <v>0873</v>
          </cell>
          <cell r="B254" t="str">
            <v>B</v>
          </cell>
          <cell r="C254" t="str">
            <v>Y</v>
          </cell>
          <cell r="D254" t="str">
            <v>0131-00</v>
          </cell>
          <cell r="E254" t="str">
            <v>ABGASTURBOLADER</v>
          </cell>
          <cell r="F254">
            <v>152.93</v>
          </cell>
          <cell r="G254">
            <v>4.17</v>
          </cell>
          <cell r="H254">
            <v>6.81</v>
          </cell>
          <cell r="J254">
            <v>10.98</v>
          </cell>
        </row>
        <row r="255">
          <cell r="A255" t="str">
            <v>0874</v>
          </cell>
          <cell r="B255" t="str">
            <v>B</v>
          </cell>
          <cell r="C255" t="str">
            <v>Y</v>
          </cell>
          <cell r="D255" t="str">
            <v>0131-00</v>
          </cell>
          <cell r="E255" t="str">
            <v>ABGASTURBOLADER</v>
          </cell>
          <cell r="F255">
            <v>156.09</v>
          </cell>
          <cell r="G255">
            <v>2.98</v>
          </cell>
          <cell r="H255">
            <v>6.81</v>
          </cell>
          <cell r="J255">
            <v>9.7899999999999991</v>
          </cell>
        </row>
        <row r="256">
          <cell r="A256" t="str">
            <v>0875</v>
          </cell>
          <cell r="B256" t="str">
            <v>B</v>
          </cell>
          <cell r="C256" t="str">
            <v>Y</v>
          </cell>
          <cell r="D256" t="str">
            <v>0131-00</v>
          </cell>
          <cell r="E256" t="str">
            <v>ABGASTURBOLADER</v>
          </cell>
          <cell r="F256">
            <v>155.81</v>
          </cell>
          <cell r="G256">
            <v>4.47</v>
          </cell>
          <cell r="H256">
            <v>4.4000000000000004</v>
          </cell>
          <cell r="J256">
            <v>8.870000000000001</v>
          </cell>
        </row>
        <row r="257">
          <cell r="A257" t="str">
            <v>0878</v>
          </cell>
          <cell r="B257" t="str">
            <v>B</v>
          </cell>
          <cell r="C257" t="str">
            <v>Y</v>
          </cell>
          <cell r="D257" t="str">
            <v>0131-00</v>
          </cell>
          <cell r="E257" t="str">
            <v>ABGASTURBOLADER</v>
          </cell>
          <cell r="F257">
            <v>151.24</v>
          </cell>
          <cell r="G257">
            <v>4.3899999999999997</v>
          </cell>
          <cell r="H257">
            <v>4.2699999999999996</v>
          </cell>
          <cell r="J257">
            <v>8.66</v>
          </cell>
        </row>
        <row r="258">
          <cell r="A258" t="str">
            <v>0880</v>
          </cell>
          <cell r="B258" t="str">
            <v>B</v>
          </cell>
          <cell r="C258" t="str">
            <v>Y</v>
          </cell>
          <cell r="D258" t="str">
            <v>0130-00</v>
          </cell>
          <cell r="E258" t="str">
            <v>LANDVERPACKUNG</v>
          </cell>
          <cell r="F258">
            <v>10.48</v>
          </cell>
          <cell r="G258">
            <v>0</v>
          </cell>
          <cell r="H258">
            <v>0</v>
          </cell>
          <cell r="J258">
            <v>0</v>
          </cell>
        </row>
        <row r="259">
          <cell r="A259" t="str">
            <v>0882</v>
          </cell>
          <cell r="B259" t="str">
            <v>B</v>
          </cell>
          <cell r="C259" t="str">
            <v>Y</v>
          </cell>
          <cell r="D259" t="str">
            <v>0131-00</v>
          </cell>
          <cell r="E259" t="str">
            <v>OELWANNE</v>
          </cell>
          <cell r="F259">
            <v>219.14</v>
          </cell>
          <cell r="G259">
            <v>1.56</v>
          </cell>
          <cell r="H259">
            <v>3.89</v>
          </cell>
          <cell r="J259">
            <v>5.45</v>
          </cell>
        </row>
        <row r="260">
          <cell r="A260" t="str">
            <v>0883</v>
          </cell>
          <cell r="B260" t="str">
            <v>B</v>
          </cell>
          <cell r="C260" t="str">
            <v>Y</v>
          </cell>
          <cell r="D260" t="str">
            <v>0131-00</v>
          </cell>
          <cell r="E260" t="str">
            <v>OELMESSVORRICHTUNG</v>
          </cell>
          <cell r="F260">
            <v>3.31</v>
          </cell>
          <cell r="G260">
            <v>0.46</v>
          </cell>
          <cell r="H260">
            <v>0</v>
          </cell>
          <cell r="J260">
            <v>0.46</v>
          </cell>
        </row>
        <row r="261">
          <cell r="A261" t="str">
            <v>0884</v>
          </cell>
          <cell r="B261" t="str">
            <v>B</v>
          </cell>
          <cell r="C261" t="str">
            <v>Y</v>
          </cell>
          <cell r="D261" t="str">
            <v>0131-00</v>
          </cell>
          <cell r="E261" t="str">
            <v>OELWANNE</v>
          </cell>
          <cell r="F261">
            <v>168.97</v>
          </cell>
          <cell r="G261">
            <v>1.73</v>
          </cell>
          <cell r="H261">
            <v>4.0199999999999996</v>
          </cell>
          <cell r="J261">
            <v>5.75</v>
          </cell>
        </row>
        <row r="262">
          <cell r="A262" t="str">
            <v>0885</v>
          </cell>
          <cell r="B262" t="str">
            <v>B</v>
          </cell>
          <cell r="C262" t="str">
            <v>Y</v>
          </cell>
          <cell r="D262" t="str">
            <v>0131-00</v>
          </cell>
          <cell r="E262" t="str">
            <v>OELMESSVORRICHTUNG</v>
          </cell>
          <cell r="F262">
            <v>4.07</v>
          </cell>
          <cell r="G262">
            <v>0.66</v>
          </cell>
          <cell r="H262">
            <v>0</v>
          </cell>
          <cell r="J262">
            <v>0.66</v>
          </cell>
        </row>
        <row r="263">
          <cell r="A263" t="str">
            <v>0887</v>
          </cell>
          <cell r="B263" t="str">
            <v>B</v>
          </cell>
          <cell r="C263" t="str">
            <v>Y</v>
          </cell>
          <cell r="D263" t="str">
            <v>0131-00</v>
          </cell>
          <cell r="E263" t="str">
            <v>DREHZAHLREGLER</v>
          </cell>
          <cell r="F263">
            <v>167.21</v>
          </cell>
          <cell r="G263">
            <v>2.2799999999999998</v>
          </cell>
          <cell r="H263">
            <v>0.73</v>
          </cell>
          <cell r="J263">
            <v>3.01</v>
          </cell>
        </row>
        <row r="264">
          <cell r="A264" t="str">
            <v>0889</v>
          </cell>
          <cell r="B264" t="str">
            <v>B</v>
          </cell>
          <cell r="C264" t="str">
            <v>Y</v>
          </cell>
          <cell r="D264" t="str">
            <v>0130-00</v>
          </cell>
          <cell r="E264" t="str">
            <v>AUFSTELLFUSS</v>
          </cell>
          <cell r="F264">
            <v>30.04</v>
          </cell>
          <cell r="G264">
            <v>0.01</v>
          </cell>
          <cell r="H264">
            <v>1.48</v>
          </cell>
          <cell r="J264">
            <v>1.49</v>
          </cell>
        </row>
        <row r="265">
          <cell r="A265" t="str">
            <v>0890</v>
          </cell>
          <cell r="B265" t="str">
            <v>B</v>
          </cell>
          <cell r="C265" t="str">
            <v>Y</v>
          </cell>
          <cell r="D265" t="str">
            <v>0131-00</v>
          </cell>
          <cell r="E265" t="str">
            <v>DREHZAHLREGLER</v>
          </cell>
          <cell r="F265">
            <v>160.01</v>
          </cell>
          <cell r="G265">
            <v>2.2799999999999998</v>
          </cell>
          <cell r="H265">
            <v>0.73</v>
          </cell>
          <cell r="J265">
            <v>3.01</v>
          </cell>
        </row>
        <row r="266">
          <cell r="A266" t="str">
            <v>0891</v>
          </cell>
          <cell r="B266" t="str">
            <v>B</v>
          </cell>
          <cell r="C266" t="str">
            <v>Y</v>
          </cell>
          <cell r="D266" t="str">
            <v>0131-00</v>
          </cell>
          <cell r="E266" t="str">
            <v>DREHZAHLREGLER</v>
          </cell>
          <cell r="F266">
            <v>160.01</v>
          </cell>
          <cell r="G266">
            <v>2.2799999999999998</v>
          </cell>
          <cell r="H266">
            <v>0.73</v>
          </cell>
          <cell r="J266">
            <v>3.01</v>
          </cell>
        </row>
        <row r="267">
          <cell r="A267" t="str">
            <v>0892</v>
          </cell>
          <cell r="B267" t="str">
            <v>B</v>
          </cell>
          <cell r="C267" t="str">
            <v>Y</v>
          </cell>
          <cell r="D267" t="str">
            <v>0131-00</v>
          </cell>
          <cell r="E267" t="str">
            <v>DREHZAHLREGLER</v>
          </cell>
          <cell r="F267">
            <v>160.01</v>
          </cell>
          <cell r="G267">
            <v>2.2799999999999998</v>
          </cell>
          <cell r="H267">
            <v>0.73</v>
          </cell>
          <cell r="J267">
            <v>3.01</v>
          </cell>
        </row>
        <row r="268">
          <cell r="A268" t="str">
            <v>0894</v>
          </cell>
          <cell r="B268" t="str">
            <v>B</v>
          </cell>
          <cell r="C268" t="str">
            <v>Y</v>
          </cell>
          <cell r="D268" t="str">
            <v>0131-00</v>
          </cell>
          <cell r="E268" t="str">
            <v>EINSPRITZPUMPE</v>
          </cell>
          <cell r="F268">
            <v>954.84</v>
          </cell>
          <cell r="G268">
            <v>8.6199999999999992</v>
          </cell>
          <cell r="H268">
            <v>44.99</v>
          </cell>
          <cell r="J268">
            <v>53.61</v>
          </cell>
        </row>
        <row r="269">
          <cell r="A269" t="str">
            <v>0895</v>
          </cell>
          <cell r="B269" t="str">
            <v>B</v>
          </cell>
          <cell r="C269" t="str">
            <v>Y</v>
          </cell>
          <cell r="D269" t="str">
            <v>0131-00</v>
          </cell>
          <cell r="E269" t="str">
            <v>ABGASTURBOLADER</v>
          </cell>
          <cell r="F269">
            <v>212.88</v>
          </cell>
          <cell r="G269">
            <v>3.82</v>
          </cell>
          <cell r="H269">
            <v>5.74</v>
          </cell>
          <cell r="J269">
            <v>9.56</v>
          </cell>
        </row>
        <row r="270">
          <cell r="A270" t="str">
            <v>0896</v>
          </cell>
          <cell r="B270" t="str">
            <v>B</v>
          </cell>
          <cell r="C270" t="str">
            <v>Y</v>
          </cell>
          <cell r="D270" t="str">
            <v>0130-00</v>
          </cell>
          <cell r="E270" t="str">
            <v>KUEHLLUFTFUEHRUNG</v>
          </cell>
          <cell r="F270">
            <v>28.64</v>
          </cell>
          <cell r="G270">
            <v>0.48</v>
          </cell>
          <cell r="H270">
            <v>0</v>
          </cell>
          <cell r="J270">
            <v>0.48</v>
          </cell>
        </row>
        <row r="271">
          <cell r="A271" t="str">
            <v>0897</v>
          </cell>
          <cell r="B271" t="str">
            <v>B</v>
          </cell>
          <cell r="C271" t="str">
            <v>Y</v>
          </cell>
          <cell r="D271" t="str">
            <v>0130-00</v>
          </cell>
          <cell r="E271" t="str">
            <v>KUEHLLUFTFUEHRUNG</v>
          </cell>
          <cell r="F271">
            <v>30.25</v>
          </cell>
          <cell r="G271">
            <v>0.48</v>
          </cell>
          <cell r="H271">
            <v>0</v>
          </cell>
          <cell r="J271">
            <v>0.48</v>
          </cell>
        </row>
        <row r="272">
          <cell r="A272" t="str">
            <v>0898</v>
          </cell>
          <cell r="B272" t="str">
            <v>B</v>
          </cell>
          <cell r="C272" t="str">
            <v>Y</v>
          </cell>
          <cell r="D272" t="str">
            <v>0130-00</v>
          </cell>
          <cell r="E272" t="str">
            <v>KUEHLLUFTFUEHRUNG</v>
          </cell>
          <cell r="F272">
            <v>28.58</v>
          </cell>
          <cell r="G272">
            <v>0.48</v>
          </cell>
          <cell r="H272">
            <v>0</v>
          </cell>
          <cell r="J272">
            <v>0.48</v>
          </cell>
        </row>
        <row r="273">
          <cell r="A273" t="str">
            <v>0901</v>
          </cell>
          <cell r="B273" t="str">
            <v>B</v>
          </cell>
          <cell r="C273" t="str">
            <v>Y</v>
          </cell>
          <cell r="D273" t="str">
            <v>0130-00</v>
          </cell>
          <cell r="E273" t="str">
            <v>BETRIEBSANLEITUNG</v>
          </cell>
          <cell r="F273">
            <v>4.75</v>
          </cell>
          <cell r="G273">
            <v>0</v>
          </cell>
          <cell r="H273">
            <v>0</v>
          </cell>
          <cell r="J273">
            <v>0</v>
          </cell>
        </row>
        <row r="274">
          <cell r="A274" t="str">
            <v>0902</v>
          </cell>
          <cell r="B274" t="str">
            <v>B</v>
          </cell>
          <cell r="C274" t="str">
            <v>Y</v>
          </cell>
          <cell r="D274" t="str">
            <v>0131-00</v>
          </cell>
          <cell r="E274" t="str">
            <v>BETRIEBSANLEITUNG</v>
          </cell>
          <cell r="F274">
            <v>4.74</v>
          </cell>
          <cell r="G274">
            <v>0</v>
          </cell>
          <cell r="H274">
            <v>0</v>
          </cell>
          <cell r="J274">
            <v>0</v>
          </cell>
        </row>
        <row r="275">
          <cell r="A275" t="str">
            <v>0903</v>
          </cell>
          <cell r="B275" t="str">
            <v>B</v>
          </cell>
          <cell r="C275" t="str">
            <v>Y</v>
          </cell>
          <cell r="D275" t="str">
            <v>0130-00</v>
          </cell>
          <cell r="E275" t="str">
            <v>OELWANNE</v>
          </cell>
          <cell r="F275">
            <v>67.150000000000006</v>
          </cell>
          <cell r="G275">
            <v>1.83</v>
          </cell>
          <cell r="H275">
            <v>1.74</v>
          </cell>
          <cell r="J275">
            <v>3.5700000000000003</v>
          </cell>
        </row>
        <row r="276">
          <cell r="A276" t="str">
            <v>0904</v>
          </cell>
          <cell r="B276" t="str">
            <v>B</v>
          </cell>
          <cell r="C276" t="str">
            <v>Y</v>
          </cell>
          <cell r="D276" t="str">
            <v>0130-00</v>
          </cell>
          <cell r="E276" t="str">
            <v>EINSPRITZPUMPE</v>
          </cell>
          <cell r="F276">
            <v>770.34</v>
          </cell>
          <cell r="G276">
            <v>7.94</v>
          </cell>
          <cell r="H276">
            <v>44.5</v>
          </cell>
          <cell r="J276">
            <v>52.44</v>
          </cell>
        </row>
        <row r="277">
          <cell r="A277" t="str">
            <v>0905</v>
          </cell>
          <cell r="B277" t="str">
            <v>B</v>
          </cell>
          <cell r="C277" t="str">
            <v>Y</v>
          </cell>
          <cell r="D277" t="str">
            <v>0130-00</v>
          </cell>
          <cell r="E277" t="str">
            <v>EINSPRITZPUMPE</v>
          </cell>
          <cell r="F277">
            <v>793.03</v>
          </cell>
          <cell r="G277">
            <v>8.7799999999999994</v>
          </cell>
          <cell r="H277">
            <v>44.5</v>
          </cell>
          <cell r="J277">
            <v>53.28</v>
          </cell>
        </row>
        <row r="278">
          <cell r="A278" t="str">
            <v>0907</v>
          </cell>
          <cell r="B278" t="str">
            <v>B</v>
          </cell>
          <cell r="C278" t="str">
            <v>Y</v>
          </cell>
          <cell r="D278" t="str">
            <v>0130-00</v>
          </cell>
          <cell r="E278" t="str">
            <v>KRAFTSTOFFPUMPE</v>
          </cell>
          <cell r="F278">
            <v>24.44</v>
          </cell>
          <cell r="G278">
            <v>0.39</v>
          </cell>
          <cell r="H278">
            <v>0</v>
          </cell>
          <cell r="J278">
            <v>0.39</v>
          </cell>
        </row>
        <row r="279">
          <cell r="A279" t="str">
            <v>0908</v>
          </cell>
          <cell r="B279" t="str">
            <v>B</v>
          </cell>
          <cell r="C279" t="str">
            <v>Y</v>
          </cell>
          <cell r="D279" t="str">
            <v>0130-00</v>
          </cell>
          <cell r="E279" t="str">
            <v>SCHWINGS.DAEMPFER</v>
          </cell>
          <cell r="F279">
            <v>40.17</v>
          </cell>
          <cell r="G279">
            <v>0.41</v>
          </cell>
          <cell r="H279">
            <v>0</v>
          </cell>
          <cell r="J279">
            <v>0.41</v>
          </cell>
        </row>
        <row r="280">
          <cell r="A280" t="str">
            <v>0909</v>
          </cell>
          <cell r="B280" t="str">
            <v>B</v>
          </cell>
          <cell r="C280" t="str">
            <v>Y</v>
          </cell>
          <cell r="D280" t="str">
            <v>0130-00</v>
          </cell>
          <cell r="E280" t="str">
            <v>SCHWINGS.DAEMPFER</v>
          </cell>
          <cell r="F280">
            <v>48.47</v>
          </cell>
          <cell r="G280">
            <v>0.57999999999999996</v>
          </cell>
          <cell r="H280">
            <v>0</v>
          </cell>
          <cell r="J280">
            <v>0.57999999999999996</v>
          </cell>
        </row>
        <row r="281">
          <cell r="A281" t="str">
            <v>0911</v>
          </cell>
          <cell r="B281" t="str">
            <v>B</v>
          </cell>
          <cell r="C281" t="str">
            <v>Y</v>
          </cell>
          <cell r="D281" t="str">
            <v>0130-00</v>
          </cell>
          <cell r="E281" t="str">
            <v>KURB.GEH.ENTLUEFT.</v>
          </cell>
          <cell r="F281">
            <v>53.95</v>
          </cell>
          <cell r="G281">
            <v>1.56</v>
          </cell>
          <cell r="H281">
            <v>1.06</v>
          </cell>
          <cell r="J281">
            <v>2.62</v>
          </cell>
        </row>
        <row r="282">
          <cell r="A282" t="str">
            <v>0913</v>
          </cell>
          <cell r="B282" t="str">
            <v>B</v>
          </cell>
          <cell r="C282" t="str">
            <v>Y</v>
          </cell>
          <cell r="D282" t="str">
            <v>0131-00</v>
          </cell>
          <cell r="E282" t="str">
            <v>KRUEMMER</v>
          </cell>
          <cell r="F282">
            <v>8.5399999999999991</v>
          </cell>
          <cell r="G282">
            <v>0.79</v>
          </cell>
          <cell r="H282">
            <v>1.1000000000000001</v>
          </cell>
          <cell r="J282">
            <v>1.8900000000000001</v>
          </cell>
        </row>
        <row r="283">
          <cell r="A283" t="str">
            <v>0914</v>
          </cell>
          <cell r="B283" t="str">
            <v>B</v>
          </cell>
          <cell r="C283" t="str">
            <v>Y</v>
          </cell>
          <cell r="D283" t="str">
            <v>0131-00</v>
          </cell>
          <cell r="E283" t="str">
            <v>SCHWUNGRAD</v>
          </cell>
          <cell r="F283">
            <v>85.26</v>
          </cell>
          <cell r="G283">
            <v>1.54</v>
          </cell>
          <cell r="H283">
            <v>0</v>
          </cell>
          <cell r="J283">
            <v>1.54</v>
          </cell>
        </row>
        <row r="284">
          <cell r="A284" t="str">
            <v>0915</v>
          </cell>
          <cell r="B284" t="str">
            <v>B</v>
          </cell>
          <cell r="C284" t="str">
            <v>Y</v>
          </cell>
          <cell r="D284" t="str">
            <v>0130-00</v>
          </cell>
          <cell r="E284" t="str">
            <v>STARTER</v>
          </cell>
          <cell r="F284">
            <v>83.14</v>
          </cell>
          <cell r="G284">
            <v>0.61</v>
          </cell>
          <cell r="H284">
            <v>0</v>
          </cell>
          <cell r="J284">
            <v>0.61</v>
          </cell>
        </row>
        <row r="285">
          <cell r="A285" t="str">
            <v>0916</v>
          </cell>
          <cell r="B285" t="str">
            <v>B</v>
          </cell>
          <cell r="C285" t="str">
            <v>Y</v>
          </cell>
          <cell r="D285" t="str">
            <v>0130-00</v>
          </cell>
          <cell r="E285" t="str">
            <v>STARTER</v>
          </cell>
          <cell r="F285">
            <v>148.94</v>
          </cell>
          <cell r="G285">
            <v>0.57999999999999996</v>
          </cell>
          <cell r="H285">
            <v>0</v>
          </cell>
          <cell r="J285">
            <v>0.57999999999999996</v>
          </cell>
        </row>
        <row r="286">
          <cell r="A286" t="str">
            <v>0917</v>
          </cell>
          <cell r="B286" t="str">
            <v>B</v>
          </cell>
          <cell r="C286" t="str">
            <v>Y</v>
          </cell>
          <cell r="D286" t="str">
            <v>0130-00</v>
          </cell>
          <cell r="E286" t="str">
            <v>STARTER</v>
          </cell>
          <cell r="F286">
            <v>65.069999999999993</v>
          </cell>
          <cell r="G286">
            <v>0.57999999999999996</v>
          </cell>
          <cell r="H286">
            <v>0</v>
          </cell>
          <cell r="J286">
            <v>0.57999999999999996</v>
          </cell>
        </row>
        <row r="287">
          <cell r="A287" t="str">
            <v>0918</v>
          </cell>
          <cell r="B287" t="str">
            <v>B</v>
          </cell>
          <cell r="C287" t="str">
            <v>Y</v>
          </cell>
          <cell r="D287" t="str">
            <v>0130-00</v>
          </cell>
          <cell r="E287" t="str">
            <v>DREHZAHLREGLER</v>
          </cell>
          <cell r="F287">
            <v>159.97999999999999</v>
          </cell>
          <cell r="G287">
            <v>2.4</v>
          </cell>
          <cell r="H287">
            <v>0.56000000000000005</v>
          </cell>
          <cell r="J287">
            <v>2.96</v>
          </cell>
        </row>
        <row r="288">
          <cell r="A288" t="str">
            <v>0920</v>
          </cell>
          <cell r="B288" t="str">
            <v>B</v>
          </cell>
          <cell r="C288" t="str">
            <v>Y</v>
          </cell>
          <cell r="D288" t="str">
            <v>0130-00</v>
          </cell>
          <cell r="E288" t="str">
            <v>MOTORLAGERUNG</v>
          </cell>
          <cell r="F288">
            <v>11.47</v>
          </cell>
          <cell r="G288">
            <v>0.65</v>
          </cell>
          <cell r="H288">
            <v>0</v>
          </cell>
          <cell r="J288">
            <v>0.65</v>
          </cell>
        </row>
        <row r="289">
          <cell r="A289" t="str">
            <v>0922</v>
          </cell>
          <cell r="B289" t="str">
            <v>B</v>
          </cell>
          <cell r="C289" t="str">
            <v>Y</v>
          </cell>
          <cell r="D289" t="str">
            <v>0131-00</v>
          </cell>
          <cell r="E289" t="str">
            <v>KUEHLGEBLAESE</v>
          </cell>
          <cell r="F289">
            <v>159.97999999999999</v>
          </cell>
          <cell r="G289">
            <v>3.49</v>
          </cell>
          <cell r="H289">
            <v>18.38</v>
          </cell>
          <cell r="J289">
            <v>21.869999999999997</v>
          </cell>
        </row>
        <row r="290">
          <cell r="A290" t="str">
            <v>0951</v>
          </cell>
          <cell r="B290" t="str">
            <v>B</v>
          </cell>
          <cell r="C290" t="str">
            <v>Y</v>
          </cell>
          <cell r="D290" t="str">
            <v>0131-00</v>
          </cell>
          <cell r="E290" t="str">
            <v>NEBENABTRIEB</v>
          </cell>
          <cell r="F290">
            <v>198.31</v>
          </cell>
          <cell r="G290">
            <v>1.96</v>
          </cell>
          <cell r="H290">
            <v>7.41</v>
          </cell>
          <cell r="J290">
            <v>9.370000000000001</v>
          </cell>
        </row>
        <row r="291">
          <cell r="A291" t="str">
            <v>0952</v>
          </cell>
          <cell r="B291" t="str">
            <v>B</v>
          </cell>
          <cell r="C291" t="str">
            <v>Y</v>
          </cell>
          <cell r="D291" t="str">
            <v>0131-00</v>
          </cell>
          <cell r="E291" t="str">
            <v>NEBENABTRIEB</v>
          </cell>
          <cell r="F291">
            <v>198.52</v>
          </cell>
          <cell r="G291">
            <v>1.85</v>
          </cell>
          <cell r="H291">
            <v>6.53</v>
          </cell>
          <cell r="J291">
            <v>8.3800000000000008</v>
          </cell>
        </row>
        <row r="292">
          <cell r="A292" t="str">
            <v>0953</v>
          </cell>
          <cell r="B292" t="str">
            <v>B</v>
          </cell>
          <cell r="C292" t="str">
            <v>Y</v>
          </cell>
          <cell r="D292" t="str">
            <v>0131-00</v>
          </cell>
          <cell r="E292" t="str">
            <v>NEBENABTRIEB</v>
          </cell>
          <cell r="F292">
            <v>225.56</v>
          </cell>
          <cell r="G292">
            <v>1.81</v>
          </cell>
          <cell r="H292">
            <v>7.27</v>
          </cell>
          <cell r="J292">
            <v>9.08</v>
          </cell>
        </row>
        <row r="293">
          <cell r="A293" t="str">
            <v>0954</v>
          </cell>
          <cell r="B293" t="str">
            <v>B</v>
          </cell>
          <cell r="C293" t="str">
            <v>Y</v>
          </cell>
          <cell r="D293" t="str">
            <v>0131-00</v>
          </cell>
          <cell r="E293" t="str">
            <v>NEBENABTRIEB</v>
          </cell>
          <cell r="F293">
            <v>343.48</v>
          </cell>
          <cell r="G293">
            <v>2.71</v>
          </cell>
          <cell r="H293">
            <v>7.27</v>
          </cell>
          <cell r="J293">
            <v>9.98</v>
          </cell>
        </row>
        <row r="294">
          <cell r="A294" t="str">
            <v>0955</v>
          </cell>
          <cell r="B294" t="str">
            <v>B</v>
          </cell>
          <cell r="C294" t="str">
            <v>Y</v>
          </cell>
          <cell r="D294" t="str">
            <v>0131-00</v>
          </cell>
          <cell r="E294" t="str">
            <v>NEBENABTRIEB</v>
          </cell>
          <cell r="F294">
            <v>225.54</v>
          </cell>
          <cell r="G294">
            <v>1.81</v>
          </cell>
          <cell r="H294">
            <v>7.89</v>
          </cell>
          <cell r="J294">
            <v>9.6999999999999993</v>
          </cell>
        </row>
        <row r="295">
          <cell r="A295" t="str">
            <v>0956</v>
          </cell>
          <cell r="B295" t="str">
            <v>B</v>
          </cell>
          <cell r="C295" t="str">
            <v>Y</v>
          </cell>
          <cell r="D295" t="str">
            <v>0131-00</v>
          </cell>
          <cell r="E295" t="str">
            <v>NEBENABTRIEB</v>
          </cell>
          <cell r="F295">
            <v>343.46</v>
          </cell>
          <cell r="G295">
            <v>1.94</v>
          </cell>
          <cell r="H295">
            <v>7.89</v>
          </cell>
          <cell r="J295">
            <v>9.83</v>
          </cell>
        </row>
        <row r="296">
          <cell r="A296" t="str">
            <v>0957</v>
          </cell>
          <cell r="B296" t="str">
            <v>B</v>
          </cell>
          <cell r="C296" t="str">
            <v>Y</v>
          </cell>
          <cell r="D296" t="str">
            <v>0131-00</v>
          </cell>
          <cell r="E296" t="str">
            <v>NEBENABTRIEB</v>
          </cell>
          <cell r="F296">
            <v>229.07</v>
          </cell>
          <cell r="G296">
            <v>2.4500000000000002</v>
          </cell>
          <cell r="H296">
            <v>7.26</v>
          </cell>
          <cell r="J296">
            <v>9.7100000000000009</v>
          </cell>
        </row>
        <row r="297">
          <cell r="A297" t="str">
            <v>0958</v>
          </cell>
          <cell r="B297" t="str">
            <v>B</v>
          </cell>
          <cell r="C297" t="str">
            <v>Y</v>
          </cell>
          <cell r="D297" t="str">
            <v>0131-00</v>
          </cell>
          <cell r="E297" t="str">
            <v>NEBENABTRIEB</v>
          </cell>
          <cell r="F297">
            <v>346.99</v>
          </cell>
          <cell r="G297">
            <v>2.71</v>
          </cell>
          <cell r="H297">
            <v>7.26</v>
          </cell>
          <cell r="J297">
            <v>9.9699999999999989</v>
          </cell>
        </row>
        <row r="298">
          <cell r="A298" t="str">
            <v>0959</v>
          </cell>
          <cell r="B298" t="str">
            <v>B</v>
          </cell>
          <cell r="C298" t="str">
            <v>Y</v>
          </cell>
          <cell r="D298" t="str">
            <v>0131-00</v>
          </cell>
          <cell r="E298" t="str">
            <v>NEBENABTRIEB</v>
          </cell>
          <cell r="F298">
            <v>229.01</v>
          </cell>
          <cell r="G298">
            <v>2.71</v>
          </cell>
          <cell r="H298">
            <v>7.7</v>
          </cell>
          <cell r="J298">
            <v>10.41</v>
          </cell>
        </row>
        <row r="299">
          <cell r="A299" t="str">
            <v>0960</v>
          </cell>
          <cell r="B299" t="str">
            <v>B</v>
          </cell>
          <cell r="C299" t="str">
            <v>Y</v>
          </cell>
          <cell r="D299" t="str">
            <v>0131-00</v>
          </cell>
          <cell r="E299" t="str">
            <v>NEBENABTRIEB</v>
          </cell>
          <cell r="F299">
            <v>346.93</v>
          </cell>
          <cell r="G299">
            <v>2.71</v>
          </cell>
          <cell r="H299">
            <v>7.7</v>
          </cell>
          <cell r="J299">
            <v>10.41</v>
          </cell>
        </row>
        <row r="300">
          <cell r="A300" t="str">
            <v>0961</v>
          </cell>
          <cell r="B300" t="str">
            <v>B</v>
          </cell>
          <cell r="C300" t="str">
            <v>Y</v>
          </cell>
          <cell r="D300" t="str">
            <v>0131_00</v>
          </cell>
          <cell r="E300" t="str">
            <v>SAUGLEITUNG</v>
          </cell>
          <cell r="F300">
            <v>8.76</v>
          </cell>
          <cell r="G300">
            <v>0.67</v>
          </cell>
          <cell r="H300">
            <v>0.72</v>
          </cell>
          <cell r="J300">
            <v>1.3900000000000001</v>
          </cell>
        </row>
        <row r="301">
          <cell r="A301" t="str">
            <v>0962</v>
          </cell>
          <cell r="B301" t="str">
            <v>B</v>
          </cell>
          <cell r="C301" t="str">
            <v>Y</v>
          </cell>
          <cell r="D301" t="str">
            <v>0131-00</v>
          </cell>
          <cell r="E301" t="str">
            <v>GENERATOR</v>
          </cell>
          <cell r="F301">
            <v>514.5</v>
          </cell>
          <cell r="G301">
            <v>3.27</v>
          </cell>
          <cell r="H301">
            <v>4.66</v>
          </cell>
          <cell r="J301">
            <v>7.93</v>
          </cell>
        </row>
        <row r="302">
          <cell r="A302" t="str">
            <v>0963</v>
          </cell>
          <cell r="B302" t="str">
            <v>B</v>
          </cell>
          <cell r="C302" t="str">
            <v>Y</v>
          </cell>
          <cell r="D302" t="str">
            <v>0131-00</v>
          </cell>
          <cell r="E302" t="str">
            <v>KEILRIEMENSCHEIBE</v>
          </cell>
          <cell r="F302">
            <v>15.26</v>
          </cell>
          <cell r="G302">
            <v>0.48</v>
          </cell>
          <cell r="H302">
            <v>0</v>
          </cell>
          <cell r="J302">
            <v>0.48</v>
          </cell>
        </row>
        <row r="303">
          <cell r="A303" t="str">
            <v>0964</v>
          </cell>
          <cell r="B303" t="str">
            <v>B</v>
          </cell>
          <cell r="C303" t="str">
            <v>Y</v>
          </cell>
          <cell r="D303" t="str">
            <v>0130-00</v>
          </cell>
          <cell r="E303" t="str">
            <v>SCHWUNGRAD</v>
          </cell>
          <cell r="F303">
            <v>73.55</v>
          </cell>
          <cell r="G303">
            <v>1.17</v>
          </cell>
          <cell r="H303">
            <v>0</v>
          </cell>
          <cell r="J303">
            <v>1.17</v>
          </cell>
        </row>
        <row r="304">
          <cell r="A304" t="str">
            <v>0965</v>
          </cell>
          <cell r="B304" t="str">
            <v>B</v>
          </cell>
          <cell r="C304" t="str">
            <v>Y</v>
          </cell>
          <cell r="D304" t="str">
            <v>0131-00</v>
          </cell>
          <cell r="E304" t="str">
            <v>KURB.GEH.ENTLUEFT.</v>
          </cell>
          <cell r="F304">
            <v>6.07</v>
          </cell>
          <cell r="G304">
            <v>0.4</v>
          </cell>
          <cell r="H304">
            <v>0</v>
          </cell>
          <cell r="J304">
            <v>0.4</v>
          </cell>
        </row>
        <row r="305">
          <cell r="A305" t="str">
            <v>0966</v>
          </cell>
          <cell r="B305" t="str">
            <v>B</v>
          </cell>
          <cell r="C305" t="str">
            <v>Y</v>
          </cell>
          <cell r="D305" t="str">
            <v>0130-00</v>
          </cell>
          <cell r="E305" t="str">
            <v>GENERATOR</v>
          </cell>
          <cell r="F305">
            <v>67.569999999999993</v>
          </cell>
          <cell r="G305">
            <v>1.53</v>
          </cell>
          <cell r="H305">
            <v>0</v>
          </cell>
          <cell r="J305">
            <v>1.53</v>
          </cell>
        </row>
        <row r="306">
          <cell r="A306" t="str">
            <v>0967</v>
          </cell>
          <cell r="B306" t="str">
            <v>B</v>
          </cell>
          <cell r="C306" t="str">
            <v>Y</v>
          </cell>
          <cell r="D306" t="str">
            <v>0131-00</v>
          </cell>
          <cell r="E306" t="str">
            <v>ABGASTURBOLADER</v>
          </cell>
          <cell r="F306">
            <v>169.81</v>
          </cell>
          <cell r="G306">
            <v>3.39</v>
          </cell>
          <cell r="H306">
            <v>2.42</v>
          </cell>
          <cell r="J306">
            <v>5.8100000000000005</v>
          </cell>
        </row>
        <row r="307">
          <cell r="A307" t="str">
            <v>0968</v>
          </cell>
          <cell r="B307" t="str">
            <v>B</v>
          </cell>
          <cell r="C307" t="str">
            <v>Y</v>
          </cell>
          <cell r="D307" t="str">
            <v>0131-00</v>
          </cell>
          <cell r="E307" t="str">
            <v>ABGASTURBOLADER</v>
          </cell>
          <cell r="F307">
            <v>163.41</v>
          </cell>
          <cell r="G307">
            <v>4.3899999999999997</v>
          </cell>
          <cell r="H307">
            <v>3.52</v>
          </cell>
          <cell r="J307">
            <v>7.91</v>
          </cell>
        </row>
        <row r="308">
          <cell r="A308" t="str">
            <v>0970</v>
          </cell>
          <cell r="B308" t="str">
            <v>B</v>
          </cell>
          <cell r="C308" t="str">
            <v>Y</v>
          </cell>
          <cell r="D308" t="str">
            <v>0131-00</v>
          </cell>
          <cell r="E308" t="str">
            <v>GENERATOR</v>
          </cell>
          <cell r="F308">
            <v>439.94</v>
          </cell>
          <cell r="G308">
            <v>2.19</v>
          </cell>
          <cell r="H308">
            <v>4.66</v>
          </cell>
          <cell r="J308">
            <v>6.85</v>
          </cell>
        </row>
        <row r="309">
          <cell r="A309" t="str">
            <v>0971</v>
          </cell>
          <cell r="B309" t="str">
            <v>B</v>
          </cell>
          <cell r="C309" t="str">
            <v>Y</v>
          </cell>
          <cell r="D309" t="str">
            <v>0131-00</v>
          </cell>
          <cell r="E309" t="str">
            <v>LADELUFTLEITUNG</v>
          </cell>
          <cell r="F309">
            <v>45.68</v>
          </cell>
          <cell r="G309">
            <v>1.53</v>
          </cell>
          <cell r="H309">
            <v>2.93</v>
          </cell>
          <cell r="J309">
            <v>4.46</v>
          </cell>
        </row>
        <row r="310">
          <cell r="A310" t="str">
            <v>0972</v>
          </cell>
          <cell r="B310" t="str">
            <v>B</v>
          </cell>
          <cell r="C310" t="str">
            <v>Y</v>
          </cell>
          <cell r="D310" t="str">
            <v>0130-00</v>
          </cell>
          <cell r="E310" t="str">
            <v>DREHZAHLREGLER</v>
          </cell>
          <cell r="F310">
            <v>178.67</v>
          </cell>
          <cell r="G310">
            <v>2.2799999999999998</v>
          </cell>
          <cell r="H310">
            <v>0.73</v>
          </cell>
          <cell r="J310">
            <v>3.01</v>
          </cell>
        </row>
        <row r="311">
          <cell r="A311" t="str">
            <v>0974</v>
          </cell>
          <cell r="B311" t="str">
            <v>B</v>
          </cell>
          <cell r="C311" t="str">
            <v>Y</v>
          </cell>
          <cell r="D311" t="str">
            <v>0130-00</v>
          </cell>
          <cell r="E311" t="str">
            <v>KUEHLANLAGE</v>
          </cell>
          <cell r="F311">
            <v>252.5</v>
          </cell>
          <cell r="G311">
            <v>18.5</v>
          </cell>
          <cell r="H311">
            <v>0</v>
          </cell>
          <cell r="J311">
            <v>18.5</v>
          </cell>
        </row>
        <row r="312">
          <cell r="A312" t="str">
            <v>0975</v>
          </cell>
          <cell r="B312" t="str">
            <v>B</v>
          </cell>
          <cell r="C312" t="str">
            <v>Y</v>
          </cell>
          <cell r="D312" t="str">
            <v>0130-00</v>
          </cell>
          <cell r="E312" t="str">
            <v>KUEHLANLAGE</v>
          </cell>
          <cell r="F312">
            <v>457.37</v>
          </cell>
          <cell r="G312">
            <v>20.23</v>
          </cell>
          <cell r="H312">
            <v>4.2</v>
          </cell>
          <cell r="J312">
            <v>24.43</v>
          </cell>
        </row>
        <row r="313">
          <cell r="A313" t="str">
            <v>0981</v>
          </cell>
          <cell r="B313" t="str">
            <v>B</v>
          </cell>
          <cell r="C313" t="str">
            <v>Y</v>
          </cell>
          <cell r="D313" t="str">
            <v>0131-00</v>
          </cell>
          <cell r="E313" t="str">
            <v>KEILRIEMENSCHEIBE</v>
          </cell>
          <cell r="F313">
            <v>54.19</v>
          </cell>
          <cell r="G313">
            <v>1.66</v>
          </cell>
          <cell r="H313">
            <v>4.62</v>
          </cell>
          <cell r="J313">
            <v>6.28</v>
          </cell>
        </row>
        <row r="314">
          <cell r="A314" t="str">
            <v>0982</v>
          </cell>
          <cell r="B314" t="str">
            <v>B</v>
          </cell>
          <cell r="C314" t="str">
            <v>Y</v>
          </cell>
          <cell r="D314" t="str">
            <v>0131-00</v>
          </cell>
          <cell r="E314" t="str">
            <v>LUEFTERLAGERUNG</v>
          </cell>
          <cell r="F314">
            <v>104.14</v>
          </cell>
          <cell r="G314">
            <v>1.05</v>
          </cell>
          <cell r="H314">
            <v>0</v>
          </cell>
          <cell r="J314">
            <v>1.05</v>
          </cell>
        </row>
        <row r="315">
          <cell r="A315" t="str">
            <v>0983</v>
          </cell>
          <cell r="B315" t="str">
            <v>B</v>
          </cell>
          <cell r="C315" t="str">
            <v>Y</v>
          </cell>
          <cell r="D315" t="str">
            <v>0131-00</v>
          </cell>
          <cell r="E315" t="str">
            <v>LUEFTERLAGERUNG</v>
          </cell>
          <cell r="F315">
            <v>157.36000000000001</v>
          </cell>
          <cell r="G315">
            <v>1.05</v>
          </cell>
          <cell r="H315">
            <v>0</v>
          </cell>
          <cell r="J315">
            <v>1.05</v>
          </cell>
        </row>
        <row r="316">
          <cell r="A316" t="str">
            <v>0984</v>
          </cell>
          <cell r="B316" t="str">
            <v>B</v>
          </cell>
          <cell r="C316" t="str">
            <v>Y</v>
          </cell>
          <cell r="D316" t="str">
            <v>0130-00</v>
          </cell>
          <cell r="E316" t="str">
            <v>MOTORBREMSE</v>
          </cell>
          <cell r="F316">
            <v>98.92</v>
          </cell>
          <cell r="G316">
            <v>0</v>
          </cell>
          <cell r="H316">
            <v>0</v>
          </cell>
          <cell r="J316">
            <v>0</v>
          </cell>
        </row>
        <row r="317">
          <cell r="A317" t="str">
            <v>0985</v>
          </cell>
          <cell r="B317" t="str">
            <v>B</v>
          </cell>
          <cell r="C317" t="str">
            <v>Y</v>
          </cell>
          <cell r="D317" t="str">
            <v>0130-00</v>
          </cell>
          <cell r="E317" t="str">
            <v>AUFSTELLFUSS</v>
          </cell>
          <cell r="F317">
            <v>200.66</v>
          </cell>
          <cell r="G317">
            <v>0.26</v>
          </cell>
          <cell r="H317">
            <v>0</v>
          </cell>
          <cell r="J317">
            <v>0.26</v>
          </cell>
        </row>
        <row r="318">
          <cell r="A318" t="str">
            <v>0987</v>
          </cell>
          <cell r="B318" t="str">
            <v>B</v>
          </cell>
          <cell r="C318" t="str">
            <v>Y</v>
          </cell>
          <cell r="D318" t="str">
            <v>0131-00</v>
          </cell>
          <cell r="E318" t="str">
            <v>OHNE INHALT</v>
          </cell>
          <cell r="F318">
            <v>0</v>
          </cell>
          <cell r="G318">
            <v>0</v>
          </cell>
          <cell r="H318">
            <v>0</v>
          </cell>
          <cell r="J318">
            <v>0</v>
          </cell>
        </row>
        <row r="319">
          <cell r="A319" t="str">
            <v>0988</v>
          </cell>
          <cell r="B319" t="str">
            <v>B</v>
          </cell>
          <cell r="C319" t="str">
            <v>Y</v>
          </cell>
          <cell r="D319" t="str">
            <v>0130-00</v>
          </cell>
          <cell r="E319" t="str">
            <v>KUEHLANLAGE</v>
          </cell>
          <cell r="F319">
            <v>241.43</v>
          </cell>
          <cell r="G319">
            <v>17.73</v>
          </cell>
          <cell r="H319">
            <v>0</v>
          </cell>
          <cell r="J319">
            <v>17.73</v>
          </cell>
        </row>
        <row r="320">
          <cell r="A320" t="str">
            <v>0989</v>
          </cell>
          <cell r="B320" t="str">
            <v>B</v>
          </cell>
          <cell r="C320" t="str">
            <v>Y</v>
          </cell>
          <cell r="D320" t="str">
            <v>0131-00</v>
          </cell>
          <cell r="E320" t="str">
            <v>GEGENFLANSCH</v>
          </cell>
          <cell r="F320">
            <v>14.1</v>
          </cell>
          <cell r="G320">
            <v>0.46</v>
          </cell>
          <cell r="H320">
            <v>3.23</v>
          </cell>
          <cell r="J320">
            <v>3.69</v>
          </cell>
        </row>
        <row r="321">
          <cell r="A321" t="str">
            <v>0990</v>
          </cell>
          <cell r="B321" t="str">
            <v>B</v>
          </cell>
          <cell r="C321" t="str">
            <v>Y</v>
          </cell>
          <cell r="D321" t="str">
            <v>0130-00</v>
          </cell>
          <cell r="E321" t="str">
            <v>KRUEMMER</v>
          </cell>
          <cell r="F321">
            <v>14.1</v>
          </cell>
          <cell r="G321">
            <v>0.28999999999999998</v>
          </cell>
          <cell r="H321">
            <v>3.23</v>
          </cell>
          <cell r="J321">
            <v>3.52</v>
          </cell>
        </row>
        <row r="322">
          <cell r="A322" t="str">
            <v>1093</v>
          </cell>
          <cell r="B322" t="str">
            <v>B</v>
          </cell>
          <cell r="C322" t="str">
            <v>Y</v>
          </cell>
          <cell r="D322" t="str">
            <v>0130-00</v>
          </cell>
          <cell r="E322" t="str">
            <v>STARTER</v>
          </cell>
          <cell r="F322">
            <v>125.47</v>
          </cell>
          <cell r="G322">
            <v>0.6</v>
          </cell>
          <cell r="H322">
            <v>0</v>
          </cell>
          <cell r="J322">
            <v>0.6</v>
          </cell>
        </row>
        <row r="323">
          <cell r="A323" t="str">
            <v>1094</v>
          </cell>
          <cell r="B323" t="str">
            <v>B</v>
          </cell>
          <cell r="C323" t="str">
            <v>Y</v>
          </cell>
          <cell r="D323" t="str">
            <v>0130-00</v>
          </cell>
          <cell r="E323" t="str">
            <v>STARTER</v>
          </cell>
          <cell r="F323">
            <v>174.92</v>
          </cell>
          <cell r="G323">
            <v>0.6</v>
          </cell>
          <cell r="H323">
            <v>0</v>
          </cell>
          <cell r="J323">
            <v>0.6</v>
          </cell>
        </row>
        <row r="324">
          <cell r="A324" t="str">
            <v>1097</v>
          </cell>
          <cell r="B324" t="str">
            <v>B</v>
          </cell>
          <cell r="C324" t="str">
            <v>Y</v>
          </cell>
          <cell r="D324" t="str">
            <v>0130-00</v>
          </cell>
          <cell r="E324" t="str">
            <v>SCHMIEROELFILTER</v>
          </cell>
          <cell r="F324">
            <v>6.51</v>
          </cell>
          <cell r="G324">
            <v>0.52</v>
          </cell>
          <cell r="H324">
            <v>0</v>
          </cell>
          <cell r="J324">
            <v>0.52</v>
          </cell>
        </row>
        <row r="325">
          <cell r="A325" t="str">
            <v>1101</v>
          </cell>
          <cell r="B325" t="str">
            <v>B</v>
          </cell>
          <cell r="C325" t="str">
            <v>Y</v>
          </cell>
          <cell r="D325" t="str">
            <v>0131-00</v>
          </cell>
          <cell r="E325" t="str">
            <v>LADELUFTLEITUNG</v>
          </cell>
          <cell r="F325">
            <v>61.26</v>
          </cell>
          <cell r="G325">
            <v>2.19</v>
          </cell>
          <cell r="H325">
            <v>2.87</v>
          </cell>
          <cell r="J325">
            <v>5.0600000000000005</v>
          </cell>
        </row>
        <row r="326">
          <cell r="A326" t="str">
            <v>1102</v>
          </cell>
          <cell r="B326" t="str">
            <v>B</v>
          </cell>
          <cell r="C326" t="str">
            <v>Y</v>
          </cell>
          <cell r="D326" t="str">
            <v>0131-00</v>
          </cell>
          <cell r="E326" t="str">
            <v>VERSCHLUSSTEILE</v>
          </cell>
          <cell r="F326">
            <v>6.57</v>
          </cell>
          <cell r="G326">
            <v>1.57</v>
          </cell>
          <cell r="H326">
            <v>0</v>
          </cell>
          <cell r="J326">
            <v>1.57</v>
          </cell>
        </row>
        <row r="327">
          <cell r="A327" t="str">
            <v>1104</v>
          </cell>
          <cell r="B327" t="str">
            <v>B</v>
          </cell>
          <cell r="C327" t="str">
            <v>Y</v>
          </cell>
          <cell r="D327" t="str">
            <v>0130-00</v>
          </cell>
          <cell r="E327" t="str">
            <v>OELWANNE</v>
          </cell>
          <cell r="F327">
            <v>71.59</v>
          </cell>
          <cell r="G327">
            <v>1.96</v>
          </cell>
          <cell r="H327">
            <v>3.95</v>
          </cell>
          <cell r="J327">
            <v>5.91</v>
          </cell>
        </row>
        <row r="328">
          <cell r="A328" t="str">
            <v>1106</v>
          </cell>
          <cell r="B328" t="str">
            <v>B</v>
          </cell>
          <cell r="C328" t="str">
            <v>Y</v>
          </cell>
          <cell r="D328" t="str">
            <v>0131-00</v>
          </cell>
          <cell r="E328" t="str">
            <v>ABGASTURBOLADER</v>
          </cell>
          <cell r="F328">
            <v>152.93</v>
          </cell>
          <cell r="G328">
            <v>4.3499999999999996</v>
          </cell>
          <cell r="H328">
            <v>6.81</v>
          </cell>
          <cell r="J328">
            <v>11.16</v>
          </cell>
        </row>
        <row r="329">
          <cell r="A329" t="str">
            <v>1107</v>
          </cell>
          <cell r="B329" t="str">
            <v>B</v>
          </cell>
          <cell r="C329" t="str">
            <v>Y</v>
          </cell>
          <cell r="D329" t="str">
            <v>0131-00</v>
          </cell>
          <cell r="E329" t="str">
            <v>ABGASTURBOLADER</v>
          </cell>
          <cell r="F329">
            <v>152.93</v>
          </cell>
          <cell r="G329">
            <v>3.6</v>
          </cell>
          <cell r="H329">
            <v>6.81</v>
          </cell>
          <cell r="J329">
            <v>10.41</v>
          </cell>
        </row>
        <row r="330">
          <cell r="A330" t="str">
            <v>1108</v>
          </cell>
          <cell r="B330" t="str">
            <v>B</v>
          </cell>
          <cell r="C330" t="str">
            <v>Y</v>
          </cell>
          <cell r="D330" t="str">
            <v>0131-00</v>
          </cell>
          <cell r="E330" t="str">
            <v>ABGASTURBOLADER</v>
          </cell>
          <cell r="F330">
            <v>172.21</v>
          </cell>
          <cell r="G330">
            <v>5.22</v>
          </cell>
          <cell r="H330">
            <v>5.17</v>
          </cell>
          <cell r="J330">
            <v>10.39</v>
          </cell>
        </row>
        <row r="331">
          <cell r="A331" t="str">
            <v>1109</v>
          </cell>
          <cell r="B331" t="str">
            <v>B</v>
          </cell>
          <cell r="C331" t="str">
            <v>Y</v>
          </cell>
          <cell r="D331" t="str">
            <v>0131-00</v>
          </cell>
          <cell r="E331" t="str">
            <v>OELMESSVORRICHTUNG</v>
          </cell>
          <cell r="F331">
            <v>6.88</v>
          </cell>
          <cell r="G331">
            <v>0.89</v>
          </cell>
          <cell r="H331">
            <v>0</v>
          </cell>
          <cell r="J331">
            <v>0.89</v>
          </cell>
        </row>
        <row r="332">
          <cell r="A332" t="str">
            <v>1110</v>
          </cell>
          <cell r="B332" t="str">
            <v>B</v>
          </cell>
          <cell r="C332" t="str">
            <v>Y</v>
          </cell>
          <cell r="D332" t="str">
            <v>0131-00</v>
          </cell>
          <cell r="E332" t="str">
            <v>MOTORLAGERUNG</v>
          </cell>
          <cell r="F332">
            <v>11.86</v>
          </cell>
          <cell r="G332">
            <v>0.52</v>
          </cell>
          <cell r="H332">
            <v>0</v>
          </cell>
          <cell r="J332">
            <v>0.52</v>
          </cell>
        </row>
        <row r="333">
          <cell r="A333" t="str">
            <v>1111</v>
          </cell>
          <cell r="B333" t="str">
            <v>B</v>
          </cell>
          <cell r="C333" t="str">
            <v>Y</v>
          </cell>
          <cell r="D333" t="str">
            <v>0131-00</v>
          </cell>
          <cell r="E333" t="str">
            <v>LADELUFTLEITUNG</v>
          </cell>
          <cell r="F333">
            <v>54.71</v>
          </cell>
          <cell r="G333">
            <v>2.19</v>
          </cell>
          <cell r="H333">
            <v>0.93</v>
          </cell>
          <cell r="J333">
            <v>3.12</v>
          </cell>
        </row>
        <row r="334">
          <cell r="A334" t="str">
            <v>1112</v>
          </cell>
          <cell r="B334" t="str">
            <v>B</v>
          </cell>
          <cell r="C334" t="str">
            <v>Y</v>
          </cell>
          <cell r="D334" t="str">
            <v>0131-00</v>
          </cell>
          <cell r="E334" t="str">
            <v>LADELUFTLEITUNG</v>
          </cell>
          <cell r="F334">
            <v>58.71</v>
          </cell>
          <cell r="G334">
            <v>1.96</v>
          </cell>
          <cell r="H334">
            <v>0.93</v>
          </cell>
          <cell r="J334">
            <v>2.89</v>
          </cell>
        </row>
        <row r="335">
          <cell r="A335" t="str">
            <v>1113</v>
          </cell>
          <cell r="B335" t="str">
            <v>B</v>
          </cell>
          <cell r="C335" t="str">
            <v>Y</v>
          </cell>
          <cell r="D335" t="str">
            <v>0130-00</v>
          </cell>
          <cell r="E335" t="str">
            <v>STARTHILFE</v>
          </cell>
          <cell r="F335">
            <v>20</v>
          </cell>
          <cell r="G335">
            <v>1.43</v>
          </cell>
          <cell r="H335">
            <v>0</v>
          </cell>
          <cell r="J335">
            <v>1.43</v>
          </cell>
        </row>
        <row r="336">
          <cell r="A336" t="str">
            <v>1114</v>
          </cell>
          <cell r="B336" t="str">
            <v>B</v>
          </cell>
          <cell r="C336" t="str">
            <v>Y</v>
          </cell>
          <cell r="D336" t="str">
            <v>0130-00</v>
          </cell>
          <cell r="E336" t="str">
            <v>VERSCHLUSSTEILE</v>
          </cell>
          <cell r="F336">
            <v>0.6</v>
          </cell>
          <cell r="G336">
            <v>0.38</v>
          </cell>
          <cell r="H336">
            <v>0</v>
          </cell>
          <cell r="J336">
            <v>0.38</v>
          </cell>
        </row>
        <row r="337">
          <cell r="A337" t="str">
            <v>1115</v>
          </cell>
          <cell r="B337" t="str">
            <v>B</v>
          </cell>
          <cell r="C337" t="str">
            <v>Y</v>
          </cell>
          <cell r="D337" t="str">
            <v>0130-00</v>
          </cell>
          <cell r="E337" t="str">
            <v>HYDRAUL.OELKUEHLER</v>
          </cell>
          <cell r="F337">
            <v>186.11</v>
          </cell>
          <cell r="G337">
            <v>6.82</v>
          </cell>
          <cell r="H337">
            <v>6.74</v>
          </cell>
          <cell r="J337">
            <v>13.56</v>
          </cell>
        </row>
        <row r="338">
          <cell r="A338" t="str">
            <v>1116</v>
          </cell>
          <cell r="B338" t="str">
            <v>B</v>
          </cell>
          <cell r="C338" t="str">
            <v>Y</v>
          </cell>
          <cell r="D338" t="str">
            <v>0130-00</v>
          </cell>
          <cell r="E338" t="str">
            <v>DREHZAHLREGLER</v>
          </cell>
          <cell r="F338">
            <v>178.2</v>
          </cell>
          <cell r="G338">
            <v>2.1</v>
          </cell>
          <cell r="H338">
            <v>0</v>
          </cell>
          <cell r="J338">
            <v>2.1</v>
          </cell>
        </row>
        <row r="339">
          <cell r="A339" t="str">
            <v>1117</v>
          </cell>
          <cell r="B339" t="str">
            <v>B</v>
          </cell>
          <cell r="C339" t="str">
            <v>Y</v>
          </cell>
          <cell r="D339" t="str">
            <v>0130-00</v>
          </cell>
          <cell r="E339" t="str">
            <v>RIEMENTRIEB</v>
          </cell>
          <cell r="F339">
            <v>8.76</v>
          </cell>
          <cell r="G339">
            <v>1.2</v>
          </cell>
          <cell r="H339">
            <v>1.7</v>
          </cell>
          <cell r="J339">
            <v>2.9</v>
          </cell>
        </row>
        <row r="340">
          <cell r="A340" t="str">
            <v>1118</v>
          </cell>
          <cell r="B340" t="str">
            <v>B</v>
          </cell>
          <cell r="C340" t="str">
            <v>Y</v>
          </cell>
          <cell r="D340" t="str">
            <v>0131-00</v>
          </cell>
          <cell r="E340" t="str">
            <v>EINSPRITZPUMPE</v>
          </cell>
          <cell r="F340">
            <v>932.8</v>
          </cell>
          <cell r="G340">
            <v>10.35</v>
          </cell>
          <cell r="H340">
            <v>40.700000000000003</v>
          </cell>
          <cell r="J340">
            <v>51.050000000000004</v>
          </cell>
        </row>
        <row r="341">
          <cell r="A341" t="str">
            <v>1120</v>
          </cell>
          <cell r="B341" t="str">
            <v>B</v>
          </cell>
          <cell r="C341" t="str">
            <v>Y</v>
          </cell>
          <cell r="D341" t="str">
            <v>0131-00</v>
          </cell>
          <cell r="E341" t="str">
            <v>KEILRIEMENSCHEIBE</v>
          </cell>
          <cell r="F341">
            <v>27.86</v>
          </cell>
          <cell r="G341">
            <v>1.87</v>
          </cell>
          <cell r="H341">
            <v>7.17</v>
          </cell>
          <cell r="J341">
            <v>9.0399999999999991</v>
          </cell>
        </row>
        <row r="342">
          <cell r="A342" t="str">
            <v>1121</v>
          </cell>
          <cell r="B342" t="str">
            <v>B</v>
          </cell>
          <cell r="C342" t="str">
            <v>Y</v>
          </cell>
          <cell r="D342" t="str">
            <v>0131-00</v>
          </cell>
          <cell r="E342" t="str">
            <v>DREHZAHLREGLER</v>
          </cell>
          <cell r="F342">
            <v>160.01</v>
          </cell>
          <cell r="G342">
            <v>2.2799999999999998</v>
          </cell>
          <cell r="H342">
            <v>0.73</v>
          </cell>
          <cell r="J342">
            <v>3.01</v>
          </cell>
        </row>
        <row r="343">
          <cell r="A343" t="str">
            <v>1122</v>
          </cell>
          <cell r="B343" t="str">
            <v>B</v>
          </cell>
          <cell r="C343" t="str">
            <v>Y</v>
          </cell>
          <cell r="D343" t="str">
            <v>0131-00</v>
          </cell>
          <cell r="E343" t="str">
            <v>LADELUFTLEITUNG</v>
          </cell>
          <cell r="F343">
            <v>41.04</v>
          </cell>
          <cell r="G343">
            <v>1.49</v>
          </cell>
          <cell r="H343">
            <v>0</v>
          </cell>
          <cell r="J343">
            <v>1.49</v>
          </cell>
        </row>
        <row r="344">
          <cell r="A344" t="str">
            <v>1123</v>
          </cell>
          <cell r="B344" t="str">
            <v>B</v>
          </cell>
          <cell r="C344" t="str">
            <v>Y</v>
          </cell>
          <cell r="D344" t="str">
            <v>0131-00</v>
          </cell>
          <cell r="E344" t="str">
            <v>KURB.GEH.ENTLUEFT.</v>
          </cell>
          <cell r="F344">
            <v>12.77</v>
          </cell>
          <cell r="G344">
            <v>0.89</v>
          </cell>
          <cell r="H344">
            <v>0.51</v>
          </cell>
          <cell r="J344">
            <v>1.4</v>
          </cell>
        </row>
        <row r="345">
          <cell r="A345" t="str">
            <v>1124</v>
          </cell>
          <cell r="B345" t="str">
            <v>B</v>
          </cell>
          <cell r="C345" t="str">
            <v>Y</v>
          </cell>
          <cell r="D345" t="str">
            <v>0131-00</v>
          </cell>
          <cell r="E345" t="str">
            <v>EINSPRITZPUMPE</v>
          </cell>
          <cell r="F345">
            <v>938.32</v>
          </cell>
          <cell r="G345">
            <v>8.6199999999999992</v>
          </cell>
          <cell r="H345">
            <v>40.700000000000003</v>
          </cell>
          <cell r="J345">
            <v>49.32</v>
          </cell>
        </row>
        <row r="346">
          <cell r="A346" t="str">
            <v>1125</v>
          </cell>
          <cell r="B346" t="str">
            <v>B</v>
          </cell>
          <cell r="C346" t="str">
            <v>Y</v>
          </cell>
          <cell r="D346" t="str">
            <v>0131-00</v>
          </cell>
          <cell r="E346" t="str">
            <v>EINSPRITZPUMPE</v>
          </cell>
          <cell r="F346">
            <v>935.02</v>
          </cell>
          <cell r="G346">
            <v>8.6199999999999992</v>
          </cell>
          <cell r="H346">
            <v>40.700000000000003</v>
          </cell>
          <cell r="J346">
            <v>49.32</v>
          </cell>
        </row>
        <row r="347">
          <cell r="A347" t="str">
            <v>1126</v>
          </cell>
          <cell r="B347" t="str">
            <v>B</v>
          </cell>
          <cell r="C347" t="str">
            <v>Y</v>
          </cell>
          <cell r="D347" t="str">
            <v>0131-00</v>
          </cell>
          <cell r="E347" t="str">
            <v>KUEHLLUFTFUEHRUNG</v>
          </cell>
          <cell r="F347">
            <v>60.35</v>
          </cell>
          <cell r="G347">
            <v>0.77</v>
          </cell>
          <cell r="H347">
            <v>0</v>
          </cell>
          <cell r="J347">
            <v>0.77</v>
          </cell>
        </row>
        <row r="348">
          <cell r="A348" t="str">
            <v>1127</v>
          </cell>
          <cell r="B348" t="str">
            <v>B</v>
          </cell>
          <cell r="C348" t="str">
            <v>Y</v>
          </cell>
          <cell r="D348" t="str">
            <v>0131-00</v>
          </cell>
          <cell r="E348" t="str">
            <v>KEILRIEMENSCHUTZ</v>
          </cell>
          <cell r="F348">
            <v>31.78</v>
          </cell>
          <cell r="G348">
            <v>0.21</v>
          </cell>
          <cell r="H348">
            <v>0</v>
          </cell>
          <cell r="J348">
            <v>0.21</v>
          </cell>
        </row>
        <row r="349">
          <cell r="A349" t="str">
            <v>1128</v>
          </cell>
          <cell r="B349" t="str">
            <v>B</v>
          </cell>
          <cell r="C349" t="str">
            <v>Y</v>
          </cell>
          <cell r="D349" t="str">
            <v>0131-00</v>
          </cell>
          <cell r="E349" t="str">
            <v>KEILRIEMENSCHUTZ</v>
          </cell>
          <cell r="F349">
            <v>57.66</v>
          </cell>
          <cell r="G349">
            <v>0.17</v>
          </cell>
          <cell r="H349">
            <v>0</v>
          </cell>
          <cell r="J349">
            <v>0.17</v>
          </cell>
        </row>
        <row r="350">
          <cell r="A350" t="str">
            <v>1129</v>
          </cell>
          <cell r="B350" t="str">
            <v>B</v>
          </cell>
          <cell r="C350" t="str">
            <v>Y</v>
          </cell>
          <cell r="D350" t="str">
            <v>0131-00</v>
          </cell>
          <cell r="E350" t="str">
            <v>KEILRIEMENSCHUTZ</v>
          </cell>
          <cell r="F350">
            <v>71.72</v>
          </cell>
          <cell r="G350">
            <v>0.28999999999999998</v>
          </cell>
          <cell r="H350">
            <v>0</v>
          </cell>
          <cell r="J350">
            <v>0.28999999999999998</v>
          </cell>
        </row>
        <row r="351">
          <cell r="A351" t="str">
            <v>1130</v>
          </cell>
          <cell r="B351" t="str">
            <v>B</v>
          </cell>
          <cell r="C351" t="str">
            <v>Y</v>
          </cell>
          <cell r="D351" t="str">
            <v>0131-00</v>
          </cell>
          <cell r="E351" t="str">
            <v>KEILRIEMENSCHUTZ</v>
          </cell>
          <cell r="F351">
            <v>31.39</v>
          </cell>
          <cell r="G351">
            <v>0.18</v>
          </cell>
          <cell r="H351">
            <v>0</v>
          </cell>
          <cell r="J351">
            <v>0.18</v>
          </cell>
        </row>
        <row r="352">
          <cell r="A352" t="str">
            <v>1131</v>
          </cell>
          <cell r="B352" t="str">
            <v>B</v>
          </cell>
          <cell r="C352" t="str">
            <v>Y</v>
          </cell>
          <cell r="D352" t="str">
            <v>0131-00</v>
          </cell>
          <cell r="E352" t="str">
            <v>KEILRIEMENSCHUTZ</v>
          </cell>
          <cell r="F352">
            <v>38.07</v>
          </cell>
          <cell r="G352">
            <v>0.21</v>
          </cell>
          <cell r="H352">
            <v>0</v>
          </cell>
          <cell r="J352">
            <v>0.21</v>
          </cell>
        </row>
        <row r="353">
          <cell r="A353" t="str">
            <v>1132</v>
          </cell>
          <cell r="B353" t="str">
            <v>B</v>
          </cell>
          <cell r="C353" t="str">
            <v>Y</v>
          </cell>
          <cell r="D353" t="str">
            <v>0131-00</v>
          </cell>
          <cell r="E353" t="str">
            <v>KEILRIEMENSCHUTZ</v>
          </cell>
          <cell r="F353">
            <v>32.56</v>
          </cell>
          <cell r="G353">
            <v>0.21</v>
          </cell>
          <cell r="H353">
            <v>0</v>
          </cell>
          <cell r="J353">
            <v>0.21</v>
          </cell>
        </row>
        <row r="354">
          <cell r="A354" t="str">
            <v>1133</v>
          </cell>
          <cell r="B354" t="str">
            <v>B</v>
          </cell>
          <cell r="C354" t="str">
            <v>Y</v>
          </cell>
          <cell r="D354" t="str">
            <v>0131-00</v>
          </cell>
          <cell r="E354" t="str">
            <v>EINSPRITZPUMPE</v>
          </cell>
          <cell r="F354">
            <v>952.08</v>
          </cell>
          <cell r="G354">
            <v>8.6199999999999992</v>
          </cell>
          <cell r="H354">
            <v>44.99</v>
          </cell>
          <cell r="J354">
            <v>53.61</v>
          </cell>
        </row>
        <row r="355">
          <cell r="A355" t="str">
            <v>1134</v>
          </cell>
          <cell r="B355" t="str">
            <v>B</v>
          </cell>
          <cell r="C355" t="str">
            <v>Y</v>
          </cell>
          <cell r="D355" t="str">
            <v>0131-00</v>
          </cell>
          <cell r="E355" t="str">
            <v>EINSPRITZPUMPE</v>
          </cell>
          <cell r="F355">
            <v>935.26</v>
          </cell>
          <cell r="G355">
            <v>10.42</v>
          </cell>
          <cell r="H355">
            <v>40.700000000000003</v>
          </cell>
          <cell r="J355">
            <v>51.120000000000005</v>
          </cell>
        </row>
        <row r="356">
          <cell r="A356" t="str">
            <v>1135</v>
          </cell>
          <cell r="B356" t="str">
            <v>B</v>
          </cell>
          <cell r="C356" t="str">
            <v>Y</v>
          </cell>
          <cell r="D356" t="str">
            <v>0131-00</v>
          </cell>
          <cell r="E356" t="str">
            <v>MOTORZEICHNUNG</v>
          </cell>
          <cell r="F356">
            <v>0</v>
          </cell>
          <cell r="G356">
            <v>0</v>
          </cell>
          <cell r="H356">
            <v>0</v>
          </cell>
          <cell r="J356">
            <v>0</v>
          </cell>
        </row>
        <row r="357">
          <cell r="A357" t="str">
            <v>1136</v>
          </cell>
          <cell r="B357" t="str">
            <v>B</v>
          </cell>
          <cell r="C357" t="str">
            <v>Y</v>
          </cell>
          <cell r="D357" t="str">
            <v>0131-00</v>
          </cell>
          <cell r="E357" t="str">
            <v>MOTORZEICHNUNG</v>
          </cell>
          <cell r="F357">
            <v>0</v>
          </cell>
          <cell r="G357">
            <v>0</v>
          </cell>
          <cell r="H357">
            <v>0</v>
          </cell>
          <cell r="J357">
            <v>0</v>
          </cell>
        </row>
        <row r="358">
          <cell r="A358" t="str">
            <v>1137</v>
          </cell>
          <cell r="B358" t="str">
            <v>B</v>
          </cell>
          <cell r="C358" t="str">
            <v>Y</v>
          </cell>
          <cell r="D358" t="str">
            <v>0131-00</v>
          </cell>
          <cell r="E358" t="str">
            <v>MOTORZEICHNUNG</v>
          </cell>
          <cell r="F358">
            <v>0</v>
          </cell>
          <cell r="G358">
            <v>0</v>
          </cell>
          <cell r="H358">
            <v>0</v>
          </cell>
          <cell r="J358">
            <v>0</v>
          </cell>
        </row>
        <row r="359">
          <cell r="A359" t="str">
            <v>1138</v>
          </cell>
          <cell r="B359" t="str">
            <v>B</v>
          </cell>
          <cell r="C359" t="str">
            <v>Y</v>
          </cell>
          <cell r="D359" t="str">
            <v>0131-00</v>
          </cell>
          <cell r="E359" t="str">
            <v>MOTORZEICHNUNG</v>
          </cell>
          <cell r="F359">
            <v>0</v>
          </cell>
          <cell r="G359">
            <v>0</v>
          </cell>
          <cell r="H359">
            <v>0</v>
          </cell>
          <cell r="J359">
            <v>0</v>
          </cell>
        </row>
        <row r="360">
          <cell r="A360" t="str">
            <v>1139</v>
          </cell>
          <cell r="B360" t="str">
            <v>B</v>
          </cell>
          <cell r="C360" t="str">
            <v>Y</v>
          </cell>
          <cell r="D360" t="str">
            <v>0131-00</v>
          </cell>
          <cell r="E360" t="str">
            <v>MOTORZEICHNUNG</v>
          </cell>
          <cell r="F360">
            <v>0</v>
          </cell>
          <cell r="G360">
            <v>0</v>
          </cell>
          <cell r="H360">
            <v>0</v>
          </cell>
          <cell r="J360">
            <v>0</v>
          </cell>
        </row>
        <row r="361">
          <cell r="A361" t="str">
            <v>1140</v>
          </cell>
          <cell r="B361" t="str">
            <v>B</v>
          </cell>
          <cell r="C361" t="str">
            <v>Y</v>
          </cell>
          <cell r="D361" t="str">
            <v>0130-00</v>
          </cell>
          <cell r="E361" t="str">
            <v>RIEMENTRIEB</v>
          </cell>
          <cell r="F361">
            <v>46.74</v>
          </cell>
          <cell r="G361">
            <v>1.65</v>
          </cell>
          <cell r="H361">
            <v>1.06</v>
          </cell>
          <cell r="J361">
            <v>2.71</v>
          </cell>
        </row>
        <row r="362">
          <cell r="A362" t="str">
            <v>1141</v>
          </cell>
          <cell r="B362" t="str">
            <v>B</v>
          </cell>
          <cell r="C362" t="str">
            <v>Y</v>
          </cell>
          <cell r="D362" t="str">
            <v>0130-00</v>
          </cell>
          <cell r="E362" t="str">
            <v>MOTORZEICHNUNG</v>
          </cell>
          <cell r="F362">
            <v>0</v>
          </cell>
          <cell r="G362">
            <v>0</v>
          </cell>
          <cell r="H362">
            <v>0</v>
          </cell>
          <cell r="J362">
            <v>0</v>
          </cell>
        </row>
        <row r="363">
          <cell r="A363" t="str">
            <v>1142</v>
          </cell>
          <cell r="B363" t="str">
            <v>B</v>
          </cell>
          <cell r="C363" t="str">
            <v>Y</v>
          </cell>
          <cell r="D363" t="str">
            <v>0130-00</v>
          </cell>
          <cell r="E363" t="str">
            <v>MOTORZEICHNUNG</v>
          </cell>
          <cell r="F363">
            <v>0</v>
          </cell>
          <cell r="G363">
            <v>0</v>
          </cell>
          <cell r="H363">
            <v>0</v>
          </cell>
          <cell r="J363">
            <v>0</v>
          </cell>
        </row>
        <row r="364">
          <cell r="A364" t="str">
            <v>1143</v>
          </cell>
          <cell r="B364" t="str">
            <v>B</v>
          </cell>
          <cell r="C364" t="str">
            <v>Y</v>
          </cell>
          <cell r="D364" t="str">
            <v>0130-00</v>
          </cell>
          <cell r="E364" t="str">
            <v>LANDVERPACKUNG</v>
          </cell>
          <cell r="F364">
            <v>12.2</v>
          </cell>
          <cell r="G364">
            <v>0</v>
          </cell>
          <cell r="H364">
            <v>0</v>
          </cell>
          <cell r="J364">
            <v>0</v>
          </cell>
        </row>
        <row r="365">
          <cell r="A365" t="str">
            <v>1144</v>
          </cell>
          <cell r="B365" t="str">
            <v>B</v>
          </cell>
          <cell r="C365" t="str">
            <v>Y</v>
          </cell>
          <cell r="D365" t="str">
            <v>0130-00</v>
          </cell>
          <cell r="E365" t="str">
            <v>KRAFTSTOFFPUMPE</v>
          </cell>
          <cell r="F365">
            <v>32.47</v>
          </cell>
          <cell r="G365">
            <v>0.88</v>
          </cell>
          <cell r="H365">
            <v>2.54</v>
          </cell>
          <cell r="J365">
            <v>3.42</v>
          </cell>
        </row>
        <row r="366">
          <cell r="A366" t="str">
            <v>1145</v>
          </cell>
          <cell r="B366" t="str">
            <v>B</v>
          </cell>
          <cell r="C366" t="str">
            <v>Y</v>
          </cell>
          <cell r="D366" t="str">
            <v>0131-00</v>
          </cell>
          <cell r="E366" t="str">
            <v>OHNE INHALT</v>
          </cell>
          <cell r="F366">
            <v>0</v>
          </cell>
          <cell r="G366">
            <v>0</v>
          </cell>
          <cell r="H366">
            <v>0</v>
          </cell>
          <cell r="J366">
            <v>0</v>
          </cell>
        </row>
        <row r="367">
          <cell r="A367" t="str">
            <v>1147</v>
          </cell>
          <cell r="B367" t="str">
            <v>B</v>
          </cell>
          <cell r="C367" t="str">
            <v>Y</v>
          </cell>
          <cell r="D367" t="str">
            <v>0131-00</v>
          </cell>
          <cell r="E367" t="str">
            <v>GENERATOR</v>
          </cell>
          <cell r="F367">
            <v>77.06</v>
          </cell>
          <cell r="G367">
            <v>1</v>
          </cell>
          <cell r="H367">
            <v>0</v>
          </cell>
          <cell r="J367">
            <v>1</v>
          </cell>
        </row>
        <row r="368">
          <cell r="A368" t="str">
            <v>1148</v>
          </cell>
          <cell r="B368" t="str">
            <v>B</v>
          </cell>
          <cell r="C368" t="str">
            <v>Y</v>
          </cell>
          <cell r="D368" t="str">
            <v>0131-00</v>
          </cell>
          <cell r="E368" t="str">
            <v>EINSPRITZPUMPE</v>
          </cell>
          <cell r="F368">
            <v>951.43</v>
          </cell>
          <cell r="G368">
            <v>9.4</v>
          </cell>
          <cell r="H368">
            <v>57.1</v>
          </cell>
          <cell r="J368">
            <v>66.5</v>
          </cell>
        </row>
        <row r="369">
          <cell r="A369" t="str">
            <v>1149</v>
          </cell>
          <cell r="B369" t="str">
            <v>B</v>
          </cell>
          <cell r="C369" t="str">
            <v>Y</v>
          </cell>
          <cell r="D369" t="str">
            <v>0131-00</v>
          </cell>
          <cell r="E369" t="str">
            <v>EINSPRITZPUMPE</v>
          </cell>
          <cell r="F369">
            <v>653.21</v>
          </cell>
          <cell r="G369">
            <v>5.99</v>
          </cell>
          <cell r="H369">
            <v>46.25</v>
          </cell>
          <cell r="J369">
            <v>52.24</v>
          </cell>
        </row>
        <row r="370">
          <cell r="A370" t="str">
            <v>1150</v>
          </cell>
          <cell r="B370" t="str">
            <v>B</v>
          </cell>
          <cell r="C370" t="str">
            <v>Y</v>
          </cell>
          <cell r="D370" t="str">
            <v>0131-00</v>
          </cell>
          <cell r="E370" t="str">
            <v>DREHZAHLREGLER</v>
          </cell>
          <cell r="F370">
            <v>167.56</v>
          </cell>
          <cell r="G370">
            <v>2.2799999999999998</v>
          </cell>
          <cell r="H370">
            <v>0.73</v>
          </cell>
          <cell r="J370">
            <v>3.01</v>
          </cell>
        </row>
        <row r="371">
          <cell r="A371" t="str">
            <v>1151</v>
          </cell>
          <cell r="B371" t="str">
            <v>B</v>
          </cell>
          <cell r="C371" t="str">
            <v>Y</v>
          </cell>
          <cell r="D371" t="str">
            <v>0131-00</v>
          </cell>
          <cell r="E371" t="str">
            <v>ABGASTURBOLADER</v>
          </cell>
          <cell r="F371">
            <v>156.09</v>
          </cell>
          <cell r="G371">
            <v>4.3499999999999996</v>
          </cell>
          <cell r="H371">
            <v>6.81</v>
          </cell>
          <cell r="J371">
            <v>11.16</v>
          </cell>
        </row>
        <row r="372">
          <cell r="A372" t="str">
            <v>1152</v>
          </cell>
          <cell r="B372" t="str">
            <v>B</v>
          </cell>
          <cell r="C372" t="str">
            <v>Y</v>
          </cell>
          <cell r="D372" t="str">
            <v>0130-00</v>
          </cell>
          <cell r="E372" t="str">
            <v>FIRMENSCHILD</v>
          </cell>
          <cell r="F372">
            <v>1.46</v>
          </cell>
          <cell r="G372">
            <v>0.37</v>
          </cell>
          <cell r="H372">
            <v>0</v>
          </cell>
          <cell r="J372">
            <v>0.37</v>
          </cell>
        </row>
        <row r="373">
          <cell r="A373" t="str">
            <v>1153</v>
          </cell>
          <cell r="B373" t="str">
            <v>B</v>
          </cell>
          <cell r="C373" t="str">
            <v>Y</v>
          </cell>
          <cell r="D373" t="str">
            <v>0130-00</v>
          </cell>
          <cell r="E373" t="str">
            <v>LUEFTER</v>
          </cell>
          <cell r="F373">
            <v>19.760000000000002</v>
          </cell>
          <cell r="G373">
            <v>0.17</v>
          </cell>
          <cell r="H373">
            <v>0</v>
          </cell>
          <cell r="J373">
            <v>0.17</v>
          </cell>
        </row>
        <row r="374">
          <cell r="A374" t="str">
            <v>1154</v>
          </cell>
          <cell r="B374" t="str">
            <v>B</v>
          </cell>
          <cell r="C374" t="str">
            <v>Y</v>
          </cell>
          <cell r="D374" t="str">
            <v>0131-00</v>
          </cell>
          <cell r="E374" t="str">
            <v>ABGASTURBOLADER</v>
          </cell>
          <cell r="F374">
            <v>180.09</v>
          </cell>
          <cell r="G374">
            <v>5.44</v>
          </cell>
          <cell r="H374">
            <v>5.59</v>
          </cell>
          <cell r="J374">
            <v>11.030000000000001</v>
          </cell>
        </row>
        <row r="375">
          <cell r="A375" t="str">
            <v>1155</v>
          </cell>
          <cell r="B375" t="str">
            <v>B</v>
          </cell>
          <cell r="C375" t="str">
            <v>Y</v>
          </cell>
          <cell r="D375" t="str">
            <v>0131-00</v>
          </cell>
          <cell r="E375" t="str">
            <v>ABGASTURBOLADER</v>
          </cell>
          <cell r="F375">
            <v>174.54</v>
          </cell>
          <cell r="G375">
            <v>4.1399999999999997</v>
          </cell>
          <cell r="H375">
            <v>2.42</v>
          </cell>
          <cell r="J375">
            <v>6.56</v>
          </cell>
        </row>
        <row r="376">
          <cell r="A376" t="str">
            <v>1156</v>
          </cell>
          <cell r="B376" t="str">
            <v>B</v>
          </cell>
          <cell r="C376" t="str">
            <v>Y</v>
          </cell>
          <cell r="D376" t="str">
            <v>0131-00</v>
          </cell>
          <cell r="E376" t="str">
            <v>KURB.GEH.ENTLUEFT.</v>
          </cell>
          <cell r="F376">
            <v>13.85</v>
          </cell>
          <cell r="G376">
            <v>0.86</v>
          </cell>
          <cell r="H376">
            <v>1.6</v>
          </cell>
          <cell r="J376">
            <v>2.46</v>
          </cell>
        </row>
        <row r="377">
          <cell r="A377" t="str">
            <v>1157</v>
          </cell>
          <cell r="B377" t="str">
            <v>B</v>
          </cell>
          <cell r="C377" t="str">
            <v>Y</v>
          </cell>
          <cell r="D377" t="str">
            <v>0131-00</v>
          </cell>
          <cell r="E377" t="str">
            <v>EINSPRITZPUMPE</v>
          </cell>
          <cell r="F377">
            <v>940.47</v>
          </cell>
          <cell r="G377">
            <v>9.08</v>
          </cell>
          <cell r="H377">
            <v>40.700000000000003</v>
          </cell>
          <cell r="J377">
            <v>49.78</v>
          </cell>
        </row>
        <row r="378">
          <cell r="A378" t="str">
            <v>1159</v>
          </cell>
          <cell r="B378" t="str">
            <v>B</v>
          </cell>
          <cell r="C378" t="str">
            <v>Y</v>
          </cell>
          <cell r="D378" t="str">
            <v>0131-00</v>
          </cell>
          <cell r="E378" t="str">
            <v>SCHWUNGRAD</v>
          </cell>
          <cell r="F378">
            <v>61.6</v>
          </cell>
          <cell r="G378">
            <v>1.17</v>
          </cell>
          <cell r="H378">
            <v>0</v>
          </cell>
          <cell r="J378">
            <v>1.17</v>
          </cell>
        </row>
        <row r="379">
          <cell r="A379" t="str">
            <v>1161</v>
          </cell>
          <cell r="B379" t="str">
            <v>B</v>
          </cell>
          <cell r="C379" t="str">
            <v>Y</v>
          </cell>
          <cell r="D379" t="str">
            <v>0130-00</v>
          </cell>
          <cell r="E379" t="str">
            <v>ABGASTURBOLADER</v>
          </cell>
          <cell r="F379">
            <v>134.43</v>
          </cell>
          <cell r="G379">
            <v>5.41</v>
          </cell>
          <cell r="H379">
            <v>3.34</v>
          </cell>
          <cell r="J379">
            <v>8.75</v>
          </cell>
        </row>
        <row r="380">
          <cell r="A380" t="str">
            <v>1162</v>
          </cell>
          <cell r="B380" t="str">
            <v>B</v>
          </cell>
          <cell r="C380" t="str">
            <v>Y</v>
          </cell>
          <cell r="D380" t="str">
            <v>0131-00</v>
          </cell>
          <cell r="E380" t="str">
            <v>EINSPRITZPUMPE</v>
          </cell>
          <cell r="F380">
            <v>932.5</v>
          </cell>
          <cell r="G380">
            <v>8.6199999999999992</v>
          </cell>
          <cell r="H380">
            <v>40.700000000000003</v>
          </cell>
          <cell r="J380">
            <v>49.32</v>
          </cell>
        </row>
        <row r="381">
          <cell r="A381" t="str">
            <v>1163</v>
          </cell>
          <cell r="B381" t="str">
            <v>B</v>
          </cell>
          <cell r="C381" t="str">
            <v>Y</v>
          </cell>
          <cell r="D381" t="str">
            <v>0131-00</v>
          </cell>
          <cell r="E381" t="str">
            <v>LANDVERPACKUNG</v>
          </cell>
          <cell r="F381">
            <v>39.89</v>
          </cell>
          <cell r="G381">
            <v>0</v>
          </cell>
          <cell r="H381">
            <v>0</v>
          </cell>
          <cell r="J381">
            <v>0</v>
          </cell>
        </row>
        <row r="382">
          <cell r="A382" t="str">
            <v>1164</v>
          </cell>
          <cell r="B382" t="str">
            <v>B</v>
          </cell>
          <cell r="C382" t="str">
            <v>Y</v>
          </cell>
          <cell r="D382" t="str">
            <v>0130-00</v>
          </cell>
          <cell r="E382" t="str">
            <v>UEBERWACHUNG</v>
          </cell>
          <cell r="F382">
            <v>7.75</v>
          </cell>
          <cell r="G382">
            <v>0.61</v>
          </cell>
          <cell r="H382">
            <v>0</v>
          </cell>
          <cell r="J382">
            <v>0.61</v>
          </cell>
        </row>
        <row r="383">
          <cell r="A383" t="str">
            <v>1165</v>
          </cell>
          <cell r="B383" t="str">
            <v>B</v>
          </cell>
          <cell r="C383" t="str">
            <v>Y</v>
          </cell>
          <cell r="D383" t="str">
            <v>0130-00</v>
          </cell>
          <cell r="E383" t="str">
            <v>DREHZ.UEBERW.ANLA.</v>
          </cell>
          <cell r="F383">
            <v>4.5999999999999996</v>
          </cell>
          <cell r="G383">
            <v>0.14000000000000001</v>
          </cell>
          <cell r="H383">
            <v>0</v>
          </cell>
          <cell r="J383">
            <v>0.14000000000000001</v>
          </cell>
        </row>
        <row r="384">
          <cell r="A384" t="str">
            <v>1166</v>
          </cell>
          <cell r="B384" t="str">
            <v>B</v>
          </cell>
          <cell r="C384" t="str">
            <v>Y</v>
          </cell>
          <cell r="D384" t="str">
            <v>0130-00</v>
          </cell>
          <cell r="E384" t="str">
            <v>OELWANNE</v>
          </cell>
          <cell r="F384">
            <v>160.19</v>
          </cell>
          <cell r="G384">
            <v>2.68</v>
          </cell>
          <cell r="H384">
            <v>3.99</v>
          </cell>
          <cell r="J384">
            <v>6.67</v>
          </cell>
        </row>
        <row r="385">
          <cell r="A385" t="str">
            <v>1167</v>
          </cell>
          <cell r="B385" t="str">
            <v>B</v>
          </cell>
          <cell r="C385" t="str">
            <v>Y</v>
          </cell>
          <cell r="D385" t="str">
            <v>0130-00</v>
          </cell>
          <cell r="E385" t="str">
            <v>LANDVERPACKUNG</v>
          </cell>
          <cell r="F385">
            <v>0</v>
          </cell>
          <cell r="G385">
            <v>0</v>
          </cell>
          <cell r="H385">
            <v>0</v>
          </cell>
          <cell r="J385">
            <v>0</v>
          </cell>
        </row>
        <row r="386">
          <cell r="A386" t="str">
            <v>1168</v>
          </cell>
          <cell r="B386" t="str">
            <v>B</v>
          </cell>
          <cell r="C386" t="str">
            <v>Y</v>
          </cell>
          <cell r="D386" t="str">
            <v>0130-00</v>
          </cell>
          <cell r="E386" t="str">
            <v>RIEMENTRIEB</v>
          </cell>
          <cell r="F386">
            <v>11.88</v>
          </cell>
          <cell r="G386">
            <v>1.2</v>
          </cell>
          <cell r="H386">
            <v>0.98</v>
          </cell>
          <cell r="J386">
            <v>2.1799999999999997</v>
          </cell>
        </row>
        <row r="387">
          <cell r="A387" t="str">
            <v>1169</v>
          </cell>
          <cell r="B387" t="str">
            <v>B</v>
          </cell>
          <cell r="C387" t="str">
            <v>Y</v>
          </cell>
          <cell r="D387" t="str">
            <v>0130-00</v>
          </cell>
          <cell r="E387" t="str">
            <v>RIEMENTRIEB</v>
          </cell>
          <cell r="F387">
            <v>9.9</v>
          </cell>
          <cell r="G387">
            <v>1.2</v>
          </cell>
          <cell r="H387">
            <v>1.1200000000000001</v>
          </cell>
          <cell r="J387">
            <v>2.3200000000000003</v>
          </cell>
        </row>
        <row r="388">
          <cell r="A388" t="str">
            <v>1170</v>
          </cell>
          <cell r="B388" t="str">
            <v>B</v>
          </cell>
          <cell r="C388" t="str">
            <v>Y</v>
          </cell>
          <cell r="D388" t="str">
            <v>0130-00</v>
          </cell>
          <cell r="E388" t="str">
            <v>RIEMENTRIEB</v>
          </cell>
          <cell r="F388">
            <v>44.53</v>
          </cell>
          <cell r="G388">
            <v>2.72</v>
          </cell>
          <cell r="H388">
            <v>0.89</v>
          </cell>
          <cell r="J388">
            <v>3.6100000000000003</v>
          </cell>
        </row>
        <row r="389">
          <cell r="A389" t="str">
            <v>1171</v>
          </cell>
          <cell r="B389" t="str">
            <v>B</v>
          </cell>
          <cell r="C389" t="str">
            <v>Y</v>
          </cell>
          <cell r="D389" t="str">
            <v>0130-00</v>
          </cell>
          <cell r="E389" t="str">
            <v>RIEMENTRIEB</v>
          </cell>
          <cell r="F389">
            <v>48.84</v>
          </cell>
          <cell r="G389">
            <v>2.59</v>
          </cell>
          <cell r="H389">
            <v>0.89</v>
          </cell>
          <cell r="J389">
            <v>3.48</v>
          </cell>
        </row>
        <row r="390">
          <cell r="A390" t="str">
            <v>1173</v>
          </cell>
          <cell r="B390" t="str">
            <v>B</v>
          </cell>
          <cell r="C390" t="str">
            <v>Y</v>
          </cell>
          <cell r="D390" t="str">
            <v>0130-00</v>
          </cell>
          <cell r="E390" t="str">
            <v>RIEMENTRIEB</v>
          </cell>
          <cell r="F390">
            <v>46.74</v>
          </cell>
          <cell r="G390">
            <v>2.59</v>
          </cell>
          <cell r="H390">
            <v>0.99</v>
          </cell>
          <cell r="J390">
            <v>3.58</v>
          </cell>
        </row>
        <row r="391">
          <cell r="A391" t="str">
            <v>1174</v>
          </cell>
          <cell r="B391" t="str">
            <v>B</v>
          </cell>
          <cell r="C391" t="str">
            <v>Y</v>
          </cell>
          <cell r="D391" t="str">
            <v>0130-00</v>
          </cell>
          <cell r="E391" t="str">
            <v>RIEMENTRIEB</v>
          </cell>
          <cell r="F391">
            <v>65.44</v>
          </cell>
          <cell r="G391">
            <v>3.48</v>
          </cell>
          <cell r="H391">
            <v>0.89</v>
          </cell>
          <cell r="J391">
            <v>4.37</v>
          </cell>
        </row>
        <row r="392">
          <cell r="A392" t="str">
            <v>1175</v>
          </cell>
          <cell r="B392" t="str">
            <v>B</v>
          </cell>
          <cell r="C392" t="str">
            <v>Y</v>
          </cell>
          <cell r="D392" t="str">
            <v>0130-00</v>
          </cell>
          <cell r="E392" t="str">
            <v>RIEMENTRIEB</v>
          </cell>
          <cell r="F392">
            <v>65.44</v>
          </cell>
          <cell r="G392">
            <v>3.48</v>
          </cell>
          <cell r="H392">
            <v>0.93</v>
          </cell>
          <cell r="J392">
            <v>4.41</v>
          </cell>
        </row>
        <row r="393">
          <cell r="A393" t="str">
            <v>1176</v>
          </cell>
          <cell r="B393" t="str">
            <v>B</v>
          </cell>
          <cell r="C393" t="str">
            <v>Y</v>
          </cell>
          <cell r="D393" t="str">
            <v>0130-00</v>
          </cell>
          <cell r="E393" t="str">
            <v>RIEMENTRIEB</v>
          </cell>
          <cell r="F393">
            <v>65.44</v>
          </cell>
          <cell r="G393">
            <v>3.65</v>
          </cell>
          <cell r="H393">
            <v>0.93</v>
          </cell>
          <cell r="J393">
            <v>4.58</v>
          </cell>
        </row>
        <row r="394">
          <cell r="A394" t="str">
            <v>1178</v>
          </cell>
          <cell r="B394" t="str">
            <v>B</v>
          </cell>
          <cell r="C394" t="str">
            <v>Y</v>
          </cell>
          <cell r="D394" t="str">
            <v>0130-00</v>
          </cell>
          <cell r="E394" t="str">
            <v>RIEMENTRIEB</v>
          </cell>
          <cell r="F394">
            <v>63.74</v>
          </cell>
          <cell r="G394">
            <v>3.65</v>
          </cell>
          <cell r="H394">
            <v>1.1200000000000001</v>
          </cell>
          <cell r="J394">
            <v>4.7699999999999996</v>
          </cell>
        </row>
        <row r="395">
          <cell r="A395" t="str">
            <v>1179</v>
          </cell>
          <cell r="B395" t="str">
            <v>B</v>
          </cell>
          <cell r="C395" t="str">
            <v>Y</v>
          </cell>
          <cell r="D395" t="str">
            <v>0130-00</v>
          </cell>
          <cell r="E395" t="str">
            <v>SAUGLEITUNG</v>
          </cell>
          <cell r="F395">
            <v>7.95</v>
          </cell>
          <cell r="G395">
            <v>0.76</v>
          </cell>
          <cell r="H395">
            <v>0.65</v>
          </cell>
          <cell r="J395">
            <v>1.4100000000000001</v>
          </cell>
        </row>
        <row r="396">
          <cell r="A396" t="str">
            <v>1180</v>
          </cell>
          <cell r="B396" t="str">
            <v>B</v>
          </cell>
          <cell r="C396" t="str">
            <v>Y</v>
          </cell>
          <cell r="D396" t="str">
            <v>0131-00</v>
          </cell>
          <cell r="E396" t="str">
            <v>KEILRIEMENSCHEIBE</v>
          </cell>
          <cell r="F396">
            <v>19.899999999999999</v>
          </cell>
          <cell r="G396">
            <v>0.71</v>
          </cell>
          <cell r="H396">
            <v>0</v>
          </cell>
          <cell r="J396">
            <v>0.71</v>
          </cell>
        </row>
        <row r="397">
          <cell r="A397" t="str">
            <v>1181</v>
          </cell>
          <cell r="B397" t="str">
            <v>B</v>
          </cell>
          <cell r="C397" t="str">
            <v>Y</v>
          </cell>
          <cell r="D397" t="str">
            <v>0130-00</v>
          </cell>
          <cell r="E397" t="str">
            <v>LUEFTER</v>
          </cell>
          <cell r="F397">
            <v>18.600000000000001</v>
          </cell>
          <cell r="G397">
            <v>0.17</v>
          </cell>
          <cell r="H397">
            <v>0</v>
          </cell>
          <cell r="J397">
            <v>0.17</v>
          </cell>
        </row>
        <row r="398">
          <cell r="A398" t="str">
            <v>1182</v>
          </cell>
          <cell r="B398" t="str">
            <v>B</v>
          </cell>
          <cell r="C398" t="str">
            <v>Y</v>
          </cell>
          <cell r="D398" t="str">
            <v>0130-00</v>
          </cell>
          <cell r="E398" t="str">
            <v>BEFESTIGUNGSTEILE</v>
          </cell>
          <cell r="F398">
            <v>3.84</v>
          </cell>
          <cell r="G398">
            <v>0.66</v>
          </cell>
          <cell r="H398">
            <v>0</v>
          </cell>
          <cell r="J398">
            <v>0.66</v>
          </cell>
        </row>
        <row r="399">
          <cell r="A399" t="str">
            <v>1184</v>
          </cell>
          <cell r="B399" t="str">
            <v>B</v>
          </cell>
          <cell r="C399" t="str">
            <v>Y</v>
          </cell>
          <cell r="D399" t="str">
            <v>0130-00</v>
          </cell>
          <cell r="E399" t="str">
            <v>DREHZAHLREGLER</v>
          </cell>
          <cell r="F399">
            <v>677.6</v>
          </cell>
          <cell r="G399">
            <v>2.1</v>
          </cell>
          <cell r="H399">
            <v>0</v>
          </cell>
          <cell r="J399">
            <v>2.1</v>
          </cell>
        </row>
        <row r="400">
          <cell r="A400" t="str">
            <v>1185</v>
          </cell>
          <cell r="B400" t="str">
            <v>B</v>
          </cell>
          <cell r="C400" t="str">
            <v>Y</v>
          </cell>
          <cell r="D400" t="str">
            <v>0130-00</v>
          </cell>
          <cell r="E400" t="str">
            <v>DREHZAHLREGLER</v>
          </cell>
          <cell r="F400">
            <v>748.83</v>
          </cell>
          <cell r="G400">
            <v>3.71</v>
          </cell>
          <cell r="H400">
            <v>0</v>
          </cell>
          <cell r="J400">
            <v>3.71</v>
          </cell>
        </row>
        <row r="401">
          <cell r="A401" t="str">
            <v>1186</v>
          </cell>
          <cell r="B401" t="str">
            <v>B</v>
          </cell>
          <cell r="C401" t="str">
            <v>Y</v>
          </cell>
          <cell r="D401" t="str">
            <v>0131-00</v>
          </cell>
          <cell r="E401" t="str">
            <v>OELMESSVORRICHTUNG</v>
          </cell>
          <cell r="F401">
            <v>2.19</v>
          </cell>
          <cell r="G401">
            <v>0.54</v>
          </cell>
          <cell r="H401">
            <v>0</v>
          </cell>
          <cell r="J401">
            <v>0.54</v>
          </cell>
        </row>
        <row r="402">
          <cell r="A402" t="str">
            <v>1187</v>
          </cell>
          <cell r="B402" t="str">
            <v>B</v>
          </cell>
          <cell r="C402" t="str">
            <v>Y</v>
          </cell>
          <cell r="D402" t="str">
            <v>0131-00</v>
          </cell>
          <cell r="E402" t="str">
            <v>OELWANNE</v>
          </cell>
          <cell r="F402">
            <v>108.47</v>
          </cell>
          <cell r="G402">
            <v>2.37</v>
          </cell>
          <cell r="H402">
            <v>4.0199999999999996</v>
          </cell>
          <cell r="J402">
            <v>6.39</v>
          </cell>
        </row>
        <row r="403">
          <cell r="A403" t="str">
            <v>1188</v>
          </cell>
          <cell r="B403" t="str">
            <v>B</v>
          </cell>
          <cell r="C403" t="str">
            <v>Y</v>
          </cell>
          <cell r="D403" t="str">
            <v>0131-00</v>
          </cell>
          <cell r="E403" t="str">
            <v>OELMESSVORRICHTUNG</v>
          </cell>
          <cell r="F403">
            <v>12.21</v>
          </cell>
          <cell r="G403">
            <v>0.89</v>
          </cell>
          <cell r="H403">
            <v>0</v>
          </cell>
          <cell r="J403">
            <v>0.89</v>
          </cell>
        </row>
        <row r="404">
          <cell r="A404" t="str">
            <v>1189</v>
          </cell>
          <cell r="B404" t="str">
            <v>B</v>
          </cell>
          <cell r="C404" t="str">
            <v>Y</v>
          </cell>
          <cell r="D404" t="str">
            <v>0131-00</v>
          </cell>
          <cell r="E404" t="str">
            <v>EINSPRITZPUMPE</v>
          </cell>
          <cell r="F404">
            <v>935.26</v>
          </cell>
          <cell r="G404">
            <v>8.6199999999999992</v>
          </cell>
          <cell r="H404">
            <v>40.700000000000003</v>
          </cell>
          <cell r="J404">
            <v>49.32</v>
          </cell>
        </row>
        <row r="405">
          <cell r="A405" t="str">
            <v>1190</v>
          </cell>
          <cell r="B405" t="str">
            <v>B</v>
          </cell>
          <cell r="C405" t="str">
            <v>Y</v>
          </cell>
          <cell r="D405" t="str">
            <v>0130-00</v>
          </cell>
          <cell r="E405" t="str">
            <v>BEFESTIGUNGSTEILE</v>
          </cell>
          <cell r="F405">
            <v>2.29</v>
          </cell>
          <cell r="G405">
            <v>0.25</v>
          </cell>
          <cell r="H405">
            <v>0</v>
          </cell>
          <cell r="J405">
            <v>0.25</v>
          </cell>
        </row>
        <row r="406">
          <cell r="A406" t="str">
            <v>1191</v>
          </cell>
          <cell r="B406" t="str">
            <v>B</v>
          </cell>
          <cell r="C406" t="str">
            <v>Y</v>
          </cell>
          <cell r="D406" t="str">
            <v>0130-00</v>
          </cell>
          <cell r="E406" t="str">
            <v>LUFTFUEHRUNGSRING</v>
          </cell>
          <cell r="F406">
            <v>29.59</v>
          </cell>
          <cell r="G406">
            <v>0.63</v>
          </cell>
          <cell r="H406">
            <v>0</v>
          </cell>
          <cell r="J406">
            <v>0.63</v>
          </cell>
        </row>
        <row r="407">
          <cell r="A407" t="str">
            <v>1192</v>
          </cell>
          <cell r="B407" t="str">
            <v>B</v>
          </cell>
          <cell r="C407" t="str">
            <v>Y</v>
          </cell>
          <cell r="D407" t="str">
            <v>0130-00</v>
          </cell>
          <cell r="E407" t="str">
            <v>LUFTFUEHRUNGSRING</v>
          </cell>
          <cell r="F407">
            <v>31.73</v>
          </cell>
          <cell r="G407">
            <v>0.63</v>
          </cell>
          <cell r="H407">
            <v>0</v>
          </cell>
          <cell r="J407">
            <v>0.63</v>
          </cell>
        </row>
        <row r="408">
          <cell r="A408" t="str">
            <v>1193</v>
          </cell>
          <cell r="B408" t="str">
            <v>B</v>
          </cell>
          <cell r="C408" t="str">
            <v>Y</v>
          </cell>
          <cell r="D408" t="str">
            <v>0130-00</v>
          </cell>
          <cell r="E408" t="str">
            <v>KOMBI-LUFTFILTER</v>
          </cell>
          <cell r="F408">
            <v>30.22</v>
          </cell>
          <cell r="G408">
            <v>0</v>
          </cell>
          <cell r="H408">
            <v>0</v>
          </cell>
          <cell r="J408">
            <v>0</v>
          </cell>
        </row>
        <row r="409">
          <cell r="A409" t="str">
            <v>1194</v>
          </cell>
          <cell r="B409" t="str">
            <v>B</v>
          </cell>
          <cell r="C409" t="str">
            <v>Y</v>
          </cell>
          <cell r="D409" t="str">
            <v>0130-00</v>
          </cell>
          <cell r="E409" t="str">
            <v>SCHUTZKAPPE</v>
          </cell>
          <cell r="F409">
            <v>0.97</v>
          </cell>
          <cell r="G409">
            <v>0</v>
          </cell>
          <cell r="H409">
            <v>0</v>
          </cell>
          <cell r="J409">
            <v>0</v>
          </cell>
        </row>
        <row r="410">
          <cell r="A410" t="str">
            <v>1198</v>
          </cell>
          <cell r="B410" t="str">
            <v>B</v>
          </cell>
          <cell r="C410" t="str">
            <v>Y</v>
          </cell>
          <cell r="D410" t="str">
            <v>0131-00</v>
          </cell>
          <cell r="E410" t="str">
            <v>EINSPRITZPUMPE</v>
          </cell>
          <cell r="F410">
            <v>707.51</v>
          </cell>
          <cell r="G410">
            <v>6.53</v>
          </cell>
          <cell r="H410">
            <v>46.25</v>
          </cell>
          <cell r="J410">
            <v>52.78</v>
          </cell>
        </row>
        <row r="411">
          <cell r="A411" t="str">
            <v>1199</v>
          </cell>
          <cell r="B411" t="str">
            <v>B</v>
          </cell>
          <cell r="C411" t="str">
            <v>Y</v>
          </cell>
          <cell r="D411" t="str">
            <v>0131-00</v>
          </cell>
          <cell r="E411" t="str">
            <v>EINSPRITZPUMPE</v>
          </cell>
          <cell r="F411">
            <v>935.02</v>
          </cell>
          <cell r="G411">
            <v>10.35</v>
          </cell>
          <cell r="H411">
            <v>40.700000000000003</v>
          </cell>
          <cell r="J411">
            <v>51.050000000000004</v>
          </cell>
        </row>
        <row r="412">
          <cell r="A412" t="str">
            <v>1201</v>
          </cell>
          <cell r="B412" t="str">
            <v>B</v>
          </cell>
          <cell r="C412" t="str">
            <v>Y</v>
          </cell>
          <cell r="D412" t="str">
            <v>0130-00</v>
          </cell>
          <cell r="E412" t="str">
            <v>MOTORZEICHNUNG</v>
          </cell>
          <cell r="F412">
            <v>0</v>
          </cell>
          <cell r="G412">
            <v>0</v>
          </cell>
          <cell r="H412">
            <v>0</v>
          </cell>
          <cell r="J412">
            <v>0</v>
          </cell>
        </row>
        <row r="413">
          <cell r="A413" t="str">
            <v>1202</v>
          </cell>
          <cell r="B413" t="str">
            <v>B</v>
          </cell>
          <cell r="C413" t="str">
            <v>Y</v>
          </cell>
          <cell r="D413" t="str">
            <v>0130-00</v>
          </cell>
          <cell r="E413" t="str">
            <v>MOTORZEICHNUNG</v>
          </cell>
          <cell r="F413">
            <v>0</v>
          </cell>
          <cell r="G413">
            <v>0</v>
          </cell>
          <cell r="H413">
            <v>0</v>
          </cell>
          <cell r="J413">
            <v>0</v>
          </cell>
        </row>
        <row r="414">
          <cell r="A414" t="str">
            <v>1206</v>
          </cell>
          <cell r="B414" t="str">
            <v>B</v>
          </cell>
          <cell r="C414" t="str">
            <v>Y</v>
          </cell>
          <cell r="D414" t="str">
            <v>0130-00</v>
          </cell>
          <cell r="E414" t="str">
            <v>MOTORZEICHNUNG</v>
          </cell>
          <cell r="F414">
            <v>0</v>
          </cell>
          <cell r="G414">
            <v>0</v>
          </cell>
          <cell r="H414">
            <v>0</v>
          </cell>
          <cell r="J414">
            <v>0</v>
          </cell>
        </row>
        <row r="415">
          <cell r="A415" t="str">
            <v>1207</v>
          </cell>
          <cell r="B415" t="str">
            <v>B</v>
          </cell>
          <cell r="C415" t="str">
            <v>Y</v>
          </cell>
          <cell r="D415" t="str">
            <v>0130-00</v>
          </cell>
          <cell r="E415" t="str">
            <v>MOTORZEICHNUNG</v>
          </cell>
          <cell r="F415">
            <v>0</v>
          </cell>
          <cell r="G415">
            <v>0</v>
          </cell>
          <cell r="H415">
            <v>0</v>
          </cell>
          <cell r="J415">
            <v>0</v>
          </cell>
        </row>
        <row r="416">
          <cell r="A416" t="str">
            <v>1208</v>
          </cell>
          <cell r="B416" t="str">
            <v>B</v>
          </cell>
          <cell r="C416" t="str">
            <v>Y</v>
          </cell>
          <cell r="D416" t="str">
            <v>0130-00</v>
          </cell>
          <cell r="E416" t="str">
            <v>GEGENFLANSCH</v>
          </cell>
          <cell r="F416">
            <v>2.13</v>
          </cell>
          <cell r="G416">
            <v>0</v>
          </cell>
          <cell r="H416">
            <v>0</v>
          </cell>
          <cell r="J416">
            <v>0</v>
          </cell>
        </row>
        <row r="417">
          <cell r="A417" t="str">
            <v>1212</v>
          </cell>
          <cell r="B417" t="str">
            <v>B</v>
          </cell>
          <cell r="C417" t="str">
            <v>Y</v>
          </cell>
          <cell r="D417" t="str">
            <v>0130-00</v>
          </cell>
          <cell r="E417" t="str">
            <v>GRUNDTEILE</v>
          </cell>
          <cell r="F417">
            <v>331.35</v>
          </cell>
          <cell r="G417">
            <v>16.38</v>
          </cell>
          <cell r="H417">
            <v>24.41</v>
          </cell>
          <cell r="J417">
            <v>40.79</v>
          </cell>
        </row>
        <row r="418">
          <cell r="A418" t="str">
            <v>1213</v>
          </cell>
          <cell r="B418" t="str">
            <v>B</v>
          </cell>
          <cell r="C418" t="str">
            <v>Y</v>
          </cell>
          <cell r="D418" t="str">
            <v>0130-00</v>
          </cell>
          <cell r="E418" t="str">
            <v>GRUNDTEILE</v>
          </cell>
          <cell r="F418">
            <v>331.35</v>
          </cell>
          <cell r="G418">
            <v>16.25</v>
          </cell>
          <cell r="H418">
            <v>24.41</v>
          </cell>
          <cell r="J418">
            <v>40.659999999999997</v>
          </cell>
        </row>
        <row r="419">
          <cell r="A419" t="str">
            <v>1214</v>
          </cell>
          <cell r="B419" t="str">
            <v>B</v>
          </cell>
          <cell r="C419" t="str">
            <v>Y</v>
          </cell>
          <cell r="D419" t="str">
            <v>0130-00</v>
          </cell>
          <cell r="E419" t="str">
            <v>SCHUTZDECKEL</v>
          </cell>
          <cell r="F419">
            <v>0.08</v>
          </cell>
          <cell r="G419">
            <v>0</v>
          </cell>
          <cell r="H419">
            <v>0</v>
          </cell>
          <cell r="J419">
            <v>0</v>
          </cell>
        </row>
        <row r="420">
          <cell r="A420" t="str">
            <v>1216</v>
          </cell>
          <cell r="B420" t="str">
            <v>B</v>
          </cell>
          <cell r="C420" t="str">
            <v>Y</v>
          </cell>
          <cell r="D420" t="str">
            <v>0130-00</v>
          </cell>
          <cell r="E420" t="str">
            <v>MASSENAUSGL.GETR.</v>
          </cell>
          <cell r="F420">
            <v>93.79</v>
          </cell>
          <cell r="G420">
            <v>1.69</v>
          </cell>
          <cell r="H420">
            <v>0.97</v>
          </cell>
          <cell r="J420">
            <v>2.66</v>
          </cell>
        </row>
        <row r="421">
          <cell r="A421" t="str">
            <v>1217</v>
          </cell>
          <cell r="B421" t="str">
            <v>B</v>
          </cell>
          <cell r="C421" t="str">
            <v>Y</v>
          </cell>
          <cell r="D421" t="str">
            <v>0130-00</v>
          </cell>
          <cell r="E421" t="str">
            <v>VERSCHLUSSTEILE</v>
          </cell>
          <cell r="F421">
            <v>0.45</v>
          </cell>
          <cell r="G421">
            <v>0.36</v>
          </cell>
          <cell r="H421">
            <v>0</v>
          </cell>
          <cell r="J421">
            <v>0.36</v>
          </cell>
        </row>
        <row r="422">
          <cell r="A422" t="str">
            <v>1218</v>
          </cell>
          <cell r="B422" t="str">
            <v>B</v>
          </cell>
          <cell r="C422" t="str">
            <v>Y</v>
          </cell>
          <cell r="D422" t="str">
            <v>0130-00</v>
          </cell>
          <cell r="E422" t="str">
            <v>OELWANNE</v>
          </cell>
          <cell r="F422">
            <v>65.319999999999993</v>
          </cell>
          <cell r="G422">
            <v>1.8</v>
          </cell>
          <cell r="H422">
            <v>1.74</v>
          </cell>
          <cell r="J422">
            <v>3.54</v>
          </cell>
        </row>
        <row r="423">
          <cell r="A423" t="str">
            <v>1220</v>
          </cell>
          <cell r="B423" t="str">
            <v>B</v>
          </cell>
          <cell r="C423" t="str">
            <v>Y</v>
          </cell>
          <cell r="D423" t="str">
            <v>0130-00</v>
          </cell>
          <cell r="E423" t="str">
            <v>OELMESSVORRICHTUNG</v>
          </cell>
          <cell r="F423">
            <v>3.72</v>
          </cell>
          <cell r="G423">
            <v>0.18</v>
          </cell>
          <cell r="H423">
            <v>0</v>
          </cell>
          <cell r="J423">
            <v>0.18</v>
          </cell>
        </row>
        <row r="424">
          <cell r="A424" t="str">
            <v>1221</v>
          </cell>
          <cell r="B424" t="str">
            <v>B</v>
          </cell>
          <cell r="C424" t="str">
            <v>Y</v>
          </cell>
          <cell r="D424" t="str">
            <v>0130-00</v>
          </cell>
          <cell r="E424" t="str">
            <v>OELMESSVORRICHTUNG</v>
          </cell>
          <cell r="F424">
            <v>3.64</v>
          </cell>
          <cell r="G424">
            <v>0.18</v>
          </cell>
          <cell r="H424">
            <v>0</v>
          </cell>
          <cell r="J424">
            <v>0.18</v>
          </cell>
        </row>
        <row r="425">
          <cell r="A425" t="str">
            <v>1222</v>
          </cell>
          <cell r="B425" t="str">
            <v>B</v>
          </cell>
          <cell r="C425" t="str">
            <v>Y</v>
          </cell>
          <cell r="D425" t="str">
            <v>0130-00</v>
          </cell>
          <cell r="E425" t="str">
            <v>OELMESSVORRICHTUNG</v>
          </cell>
          <cell r="F425">
            <v>4.83</v>
          </cell>
          <cell r="G425">
            <v>0.2</v>
          </cell>
          <cell r="H425">
            <v>0</v>
          </cell>
          <cell r="J425">
            <v>0.2</v>
          </cell>
        </row>
        <row r="426">
          <cell r="A426" t="str">
            <v>1223</v>
          </cell>
          <cell r="B426" t="str">
            <v>B</v>
          </cell>
          <cell r="C426" t="str">
            <v>Y</v>
          </cell>
          <cell r="D426" t="str">
            <v>0130-00</v>
          </cell>
          <cell r="E426" t="str">
            <v>OELEINFUELLUNG</v>
          </cell>
          <cell r="F426">
            <v>16.97</v>
          </cell>
          <cell r="G426">
            <v>0.54</v>
          </cell>
          <cell r="H426">
            <v>0</v>
          </cell>
          <cell r="J426">
            <v>0.54</v>
          </cell>
        </row>
        <row r="427">
          <cell r="A427" t="str">
            <v>1225</v>
          </cell>
          <cell r="B427" t="str">
            <v>B</v>
          </cell>
          <cell r="C427" t="str">
            <v>Y</v>
          </cell>
          <cell r="D427" t="str">
            <v>0130-00</v>
          </cell>
          <cell r="E427" t="str">
            <v>EINSPRITZPUMPE</v>
          </cell>
          <cell r="F427">
            <v>546.16</v>
          </cell>
          <cell r="G427">
            <v>5.85</v>
          </cell>
          <cell r="H427">
            <v>40.51</v>
          </cell>
          <cell r="J427">
            <v>46.36</v>
          </cell>
        </row>
        <row r="428">
          <cell r="A428" t="str">
            <v>1226</v>
          </cell>
          <cell r="B428" t="str">
            <v>B</v>
          </cell>
          <cell r="C428" t="str">
            <v>Y</v>
          </cell>
          <cell r="D428" t="str">
            <v>0130-00</v>
          </cell>
          <cell r="E428" t="str">
            <v>EINSPRITZPUMPE</v>
          </cell>
          <cell r="F428">
            <v>546.16</v>
          </cell>
          <cell r="G428">
            <v>5.85</v>
          </cell>
          <cell r="H428">
            <v>40.51</v>
          </cell>
          <cell r="J428">
            <v>46.36</v>
          </cell>
        </row>
        <row r="429">
          <cell r="A429" t="str">
            <v>1227</v>
          </cell>
          <cell r="B429" t="str">
            <v>B</v>
          </cell>
          <cell r="C429" t="str">
            <v>Y</v>
          </cell>
          <cell r="D429" t="str">
            <v>0130-00</v>
          </cell>
          <cell r="E429" t="str">
            <v>ABGASTURBOLADER</v>
          </cell>
          <cell r="F429">
            <v>138.61000000000001</v>
          </cell>
          <cell r="G429">
            <v>2.77</v>
          </cell>
          <cell r="H429">
            <v>3.9</v>
          </cell>
          <cell r="J429">
            <v>6.67</v>
          </cell>
        </row>
        <row r="430">
          <cell r="A430" t="str">
            <v>1228</v>
          </cell>
          <cell r="B430" t="str">
            <v>B</v>
          </cell>
          <cell r="C430" t="str">
            <v>Y</v>
          </cell>
          <cell r="D430" t="str">
            <v>0130-00</v>
          </cell>
          <cell r="E430" t="str">
            <v>ABGASTURBOLADER</v>
          </cell>
          <cell r="F430">
            <v>137.52000000000001</v>
          </cell>
          <cell r="G430">
            <v>4.5999999999999996</v>
          </cell>
          <cell r="H430">
            <v>3.9</v>
          </cell>
          <cell r="J430">
            <v>8.5</v>
          </cell>
        </row>
        <row r="431">
          <cell r="A431" t="str">
            <v>1229</v>
          </cell>
          <cell r="B431" t="str">
            <v>B</v>
          </cell>
          <cell r="C431" t="str">
            <v>Y</v>
          </cell>
          <cell r="D431" t="str">
            <v>0130-00</v>
          </cell>
          <cell r="E431" t="str">
            <v>ABGASTURBOLADER</v>
          </cell>
          <cell r="F431">
            <v>132.75</v>
          </cell>
          <cell r="G431">
            <v>4.42</v>
          </cell>
          <cell r="H431">
            <v>3.29</v>
          </cell>
          <cell r="J431">
            <v>7.71</v>
          </cell>
        </row>
        <row r="432">
          <cell r="A432" t="str">
            <v>1230</v>
          </cell>
          <cell r="B432" t="str">
            <v>B</v>
          </cell>
          <cell r="C432" t="str">
            <v>Y</v>
          </cell>
          <cell r="D432" t="str">
            <v>0130-00</v>
          </cell>
          <cell r="E432" t="str">
            <v>ABGASTURBOLADER</v>
          </cell>
          <cell r="F432">
            <v>133.84</v>
          </cell>
          <cell r="G432">
            <v>4.42</v>
          </cell>
          <cell r="H432">
            <v>3.29</v>
          </cell>
          <cell r="J432">
            <v>7.71</v>
          </cell>
        </row>
        <row r="433">
          <cell r="A433" t="str">
            <v>1231</v>
          </cell>
          <cell r="B433" t="str">
            <v>B</v>
          </cell>
          <cell r="C433" t="str">
            <v>Y</v>
          </cell>
          <cell r="D433" t="str">
            <v>0130-00</v>
          </cell>
          <cell r="E433" t="str">
            <v>ABGASTURBOLADER</v>
          </cell>
          <cell r="F433">
            <v>131.6</v>
          </cell>
          <cell r="G433">
            <v>2.6</v>
          </cell>
          <cell r="H433">
            <v>3.66</v>
          </cell>
          <cell r="J433">
            <v>6.26</v>
          </cell>
        </row>
        <row r="434">
          <cell r="A434" t="str">
            <v>1232</v>
          </cell>
          <cell r="B434" t="str">
            <v>B</v>
          </cell>
          <cell r="C434" t="str">
            <v>Y</v>
          </cell>
          <cell r="D434" t="str">
            <v>0130-00</v>
          </cell>
          <cell r="E434" t="str">
            <v>ABGASTURBOLADER</v>
          </cell>
          <cell r="F434">
            <v>131.6</v>
          </cell>
          <cell r="G434">
            <v>4.42</v>
          </cell>
          <cell r="H434">
            <v>3.66</v>
          </cell>
          <cell r="J434">
            <v>8.08</v>
          </cell>
        </row>
        <row r="435">
          <cell r="A435" t="str">
            <v>1235</v>
          </cell>
          <cell r="B435" t="str">
            <v>B</v>
          </cell>
          <cell r="C435" t="str">
            <v>Y</v>
          </cell>
          <cell r="D435" t="str">
            <v>0130-00</v>
          </cell>
          <cell r="E435" t="str">
            <v>KURB.GEH.ENTLUEFT.</v>
          </cell>
          <cell r="F435">
            <v>10.66</v>
          </cell>
          <cell r="G435">
            <v>0.79</v>
          </cell>
          <cell r="H435">
            <v>0</v>
          </cell>
          <cell r="J435">
            <v>0.79</v>
          </cell>
        </row>
        <row r="436">
          <cell r="A436" t="str">
            <v>1237</v>
          </cell>
          <cell r="B436" t="str">
            <v>B</v>
          </cell>
          <cell r="C436" t="str">
            <v>Y</v>
          </cell>
          <cell r="D436" t="str">
            <v>0130-00</v>
          </cell>
          <cell r="E436" t="str">
            <v>KURB.GEH.ENTLUEFT.</v>
          </cell>
          <cell r="F436">
            <v>14.5</v>
          </cell>
          <cell r="G436">
            <v>1.7</v>
          </cell>
          <cell r="H436">
            <v>0.88</v>
          </cell>
          <cell r="J436">
            <v>2.58</v>
          </cell>
        </row>
        <row r="437">
          <cell r="A437" t="str">
            <v>1239</v>
          </cell>
          <cell r="B437" t="str">
            <v>B</v>
          </cell>
          <cell r="C437" t="str">
            <v>Y</v>
          </cell>
          <cell r="D437" t="str">
            <v>0130-00</v>
          </cell>
          <cell r="E437" t="str">
            <v>KURB.GEH.ENTLUEFT.</v>
          </cell>
          <cell r="F437">
            <v>14.98</v>
          </cell>
          <cell r="G437">
            <v>1.35</v>
          </cell>
          <cell r="H437">
            <v>2.69</v>
          </cell>
          <cell r="J437">
            <v>4.04</v>
          </cell>
        </row>
        <row r="438">
          <cell r="A438" t="str">
            <v>1241</v>
          </cell>
          <cell r="B438" t="str">
            <v>B</v>
          </cell>
          <cell r="C438" t="str">
            <v>Y</v>
          </cell>
          <cell r="D438" t="str">
            <v>0130-00</v>
          </cell>
          <cell r="E438" t="str">
            <v>KRAFTSTOFFPUMPE</v>
          </cell>
          <cell r="F438">
            <v>28</v>
          </cell>
          <cell r="G438">
            <v>0.86</v>
          </cell>
          <cell r="H438">
            <v>0</v>
          </cell>
          <cell r="J438">
            <v>0.86</v>
          </cell>
        </row>
        <row r="439">
          <cell r="A439" t="str">
            <v>1242</v>
          </cell>
          <cell r="B439" t="str">
            <v>B</v>
          </cell>
          <cell r="C439" t="str">
            <v>Y</v>
          </cell>
          <cell r="D439" t="str">
            <v>0130-00</v>
          </cell>
          <cell r="E439" t="str">
            <v>KRAFTSTOFFLEITUNG</v>
          </cell>
          <cell r="F439">
            <v>6.13</v>
          </cell>
          <cell r="G439">
            <v>1.1299999999999999</v>
          </cell>
          <cell r="H439">
            <v>0</v>
          </cell>
          <cell r="J439">
            <v>1.1299999999999999</v>
          </cell>
        </row>
        <row r="440">
          <cell r="A440" t="str">
            <v>1243</v>
          </cell>
          <cell r="B440" t="str">
            <v>B</v>
          </cell>
          <cell r="C440" t="str">
            <v>Y</v>
          </cell>
          <cell r="D440" t="str">
            <v>0130-00</v>
          </cell>
          <cell r="E440" t="str">
            <v>LADELUFTLEITUNG</v>
          </cell>
          <cell r="F440">
            <v>25.37</v>
          </cell>
          <cell r="G440">
            <v>1.43</v>
          </cell>
          <cell r="H440">
            <v>0</v>
          </cell>
          <cell r="J440">
            <v>1.43</v>
          </cell>
        </row>
        <row r="441">
          <cell r="A441" t="str">
            <v>1244</v>
          </cell>
          <cell r="B441" t="str">
            <v>B</v>
          </cell>
          <cell r="C441" t="str">
            <v>Y</v>
          </cell>
          <cell r="D441" t="str">
            <v>0130-00</v>
          </cell>
          <cell r="E441" t="str">
            <v>LADELUFTLEITUNG</v>
          </cell>
          <cell r="F441">
            <v>37.119999999999997</v>
          </cell>
          <cell r="G441">
            <v>1.68</v>
          </cell>
          <cell r="H441">
            <v>2.83</v>
          </cell>
          <cell r="J441">
            <v>4.51</v>
          </cell>
        </row>
        <row r="442">
          <cell r="A442" t="str">
            <v>1245</v>
          </cell>
          <cell r="B442" t="str">
            <v>B</v>
          </cell>
          <cell r="C442" t="str">
            <v>Y</v>
          </cell>
          <cell r="D442" t="str">
            <v>0130-00</v>
          </cell>
          <cell r="E442" t="str">
            <v>LADELUFTLEITUNG</v>
          </cell>
          <cell r="F442">
            <v>27.65</v>
          </cell>
          <cell r="G442">
            <v>1.8</v>
          </cell>
          <cell r="H442">
            <v>0.73</v>
          </cell>
          <cell r="J442">
            <v>2.5300000000000002</v>
          </cell>
        </row>
        <row r="443">
          <cell r="A443" t="str">
            <v>1246</v>
          </cell>
          <cell r="B443" t="str">
            <v>B</v>
          </cell>
          <cell r="C443" t="str">
            <v>Y</v>
          </cell>
          <cell r="D443" t="str">
            <v>0130-00</v>
          </cell>
          <cell r="E443" t="str">
            <v>LADELUFTLEITUNG</v>
          </cell>
          <cell r="F443">
            <v>30</v>
          </cell>
          <cell r="G443">
            <v>1.61</v>
          </cell>
          <cell r="H443">
            <v>0</v>
          </cell>
          <cell r="J443">
            <v>1.61</v>
          </cell>
        </row>
        <row r="444">
          <cell r="A444" t="str">
            <v>1247</v>
          </cell>
          <cell r="B444" t="str">
            <v>B</v>
          </cell>
          <cell r="C444" t="str">
            <v>Y</v>
          </cell>
          <cell r="D444" t="str">
            <v>0130-00</v>
          </cell>
          <cell r="E444" t="str">
            <v>LADELUFTLEITUNG</v>
          </cell>
          <cell r="F444">
            <v>31.46</v>
          </cell>
          <cell r="G444">
            <v>1.69</v>
          </cell>
          <cell r="H444">
            <v>0</v>
          </cell>
          <cell r="J444">
            <v>1.69</v>
          </cell>
        </row>
        <row r="445">
          <cell r="A445" t="str">
            <v>1248</v>
          </cell>
          <cell r="B445" t="str">
            <v>B</v>
          </cell>
          <cell r="C445" t="str">
            <v>Y</v>
          </cell>
          <cell r="D445" t="str">
            <v>0130-00</v>
          </cell>
          <cell r="E445" t="str">
            <v>LADELUFTLEITUNG</v>
          </cell>
          <cell r="F445">
            <v>37.119999999999997</v>
          </cell>
          <cell r="G445">
            <v>1.68</v>
          </cell>
          <cell r="H445">
            <v>2.83</v>
          </cell>
          <cell r="J445">
            <v>4.51</v>
          </cell>
        </row>
        <row r="446">
          <cell r="A446" t="str">
            <v>1251</v>
          </cell>
          <cell r="B446" t="str">
            <v>B</v>
          </cell>
          <cell r="C446" t="str">
            <v>Y</v>
          </cell>
          <cell r="D446" t="str">
            <v>0130-00</v>
          </cell>
          <cell r="E446" t="str">
            <v>KRAFTSTOFFILTER</v>
          </cell>
          <cell r="F446">
            <v>1.51</v>
          </cell>
          <cell r="G446">
            <v>0.16</v>
          </cell>
          <cell r="H446">
            <v>0</v>
          </cell>
          <cell r="J446">
            <v>0.16</v>
          </cell>
        </row>
        <row r="447">
          <cell r="A447" t="str">
            <v>1253</v>
          </cell>
          <cell r="B447" t="str">
            <v>B</v>
          </cell>
          <cell r="C447" t="str">
            <v>Y</v>
          </cell>
          <cell r="D447" t="str">
            <v>0130-00</v>
          </cell>
          <cell r="E447" t="str">
            <v>KRAFTSTOFFILTER</v>
          </cell>
          <cell r="F447">
            <v>4.49</v>
          </cell>
          <cell r="G447">
            <v>0</v>
          </cell>
          <cell r="H447">
            <v>1.0900000000000001</v>
          </cell>
          <cell r="J447">
            <v>1.0900000000000001</v>
          </cell>
        </row>
        <row r="448">
          <cell r="A448" t="str">
            <v>1254</v>
          </cell>
          <cell r="B448" t="str">
            <v>B</v>
          </cell>
          <cell r="C448" t="str">
            <v>Y</v>
          </cell>
          <cell r="D448" t="str">
            <v>0130-00</v>
          </cell>
          <cell r="E448" t="str">
            <v>OHNE INHALT</v>
          </cell>
          <cell r="F448">
            <v>0</v>
          </cell>
          <cell r="G448">
            <v>0</v>
          </cell>
          <cell r="H448">
            <v>0</v>
          </cell>
          <cell r="J448">
            <v>0</v>
          </cell>
        </row>
        <row r="449">
          <cell r="A449" t="str">
            <v>1255</v>
          </cell>
          <cell r="B449" t="str">
            <v>B</v>
          </cell>
          <cell r="C449" t="str">
            <v>Y</v>
          </cell>
          <cell r="D449" t="str">
            <v>0130-00</v>
          </cell>
          <cell r="E449" t="str">
            <v>VERSCHLUSSTEILE</v>
          </cell>
          <cell r="F449">
            <v>0.1</v>
          </cell>
          <cell r="G449">
            <v>0.02</v>
          </cell>
          <cell r="H449">
            <v>0</v>
          </cell>
          <cell r="J449">
            <v>0.02</v>
          </cell>
        </row>
        <row r="450">
          <cell r="A450" t="str">
            <v>1256</v>
          </cell>
          <cell r="B450" t="str">
            <v>B</v>
          </cell>
          <cell r="C450" t="str">
            <v>Y</v>
          </cell>
          <cell r="D450" t="str">
            <v>0130-00</v>
          </cell>
          <cell r="E450" t="str">
            <v>OELEINFUELLUNG</v>
          </cell>
          <cell r="F450">
            <v>20.88</v>
          </cell>
          <cell r="G450">
            <v>0.65</v>
          </cell>
          <cell r="H450">
            <v>1.83</v>
          </cell>
          <cell r="J450">
            <v>2.48</v>
          </cell>
        </row>
        <row r="451">
          <cell r="A451" t="str">
            <v>1263</v>
          </cell>
          <cell r="B451" t="str">
            <v>B</v>
          </cell>
          <cell r="C451" t="str">
            <v>Y</v>
          </cell>
          <cell r="D451" t="str">
            <v>0130-00</v>
          </cell>
          <cell r="E451" t="str">
            <v>KRUEMMER</v>
          </cell>
          <cell r="F451">
            <v>13.91</v>
          </cell>
          <cell r="G451">
            <v>0.59</v>
          </cell>
          <cell r="H451">
            <v>0</v>
          </cell>
          <cell r="J451">
            <v>0.59</v>
          </cell>
        </row>
        <row r="452">
          <cell r="A452" t="str">
            <v>1266</v>
          </cell>
          <cell r="B452" t="str">
            <v>B</v>
          </cell>
          <cell r="C452" t="str">
            <v>Y</v>
          </cell>
          <cell r="D452" t="str">
            <v>0130-00</v>
          </cell>
          <cell r="E452" t="str">
            <v>SCHMIEROELKUEHLER</v>
          </cell>
          <cell r="F452">
            <v>45.13</v>
          </cell>
          <cell r="G452">
            <v>0.56999999999999995</v>
          </cell>
          <cell r="H452">
            <v>1.1100000000000001</v>
          </cell>
          <cell r="J452">
            <v>1.6800000000000002</v>
          </cell>
        </row>
        <row r="453">
          <cell r="A453" t="str">
            <v>1269</v>
          </cell>
          <cell r="B453" t="str">
            <v>B</v>
          </cell>
          <cell r="C453" t="str">
            <v>Y</v>
          </cell>
          <cell r="D453" t="str">
            <v>0130-00</v>
          </cell>
          <cell r="E453" t="str">
            <v>SCHMIEROELKUEHLER</v>
          </cell>
          <cell r="F453">
            <v>47.08</v>
          </cell>
          <cell r="G453">
            <v>0.56999999999999995</v>
          </cell>
          <cell r="H453">
            <v>1.3</v>
          </cell>
          <cell r="J453">
            <v>1.87</v>
          </cell>
        </row>
        <row r="454">
          <cell r="A454" t="str">
            <v>1271</v>
          </cell>
          <cell r="B454" t="str">
            <v>B</v>
          </cell>
          <cell r="C454" t="str">
            <v>Y</v>
          </cell>
          <cell r="D454" t="str">
            <v>0130-00</v>
          </cell>
          <cell r="E454" t="str">
            <v>SCHMIEROELFILTER</v>
          </cell>
          <cell r="F454">
            <v>3.44</v>
          </cell>
          <cell r="G454">
            <v>0.52</v>
          </cell>
          <cell r="H454">
            <v>0</v>
          </cell>
          <cell r="J454">
            <v>0.52</v>
          </cell>
        </row>
        <row r="455">
          <cell r="A455" t="str">
            <v>1272</v>
          </cell>
          <cell r="B455" t="str">
            <v>B</v>
          </cell>
          <cell r="C455" t="str">
            <v>Y</v>
          </cell>
          <cell r="D455" t="str">
            <v>0130-00</v>
          </cell>
          <cell r="E455" t="str">
            <v>SCHMIEROELFILTER</v>
          </cell>
          <cell r="F455">
            <v>74.069999999999993</v>
          </cell>
          <cell r="G455">
            <v>1.1200000000000001</v>
          </cell>
          <cell r="H455">
            <v>0</v>
          </cell>
          <cell r="J455">
            <v>1.1200000000000001</v>
          </cell>
        </row>
        <row r="456">
          <cell r="A456" t="str">
            <v>1273</v>
          </cell>
          <cell r="B456" t="str">
            <v>B</v>
          </cell>
          <cell r="C456" t="str">
            <v>Y</v>
          </cell>
          <cell r="D456" t="str">
            <v>0130-00</v>
          </cell>
          <cell r="E456" t="str">
            <v>ANSCHLUSSTEIL</v>
          </cell>
          <cell r="F456">
            <v>2.74</v>
          </cell>
          <cell r="G456">
            <v>0.46</v>
          </cell>
          <cell r="H456">
            <v>0</v>
          </cell>
          <cell r="J456">
            <v>0.46</v>
          </cell>
        </row>
        <row r="457">
          <cell r="A457" t="str">
            <v>1274</v>
          </cell>
          <cell r="B457" t="str">
            <v>B</v>
          </cell>
          <cell r="C457" t="str">
            <v>Y</v>
          </cell>
          <cell r="D457" t="str">
            <v>0130-00</v>
          </cell>
          <cell r="E457" t="str">
            <v>VERSCHLUSSTEILE</v>
          </cell>
          <cell r="F457">
            <v>0.88</v>
          </cell>
          <cell r="G457">
            <v>0.14000000000000001</v>
          </cell>
          <cell r="H457">
            <v>0</v>
          </cell>
          <cell r="J457">
            <v>0.14000000000000001</v>
          </cell>
        </row>
        <row r="458">
          <cell r="A458" t="str">
            <v>1275</v>
          </cell>
          <cell r="B458" t="str">
            <v>B</v>
          </cell>
          <cell r="C458" t="str">
            <v>Y</v>
          </cell>
          <cell r="D458" t="str">
            <v>0130-00</v>
          </cell>
          <cell r="E458" t="str">
            <v>VERSCHLUSSTEILE</v>
          </cell>
          <cell r="F458">
            <v>0.38</v>
          </cell>
          <cell r="G458">
            <v>0.14000000000000001</v>
          </cell>
          <cell r="H458">
            <v>0</v>
          </cell>
          <cell r="J458">
            <v>0.14000000000000001</v>
          </cell>
        </row>
        <row r="459">
          <cell r="A459" t="str">
            <v>1276</v>
          </cell>
          <cell r="B459" t="str">
            <v>B</v>
          </cell>
          <cell r="C459" t="str">
            <v>Y</v>
          </cell>
          <cell r="D459" t="str">
            <v>0130-00</v>
          </cell>
          <cell r="E459" t="str">
            <v>VERSCHLUSSTEILE</v>
          </cell>
          <cell r="F459">
            <v>0</v>
          </cell>
          <cell r="G459">
            <v>0.28000000000000003</v>
          </cell>
          <cell r="H459">
            <v>0</v>
          </cell>
          <cell r="J459">
            <v>0.28000000000000003</v>
          </cell>
        </row>
        <row r="460">
          <cell r="A460" t="str">
            <v>1277</v>
          </cell>
          <cell r="B460" t="str">
            <v>B</v>
          </cell>
          <cell r="C460" t="str">
            <v>Y</v>
          </cell>
          <cell r="D460" t="str">
            <v>0130-00</v>
          </cell>
          <cell r="E460" t="str">
            <v>OHNE INHALT</v>
          </cell>
          <cell r="F460">
            <v>0</v>
          </cell>
          <cell r="G460">
            <v>0</v>
          </cell>
          <cell r="H460">
            <v>0</v>
          </cell>
          <cell r="J460">
            <v>0</v>
          </cell>
        </row>
        <row r="461">
          <cell r="A461" t="str">
            <v>1282</v>
          </cell>
          <cell r="B461" t="str">
            <v>B</v>
          </cell>
          <cell r="C461" t="str">
            <v>Y</v>
          </cell>
          <cell r="D461" t="str">
            <v>0130-00</v>
          </cell>
          <cell r="E461" t="str">
            <v>HYDRAUL.OELKUEHLER</v>
          </cell>
          <cell r="F461">
            <v>189.28</v>
          </cell>
          <cell r="G461">
            <v>6.61</v>
          </cell>
          <cell r="H461">
            <v>6.74</v>
          </cell>
          <cell r="J461">
            <v>13.350000000000001</v>
          </cell>
        </row>
        <row r="462">
          <cell r="A462" t="str">
            <v>1284</v>
          </cell>
          <cell r="B462" t="str">
            <v>B</v>
          </cell>
          <cell r="C462" t="str">
            <v>Y</v>
          </cell>
          <cell r="D462" t="str">
            <v>0130-00</v>
          </cell>
          <cell r="E462" t="str">
            <v>HYDRAUL.OELKUEHLER</v>
          </cell>
          <cell r="F462">
            <v>219.48</v>
          </cell>
          <cell r="G462">
            <v>6.79</v>
          </cell>
          <cell r="H462">
            <v>7.17</v>
          </cell>
          <cell r="J462">
            <v>13.96</v>
          </cell>
        </row>
        <row r="463">
          <cell r="A463" t="str">
            <v>1285</v>
          </cell>
          <cell r="B463" t="str">
            <v>B</v>
          </cell>
          <cell r="C463" t="str">
            <v>Y</v>
          </cell>
          <cell r="D463" t="str">
            <v>0130-00</v>
          </cell>
          <cell r="E463" t="str">
            <v>HYDRAUL.OELKUEHLER</v>
          </cell>
          <cell r="F463">
            <v>477.33</v>
          </cell>
          <cell r="G463">
            <v>11.53</v>
          </cell>
          <cell r="H463">
            <v>11.16</v>
          </cell>
          <cell r="J463">
            <v>22.689999999999998</v>
          </cell>
        </row>
        <row r="464">
          <cell r="A464" t="str">
            <v>1286</v>
          </cell>
          <cell r="B464" t="str">
            <v>B</v>
          </cell>
          <cell r="C464" t="str">
            <v>Y</v>
          </cell>
          <cell r="D464" t="str">
            <v>0130-00</v>
          </cell>
          <cell r="E464" t="str">
            <v>HYDRAUL.OELKUEHLER</v>
          </cell>
          <cell r="F464">
            <v>464.24</v>
          </cell>
          <cell r="G464">
            <v>11.53</v>
          </cell>
          <cell r="H464">
            <v>11.16</v>
          </cell>
          <cell r="J464">
            <v>22.689999999999998</v>
          </cell>
        </row>
        <row r="465">
          <cell r="A465" t="str">
            <v>1289</v>
          </cell>
          <cell r="B465" t="str">
            <v>B</v>
          </cell>
          <cell r="C465" t="str">
            <v>Y</v>
          </cell>
          <cell r="D465" t="str">
            <v>0130-00</v>
          </cell>
          <cell r="E465" t="str">
            <v>FLUESSIGKUEHLER W</v>
          </cell>
          <cell r="F465">
            <v>99.84</v>
          </cell>
          <cell r="G465">
            <v>5.21</v>
          </cell>
          <cell r="H465">
            <v>6.74</v>
          </cell>
          <cell r="J465">
            <v>11.95</v>
          </cell>
        </row>
        <row r="466">
          <cell r="A466" t="str">
            <v>1290</v>
          </cell>
          <cell r="B466" t="str">
            <v>B</v>
          </cell>
          <cell r="C466" t="str">
            <v>Y</v>
          </cell>
          <cell r="D466" t="str">
            <v>0130-00</v>
          </cell>
          <cell r="E466" t="str">
            <v>FLUESSIGKUEHLER W</v>
          </cell>
          <cell r="F466">
            <v>350.8</v>
          </cell>
          <cell r="G466">
            <v>9.85</v>
          </cell>
          <cell r="H466">
            <v>10.69</v>
          </cell>
          <cell r="J466">
            <v>20.54</v>
          </cell>
        </row>
        <row r="467">
          <cell r="A467" t="str">
            <v>1292</v>
          </cell>
          <cell r="B467" t="str">
            <v>B</v>
          </cell>
          <cell r="C467" t="str">
            <v>Y</v>
          </cell>
          <cell r="D467" t="str">
            <v>0130-00</v>
          </cell>
          <cell r="E467" t="str">
            <v>FLUESSIGKUEHLER W</v>
          </cell>
          <cell r="F467">
            <v>73.37</v>
          </cell>
          <cell r="G467">
            <v>6.42</v>
          </cell>
          <cell r="H467">
            <v>5.33</v>
          </cell>
          <cell r="J467">
            <v>11.75</v>
          </cell>
        </row>
        <row r="468">
          <cell r="A468" t="str">
            <v>1298</v>
          </cell>
          <cell r="B468" t="str">
            <v>B</v>
          </cell>
          <cell r="C468" t="str">
            <v>Y</v>
          </cell>
          <cell r="D468" t="str">
            <v>0130-00</v>
          </cell>
          <cell r="E468" t="str">
            <v>KRUEMMER</v>
          </cell>
          <cell r="F468">
            <v>6.82</v>
          </cell>
          <cell r="G468">
            <v>0.62</v>
          </cell>
          <cell r="H468">
            <v>1.1000000000000001</v>
          </cell>
          <cell r="J468">
            <v>1.7200000000000002</v>
          </cell>
        </row>
        <row r="469">
          <cell r="A469" t="str">
            <v>1299</v>
          </cell>
          <cell r="B469" t="str">
            <v>B</v>
          </cell>
          <cell r="C469" t="str">
            <v>Y</v>
          </cell>
          <cell r="D469" t="str">
            <v>0130-00</v>
          </cell>
          <cell r="E469" t="str">
            <v>KUEHLGEBLAESE</v>
          </cell>
          <cell r="F469">
            <v>151.91</v>
          </cell>
          <cell r="G469">
            <v>4.6100000000000003</v>
          </cell>
          <cell r="H469">
            <v>18.309999999999999</v>
          </cell>
          <cell r="J469">
            <v>22.919999999999998</v>
          </cell>
        </row>
        <row r="470">
          <cell r="A470" t="str">
            <v>1300</v>
          </cell>
          <cell r="B470" t="str">
            <v>B</v>
          </cell>
          <cell r="C470" t="str">
            <v>Y</v>
          </cell>
          <cell r="D470" t="str">
            <v>0130-00</v>
          </cell>
          <cell r="E470" t="str">
            <v>KUEHLGEBLAESE</v>
          </cell>
          <cell r="F470">
            <v>152.22999999999999</v>
          </cell>
          <cell r="G470">
            <v>4.51</v>
          </cell>
          <cell r="H470">
            <v>18.350000000000001</v>
          </cell>
          <cell r="J470">
            <v>22.86</v>
          </cell>
        </row>
        <row r="471">
          <cell r="A471" t="str">
            <v>1312</v>
          </cell>
          <cell r="B471" t="str">
            <v>B</v>
          </cell>
          <cell r="C471" t="str">
            <v>Y</v>
          </cell>
          <cell r="D471" t="str">
            <v>0130-00</v>
          </cell>
          <cell r="E471" t="str">
            <v>RIEMENTRIEB</v>
          </cell>
          <cell r="F471">
            <v>7.61</v>
          </cell>
          <cell r="G471">
            <v>1.2</v>
          </cell>
          <cell r="H471">
            <v>0.89</v>
          </cell>
          <cell r="J471">
            <v>2.09</v>
          </cell>
        </row>
        <row r="472">
          <cell r="A472" t="str">
            <v>1316</v>
          </cell>
          <cell r="B472" t="str">
            <v>B</v>
          </cell>
          <cell r="C472" t="str">
            <v>Y</v>
          </cell>
          <cell r="D472" t="str">
            <v>0130-00</v>
          </cell>
          <cell r="E472" t="str">
            <v>RIEMENTRIEB</v>
          </cell>
          <cell r="F472">
            <v>9.9</v>
          </cell>
          <cell r="G472">
            <v>1.2</v>
          </cell>
          <cell r="H472">
            <v>1.1200000000000001</v>
          </cell>
          <cell r="J472">
            <v>2.3200000000000003</v>
          </cell>
        </row>
        <row r="473">
          <cell r="A473" t="str">
            <v>1317</v>
          </cell>
          <cell r="B473" t="str">
            <v>B</v>
          </cell>
          <cell r="C473" t="str">
            <v>Y</v>
          </cell>
          <cell r="D473" t="str">
            <v>0130-00</v>
          </cell>
          <cell r="E473" t="str">
            <v>RIEMENTRIEB</v>
          </cell>
          <cell r="F473">
            <v>11.88</v>
          </cell>
          <cell r="G473">
            <v>1.2</v>
          </cell>
          <cell r="H473">
            <v>0.89</v>
          </cell>
          <cell r="J473">
            <v>2.09</v>
          </cell>
        </row>
        <row r="474">
          <cell r="A474" t="str">
            <v>1318</v>
          </cell>
          <cell r="B474" t="str">
            <v>B</v>
          </cell>
          <cell r="C474" t="str">
            <v>Y</v>
          </cell>
          <cell r="D474" t="str">
            <v>0130-00</v>
          </cell>
          <cell r="E474" t="str">
            <v>RIEMENTRIEB</v>
          </cell>
          <cell r="F474">
            <v>48.84</v>
          </cell>
          <cell r="G474">
            <v>2.72</v>
          </cell>
          <cell r="H474">
            <v>0.89</v>
          </cell>
          <cell r="J474">
            <v>3.6100000000000003</v>
          </cell>
        </row>
        <row r="475">
          <cell r="A475" t="str">
            <v>1320</v>
          </cell>
          <cell r="B475" t="str">
            <v>B</v>
          </cell>
          <cell r="C475" t="str">
            <v>Y</v>
          </cell>
          <cell r="D475" t="str">
            <v>0130-00</v>
          </cell>
          <cell r="E475" t="str">
            <v>RIEMENTRIEB</v>
          </cell>
          <cell r="F475">
            <v>11.88</v>
          </cell>
          <cell r="G475">
            <v>1.2</v>
          </cell>
          <cell r="H475">
            <v>0.98</v>
          </cell>
          <cell r="J475">
            <v>2.1799999999999997</v>
          </cell>
        </row>
        <row r="476">
          <cell r="A476" t="str">
            <v>1323</v>
          </cell>
          <cell r="B476" t="str">
            <v>B</v>
          </cell>
          <cell r="C476" t="str">
            <v>Y</v>
          </cell>
          <cell r="D476" t="str">
            <v>0130-00</v>
          </cell>
          <cell r="E476" t="str">
            <v>OHNE INHALT</v>
          </cell>
          <cell r="F476">
            <v>0</v>
          </cell>
          <cell r="G476">
            <v>0</v>
          </cell>
          <cell r="H476">
            <v>0</v>
          </cell>
          <cell r="J476">
            <v>0</v>
          </cell>
        </row>
        <row r="477">
          <cell r="A477" t="str">
            <v>1325</v>
          </cell>
          <cell r="B477" t="str">
            <v>B</v>
          </cell>
          <cell r="C477" t="str">
            <v>Y</v>
          </cell>
          <cell r="D477" t="str">
            <v>0130-00</v>
          </cell>
          <cell r="E477" t="str">
            <v>GENERATOR</v>
          </cell>
          <cell r="F477">
            <v>59.18</v>
          </cell>
          <cell r="G477">
            <v>1.1000000000000001</v>
          </cell>
          <cell r="H477">
            <v>0.84</v>
          </cell>
          <cell r="J477">
            <v>1.94</v>
          </cell>
        </row>
        <row r="478">
          <cell r="A478" t="str">
            <v>1326</v>
          </cell>
          <cell r="B478" t="str">
            <v>B</v>
          </cell>
          <cell r="C478" t="str">
            <v>Y</v>
          </cell>
          <cell r="D478" t="str">
            <v>0130-00</v>
          </cell>
          <cell r="E478" t="str">
            <v>GENERATOR</v>
          </cell>
          <cell r="F478">
            <v>47</v>
          </cell>
          <cell r="G478">
            <v>1.18</v>
          </cell>
          <cell r="H478">
            <v>0</v>
          </cell>
          <cell r="J478">
            <v>1.18</v>
          </cell>
        </row>
        <row r="479">
          <cell r="A479" t="str">
            <v>1329</v>
          </cell>
          <cell r="B479" t="str">
            <v>B</v>
          </cell>
          <cell r="C479" t="str">
            <v>Y</v>
          </cell>
          <cell r="D479" t="str">
            <v>0130-00</v>
          </cell>
          <cell r="E479" t="str">
            <v>GENERATOR</v>
          </cell>
          <cell r="F479">
            <v>69.62</v>
          </cell>
          <cell r="G479">
            <v>1.1000000000000001</v>
          </cell>
          <cell r="H479">
            <v>0.84</v>
          </cell>
          <cell r="J479">
            <v>1.94</v>
          </cell>
        </row>
        <row r="480">
          <cell r="A480" t="str">
            <v>1331</v>
          </cell>
          <cell r="B480" t="str">
            <v>B</v>
          </cell>
          <cell r="C480" t="str">
            <v>Y</v>
          </cell>
          <cell r="D480" t="str">
            <v>0130-00</v>
          </cell>
          <cell r="E480" t="str">
            <v>GENERATOR</v>
          </cell>
          <cell r="F480">
            <v>70.95</v>
          </cell>
          <cell r="G480">
            <v>1.1000000000000001</v>
          </cell>
          <cell r="H480">
            <v>0.84</v>
          </cell>
          <cell r="J480">
            <v>1.94</v>
          </cell>
        </row>
        <row r="481">
          <cell r="A481" t="str">
            <v>1335</v>
          </cell>
          <cell r="B481" t="str">
            <v>B</v>
          </cell>
          <cell r="C481" t="str">
            <v>Y</v>
          </cell>
          <cell r="D481" t="str">
            <v>0130-00</v>
          </cell>
          <cell r="E481" t="str">
            <v>GENERATOR</v>
          </cell>
          <cell r="F481">
            <v>80.78</v>
          </cell>
          <cell r="G481">
            <v>1.3</v>
          </cell>
          <cell r="H481">
            <v>0.84</v>
          </cell>
          <cell r="J481">
            <v>2.14</v>
          </cell>
        </row>
        <row r="482">
          <cell r="A482" t="str">
            <v>1336</v>
          </cell>
          <cell r="B482" t="str">
            <v>B</v>
          </cell>
          <cell r="C482" t="str">
            <v>Y</v>
          </cell>
          <cell r="D482" t="str">
            <v>0130-00</v>
          </cell>
          <cell r="E482" t="str">
            <v>GENERATOR</v>
          </cell>
          <cell r="F482">
            <v>86.28</v>
          </cell>
          <cell r="G482">
            <v>1.3</v>
          </cell>
          <cell r="H482">
            <v>0.84</v>
          </cell>
          <cell r="J482">
            <v>2.14</v>
          </cell>
        </row>
        <row r="483">
          <cell r="A483" t="str">
            <v>1338</v>
          </cell>
          <cell r="B483" t="str">
            <v>B</v>
          </cell>
          <cell r="C483" t="str">
            <v>Y</v>
          </cell>
          <cell r="D483" t="str">
            <v>0130-00</v>
          </cell>
          <cell r="E483" t="str">
            <v>OHNE INHALT</v>
          </cell>
          <cell r="F483">
            <v>0</v>
          </cell>
          <cell r="G483">
            <v>0</v>
          </cell>
          <cell r="H483">
            <v>0</v>
          </cell>
          <cell r="J483">
            <v>0</v>
          </cell>
        </row>
        <row r="484">
          <cell r="A484" t="str">
            <v>1340</v>
          </cell>
          <cell r="B484" t="str">
            <v>B</v>
          </cell>
          <cell r="C484" t="str">
            <v>Y</v>
          </cell>
          <cell r="D484" t="str">
            <v>0130-00</v>
          </cell>
          <cell r="E484" t="str">
            <v>ABDECKBLECH</v>
          </cell>
          <cell r="F484">
            <v>1.0900000000000001</v>
          </cell>
          <cell r="G484">
            <v>0.35</v>
          </cell>
          <cell r="H484">
            <v>0</v>
          </cell>
          <cell r="J484">
            <v>0.35</v>
          </cell>
        </row>
        <row r="485">
          <cell r="A485" t="str">
            <v>1341</v>
          </cell>
          <cell r="B485" t="str">
            <v>B</v>
          </cell>
          <cell r="C485" t="str">
            <v>Y</v>
          </cell>
          <cell r="D485" t="str">
            <v>0130-00</v>
          </cell>
          <cell r="E485" t="str">
            <v>DREHZAHLREGLER</v>
          </cell>
          <cell r="F485">
            <v>159.97999999999999</v>
          </cell>
          <cell r="G485">
            <v>2.4</v>
          </cell>
          <cell r="H485">
            <v>0.56000000000000005</v>
          </cell>
          <cell r="J485">
            <v>2.96</v>
          </cell>
        </row>
        <row r="486">
          <cell r="A486" t="str">
            <v>1342</v>
          </cell>
          <cell r="B486" t="str">
            <v>B</v>
          </cell>
          <cell r="C486" t="str">
            <v>Y</v>
          </cell>
          <cell r="D486" t="str">
            <v>0130-00</v>
          </cell>
          <cell r="E486" t="str">
            <v>GEHAEUSE</v>
          </cell>
          <cell r="F486">
            <v>0.9</v>
          </cell>
          <cell r="G486">
            <v>0</v>
          </cell>
          <cell r="H486">
            <v>0</v>
          </cell>
          <cell r="J486">
            <v>0</v>
          </cell>
        </row>
        <row r="487">
          <cell r="A487" t="str">
            <v>1343</v>
          </cell>
          <cell r="B487" t="str">
            <v>B</v>
          </cell>
          <cell r="C487" t="str">
            <v>Y</v>
          </cell>
          <cell r="D487" t="str">
            <v>0130-00</v>
          </cell>
          <cell r="E487" t="str">
            <v>OHNE INHALT</v>
          </cell>
          <cell r="F487">
            <v>0</v>
          </cell>
          <cell r="G487">
            <v>0</v>
          </cell>
          <cell r="H487">
            <v>0</v>
          </cell>
          <cell r="J487">
            <v>0</v>
          </cell>
        </row>
        <row r="488">
          <cell r="A488" t="str">
            <v>1344</v>
          </cell>
          <cell r="B488" t="str">
            <v>B</v>
          </cell>
          <cell r="C488" t="str">
            <v>Y</v>
          </cell>
          <cell r="D488" t="str">
            <v>0130-00</v>
          </cell>
          <cell r="E488" t="str">
            <v>LACKIERUNG</v>
          </cell>
          <cell r="F488">
            <v>5.98</v>
          </cell>
          <cell r="G488">
            <v>9.5</v>
          </cell>
          <cell r="H488">
            <v>0</v>
          </cell>
          <cell r="J488">
            <v>9.5</v>
          </cell>
        </row>
        <row r="489">
          <cell r="A489" t="str">
            <v>1345</v>
          </cell>
          <cell r="B489" t="str">
            <v>B</v>
          </cell>
          <cell r="C489" t="str">
            <v>Y</v>
          </cell>
          <cell r="D489" t="str">
            <v>0130-00</v>
          </cell>
          <cell r="E489" t="str">
            <v>GRUNDBESCHICHTUNG</v>
          </cell>
          <cell r="F489">
            <v>3.9</v>
          </cell>
          <cell r="G489">
            <v>9.5</v>
          </cell>
          <cell r="H489">
            <v>0</v>
          </cell>
          <cell r="J489">
            <v>9.5</v>
          </cell>
        </row>
        <row r="490">
          <cell r="A490" t="str">
            <v>1346</v>
          </cell>
          <cell r="B490" t="str">
            <v>B</v>
          </cell>
          <cell r="C490" t="str">
            <v>Y</v>
          </cell>
          <cell r="D490" t="str">
            <v>0130-00</v>
          </cell>
          <cell r="E490" t="str">
            <v>NEBENABTRIEB</v>
          </cell>
          <cell r="F490">
            <v>45.41</v>
          </cell>
          <cell r="G490">
            <v>1.52</v>
          </cell>
          <cell r="H490">
            <v>12.49</v>
          </cell>
          <cell r="J490">
            <v>14.01</v>
          </cell>
        </row>
        <row r="491">
          <cell r="A491" t="str">
            <v>1350</v>
          </cell>
          <cell r="B491" t="str">
            <v>B</v>
          </cell>
          <cell r="C491" t="str">
            <v>Y</v>
          </cell>
          <cell r="D491" t="str">
            <v>0130-00</v>
          </cell>
          <cell r="E491" t="str">
            <v>NEBENABTRIEB</v>
          </cell>
          <cell r="F491">
            <v>12.99</v>
          </cell>
          <cell r="G491">
            <v>0.4</v>
          </cell>
          <cell r="H491">
            <v>2.39</v>
          </cell>
          <cell r="J491">
            <v>2.79</v>
          </cell>
        </row>
        <row r="492">
          <cell r="A492" t="str">
            <v>1351</v>
          </cell>
          <cell r="B492" t="str">
            <v>B</v>
          </cell>
          <cell r="C492" t="str">
            <v>Y</v>
          </cell>
          <cell r="D492" t="str">
            <v>0130-00</v>
          </cell>
          <cell r="E492" t="str">
            <v>NEBENABTRIEB</v>
          </cell>
          <cell r="F492">
            <v>64.31</v>
          </cell>
          <cell r="G492">
            <v>1.02</v>
          </cell>
          <cell r="H492">
            <v>0</v>
          </cell>
          <cell r="J492">
            <v>1.02</v>
          </cell>
        </row>
        <row r="493">
          <cell r="A493" t="str">
            <v>1353</v>
          </cell>
          <cell r="B493" t="str">
            <v>B</v>
          </cell>
          <cell r="C493" t="str">
            <v>Y</v>
          </cell>
          <cell r="D493" t="str">
            <v>0130-00</v>
          </cell>
          <cell r="E493" t="str">
            <v>KRAFTSTOFFLEITUNG</v>
          </cell>
          <cell r="F493">
            <v>9.4700000000000006</v>
          </cell>
          <cell r="G493">
            <v>0.53</v>
          </cell>
          <cell r="H493">
            <v>0</v>
          </cell>
          <cell r="J493">
            <v>0.53</v>
          </cell>
        </row>
        <row r="494">
          <cell r="A494" t="str">
            <v>1355</v>
          </cell>
          <cell r="B494" t="str">
            <v>B</v>
          </cell>
          <cell r="C494" t="str">
            <v>Y</v>
          </cell>
          <cell r="D494" t="str">
            <v>0130-00</v>
          </cell>
          <cell r="E494" t="str">
            <v>NEBENABTRIEB</v>
          </cell>
          <cell r="F494">
            <v>152.78</v>
          </cell>
          <cell r="G494">
            <v>1.1499999999999999</v>
          </cell>
          <cell r="H494">
            <v>3.39</v>
          </cell>
          <cell r="J494">
            <v>4.54</v>
          </cell>
        </row>
        <row r="495">
          <cell r="A495" t="str">
            <v>1356</v>
          </cell>
          <cell r="B495" t="str">
            <v>B</v>
          </cell>
          <cell r="C495" t="str">
            <v>Y</v>
          </cell>
          <cell r="D495" t="str">
            <v>0130-00</v>
          </cell>
          <cell r="E495" t="str">
            <v>NEBENABTRIEB</v>
          </cell>
          <cell r="F495">
            <v>253.36</v>
          </cell>
          <cell r="G495">
            <v>1.37</v>
          </cell>
          <cell r="H495">
            <v>4.42</v>
          </cell>
          <cell r="J495">
            <v>5.79</v>
          </cell>
        </row>
        <row r="496">
          <cell r="A496" t="str">
            <v>1357</v>
          </cell>
          <cell r="B496" t="str">
            <v>B</v>
          </cell>
          <cell r="C496" t="str">
            <v>Y</v>
          </cell>
          <cell r="D496" t="str">
            <v>0130-00</v>
          </cell>
          <cell r="E496" t="str">
            <v>OELWANNE</v>
          </cell>
          <cell r="F496">
            <v>180.04</v>
          </cell>
          <cell r="G496">
            <v>2.11</v>
          </cell>
          <cell r="H496">
            <v>3.03</v>
          </cell>
          <cell r="J496">
            <v>5.14</v>
          </cell>
        </row>
        <row r="497">
          <cell r="A497" t="str">
            <v>1362</v>
          </cell>
          <cell r="B497" t="str">
            <v>B</v>
          </cell>
          <cell r="C497" t="str">
            <v>Y</v>
          </cell>
          <cell r="D497" t="str">
            <v>0130-00</v>
          </cell>
          <cell r="E497" t="str">
            <v>VERBINDUNGSTEILE</v>
          </cell>
          <cell r="F497">
            <v>2.94</v>
          </cell>
          <cell r="G497">
            <v>0</v>
          </cell>
          <cell r="H497">
            <v>0</v>
          </cell>
          <cell r="J497">
            <v>0</v>
          </cell>
        </row>
        <row r="498">
          <cell r="A498" t="str">
            <v>1365</v>
          </cell>
          <cell r="B498" t="str">
            <v>B</v>
          </cell>
          <cell r="C498" t="str">
            <v>Y</v>
          </cell>
          <cell r="D498" t="str">
            <v>0130-00</v>
          </cell>
          <cell r="E498" t="str">
            <v>AUFSTELLFUSS</v>
          </cell>
          <cell r="F498">
            <v>30.4</v>
          </cell>
          <cell r="G498">
            <v>0.01</v>
          </cell>
          <cell r="H498">
            <v>1.48</v>
          </cell>
          <cell r="J498">
            <v>1.49</v>
          </cell>
        </row>
        <row r="499">
          <cell r="A499" t="str">
            <v>1367</v>
          </cell>
          <cell r="B499" t="str">
            <v>B</v>
          </cell>
          <cell r="C499" t="str">
            <v>Y</v>
          </cell>
          <cell r="D499" t="str">
            <v>0130-00</v>
          </cell>
          <cell r="E499" t="str">
            <v>SCHWUNGRAD</v>
          </cell>
          <cell r="F499">
            <v>46.56</v>
          </cell>
          <cell r="G499">
            <v>1.17</v>
          </cell>
          <cell r="H499">
            <v>0</v>
          </cell>
          <cell r="J499">
            <v>1.17</v>
          </cell>
        </row>
        <row r="500">
          <cell r="A500" t="str">
            <v>1368</v>
          </cell>
          <cell r="B500" t="str">
            <v>B</v>
          </cell>
          <cell r="C500" t="str">
            <v>Y</v>
          </cell>
          <cell r="D500" t="str">
            <v>0130-00</v>
          </cell>
          <cell r="E500" t="str">
            <v>NEBENABTRIEB</v>
          </cell>
          <cell r="F500">
            <v>23.14</v>
          </cell>
          <cell r="G500">
            <v>0.56000000000000005</v>
          </cell>
          <cell r="H500">
            <v>0</v>
          </cell>
          <cell r="J500">
            <v>0.56000000000000005</v>
          </cell>
        </row>
        <row r="501">
          <cell r="A501" t="str">
            <v>1369</v>
          </cell>
          <cell r="B501" t="str">
            <v>B</v>
          </cell>
          <cell r="C501" t="str">
            <v>Y</v>
          </cell>
          <cell r="D501" t="str">
            <v>0130-00</v>
          </cell>
          <cell r="E501" t="str">
            <v>NEBENABTRIEB</v>
          </cell>
          <cell r="F501">
            <v>101.18</v>
          </cell>
          <cell r="G501">
            <v>1.02</v>
          </cell>
          <cell r="H501">
            <v>0.67</v>
          </cell>
          <cell r="J501">
            <v>1.69</v>
          </cell>
        </row>
        <row r="502">
          <cell r="A502" t="str">
            <v>1372</v>
          </cell>
          <cell r="B502" t="str">
            <v>B</v>
          </cell>
          <cell r="C502" t="str">
            <v>Y</v>
          </cell>
          <cell r="D502" t="str">
            <v>0130-00</v>
          </cell>
          <cell r="E502" t="str">
            <v>EINSPRITZPUMPE</v>
          </cell>
          <cell r="F502">
            <v>541.48</v>
          </cell>
          <cell r="G502">
            <v>5.85</v>
          </cell>
          <cell r="H502">
            <v>40.51</v>
          </cell>
          <cell r="J502">
            <v>46.36</v>
          </cell>
        </row>
        <row r="503">
          <cell r="A503" t="str">
            <v>1373</v>
          </cell>
          <cell r="B503" t="str">
            <v>B</v>
          </cell>
          <cell r="C503" t="str">
            <v>Y</v>
          </cell>
          <cell r="D503" t="str">
            <v>0130-00</v>
          </cell>
          <cell r="E503" t="str">
            <v>EINSPRITZPUMPE</v>
          </cell>
          <cell r="F503">
            <v>541.48</v>
          </cell>
          <cell r="G503">
            <v>5.85</v>
          </cell>
          <cell r="H503">
            <v>40.51</v>
          </cell>
          <cell r="J503">
            <v>46.36</v>
          </cell>
        </row>
        <row r="504">
          <cell r="A504" t="str">
            <v>1374</v>
          </cell>
          <cell r="B504" t="str">
            <v>B</v>
          </cell>
          <cell r="C504" t="str">
            <v>Y</v>
          </cell>
          <cell r="D504" t="str">
            <v>0130-00</v>
          </cell>
          <cell r="E504" t="str">
            <v>OELWANNE</v>
          </cell>
          <cell r="F504">
            <v>70.39</v>
          </cell>
          <cell r="G504">
            <v>1.83</v>
          </cell>
          <cell r="H504">
            <v>1.74</v>
          </cell>
          <cell r="J504">
            <v>3.5700000000000003</v>
          </cell>
        </row>
        <row r="505">
          <cell r="A505" t="str">
            <v>1375</v>
          </cell>
          <cell r="B505" t="str">
            <v>B</v>
          </cell>
          <cell r="C505" t="str">
            <v>Y</v>
          </cell>
          <cell r="D505" t="str">
            <v>0130-00</v>
          </cell>
          <cell r="E505" t="str">
            <v>OELWANNE</v>
          </cell>
          <cell r="F505">
            <v>70.39</v>
          </cell>
          <cell r="G505">
            <v>1.8</v>
          </cell>
          <cell r="H505">
            <v>1.74</v>
          </cell>
          <cell r="J505">
            <v>3.54</v>
          </cell>
        </row>
        <row r="506">
          <cell r="A506" t="str">
            <v>1376</v>
          </cell>
          <cell r="B506" t="str">
            <v>B</v>
          </cell>
          <cell r="C506" t="str">
            <v>Y</v>
          </cell>
          <cell r="D506" t="str">
            <v>0130-00</v>
          </cell>
          <cell r="E506" t="str">
            <v>FLUESSIGKEITSPUMPE</v>
          </cell>
          <cell r="F506">
            <v>35.21</v>
          </cell>
          <cell r="G506">
            <v>1.47</v>
          </cell>
          <cell r="H506">
            <v>0</v>
          </cell>
          <cell r="J506">
            <v>1.47</v>
          </cell>
        </row>
        <row r="507">
          <cell r="A507" t="str">
            <v>1382</v>
          </cell>
          <cell r="B507" t="str">
            <v>B</v>
          </cell>
          <cell r="C507" t="str">
            <v>Y</v>
          </cell>
          <cell r="D507" t="str">
            <v>0130-00</v>
          </cell>
          <cell r="E507" t="str">
            <v>SCHUTZGITTER</v>
          </cell>
          <cell r="F507">
            <v>37.909999999999997</v>
          </cell>
          <cell r="G507">
            <v>1.02</v>
          </cell>
          <cell r="H507">
            <v>0</v>
          </cell>
          <cell r="J507">
            <v>1.02</v>
          </cell>
        </row>
        <row r="508">
          <cell r="A508" t="str">
            <v>1383</v>
          </cell>
          <cell r="B508" t="str">
            <v>B</v>
          </cell>
          <cell r="C508" t="str">
            <v>Y</v>
          </cell>
          <cell r="D508" t="str">
            <v>0130-00</v>
          </cell>
          <cell r="E508" t="str">
            <v>SCHUTZGITTER</v>
          </cell>
          <cell r="F508">
            <v>38.51</v>
          </cell>
          <cell r="G508">
            <v>1.1000000000000001</v>
          </cell>
          <cell r="H508">
            <v>0</v>
          </cell>
          <cell r="J508">
            <v>1.1000000000000001</v>
          </cell>
        </row>
        <row r="509">
          <cell r="A509" t="str">
            <v>1384</v>
          </cell>
          <cell r="B509" t="str">
            <v>B</v>
          </cell>
          <cell r="C509" t="str">
            <v>Y</v>
          </cell>
          <cell r="D509" t="str">
            <v>0130-00</v>
          </cell>
          <cell r="E509" t="str">
            <v>LUFTFUEHRUNGSRING</v>
          </cell>
          <cell r="F509">
            <v>19.48</v>
          </cell>
          <cell r="G509">
            <v>0.72</v>
          </cell>
          <cell r="H509">
            <v>0</v>
          </cell>
          <cell r="J509">
            <v>0.72</v>
          </cell>
        </row>
        <row r="510">
          <cell r="A510" t="str">
            <v>1385</v>
          </cell>
          <cell r="B510" t="str">
            <v>B</v>
          </cell>
          <cell r="C510" t="str">
            <v>Y</v>
          </cell>
          <cell r="D510" t="str">
            <v>0130-00</v>
          </cell>
          <cell r="E510" t="str">
            <v>LUFTFUEHRUNGSRING</v>
          </cell>
          <cell r="F510">
            <v>20.87</v>
          </cell>
          <cell r="G510">
            <v>0.63</v>
          </cell>
          <cell r="H510">
            <v>0</v>
          </cell>
          <cell r="J510">
            <v>0.63</v>
          </cell>
        </row>
        <row r="511">
          <cell r="A511" t="str">
            <v>1386</v>
          </cell>
          <cell r="B511" t="str">
            <v>B</v>
          </cell>
          <cell r="C511" t="str">
            <v>Y</v>
          </cell>
          <cell r="D511" t="str">
            <v>0130-00</v>
          </cell>
          <cell r="E511" t="str">
            <v>NEBENABTRIEB</v>
          </cell>
          <cell r="F511">
            <v>43.48</v>
          </cell>
          <cell r="G511">
            <v>1</v>
          </cell>
          <cell r="H511">
            <v>9.6</v>
          </cell>
          <cell r="J511">
            <v>10.6</v>
          </cell>
        </row>
        <row r="512">
          <cell r="A512" t="str">
            <v>1387</v>
          </cell>
          <cell r="B512" t="str">
            <v>B</v>
          </cell>
          <cell r="C512" t="str">
            <v>Y</v>
          </cell>
          <cell r="D512" t="str">
            <v>0130-00</v>
          </cell>
          <cell r="E512" t="str">
            <v>VERSCHLUSSTEILE</v>
          </cell>
          <cell r="F512">
            <v>1.98</v>
          </cell>
          <cell r="G512">
            <v>0.47</v>
          </cell>
          <cell r="H512">
            <v>0</v>
          </cell>
          <cell r="J512">
            <v>0.47</v>
          </cell>
        </row>
        <row r="513">
          <cell r="A513" t="str">
            <v>1388</v>
          </cell>
          <cell r="B513" t="str">
            <v>B</v>
          </cell>
          <cell r="C513" t="str">
            <v>Y</v>
          </cell>
          <cell r="D513" t="str">
            <v>0130-00</v>
          </cell>
          <cell r="E513" t="str">
            <v>VERSCHLUSSTEILE</v>
          </cell>
          <cell r="F513">
            <v>0.62</v>
          </cell>
          <cell r="G513">
            <v>0.36</v>
          </cell>
          <cell r="H513">
            <v>0</v>
          </cell>
          <cell r="J513">
            <v>0.36</v>
          </cell>
        </row>
        <row r="514">
          <cell r="A514" t="str">
            <v>1389</v>
          </cell>
          <cell r="B514" t="str">
            <v>B</v>
          </cell>
          <cell r="C514" t="str">
            <v>Y</v>
          </cell>
          <cell r="D514" t="str">
            <v>0130-00</v>
          </cell>
          <cell r="E514" t="str">
            <v>VERSCHLUSSTEILE</v>
          </cell>
          <cell r="F514">
            <v>49.02</v>
          </cell>
          <cell r="G514">
            <v>1</v>
          </cell>
          <cell r="H514">
            <v>0</v>
          </cell>
          <cell r="J514">
            <v>1</v>
          </cell>
        </row>
        <row r="515">
          <cell r="A515" t="str">
            <v>1394</v>
          </cell>
          <cell r="B515" t="str">
            <v>B</v>
          </cell>
          <cell r="C515" t="str">
            <v>Y</v>
          </cell>
          <cell r="D515" t="str">
            <v>0130-00</v>
          </cell>
          <cell r="E515" t="str">
            <v>OHNE INHALT</v>
          </cell>
          <cell r="F515">
            <v>0</v>
          </cell>
          <cell r="G515">
            <v>0.04</v>
          </cell>
          <cell r="H515">
            <v>0</v>
          </cell>
          <cell r="J515">
            <v>0.04</v>
          </cell>
        </row>
        <row r="516">
          <cell r="A516" t="str">
            <v>1395</v>
          </cell>
          <cell r="B516" t="str">
            <v>B</v>
          </cell>
          <cell r="C516" t="str">
            <v>Y</v>
          </cell>
          <cell r="D516" t="str">
            <v>0130-00</v>
          </cell>
          <cell r="E516" t="str">
            <v>OHNE INHALT</v>
          </cell>
          <cell r="F516">
            <v>0</v>
          </cell>
          <cell r="G516">
            <v>0</v>
          </cell>
          <cell r="H516">
            <v>0</v>
          </cell>
          <cell r="J516">
            <v>0</v>
          </cell>
        </row>
        <row r="517">
          <cell r="A517" t="str">
            <v>1396</v>
          </cell>
          <cell r="B517" t="str">
            <v>B</v>
          </cell>
          <cell r="C517" t="str">
            <v>Y</v>
          </cell>
          <cell r="D517" t="str">
            <v>0130-00</v>
          </cell>
          <cell r="E517" t="str">
            <v>ANSCHLUSSGEHAEUSE</v>
          </cell>
          <cell r="F517">
            <v>77.22</v>
          </cell>
          <cell r="G517">
            <v>1.38</v>
          </cell>
          <cell r="H517">
            <v>0</v>
          </cell>
          <cell r="J517">
            <v>1.38</v>
          </cell>
        </row>
        <row r="518">
          <cell r="A518" t="str">
            <v>1397</v>
          </cell>
          <cell r="B518" t="str">
            <v>B</v>
          </cell>
          <cell r="C518" t="str">
            <v>Y</v>
          </cell>
          <cell r="D518" t="str">
            <v>0130-00</v>
          </cell>
          <cell r="E518" t="str">
            <v>ANSCHLUSSGEHAEUSE</v>
          </cell>
          <cell r="F518">
            <v>77.37</v>
          </cell>
          <cell r="G518">
            <v>1.38</v>
          </cell>
          <cell r="H518">
            <v>0</v>
          </cell>
          <cell r="J518">
            <v>1.38</v>
          </cell>
        </row>
        <row r="519">
          <cell r="A519" t="str">
            <v>1398</v>
          </cell>
          <cell r="B519" t="str">
            <v>B</v>
          </cell>
          <cell r="C519" t="str">
            <v>Y</v>
          </cell>
          <cell r="D519" t="str">
            <v>0130-00</v>
          </cell>
          <cell r="E519" t="str">
            <v>ANSCHLUSSGEHAEUSE</v>
          </cell>
          <cell r="F519">
            <v>61.38</v>
          </cell>
          <cell r="G519">
            <v>1.38</v>
          </cell>
          <cell r="H519">
            <v>0</v>
          </cell>
          <cell r="J519">
            <v>1.38</v>
          </cell>
        </row>
        <row r="520">
          <cell r="A520" t="str">
            <v>1399</v>
          </cell>
          <cell r="B520" t="str">
            <v>B</v>
          </cell>
          <cell r="C520" t="str">
            <v>Y</v>
          </cell>
          <cell r="D520" t="str">
            <v>0130-00</v>
          </cell>
          <cell r="E520" t="str">
            <v>ANSCHLUSSGEHAEUSE</v>
          </cell>
          <cell r="F520">
            <v>63.59</v>
          </cell>
          <cell r="G520">
            <v>1.38</v>
          </cell>
          <cell r="H520">
            <v>0</v>
          </cell>
          <cell r="J520">
            <v>1.38</v>
          </cell>
        </row>
        <row r="521">
          <cell r="A521" t="str">
            <v>1400</v>
          </cell>
          <cell r="B521" t="str">
            <v>B</v>
          </cell>
          <cell r="C521" t="str">
            <v>Y</v>
          </cell>
          <cell r="D521" t="str">
            <v>0130-00</v>
          </cell>
          <cell r="E521" t="str">
            <v>ANSCHLUSSGEHAEUSE</v>
          </cell>
          <cell r="F521">
            <v>64.87</v>
          </cell>
          <cell r="G521">
            <v>1.38</v>
          </cell>
          <cell r="H521">
            <v>0</v>
          </cell>
          <cell r="J521">
            <v>1.38</v>
          </cell>
        </row>
        <row r="522">
          <cell r="A522" t="str">
            <v>1401</v>
          </cell>
          <cell r="B522" t="str">
            <v>B</v>
          </cell>
          <cell r="C522" t="str">
            <v>Y</v>
          </cell>
          <cell r="D522" t="str">
            <v>0130-00</v>
          </cell>
          <cell r="E522" t="str">
            <v>ANSCHLUSSGEHAEUSE</v>
          </cell>
          <cell r="F522">
            <v>65.5</v>
          </cell>
          <cell r="G522">
            <v>1.38</v>
          </cell>
          <cell r="H522">
            <v>0</v>
          </cell>
          <cell r="J522">
            <v>1.38</v>
          </cell>
        </row>
        <row r="523">
          <cell r="A523" t="str">
            <v>1403</v>
          </cell>
          <cell r="B523" t="str">
            <v>B</v>
          </cell>
          <cell r="C523" t="str">
            <v>Y</v>
          </cell>
          <cell r="D523" t="str">
            <v>0130-00</v>
          </cell>
          <cell r="E523" t="str">
            <v>BEFESTIGUNGSTEILE</v>
          </cell>
          <cell r="F523">
            <v>0</v>
          </cell>
          <cell r="G523">
            <v>0</v>
          </cell>
          <cell r="H523">
            <v>0</v>
          </cell>
          <cell r="J523">
            <v>0</v>
          </cell>
        </row>
        <row r="524">
          <cell r="A524" t="str">
            <v>1404</v>
          </cell>
          <cell r="B524" t="str">
            <v>B</v>
          </cell>
          <cell r="C524" t="str">
            <v>Y</v>
          </cell>
          <cell r="D524" t="str">
            <v>0130-00</v>
          </cell>
          <cell r="E524" t="str">
            <v>SCHWUNGRAD</v>
          </cell>
          <cell r="F524">
            <v>82.23</v>
          </cell>
          <cell r="G524">
            <v>1.17</v>
          </cell>
          <cell r="H524">
            <v>0</v>
          </cell>
          <cell r="J524">
            <v>1.17</v>
          </cell>
        </row>
        <row r="525">
          <cell r="A525" t="str">
            <v>1405</v>
          </cell>
          <cell r="B525" t="str">
            <v>B</v>
          </cell>
          <cell r="C525" t="str">
            <v>Y</v>
          </cell>
          <cell r="D525" t="str">
            <v>0130-00</v>
          </cell>
          <cell r="E525" t="str">
            <v>SCHWUNGRAD</v>
          </cell>
          <cell r="F525">
            <v>129.16999999999999</v>
          </cell>
          <cell r="G525">
            <v>1.17</v>
          </cell>
          <cell r="H525">
            <v>0</v>
          </cell>
          <cell r="J525">
            <v>1.17</v>
          </cell>
        </row>
        <row r="526">
          <cell r="A526" t="str">
            <v>1406</v>
          </cell>
          <cell r="B526" t="str">
            <v>B</v>
          </cell>
          <cell r="C526" t="str">
            <v>Y</v>
          </cell>
          <cell r="D526" t="str">
            <v>0130-00</v>
          </cell>
          <cell r="E526" t="str">
            <v>SCHWUNGRAD</v>
          </cell>
          <cell r="F526">
            <v>45.9</v>
          </cell>
          <cell r="G526">
            <v>1.17</v>
          </cell>
          <cell r="H526">
            <v>0</v>
          </cell>
          <cell r="J526">
            <v>1.17</v>
          </cell>
        </row>
        <row r="527">
          <cell r="A527" t="str">
            <v>1408</v>
          </cell>
          <cell r="B527" t="str">
            <v>B</v>
          </cell>
          <cell r="C527" t="str">
            <v>Y</v>
          </cell>
          <cell r="D527" t="str">
            <v>0130-00</v>
          </cell>
          <cell r="E527" t="str">
            <v>SCHWUNGRAD</v>
          </cell>
          <cell r="F527">
            <v>47.71</v>
          </cell>
          <cell r="G527">
            <v>1.17</v>
          </cell>
          <cell r="H527">
            <v>0</v>
          </cell>
          <cell r="J527">
            <v>1.17</v>
          </cell>
        </row>
        <row r="528">
          <cell r="A528" t="str">
            <v>1409</v>
          </cell>
          <cell r="B528" t="str">
            <v>B</v>
          </cell>
          <cell r="C528" t="str">
            <v>Y</v>
          </cell>
          <cell r="D528" t="str">
            <v>0130-00</v>
          </cell>
          <cell r="E528" t="str">
            <v>SCHWUNGRAD, OHNE</v>
          </cell>
          <cell r="F528">
            <v>0</v>
          </cell>
          <cell r="G528">
            <v>0.33</v>
          </cell>
          <cell r="H528">
            <v>0</v>
          </cell>
          <cell r="J528">
            <v>0.33</v>
          </cell>
        </row>
        <row r="529">
          <cell r="A529" t="str">
            <v>1410</v>
          </cell>
          <cell r="B529" t="str">
            <v>B</v>
          </cell>
          <cell r="C529" t="str">
            <v>Y</v>
          </cell>
          <cell r="D529" t="str">
            <v>0130-00</v>
          </cell>
          <cell r="E529" t="str">
            <v>AUFSTELLFUSS</v>
          </cell>
          <cell r="F529">
            <v>12.08</v>
          </cell>
          <cell r="G529">
            <v>0.01</v>
          </cell>
          <cell r="H529">
            <v>0</v>
          </cell>
          <cell r="J529">
            <v>0.01</v>
          </cell>
        </row>
        <row r="530">
          <cell r="A530" t="str">
            <v>1411</v>
          </cell>
          <cell r="B530" t="str">
            <v>B</v>
          </cell>
          <cell r="C530" t="str">
            <v>Y</v>
          </cell>
          <cell r="D530" t="str">
            <v>0130-00</v>
          </cell>
          <cell r="E530" t="str">
            <v>AUFSTELLFUSS</v>
          </cell>
          <cell r="F530">
            <v>20.36</v>
          </cell>
          <cell r="G530">
            <v>0.01</v>
          </cell>
          <cell r="H530">
            <v>0</v>
          </cell>
          <cell r="J530">
            <v>0.01</v>
          </cell>
        </row>
        <row r="531">
          <cell r="A531" t="str">
            <v>1412</v>
          </cell>
          <cell r="B531" t="str">
            <v>B</v>
          </cell>
          <cell r="C531" t="str">
            <v>Y</v>
          </cell>
          <cell r="D531" t="str">
            <v>0130-00</v>
          </cell>
          <cell r="E531" t="str">
            <v>AUFSTELLFUSS</v>
          </cell>
          <cell r="F531">
            <v>19.72</v>
          </cell>
          <cell r="G531">
            <v>0.01</v>
          </cell>
          <cell r="H531">
            <v>0</v>
          </cell>
          <cell r="J531">
            <v>0.01</v>
          </cell>
        </row>
        <row r="532">
          <cell r="A532" t="str">
            <v>1417</v>
          </cell>
          <cell r="B532" t="str">
            <v>B</v>
          </cell>
          <cell r="C532" t="str">
            <v>Y</v>
          </cell>
          <cell r="D532" t="str">
            <v>0130-00</v>
          </cell>
          <cell r="E532" t="str">
            <v>AUFSTELLFUSS</v>
          </cell>
          <cell r="F532">
            <v>17.100000000000001</v>
          </cell>
          <cell r="G532">
            <v>0.01</v>
          </cell>
          <cell r="H532">
            <v>0.74</v>
          </cell>
          <cell r="J532">
            <v>0.75</v>
          </cell>
        </row>
        <row r="533">
          <cell r="A533" t="str">
            <v>1418</v>
          </cell>
          <cell r="B533" t="str">
            <v>B</v>
          </cell>
          <cell r="C533" t="str">
            <v>Y</v>
          </cell>
          <cell r="D533" t="str">
            <v>0130-00</v>
          </cell>
          <cell r="E533" t="str">
            <v>AUFSTELLFUSS</v>
          </cell>
          <cell r="F533">
            <v>29.8</v>
          </cell>
          <cell r="G533">
            <v>0.01</v>
          </cell>
          <cell r="H533">
            <v>1.48</v>
          </cell>
          <cell r="J533">
            <v>1.49</v>
          </cell>
        </row>
        <row r="534">
          <cell r="A534" t="str">
            <v>1419</v>
          </cell>
          <cell r="B534" t="str">
            <v>B</v>
          </cell>
          <cell r="C534" t="str">
            <v>Y</v>
          </cell>
          <cell r="D534" t="str">
            <v>0130-00</v>
          </cell>
          <cell r="E534" t="str">
            <v>AUFSTELLFUSS</v>
          </cell>
          <cell r="F534">
            <v>43.12</v>
          </cell>
          <cell r="G534">
            <v>0.01</v>
          </cell>
          <cell r="H534">
            <v>2.2200000000000002</v>
          </cell>
          <cell r="J534">
            <v>2.23</v>
          </cell>
        </row>
        <row r="535">
          <cell r="A535" t="str">
            <v>1423</v>
          </cell>
          <cell r="B535" t="str">
            <v>B</v>
          </cell>
          <cell r="C535" t="str">
            <v>Y</v>
          </cell>
          <cell r="D535" t="str">
            <v>0130-00</v>
          </cell>
          <cell r="E535" t="str">
            <v>STARTER</v>
          </cell>
          <cell r="F535">
            <v>58.62</v>
          </cell>
          <cell r="G535">
            <v>0.42</v>
          </cell>
          <cell r="H535">
            <v>0</v>
          </cell>
          <cell r="J535">
            <v>0.42</v>
          </cell>
        </row>
        <row r="536">
          <cell r="A536" t="str">
            <v>1425</v>
          </cell>
          <cell r="B536" t="str">
            <v>B</v>
          </cell>
          <cell r="C536" t="str">
            <v>Y</v>
          </cell>
          <cell r="D536" t="str">
            <v>0130-00</v>
          </cell>
          <cell r="E536" t="str">
            <v>STARTER</v>
          </cell>
          <cell r="F536">
            <v>136.66</v>
          </cell>
          <cell r="G536">
            <v>0.42</v>
          </cell>
          <cell r="H536">
            <v>0</v>
          </cell>
          <cell r="J536">
            <v>0.42</v>
          </cell>
        </row>
        <row r="537">
          <cell r="A537" t="str">
            <v>1426</v>
          </cell>
          <cell r="B537" t="str">
            <v>B</v>
          </cell>
          <cell r="C537" t="str">
            <v>Y</v>
          </cell>
          <cell r="D537" t="str">
            <v>0130-00</v>
          </cell>
          <cell r="E537" t="str">
            <v>STARTER</v>
          </cell>
          <cell r="F537">
            <v>76.69</v>
          </cell>
          <cell r="G537">
            <v>0.42</v>
          </cell>
          <cell r="H537">
            <v>0</v>
          </cell>
          <cell r="J537">
            <v>0.42</v>
          </cell>
        </row>
        <row r="538">
          <cell r="A538" t="str">
            <v>1427</v>
          </cell>
          <cell r="B538" t="str">
            <v>B</v>
          </cell>
          <cell r="C538" t="str">
            <v>Y</v>
          </cell>
          <cell r="D538" t="str">
            <v>0130-00</v>
          </cell>
          <cell r="E538" t="str">
            <v>STARTER</v>
          </cell>
          <cell r="F538">
            <v>142.03</v>
          </cell>
          <cell r="G538">
            <v>0.42</v>
          </cell>
          <cell r="H538">
            <v>0</v>
          </cell>
          <cell r="J538">
            <v>0.42</v>
          </cell>
        </row>
        <row r="539">
          <cell r="A539" t="str">
            <v>1428</v>
          </cell>
          <cell r="B539" t="str">
            <v>B</v>
          </cell>
          <cell r="C539" t="str">
            <v>Y</v>
          </cell>
          <cell r="D539" t="str">
            <v>0130-00</v>
          </cell>
          <cell r="E539" t="str">
            <v>STARTER, OHNE</v>
          </cell>
          <cell r="F539">
            <v>0</v>
          </cell>
          <cell r="G539">
            <v>0</v>
          </cell>
          <cell r="H539">
            <v>0</v>
          </cell>
          <cell r="J539">
            <v>0</v>
          </cell>
        </row>
        <row r="540">
          <cell r="A540" t="str">
            <v>1430</v>
          </cell>
          <cell r="B540" t="str">
            <v>B</v>
          </cell>
          <cell r="C540" t="str">
            <v>Y</v>
          </cell>
          <cell r="D540" t="str">
            <v>0130-00</v>
          </cell>
          <cell r="E540" t="str">
            <v>ELEK.ANLASSZUBEH.</v>
          </cell>
          <cell r="F540">
            <v>11.3</v>
          </cell>
          <cell r="G540">
            <v>0.37</v>
          </cell>
          <cell r="H540">
            <v>0</v>
          </cell>
          <cell r="J540">
            <v>0.37</v>
          </cell>
        </row>
        <row r="541">
          <cell r="A541" t="str">
            <v>1431</v>
          </cell>
          <cell r="B541" t="str">
            <v>B</v>
          </cell>
          <cell r="C541" t="str">
            <v>Y</v>
          </cell>
          <cell r="D541" t="str">
            <v>0130-00</v>
          </cell>
          <cell r="E541" t="str">
            <v>ELEK.ANLASSZUBEH.</v>
          </cell>
          <cell r="F541">
            <v>11.65</v>
          </cell>
          <cell r="G541">
            <v>0.37</v>
          </cell>
          <cell r="H541">
            <v>0</v>
          </cell>
          <cell r="J541">
            <v>0.37</v>
          </cell>
        </row>
        <row r="542">
          <cell r="A542" t="str">
            <v>1436</v>
          </cell>
          <cell r="B542" t="str">
            <v>B</v>
          </cell>
          <cell r="C542" t="str">
            <v>Y</v>
          </cell>
          <cell r="D542" t="str">
            <v>0130-00</v>
          </cell>
          <cell r="E542" t="str">
            <v>VERSCHLUSSTEILE</v>
          </cell>
          <cell r="F542">
            <v>2.84</v>
          </cell>
          <cell r="G542">
            <v>0.37</v>
          </cell>
          <cell r="H542">
            <v>0</v>
          </cell>
          <cell r="J542">
            <v>0.37</v>
          </cell>
        </row>
        <row r="543">
          <cell r="A543" t="str">
            <v>1437</v>
          </cell>
          <cell r="B543" t="str">
            <v>B</v>
          </cell>
          <cell r="C543" t="str">
            <v>Y</v>
          </cell>
          <cell r="D543" t="str">
            <v>0130-00</v>
          </cell>
          <cell r="E543" t="str">
            <v>OHNE INHALT</v>
          </cell>
          <cell r="F543">
            <v>0</v>
          </cell>
          <cell r="G543">
            <v>0</v>
          </cell>
          <cell r="H543">
            <v>0</v>
          </cell>
          <cell r="J543">
            <v>0</v>
          </cell>
        </row>
        <row r="544">
          <cell r="A544" t="str">
            <v>1438</v>
          </cell>
          <cell r="B544" t="str">
            <v>B</v>
          </cell>
          <cell r="C544" t="str">
            <v>Y</v>
          </cell>
          <cell r="D544" t="str">
            <v>0130-00</v>
          </cell>
          <cell r="E544" t="str">
            <v>MOTORABSTELLUNG</v>
          </cell>
          <cell r="F544">
            <v>31.15</v>
          </cell>
          <cell r="G544">
            <v>0.68</v>
          </cell>
          <cell r="H544">
            <v>0</v>
          </cell>
          <cell r="J544">
            <v>0.68</v>
          </cell>
        </row>
        <row r="545">
          <cell r="A545" t="str">
            <v>1439</v>
          </cell>
          <cell r="B545" t="str">
            <v>B</v>
          </cell>
          <cell r="C545" t="str">
            <v>Y</v>
          </cell>
          <cell r="D545" t="str">
            <v>0130-00</v>
          </cell>
          <cell r="E545" t="str">
            <v>MOTORABSTELLUNG</v>
          </cell>
          <cell r="F545">
            <v>31.27</v>
          </cell>
          <cell r="G545">
            <v>0.68</v>
          </cell>
          <cell r="H545">
            <v>0</v>
          </cell>
          <cell r="J545">
            <v>0.68</v>
          </cell>
        </row>
        <row r="546">
          <cell r="A546" t="str">
            <v>1440</v>
          </cell>
          <cell r="B546" t="str">
            <v>B</v>
          </cell>
          <cell r="C546" t="str">
            <v>Y</v>
          </cell>
          <cell r="D546" t="str">
            <v>0131-00</v>
          </cell>
          <cell r="E546" t="str">
            <v>MOTORABSTELLUNG</v>
          </cell>
          <cell r="F546">
            <v>31.21</v>
          </cell>
          <cell r="G546">
            <v>0.68</v>
          </cell>
          <cell r="H546">
            <v>0</v>
          </cell>
          <cell r="J546">
            <v>0.68</v>
          </cell>
        </row>
        <row r="547">
          <cell r="A547" t="str">
            <v>1441</v>
          </cell>
          <cell r="B547" t="str">
            <v>B</v>
          </cell>
          <cell r="C547" t="str">
            <v>Y</v>
          </cell>
          <cell r="D547" t="str">
            <v>0131-00</v>
          </cell>
          <cell r="E547" t="str">
            <v>MOTORABSTELLUNG</v>
          </cell>
          <cell r="F547">
            <v>31.33</v>
          </cell>
          <cell r="G547">
            <v>0.68</v>
          </cell>
          <cell r="H547">
            <v>0</v>
          </cell>
          <cell r="J547">
            <v>0.68</v>
          </cell>
        </row>
        <row r="548">
          <cell r="A548" t="str">
            <v>1442</v>
          </cell>
          <cell r="B548" t="str">
            <v>B</v>
          </cell>
          <cell r="C548" t="str">
            <v>Y</v>
          </cell>
          <cell r="D548" t="str">
            <v>0130-00</v>
          </cell>
          <cell r="E548" t="str">
            <v>VERSCHLUSSTEILE</v>
          </cell>
          <cell r="F548">
            <v>1.37</v>
          </cell>
          <cell r="G548">
            <v>0.32</v>
          </cell>
          <cell r="H548">
            <v>0</v>
          </cell>
          <cell r="J548">
            <v>0.32</v>
          </cell>
        </row>
        <row r="549">
          <cell r="A549" t="str">
            <v>1443</v>
          </cell>
          <cell r="B549" t="str">
            <v>B</v>
          </cell>
          <cell r="C549" t="str">
            <v>Y</v>
          </cell>
          <cell r="D549" t="str">
            <v>0130-00</v>
          </cell>
          <cell r="E549" t="str">
            <v>DREHZ.VERSTELLUNG</v>
          </cell>
          <cell r="F549">
            <v>3.33</v>
          </cell>
          <cell r="G549">
            <v>0.55000000000000004</v>
          </cell>
          <cell r="H549">
            <v>0</v>
          </cell>
          <cell r="J549">
            <v>0.55000000000000004</v>
          </cell>
        </row>
        <row r="550">
          <cell r="A550" t="str">
            <v>1445</v>
          </cell>
          <cell r="B550" t="str">
            <v>B</v>
          </cell>
          <cell r="C550" t="str">
            <v>Y</v>
          </cell>
          <cell r="D550" t="str">
            <v>0130-00</v>
          </cell>
          <cell r="E550" t="str">
            <v>ANHAENGEOESE</v>
          </cell>
          <cell r="F550">
            <v>0.91</v>
          </cell>
          <cell r="G550">
            <v>0.14000000000000001</v>
          </cell>
          <cell r="H550">
            <v>0</v>
          </cell>
          <cell r="J550">
            <v>0.14000000000000001</v>
          </cell>
        </row>
        <row r="551">
          <cell r="A551" t="str">
            <v>1447</v>
          </cell>
          <cell r="B551" t="str">
            <v>B</v>
          </cell>
          <cell r="C551" t="str">
            <v>Y</v>
          </cell>
          <cell r="D551" t="str">
            <v>0130-00</v>
          </cell>
          <cell r="E551" t="str">
            <v>OELDRUCKUEBERWACH.</v>
          </cell>
          <cell r="F551">
            <v>0.81</v>
          </cell>
          <cell r="G551">
            <v>0.12</v>
          </cell>
          <cell r="H551">
            <v>0</v>
          </cell>
          <cell r="J551">
            <v>0.12</v>
          </cell>
        </row>
        <row r="552">
          <cell r="A552" t="str">
            <v>1448</v>
          </cell>
          <cell r="B552" t="str">
            <v>B</v>
          </cell>
          <cell r="C552" t="str">
            <v>Y</v>
          </cell>
          <cell r="D552" t="str">
            <v>0130-00</v>
          </cell>
          <cell r="E552" t="str">
            <v>OELDRUCKUEBERWACH.</v>
          </cell>
          <cell r="F552">
            <v>0.86</v>
          </cell>
          <cell r="G552">
            <v>0.12</v>
          </cell>
          <cell r="H552">
            <v>0</v>
          </cell>
          <cell r="J552">
            <v>0.12</v>
          </cell>
        </row>
        <row r="553">
          <cell r="A553" t="str">
            <v>1449</v>
          </cell>
          <cell r="B553" t="str">
            <v>B</v>
          </cell>
          <cell r="C553" t="str">
            <v>Y</v>
          </cell>
          <cell r="D553" t="str">
            <v>0130-00</v>
          </cell>
          <cell r="E553" t="str">
            <v>OELDRUCKUEBERWACH.</v>
          </cell>
          <cell r="F553">
            <v>0.86</v>
          </cell>
          <cell r="G553">
            <v>0.12</v>
          </cell>
          <cell r="H553">
            <v>0</v>
          </cell>
          <cell r="J553">
            <v>0.12</v>
          </cell>
        </row>
        <row r="554">
          <cell r="A554" t="str">
            <v>1451</v>
          </cell>
          <cell r="B554" t="str">
            <v>B</v>
          </cell>
          <cell r="C554" t="str">
            <v>Y</v>
          </cell>
          <cell r="D554" t="str">
            <v>0130-00</v>
          </cell>
          <cell r="E554" t="str">
            <v>OELDRUCKUEBERWACH.</v>
          </cell>
          <cell r="F554">
            <v>0.86</v>
          </cell>
          <cell r="G554">
            <v>0.12</v>
          </cell>
          <cell r="H554">
            <v>0</v>
          </cell>
          <cell r="J554">
            <v>0.12</v>
          </cell>
        </row>
        <row r="555">
          <cell r="A555" t="str">
            <v>1455</v>
          </cell>
          <cell r="B555" t="str">
            <v>B</v>
          </cell>
          <cell r="C555" t="str">
            <v>Y</v>
          </cell>
          <cell r="D555" t="str">
            <v>0130-00</v>
          </cell>
          <cell r="E555" t="str">
            <v>VERSCHLUSSTEILE</v>
          </cell>
          <cell r="F555">
            <v>0.21</v>
          </cell>
          <cell r="G555">
            <v>0.11</v>
          </cell>
          <cell r="H555">
            <v>0</v>
          </cell>
          <cell r="J555">
            <v>0.11</v>
          </cell>
        </row>
        <row r="556">
          <cell r="A556" t="str">
            <v>1458</v>
          </cell>
          <cell r="B556" t="str">
            <v>B</v>
          </cell>
          <cell r="C556" t="str">
            <v>Y</v>
          </cell>
          <cell r="D556" t="str">
            <v>0130-00</v>
          </cell>
          <cell r="E556" t="str">
            <v>OHNE INHALT</v>
          </cell>
          <cell r="F556">
            <v>0</v>
          </cell>
          <cell r="G556">
            <v>0</v>
          </cell>
          <cell r="H556">
            <v>0</v>
          </cell>
          <cell r="J556">
            <v>0</v>
          </cell>
        </row>
        <row r="557">
          <cell r="A557" t="str">
            <v>1460</v>
          </cell>
          <cell r="B557" t="str">
            <v>B</v>
          </cell>
          <cell r="C557" t="str">
            <v>Y</v>
          </cell>
          <cell r="D557" t="str">
            <v>0130-00</v>
          </cell>
          <cell r="E557" t="str">
            <v>KOMBI-LUFTFILTER</v>
          </cell>
          <cell r="F557">
            <v>34.97</v>
          </cell>
          <cell r="G557">
            <v>0</v>
          </cell>
          <cell r="H557">
            <v>0</v>
          </cell>
          <cell r="J557">
            <v>0</v>
          </cell>
        </row>
        <row r="558">
          <cell r="A558" t="str">
            <v>1461</v>
          </cell>
          <cell r="B558" t="str">
            <v>B</v>
          </cell>
          <cell r="C558" t="str">
            <v>Y</v>
          </cell>
          <cell r="D558" t="str">
            <v>0130-00</v>
          </cell>
          <cell r="E558" t="str">
            <v>WARTUNGSSCHALTER</v>
          </cell>
          <cell r="F558">
            <v>7.05</v>
          </cell>
          <cell r="G558">
            <v>0</v>
          </cell>
          <cell r="H558">
            <v>0</v>
          </cell>
          <cell r="J558">
            <v>0</v>
          </cell>
        </row>
        <row r="559">
          <cell r="A559" t="str">
            <v>1462</v>
          </cell>
          <cell r="B559" t="str">
            <v>B</v>
          </cell>
          <cell r="C559" t="str">
            <v>Y</v>
          </cell>
          <cell r="D559" t="str">
            <v>0130-00</v>
          </cell>
          <cell r="E559" t="str">
            <v>SCHUTZKAPPE</v>
          </cell>
          <cell r="F559">
            <v>2.0299999999999998</v>
          </cell>
          <cell r="G559">
            <v>0</v>
          </cell>
          <cell r="H559">
            <v>0</v>
          </cell>
          <cell r="J559">
            <v>0</v>
          </cell>
        </row>
        <row r="560">
          <cell r="A560" t="str">
            <v>1464</v>
          </cell>
          <cell r="B560" t="str">
            <v>B</v>
          </cell>
          <cell r="C560" t="str">
            <v>Y</v>
          </cell>
          <cell r="D560" t="str">
            <v>0130-00</v>
          </cell>
          <cell r="E560" t="str">
            <v>OHNE INHALT</v>
          </cell>
          <cell r="F560">
            <v>0</v>
          </cell>
          <cell r="G560">
            <v>0</v>
          </cell>
          <cell r="H560">
            <v>0</v>
          </cell>
          <cell r="J560">
            <v>0</v>
          </cell>
        </row>
        <row r="561">
          <cell r="A561" t="str">
            <v>1465</v>
          </cell>
          <cell r="B561" t="str">
            <v>B</v>
          </cell>
          <cell r="C561" t="str">
            <v>Y</v>
          </cell>
          <cell r="D561" t="str">
            <v>0130-00</v>
          </cell>
          <cell r="E561" t="str">
            <v>OHNE INHALT</v>
          </cell>
          <cell r="F561">
            <v>0</v>
          </cell>
          <cell r="G561">
            <v>0</v>
          </cell>
          <cell r="H561">
            <v>0</v>
          </cell>
          <cell r="J561">
            <v>0</v>
          </cell>
        </row>
        <row r="562">
          <cell r="A562" t="str">
            <v>1470</v>
          </cell>
          <cell r="B562" t="str">
            <v>B</v>
          </cell>
          <cell r="C562" t="str">
            <v>Y</v>
          </cell>
          <cell r="D562" t="str">
            <v>0130-00</v>
          </cell>
          <cell r="E562" t="str">
            <v>ABG.SCHALLDAEMPFER</v>
          </cell>
          <cell r="F562">
            <v>40.49</v>
          </cell>
          <cell r="G562">
            <v>0</v>
          </cell>
          <cell r="H562">
            <v>0</v>
          </cell>
          <cell r="J562">
            <v>0</v>
          </cell>
        </row>
        <row r="563">
          <cell r="A563" t="str">
            <v>1471</v>
          </cell>
          <cell r="B563" t="str">
            <v>B</v>
          </cell>
          <cell r="C563" t="str">
            <v>Y</v>
          </cell>
          <cell r="D563" t="str">
            <v>0130-00</v>
          </cell>
          <cell r="E563" t="str">
            <v>VERSCHLUSSTEILE</v>
          </cell>
          <cell r="F563">
            <v>0.16</v>
          </cell>
          <cell r="G563">
            <v>0.41</v>
          </cell>
          <cell r="H563">
            <v>0</v>
          </cell>
          <cell r="J563">
            <v>0.41</v>
          </cell>
        </row>
        <row r="564">
          <cell r="A564" t="str">
            <v>1474</v>
          </cell>
          <cell r="B564" t="str">
            <v>B</v>
          </cell>
          <cell r="C564" t="str">
            <v>Y</v>
          </cell>
          <cell r="D564" t="str">
            <v>0130-00</v>
          </cell>
          <cell r="E564" t="str">
            <v>OELMESSVORRICHTUNG</v>
          </cell>
          <cell r="F564">
            <v>6.94</v>
          </cell>
          <cell r="G564">
            <v>0.73</v>
          </cell>
          <cell r="H564">
            <v>0</v>
          </cell>
          <cell r="J564">
            <v>0.73</v>
          </cell>
        </row>
        <row r="565">
          <cell r="A565" t="str">
            <v>1475</v>
          </cell>
          <cell r="B565" t="str">
            <v>B</v>
          </cell>
          <cell r="C565" t="str">
            <v>Y</v>
          </cell>
          <cell r="D565" t="str">
            <v>0130-00</v>
          </cell>
          <cell r="E565" t="str">
            <v>VERSCHLUSSTEILE</v>
          </cell>
          <cell r="F565">
            <v>0.2</v>
          </cell>
          <cell r="G565">
            <v>0.4</v>
          </cell>
          <cell r="H565">
            <v>0</v>
          </cell>
          <cell r="J565">
            <v>0.4</v>
          </cell>
        </row>
        <row r="566">
          <cell r="A566" t="str">
            <v>1476</v>
          </cell>
          <cell r="B566" t="str">
            <v>B</v>
          </cell>
          <cell r="C566" t="str">
            <v>Y</v>
          </cell>
          <cell r="D566" t="str">
            <v>0130-00</v>
          </cell>
          <cell r="E566" t="str">
            <v>DREHZAHLREGLER</v>
          </cell>
          <cell r="F566">
            <v>159.97999999999999</v>
          </cell>
          <cell r="G566">
            <v>2.4</v>
          </cell>
          <cell r="H566">
            <v>0.56000000000000005</v>
          </cell>
          <cell r="J566">
            <v>2.96</v>
          </cell>
        </row>
        <row r="567">
          <cell r="A567" t="str">
            <v>1478</v>
          </cell>
          <cell r="B567" t="str">
            <v>B</v>
          </cell>
          <cell r="C567" t="str">
            <v>Y</v>
          </cell>
          <cell r="D567" t="str">
            <v>0130-00</v>
          </cell>
          <cell r="E567" t="str">
            <v>NEBENABTRIEB</v>
          </cell>
          <cell r="F567">
            <v>7.01</v>
          </cell>
          <cell r="G567">
            <v>0.56000000000000005</v>
          </cell>
          <cell r="H567">
            <v>0</v>
          </cell>
          <cell r="J567">
            <v>0.56000000000000005</v>
          </cell>
        </row>
        <row r="568">
          <cell r="A568" t="str">
            <v>1479</v>
          </cell>
          <cell r="B568" t="str">
            <v>B</v>
          </cell>
          <cell r="C568" t="str">
            <v>Y</v>
          </cell>
          <cell r="D568" t="str">
            <v>0130-00</v>
          </cell>
          <cell r="E568" t="str">
            <v>OHNE INHALT</v>
          </cell>
          <cell r="F568">
            <v>0.01</v>
          </cell>
          <cell r="G568">
            <v>0.04</v>
          </cell>
          <cell r="H568">
            <v>0</v>
          </cell>
          <cell r="J568">
            <v>0.04</v>
          </cell>
        </row>
        <row r="569">
          <cell r="A569" t="str">
            <v>1480</v>
          </cell>
          <cell r="B569" t="str">
            <v>B</v>
          </cell>
          <cell r="C569" t="str">
            <v>Y</v>
          </cell>
          <cell r="D569" t="str">
            <v>0130-00</v>
          </cell>
          <cell r="E569" t="str">
            <v>BETRIEBSSTD.ZAEHL.</v>
          </cell>
          <cell r="F569">
            <v>10.46</v>
          </cell>
          <cell r="G569">
            <v>0</v>
          </cell>
          <cell r="H569">
            <v>0</v>
          </cell>
          <cell r="J569">
            <v>0</v>
          </cell>
        </row>
        <row r="570">
          <cell r="A570" t="str">
            <v>1481</v>
          </cell>
          <cell r="B570" t="str">
            <v>B</v>
          </cell>
          <cell r="C570" t="str">
            <v>Y</v>
          </cell>
          <cell r="D570" t="str">
            <v>0130-00</v>
          </cell>
          <cell r="E570" t="str">
            <v>OHNE INHALT</v>
          </cell>
          <cell r="F570">
            <v>0</v>
          </cell>
          <cell r="G570">
            <v>0</v>
          </cell>
          <cell r="H570">
            <v>0</v>
          </cell>
          <cell r="J570">
            <v>0</v>
          </cell>
        </row>
        <row r="571">
          <cell r="A571" t="str">
            <v>1482</v>
          </cell>
          <cell r="B571" t="str">
            <v>B</v>
          </cell>
          <cell r="C571" t="str">
            <v>Y</v>
          </cell>
          <cell r="D571" t="str">
            <v>0130-00</v>
          </cell>
          <cell r="E571" t="str">
            <v>OHNE INHALT</v>
          </cell>
          <cell r="F571">
            <v>0</v>
          </cell>
          <cell r="G571">
            <v>0</v>
          </cell>
          <cell r="H571">
            <v>0</v>
          </cell>
          <cell r="J571">
            <v>0</v>
          </cell>
        </row>
        <row r="572">
          <cell r="A572" t="str">
            <v>1483</v>
          </cell>
          <cell r="B572" t="str">
            <v>B</v>
          </cell>
          <cell r="C572" t="str">
            <v>Y</v>
          </cell>
          <cell r="D572" t="str">
            <v>0130-00</v>
          </cell>
          <cell r="E572" t="str">
            <v>OHNE INHALT</v>
          </cell>
          <cell r="F572">
            <v>0</v>
          </cell>
          <cell r="G572">
            <v>0</v>
          </cell>
          <cell r="H572">
            <v>0</v>
          </cell>
          <cell r="J572">
            <v>0</v>
          </cell>
        </row>
        <row r="573">
          <cell r="A573" t="str">
            <v>1484</v>
          </cell>
          <cell r="B573" t="str">
            <v>B</v>
          </cell>
          <cell r="C573" t="str">
            <v>Y</v>
          </cell>
          <cell r="D573" t="str">
            <v>0130-00</v>
          </cell>
          <cell r="E573" t="str">
            <v>OHNE INHALT</v>
          </cell>
          <cell r="F573">
            <v>0</v>
          </cell>
          <cell r="G573">
            <v>0</v>
          </cell>
          <cell r="H573">
            <v>0</v>
          </cell>
          <cell r="J573">
            <v>0</v>
          </cell>
        </row>
        <row r="574">
          <cell r="A574" t="str">
            <v>1485</v>
          </cell>
          <cell r="B574" t="str">
            <v>B</v>
          </cell>
          <cell r="C574" t="str">
            <v>Y</v>
          </cell>
          <cell r="D574" t="str">
            <v>0130-00</v>
          </cell>
          <cell r="E574" t="str">
            <v>OHNE INHALT</v>
          </cell>
          <cell r="F574">
            <v>0</v>
          </cell>
          <cell r="G574">
            <v>0</v>
          </cell>
          <cell r="H574">
            <v>0</v>
          </cell>
          <cell r="J574">
            <v>0</v>
          </cell>
        </row>
        <row r="575">
          <cell r="A575" t="str">
            <v>1486</v>
          </cell>
          <cell r="B575" t="str">
            <v>B</v>
          </cell>
          <cell r="C575" t="str">
            <v>Y</v>
          </cell>
          <cell r="D575" t="str">
            <v>0130-00</v>
          </cell>
          <cell r="E575" t="str">
            <v>OHNE INHALT</v>
          </cell>
          <cell r="F575">
            <v>0</v>
          </cell>
          <cell r="G575">
            <v>0</v>
          </cell>
          <cell r="H575">
            <v>0</v>
          </cell>
          <cell r="J575">
            <v>0</v>
          </cell>
        </row>
        <row r="576">
          <cell r="A576" t="str">
            <v>1487</v>
          </cell>
          <cell r="B576" t="str">
            <v>B</v>
          </cell>
          <cell r="C576" t="str">
            <v>Y</v>
          </cell>
          <cell r="D576" t="str">
            <v>0130-00</v>
          </cell>
          <cell r="E576" t="str">
            <v>OHNE INHALT</v>
          </cell>
          <cell r="F576">
            <v>0</v>
          </cell>
          <cell r="G576">
            <v>0</v>
          </cell>
          <cell r="H576">
            <v>0</v>
          </cell>
          <cell r="J576">
            <v>0</v>
          </cell>
        </row>
        <row r="577">
          <cell r="A577" t="str">
            <v>1488</v>
          </cell>
          <cell r="B577" t="str">
            <v>B</v>
          </cell>
          <cell r="C577" t="str">
            <v>Y</v>
          </cell>
          <cell r="D577" t="str">
            <v>0130-00</v>
          </cell>
          <cell r="E577" t="str">
            <v>OHNE INHALT</v>
          </cell>
          <cell r="F577">
            <v>0</v>
          </cell>
          <cell r="G577">
            <v>0</v>
          </cell>
          <cell r="H577">
            <v>0</v>
          </cell>
          <cell r="J577">
            <v>0</v>
          </cell>
        </row>
        <row r="578">
          <cell r="A578" t="str">
            <v>1489</v>
          </cell>
          <cell r="B578" t="str">
            <v>B</v>
          </cell>
          <cell r="C578" t="str">
            <v>Y</v>
          </cell>
          <cell r="D578" t="str">
            <v>0130-00</v>
          </cell>
          <cell r="E578" t="str">
            <v>FIRMENSCHILD</v>
          </cell>
          <cell r="F578">
            <v>0.32</v>
          </cell>
          <cell r="G578">
            <v>0.3</v>
          </cell>
          <cell r="H578">
            <v>0</v>
          </cell>
          <cell r="J578">
            <v>0.3</v>
          </cell>
        </row>
        <row r="579">
          <cell r="A579" t="str">
            <v>1491</v>
          </cell>
          <cell r="B579" t="str">
            <v>B</v>
          </cell>
          <cell r="C579" t="str">
            <v>Y</v>
          </cell>
          <cell r="D579" t="str">
            <v>0130-00</v>
          </cell>
          <cell r="E579" t="str">
            <v>OHNE INHALT</v>
          </cell>
          <cell r="F579">
            <v>0</v>
          </cell>
          <cell r="G579">
            <v>0</v>
          </cell>
          <cell r="H579">
            <v>0</v>
          </cell>
          <cell r="J579">
            <v>0</v>
          </cell>
        </row>
        <row r="580">
          <cell r="A580" t="str">
            <v>1492</v>
          </cell>
          <cell r="B580" t="str">
            <v>B</v>
          </cell>
          <cell r="C580" t="str">
            <v>Y</v>
          </cell>
          <cell r="D580" t="str">
            <v>0130-00</v>
          </cell>
          <cell r="E580" t="str">
            <v>OHNE INHALT</v>
          </cell>
          <cell r="F580">
            <v>0</v>
          </cell>
          <cell r="G580">
            <v>0</v>
          </cell>
          <cell r="H580">
            <v>0</v>
          </cell>
          <cell r="J580">
            <v>0</v>
          </cell>
        </row>
        <row r="581">
          <cell r="A581" t="str">
            <v>1493</v>
          </cell>
          <cell r="B581" t="str">
            <v>B</v>
          </cell>
          <cell r="C581" t="str">
            <v>Y</v>
          </cell>
          <cell r="D581" t="str">
            <v>0130-00</v>
          </cell>
          <cell r="E581" t="str">
            <v>OHNE INHALT</v>
          </cell>
          <cell r="F581">
            <v>0</v>
          </cell>
          <cell r="G581">
            <v>0</v>
          </cell>
          <cell r="H581">
            <v>0</v>
          </cell>
          <cell r="J581">
            <v>0</v>
          </cell>
        </row>
        <row r="582">
          <cell r="A582" t="str">
            <v>1494</v>
          </cell>
          <cell r="B582" t="str">
            <v>B</v>
          </cell>
          <cell r="C582" t="str">
            <v>Y</v>
          </cell>
          <cell r="D582" t="str">
            <v>0130-00</v>
          </cell>
          <cell r="E582" t="str">
            <v>OHNE INHALT</v>
          </cell>
          <cell r="F582">
            <v>0</v>
          </cell>
          <cell r="G582">
            <v>0</v>
          </cell>
          <cell r="H582">
            <v>0</v>
          </cell>
          <cell r="J582">
            <v>0</v>
          </cell>
        </row>
        <row r="583">
          <cell r="A583" t="str">
            <v>1501</v>
          </cell>
          <cell r="B583" t="str">
            <v>B</v>
          </cell>
          <cell r="C583" t="str">
            <v>Y</v>
          </cell>
          <cell r="D583" t="str">
            <v>0130-00</v>
          </cell>
          <cell r="E583" t="str">
            <v>OHNE INHALT</v>
          </cell>
          <cell r="F583">
            <v>0</v>
          </cell>
          <cell r="G583">
            <v>0</v>
          </cell>
          <cell r="H583">
            <v>0</v>
          </cell>
          <cell r="J583">
            <v>0</v>
          </cell>
        </row>
        <row r="584">
          <cell r="A584" t="str">
            <v>1502</v>
          </cell>
          <cell r="B584" t="str">
            <v>B</v>
          </cell>
          <cell r="C584" t="str">
            <v>Y</v>
          </cell>
          <cell r="D584" t="str">
            <v>0130-00</v>
          </cell>
          <cell r="E584" t="str">
            <v>BETRIEBSANLEITUNG</v>
          </cell>
          <cell r="F584">
            <v>3.97</v>
          </cell>
          <cell r="G584">
            <v>0</v>
          </cell>
          <cell r="H584">
            <v>0</v>
          </cell>
          <cell r="J584">
            <v>0</v>
          </cell>
        </row>
        <row r="585">
          <cell r="A585" t="str">
            <v>1504</v>
          </cell>
          <cell r="B585" t="str">
            <v>B</v>
          </cell>
          <cell r="C585" t="str">
            <v>Y</v>
          </cell>
          <cell r="D585" t="str">
            <v>0130-00</v>
          </cell>
          <cell r="E585" t="str">
            <v>WARTUNGSBILD</v>
          </cell>
          <cell r="F585">
            <v>0.37</v>
          </cell>
          <cell r="G585">
            <v>0</v>
          </cell>
          <cell r="H585">
            <v>0</v>
          </cell>
          <cell r="J585">
            <v>0</v>
          </cell>
        </row>
        <row r="586">
          <cell r="A586" t="str">
            <v>1505</v>
          </cell>
          <cell r="B586" t="str">
            <v>B</v>
          </cell>
          <cell r="C586" t="str">
            <v>Y</v>
          </cell>
          <cell r="D586" t="str">
            <v>0130-00</v>
          </cell>
          <cell r="E586" t="str">
            <v>LACKIERUNG</v>
          </cell>
          <cell r="F586">
            <v>3.43</v>
          </cell>
          <cell r="G586">
            <v>9.5</v>
          </cell>
          <cell r="H586">
            <v>0</v>
          </cell>
          <cell r="J586">
            <v>9.5</v>
          </cell>
        </row>
        <row r="587">
          <cell r="A587" t="str">
            <v>1506</v>
          </cell>
          <cell r="B587" t="str">
            <v>B</v>
          </cell>
          <cell r="C587" t="str">
            <v>Y</v>
          </cell>
          <cell r="D587" t="str">
            <v>0130-00</v>
          </cell>
          <cell r="E587" t="str">
            <v>KONSERVIERG.MITTEL</v>
          </cell>
          <cell r="F587">
            <v>0.56999999999999995</v>
          </cell>
          <cell r="G587">
            <v>0</v>
          </cell>
          <cell r="H587">
            <v>0</v>
          </cell>
          <cell r="J587">
            <v>0</v>
          </cell>
        </row>
        <row r="588">
          <cell r="A588" t="str">
            <v>1507</v>
          </cell>
          <cell r="B588" t="str">
            <v>B</v>
          </cell>
          <cell r="C588" t="str">
            <v>Y</v>
          </cell>
          <cell r="D588" t="str">
            <v>0130-00</v>
          </cell>
          <cell r="E588" t="str">
            <v>LANDVERPACKUNG</v>
          </cell>
          <cell r="F588">
            <v>11.51</v>
          </cell>
          <cell r="G588">
            <v>0</v>
          </cell>
          <cell r="H588">
            <v>0</v>
          </cell>
          <cell r="J588">
            <v>0</v>
          </cell>
        </row>
        <row r="589">
          <cell r="A589" t="str">
            <v>1513</v>
          </cell>
          <cell r="B589" t="str">
            <v>B</v>
          </cell>
          <cell r="C589" t="str">
            <v>Y</v>
          </cell>
          <cell r="D589" t="str">
            <v>0130-00</v>
          </cell>
          <cell r="E589" t="str">
            <v>BETRIEBSANLEITUNG</v>
          </cell>
          <cell r="F589">
            <v>3.62</v>
          </cell>
          <cell r="G589">
            <v>0</v>
          </cell>
          <cell r="H589">
            <v>0</v>
          </cell>
          <cell r="J589">
            <v>0</v>
          </cell>
        </row>
        <row r="590">
          <cell r="A590" t="str">
            <v>1514</v>
          </cell>
          <cell r="B590" t="str">
            <v>B</v>
          </cell>
          <cell r="C590" t="str">
            <v>Y</v>
          </cell>
          <cell r="D590" t="str">
            <v>0130-00</v>
          </cell>
          <cell r="E590" t="str">
            <v>BETRIEBSANLEITUNG</v>
          </cell>
          <cell r="F590">
            <v>4.3</v>
          </cell>
          <cell r="G590">
            <v>0</v>
          </cell>
          <cell r="H590">
            <v>0</v>
          </cell>
          <cell r="J590">
            <v>0</v>
          </cell>
        </row>
        <row r="591">
          <cell r="A591" t="str">
            <v>1520</v>
          </cell>
          <cell r="B591" t="str">
            <v>B</v>
          </cell>
          <cell r="C591" t="str">
            <v>Y</v>
          </cell>
          <cell r="D591" t="str">
            <v>0130-00</v>
          </cell>
          <cell r="E591" t="str">
            <v>UEBERWACHUNG</v>
          </cell>
          <cell r="F591">
            <v>7.75</v>
          </cell>
          <cell r="G591">
            <v>0.61</v>
          </cell>
          <cell r="H591">
            <v>0</v>
          </cell>
          <cell r="J591">
            <v>0.61</v>
          </cell>
        </row>
        <row r="592">
          <cell r="A592" t="str">
            <v>1537</v>
          </cell>
          <cell r="B592" t="str">
            <v>B</v>
          </cell>
          <cell r="C592" t="str">
            <v>Y</v>
          </cell>
          <cell r="D592" t="str">
            <v>0130-00</v>
          </cell>
          <cell r="E592" t="str">
            <v>GENERATOR</v>
          </cell>
          <cell r="F592">
            <v>74.31</v>
          </cell>
          <cell r="G592">
            <v>0.97</v>
          </cell>
          <cell r="H592">
            <v>0</v>
          </cell>
          <cell r="J592">
            <v>0.97</v>
          </cell>
        </row>
        <row r="593">
          <cell r="A593" t="str">
            <v>1538</v>
          </cell>
          <cell r="B593" t="str">
            <v>B</v>
          </cell>
          <cell r="C593" t="str">
            <v>Y</v>
          </cell>
          <cell r="D593" t="str">
            <v>0130-00</v>
          </cell>
          <cell r="E593" t="str">
            <v>GENERATOR</v>
          </cell>
          <cell r="F593">
            <v>54.36</v>
          </cell>
          <cell r="G593">
            <v>0.97</v>
          </cell>
          <cell r="H593">
            <v>0</v>
          </cell>
          <cell r="J593">
            <v>0.97</v>
          </cell>
        </row>
        <row r="594">
          <cell r="A594" t="str">
            <v>1539</v>
          </cell>
          <cell r="B594" t="str">
            <v>B</v>
          </cell>
          <cell r="C594" t="str">
            <v>Y</v>
          </cell>
          <cell r="D594" t="str">
            <v>0130-00</v>
          </cell>
          <cell r="E594" t="str">
            <v>GENERATOR</v>
          </cell>
          <cell r="F594">
            <v>64.8</v>
          </cell>
          <cell r="G594">
            <v>0.97</v>
          </cell>
          <cell r="H594">
            <v>0</v>
          </cell>
          <cell r="J594">
            <v>0.97</v>
          </cell>
        </row>
        <row r="595">
          <cell r="A595" t="str">
            <v>1540</v>
          </cell>
          <cell r="B595" t="str">
            <v>B</v>
          </cell>
          <cell r="C595" t="str">
            <v>Y</v>
          </cell>
          <cell r="D595" t="str">
            <v>0130-00</v>
          </cell>
          <cell r="E595" t="str">
            <v>GENERATOR</v>
          </cell>
          <cell r="F595">
            <v>64.8</v>
          </cell>
          <cell r="G595">
            <v>0.97</v>
          </cell>
          <cell r="H595">
            <v>0</v>
          </cell>
          <cell r="J595">
            <v>0.97</v>
          </cell>
        </row>
        <row r="596">
          <cell r="A596" t="str">
            <v>1541</v>
          </cell>
          <cell r="B596" t="str">
            <v>B</v>
          </cell>
          <cell r="C596" t="str">
            <v>Y</v>
          </cell>
          <cell r="D596" t="str">
            <v>0130-00</v>
          </cell>
          <cell r="E596" t="str">
            <v>GENERATOR</v>
          </cell>
          <cell r="F596">
            <v>75.12</v>
          </cell>
          <cell r="G596">
            <v>1.1000000000000001</v>
          </cell>
          <cell r="H596">
            <v>0.84</v>
          </cell>
          <cell r="J596">
            <v>1.94</v>
          </cell>
        </row>
        <row r="597">
          <cell r="A597" t="str">
            <v>1542</v>
          </cell>
          <cell r="B597" t="str">
            <v>B</v>
          </cell>
          <cell r="C597" t="str">
            <v>Y</v>
          </cell>
          <cell r="D597" t="str">
            <v>0130-00</v>
          </cell>
          <cell r="E597" t="str">
            <v>GENERATOR</v>
          </cell>
          <cell r="F597">
            <v>76.45</v>
          </cell>
          <cell r="G597">
            <v>1.1000000000000001</v>
          </cell>
          <cell r="H597">
            <v>0.84</v>
          </cell>
          <cell r="J597">
            <v>1.94</v>
          </cell>
        </row>
        <row r="598">
          <cell r="A598" t="str">
            <v>1543</v>
          </cell>
          <cell r="B598" t="str">
            <v>B</v>
          </cell>
          <cell r="C598" t="str">
            <v>Y</v>
          </cell>
          <cell r="D598" t="str">
            <v>0130-00</v>
          </cell>
          <cell r="E598" t="str">
            <v>GENERATOR</v>
          </cell>
          <cell r="F598">
            <v>66.13</v>
          </cell>
          <cell r="G598">
            <v>0.97</v>
          </cell>
          <cell r="H598">
            <v>0</v>
          </cell>
          <cell r="J598">
            <v>0.97</v>
          </cell>
        </row>
        <row r="599">
          <cell r="A599" t="str">
            <v>1544</v>
          </cell>
          <cell r="B599" t="str">
            <v>B</v>
          </cell>
          <cell r="C599" t="str">
            <v>Y</v>
          </cell>
          <cell r="D599" t="str">
            <v>0130-00</v>
          </cell>
          <cell r="E599" t="str">
            <v>GENERATOR</v>
          </cell>
          <cell r="F599">
            <v>66.13</v>
          </cell>
          <cell r="G599">
            <v>0.97</v>
          </cell>
          <cell r="H599">
            <v>0</v>
          </cell>
          <cell r="J599">
            <v>0.97</v>
          </cell>
        </row>
        <row r="600">
          <cell r="A600" t="str">
            <v>1545</v>
          </cell>
          <cell r="B600" t="str">
            <v>B</v>
          </cell>
          <cell r="C600" t="str">
            <v>Y</v>
          </cell>
          <cell r="D600" t="str">
            <v>0130-00</v>
          </cell>
          <cell r="E600" t="str">
            <v>GENERATOR</v>
          </cell>
          <cell r="F600">
            <v>77.33</v>
          </cell>
          <cell r="G600">
            <v>1.2</v>
          </cell>
          <cell r="H600">
            <v>0</v>
          </cell>
          <cell r="J600">
            <v>1.2</v>
          </cell>
        </row>
        <row r="601">
          <cell r="A601" t="str">
            <v>1546</v>
          </cell>
          <cell r="B601" t="str">
            <v>B</v>
          </cell>
          <cell r="C601" t="str">
            <v>Y</v>
          </cell>
          <cell r="D601" t="str">
            <v>0130-00</v>
          </cell>
          <cell r="E601" t="str">
            <v>GENERATOR</v>
          </cell>
          <cell r="F601">
            <v>77.33</v>
          </cell>
          <cell r="G601">
            <v>1.4</v>
          </cell>
          <cell r="H601">
            <v>0</v>
          </cell>
          <cell r="J601">
            <v>1.4</v>
          </cell>
        </row>
        <row r="602">
          <cell r="A602" t="str">
            <v>1547</v>
          </cell>
          <cell r="B602" t="str">
            <v>B</v>
          </cell>
          <cell r="C602" t="str">
            <v>Y</v>
          </cell>
          <cell r="D602" t="str">
            <v>0130-00</v>
          </cell>
          <cell r="E602" t="str">
            <v>GENERATOR</v>
          </cell>
          <cell r="F602">
            <v>64.680000000000007</v>
          </cell>
          <cell r="G602">
            <v>1.1000000000000001</v>
          </cell>
          <cell r="H602">
            <v>0.84</v>
          </cell>
          <cell r="J602">
            <v>1.94</v>
          </cell>
        </row>
        <row r="603">
          <cell r="A603" t="str">
            <v>1548</v>
          </cell>
          <cell r="B603" t="str">
            <v>B</v>
          </cell>
          <cell r="C603" t="str">
            <v>Y</v>
          </cell>
          <cell r="D603" t="str">
            <v>0130-00</v>
          </cell>
          <cell r="E603" t="str">
            <v>GENERATOR-KUEHLUNG</v>
          </cell>
          <cell r="F603">
            <v>1.56</v>
          </cell>
          <cell r="G603">
            <v>0.47</v>
          </cell>
          <cell r="H603">
            <v>0</v>
          </cell>
          <cell r="J603">
            <v>0.47</v>
          </cell>
        </row>
        <row r="604">
          <cell r="A604" t="str">
            <v>1549</v>
          </cell>
          <cell r="B604" t="str">
            <v>B</v>
          </cell>
          <cell r="C604" t="str">
            <v>Y</v>
          </cell>
          <cell r="D604" t="str">
            <v>0130-00</v>
          </cell>
          <cell r="E604" t="str">
            <v>GENERATOR-KUEHLUNG</v>
          </cell>
          <cell r="F604">
            <v>1.8</v>
          </cell>
          <cell r="G604">
            <v>0.47</v>
          </cell>
          <cell r="H604">
            <v>0</v>
          </cell>
          <cell r="J604">
            <v>0.47</v>
          </cell>
        </row>
        <row r="605">
          <cell r="A605" t="str">
            <v>1550</v>
          </cell>
          <cell r="B605" t="str">
            <v>B</v>
          </cell>
          <cell r="C605" t="str">
            <v>Y</v>
          </cell>
          <cell r="D605" t="str">
            <v>0130-00</v>
          </cell>
          <cell r="E605" t="str">
            <v>OHNE INHALT</v>
          </cell>
          <cell r="F605">
            <v>0</v>
          </cell>
          <cell r="G605">
            <v>0</v>
          </cell>
          <cell r="H605">
            <v>0</v>
          </cell>
          <cell r="J605">
            <v>0</v>
          </cell>
        </row>
        <row r="606">
          <cell r="A606" t="str">
            <v>1554</v>
          </cell>
          <cell r="B606" t="str">
            <v>B</v>
          </cell>
          <cell r="C606" t="str">
            <v>Y</v>
          </cell>
          <cell r="D606" t="str">
            <v>0130-00</v>
          </cell>
          <cell r="E606" t="str">
            <v>GEHAEUSE</v>
          </cell>
          <cell r="F606">
            <v>3.53</v>
          </cell>
          <cell r="G606">
            <v>0</v>
          </cell>
          <cell r="H606">
            <v>0</v>
          </cell>
          <cell r="J606">
            <v>0</v>
          </cell>
        </row>
        <row r="607">
          <cell r="A607" t="str">
            <v>1556</v>
          </cell>
          <cell r="B607" t="str">
            <v>B</v>
          </cell>
          <cell r="C607" t="str">
            <v>Y</v>
          </cell>
          <cell r="D607" t="str">
            <v>0130-00</v>
          </cell>
          <cell r="E607" t="str">
            <v>FLUESSIGK.VORWAERM</v>
          </cell>
          <cell r="F607">
            <v>14.45</v>
          </cell>
          <cell r="G607">
            <v>0.35</v>
          </cell>
          <cell r="H607">
            <v>0</v>
          </cell>
          <cell r="J607">
            <v>0.35</v>
          </cell>
        </row>
        <row r="608">
          <cell r="A608" t="str">
            <v>1558</v>
          </cell>
          <cell r="B608" t="str">
            <v>B</v>
          </cell>
          <cell r="C608" t="str">
            <v>Y</v>
          </cell>
          <cell r="D608" t="str">
            <v>0130-00</v>
          </cell>
          <cell r="E608" t="str">
            <v>OELWANNE</v>
          </cell>
          <cell r="F608">
            <v>65.23</v>
          </cell>
          <cell r="G608">
            <v>1.83</v>
          </cell>
          <cell r="H608">
            <v>1.74</v>
          </cell>
          <cell r="J608">
            <v>3.5700000000000003</v>
          </cell>
        </row>
        <row r="609">
          <cell r="A609" t="str">
            <v>1563</v>
          </cell>
          <cell r="B609" t="str">
            <v>B</v>
          </cell>
          <cell r="C609" t="str">
            <v>Y</v>
          </cell>
          <cell r="D609" t="str">
            <v>0130-00</v>
          </cell>
          <cell r="E609" t="str">
            <v>TRANSPORTWINKEL</v>
          </cell>
          <cell r="F609">
            <v>3.8</v>
          </cell>
          <cell r="G609">
            <v>0.01</v>
          </cell>
          <cell r="H609">
            <v>0</v>
          </cell>
          <cell r="J609">
            <v>0.01</v>
          </cell>
        </row>
        <row r="610">
          <cell r="A610" t="str">
            <v>1564</v>
          </cell>
          <cell r="B610" t="str">
            <v>B</v>
          </cell>
          <cell r="C610" t="str">
            <v>Y</v>
          </cell>
          <cell r="D610" t="str">
            <v>0130-00</v>
          </cell>
          <cell r="E610" t="str">
            <v>MOTORLAGERUNG</v>
          </cell>
          <cell r="F610">
            <v>8.7100000000000009</v>
          </cell>
          <cell r="G610">
            <v>0.66</v>
          </cell>
          <cell r="H610">
            <v>0</v>
          </cell>
          <cell r="J610">
            <v>0.66</v>
          </cell>
        </row>
        <row r="611">
          <cell r="A611" t="str">
            <v>1565</v>
          </cell>
          <cell r="B611" t="str">
            <v>B</v>
          </cell>
          <cell r="C611" t="str">
            <v>Y</v>
          </cell>
          <cell r="D611" t="str">
            <v>0130-00</v>
          </cell>
          <cell r="E611" t="str">
            <v>MOTORLAGERUNG</v>
          </cell>
          <cell r="F611">
            <v>11.47</v>
          </cell>
          <cell r="G611">
            <v>0.65</v>
          </cell>
          <cell r="H611">
            <v>0</v>
          </cell>
          <cell r="J611">
            <v>0.65</v>
          </cell>
        </row>
        <row r="612">
          <cell r="A612" t="str">
            <v>1568</v>
          </cell>
          <cell r="B612" t="str">
            <v>B</v>
          </cell>
          <cell r="C612" t="str">
            <v>Y</v>
          </cell>
          <cell r="D612" t="str">
            <v>0130-00</v>
          </cell>
          <cell r="E612" t="str">
            <v>MOTORLAGERUNG</v>
          </cell>
          <cell r="F612">
            <v>5.96</v>
          </cell>
          <cell r="G612">
            <v>0.52</v>
          </cell>
          <cell r="H612">
            <v>0</v>
          </cell>
          <cell r="J612">
            <v>0.52</v>
          </cell>
        </row>
        <row r="613">
          <cell r="A613" t="str">
            <v>1569</v>
          </cell>
          <cell r="B613" t="str">
            <v>B</v>
          </cell>
          <cell r="C613" t="str">
            <v>Y</v>
          </cell>
          <cell r="D613" t="str">
            <v>0130-00</v>
          </cell>
          <cell r="E613" t="str">
            <v>AUFSTELLFUSS</v>
          </cell>
          <cell r="F613">
            <v>11.84</v>
          </cell>
          <cell r="G613">
            <v>0.01</v>
          </cell>
          <cell r="H613">
            <v>0</v>
          </cell>
          <cell r="J613">
            <v>0.01</v>
          </cell>
        </row>
        <row r="614">
          <cell r="A614" t="str">
            <v>1571</v>
          </cell>
          <cell r="B614" t="str">
            <v>B</v>
          </cell>
          <cell r="C614" t="str">
            <v>Y</v>
          </cell>
          <cell r="D614" t="str">
            <v>0130-00</v>
          </cell>
          <cell r="E614" t="str">
            <v>AUFSTELLFUSS</v>
          </cell>
          <cell r="F614">
            <v>16.86</v>
          </cell>
          <cell r="G614">
            <v>0.01</v>
          </cell>
          <cell r="H614">
            <v>0.74</v>
          </cell>
          <cell r="J614">
            <v>0.75</v>
          </cell>
        </row>
        <row r="615">
          <cell r="A615" t="str">
            <v>1572</v>
          </cell>
          <cell r="B615" t="str">
            <v>B</v>
          </cell>
          <cell r="C615" t="str">
            <v>Y</v>
          </cell>
          <cell r="D615" t="str">
            <v>0130-00</v>
          </cell>
          <cell r="E615" t="str">
            <v>MOTORLAGERUNG</v>
          </cell>
          <cell r="F615">
            <v>22.96</v>
          </cell>
          <cell r="G615">
            <v>0</v>
          </cell>
          <cell r="H615">
            <v>0</v>
          </cell>
          <cell r="J615">
            <v>0</v>
          </cell>
        </row>
        <row r="616">
          <cell r="A616" t="str">
            <v>1573</v>
          </cell>
          <cell r="B616" t="str">
            <v>B</v>
          </cell>
          <cell r="C616" t="str">
            <v>Y</v>
          </cell>
          <cell r="D616" t="str">
            <v>0130-00</v>
          </cell>
          <cell r="E616" t="str">
            <v>MOTORLAGERUNG</v>
          </cell>
          <cell r="F616">
            <v>12.7</v>
          </cell>
          <cell r="G616">
            <v>0</v>
          </cell>
          <cell r="H616">
            <v>0</v>
          </cell>
          <cell r="J616">
            <v>0</v>
          </cell>
        </row>
        <row r="617">
          <cell r="A617" t="str">
            <v>1574</v>
          </cell>
          <cell r="B617" t="str">
            <v>B</v>
          </cell>
          <cell r="C617" t="str">
            <v>Y</v>
          </cell>
          <cell r="D617" t="str">
            <v>0130-00</v>
          </cell>
          <cell r="E617" t="str">
            <v>OHNE INHALT</v>
          </cell>
          <cell r="F617">
            <v>0</v>
          </cell>
          <cell r="G617">
            <v>0</v>
          </cell>
          <cell r="H617">
            <v>0</v>
          </cell>
          <cell r="J617">
            <v>0</v>
          </cell>
        </row>
        <row r="618">
          <cell r="A618" t="str">
            <v>1575</v>
          </cell>
          <cell r="B618" t="str">
            <v>B</v>
          </cell>
          <cell r="C618" t="str">
            <v>Y</v>
          </cell>
          <cell r="D618" t="str">
            <v>0130-00</v>
          </cell>
          <cell r="E618" t="str">
            <v>MOTORLAGERUNG</v>
          </cell>
          <cell r="F618">
            <v>9.94</v>
          </cell>
          <cell r="G618">
            <v>0.61</v>
          </cell>
          <cell r="H618">
            <v>0</v>
          </cell>
          <cell r="J618">
            <v>0.61</v>
          </cell>
        </row>
        <row r="619">
          <cell r="A619" t="str">
            <v>1576</v>
          </cell>
          <cell r="B619" t="str">
            <v>B</v>
          </cell>
          <cell r="C619" t="str">
            <v>Y</v>
          </cell>
          <cell r="D619" t="str">
            <v>0130-00</v>
          </cell>
          <cell r="E619" t="str">
            <v>MOTORLAGERUNG</v>
          </cell>
          <cell r="F619">
            <v>58.87</v>
          </cell>
          <cell r="G619">
            <v>0.72</v>
          </cell>
          <cell r="H619">
            <v>0</v>
          </cell>
          <cell r="J619">
            <v>0.72</v>
          </cell>
        </row>
        <row r="620">
          <cell r="A620" t="str">
            <v>1577</v>
          </cell>
          <cell r="B620" t="str">
            <v>B</v>
          </cell>
          <cell r="C620" t="str">
            <v>Y</v>
          </cell>
          <cell r="D620" t="str">
            <v>0130-00</v>
          </cell>
          <cell r="E620" t="str">
            <v>MOTORLAGERUNG</v>
          </cell>
          <cell r="F620">
            <v>5.76</v>
          </cell>
          <cell r="G620">
            <v>0.61</v>
          </cell>
          <cell r="H620">
            <v>0</v>
          </cell>
          <cell r="J620">
            <v>0.61</v>
          </cell>
        </row>
        <row r="621">
          <cell r="A621" t="str">
            <v>1579</v>
          </cell>
          <cell r="B621" t="str">
            <v>B</v>
          </cell>
          <cell r="C621" t="str">
            <v>Y</v>
          </cell>
          <cell r="D621" t="str">
            <v>0130-00</v>
          </cell>
          <cell r="E621" t="str">
            <v>TRANSPORTWINKEL</v>
          </cell>
          <cell r="F621">
            <v>3.56</v>
          </cell>
          <cell r="G621">
            <v>0.01</v>
          </cell>
          <cell r="H621">
            <v>0</v>
          </cell>
          <cell r="J621">
            <v>0.01</v>
          </cell>
        </row>
        <row r="622">
          <cell r="A622" t="str">
            <v>1582</v>
          </cell>
          <cell r="B622" t="str">
            <v>B</v>
          </cell>
          <cell r="C622" t="str">
            <v>Y</v>
          </cell>
          <cell r="D622" t="str">
            <v>0130-00</v>
          </cell>
          <cell r="E622" t="str">
            <v>FIRMENSCHILD</v>
          </cell>
          <cell r="F622">
            <v>0.72</v>
          </cell>
          <cell r="G622">
            <v>0.49</v>
          </cell>
          <cell r="H622">
            <v>0</v>
          </cell>
          <cell r="J622">
            <v>0.49</v>
          </cell>
        </row>
        <row r="623">
          <cell r="A623" t="str">
            <v>1583</v>
          </cell>
          <cell r="B623" t="str">
            <v>B</v>
          </cell>
          <cell r="C623" t="str">
            <v>Y</v>
          </cell>
          <cell r="D623" t="str">
            <v>0130-00</v>
          </cell>
          <cell r="E623" t="str">
            <v>OHNE INHALT</v>
          </cell>
          <cell r="F623">
            <v>0</v>
          </cell>
          <cell r="G623">
            <v>0</v>
          </cell>
          <cell r="H623">
            <v>0</v>
          </cell>
          <cell r="J623">
            <v>0</v>
          </cell>
        </row>
        <row r="624">
          <cell r="A624" t="str">
            <v>1586</v>
          </cell>
          <cell r="B624" t="str">
            <v>B</v>
          </cell>
          <cell r="C624" t="str">
            <v>Y</v>
          </cell>
          <cell r="D624" t="str">
            <v>0130-00</v>
          </cell>
          <cell r="E624" t="str">
            <v>WARTUNGSSCHALTER</v>
          </cell>
          <cell r="F624">
            <v>4.75</v>
          </cell>
          <cell r="G624">
            <v>0</v>
          </cell>
          <cell r="H624">
            <v>0</v>
          </cell>
          <cell r="J624">
            <v>0</v>
          </cell>
        </row>
        <row r="625">
          <cell r="A625" t="str">
            <v>1588</v>
          </cell>
          <cell r="B625" t="str">
            <v>B</v>
          </cell>
          <cell r="C625" t="str">
            <v>Y</v>
          </cell>
          <cell r="D625" t="str">
            <v>0130-00</v>
          </cell>
          <cell r="E625" t="str">
            <v>MOTORZEICHNUNG</v>
          </cell>
          <cell r="F625">
            <v>0</v>
          </cell>
          <cell r="G625">
            <v>0</v>
          </cell>
          <cell r="H625">
            <v>0</v>
          </cell>
          <cell r="J625">
            <v>0</v>
          </cell>
        </row>
        <row r="626">
          <cell r="A626" t="str">
            <v>1589</v>
          </cell>
          <cell r="B626" t="str">
            <v>B</v>
          </cell>
          <cell r="C626" t="str">
            <v>Y</v>
          </cell>
          <cell r="D626" t="str">
            <v>0130-00</v>
          </cell>
          <cell r="E626" t="str">
            <v>MOTORZEICHNUNG</v>
          </cell>
          <cell r="F626">
            <v>0</v>
          </cell>
          <cell r="G626">
            <v>0</v>
          </cell>
          <cell r="H626">
            <v>0</v>
          </cell>
          <cell r="J626">
            <v>0</v>
          </cell>
        </row>
        <row r="627">
          <cell r="A627" t="str">
            <v>1590</v>
          </cell>
          <cell r="B627" t="str">
            <v>B</v>
          </cell>
          <cell r="C627" t="str">
            <v>Y</v>
          </cell>
          <cell r="D627" t="str">
            <v>0130-00</v>
          </cell>
          <cell r="E627" t="str">
            <v>MOTORZEICHNUNG</v>
          </cell>
          <cell r="F627">
            <v>0</v>
          </cell>
          <cell r="G627">
            <v>0</v>
          </cell>
          <cell r="H627">
            <v>0</v>
          </cell>
          <cell r="J627">
            <v>0</v>
          </cell>
        </row>
        <row r="628">
          <cell r="A628" t="str">
            <v>1591</v>
          </cell>
          <cell r="B628" t="str">
            <v>B</v>
          </cell>
          <cell r="C628" t="str">
            <v>Y</v>
          </cell>
          <cell r="D628" t="str">
            <v>0130-00</v>
          </cell>
          <cell r="E628" t="str">
            <v>MOTORZEICHNUNG</v>
          </cell>
          <cell r="F628">
            <v>0</v>
          </cell>
          <cell r="G628">
            <v>0</v>
          </cell>
          <cell r="H628">
            <v>0</v>
          </cell>
          <cell r="J628">
            <v>0</v>
          </cell>
        </row>
        <row r="629">
          <cell r="A629" t="str">
            <v>1592</v>
          </cell>
          <cell r="B629" t="str">
            <v>B</v>
          </cell>
          <cell r="C629" t="str">
            <v>Y</v>
          </cell>
          <cell r="D629" t="str">
            <v>0131-00</v>
          </cell>
          <cell r="E629" t="str">
            <v>MOTORZEICHNUNG</v>
          </cell>
          <cell r="F629">
            <v>0</v>
          </cell>
          <cell r="G629">
            <v>0</v>
          </cell>
          <cell r="H629">
            <v>0</v>
          </cell>
          <cell r="J629">
            <v>0</v>
          </cell>
        </row>
        <row r="630">
          <cell r="A630" t="str">
            <v>1593</v>
          </cell>
          <cell r="B630" t="str">
            <v>B</v>
          </cell>
          <cell r="C630" t="str">
            <v>Y</v>
          </cell>
          <cell r="D630" t="str">
            <v>0131-00</v>
          </cell>
          <cell r="E630" t="str">
            <v>MOTORZEICHNUNG</v>
          </cell>
          <cell r="F630">
            <v>0</v>
          </cell>
          <cell r="G630">
            <v>0</v>
          </cell>
          <cell r="H630">
            <v>0</v>
          </cell>
          <cell r="J630">
            <v>0</v>
          </cell>
        </row>
        <row r="631">
          <cell r="A631" t="str">
            <v>1594</v>
          </cell>
          <cell r="B631" t="str">
            <v>B</v>
          </cell>
          <cell r="C631" t="str">
            <v>Y</v>
          </cell>
          <cell r="D631" t="str">
            <v>0131-00</v>
          </cell>
          <cell r="E631" t="str">
            <v>MOTORZEICHNUNG</v>
          </cell>
          <cell r="F631">
            <v>0</v>
          </cell>
          <cell r="G631">
            <v>0</v>
          </cell>
          <cell r="H631">
            <v>0</v>
          </cell>
          <cell r="J631">
            <v>0</v>
          </cell>
        </row>
        <row r="632">
          <cell r="A632" t="str">
            <v>1595</v>
          </cell>
          <cell r="B632" t="str">
            <v>B</v>
          </cell>
          <cell r="C632" t="str">
            <v>Y</v>
          </cell>
          <cell r="D632" t="str">
            <v>0131-00</v>
          </cell>
          <cell r="E632" t="str">
            <v>MOTORZEICHNUNG</v>
          </cell>
          <cell r="F632">
            <v>0</v>
          </cell>
          <cell r="G632">
            <v>0</v>
          </cell>
          <cell r="H632">
            <v>0</v>
          </cell>
          <cell r="J632">
            <v>0</v>
          </cell>
        </row>
        <row r="633">
          <cell r="A633" t="str">
            <v>1596</v>
          </cell>
          <cell r="B633" t="str">
            <v>B</v>
          </cell>
          <cell r="C633" t="str">
            <v>Y</v>
          </cell>
          <cell r="D633" t="str">
            <v>0131-00</v>
          </cell>
          <cell r="E633" t="str">
            <v>MOTORZEICHNUNG</v>
          </cell>
          <cell r="F633">
            <v>0</v>
          </cell>
          <cell r="G633">
            <v>0</v>
          </cell>
          <cell r="H633">
            <v>0</v>
          </cell>
          <cell r="J633">
            <v>0</v>
          </cell>
        </row>
        <row r="634">
          <cell r="A634" t="str">
            <v>1597</v>
          </cell>
          <cell r="B634" t="str">
            <v>B</v>
          </cell>
          <cell r="C634" t="str">
            <v>Y</v>
          </cell>
          <cell r="D634" t="str">
            <v>0131-00</v>
          </cell>
          <cell r="E634" t="str">
            <v>MOTORZEICHNUNG</v>
          </cell>
          <cell r="F634">
            <v>0</v>
          </cell>
          <cell r="G634">
            <v>0</v>
          </cell>
          <cell r="H634">
            <v>0</v>
          </cell>
          <cell r="J634">
            <v>0</v>
          </cell>
        </row>
        <row r="635">
          <cell r="A635" t="str">
            <v>1598</v>
          </cell>
          <cell r="B635" t="str">
            <v>B</v>
          </cell>
          <cell r="C635" t="str">
            <v>Y</v>
          </cell>
          <cell r="D635" t="str">
            <v>0131-00</v>
          </cell>
          <cell r="E635" t="str">
            <v>MOTORZEICHNUNG</v>
          </cell>
          <cell r="F635">
            <v>0</v>
          </cell>
          <cell r="G635">
            <v>0</v>
          </cell>
          <cell r="H635">
            <v>0</v>
          </cell>
          <cell r="J635">
            <v>0</v>
          </cell>
        </row>
        <row r="636">
          <cell r="A636" t="str">
            <v>1599</v>
          </cell>
          <cell r="B636" t="str">
            <v>B</v>
          </cell>
          <cell r="C636" t="str">
            <v>Y</v>
          </cell>
          <cell r="D636" t="str">
            <v>0131-00</v>
          </cell>
          <cell r="E636" t="str">
            <v>MOTORZEICHNUNG</v>
          </cell>
          <cell r="F636">
            <v>0</v>
          </cell>
          <cell r="G636">
            <v>0</v>
          </cell>
          <cell r="H636">
            <v>0</v>
          </cell>
          <cell r="J636">
            <v>0</v>
          </cell>
        </row>
        <row r="637">
          <cell r="A637" t="str">
            <v>1600</v>
          </cell>
          <cell r="B637" t="str">
            <v>B</v>
          </cell>
          <cell r="C637" t="str">
            <v>Y</v>
          </cell>
          <cell r="D637" t="str">
            <v>0131-00</v>
          </cell>
          <cell r="E637" t="str">
            <v>MOTORZEICHNUNG</v>
          </cell>
          <cell r="F637">
            <v>0</v>
          </cell>
          <cell r="G637">
            <v>0</v>
          </cell>
          <cell r="H637">
            <v>0</v>
          </cell>
          <cell r="J637">
            <v>0</v>
          </cell>
        </row>
        <row r="638">
          <cell r="A638" t="str">
            <v>1601</v>
          </cell>
          <cell r="B638" t="str">
            <v>B</v>
          </cell>
          <cell r="C638" t="str">
            <v>Y</v>
          </cell>
          <cell r="D638" t="str">
            <v>0131-00</v>
          </cell>
          <cell r="E638" t="str">
            <v>MOTORZEICHNUNG</v>
          </cell>
          <cell r="F638">
            <v>0</v>
          </cell>
          <cell r="G638">
            <v>0</v>
          </cell>
          <cell r="H638">
            <v>0</v>
          </cell>
          <cell r="J638">
            <v>0</v>
          </cell>
        </row>
        <row r="639">
          <cell r="A639" t="str">
            <v>1602</v>
          </cell>
          <cell r="B639" t="str">
            <v>B</v>
          </cell>
          <cell r="C639" t="str">
            <v>Y</v>
          </cell>
          <cell r="D639" t="str">
            <v>0130-00</v>
          </cell>
          <cell r="E639" t="str">
            <v>KRAFTSTOFFLEITUNG</v>
          </cell>
          <cell r="F639">
            <v>24.85</v>
          </cell>
          <cell r="G639">
            <v>0.53</v>
          </cell>
          <cell r="H639">
            <v>0</v>
          </cell>
          <cell r="J639">
            <v>0.53</v>
          </cell>
        </row>
        <row r="640">
          <cell r="A640" t="str">
            <v>1603</v>
          </cell>
          <cell r="B640" t="str">
            <v>B</v>
          </cell>
          <cell r="C640" t="str">
            <v>Y</v>
          </cell>
          <cell r="D640" t="str">
            <v>0130-00</v>
          </cell>
          <cell r="E640" t="str">
            <v>GENERATOR-KUEHLUNG</v>
          </cell>
          <cell r="F640">
            <v>2.38</v>
          </cell>
          <cell r="G640">
            <v>0.47</v>
          </cell>
          <cell r="H640">
            <v>0</v>
          </cell>
          <cell r="J640">
            <v>0.47</v>
          </cell>
        </row>
        <row r="641">
          <cell r="A641" t="str">
            <v>1604</v>
          </cell>
          <cell r="B641" t="str">
            <v>B</v>
          </cell>
          <cell r="C641" t="str">
            <v>Y</v>
          </cell>
          <cell r="D641" t="str">
            <v>0130-00</v>
          </cell>
          <cell r="E641" t="str">
            <v>LADELUFTLEITUNG</v>
          </cell>
          <cell r="F641">
            <v>34.19</v>
          </cell>
          <cell r="G641">
            <v>1.73</v>
          </cell>
          <cell r="H641">
            <v>1.44</v>
          </cell>
          <cell r="J641">
            <v>3.17</v>
          </cell>
        </row>
        <row r="642">
          <cell r="A642" t="str">
            <v>1607</v>
          </cell>
          <cell r="B642" t="str">
            <v>B</v>
          </cell>
          <cell r="C642" t="str">
            <v>Y</v>
          </cell>
          <cell r="D642" t="str">
            <v>0130-00</v>
          </cell>
          <cell r="E642" t="str">
            <v>LANDVERPACKUNG</v>
          </cell>
          <cell r="F642">
            <v>11.51</v>
          </cell>
          <cell r="G642">
            <v>0</v>
          </cell>
          <cell r="H642">
            <v>0</v>
          </cell>
          <cell r="J642">
            <v>0</v>
          </cell>
        </row>
        <row r="643">
          <cell r="A643" t="str">
            <v>1610</v>
          </cell>
          <cell r="B643" t="str">
            <v>B</v>
          </cell>
          <cell r="C643" t="str">
            <v>Y</v>
          </cell>
          <cell r="D643" t="str">
            <v>0130-00</v>
          </cell>
          <cell r="E643" t="str">
            <v>SCHWUNGRAD</v>
          </cell>
          <cell r="F643">
            <v>186.44</v>
          </cell>
          <cell r="G643">
            <v>1.17</v>
          </cell>
          <cell r="H643">
            <v>0</v>
          </cell>
          <cell r="J643">
            <v>1.17</v>
          </cell>
        </row>
        <row r="644">
          <cell r="A644" t="str">
            <v>1622</v>
          </cell>
          <cell r="B644" t="str">
            <v>B</v>
          </cell>
          <cell r="C644" t="str">
            <v>Y</v>
          </cell>
          <cell r="D644" t="str">
            <v>0130-00</v>
          </cell>
          <cell r="E644" t="str">
            <v>SCHWUNGRAD</v>
          </cell>
          <cell r="F644">
            <v>129.57</v>
          </cell>
          <cell r="G644">
            <v>1.17</v>
          </cell>
          <cell r="H644">
            <v>0</v>
          </cell>
          <cell r="J644">
            <v>1.17</v>
          </cell>
        </row>
        <row r="645">
          <cell r="A645" t="str">
            <v>1624</v>
          </cell>
          <cell r="B645" t="str">
            <v>B</v>
          </cell>
          <cell r="C645" t="str">
            <v>Y</v>
          </cell>
          <cell r="D645" t="str">
            <v>0130-00</v>
          </cell>
          <cell r="E645" t="str">
            <v>RIEMENTRIEB</v>
          </cell>
          <cell r="F645">
            <v>65.44</v>
          </cell>
          <cell r="G645">
            <v>3.65</v>
          </cell>
          <cell r="H645">
            <v>0.89</v>
          </cell>
          <cell r="J645">
            <v>4.54</v>
          </cell>
        </row>
        <row r="646">
          <cell r="A646" t="str">
            <v>1625</v>
          </cell>
          <cell r="B646" t="str">
            <v>B</v>
          </cell>
          <cell r="C646" t="str">
            <v>Y</v>
          </cell>
          <cell r="D646" t="str">
            <v>0130-00</v>
          </cell>
          <cell r="E646" t="str">
            <v>LADELUFTLEITUNG</v>
          </cell>
          <cell r="F646">
            <v>37.119999999999997</v>
          </cell>
          <cell r="G646">
            <v>1.68</v>
          </cell>
          <cell r="H646">
            <v>2.83</v>
          </cell>
          <cell r="J646">
            <v>4.51</v>
          </cell>
        </row>
        <row r="647">
          <cell r="A647" t="str">
            <v>1626</v>
          </cell>
          <cell r="B647" t="str">
            <v>B</v>
          </cell>
          <cell r="C647" t="str">
            <v>Y</v>
          </cell>
          <cell r="D647" t="str">
            <v>0130-00</v>
          </cell>
          <cell r="E647" t="str">
            <v>LADELUFTLEITUNG</v>
          </cell>
          <cell r="F647">
            <v>37.119999999999997</v>
          </cell>
          <cell r="G647">
            <v>1.68</v>
          </cell>
          <cell r="H647">
            <v>2.83</v>
          </cell>
          <cell r="J647">
            <v>4.51</v>
          </cell>
        </row>
        <row r="648">
          <cell r="A648" t="str">
            <v>1627</v>
          </cell>
          <cell r="B648" t="str">
            <v>B</v>
          </cell>
          <cell r="C648" t="str">
            <v>Y</v>
          </cell>
          <cell r="D648" t="str">
            <v>0130-00</v>
          </cell>
          <cell r="E648" t="str">
            <v>NEBENABTRIEB</v>
          </cell>
          <cell r="F648">
            <v>420.21</v>
          </cell>
          <cell r="G648">
            <v>1.73</v>
          </cell>
          <cell r="H648">
            <v>4.8899999999999997</v>
          </cell>
          <cell r="J648">
            <v>6.6199999999999992</v>
          </cell>
        </row>
        <row r="649">
          <cell r="A649" t="str">
            <v>1628</v>
          </cell>
          <cell r="B649" t="str">
            <v>B</v>
          </cell>
          <cell r="C649" t="str">
            <v>Y</v>
          </cell>
          <cell r="D649" t="str">
            <v>0130-00</v>
          </cell>
          <cell r="E649" t="str">
            <v>NEBENABTRIEB</v>
          </cell>
          <cell r="F649">
            <v>46.34</v>
          </cell>
          <cell r="G649">
            <v>0.72</v>
          </cell>
          <cell r="H649">
            <v>10.130000000000001</v>
          </cell>
          <cell r="J649">
            <v>10.850000000000001</v>
          </cell>
        </row>
        <row r="650">
          <cell r="A650" t="str">
            <v>1629</v>
          </cell>
          <cell r="B650" t="str">
            <v>B</v>
          </cell>
          <cell r="C650" t="str">
            <v>Y</v>
          </cell>
          <cell r="D650" t="str">
            <v>0130-00</v>
          </cell>
          <cell r="E650" t="str">
            <v>KOMBI-LUFTFILTER</v>
          </cell>
          <cell r="F650">
            <v>92.42</v>
          </cell>
          <cell r="G650">
            <v>0</v>
          </cell>
          <cell r="H650">
            <v>0</v>
          </cell>
          <cell r="J650">
            <v>0</v>
          </cell>
        </row>
        <row r="651">
          <cell r="A651" t="str">
            <v>1631</v>
          </cell>
          <cell r="B651" t="str">
            <v>B</v>
          </cell>
          <cell r="C651" t="str">
            <v>Y</v>
          </cell>
          <cell r="D651" t="str">
            <v>0130-00</v>
          </cell>
          <cell r="E651" t="str">
            <v>RIEMENTRIEB</v>
          </cell>
          <cell r="F651">
            <v>26.75</v>
          </cell>
          <cell r="G651">
            <v>2.14</v>
          </cell>
          <cell r="H651">
            <v>1.1200000000000001</v>
          </cell>
          <cell r="J651">
            <v>3.2600000000000002</v>
          </cell>
        </row>
        <row r="652">
          <cell r="A652" t="str">
            <v>1632</v>
          </cell>
          <cell r="B652" t="str">
            <v>B</v>
          </cell>
          <cell r="C652" t="str">
            <v>Y</v>
          </cell>
          <cell r="D652" t="str">
            <v>0130-00</v>
          </cell>
          <cell r="E652" t="str">
            <v>GRUNDTEILE</v>
          </cell>
          <cell r="F652">
            <v>467.8</v>
          </cell>
          <cell r="G652">
            <v>17.78</v>
          </cell>
          <cell r="H652">
            <v>30.41</v>
          </cell>
          <cell r="J652">
            <v>48.19</v>
          </cell>
        </row>
        <row r="653">
          <cell r="A653" t="str">
            <v>1633</v>
          </cell>
          <cell r="B653" t="str">
            <v>B</v>
          </cell>
          <cell r="C653" t="str">
            <v>Y</v>
          </cell>
          <cell r="D653" t="str">
            <v>0130-00</v>
          </cell>
          <cell r="E653" t="str">
            <v>GRUNDTEILE</v>
          </cell>
          <cell r="F653">
            <v>467.8</v>
          </cell>
          <cell r="G653">
            <v>17.8</v>
          </cell>
          <cell r="H653">
            <v>30.41</v>
          </cell>
          <cell r="J653">
            <v>48.21</v>
          </cell>
        </row>
        <row r="654">
          <cell r="A654" t="str">
            <v>1634</v>
          </cell>
          <cell r="B654" t="str">
            <v>B</v>
          </cell>
          <cell r="C654" t="str">
            <v>Y</v>
          </cell>
          <cell r="D654" t="str">
            <v>0131-00</v>
          </cell>
          <cell r="E654" t="str">
            <v>GRUNDTEILE</v>
          </cell>
          <cell r="F654">
            <v>577.20000000000005</v>
          </cell>
          <cell r="G654">
            <v>18.36</v>
          </cell>
          <cell r="H654">
            <v>38.619999999999997</v>
          </cell>
          <cell r="J654">
            <v>56.98</v>
          </cell>
        </row>
        <row r="655">
          <cell r="A655" t="str">
            <v>1635</v>
          </cell>
          <cell r="B655" t="str">
            <v>B</v>
          </cell>
          <cell r="C655" t="str">
            <v>Y</v>
          </cell>
          <cell r="D655" t="str">
            <v>0131-00</v>
          </cell>
          <cell r="E655" t="str">
            <v>GRUNDTEILE</v>
          </cell>
          <cell r="F655">
            <v>577.20000000000005</v>
          </cell>
          <cell r="G655">
            <v>18.36</v>
          </cell>
          <cell r="H655">
            <v>38.619999999999997</v>
          </cell>
          <cell r="J655">
            <v>56.98</v>
          </cell>
        </row>
        <row r="656">
          <cell r="A656" t="str">
            <v>1636</v>
          </cell>
          <cell r="B656" t="str">
            <v>B</v>
          </cell>
          <cell r="C656" t="str">
            <v>Y</v>
          </cell>
          <cell r="D656" t="str">
            <v>0131-00</v>
          </cell>
          <cell r="E656" t="str">
            <v>GRUNDTEILE</v>
          </cell>
          <cell r="F656">
            <v>577.20000000000005</v>
          </cell>
          <cell r="G656">
            <v>18.350000000000001</v>
          </cell>
          <cell r="H656">
            <v>38.619999999999997</v>
          </cell>
          <cell r="J656">
            <v>56.97</v>
          </cell>
        </row>
        <row r="657">
          <cell r="A657" t="str">
            <v>1637</v>
          </cell>
          <cell r="B657" t="str">
            <v>B</v>
          </cell>
          <cell r="C657" t="str">
            <v>Y</v>
          </cell>
          <cell r="D657" t="str">
            <v>0131-00</v>
          </cell>
          <cell r="E657" t="str">
            <v>GRUNDTEILE</v>
          </cell>
          <cell r="F657">
            <v>405.16</v>
          </cell>
          <cell r="G657">
            <v>16.260000000000002</v>
          </cell>
          <cell r="H657">
            <v>32.130000000000003</v>
          </cell>
          <cell r="J657">
            <v>48.39</v>
          </cell>
        </row>
        <row r="658">
          <cell r="A658" t="str">
            <v>1638</v>
          </cell>
          <cell r="B658" t="str">
            <v>B</v>
          </cell>
          <cell r="C658" t="str">
            <v>Y</v>
          </cell>
          <cell r="D658" t="str">
            <v>0131-00</v>
          </cell>
          <cell r="E658" t="str">
            <v>GRUNDTEILE</v>
          </cell>
          <cell r="F658">
            <v>405.16</v>
          </cell>
          <cell r="G658">
            <v>17.260000000000002</v>
          </cell>
          <cell r="H658">
            <v>32.130000000000003</v>
          </cell>
          <cell r="J658">
            <v>49.39</v>
          </cell>
        </row>
        <row r="659">
          <cell r="A659" t="str">
            <v>1640</v>
          </cell>
          <cell r="B659" t="str">
            <v>B</v>
          </cell>
          <cell r="C659" t="str">
            <v>Y</v>
          </cell>
          <cell r="D659" t="str">
            <v>0130-00</v>
          </cell>
          <cell r="E659" t="str">
            <v>GENERATOR</v>
          </cell>
          <cell r="F659">
            <v>58.77</v>
          </cell>
          <cell r="G659">
            <v>1.1599999999999999</v>
          </cell>
          <cell r="H659">
            <v>0</v>
          </cell>
          <cell r="J659">
            <v>1.1599999999999999</v>
          </cell>
        </row>
        <row r="660">
          <cell r="A660" t="str">
            <v>1641</v>
          </cell>
          <cell r="B660" t="str">
            <v>B</v>
          </cell>
          <cell r="C660" t="str">
            <v>Y</v>
          </cell>
          <cell r="D660" t="str">
            <v>0130-00</v>
          </cell>
          <cell r="E660" t="str">
            <v>RIEMENTRIEB</v>
          </cell>
          <cell r="F660">
            <v>9.9</v>
          </cell>
          <cell r="G660">
            <v>1.2</v>
          </cell>
          <cell r="H660">
            <v>0.99</v>
          </cell>
          <cell r="J660">
            <v>2.19</v>
          </cell>
        </row>
        <row r="661">
          <cell r="A661" t="str">
            <v>1642</v>
          </cell>
          <cell r="B661" t="str">
            <v>B</v>
          </cell>
          <cell r="C661" t="str">
            <v>Y</v>
          </cell>
          <cell r="D661" t="str">
            <v>0130-00</v>
          </cell>
          <cell r="E661" t="str">
            <v>SCHWUNGRAD</v>
          </cell>
          <cell r="F661">
            <v>145.44999999999999</v>
          </cell>
          <cell r="G661">
            <v>1.17</v>
          </cell>
          <cell r="H661">
            <v>0</v>
          </cell>
          <cell r="J661">
            <v>1.17</v>
          </cell>
        </row>
        <row r="662">
          <cell r="A662" t="str">
            <v>1644</v>
          </cell>
          <cell r="B662" t="str">
            <v>B</v>
          </cell>
          <cell r="C662" t="str">
            <v>Y</v>
          </cell>
          <cell r="D662" t="str">
            <v>0130-00</v>
          </cell>
          <cell r="E662" t="str">
            <v>OELWANNE</v>
          </cell>
          <cell r="F662">
            <v>68.66</v>
          </cell>
          <cell r="G662">
            <v>1.96</v>
          </cell>
          <cell r="H662">
            <v>3.32</v>
          </cell>
          <cell r="J662">
            <v>5.2799999999999994</v>
          </cell>
        </row>
        <row r="663">
          <cell r="A663" t="str">
            <v>1645</v>
          </cell>
          <cell r="B663" t="str">
            <v>B</v>
          </cell>
          <cell r="C663" t="str">
            <v>Y</v>
          </cell>
          <cell r="D663" t="str">
            <v>0130-00</v>
          </cell>
          <cell r="E663" t="str">
            <v>OELWANNE</v>
          </cell>
          <cell r="F663">
            <v>68.569999999999993</v>
          </cell>
          <cell r="G663">
            <v>1.93</v>
          </cell>
          <cell r="H663">
            <v>3.32</v>
          </cell>
          <cell r="J663">
            <v>5.25</v>
          </cell>
        </row>
        <row r="664">
          <cell r="A664" t="str">
            <v>1646</v>
          </cell>
          <cell r="B664" t="str">
            <v>B</v>
          </cell>
          <cell r="C664" t="str">
            <v>Y</v>
          </cell>
          <cell r="D664" t="str">
            <v>0130-00</v>
          </cell>
          <cell r="E664" t="str">
            <v>OELMESSVORRICHTUNG</v>
          </cell>
          <cell r="F664">
            <v>4.3099999999999996</v>
          </cell>
          <cell r="G664">
            <v>0.28000000000000003</v>
          </cell>
          <cell r="H664">
            <v>0</v>
          </cell>
          <cell r="J664">
            <v>0.28000000000000003</v>
          </cell>
        </row>
        <row r="665">
          <cell r="A665" t="str">
            <v>1647</v>
          </cell>
          <cell r="B665" t="str">
            <v>B</v>
          </cell>
          <cell r="C665" t="str">
            <v>Y</v>
          </cell>
          <cell r="D665" t="str">
            <v>0130-00</v>
          </cell>
          <cell r="E665" t="str">
            <v>OELMESSVORRICHTUNG</v>
          </cell>
          <cell r="F665">
            <v>4.3099999999999996</v>
          </cell>
          <cell r="G665">
            <v>0.28000000000000003</v>
          </cell>
          <cell r="H665">
            <v>0</v>
          </cell>
          <cell r="J665">
            <v>0.28000000000000003</v>
          </cell>
        </row>
        <row r="666">
          <cell r="A666" t="str">
            <v>1648</v>
          </cell>
          <cell r="B666" t="str">
            <v>B</v>
          </cell>
          <cell r="C666" t="str">
            <v>Y</v>
          </cell>
          <cell r="D666" t="str">
            <v>0130-00</v>
          </cell>
          <cell r="E666" t="str">
            <v>OELEINFUELLUNG</v>
          </cell>
          <cell r="F666">
            <v>23.48</v>
          </cell>
          <cell r="G666">
            <v>0.65</v>
          </cell>
          <cell r="H666">
            <v>0</v>
          </cell>
          <cell r="J666">
            <v>0.65</v>
          </cell>
        </row>
        <row r="667">
          <cell r="A667" t="str">
            <v>1649</v>
          </cell>
          <cell r="B667" t="str">
            <v>B</v>
          </cell>
          <cell r="C667" t="str">
            <v>Y</v>
          </cell>
          <cell r="D667" t="str">
            <v>0130-00</v>
          </cell>
          <cell r="E667" t="str">
            <v>OELEINFUELLUNG</v>
          </cell>
          <cell r="F667">
            <v>27.39</v>
          </cell>
          <cell r="G667">
            <v>0.77</v>
          </cell>
          <cell r="H667">
            <v>1.83</v>
          </cell>
          <cell r="J667">
            <v>2.6</v>
          </cell>
        </row>
        <row r="668">
          <cell r="A668" t="str">
            <v>1650</v>
          </cell>
          <cell r="B668" t="str">
            <v>B</v>
          </cell>
          <cell r="C668" t="str">
            <v>Y</v>
          </cell>
          <cell r="D668" t="str">
            <v>0130-00</v>
          </cell>
          <cell r="E668" t="str">
            <v>EINSPRITZPUMPE</v>
          </cell>
          <cell r="F668">
            <v>764.09</v>
          </cell>
          <cell r="G668">
            <v>7.94</v>
          </cell>
          <cell r="H668">
            <v>44.43</v>
          </cell>
          <cell r="J668">
            <v>52.37</v>
          </cell>
        </row>
        <row r="669">
          <cell r="A669" t="str">
            <v>1651</v>
          </cell>
          <cell r="B669" t="str">
            <v>B</v>
          </cell>
          <cell r="C669" t="str">
            <v>Y</v>
          </cell>
          <cell r="D669" t="str">
            <v>0130-00</v>
          </cell>
          <cell r="E669" t="str">
            <v>EINSPRITZPUMPE</v>
          </cell>
          <cell r="F669">
            <v>771.11</v>
          </cell>
          <cell r="G669">
            <v>7.94</v>
          </cell>
          <cell r="H669">
            <v>44.43</v>
          </cell>
          <cell r="J669">
            <v>52.37</v>
          </cell>
        </row>
        <row r="670">
          <cell r="A670" t="str">
            <v>1652</v>
          </cell>
          <cell r="B670" t="str">
            <v>B</v>
          </cell>
          <cell r="C670" t="str">
            <v>Y</v>
          </cell>
          <cell r="D670" t="str">
            <v>0130-00</v>
          </cell>
          <cell r="E670" t="str">
            <v>KRUEMMER</v>
          </cell>
          <cell r="F670">
            <v>14.1</v>
          </cell>
          <cell r="G670">
            <v>0.51</v>
          </cell>
          <cell r="H670">
            <v>4</v>
          </cell>
          <cell r="J670">
            <v>4.51</v>
          </cell>
        </row>
        <row r="671">
          <cell r="A671" t="str">
            <v>1653</v>
          </cell>
          <cell r="B671" t="str">
            <v>B</v>
          </cell>
          <cell r="C671" t="str">
            <v>Y</v>
          </cell>
          <cell r="D671" t="str">
            <v>0130-00</v>
          </cell>
          <cell r="E671" t="str">
            <v>LADELUFTLEITUNG</v>
          </cell>
          <cell r="F671">
            <v>32.69</v>
          </cell>
          <cell r="G671">
            <v>1.65</v>
          </cell>
          <cell r="H671">
            <v>1.02</v>
          </cell>
          <cell r="J671">
            <v>2.67</v>
          </cell>
        </row>
        <row r="672">
          <cell r="A672" t="str">
            <v>1654</v>
          </cell>
          <cell r="B672" t="str">
            <v>B</v>
          </cell>
          <cell r="C672" t="str">
            <v>Y</v>
          </cell>
          <cell r="D672" t="str">
            <v>0130-00</v>
          </cell>
          <cell r="E672" t="str">
            <v>ABGASTURBOLADER</v>
          </cell>
          <cell r="F672">
            <v>165.36</v>
          </cell>
          <cell r="G672">
            <v>4.62</v>
          </cell>
          <cell r="H672">
            <v>5.96</v>
          </cell>
          <cell r="J672">
            <v>10.58</v>
          </cell>
        </row>
        <row r="673">
          <cell r="A673" t="str">
            <v>1655</v>
          </cell>
          <cell r="B673" t="str">
            <v>B</v>
          </cell>
          <cell r="C673" t="str">
            <v>Y</v>
          </cell>
          <cell r="D673" t="str">
            <v>0130-00</v>
          </cell>
          <cell r="E673" t="str">
            <v>ABGASTURBOLADER</v>
          </cell>
          <cell r="F673">
            <v>165.36</v>
          </cell>
          <cell r="G673">
            <v>4.62</v>
          </cell>
          <cell r="H673">
            <v>5.96</v>
          </cell>
          <cell r="J673">
            <v>10.58</v>
          </cell>
        </row>
        <row r="674">
          <cell r="A674" t="str">
            <v>1656</v>
          </cell>
          <cell r="B674" t="str">
            <v>B</v>
          </cell>
          <cell r="C674" t="str">
            <v>Y</v>
          </cell>
          <cell r="D674" t="str">
            <v>0130-00</v>
          </cell>
          <cell r="E674" t="str">
            <v>ABGASTURBOLADER</v>
          </cell>
          <cell r="F674">
            <v>165.36</v>
          </cell>
          <cell r="G674">
            <v>3.25</v>
          </cell>
          <cell r="H674">
            <v>5.96</v>
          </cell>
          <cell r="J674">
            <v>9.2100000000000009</v>
          </cell>
        </row>
        <row r="675">
          <cell r="A675" t="str">
            <v>1657</v>
          </cell>
          <cell r="B675" t="str">
            <v>B</v>
          </cell>
          <cell r="C675" t="str">
            <v>Y</v>
          </cell>
          <cell r="D675" t="str">
            <v>0130-00</v>
          </cell>
          <cell r="E675" t="str">
            <v>ABGASTURBOLADER</v>
          </cell>
          <cell r="F675">
            <v>165.36</v>
          </cell>
          <cell r="G675">
            <v>4.62</v>
          </cell>
          <cell r="H675">
            <v>5.96</v>
          </cell>
          <cell r="J675">
            <v>10.58</v>
          </cell>
        </row>
        <row r="676">
          <cell r="A676" t="str">
            <v>1658</v>
          </cell>
          <cell r="B676" t="str">
            <v>B</v>
          </cell>
          <cell r="C676" t="str">
            <v>Y</v>
          </cell>
          <cell r="D676" t="str">
            <v>0130-00</v>
          </cell>
          <cell r="E676" t="str">
            <v>ABGASTURBOLADER</v>
          </cell>
          <cell r="F676">
            <v>165.36</v>
          </cell>
          <cell r="G676">
            <v>4.62</v>
          </cell>
          <cell r="H676">
            <v>5.96</v>
          </cell>
          <cell r="J676">
            <v>10.58</v>
          </cell>
        </row>
        <row r="677">
          <cell r="A677" t="str">
            <v>1659</v>
          </cell>
          <cell r="B677" t="str">
            <v>B</v>
          </cell>
          <cell r="C677" t="str">
            <v>Y</v>
          </cell>
          <cell r="D677" t="str">
            <v>0130-00</v>
          </cell>
          <cell r="E677" t="str">
            <v>ABGASTURBOLADER</v>
          </cell>
          <cell r="F677">
            <v>164.47</v>
          </cell>
          <cell r="G677">
            <v>4.7300000000000004</v>
          </cell>
          <cell r="H677">
            <v>6.58</v>
          </cell>
          <cell r="J677">
            <v>11.31</v>
          </cell>
        </row>
        <row r="678">
          <cell r="A678" t="str">
            <v>1660</v>
          </cell>
          <cell r="B678" t="str">
            <v>B</v>
          </cell>
          <cell r="C678" t="str">
            <v>Y</v>
          </cell>
          <cell r="D678" t="str">
            <v>0130-00</v>
          </cell>
          <cell r="E678" t="str">
            <v>LADELUFTLEITUNG</v>
          </cell>
          <cell r="F678">
            <v>45.73</v>
          </cell>
          <cell r="G678">
            <v>1.87</v>
          </cell>
          <cell r="H678">
            <v>2.93</v>
          </cell>
          <cell r="J678">
            <v>4.8000000000000007</v>
          </cell>
        </row>
        <row r="679">
          <cell r="A679" t="str">
            <v>1661</v>
          </cell>
          <cell r="B679" t="str">
            <v>B</v>
          </cell>
          <cell r="C679" t="str">
            <v>Y</v>
          </cell>
          <cell r="D679" t="str">
            <v>0130-00</v>
          </cell>
          <cell r="E679" t="str">
            <v>LADELUFTLEITUNG</v>
          </cell>
          <cell r="F679">
            <v>33.17</v>
          </cell>
          <cell r="G679">
            <v>1.65</v>
          </cell>
          <cell r="H679">
            <v>0</v>
          </cell>
          <cell r="J679">
            <v>1.65</v>
          </cell>
        </row>
        <row r="680">
          <cell r="A680" t="str">
            <v>1662</v>
          </cell>
          <cell r="B680" t="str">
            <v>B</v>
          </cell>
          <cell r="C680" t="str">
            <v>Y</v>
          </cell>
          <cell r="D680" t="str">
            <v>0130-00</v>
          </cell>
          <cell r="E680" t="str">
            <v>LADELUFTLEITUNG</v>
          </cell>
          <cell r="F680">
            <v>38.21</v>
          </cell>
          <cell r="G680">
            <v>1.81</v>
          </cell>
          <cell r="H680">
            <v>0</v>
          </cell>
          <cell r="J680">
            <v>1.81</v>
          </cell>
        </row>
        <row r="681">
          <cell r="A681" t="str">
            <v>1663</v>
          </cell>
          <cell r="B681" t="str">
            <v>B</v>
          </cell>
          <cell r="C681" t="str">
            <v>Y</v>
          </cell>
          <cell r="D681" t="str">
            <v>0130-00</v>
          </cell>
          <cell r="E681" t="str">
            <v>LADELUFTLEITUNG</v>
          </cell>
          <cell r="F681">
            <v>45.73</v>
          </cell>
          <cell r="G681">
            <v>1.87</v>
          </cell>
          <cell r="H681">
            <v>2.93</v>
          </cell>
          <cell r="J681">
            <v>4.8000000000000007</v>
          </cell>
        </row>
        <row r="682">
          <cell r="A682" t="str">
            <v>1664</v>
          </cell>
          <cell r="B682" t="str">
            <v>B</v>
          </cell>
          <cell r="C682" t="str">
            <v>Y</v>
          </cell>
          <cell r="D682" t="str">
            <v>0130-00</v>
          </cell>
          <cell r="E682" t="str">
            <v>LADELUFTLEITUNG</v>
          </cell>
          <cell r="F682">
            <v>50.28</v>
          </cell>
          <cell r="G682">
            <v>1.9</v>
          </cell>
          <cell r="H682">
            <v>0</v>
          </cell>
          <cell r="J682">
            <v>1.9</v>
          </cell>
        </row>
        <row r="683">
          <cell r="A683" t="str">
            <v>1665</v>
          </cell>
          <cell r="B683" t="str">
            <v>B</v>
          </cell>
          <cell r="C683" t="str">
            <v>Y</v>
          </cell>
          <cell r="D683" t="str">
            <v>0130-00</v>
          </cell>
          <cell r="E683" t="str">
            <v>LADELUFTLEITUNG</v>
          </cell>
          <cell r="F683">
            <v>45.73</v>
          </cell>
          <cell r="G683">
            <v>2.08</v>
          </cell>
          <cell r="H683">
            <v>2.93</v>
          </cell>
          <cell r="J683">
            <v>5.01</v>
          </cell>
        </row>
        <row r="684">
          <cell r="A684" t="str">
            <v>1666</v>
          </cell>
          <cell r="B684" t="str">
            <v>B</v>
          </cell>
          <cell r="C684" t="str">
            <v>Y</v>
          </cell>
          <cell r="D684" t="str">
            <v>0130-00</v>
          </cell>
          <cell r="E684" t="str">
            <v>KURB.GEH.ENTLUEFT.</v>
          </cell>
          <cell r="F684">
            <v>10.91</v>
          </cell>
          <cell r="G684">
            <v>0.79</v>
          </cell>
          <cell r="H684">
            <v>0</v>
          </cell>
          <cell r="J684">
            <v>0.79</v>
          </cell>
        </row>
        <row r="685">
          <cell r="A685" t="str">
            <v>1667</v>
          </cell>
          <cell r="B685" t="str">
            <v>B</v>
          </cell>
          <cell r="C685" t="str">
            <v>Y</v>
          </cell>
          <cell r="D685" t="str">
            <v>0130-00</v>
          </cell>
          <cell r="E685" t="str">
            <v>KURB.GEH.ENTLUEFT.</v>
          </cell>
          <cell r="F685">
            <v>15.38</v>
          </cell>
          <cell r="G685">
            <v>1.42</v>
          </cell>
          <cell r="H685">
            <v>0.32</v>
          </cell>
          <cell r="J685">
            <v>1.74</v>
          </cell>
        </row>
        <row r="686">
          <cell r="A686" t="str">
            <v>1668</v>
          </cell>
          <cell r="B686" t="str">
            <v>B</v>
          </cell>
          <cell r="C686" t="str">
            <v>Y</v>
          </cell>
          <cell r="D686" t="str">
            <v>0130-00</v>
          </cell>
          <cell r="E686" t="str">
            <v>KURB.GEH.ENTLUEFT.</v>
          </cell>
          <cell r="F686">
            <v>15.3</v>
          </cell>
          <cell r="G686">
            <v>1.32</v>
          </cell>
          <cell r="H686">
            <v>1.52</v>
          </cell>
          <cell r="J686">
            <v>2.84</v>
          </cell>
        </row>
        <row r="687">
          <cell r="A687" t="str">
            <v>1669</v>
          </cell>
          <cell r="B687" t="str">
            <v>B</v>
          </cell>
          <cell r="C687" t="str">
            <v>Y</v>
          </cell>
          <cell r="D687" t="str">
            <v>0130-00</v>
          </cell>
          <cell r="E687" t="str">
            <v>SCHMIEROELKUEHLER</v>
          </cell>
          <cell r="F687">
            <v>56.51</v>
          </cell>
          <cell r="G687">
            <v>1.1499999999999999</v>
          </cell>
          <cell r="H687">
            <v>1.0900000000000001</v>
          </cell>
          <cell r="J687">
            <v>2.2400000000000002</v>
          </cell>
        </row>
        <row r="688">
          <cell r="A688" t="str">
            <v>1670</v>
          </cell>
          <cell r="B688" t="str">
            <v>B</v>
          </cell>
          <cell r="C688" t="str">
            <v>Y</v>
          </cell>
          <cell r="D688" t="str">
            <v>0130-00</v>
          </cell>
          <cell r="E688" t="str">
            <v>SCHMIEROELKUEHLER</v>
          </cell>
          <cell r="F688">
            <v>58.46</v>
          </cell>
          <cell r="G688">
            <v>1.1499999999999999</v>
          </cell>
          <cell r="H688">
            <v>1.3</v>
          </cell>
          <cell r="J688">
            <v>2.4500000000000002</v>
          </cell>
        </row>
        <row r="689">
          <cell r="A689" t="str">
            <v>1672</v>
          </cell>
          <cell r="B689" t="str">
            <v>B</v>
          </cell>
          <cell r="C689" t="str">
            <v>Y</v>
          </cell>
          <cell r="D689" t="str">
            <v>0131-00</v>
          </cell>
          <cell r="E689" t="str">
            <v>OELWANNE</v>
          </cell>
          <cell r="F689">
            <v>24.24</v>
          </cell>
          <cell r="G689">
            <v>2.09</v>
          </cell>
          <cell r="H689">
            <v>4.1100000000000003</v>
          </cell>
          <cell r="J689">
            <v>6.2</v>
          </cell>
        </row>
        <row r="690">
          <cell r="A690" t="str">
            <v>1673</v>
          </cell>
          <cell r="B690" t="str">
            <v>B</v>
          </cell>
          <cell r="C690" t="str">
            <v>Y</v>
          </cell>
          <cell r="D690" t="str">
            <v>0131-00</v>
          </cell>
          <cell r="E690" t="str">
            <v>OELWANNE</v>
          </cell>
          <cell r="F690">
            <v>24.24</v>
          </cell>
          <cell r="G690">
            <v>2.06</v>
          </cell>
          <cell r="H690">
            <v>4.1100000000000003</v>
          </cell>
          <cell r="J690">
            <v>6.17</v>
          </cell>
        </row>
        <row r="691">
          <cell r="A691" t="str">
            <v>1674</v>
          </cell>
          <cell r="B691" t="str">
            <v>B</v>
          </cell>
          <cell r="C691" t="str">
            <v>Y</v>
          </cell>
          <cell r="D691" t="str">
            <v>0131-00</v>
          </cell>
          <cell r="E691" t="str">
            <v>OELWANNE</v>
          </cell>
          <cell r="F691">
            <v>30.06</v>
          </cell>
          <cell r="G691">
            <v>2.09</v>
          </cell>
          <cell r="H691">
            <v>4.1100000000000003</v>
          </cell>
          <cell r="J691">
            <v>6.2</v>
          </cell>
        </row>
        <row r="692">
          <cell r="A692" t="str">
            <v>1675</v>
          </cell>
          <cell r="B692" t="str">
            <v>B</v>
          </cell>
          <cell r="C692" t="str">
            <v>Y</v>
          </cell>
          <cell r="D692" t="str">
            <v>0131-00</v>
          </cell>
          <cell r="E692" t="str">
            <v>OELWANNE</v>
          </cell>
          <cell r="F692">
            <v>30.06</v>
          </cell>
          <cell r="G692">
            <v>2.06</v>
          </cell>
          <cell r="H692">
            <v>4.1100000000000003</v>
          </cell>
          <cell r="J692">
            <v>6.17</v>
          </cell>
        </row>
        <row r="693">
          <cell r="A693" t="str">
            <v>1678</v>
          </cell>
          <cell r="B693" t="str">
            <v>B</v>
          </cell>
          <cell r="C693" t="str">
            <v>Y</v>
          </cell>
          <cell r="D693" t="str">
            <v>0131-00</v>
          </cell>
          <cell r="E693" t="str">
            <v>OELMESSVORRICHTUNG</v>
          </cell>
          <cell r="F693">
            <v>3.37</v>
          </cell>
          <cell r="G693">
            <v>0.68</v>
          </cell>
          <cell r="H693">
            <v>0</v>
          </cell>
          <cell r="J693">
            <v>0.68</v>
          </cell>
        </row>
        <row r="694">
          <cell r="A694" t="str">
            <v>1679</v>
          </cell>
          <cell r="B694" t="str">
            <v>B</v>
          </cell>
          <cell r="C694" t="str">
            <v>Y</v>
          </cell>
          <cell r="D694" t="str">
            <v>0131-00</v>
          </cell>
          <cell r="E694" t="str">
            <v>OELMESSVORRICHTUNG</v>
          </cell>
          <cell r="F694">
            <v>3.36</v>
          </cell>
          <cell r="G694">
            <v>0.68</v>
          </cell>
          <cell r="H694">
            <v>0</v>
          </cell>
          <cell r="J694">
            <v>0.68</v>
          </cell>
        </row>
        <row r="695">
          <cell r="A695" t="str">
            <v>1680</v>
          </cell>
          <cell r="B695" t="str">
            <v>B</v>
          </cell>
          <cell r="C695" t="str">
            <v>Y</v>
          </cell>
          <cell r="D695" t="str">
            <v>0131-00</v>
          </cell>
          <cell r="E695" t="str">
            <v>OELMESSVORRICHTUNG</v>
          </cell>
          <cell r="F695">
            <v>2.19</v>
          </cell>
          <cell r="G695">
            <v>0.54</v>
          </cell>
          <cell r="H695">
            <v>0</v>
          </cell>
          <cell r="J695">
            <v>0.54</v>
          </cell>
        </row>
        <row r="696">
          <cell r="A696" t="str">
            <v>1681</v>
          </cell>
          <cell r="B696" t="str">
            <v>B</v>
          </cell>
          <cell r="C696" t="str">
            <v>Y</v>
          </cell>
          <cell r="D696" t="str">
            <v>0131-00</v>
          </cell>
          <cell r="E696" t="str">
            <v>OELEINFUELLUNG</v>
          </cell>
          <cell r="F696">
            <v>27.3</v>
          </cell>
          <cell r="G696">
            <v>0.9</v>
          </cell>
          <cell r="H696">
            <v>0</v>
          </cell>
          <cell r="J696">
            <v>0.9</v>
          </cell>
        </row>
        <row r="697">
          <cell r="A697" t="str">
            <v>1682</v>
          </cell>
          <cell r="B697" t="str">
            <v>B</v>
          </cell>
          <cell r="C697" t="str">
            <v>Y</v>
          </cell>
          <cell r="D697" t="str">
            <v>0131-00</v>
          </cell>
          <cell r="E697" t="str">
            <v>OELEINFUELLUNG</v>
          </cell>
          <cell r="F697">
            <v>31.21</v>
          </cell>
          <cell r="G697">
            <v>1.02</v>
          </cell>
          <cell r="H697">
            <v>1.83</v>
          </cell>
          <cell r="J697">
            <v>2.85</v>
          </cell>
        </row>
        <row r="698">
          <cell r="A698" t="str">
            <v>1684</v>
          </cell>
          <cell r="B698" t="str">
            <v>B</v>
          </cell>
          <cell r="C698" t="str">
            <v>Y</v>
          </cell>
          <cell r="D698" t="str">
            <v>0131-00</v>
          </cell>
          <cell r="E698" t="str">
            <v>EINSPRITZPUMPE</v>
          </cell>
          <cell r="F698">
            <v>936.22</v>
          </cell>
          <cell r="G698">
            <v>8.6199999999999992</v>
          </cell>
          <cell r="H698">
            <v>40.700000000000003</v>
          </cell>
          <cell r="J698">
            <v>49.32</v>
          </cell>
        </row>
        <row r="699">
          <cell r="A699" t="str">
            <v>1685</v>
          </cell>
          <cell r="B699" t="str">
            <v>B</v>
          </cell>
          <cell r="C699" t="str">
            <v>Y</v>
          </cell>
          <cell r="D699" t="str">
            <v>0131-00</v>
          </cell>
          <cell r="E699" t="str">
            <v>EINSPRITZPUMPE</v>
          </cell>
          <cell r="F699">
            <v>972.04</v>
          </cell>
          <cell r="G699">
            <v>8.6199999999999992</v>
          </cell>
          <cell r="H699">
            <v>40.700000000000003</v>
          </cell>
          <cell r="J699">
            <v>49.32</v>
          </cell>
        </row>
        <row r="700">
          <cell r="A700" t="str">
            <v>1689</v>
          </cell>
          <cell r="B700" t="str">
            <v>B</v>
          </cell>
          <cell r="C700" t="str">
            <v>Y</v>
          </cell>
          <cell r="D700" t="str">
            <v>0130-00</v>
          </cell>
          <cell r="E700" t="str">
            <v>LACKIERUNG</v>
          </cell>
          <cell r="F700">
            <v>3.43</v>
          </cell>
          <cell r="G700">
            <v>9.58</v>
          </cell>
          <cell r="H700">
            <v>0</v>
          </cell>
          <cell r="J700">
            <v>9.58</v>
          </cell>
        </row>
        <row r="701">
          <cell r="A701" t="str">
            <v>1690</v>
          </cell>
          <cell r="B701" t="str">
            <v>B</v>
          </cell>
          <cell r="C701" t="str">
            <v>Y</v>
          </cell>
          <cell r="D701" t="str">
            <v>0130-00</v>
          </cell>
          <cell r="E701" t="str">
            <v>LACKIERUNG</v>
          </cell>
          <cell r="F701">
            <v>6.28</v>
          </cell>
          <cell r="G701">
            <v>9.58</v>
          </cell>
          <cell r="H701">
            <v>0</v>
          </cell>
          <cell r="J701">
            <v>9.58</v>
          </cell>
        </row>
        <row r="702">
          <cell r="A702" t="str">
            <v>1691</v>
          </cell>
          <cell r="B702" t="str">
            <v>B</v>
          </cell>
          <cell r="C702" t="str">
            <v>Y</v>
          </cell>
          <cell r="D702" t="str">
            <v>0130-00</v>
          </cell>
          <cell r="E702" t="str">
            <v>GRUNDBESCHICHTUNG</v>
          </cell>
          <cell r="F702">
            <v>4.05</v>
          </cell>
          <cell r="G702">
            <v>9.58</v>
          </cell>
          <cell r="H702">
            <v>0</v>
          </cell>
          <cell r="J702">
            <v>9.58</v>
          </cell>
        </row>
        <row r="703">
          <cell r="A703" t="str">
            <v>1692</v>
          </cell>
          <cell r="B703" t="str">
            <v>B</v>
          </cell>
          <cell r="C703" t="str">
            <v>Y</v>
          </cell>
          <cell r="D703" t="str">
            <v>0130-00</v>
          </cell>
          <cell r="E703" t="str">
            <v>KONSERVIERG.MITTEL</v>
          </cell>
          <cell r="F703">
            <v>0.85</v>
          </cell>
          <cell r="G703">
            <v>0</v>
          </cell>
          <cell r="H703">
            <v>0</v>
          </cell>
          <cell r="J703">
            <v>0</v>
          </cell>
        </row>
        <row r="704">
          <cell r="A704" t="str">
            <v>1693</v>
          </cell>
          <cell r="B704" t="str">
            <v>B</v>
          </cell>
          <cell r="C704" t="str">
            <v>Y</v>
          </cell>
          <cell r="D704" t="str">
            <v>0130-00</v>
          </cell>
          <cell r="E704" t="str">
            <v>LANDVERPACKUNG</v>
          </cell>
          <cell r="F704">
            <v>37.869999999999997</v>
          </cell>
          <cell r="G704">
            <v>0</v>
          </cell>
          <cell r="H704">
            <v>0</v>
          </cell>
          <cell r="J704">
            <v>0</v>
          </cell>
        </row>
        <row r="705">
          <cell r="A705" t="str">
            <v>1694</v>
          </cell>
          <cell r="B705" t="str">
            <v>B</v>
          </cell>
          <cell r="C705" t="str">
            <v>Y</v>
          </cell>
          <cell r="D705" t="str">
            <v>0130-00</v>
          </cell>
          <cell r="E705" t="str">
            <v>LANDVERPACKUNG</v>
          </cell>
          <cell r="F705">
            <v>37.869999999999997</v>
          </cell>
          <cell r="G705">
            <v>0</v>
          </cell>
          <cell r="H705">
            <v>0</v>
          </cell>
          <cell r="J705">
            <v>0</v>
          </cell>
        </row>
        <row r="706">
          <cell r="A706" t="str">
            <v>1700</v>
          </cell>
          <cell r="B706" t="str">
            <v>B</v>
          </cell>
          <cell r="C706" t="str">
            <v>Y</v>
          </cell>
          <cell r="D706" t="str">
            <v>0130-00</v>
          </cell>
          <cell r="E706" t="str">
            <v>SCHWINGS.DAEMPFER</v>
          </cell>
          <cell r="F706">
            <v>38.119999999999997</v>
          </cell>
          <cell r="G706">
            <v>0.06</v>
          </cell>
          <cell r="H706">
            <v>0</v>
          </cell>
          <cell r="J706">
            <v>0.06</v>
          </cell>
        </row>
        <row r="707">
          <cell r="A707" t="str">
            <v>1701</v>
          </cell>
          <cell r="B707" t="str">
            <v>B</v>
          </cell>
          <cell r="C707" t="str">
            <v>Y</v>
          </cell>
          <cell r="D707" t="str">
            <v>0130-00</v>
          </cell>
          <cell r="E707" t="str">
            <v>ABGASTURBOLADER</v>
          </cell>
          <cell r="F707">
            <v>164.47</v>
          </cell>
          <cell r="G707">
            <v>3.29</v>
          </cell>
          <cell r="H707">
            <v>6.58</v>
          </cell>
          <cell r="J707">
            <v>9.870000000000001</v>
          </cell>
        </row>
        <row r="708">
          <cell r="A708" t="str">
            <v>1702</v>
          </cell>
          <cell r="B708" t="str">
            <v>B</v>
          </cell>
          <cell r="C708" t="str">
            <v>Y</v>
          </cell>
          <cell r="D708" t="str">
            <v>0130-00</v>
          </cell>
          <cell r="E708" t="str">
            <v>ABGASTURBOLADER</v>
          </cell>
          <cell r="F708">
            <v>164.47</v>
          </cell>
          <cell r="G708">
            <v>4.67</v>
          </cell>
          <cell r="H708">
            <v>6.58</v>
          </cell>
          <cell r="J708">
            <v>11.25</v>
          </cell>
        </row>
        <row r="709">
          <cell r="A709" t="str">
            <v>1703</v>
          </cell>
          <cell r="B709" t="str">
            <v>B</v>
          </cell>
          <cell r="C709" t="str">
            <v>Y</v>
          </cell>
          <cell r="D709" t="str">
            <v>0130-00</v>
          </cell>
          <cell r="E709" t="str">
            <v>ABGASTURBOLADER</v>
          </cell>
          <cell r="F709">
            <v>164.47</v>
          </cell>
          <cell r="G709">
            <v>4.7300000000000004</v>
          </cell>
          <cell r="H709">
            <v>6.58</v>
          </cell>
          <cell r="J709">
            <v>11.31</v>
          </cell>
        </row>
        <row r="710">
          <cell r="A710" t="str">
            <v>1705</v>
          </cell>
          <cell r="B710" t="str">
            <v>B</v>
          </cell>
          <cell r="C710" t="str">
            <v>Y</v>
          </cell>
          <cell r="D710" t="str">
            <v>0130-00</v>
          </cell>
          <cell r="E710" t="str">
            <v>ABGASTURBOLADER</v>
          </cell>
          <cell r="F710">
            <v>164.47</v>
          </cell>
          <cell r="G710">
            <v>4.67</v>
          </cell>
          <cell r="H710">
            <v>6.58</v>
          </cell>
          <cell r="J710">
            <v>11.25</v>
          </cell>
        </row>
        <row r="711">
          <cell r="A711" t="str">
            <v>1706</v>
          </cell>
          <cell r="B711" t="str">
            <v>B</v>
          </cell>
          <cell r="C711" t="str">
            <v>Y</v>
          </cell>
          <cell r="D711" t="str">
            <v>0130-00</v>
          </cell>
          <cell r="E711" t="str">
            <v>ABGASTURBOLADER</v>
          </cell>
          <cell r="F711">
            <v>164.47</v>
          </cell>
          <cell r="G711">
            <v>3.29</v>
          </cell>
          <cell r="H711">
            <v>6.58</v>
          </cell>
          <cell r="J711">
            <v>9.870000000000001</v>
          </cell>
        </row>
        <row r="712">
          <cell r="A712" t="str">
            <v>1707</v>
          </cell>
          <cell r="B712" t="str">
            <v>B</v>
          </cell>
          <cell r="C712" t="str">
            <v>Y</v>
          </cell>
          <cell r="D712" t="str">
            <v>0130-00</v>
          </cell>
          <cell r="E712" t="str">
            <v>ABGASTURBOLADER</v>
          </cell>
          <cell r="F712">
            <v>164.47</v>
          </cell>
          <cell r="G712">
            <v>4.67</v>
          </cell>
          <cell r="H712">
            <v>6.58</v>
          </cell>
          <cell r="J712">
            <v>11.25</v>
          </cell>
        </row>
        <row r="713">
          <cell r="A713" t="str">
            <v>1708</v>
          </cell>
          <cell r="B713" t="str">
            <v>B</v>
          </cell>
          <cell r="C713" t="str">
            <v>Y</v>
          </cell>
          <cell r="D713" t="str">
            <v>0130-00</v>
          </cell>
          <cell r="E713" t="str">
            <v>ABGASTURBOLADER</v>
          </cell>
          <cell r="F713">
            <v>197</v>
          </cell>
          <cell r="G713">
            <v>4.82</v>
          </cell>
          <cell r="H713">
            <v>4.91</v>
          </cell>
          <cell r="J713">
            <v>9.73</v>
          </cell>
        </row>
        <row r="714">
          <cell r="A714" t="str">
            <v>1709</v>
          </cell>
          <cell r="B714" t="str">
            <v>B</v>
          </cell>
          <cell r="C714" t="str">
            <v>Y</v>
          </cell>
          <cell r="D714" t="str">
            <v>0130-00</v>
          </cell>
          <cell r="E714" t="str">
            <v>ABGASTURBOLADER</v>
          </cell>
          <cell r="F714">
            <v>197</v>
          </cell>
          <cell r="G714">
            <v>4.82</v>
          </cell>
          <cell r="H714">
            <v>4.91</v>
          </cell>
          <cell r="J714">
            <v>9.73</v>
          </cell>
        </row>
        <row r="715">
          <cell r="A715" t="str">
            <v>1719</v>
          </cell>
          <cell r="B715" t="str">
            <v>B</v>
          </cell>
          <cell r="C715" t="str">
            <v>Y</v>
          </cell>
          <cell r="D715" t="str">
            <v>0130-00</v>
          </cell>
          <cell r="E715" t="str">
            <v>RIEMENTRIEB</v>
          </cell>
          <cell r="F715">
            <v>65.069999999999993</v>
          </cell>
          <cell r="G715">
            <v>3.65</v>
          </cell>
          <cell r="H715">
            <v>1.18</v>
          </cell>
          <cell r="J715">
            <v>4.83</v>
          </cell>
        </row>
        <row r="716">
          <cell r="A716" t="str">
            <v>1720</v>
          </cell>
          <cell r="B716" t="str">
            <v>B</v>
          </cell>
          <cell r="C716" t="str">
            <v>Y</v>
          </cell>
          <cell r="D716" t="str">
            <v>0130-00</v>
          </cell>
          <cell r="E716" t="str">
            <v>RIEMENTRIEB</v>
          </cell>
          <cell r="F716">
            <v>78.739999999999995</v>
          </cell>
          <cell r="G716">
            <v>2.2400000000000002</v>
          </cell>
          <cell r="H716">
            <v>1.1200000000000001</v>
          </cell>
          <cell r="J716">
            <v>3.3600000000000003</v>
          </cell>
        </row>
        <row r="717">
          <cell r="A717" t="str">
            <v>1721</v>
          </cell>
          <cell r="B717" t="str">
            <v>B</v>
          </cell>
          <cell r="C717" t="str">
            <v>Y</v>
          </cell>
          <cell r="D717" t="str">
            <v>0130-00</v>
          </cell>
          <cell r="E717" t="str">
            <v>RIEMENTRIEB</v>
          </cell>
          <cell r="F717">
            <v>65.069999999999993</v>
          </cell>
          <cell r="G717">
            <v>3.65</v>
          </cell>
          <cell r="H717">
            <v>1.1200000000000001</v>
          </cell>
          <cell r="J717">
            <v>4.7699999999999996</v>
          </cell>
        </row>
        <row r="718">
          <cell r="A718" t="str">
            <v>1724</v>
          </cell>
          <cell r="B718" t="str">
            <v>B</v>
          </cell>
          <cell r="C718" t="str">
            <v>Y</v>
          </cell>
          <cell r="D718" t="str">
            <v>0130-00</v>
          </cell>
          <cell r="E718" t="str">
            <v>RIEMENTRIEB</v>
          </cell>
          <cell r="F718">
            <v>28.49</v>
          </cell>
          <cell r="G718">
            <v>2.14</v>
          </cell>
          <cell r="H718">
            <v>0.89</v>
          </cell>
          <cell r="J718">
            <v>3.0300000000000002</v>
          </cell>
        </row>
        <row r="719">
          <cell r="A719" t="str">
            <v>1726</v>
          </cell>
          <cell r="B719" t="str">
            <v>B</v>
          </cell>
          <cell r="C719" t="str">
            <v>Y</v>
          </cell>
          <cell r="D719" t="str">
            <v>0130-00</v>
          </cell>
          <cell r="E719" t="str">
            <v>RIEMENTRIEB</v>
          </cell>
          <cell r="F719">
            <v>28.46</v>
          </cell>
          <cell r="G719">
            <v>2.14</v>
          </cell>
          <cell r="H719">
            <v>0.98</v>
          </cell>
          <cell r="J719">
            <v>3.12</v>
          </cell>
        </row>
        <row r="720">
          <cell r="A720" t="str">
            <v>1727</v>
          </cell>
          <cell r="B720" t="str">
            <v>B</v>
          </cell>
          <cell r="C720" t="str">
            <v>Y</v>
          </cell>
          <cell r="D720" t="str">
            <v>0130-00</v>
          </cell>
          <cell r="E720" t="str">
            <v>RIEMENTRIEB</v>
          </cell>
          <cell r="F720">
            <v>65.41</v>
          </cell>
          <cell r="G720">
            <v>3.65</v>
          </cell>
          <cell r="H720">
            <v>0.98</v>
          </cell>
          <cell r="J720">
            <v>4.63</v>
          </cell>
        </row>
        <row r="721">
          <cell r="A721" t="str">
            <v>1728</v>
          </cell>
          <cell r="B721" t="str">
            <v>B</v>
          </cell>
          <cell r="C721" t="str">
            <v>Y</v>
          </cell>
          <cell r="D721" t="str">
            <v>0130-00</v>
          </cell>
          <cell r="E721" t="str">
            <v>RIEMENTRIEB</v>
          </cell>
          <cell r="F721">
            <v>26.79</v>
          </cell>
          <cell r="G721">
            <v>2.14</v>
          </cell>
          <cell r="H721">
            <v>0.99</v>
          </cell>
          <cell r="J721">
            <v>3.13</v>
          </cell>
        </row>
        <row r="722">
          <cell r="A722" t="str">
            <v>1729</v>
          </cell>
          <cell r="B722" t="str">
            <v>B</v>
          </cell>
          <cell r="C722" t="str">
            <v>Y</v>
          </cell>
          <cell r="D722" t="str">
            <v>0130-00</v>
          </cell>
          <cell r="E722" t="str">
            <v>RIEMENTRIEB</v>
          </cell>
          <cell r="F722">
            <v>63.74</v>
          </cell>
          <cell r="G722">
            <v>3.65</v>
          </cell>
          <cell r="H722">
            <v>0.99</v>
          </cell>
          <cell r="J722">
            <v>4.6399999999999997</v>
          </cell>
        </row>
        <row r="723">
          <cell r="A723" t="str">
            <v>1731</v>
          </cell>
          <cell r="B723" t="str">
            <v>B</v>
          </cell>
          <cell r="C723" t="str">
            <v>Y</v>
          </cell>
          <cell r="D723" t="str">
            <v>0130-00</v>
          </cell>
          <cell r="E723" t="str">
            <v>RIEMENTRIEB</v>
          </cell>
          <cell r="F723">
            <v>65.44</v>
          </cell>
          <cell r="G723">
            <v>3.65</v>
          </cell>
          <cell r="H723">
            <v>0.93</v>
          </cell>
          <cell r="J723">
            <v>4.58</v>
          </cell>
        </row>
        <row r="724">
          <cell r="A724" t="str">
            <v>1732</v>
          </cell>
          <cell r="B724" t="str">
            <v>B</v>
          </cell>
          <cell r="C724" t="str">
            <v>Y</v>
          </cell>
          <cell r="D724" t="str">
            <v>0130-00</v>
          </cell>
          <cell r="E724" t="str">
            <v>RIEMENTRIEB</v>
          </cell>
          <cell r="F724">
            <v>63.74</v>
          </cell>
          <cell r="G724">
            <v>3.65</v>
          </cell>
          <cell r="H724">
            <v>1.06</v>
          </cell>
          <cell r="J724">
            <v>4.71</v>
          </cell>
        </row>
        <row r="725">
          <cell r="A725" t="str">
            <v>1736</v>
          </cell>
          <cell r="B725" t="str">
            <v>B</v>
          </cell>
          <cell r="C725" t="str">
            <v>Y</v>
          </cell>
          <cell r="D725" t="str">
            <v>0130-00</v>
          </cell>
          <cell r="E725" t="str">
            <v>RIEMENTRIEB</v>
          </cell>
          <cell r="F725">
            <v>48.41</v>
          </cell>
          <cell r="G725">
            <v>2.59</v>
          </cell>
          <cell r="H725">
            <v>0.98</v>
          </cell>
          <cell r="J725">
            <v>3.57</v>
          </cell>
        </row>
        <row r="726">
          <cell r="A726" t="str">
            <v>1737</v>
          </cell>
          <cell r="B726" t="str">
            <v>B</v>
          </cell>
          <cell r="C726" t="str">
            <v>Y</v>
          </cell>
          <cell r="D726" t="str">
            <v>0130-00</v>
          </cell>
          <cell r="E726" t="str">
            <v>RIEMENTRIEB</v>
          </cell>
          <cell r="F726">
            <v>48.41</v>
          </cell>
          <cell r="G726">
            <v>2.59</v>
          </cell>
          <cell r="H726">
            <v>0.93</v>
          </cell>
          <cell r="J726">
            <v>3.52</v>
          </cell>
        </row>
        <row r="727">
          <cell r="A727" t="str">
            <v>1739</v>
          </cell>
          <cell r="B727" t="str">
            <v>B</v>
          </cell>
          <cell r="C727" t="str">
            <v>Y</v>
          </cell>
          <cell r="D727" t="str">
            <v>0130-00</v>
          </cell>
          <cell r="E727" t="str">
            <v>RIEMENTRIEB</v>
          </cell>
          <cell r="F727">
            <v>46.74</v>
          </cell>
          <cell r="G727">
            <v>2.59</v>
          </cell>
          <cell r="H727">
            <v>0.99</v>
          </cell>
          <cell r="J727">
            <v>3.58</v>
          </cell>
        </row>
        <row r="728">
          <cell r="A728" t="str">
            <v>1746</v>
          </cell>
          <cell r="B728" t="str">
            <v>B</v>
          </cell>
          <cell r="C728" t="str">
            <v>Y</v>
          </cell>
          <cell r="D728" t="str">
            <v>0130-00</v>
          </cell>
          <cell r="E728" t="str">
            <v>OELMESSVORRICHTUNG</v>
          </cell>
          <cell r="F728">
            <v>7.59</v>
          </cell>
          <cell r="G728">
            <v>0.89</v>
          </cell>
          <cell r="H728">
            <v>0</v>
          </cell>
          <cell r="J728">
            <v>0.89</v>
          </cell>
        </row>
        <row r="729">
          <cell r="A729" t="str">
            <v>1747</v>
          </cell>
          <cell r="B729" t="str">
            <v>B</v>
          </cell>
          <cell r="C729" t="str">
            <v>Y</v>
          </cell>
          <cell r="D729" t="str">
            <v>0130-00</v>
          </cell>
          <cell r="E729" t="str">
            <v>LADELUFTLEITUNG</v>
          </cell>
          <cell r="F729">
            <v>40.24</v>
          </cell>
          <cell r="G729">
            <v>2.27</v>
          </cell>
          <cell r="H729">
            <v>0</v>
          </cell>
          <cell r="J729">
            <v>2.27</v>
          </cell>
        </row>
        <row r="730">
          <cell r="A730" t="str">
            <v>1748</v>
          </cell>
          <cell r="B730" t="str">
            <v>B</v>
          </cell>
          <cell r="C730" t="str">
            <v>Y</v>
          </cell>
          <cell r="D730" t="str">
            <v>0130-00</v>
          </cell>
          <cell r="E730" t="str">
            <v>MOTORZEICHNUNG</v>
          </cell>
          <cell r="F730">
            <v>0</v>
          </cell>
          <cell r="G730">
            <v>0</v>
          </cell>
          <cell r="H730">
            <v>0</v>
          </cell>
          <cell r="J730">
            <v>0</v>
          </cell>
        </row>
        <row r="731">
          <cell r="A731" t="str">
            <v>1749</v>
          </cell>
          <cell r="B731" t="str">
            <v>B</v>
          </cell>
          <cell r="C731" t="str">
            <v>Y</v>
          </cell>
          <cell r="D731" t="str">
            <v>0130-00</v>
          </cell>
          <cell r="E731" t="str">
            <v>GRUNDTEILE</v>
          </cell>
          <cell r="F731">
            <v>467.8</v>
          </cell>
          <cell r="G731">
            <v>17.78</v>
          </cell>
          <cell r="H731">
            <v>30.41</v>
          </cell>
          <cell r="J731">
            <v>48.19</v>
          </cell>
        </row>
        <row r="732">
          <cell r="A732" t="str">
            <v>1751</v>
          </cell>
          <cell r="B732" t="str">
            <v>B</v>
          </cell>
          <cell r="C732" t="str">
            <v>Y</v>
          </cell>
          <cell r="D732" t="str">
            <v>0130-00</v>
          </cell>
          <cell r="E732" t="str">
            <v>ANHAENGEOESE</v>
          </cell>
          <cell r="F732">
            <v>1.93</v>
          </cell>
          <cell r="G732">
            <v>0.41</v>
          </cell>
          <cell r="H732">
            <v>0</v>
          </cell>
          <cell r="J732">
            <v>0.41</v>
          </cell>
        </row>
        <row r="733">
          <cell r="A733" t="str">
            <v>1753</v>
          </cell>
          <cell r="B733" t="str">
            <v>B</v>
          </cell>
          <cell r="C733" t="str">
            <v>Y</v>
          </cell>
          <cell r="D733" t="str">
            <v>0130-00</v>
          </cell>
          <cell r="E733" t="str">
            <v>DREHZ.VERSTELLUNG</v>
          </cell>
          <cell r="F733">
            <v>126.47</v>
          </cell>
          <cell r="G733">
            <v>1.31</v>
          </cell>
          <cell r="H733">
            <v>0</v>
          </cell>
          <cell r="J733">
            <v>1.31</v>
          </cell>
        </row>
        <row r="734">
          <cell r="A734" t="str">
            <v>1754</v>
          </cell>
          <cell r="B734" t="str">
            <v>B</v>
          </cell>
          <cell r="C734" t="str">
            <v>Y</v>
          </cell>
          <cell r="D734" t="str">
            <v>0130-00</v>
          </cell>
          <cell r="E734" t="str">
            <v>ABGASTURBOLADER</v>
          </cell>
          <cell r="F734">
            <v>137.65</v>
          </cell>
          <cell r="G734">
            <v>4.5999999999999996</v>
          </cell>
          <cell r="H734">
            <v>3.9</v>
          </cell>
          <cell r="J734">
            <v>8.5</v>
          </cell>
        </row>
        <row r="735">
          <cell r="A735" t="str">
            <v>1755</v>
          </cell>
          <cell r="B735" t="str">
            <v>B</v>
          </cell>
          <cell r="C735" t="str">
            <v>Y</v>
          </cell>
          <cell r="D735" t="str">
            <v>0130-00</v>
          </cell>
          <cell r="E735" t="str">
            <v>ABGASTURBOLADER</v>
          </cell>
          <cell r="F735">
            <v>138.74</v>
          </cell>
          <cell r="G735">
            <v>4.5999999999999996</v>
          </cell>
          <cell r="H735">
            <v>3.9</v>
          </cell>
          <cell r="J735">
            <v>8.5</v>
          </cell>
        </row>
        <row r="736">
          <cell r="A736" t="str">
            <v>1756</v>
          </cell>
          <cell r="B736" t="str">
            <v>B</v>
          </cell>
          <cell r="C736" t="str">
            <v>Y</v>
          </cell>
          <cell r="D736" t="str">
            <v>0130-00</v>
          </cell>
          <cell r="E736" t="str">
            <v>ABGASTURBOLADER</v>
          </cell>
          <cell r="F736">
            <v>132.75</v>
          </cell>
          <cell r="G736">
            <v>4.42</v>
          </cell>
          <cell r="H736">
            <v>3.29</v>
          </cell>
          <cell r="J736">
            <v>7.71</v>
          </cell>
        </row>
        <row r="737">
          <cell r="A737" t="str">
            <v>1757</v>
          </cell>
          <cell r="B737" t="str">
            <v>B</v>
          </cell>
          <cell r="C737" t="str">
            <v>Y</v>
          </cell>
          <cell r="D737" t="str">
            <v>0130-00</v>
          </cell>
          <cell r="E737" t="str">
            <v>ABGASTURBOLADER</v>
          </cell>
          <cell r="F737">
            <v>132.88</v>
          </cell>
          <cell r="G737">
            <v>4.42</v>
          </cell>
          <cell r="H737">
            <v>3.29</v>
          </cell>
          <cell r="J737">
            <v>7.71</v>
          </cell>
        </row>
        <row r="738">
          <cell r="A738" t="str">
            <v>1758</v>
          </cell>
          <cell r="B738" t="str">
            <v>B</v>
          </cell>
          <cell r="C738" t="str">
            <v>Y</v>
          </cell>
          <cell r="D738" t="str">
            <v>0130-00</v>
          </cell>
          <cell r="E738" t="str">
            <v>ABGASTURBOLADER</v>
          </cell>
          <cell r="F738">
            <v>133.84</v>
          </cell>
          <cell r="G738">
            <v>4.42</v>
          </cell>
          <cell r="H738">
            <v>3.29</v>
          </cell>
          <cell r="J738">
            <v>7.71</v>
          </cell>
        </row>
        <row r="739">
          <cell r="A739" t="str">
            <v>1759</v>
          </cell>
          <cell r="B739" t="str">
            <v>B</v>
          </cell>
          <cell r="C739" t="str">
            <v>Y</v>
          </cell>
          <cell r="D739" t="str">
            <v>0130-00</v>
          </cell>
          <cell r="E739" t="str">
            <v>ABGASTURBOLADER</v>
          </cell>
          <cell r="F739">
            <v>133.97</v>
          </cell>
          <cell r="G739">
            <v>4.42</v>
          </cell>
          <cell r="H739">
            <v>3.29</v>
          </cell>
          <cell r="J739">
            <v>7.71</v>
          </cell>
        </row>
        <row r="740">
          <cell r="A740" t="str">
            <v>1760</v>
          </cell>
          <cell r="B740" t="str">
            <v>B</v>
          </cell>
          <cell r="C740" t="str">
            <v>Y</v>
          </cell>
          <cell r="D740" t="str">
            <v>0130-00</v>
          </cell>
          <cell r="E740" t="str">
            <v>ABGASTURBOLADER</v>
          </cell>
          <cell r="F740">
            <v>98.99</v>
          </cell>
          <cell r="G740">
            <v>2.64</v>
          </cell>
          <cell r="H740">
            <v>0.94</v>
          </cell>
          <cell r="J740">
            <v>3.58</v>
          </cell>
        </row>
        <row r="741">
          <cell r="A741" t="str">
            <v>1761</v>
          </cell>
          <cell r="B741" t="str">
            <v>B</v>
          </cell>
          <cell r="C741" t="str">
            <v>Y</v>
          </cell>
          <cell r="D741" t="str">
            <v>0130-00</v>
          </cell>
          <cell r="E741" t="str">
            <v>ABGASTURBOLADER</v>
          </cell>
          <cell r="F741">
            <v>131.72999999999999</v>
          </cell>
          <cell r="G741">
            <v>4.42</v>
          </cell>
          <cell r="H741">
            <v>3.66</v>
          </cell>
          <cell r="J741">
            <v>8.08</v>
          </cell>
        </row>
        <row r="742">
          <cell r="A742" t="str">
            <v>1762</v>
          </cell>
          <cell r="B742" t="str">
            <v>B</v>
          </cell>
          <cell r="C742" t="str">
            <v>Y</v>
          </cell>
          <cell r="D742" t="str">
            <v>0130-00</v>
          </cell>
          <cell r="E742" t="str">
            <v>ABGASTURBOLADER</v>
          </cell>
          <cell r="F742">
            <v>131.72999999999999</v>
          </cell>
          <cell r="G742">
            <v>2.6</v>
          </cell>
          <cell r="H742">
            <v>3.66</v>
          </cell>
          <cell r="J742">
            <v>6.26</v>
          </cell>
        </row>
        <row r="743">
          <cell r="A743" t="str">
            <v>1763</v>
          </cell>
          <cell r="B743" t="str">
            <v>B</v>
          </cell>
          <cell r="C743" t="str">
            <v>Y</v>
          </cell>
          <cell r="D743" t="str">
            <v>0130-00</v>
          </cell>
          <cell r="E743" t="str">
            <v>MASSENAUSGL.GETR.</v>
          </cell>
          <cell r="F743">
            <v>125.08</v>
          </cell>
          <cell r="G743">
            <v>1.69</v>
          </cell>
          <cell r="H743">
            <v>0.97</v>
          </cell>
          <cell r="J743">
            <v>2.66</v>
          </cell>
        </row>
        <row r="744">
          <cell r="A744" t="str">
            <v>1764</v>
          </cell>
          <cell r="B744" t="str">
            <v>B</v>
          </cell>
          <cell r="C744" t="str">
            <v>Y</v>
          </cell>
          <cell r="D744" t="str">
            <v>0130-00</v>
          </cell>
          <cell r="E744" t="str">
            <v>SCHWINGS.DAEMPFER</v>
          </cell>
          <cell r="F744">
            <v>31.74</v>
          </cell>
          <cell r="G744">
            <v>0.36</v>
          </cell>
          <cell r="H744">
            <v>0</v>
          </cell>
          <cell r="J744">
            <v>0.36</v>
          </cell>
        </row>
        <row r="745">
          <cell r="A745" t="str">
            <v>1765</v>
          </cell>
          <cell r="B745" t="str">
            <v>B</v>
          </cell>
          <cell r="C745" t="str">
            <v>Y</v>
          </cell>
          <cell r="D745" t="str">
            <v>0130-00</v>
          </cell>
          <cell r="E745" t="str">
            <v>ABGASTURBOLADER</v>
          </cell>
          <cell r="F745">
            <v>197</v>
          </cell>
          <cell r="G745">
            <v>4.82</v>
          </cell>
          <cell r="H745">
            <v>4.91</v>
          </cell>
          <cell r="J745">
            <v>9.73</v>
          </cell>
        </row>
        <row r="746">
          <cell r="A746" t="str">
            <v>1766</v>
          </cell>
          <cell r="B746" t="str">
            <v>B</v>
          </cell>
          <cell r="C746" t="str">
            <v>Y</v>
          </cell>
          <cell r="D746" t="str">
            <v>0130-00</v>
          </cell>
          <cell r="E746" t="str">
            <v>ABGASTURBOLADER</v>
          </cell>
          <cell r="F746">
            <v>197</v>
          </cell>
          <cell r="G746">
            <v>4.82</v>
          </cell>
          <cell r="H746">
            <v>4.91</v>
          </cell>
          <cell r="J746">
            <v>9.73</v>
          </cell>
        </row>
        <row r="747">
          <cell r="A747" t="str">
            <v>1767</v>
          </cell>
          <cell r="B747" t="str">
            <v>B</v>
          </cell>
          <cell r="C747" t="str">
            <v>Y</v>
          </cell>
          <cell r="D747" t="str">
            <v>0130-00</v>
          </cell>
          <cell r="E747" t="str">
            <v>ABGASTURBOLADER</v>
          </cell>
          <cell r="F747">
            <v>197</v>
          </cell>
          <cell r="G747">
            <v>4.82</v>
          </cell>
          <cell r="H747">
            <v>4.91</v>
          </cell>
          <cell r="J747">
            <v>9.73</v>
          </cell>
        </row>
        <row r="748">
          <cell r="A748" t="str">
            <v>1770</v>
          </cell>
          <cell r="B748" t="str">
            <v>B</v>
          </cell>
          <cell r="C748" t="str">
            <v>Y</v>
          </cell>
          <cell r="D748" t="str">
            <v>0130-00</v>
          </cell>
          <cell r="E748" t="str">
            <v>WERKSPROBELAUF</v>
          </cell>
          <cell r="F748">
            <v>7.23</v>
          </cell>
          <cell r="G748">
            <v>13.53</v>
          </cell>
          <cell r="H748">
            <v>0</v>
          </cell>
          <cell r="J748">
            <v>13.53</v>
          </cell>
        </row>
        <row r="749">
          <cell r="A749" t="str">
            <v>1771</v>
          </cell>
          <cell r="B749" t="str">
            <v>B</v>
          </cell>
          <cell r="C749" t="str">
            <v>Y</v>
          </cell>
          <cell r="D749" t="str">
            <v>0130-00</v>
          </cell>
          <cell r="E749" t="str">
            <v>WERKSPROBELAUF</v>
          </cell>
          <cell r="F749">
            <v>7.23</v>
          </cell>
          <cell r="G749">
            <v>13.53</v>
          </cell>
          <cell r="H749">
            <v>0</v>
          </cell>
          <cell r="J749">
            <v>13.53</v>
          </cell>
        </row>
        <row r="750">
          <cell r="A750" t="str">
            <v>1772</v>
          </cell>
          <cell r="B750" t="str">
            <v>B</v>
          </cell>
          <cell r="C750" t="str">
            <v>Y</v>
          </cell>
          <cell r="D750" t="str">
            <v>0130-00</v>
          </cell>
          <cell r="E750" t="str">
            <v>WERKSPROBELAUF</v>
          </cell>
          <cell r="F750">
            <v>7.23</v>
          </cell>
          <cell r="G750">
            <v>13.53</v>
          </cell>
          <cell r="H750">
            <v>0</v>
          </cell>
          <cell r="J750">
            <v>13.53</v>
          </cell>
        </row>
        <row r="751">
          <cell r="A751" t="str">
            <v>1773</v>
          </cell>
          <cell r="B751" t="str">
            <v>B</v>
          </cell>
          <cell r="C751" t="str">
            <v>Y</v>
          </cell>
          <cell r="D751" t="str">
            <v>0130-00</v>
          </cell>
          <cell r="E751" t="str">
            <v>WERKSPROBELAUF</v>
          </cell>
          <cell r="F751">
            <v>7.23</v>
          </cell>
          <cell r="G751">
            <v>13.53</v>
          </cell>
          <cell r="H751">
            <v>0</v>
          </cell>
          <cell r="J751">
            <v>13.53</v>
          </cell>
        </row>
        <row r="752">
          <cell r="A752" t="str">
            <v>1774</v>
          </cell>
          <cell r="B752" t="str">
            <v>B</v>
          </cell>
          <cell r="C752" t="str">
            <v>Y</v>
          </cell>
          <cell r="D752" t="str">
            <v>0130-00</v>
          </cell>
          <cell r="E752" t="str">
            <v>GRUNDBESCHICHTUNG</v>
          </cell>
          <cell r="F752">
            <v>5.37</v>
          </cell>
          <cell r="G752">
            <v>9.58</v>
          </cell>
          <cell r="H752">
            <v>0</v>
          </cell>
          <cell r="J752">
            <v>9.58</v>
          </cell>
        </row>
        <row r="753">
          <cell r="A753" t="str">
            <v>1775</v>
          </cell>
          <cell r="B753" t="str">
            <v>B</v>
          </cell>
          <cell r="C753" t="str">
            <v>Y</v>
          </cell>
          <cell r="D753" t="str">
            <v>0130-00</v>
          </cell>
          <cell r="E753" t="str">
            <v>OELMESSVORRICHTUNG</v>
          </cell>
          <cell r="F753">
            <v>7.59</v>
          </cell>
          <cell r="G753">
            <v>0.89</v>
          </cell>
          <cell r="H753">
            <v>0</v>
          </cell>
          <cell r="J753">
            <v>0.89</v>
          </cell>
        </row>
        <row r="754">
          <cell r="A754" t="str">
            <v>1776</v>
          </cell>
          <cell r="B754" t="str">
            <v>B</v>
          </cell>
          <cell r="C754" t="str">
            <v>Y</v>
          </cell>
          <cell r="D754" t="str">
            <v>0130-00</v>
          </cell>
          <cell r="E754" t="str">
            <v>VERSCHLUSSTEILE</v>
          </cell>
          <cell r="F754">
            <v>46.88</v>
          </cell>
          <cell r="G754">
            <v>1.1599999999999999</v>
          </cell>
          <cell r="H754">
            <v>0</v>
          </cell>
          <cell r="J754">
            <v>1.1599999999999999</v>
          </cell>
        </row>
        <row r="755">
          <cell r="A755" t="str">
            <v>1780</v>
          </cell>
          <cell r="B755" t="str">
            <v>B</v>
          </cell>
          <cell r="C755" t="str">
            <v>Y</v>
          </cell>
          <cell r="D755" t="str">
            <v>0130-00</v>
          </cell>
          <cell r="E755" t="str">
            <v>VERSCHLUSSTEILE</v>
          </cell>
          <cell r="F755">
            <v>4.26</v>
          </cell>
          <cell r="G755">
            <v>0.47</v>
          </cell>
          <cell r="H755">
            <v>0</v>
          </cell>
          <cell r="J755">
            <v>0.47</v>
          </cell>
        </row>
        <row r="756">
          <cell r="A756" t="str">
            <v>1781</v>
          </cell>
          <cell r="B756" t="str">
            <v>B</v>
          </cell>
          <cell r="C756" t="str">
            <v>Y</v>
          </cell>
          <cell r="D756" t="str">
            <v>0130-00</v>
          </cell>
          <cell r="E756" t="str">
            <v>SCHMIEROELKUEHLER</v>
          </cell>
          <cell r="F756">
            <v>56.51</v>
          </cell>
          <cell r="G756">
            <v>1.1499999999999999</v>
          </cell>
          <cell r="H756">
            <v>1.0900000000000001</v>
          </cell>
          <cell r="J756">
            <v>2.2400000000000002</v>
          </cell>
        </row>
        <row r="757">
          <cell r="A757" t="str">
            <v>1782</v>
          </cell>
          <cell r="B757" t="str">
            <v>B</v>
          </cell>
          <cell r="C757" t="str">
            <v>Y</v>
          </cell>
          <cell r="D757" t="str">
            <v>0130-00</v>
          </cell>
          <cell r="E757" t="str">
            <v>SCHMIEROELKUEHLER</v>
          </cell>
          <cell r="F757">
            <v>58.46</v>
          </cell>
          <cell r="G757">
            <v>1.1499999999999999</v>
          </cell>
          <cell r="H757">
            <v>1.3</v>
          </cell>
          <cell r="J757">
            <v>2.4500000000000002</v>
          </cell>
        </row>
        <row r="758">
          <cell r="A758" t="str">
            <v>1783</v>
          </cell>
          <cell r="B758" t="str">
            <v>B</v>
          </cell>
          <cell r="C758" t="str">
            <v>Y</v>
          </cell>
          <cell r="D758" t="str">
            <v>0130-00</v>
          </cell>
          <cell r="E758" t="str">
            <v>SCHMIEROELFILTER</v>
          </cell>
          <cell r="F758">
            <v>3.83</v>
          </cell>
          <cell r="G758">
            <v>0.52</v>
          </cell>
          <cell r="H758">
            <v>0</v>
          </cell>
          <cell r="J758">
            <v>0.52</v>
          </cell>
        </row>
        <row r="759">
          <cell r="A759" t="str">
            <v>1790</v>
          </cell>
          <cell r="B759" t="str">
            <v>B</v>
          </cell>
          <cell r="C759" t="str">
            <v>Y</v>
          </cell>
          <cell r="D759" t="str">
            <v>0130-00</v>
          </cell>
          <cell r="E759" t="str">
            <v>GENERATOR</v>
          </cell>
          <cell r="F759">
            <v>54.3</v>
          </cell>
          <cell r="G759">
            <v>1.18</v>
          </cell>
          <cell r="H759">
            <v>0</v>
          </cell>
          <cell r="J759">
            <v>1.18</v>
          </cell>
        </row>
        <row r="760">
          <cell r="A760" t="str">
            <v>1791</v>
          </cell>
          <cell r="B760" t="str">
            <v>B</v>
          </cell>
          <cell r="C760" t="str">
            <v>Y</v>
          </cell>
          <cell r="D760" t="str">
            <v>0130-00</v>
          </cell>
          <cell r="E760" t="str">
            <v>GENERATOR</v>
          </cell>
          <cell r="F760">
            <v>54.3</v>
          </cell>
          <cell r="G760">
            <v>0.8</v>
          </cell>
          <cell r="H760">
            <v>0</v>
          </cell>
          <cell r="J760">
            <v>0.8</v>
          </cell>
        </row>
        <row r="761">
          <cell r="A761" t="str">
            <v>1792</v>
          </cell>
          <cell r="B761" t="str">
            <v>B</v>
          </cell>
          <cell r="C761" t="str">
            <v>Y</v>
          </cell>
          <cell r="D761" t="str">
            <v>0130-00</v>
          </cell>
          <cell r="E761" t="str">
            <v>GENERATOR</v>
          </cell>
          <cell r="F761">
            <v>64.739999999999995</v>
          </cell>
          <cell r="G761">
            <v>0.8</v>
          </cell>
          <cell r="H761">
            <v>0</v>
          </cell>
          <cell r="J761">
            <v>0.8</v>
          </cell>
        </row>
        <row r="762">
          <cell r="A762" t="str">
            <v>1793</v>
          </cell>
          <cell r="B762" t="str">
            <v>B</v>
          </cell>
          <cell r="C762" t="str">
            <v>Y</v>
          </cell>
          <cell r="D762" t="str">
            <v>0130-00</v>
          </cell>
          <cell r="E762" t="str">
            <v>GENERATOR</v>
          </cell>
          <cell r="F762">
            <v>64.739999999999995</v>
          </cell>
          <cell r="G762">
            <v>1.18</v>
          </cell>
          <cell r="H762">
            <v>0</v>
          </cell>
          <cell r="J762">
            <v>1.18</v>
          </cell>
        </row>
        <row r="763">
          <cell r="A763" t="str">
            <v>1794</v>
          </cell>
          <cell r="B763" t="str">
            <v>B</v>
          </cell>
          <cell r="C763" t="str">
            <v>Y</v>
          </cell>
          <cell r="D763" t="str">
            <v>0130-00</v>
          </cell>
          <cell r="E763" t="str">
            <v>GENERATOR</v>
          </cell>
          <cell r="F763">
            <v>66.069999999999993</v>
          </cell>
          <cell r="G763">
            <v>0.93</v>
          </cell>
          <cell r="H763">
            <v>0</v>
          </cell>
          <cell r="J763">
            <v>0.93</v>
          </cell>
        </row>
        <row r="764">
          <cell r="A764" t="str">
            <v>1795</v>
          </cell>
          <cell r="B764" t="str">
            <v>B</v>
          </cell>
          <cell r="C764" t="str">
            <v>Y</v>
          </cell>
          <cell r="D764" t="str">
            <v>0130-00</v>
          </cell>
          <cell r="E764" t="str">
            <v>GENERATOR</v>
          </cell>
          <cell r="F764">
            <v>66.069999999999993</v>
          </cell>
          <cell r="G764">
            <v>1.18</v>
          </cell>
          <cell r="H764">
            <v>0</v>
          </cell>
          <cell r="J764">
            <v>1.18</v>
          </cell>
        </row>
        <row r="765">
          <cell r="A765" t="str">
            <v>1796</v>
          </cell>
          <cell r="B765" t="str">
            <v>B</v>
          </cell>
          <cell r="C765" t="str">
            <v>Y</v>
          </cell>
          <cell r="D765" t="str">
            <v>0130-00</v>
          </cell>
          <cell r="E765" t="str">
            <v>GENERATOR</v>
          </cell>
          <cell r="F765">
            <v>77.09</v>
          </cell>
          <cell r="G765">
            <v>0.98</v>
          </cell>
          <cell r="H765">
            <v>0</v>
          </cell>
          <cell r="J765">
            <v>0.98</v>
          </cell>
        </row>
        <row r="766">
          <cell r="A766" t="str">
            <v>1797</v>
          </cell>
          <cell r="B766" t="str">
            <v>B</v>
          </cell>
          <cell r="C766" t="str">
            <v>Y</v>
          </cell>
          <cell r="D766" t="str">
            <v>0130-00</v>
          </cell>
          <cell r="E766" t="str">
            <v>GENERATOR</v>
          </cell>
          <cell r="F766">
            <v>77.09</v>
          </cell>
          <cell r="G766">
            <v>1.4</v>
          </cell>
          <cell r="H766">
            <v>0</v>
          </cell>
          <cell r="J766">
            <v>1.4</v>
          </cell>
        </row>
        <row r="767">
          <cell r="A767" t="str">
            <v>1798</v>
          </cell>
          <cell r="B767" t="str">
            <v>B</v>
          </cell>
          <cell r="C767" t="str">
            <v>Y</v>
          </cell>
          <cell r="D767" t="str">
            <v>0130-00</v>
          </cell>
          <cell r="E767" t="str">
            <v>GENERATOR</v>
          </cell>
          <cell r="F767">
            <v>57.44</v>
          </cell>
          <cell r="G767">
            <v>1.1599999999999999</v>
          </cell>
          <cell r="H767">
            <v>0</v>
          </cell>
          <cell r="J767">
            <v>1.1599999999999999</v>
          </cell>
        </row>
        <row r="768">
          <cell r="A768" t="str">
            <v>1799</v>
          </cell>
          <cell r="B768" t="str">
            <v>B</v>
          </cell>
          <cell r="C768" t="str">
            <v>Y</v>
          </cell>
          <cell r="D768" t="str">
            <v>0130-00</v>
          </cell>
          <cell r="E768" t="str">
            <v>GENERATOR</v>
          </cell>
          <cell r="F768">
            <v>67.95</v>
          </cell>
          <cell r="G768">
            <v>0.97</v>
          </cell>
          <cell r="H768">
            <v>0</v>
          </cell>
          <cell r="J768">
            <v>0.97</v>
          </cell>
        </row>
        <row r="769">
          <cell r="A769" t="str">
            <v>1804</v>
          </cell>
          <cell r="B769" t="str">
            <v>B</v>
          </cell>
          <cell r="C769" t="str">
            <v>Y</v>
          </cell>
          <cell r="D769" t="str">
            <v>0130-00</v>
          </cell>
          <cell r="E769" t="str">
            <v>OHNE INHALT</v>
          </cell>
          <cell r="F769">
            <v>0</v>
          </cell>
          <cell r="G769">
            <v>0</v>
          </cell>
          <cell r="H769">
            <v>0</v>
          </cell>
          <cell r="J769">
            <v>0</v>
          </cell>
        </row>
        <row r="770">
          <cell r="A770" t="str">
            <v>1805</v>
          </cell>
          <cell r="B770" t="str">
            <v>B</v>
          </cell>
          <cell r="C770" t="str">
            <v>Y</v>
          </cell>
          <cell r="D770" t="str">
            <v>0130-00</v>
          </cell>
          <cell r="E770" t="str">
            <v>DREHZAHLREGLER</v>
          </cell>
          <cell r="F770">
            <v>175.99</v>
          </cell>
          <cell r="G770">
            <v>2.2799999999999998</v>
          </cell>
          <cell r="H770">
            <v>0.56000000000000005</v>
          </cell>
          <cell r="J770">
            <v>2.84</v>
          </cell>
        </row>
        <row r="771">
          <cell r="A771" t="str">
            <v>1806</v>
          </cell>
          <cell r="B771" t="str">
            <v>B</v>
          </cell>
          <cell r="C771" t="str">
            <v>Y</v>
          </cell>
          <cell r="D771" t="str">
            <v>0130-00</v>
          </cell>
          <cell r="E771" t="str">
            <v>SAUGLEITUNG</v>
          </cell>
          <cell r="F771">
            <v>7.65</v>
          </cell>
          <cell r="G771">
            <v>0.56999999999999995</v>
          </cell>
          <cell r="H771">
            <v>2.29</v>
          </cell>
          <cell r="J771">
            <v>2.86</v>
          </cell>
        </row>
        <row r="772">
          <cell r="A772" t="str">
            <v>1807</v>
          </cell>
          <cell r="B772" t="str">
            <v>B</v>
          </cell>
          <cell r="C772" t="str">
            <v>Y</v>
          </cell>
          <cell r="D772" t="str">
            <v>0130-00</v>
          </cell>
          <cell r="E772" t="str">
            <v>SAUGLEITUNG</v>
          </cell>
          <cell r="F772">
            <v>7.65</v>
          </cell>
          <cell r="G772">
            <v>0.56999999999999995</v>
          </cell>
          <cell r="H772">
            <v>2.29</v>
          </cell>
          <cell r="J772">
            <v>2.86</v>
          </cell>
        </row>
        <row r="773">
          <cell r="A773" t="str">
            <v>1808</v>
          </cell>
          <cell r="B773" t="str">
            <v>B</v>
          </cell>
          <cell r="C773" t="str">
            <v>Y</v>
          </cell>
          <cell r="D773" t="str">
            <v>0130-00</v>
          </cell>
          <cell r="E773" t="str">
            <v>MASSENAUSGL.GETR.</v>
          </cell>
          <cell r="F773">
            <v>126.16</v>
          </cell>
          <cell r="G773">
            <v>2.1</v>
          </cell>
          <cell r="H773">
            <v>0.97</v>
          </cell>
          <cell r="J773">
            <v>3.0700000000000003</v>
          </cell>
        </row>
        <row r="774">
          <cell r="A774" t="str">
            <v>1809</v>
          </cell>
          <cell r="B774" t="str">
            <v>B</v>
          </cell>
          <cell r="C774" t="str">
            <v>Y</v>
          </cell>
          <cell r="D774" t="str">
            <v>0130-00</v>
          </cell>
          <cell r="E774" t="str">
            <v>SCHWINGS.DAEMPFER</v>
          </cell>
          <cell r="F774">
            <v>32.82</v>
          </cell>
          <cell r="G774">
            <v>0.77</v>
          </cell>
          <cell r="H774">
            <v>0</v>
          </cell>
          <cell r="J774">
            <v>0.77</v>
          </cell>
        </row>
        <row r="775">
          <cell r="A775" t="str">
            <v>1812</v>
          </cell>
          <cell r="B775" t="str">
            <v>B</v>
          </cell>
          <cell r="C775" t="str">
            <v>Y</v>
          </cell>
          <cell r="D775" t="str">
            <v>0130-00</v>
          </cell>
          <cell r="E775" t="str">
            <v>EINSPRITZPUMPE</v>
          </cell>
          <cell r="F775">
            <v>764.09</v>
          </cell>
          <cell r="G775">
            <v>7.94</v>
          </cell>
          <cell r="H775">
            <v>44.43</v>
          </cell>
          <cell r="J775">
            <v>52.37</v>
          </cell>
        </row>
        <row r="776">
          <cell r="A776" t="str">
            <v>1813</v>
          </cell>
          <cell r="B776" t="str">
            <v>B</v>
          </cell>
          <cell r="C776" t="str">
            <v>Y</v>
          </cell>
          <cell r="D776" t="str">
            <v>0130-00</v>
          </cell>
          <cell r="E776" t="str">
            <v>EINSPRITZPUMPE</v>
          </cell>
          <cell r="F776">
            <v>771.11</v>
          </cell>
          <cell r="G776">
            <v>7.94</v>
          </cell>
          <cell r="H776">
            <v>44.43</v>
          </cell>
          <cell r="J776">
            <v>52.37</v>
          </cell>
        </row>
        <row r="777">
          <cell r="A777" t="str">
            <v>1814</v>
          </cell>
          <cell r="B777" t="str">
            <v>B</v>
          </cell>
          <cell r="C777" t="str">
            <v>Y</v>
          </cell>
          <cell r="D777" t="str">
            <v>0130-00</v>
          </cell>
          <cell r="E777" t="str">
            <v>OELWANNE</v>
          </cell>
          <cell r="F777">
            <v>74.86</v>
          </cell>
          <cell r="G777">
            <v>1.96</v>
          </cell>
          <cell r="H777">
            <v>3.32</v>
          </cell>
          <cell r="J777">
            <v>5.2799999999999994</v>
          </cell>
        </row>
        <row r="778">
          <cell r="A778" t="str">
            <v>1815</v>
          </cell>
          <cell r="B778" t="str">
            <v>B</v>
          </cell>
          <cell r="C778" t="str">
            <v>Y</v>
          </cell>
          <cell r="D778" t="str">
            <v>0130-00</v>
          </cell>
          <cell r="E778" t="str">
            <v>OELWANNE</v>
          </cell>
          <cell r="F778">
            <v>74.86</v>
          </cell>
          <cell r="G778">
            <v>1.93</v>
          </cell>
          <cell r="H778">
            <v>3.32</v>
          </cell>
          <cell r="J778">
            <v>5.25</v>
          </cell>
        </row>
        <row r="779">
          <cell r="A779" t="str">
            <v>1819</v>
          </cell>
          <cell r="B779" t="str">
            <v>B</v>
          </cell>
          <cell r="C779" t="str">
            <v>Y</v>
          </cell>
          <cell r="D779" t="str">
            <v>0130-00</v>
          </cell>
          <cell r="E779" t="str">
            <v>OELMESSVORRICHTUNG</v>
          </cell>
          <cell r="F779">
            <v>7.59</v>
          </cell>
          <cell r="G779">
            <v>0.71</v>
          </cell>
          <cell r="H779">
            <v>0</v>
          </cell>
          <cell r="J779">
            <v>0.71</v>
          </cell>
        </row>
        <row r="780">
          <cell r="A780" t="str">
            <v>1820</v>
          </cell>
          <cell r="B780" t="str">
            <v>B</v>
          </cell>
          <cell r="C780" t="str">
            <v>Y</v>
          </cell>
          <cell r="D780" t="str">
            <v>0130-00</v>
          </cell>
          <cell r="E780" t="str">
            <v>OELMESSVORRICHTUNG</v>
          </cell>
          <cell r="F780">
            <v>7.59</v>
          </cell>
          <cell r="G780">
            <v>0.84</v>
          </cell>
          <cell r="H780">
            <v>0</v>
          </cell>
          <cell r="J780">
            <v>0.84</v>
          </cell>
        </row>
        <row r="781">
          <cell r="A781" t="str">
            <v>1821</v>
          </cell>
          <cell r="B781" t="str">
            <v>B</v>
          </cell>
          <cell r="C781" t="str">
            <v>Y</v>
          </cell>
          <cell r="D781" t="str">
            <v>0130-00</v>
          </cell>
          <cell r="E781" t="str">
            <v>ABG.SCHALLDAEMPFER</v>
          </cell>
          <cell r="F781">
            <v>85.7</v>
          </cell>
          <cell r="G781">
            <v>0</v>
          </cell>
          <cell r="H781">
            <v>0</v>
          </cell>
          <cell r="J781">
            <v>0</v>
          </cell>
        </row>
        <row r="782">
          <cell r="A782" t="str">
            <v>1823</v>
          </cell>
          <cell r="B782" t="str">
            <v>B</v>
          </cell>
          <cell r="C782" t="str">
            <v>Y</v>
          </cell>
          <cell r="D782" t="str">
            <v>0130-00</v>
          </cell>
          <cell r="E782" t="str">
            <v>GEGENFLANSCH</v>
          </cell>
          <cell r="F782">
            <v>2.74</v>
          </cell>
          <cell r="G782">
            <v>0</v>
          </cell>
          <cell r="H782">
            <v>0</v>
          </cell>
          <cell r="J782">
            <v>0</v>
          </cell>
        </row>
        <row r="783">
          <cell r="A783" t="str">
            <v>1825</v>
          </cell>
          <cell r="B783" t="str">
            <v>B</v>
          </cell>
          <cell r="C783" t="str">
            <v>Y</v>
          </cell>
          <cell r="D783" t="str">
            <v>0130-00</v>
          </cell>
          <cell r="E783" t="str">
            <v>ELEK.ANLASSZUBEH.</v>
          </cell>
          <cell r="F783">
            <v>12.72</v>
          </cell>
          <cell r="G783">
            <v>0.34</v>
          </cell>
          <cell r="H783">
            <v>0</v>
          </cell>
          <cell r="J783">
            <v>0.34</v>
          </cell>
        </row>
        <row r="784">
          <cell r="A784" t="str">
            <v>1826</v>
          </cell>
          <cell r="B784" t="str">
            <v>B</v>
          </cell>
          <cell r="C784" t="str">
            <v>Y</v>
          </cell>
          <cell r="D784" t="str">
            <v>0130-00</v>
          </cell>
          <cell r="E784" t="str">
            <v>ELEK.ANLASSZUBEH.</v>
          </cell>
          <cell r="F784">
            <v>13.07</v>
          </cell>
          <cell r="G784">
            <v>0.34</v>
          </cell>
          <cell r="H784">
            <v>0</v>
          </cell>
          <cell r="J784">
            <v>0.34</v>
          </cell>
        </row>
        <row r="785">
          <cell r="A785" t="str">
            <v>1832</v>
          </cell>
          <cell r="B785" t="str">
            <v>B</v>
          </cell>
          <cell r="C785" t="str">
            <v>Y</v>
          </cell>
          <cell r="D785" t="str">
            <v>0130-00</v>
          </cell>
          <cell r="E785" t="str">
            <v>KRAFTSTOFFPUMPE</v>
          </cell>
          <cell r="F785">
            <v>43.1</v>
          </cell>
          <cell r="G785">
            <v>0.61</v>
          </cell>
          <cell r="H785">
            <v>0</v>
          </cell>
          <cell r="J785">
            <v>0.61</v>
          </cell>
        </row>
        <row r="786">
          <cell r="A786" t="str">
            <v>1835</v>
          </cell>
          <cell r="B786" t="str">
            <v>B</v>
          </cell>
          <cell r="C786" t="str">
            <v>Y</v>
          </cell>
          <cell r="D786" t="str">
            <v>0130-00</v>
          </cell>
          <cell r="E786" t="str">
            <v>OHNE INHALT</v>
          </cell>
          <cell r="F786">
            <v>0</v>
          </cell>
          <cell r="G786">
            <v>0</v>
          </cell>
          <cell r="H786">
            <v>0</v>
          </cell>
          <cell r="J786">
            <v>0</v>
          </cell>
        </row>
        <row r="787">
          <cell r="A787" t="str">
            <v>1837</v>
          </cell>
          <cell r="B787" t="str">
            <v>B</v>
          </cell>
          <cell r="C787" t="str">
            <v>Y</v>
          </cell>
          <cell r="D787" t="str">
            <v>0130-00</v>
          </cell>
          <cell r="E787" t="str">
            <v>FLUESSIGKUEHLER W</v>
          </cell>
          <cell r="F787">
            <v>136.51</v>
          </cell>
          <cell r="G787">
            <v>6.3</v>
          </cell>
          <cell r="H787">
            <v>9.67</v>
          </cell>
          <cell r="J787">
            <v>15.969999999999999</v>
          </cell>
        </row>
        <row r="788">
          <cell r="A788" t="str">
            <v>1838</v>
          </cell>
          <cell r="B788" t="str">
            <v>B</v>
          </cell>
          <cell r="C788" t="str">
            <v>Y</v>
          </cell>
          <cell r="D788" t="str">
            <v>0130-00</v>
          </cell>
          <cell r="E788" t="str">
            <v>FLUESSIGKUEHLER W</v>
          </cell>
          <cell r="F788">
            <v>403</v>
          </cell>
          <cell r="G788">
            <v>10.73</v>
          </cell>
          <cell r="H788">
            <v>11.42</v>
          </cell>
          <cell r="J788">
            <v>22.15</v>
          </cell>
        </row>
        <row r="789">
          <cell r="A789" t="str">
            <v>1841</v>
          </cell>
          <cell r="B789" t="str">
            <v>B</v>
          </cell>
          <cell r="C789" t="str">
            <v>Y</v>
          </cell>
          <cell r="D789" t="str">
            <v>0130-00</v>
          </cell>
          <cell r="E789" t="str">
            <v>HYDRAUL.OELKUEHLER</v>
          </cell>
          <cell r="F789">
            <v>219.52</v>
          </cell>
          <cell r="G789">
            <v>7.52</v>
          </cell>
          <cell r="H789">
            <v>9.67</v>
          </cell>
          <cell r="J789">
            <v>17.189999999999998</v>
          </cell>
        </row>
        <row r="790">
          <cell r="A790" t="str">
            <v>1842</v>
          </cell>
          <cell r="B790" t="str">
            <v>B</v>
          </cell>
          <cell r="C790" t="str">
            <v>Y</v>
          </cell>
          <cell r="D790" t="str">
            <v>0130-00</v>
          </cell>
          <cell r="E790" t="str">
            <v>HYDRAUL.OELKUEHLER</v>
          </cell>
          <cell r="F790">
            <v>499.43</v>
          </cell>
          <cell r="G790">
            <v>11.29</v>
          </cell>
          <cell r="H790">
            <v>11.42</v>
          </cell>
          <cell r="J790">
            <v>22.71</v>
          </cell>
        </row>
        <row r="791">
          <cell r="A791" t="str">
            <v>1843</v>
          </cell>
          <cell r="B791" t="str">
            <v>B</v>
          </cell>
          <cell r="C791" t="str">
            <v>Y</v>
          </cell>
          <cell r="D791" t="str">
            <v>0130-00</v>
          </cell>
          <cell r="E791" t="str">
            <v>HYDRAUL.OELKUEHLER</v>
          </cell>
          <cell r="F791">
            <v>233.57</v>
          </cell>
          <cell r="G791">
            <v>7.27</v>
          </cell>
          <cell r="H791">
            <v>9.67</v>
          </cell>
          <cell r="J791">
            <v>16.939999999999998</v>
          </cell>
        </row>
        <row r="792">
          <cell r="A792" t="str">
            <v>1844</v>
          </cell>
          <cell r="B792" t="str">
            <v>B</v>
          </cell>
          <cell r="C792" t="str">
            <v>Y</v>
          </cell>
          <cell r="D792" t="str">
            <v>0130-00</v>
          </cell>
          <cell r="E792" t="str">
            <v>HYDRAUL.OELKUEHLER</v>
          </cell>
          <cell r="F792">
            <v>524.29</v>
          </cell>
          <cell r="G792">
            <v>12.03</v>
          </cell>
          <cell r="H792">
            <v>11.42</v>
          </cell>
          <cell r="J792">
            <v>23.45</v>
          </cell>
        </row>
        <row r="793">
          <cell r="A793" t="str">
            <v>1845</v>
          </cell>
          <cell r="B793" t="str">
            <v>B</v>
          </cell>
          <cell r="C793" t="str">
            <v>Y</v>
          </cell>
          <cell r="D793" t="str">
            <v>0130-00</v>
          </cell>
          <cell r="E793" t="str">
            <v>HYDRAUL.OELKUEHLER</v>
          </cell>
          <cell r="F793">
            <v>239.04</v>
          </cell>
          <cell r="G793">
            <v>7.21</v>
          </cell>
          <cell r="H793">
            <v>9.67</v>
          </cell>
          <cell r="J793">
            <v>16.88</v>
          </cell>
        </row>
        <row r="794">
          <cell r="A794" t="str">
            <v>1846</v>
          </cell>
          <cell r="B794" t="str">
            <v>B</v>
          </cell>
          <cell r="C794" t="str">
            <v>Y</v>
          </cell>
          <cell r="D794" t="str">
            <v>0130-00</v>
          </cell>
          <cell r="E794" t="str">
            <v>HYDRAUL.OELKUEHLER</v>
          </cell>
          <cell r="F794">
            <v>541.92999999999995</v>
          </cell>
          <cell r="G794">
            <v>12.4</v>
          </cell>
          <cell r="H794">
            <v>11.42</v>
          </cell>
          <cell r="J794">
            <v>23.82</v>
          </cell>
        </row>
        <row r="795">
          <cell r="A795" t="str">
            <v>1847</v>
          </cell>
          <cell r="B795" t="str">
            <v>B</v>
          </cell>
          <cell r="C795" t="str">
            <v>Y</v>
          </cell>
          <cell r="D795" t="str">
            <v>0130-00</v>
          </cell>
          <cell r="E795" t="str">
            <v>HYDRAUL.OELKUEHLER</v>
          </cell>
          <cell r="F795">
            <v>279.17</v>
          </cell>
          <cell r="G795">
            <v>7.96</v>
          </cell>
          <cell r="H795">
            <v>9.67</v>
          </cell>
          <cell r="J795">
            <v>17.63</v>
          </cell>
        </row>
        <row r="796">
          <cell r="A796" t="str">
            <v>1854</v>
          </cell>
          <cell r="B796" t="str">
            <v>B</v>
          </cell>
          <cell r="C796" t="str">
            <v>Y</v>
          </cell>
          <cell r="D796" t="str">
            <v>0130-00</v>
          </cell>
          <cell r="E796" t="str">
            <v>RIEMENTRIEB</v>
          </cell>
          <cell r="F796">
            <v>0</v>
          </cell>
          <cell r="G796">
            <v>0</v>
          </cell>
          <cell r="H796">
            <v>0</v>
          </cell>
          <cell r="J796">
            <v>0</v>
          </cell>
        </row>
        <row r="797">
          <cell r="A797" t="str">
            <v>1855</v>
          </cell>
          <cell r="B797" t="str">
            <v>B</v>
          </cell>
          <cell r="C797" t="str">
            <v>Y</v>
          </cell>
          <cell r="D797" t="str">
            <v>0130-00</v>
          </cell>
          <cell r="E797" t="str">
            <v>RIEMENTRIEB</v>
          </cell>
          <cell r="F797">
            <v>0</v>
          </cell>
          <cell r="G797">
            <v>0</v>
          </cell>
          <cell r="H797">
            <v>0</v>
          </cell>
          <cell r="J797">
            <v>0</v>
          </cell>
        </row>
        <row r="798">
          <cell r="A798" t="str">
            <v>1860</v>
          </cell>
          <cell r="B798" t="str">
            <v>B</v>
          </cell>
          <cell r="C798" t="str">
            <v>Y</v>
          </cell>
          <cell r="D798" t="str">
            <v>0130-00</v>
          </cell>
          <cell r="E798" t="str">
            <v>KRUEMMER</v>
          </cell>
          <cell r="F798">
            <v>12.62</v>
          </cell>
          <cell r="G798">
            <v>0.79</v>
          </cell>
          <cell r="H798">
            <v>1.24</v>
          </cell>
          <cell r="J798">
            <v>2.0300000000000002</v>
          </cell>
        </row>
        <row r="799">
          <cell r="A799" t="str">
            <v>1865</v>
          </cell>
          <cell r="B799" t="str">
            <v>B</v>
          </cell>
          <cell r="C799" t="str">
            <v>Y</v>
          </cell>
          <cell r="D799" t="str">
            <v>0130-00</v>
          </cell>
          <cell r="E799" t="str">
            <v>RIEMENTRIEB</v>
          </cell>
          <cell r="F799">
            <v>35.36</v>
          </cell>
          <cell r="G799">
            <v>2.14</v>
          </cell>
          <cell r="H799">
            <v>1.45</v>
          </cell>
          <cell r="J799">
            <v>3.59</v>
          </cell>
        </row>
        <row r="800">
          <cell r="A800" t="str">
            <v>1869</v>
          </cell>
          <cell r="B800" t="str">
            <v>B</v>
          </cell>
          <cell r="C800" t="str">
            <v>Y</v>
          </cell>
          <cell r="D800" t="str">
            <v>0131-00</v>
          </cell>
          <cell r="E800" t="str">
            <v>RIEMENTRIEB</v>
          </cell>
          <cell r="F800">
            <v>65.099999999999994</v>
          </cell>
          <cell r="G800">
            <v>2.25</v>
          </cell>
          <cell r="H800">
            <v>1.26</v>
          </cell>
          <cell r="J800">
            <v>3.51</v>
          </cell>
        </row>
        <row r="801">
          <cell r="A801" t="str">
            <v>1870</v>
          </cell>
          <cell r="B801" t="str">
            <v>B</v>
          </cell>
          <cell r="C801" t="str">
            <v>Y</v>
          </cell>
          <cell r="D801" t="str">
            <v>0131-00</v>
          </cell>
          <cell r="E801" t="str">
            <v>RIEMENTRIEB</v>
          </cell>
          <cell r="F801">
            <v>65.28</v>
          </cell>
          <cell r="G801">
            <v>2.2400000000000002</v>
          </cell>
          <cell r="H801">
            <v>1.18</v>
          </cell>
          <cell r="J801">
            <v>3.42</v>
          </cell>
        </row>
        <row r="802">
          <cell r="A802" t="str">
            <v>1871</v>
          </cell>
          <cell r="B802" t="str">
            <v>B</v>
          </cell>
          <cell r="C802" t="str">
            <v>Y</v>
          </cell>
          <cell r="D802" t="str">
            <v>0130-00</v>
          </cell>
          <cell r="E802" t="str">
            <v>RIEMENTRIEB</v>
          </cell>
          <cell r="F802">
            <v>75.010000000000005</v>
          </cell>
          <cell r="G802">
            <v>3.83</v>
          </cell>
          <cell r="H802">
            <v>1.7</v>
          </cell>
          <cell r="J802">
            <v>5.53</v>
          </cell>
        </row>
        <row r="803">
          <cell r="A803" t="str">
            <v>1874</v>
          </cell>
          <cell r="B803" t="str">
            <v>B</v>
          </cell>
          <cell r="C803" t="str">
            <v>Y</v>
          </cell>
          <cell r="D803" t="str">
            <v>0130-00</v>
          </cell>
          <cell r="E803" t="str">
            <v>RIEMENTRIEB</v>
          </cell>
          <cell r="F803">
            <v>74.91</v>
          </cell>
          <cell r="G803">
            <v>3.83</v>
          </cell>
          <cell r="H803">
            <v>1.97</v>
          </cell>
          <cell r="J803">
            <v>5.8</v>
          </cell>
        </row>
        <row r="804">
          <cell r="A804" t="str">
            <v>1877</v>
          </cell>
          <cell r="B804" t="str">
            <v>B</v>
          </cell>
          <cell r="C804" t="str">
            <v>Y</v>
          </cell>
          <cell r="D804" t="str">
            <v>0130-00</v>
          </cell>
          <cell r="E804" t="str">
            <v>RIEMENTRIEB</v>
          </cell>
          <cell r="F804">
            <v>28.46</v>
          </cell>
          <cell r="G804">
            <v>2.14</v>
          </cell>
          <cell r="H804">
            <v>0.98</v>
          </cell>
          <cell r="J804">
            <v>3.12</v>
          </cell>
        </row>
        <row r="805">
          <cell r="A805" t="str">
            <v>1879</v>
          </cell>
          <cell r="B805" t="str">
            <v>B</v>
          </cell>
          <cell r="C805" t="str">
            <v>Y</v>
          </cell>
          <cell r="D805" t="str">
            <v>0131-00</v>
          </cell>
          <cell r="E805" t="str">
            <v>RIEMENTRIEB</v>
          </cell>
          <cell r="F805">
            <v>78.39</v>
          </cell>
          <cell r="G805">
            <v>2.39</v>
          </cell>
          <cell r="H805">
            <v>1.26</v>
          </cell>
          <cell r="J805">
            <v>3.6500000000000004</v>
          </cell>
        </row>
        <row r="806">
          <cell r="A806" t="str">
            <v>1880</v>
          </cell>
          <cell r="B806" t="str">
            <v>B</v>
          </cell>
          <cell r="C806" t="str">
            <v>Y</v>
          </cell>
          <cell r="D806" t="str">
            <v>0130-00</v>
          </cell>
          <cell r="E806" t="str">
            <v>RIEMENTRIEB</v>
          </cell>
          <cell r="F806">
            <v>65.44</v>
          </cell>
          <cell r="G806">
            <v>3.65</v>
          </cell>
          <cell r="H806">
            <v>0.89</v>
          </cell>
          <cell r="J806">
            <v>4.54</v>
          </cell>
        </row>
        <row r="807">
          <cell r="A807" t="str">
            <v>1882</v>
          </cell>
          <cell r="B807" t="str">
            <v>B</v>
          </cell>
          <cell r="C807" t="str">
            <v>Y</v>
          </cell>
          <cell r="D807" t="str">
            <v>0130-00</v>
          </cell>
          <cell r="E807" t="str">
            <v>RIEMENTRIEB</v>
          </cell>
          <cell r="F807">
            <v>65.040000000000006</v>
          </cell>
          <cell r="G807">
            <v>3.65</v>
          </cell>
          <cell r="H807">
            <v>1.26</v>
          </cell>
          <cell r="J807">
            <v>4.91</v>
          </cell>
        </row>
        <row r="808">
          <cell r="A808" t="str">
            <v>1885</v>
          </cell>
          <cell r="B808" t="str">
            <v>B</v>
          </cell>
          <cell r="C808" t="str">
            <v>Y</v>
          </cell>
          <cell r="D808" t="str">
            <v>0130-00</v>
          </cell>
          <cell r="E808" t="str">
            <v>RIEMENTRIEB</v>
          </cell>
          <cell r="F808">
            <v>76.319999999999993</v>
          </cell>
          <cell r="G808">
            <v>2.39</v>
          </cell>
          <cell r="H808">
            <v>0.99</v>
          </cell>
          <cell r="J808">
            <v>3.38</v>
          </cell>
        </row>
        <row r="809">
          <cell r="A809" t="str">
            <v>1886</v>
          </cell>
          <cell r="B809" t="str">
            <v>B</v>
          </cell>
          <cell r="C809" t="str">
            <v>Y</v>
          </cell>
          <cell r="D809" t="str">
            <v>0130-00</v>
          </cell>
          <cell r="E809" t="str">
            <v>RIEMENTRIEB</v>
          </cell>
          <cell r="F809">
            <v>76.23</v>
          </cell>
          <cell r="G809">
            <v>2.39</v>
          </cell>
          <cell r="H809">
            <v>1.06</v>
          </cell>
          <cell r="J809">
            <v>3.45</v>
          </cell>
        </row>
        <row r="810">
          <cell r="A810" t="str">
            <v>1892</v>
          </cell>
          <cell r="B810" t="str">
            <v>B</v>
          </cell>
          <cell r="C810" t="str">
            <v>Y</v>
          </cell>
          <cell r="D810" t="str">
            <v>0131-00</v>
          </cell>
          <cell r="E810" t="str">
            <v>NEBENABTRIEB</v>
          </cell>
          <cell r="F810">
            <v>152.81</v>
          </cell>
          <cell r="G810">
            <v>1.53</v>
          </cell>
          <cell r="H810">
            <v>3.11</v>
          </cell>
          <cell r="J810">
            <v>4.6399999999999997</v>
          </cell>
        </row>
        <row r="811">
          <cell r="A811" t="str">
            <v>1894</v>
          </cell>
          <cell r="B811" t="str">
            <v>B</v>
          </cell>
          <cell r="C811" t="str">
            <v>Y</v>
          </cell>
          <cell r="D811" t="str">
            <v>0131-00</v>
          </cell>
          <cell r="E811" t="str">
            <v>NEBENABTRIEB</v>
          </cell>
          <cell r="F811">
            <v>420.32</v>
          </cell>
          <cell r="G811">
            <v>2.84</v>
          </cell>
          <cell r="H811">
            <v>4.1399999999999997</v>
          </cell>
          <cell r="J811">
            <v>6.9799999999999995</v>
          </cell>
        </row>
        <row r="812">
          <cell r="A812" t="str">
            <v>1900</v>
          </cell>
          <cell r="B812" t="str">
            <v>B</v>
          </cell>
          <cell r="C812" t="str">
            <v>Y</v>
          </cell>
          <cell r="D812" t="str">
            <v>0130-00</v>
          </cell>
          <cell r="E812" t="str">
            <v>OHNE INHALT</v>
          </cell>
          <cell r="F812">
            <v>0</v>
          </cell>
          <cell r="G812">
            <v>0</v>
          </cell>
          <cell r="H812">
            <v>0</v>
          </cell>
          <cell r="J812">
            <v>0</v>
          </cell>
        </row>
        <row r="813">
          <cell r="A813" t="str">
            <v>1902</v>
          </cell>
          <cell r="B813" t="str">
            <v>B</v>
          </cell>
          <cell r="C813" t="str">
            <v>Y</v>
          </cell>
          <cell r="D813" t="str">
            <v>0131-00</v>
          </cell>
          <cell r="E813" t="str">
            <v>NEBENABTRIEB</v>
          </cell>
          <cell r="F813">
            <v>253.47</v>
          </cell>
          <cell r="G813">
            <v>1.53</v>
          </cell>
          <cell r="H813">
            <v>4.1399999999999997</v>
          </cell>
          <cell r="J813">
            <v>5.67</v>
          </cell>
        </row>
        <row r="814">
          <cell r="A814" t="str">
            <v>1907</v>
          </cell>
          <cell r="B814" t="str">
            <v>B</v>
          </cell>
          <cell r="C814" t="str">
            <v>Y</v>
          </cell>
          <cell r="D814" t="str">
            <v>0131-00</v>
          </cell>
          <cell r="E814" t="str">
            <v>OHNE INHALT</v>
          </cell>
          <cell r="F814">
            <v>0</v>
          </cell>
          <cell r="G814">
            <v>0</v>
          </cell>
          <cell r="H814">
            <v>0</v>
          </cell>
          <cell r="J814">
            <v>0</v>
          </cell>
        </row>
        <row r="815">
          <cell r="A815" t="str">
            <v>1908</v>
          </cell>
          <cell r="B815" t="str">
            <v>B</v>
          </cell>
          <cell r="C815" t="str">
            <v>Y</v>
          </cell>
          <cell r="D815" t="str">
            <v>0131-00</v>
          </cell>
          <cell r="E815" t="str">
            <v>SAUGLEITUNG</v>
          </cell>
          <cell r="F815">
            <v>7.59</v>
          </cell>
          <cell r="G815">
            <v>0.83</v>
          </cell>
          <cell r="H815">
            <v>1.22</v>
          </cell>
          <cell r="J815">
            <v>2.0499999999999998</v>
          </cell>
        </row>
        <row r="816">
          <cell r="A816" t="str">
            <v>1910</v>
          </cell>
          <cell r="B816" t="str">
            <v>B</v>
          </cell>
          <cell r="C816" t="str">
            <v>Y</v>
          </cell>
          <cell r="D816" t="str">
            <v>0131-00</v>
          </cell>
          <cell r="E816" t="str">
            <v>OHNE INHALT</v>
          </cell>
          <cell r="F816">
            <v>0</v>
          </cell>
          <cell r="G816">
            <v>0</v>
          </cell>
          <cell r="H816">
            <v>0</v>
          </cell>
          <cell r="J816">
            <v>0</v>
          </cell>
        </row>
        <row r="817">
          <cell r="A817" t="str">
            <v>1911</v>
          </cell>
          <cell r="B817" t="str">
            <v>B</v>
          </cell>
          <cell r="C817" t="str">
            <v>Y</v>
          </cell>
          <cell r="D817" t="str">
            <v>0131-00</v>
          </cell>
          <cell r="E817" t="str">
            <v>OELEINFUELLUNG</v>
          </cell>
          <cell r="F817">
            <v>17.59</v>
          </cell>
          <cell r="G817">
            <v>0.54</v>
          </cell>
          <cell r="H817">
            <v>0</v>
          </cell>
          <cell r="J817">
            <v>0.54</v>
          </cell>
        </row>
        <row r="818">
          <cell r="A818" t="str">
            <v>1912</v>
          </cell>
          <cell r="B818" t="str">
            <v>B</v>
          </cell>
          <cell r="C818" t="str">
            <v>Y</v>
          </cell>
          <cell r="D818" t="str">
            <v>0131-00</v>
          </cell>
          <cell r="E818" t="str">
            <v>OELEINFUELLUNG</v>
          </cell>
          <cell r="F818">
            <v>21.5</v>
          </cell>
          <cell r="G818">
            <v>0.92</v>
          </cell>
          <cell r="H818">
            <v>1.83</v>
          </cell>
          <cell r="J818">
            <v>2.75</v>
          </cell>
        </row>
        <row r="819">
          <cell r="A819" t="str">
            <v>1913</v>
          </cell>
          <cell r="B819" t="str">
            <v>B</v>
          </cell>
          <cell r="C819" t="str">
            <v>Y</v>
          </cell>
          <cell r="D819" t="str">
            <v>0131-00</v>
          </cell>
          <cell r="E819" t="str">
            <v>OELEINFUELLUNG</v>
          </cell>
          <cell r="F819">
            <v>0</v>
          </cell>
          <cell r="G819">
            <v>1</v>
          </cell>
          <cell r="H819">
            <v>0</v>
          </cell>
          <cell r="J819">
            <v>1</v>
          </cell>
        </row>
        <row r="820">
          <cell r="A820" t="str">
            <v>1914</v>
          </cell>
          <cell r="B820" t="str">
            <v>B</v>
          </cell>
          <cell r="C820" t="str">
            <v>Y</v>
          </cell>
          <cell r="D820" t="str">
            <v>0131-00</v>
          </cell>
          <cell r="E820" t="str">
            <v>SCHMIEROELKUEHLER</v>
          </cell>
          <cell r="F820">
            <v>67.14</v>
          </cell>
          <cell r="G820">
            <v>0.87</v>
          </cell>
          <cell r="H820">
            <v>1.32</v>
          </cell>
          <cell r="J820">
            <v>2.19</v>
          </cell>
        </row>
        <row r="821">
          <cell r="A821" t="str">
            <v>1917</v>
          </cell>
          <cell r="B821" t="str">
            <v>B</v>
          </cell>
          <cell r="C821" t="str">
            <v>Y</v>
          </cell>
          <cell r="D821" t="str">
            <v>0131-00</v>
          </cell>
          <cell r="E821" t="str">
            <v>KRAFTSTOFFLEITUNG</v>
          </cell>
          <cell r="F821">
            <v>9.51</v>
          </cell>
          <cell r="G821">
            <v>0.54</v>
          </cell>
          <cell r="H821">
            <v>0</v>
          </cell>
          <cell r="J821">
            <v>0.54</v>
          </cell>
        </row>
        <row r="822">
          <cell r="A822" t="str">
            <v>1919</v>
          </cell>
          <cell r="B822" t="str">
            <v>B</v>
          </cell>
          <cell r="C822" t="str">
            <v>Y</v>
          </cell>
          <cell r="D822" t="str">
            <v>0131-00</v>
          </cell>
          <cell r="E822" t="str">
            <v>VERSCHLUSSTEILE</v>
          </cell>
          <cell r="F822">
            <v>0.3</v>
          </cell>
          <cell r="G822">
            <v>0.03</v>
          </cell>
          <cell r="H822">
            <v>0</v>
          </cell>
          <cell r="J822">
            <v>0.03</v>
          </cell>
        </row>
        <row r="823">
          <cell r="A823" t="str">
            <v>1921</v>
          </cell>
          <cell r="B823" t="str">
            <v>B</v>
          </cell>
          <cell r="C823" t="str">
            <v>Y</v>
          </cell>
          <cell r="D823" t="str">
            <v>0130-00</v>
          </cell>
          <cell r="E823" t="str">
            <v>VERBINDUNGSTEILE</v>
          </cell>
          <cell r="F823">
            <v>8.66</v>
          </cell>
          <cell r="G823">
            <v>0.22</v>
          </cell>
          <cell r="H823">
            <v>0</v>
          </cell>
          <cell r="J823">
            <v>0.22</v>
          </cell>
        </row>
        <row r="824">
          <cell r="A824" t="str">
            <v>1923</v>
          </cell>
          <cell r="B824" t="str">
            <v>B</v>
          </cell>
          <cell r="C824" t="str">
            <v>Y</v>
          </cell>
          <cell r="D824" t="str">
            <v>0131-00</v>
          </cell>
          <cell r="E824" t="str">
            <v>EINSPRITZPUMPE</v>
          </cell>
          <cell r="F824">
            <v>938.26</v>
          </cell>
          <cell r="G824">
            <v>8.6199999999999992</v>
          </cell>
          <cell r="H824">
            <v>40.700000000000003</v>
          </cell>
          <cell r="J824">
            <v>49.32</v>
          </cell>
        </row>
        <row r="825">
          <cell r="A825" t="str">
            <v>1924</v>
          </cell>
          <cell r="B825" t="str">
            <v>B</v>
          </cell>
          <cell r="C825" t="str">
            <v>Y</v>
          </cell>
          <cell r="D825" t="str">
            <v>0131-00</v>
          </cell>
          <cell r="E825" t="str">
            <v>EINSPRITZPUMPE</v>
          </cell>
          <cell r="F825">
            <v>938.26</v>
          </cell>
          <cell r="G825">
            <v>8.6199999999999992</v>
          </cell>
          <cell r="H825">
            <v>40.700000000000003</v>
          </cell>
          <cell r="J825">
            <v>49.32</v>
          </cell>
        </row>
        <row r="826">
          <cell r="A826" t="str">
            <v>1925</v>
          </cell>
          <cell r="B826" t="str">
            <v>B</v>
          </cell>
          <cell r="C826" t="str">
            <v>Y</v>
          </cell>
          <cell r="D826" t="str">
            <v>0131-00</v>
          </cell>
          <cell r="E826" t="str">
            <v>EINSPRITZPUMPE</v>
          </cell>
          <cell r="F826">
            <v>697.09</v>
          </cell>
          <cell r="G826">
            <v>6.53</v>
          </cell>
          <cell r="H826">
            <v>42.86</v>
          </cell>
          <cell r="J826">
            <v>49.39</v>
          </cell>
        </row>
        <row r="827">
          <cell r="A827" t="str">
            <v>1926</v>
          </cell>
          <cell r="B827" t="str">
            <v>B</v>
          </cell>
          <cell r="C827" t="str">
            <v>Y</v>
          </cell>
          <cell r="D827" t="str">
            <v>0131-00</v>
          </cell>
          <cell r="E827" t="str">
            <v>EINSPRITZPUMPE</v>
          </cell>
          <cell r="F827">
            <v>698.29</v>
          </cell>
          <cell r="G827">
            <v>6.53</v>
          </cell>
          <cell r="H827">
            <v>42.86</v>
          </cell>
          <cell r="J827">
            <v>49.39</v>
          </cell>
        </row>
        <row r="828">
          <cell r="A828" t="str">
            <v>1927</v>
          </cell>
          <cell r="B828" t="str">
            <v>B</v>
          </cell>
          <cell r="C828" t="str">
            <v>Y</v>
          </cell>
          <cell r="D828" t="str">
            <v>0131-00</v>
          </cell>
          <cell r="E828" t="str">
            <v>EINSPRITZPUMPE</v>
          </cell>
          <cell r="F828">
            <v>706.03</v>
          </cell>
          <cell r="G828">
            <v>6.53</v>
          </cell>
          <cell r="H828">
            <v>46.25</v>
          </cell>
          <cell r="J828">
            <v>52.78</v>
          </cell>
        </row>
        <row r="829">
          <cell r="A829" t="str">
            <v>1928</v>
          </cell>
          <cell r="B829" t="str">
            <v>B</v>
          </cell>
          <cell r="C829" t="str">
            <v>Y</v>
          </cell>
          <cell r="D829" t="str">
            <v>0131-00</v>
          </cell>
          <cell r="E829" t="str">
            <v>EINSPRITZPUMPE</v>
          </cell>
          <cell r="F829">
            <v>700.33</v>
          </cell>
          <cell r="G829">
            <v>6.53</v>
          </cell>
          <cell r="H829">
            <v>42.86</v>
          </cell>
          <cell r="J829">
            <v>49.39</v>
          </cell>
        </row>
        <row r="830">
          <cell r="A830" t="str">
            <v>1929</v>
          </cell>
          <cell r="B830" t="str">
            <v>B</v>
          </cell>
          <cell r="C830" t="str">
            <v>Y</v>
          </cell>
          <cell r="D830" t="str">
            <v>0131-00</v>
          </cell>
          <cell r="E830" t="str">
            <v>OELWANNE</v>
          </cell>
          <cell r="F830">
            <v>16.350000000000001</v>
          </cell>
          <cell r="G830">
            <v>1.88</v>
          </cell>
          <cell r="H830">
            <v>2.3199999999999998</v>
          </cell>
          <cell r="J830">
            <v>4.1999999999999993</v>
          </cell>
        </row>
        <row r="831">
          <cell r="A831" t="str">
            <v>1930</v>
          </cell>
          <cell r="B831" t="str">
            <v>B</v>
          </cell>
          <cell r="C831" t="str">
            <v>Y</v>
          </cell>
          <cell r="D831" t="str">
            <v>0131-00</v>
          </cell>
          <cell r="E831" t="str">
            <v>OELWANNE</v>
          </cell>
          <cell r="F831">
            <v>16.350000000000001</v>
          </cell>
          <cell r="G831">
            <v>1.77</v>
          </cell>
          <cell r="H831">
            <v>2.3199999999999998</v>
          </cell>
          <cell r="J831">
            <v>4.09</v>
          </cell>
        </row>
        <row r="832">
          <cell r="A832" t="str">
            <v>1931</v>
          </cell>
          <cell r="B832" t="str">
            <v>B</v>
          </cell>
          <cell r="C832" t="str">
            <v>Y</v>
          </cell>
          <cell r="D832" t="str">
            <v>0131-00</v>
          </cell>
          <cell r="E832" t="str">
            <v>OELWANNE</v>
          </cell>
          <cell r="F832">
            <v>22.64</v>
          </cell>
          <cell r="G832">
            <v>1.88</v>
          </cell>
          <cell r="H832">
            <v>2.3199999999999998</v>
          </cell>
          <cell r="J832">
            <v>4.1999999999999993</v>
          </cell>
        </row>
        <row r="833">
          <cell r="A833" t="str">
            <v>1932</v>
          </cell>
          <cell r="B833" t="str">
            <v>B</v>
          </cell>
          <cell r="C833" t="str">
            <v>Y</v>
          </cell>
          <cell r="D833" t="str">
            <v>0131-00</v>
          </cell>
          <cell r="E833" t="str">
            <v>OELWANNE</v>
          </cell>
          <cell r="F833">
            <v>22.64</v>
          </cell>
          <cell r="G833">
            <v>1.77</v>
          </cell>
          <cell r="H833">
            <v>2.3199999999999998</v>
          </cell>
          <cell r="J833">
            <v>4.09</v>
          </cell>
        </row>
        <row r="834">
          <cell r="A834" t="str">
            <v>1934</v>
          </cell>
          <cell r="B834" t="str">
            <v>B</v>
          </cell>
          <cell r="C834" t="str">
            <v>Y</v>
          </cell>
          <cell r="D834" t="str">
            <v>0131-00</v>
          </cell>
          <cell r="E834" t="str">
            <v>OELMESSVORRICHTUNG</v>
          </cell>
          <cell r="F834">
            <v>3.3</v>
          </cell>
          <cell r="G834">
            <v>0.46</v>
          </cell>
          <cell r="H834">
            <v>0</v>
          </cell>
          <cell r="J834">
            <v>0.46</v>
          </cell>
        </row>
        <row r="835">
          <cell r="A835" t="str">
            <v>1935</v>
          </cell>
          <cell r="B835" t="str">
            <v>B</v>
          </cell>
          <cell r="C835" t="str">
            <v>Y</v>
          </cell>
          <cell r="D835" t="str">
            <v>0131-00</v>
          </cell>
          <cell r="E835" t="str">
            <v>OELMESSVORRICHTUNG</v>
          </cell>
          <cell r="F835">
            <v>3.45</v>
          </cell>
          <cell r="G835">
            <v>0.46</v>
          </cell>
          <cell r="H835">
            <v>0</v>
          </cell>
          <cell r="J835">
            <v>0.46</v>
          </cell>
        </row>
        <row r="836">
          <cell r="A836" t="str">
            <v>1937</v>
          </cell>
          <cell r="B836" t="str">
            <v>B</v>
          </cell>
          <cell r="C836" t="str">
            <v>Y</v>
          </cell>
          <cell r="D836" t="str">
            <v>0131-00</v>
          </cell>
          <cell r="E836" t="str">
            <v>OELWANNE</v>
          </cell>
          <cell r="F836">
            <v>24.24</v>
          </cell>
          <cell r="G836">
            <v>2.09</v>
          </cell>
          <cell r="H836">
            <v>4.1100000000000003</v>
          </cell>
          <cell r="J836">
            <v>6.2</v>
          </cell>
        </row>
        <row r="837">
          <cell r="A837" t="str">
            <v>1938</v>
          </cell>
          <cell r="B837" t="str">
            <v>B</v>
          </cell>
          <cell r="C837" t="str">
            <v>Y</v>
          </cell>
          <cell r="D837" t="str">
            <v>0131-00</v>
          </cell>
          <cell r="E837" t="str">
            <v>OELWANNE</v>
          </cell>
          <cell r="F837">
            <v>24.24</v>
          </cell>
          <cell r="G837">
            <v>2.06</v>
          </cell>
          <cell r="H837">
            <v>4.1100000000000003</v>
          </cell>
          <cell r="J837">
            <v>6.17</v>
          </cell>
        </row>
        <row r="838">
          <cell r="A838" t="str">
            <v>1940</v>
          </cell>
          <cell r="B838" t="str">
            <v>B</v>
          </cell>
          <cell r="C838" t="str">
            <v>Y</v>
          </cell>
          <cell r="D838" t="str">
            <v>0130-00</v>
          </cell>
          <cell r="E838" t="str">
            <v>ABGASTURBOLADER</v>
          </cell>
          <cell r="F838">
            <v>162.99</v>
          </cell>
          <cell r="G838">
            <v>3.24</v>
          </cell>
          <cell r="H838">
            <v>4.9000000000000004</v>
          </cell>
          <cell r="J838">
            <v>8.14</v>
          </cell>
        </row>
        <row r="839">
          <cell r="A839" t="str">
            <v>1942</v>
          </cell>
          <cell r="B839" t="str">
            <v>B</v>
          </cell>
          <cell r="C839" t="str">
            <v>Y</v>
          </cell>
          <cell r="D839" t="str">
            <v>0131-00</v>
          </cell>
          <cell r="E839" t="str">
            <v>KRAFTSTOFFPUMPE</v>
          </cell>
          <cell r="F839">
            <v>28.58</v>
          </cell>
          <cell r="G839">
            <v>1.1499999999999999</v>
          </cell>
          <cell r="H839">
            <v>0</v>
          </cell>
          <cell r="J839">
            <v>1.1499999999999999</v>
          </cell>
        </row>
        <row r="840">
          <cell r="A840" t="str">
            <v>1944</v>
          </cell>
          <cell r="B840" t="str">
            <v>B</v>
          </cell>
          <cell r="C840" t="str">
            <v>Y</v>
          </cell>
          <cell r="D840" t="str">
            <v>0130-00</v>
          </cell>
          <cell r="E840" t="str">
            <v>OHNE INHALT</v>
          </cell>
          <cell r="F840">
            <v>0</v>
          </cell>
          <cell r="G840">
            <v>0</v>
          </cell>
          <cell r="H840">
            <v>0</v>
          </cell>
          <cell r="J840">
            <v>0</v>
          </cell>
        </row>
        <row r="841">
          <cell r="A841" t="str">
            <v>1945</v>
          </cell>
          <cell r="B841" t="str">
            <v>B</v>
          </cell>
          <cell r="C841" t="str">
            <v>Y</v>
          </cell>
          <cell r="D841" t="str">
            <v>0130-00</v>
          </cell>
          <cell r="E841" t="str">
            <v>GEGENFLANSCH</v>
          </cell>
          <cell r="F841">
            <v>9.9499999999999993</v>
          </cell>
          <cell r="G841">
            <v>0.47</v>
          </cell>
          <cell r="H841">
            <v>2.15</v>
          </cell>
          <cell r="J841">
            <v>2.62</v>
          </cell>
        </row>
        <row r="842">
          <cell r="A842" t="str">
            <v>1946</v>
          </cell>
          <cell r="B842" t="str">
            <v>B</v>
          </cell>
          <cell r="C842" t="str">
            <v>Y</v>
          </cell>
          <cell r="D842" t="str">
            <v>0130-00</v>
          </cell>
          <cell r="E842" t="str">
            <v>KURB.GEH.ENTLUEFT.</v>
          </cell>
          <cell r="F842">
            <v>14.66</v>
          </cell>
          <cell r="G842">
            <v>1.03</v>
          </cell>
          <cell r="H842">
            <v>1.2</v>
          </cell>
          <cell r="J842">
            <v>2.23</v>
          </cell>
        </row>
        <row r="843">
          <cell r="A843" t="str">
            <v>1948</v>
          </cell>
          <cell r="B843" t="str">
            <v>B</v>
          </cell>
          <cell r="C843" t="str">
            <v>Y</v>
          </cell>
          <cell r="D843" t="str">
            <v>0131-00</v>
          </cell>
          <cell r="E843" t="str">
            <v>GEGENFLANSCH</v>
          </cell>
          <cell r="F843">
            <v>14.1</v>
          </cell>
          <cell r="G843">
            <v>0.51</v>
          </cell>
          <cell r="H843">
            <v>4</v>
          </cell>
          <cell r="J843">
            <v>4.51</v>
          </cell>
        </row>
        <row r="844">
          <cell r="A844" t="str">
            <v>1949</v>
          </cell>
          <cell r="B844" t="str">
            <v>B</v>
          </cell>
          <cell r="C844" t="str">
            <v>Y</v>
          </cell>
          <cell r="D844" t="str">
            <v>0131-00</v>
          </cell>
          <cell r="E844" t="str">
            <v>GEGENFLANSCH</v>
          </cell>
          <cell r="F844">
            <v>4.76</v>
          </cell>
          <cell r="G844">
            <v>0</v>
          </cell>
          <cell r="H844">
            <v>0</v>
          </cell>
          <cell r="J844">
            <v>0</v>
          </cell>
        </row>
        <row r="845">
          <cell r="A845" t="str">
            <v>1950</v>
          </cell>
          <cell r="B845" t="str">
            <v>B</v>
          </cell>
          <cell r="C845" t="str">
            <v>Y</v>
          </cell>
          <cell r="D845" t="str">
            <v>0131-00</v>
          </cell>
          <cell r="E845" t="str">
            <v>SCHUTZDECKEL</v>
          </cell>
          <cell r="F845">
            <v>0.14000000000000001</v>
          </cell>
          <cell r="G845">
            <v>0</v>
          </cell>
          <cell r="H845">
            <v>0</v>
          </cell>
          <cell r="J845">
            <v>0</v>
          </cell>
        </row>
        <row r="846">
          <cell r="A846" t="str">
            <v>1953</v>
          </cell>
          <cell r="B846" t="str">
            <v>B</v>
          </cell>
          <cell r="C846" t="str">
            <v>Y</v>
          </cell>
          <cell r="D846" t="str">
            <v>0130-00</v>
          </cell>
          <cell r="E846" t="str">
            <v>LANDVERPACKUNG</v>
          </cell>
          <cell r="F846">
            <v>37.869999999999997</v>
          </cell>
          <cell r="G846">
            <v>0</v>
          </cell>
          <cell r="H846">
            <v>0</v>
          </cell>
          <cell r="J846">
            <v>0</v>
          </cell>
        </row>
        <row r="847">
          <cell r="A847" t="str">
            <v>1954</v>
          </cell>
          <cell r="B847" t="str">
            <v>B</v>
          </cell>
          <cell r="C847" t="str">
            <v>Y</v>
          </cell>
          <cell r="D847" t="str">
            <v>0131-00</v>
          </cell>
          <cell r="E847" t="str">
            <v>GEGENFLANSCH</v>
          </cell>
          <cell r="F847">
            <v>11.22</v>
          </cell>
          <cell r="G847">
            <v>0.47</v>
          </cell>
          <cell r="H847">
            <v>3.78</v>
          </cell>
          <cell r="J847">
            <v>4.25</v>
          </cell>
        </row>
        <row r="848">
          <cell r="A848" t="str">
            <v>1957</v>
          </cell>
          <cell r="B848" t="str">
            <v>B</v>
          </cell>
          <cell r="C848" t="str">
            <v>Y</v>
          </cell>
          <cell r="D848" t="str">
            <v>0130-00</v>
          </cell>
          <cell r="E848" t="str">
            <v>SCHWINGS.DAEMPFER</v>
          </cell>
          <cell r="F848">
            <v>39.090000000000003</v>
          </cell>
          <cell r="G848">
            <v>0.52</v>
          </cell>
          <cell r="H848">
            <v>0</v>
          </cell>
          <cell r="J848">
            <v>0.52</v>
          </cell>
        </row>
        <row r="849">
          <cell r="A849" t="str">
            <v>1958</v>
          </cell>
          <cell r="B849" t="str">
            <v>B</v>
          </cell>
          <cell r="C849" t="str">
            <v>Y</v>
          </cell>
          <cell r="D849" t="str">
            <v>0130-00</v>
          </cell>
          <cell r="E849" t="str">
            <v>SCHWINGS.DAEMPFER</v>
          </cell>
          <cell r="F849">
            <v>47.39</v>
          </cell>
          <cell r="G849">
            <v>1.42</v>
          </cell>
          <cell r="H849">
            <v>0</v>
          </cell>
          <cell r="J849">
            <v>1.42</v>
          </cell>
        </row>
        <row r="850">
          <cell r="A850" t="str">
            <v>1961</v>
          </cell>
          <cell r="B850" t="str">
            <v>B</v>
          </cell>
          <cell r="C850" t="str">
            <v>Y</v>
          </cell>
          <cell r="D850" t="str">
            <v>0131-00</v>
          </cell>
          <cell r="E850" t="str">
            <v>KRAFTSTOFFLEITUNG</v>
          </cell>
          <cell r="F850">
            <v>6.13</v>
          </cell>
          <cell r="G850">
            <v>1.01</v>
          </cell>
          <cell r="H850">
            <v>0</v>
          </cell>
          <cell r="J850">
            <v>1.01</v>
          </cell>
        </row>
        <row r="851">
          <cell r="A851" t="str">
            <v>1963</v>
          </cell>
          <cell r="B851" t="str">
            <v>B</v>
          </cell>
          <cell r="C851" t="str">
            <v>Y</v>
          </cell>
          <cell r="D851" t="str">
            <v>0131-00</v>
          </cell>
          <cell r="E851" t="str">
            <v>SCHMIEROELKUEHLER</v>
          </cell>
          <cell r="F851">
            <v>54.7</v>
          </cell>
          <cell r="G851">
            <v>0.87</v>
          </cell>
          <cell r="H851">
            <v>1.32</v>
          </cell>
          <cell r="J851">
            <v>2.19</v>
          </cell>
        </row>
        <row r="852">
          <cell r="A852" t="str">
            <v>1966</v>
          </cell>
          <cell r="B852" t="str">
            <v>B</v>
          </cell>
          <cell r="C852" t="str">
            <v>Y</v>
          </cell>
          <cell r="D852" t="str">
            <v>0131-00</v>
          </cell>
          <cell r="E852" t="str">
            <v>OELWANNE</v>
          </cell>
          <cell r="F852">
            <v>94.47</v>
          </cell>
          <cell r="G852">
            <v>1.72</v>
          </cell>
          <cell r="H852">
            <v>2.48</v>
          </cell>
          <cell r="J852">
            <v>4.2</v>
          </cell>
        </row>
        <row r="853">
          <cell r="A853" t="str">
            <v>1967</v>
          </cell>
          <cell r="B853" t="str">
            <v>B</v>
          </cell>
          <cell r="C853" t="str">
            <v>Y</v>
          </cell>
          <cell r="D853" t="str">
            <v>0131-00</v>
          </cell>
          <cell r="E853" t="str">
            <v>OELWANNE</v>
          </cell>
          <cell r="F853">
            <v>105.11</v>
          </cell>
          <cell r="G853">
            <v>1.68</v>
          </cell>
          <cell r="H853">
            <v>2.9</v>
          </cell>
          <cell r="J853">
            <v>4.58</v>
          </cell>
        </row>
        <row r="854">
          <cell r="A854" t="str">
            <v>1970</v>
          </cell>
          <cell r="B854" t="str">
            <v>B</v>
          </cell>
          <cell r="C854" t="str">
            <v>Y</v>
          </cell>
          <cell r="D854" t="str">
            <v>0131-00</v>
          </cell>
          <cell r="E854" t="str">
            <v>OELMESSVORRICHTUNG</v>
          </cell>
          <cell r="F854">
            <v>6.75</v>
          </cell>
          <cell r="G854">
            <v>0.84</v>
          </cell>
          <cell r="H854">
            <v>0</v>
          </cell>
          <cell r="J854">
            <v>0.84</v>
          </cell>
        </row>
        <row r="855">
          <cell r="A855" t="str">
            <v>1971</v>
          </cell>
          <cell r="B855" t="str">
            <v>B</v>
          </cell>
          <cell r="C855" t="str">
            <v>Y</v>
          </cell>
          <cell r="D855" t="str">
            <v>0131-00</v>
          </cell>
          <cell r="E855" t="str">
            <v>OELMESSVORRICHTUNG</v>
          </cell>
          <cell r="F855">
            <v>6.75</v>
          </cell>
          <cell r="G855">
            <v>0.84</v>
          </cell>
          <cell r="H855">
            <v>0</v>
          </cell>
          <cell r="J855">
            <v>0.84</v>
          </cell>
        </row>
        <row r="856">
          <cell r="A856" t="str">
            <v>1972</v>
          </cell>
          <cell r="B856" t="str">
            <v>B</v>
          </cell>
          <cell r="C856" t="str">
            <v>Y</v>
          </cell>
          <cell r="D856" t="str">
            <v>0131-00</v>
          </cell>
          <cell r="E856" t="str">
            <v>OELMESSVORRICHTUNG</v>
          </cell>
          <cell r="F856">
            <v>6.75</v>
          </cell>
          <cell r="G856">
            <v>0.84</v>
          </cell>
          <cell r="H856">
            <v>0</v>
          </cell>
          <cell r="J856">
            <v>0.84</v>
          </cell>
        </row>
        <row r="857">
          <cell r="A857" t="str">
            <v>1973</v>
          </cell>
          <cell r="B857" t="str">
            <v>B</v>
          </cell>
          <cell r="C857" t="str">
            <v>Y</v>
          </cell>
          <cell r="D857" t="str">
            <v>0131-00</v>
          </cell>
          <cell r="E857" t="str">
            <v>OELMESSVORRICHTUNG</v>
          </cell>
          <cell r="F857">
            <v>6.99</v>
          </cell>
          <cell r="G857">
            <v>0.84</v>
          </cell>
          <cell r="H857">
            <v>0</v>
          </cell>
          <cell r="J857">
            <v>0.84</v>
          </cell>
        </row>
        <row r="858">
          <cell r="A858" t="str">
            <v>1974</v>
          </cell>
          <cell r="B858" t="str">
            <v>B</v>
          </cell>
          <cell r="C858" t="str">
            <v>Y</v>
          </cell>
          <cell r="D858" t="str">
            <v>0131-00</v>
          </cell>
          <cell r="E858" t="str">
            <v>OELMESSVORRICHTUNG</v>
          </cell>
          <cell r="F858">
            <v>7.03</v>
          </cell>
          <cell r="G858">
            <v>0.73</v>
          </cell>
          <cell r="H858">
            <v>0</v>
          </cell>
          <cell r="J858">
            <v>0.73</v>
          </cell>
        </row>
        <row r="859">
          <cell r="A859" t="str">
            <v>1975</v>
          </cell>
          <cell r="B859" t="str">
            <v>B</v>
          </cell>
          <cell r="C859" t="str">
            <v>Y</v>
          </cell>
          <cell r="D859" t="str">
            <v>0131-00</v>
          </cell>
          <cell r="E859" t="str">
            <v>OELMESSVORRICHTUNG</v>
          </cell>
          <cell r="F859">
            <v>7.03</v>
          </cell>
          <cell r="G859">
            <v>0.73</v>
          </cell>
          <cell r="H859">
            <v>0</v>
          </cell>
          <cell r="J859">
            <v>0.73</v>
          </cell>
        </row>
        <row r="860">
          <cell r="A860" t="str">
            <v>1976</v>
          </cell>
          <cell r="B860" t="str">
            <v>B</v>
          </cell>
          <cell r="C860" t="str">
            <v>Y</v>
          </cell>
          <cell r="D860" t="str">
            <v>0131-00</v>
          </cell>
          <cell r="E860" t="str">
            <v>ABGASTURBOLADER</v>
          </cell>
          <cell r="F860">
            <v>172.21</v>
          </cell>
          <cell r="G860">
            <v>5.22</v>
          </cell>
          <cell r="H860">
            <v>5.17</v>
          </cell>
          <cell r="J860">
            <v>10.39</v>
          </cell>
        </row>
        <row r="861">
          <cell r="A861" t="str">
            <v>1978</v>
          </cell>
          <cell r="B861" t="str">
            <v>B</v>
          </cell>
          <cell r="C861" t="str">
            <v>Y</v>
          </cell>
          <cell r="D861" t="str">
            <v>0131-00</v>
          </cell>
          <cell r="E861" t="str">
            <v>ABGASTURBOLADER</v>
          </cell>
          <cell r="F861">
            <v>172.24</v>
          </cell>
          <cell r="G861">
            <v>4.2</v>
          </cell>
          <cell r="H861">
            <v>5.17</v>
          </cell>
          <cell r="J861">
            <v>9.370000000000001</v>
          </cell>
        </row>
        <row r="862">
          <cell r="A862" t="str">
            <v>1979</v>
          </cell>
          <cell r="B862" t="str">
            <v>B</v>
          </cell>
          <cell r="C862" t="str">
            <v>Y</v>
          </cell>
          <cell r="D862" t="str">
            <v>0131-00</v>
          </cell>
          <cell r="E862" t="str">
            <v>ABGASTURBOLADER</v>
          </cell>
          <cell r="F862">
            <v>135.97999999999999</v>
          </cell>
          <cell r="G862">
            <v>2.64</v>
          </cell>
          <cell r="H862">
            <v>5.17</v>
          </cell>
          <cell r="J862">
            <v>7.8100000000000005</v>
          </cell>
        </row>
        <row r="863">
          <cell r="A863" t="str">
            <v>1981</v>
          </cell>
          <cell r="B863" t="str">
            <v>B</v>
          </cell>
          <cell r="C863" t="str">
            <v>Y</v>
          </cell>
          <cell r="D863" t="str">
            <v>0130-00</v>
          </cell>
          <cell r="E863" t="str">
            <v>DREHZAHLREGLER</v>
          </cell>
          <cell r="F863">
            <v>138.49</v>
          </cell>
          <cell r="G863">
            <v>2.1</v>
          </cell>
          <cell r="H863">
            <v>0</v>
          </cell>
          <cell r="J863">
            <v>2.1</v>
          </cell>
        </row>
        <row r="864">
          <cell r="A864" t="str">
            <v>1983</v>
          </cell>
          <cell r="B864" t="str">
            <v>B</v>
          </cell>
          <cell r="C864" t="str">
            <v>Y</v>
          </cell>
          <cell r="D864" t="str">
            <v>0131-00</v>
          </cell>
          <cell r="E864" t="str">
            <v>ABG.SCHALLDAEMPFER</v>
          </cell>
          <cell r="F864">
            <v>96.96</v>
          </cell>
          <cell r="G864">
            <v>0</v>
          </cell>
          <cell r="H864">
            <v>0</v>
          </cell>
          <cell r="J864">
            <v>0</v>
          </cell>
        </row>
        <row r="865">
          <cell r="A865" t="str">
            <v>1984</v>
          </cell>
          <cell r="B865" t="str">
            <v>B</v>
          </cell>
          <cell r="C865" t="str">
            <v>Y</v>
          </cell>
          <cell r="D865" t="str">
            <v>0131-00</v>
          </cell>
          <cell r="E865" t="str">
            <v>LADELUFTLEITUNG</v>
          </cell>
          <cell r="F865">
            <v>44.64</v>
          </cell>
          <cell r="G865">
            <v>1.71</v>
          </cell>
          <cell r="H865">
            <v>0.93</v>
          </cell>
          <cell r="J865">
            <v>2.64</v>
          </cell>
        </row>
        <row r="866">
          <cell r="A866" t="str">
            <v>1985</v>
          </cell>
          <cell r="B866" t="str">
            <v>B</v>
          </cell>
          <cell r="C866" t="str">
            <v>Y</v>
          </cell>
          <cell r="D866" t="str">
            <v>0131-00</v>
          </cell>
          <cell r="E866" t="str">
            <v>LADELUFTLEITUNG</v>
          </cell>
          <cell r="F866">
            <v>44.72</v>
          </cell>
          <cell r="G866">
            <v>1.71</v>
          </cell>
          <cell r="H866">
            <v>0.93</v>
          </cell>
          <cell r="J866">
            <v>2.64</v>
          </cell>
        </row>
        <row r="867">
          <cell r="A867" t="str">
            <v>1987</v>
          </cell>
          <cell r="B867" t="str">
            <v>B</v>
          </cell>
          <cell r="C867" t="str">
            <v>Y</v>
          </cell>
          <cell r="D867" t="str">
            <v>0131-00</v>
          </cell>
          <cell r="E867" t="str">
            <v>LADELUFTLEITUNG</v>
          </cell>
          <cell r="F867">
            <v>74.45</v>
          </cell>
          <cell r="G867">
            <v>1.96</v>
          </cell>
          <cell r="H867">
            <v>0.93</v>
          </cell>
          <cell r="J867">
            <v>2.89</v>
          </cell>
        </row>
        <row r="868">
          <cell r="A868" t="str">
            <v>1988</v>
          </cell>
          <cell r="B868" t="str">
            <v>B</v>
          </cell>
          <cell r="C868" t="str">
            <v>Y</v>
          </cell>
          <cell r="D868" t="str">
            <v>0131-00</v>
          </cell>
          <cell r="E868" t="str">
            <v>LADELUFTLEITUNG</v>
          </cell>
          <cell r="F868">
            <v>58.57</v>
          </cell>
          <cell r="G868">
            <v>2.19</v>
          </cell>
          <cell r="H868">
            <v>2.87</v>
          </cell>
          <cell r="J868">
            <v>5.0600000000000005</v>
          </cell>
        </row>
        <row r="869">
          <cell r="A869" t="str">
            <v>1989</v>
          </cell>
          <cell r="B869" t="str">
            <v>B</v>
          </cell>
          <cell r="C869" t="str">
            <v>Y</v>
          </cell>
          <cell r="D869" t="str">
            <v>0131-00</v>
          </cell>
          <cell r="E869" t="str">
            <v>LADELUFTLEITUNG</v>
          </cell>
          <cell r="F869">
            <v>52.28</v>
          </cell>
          <cell r="G869">
            <v>1.86</v>
          </cell>
          <cell r="H869">
            <v>0</v>
          </cell>
          <cell r="J869">
            <v>1.86</v>
          </cell>
        </row>
        <row r="870">
          <cell r="A870" t="str">
            <v>1991</v>
          </cell>
          <cell r="B870" t="str">
            <v>B</v>
          </cell>
          <cell r="C870" t="str">
            <v>Y</v>
          </cell>
          <cell r="D870" t="str">
            <v>0131-00</v>
          </cell>
          <cell r="E870" t="str">
            <v>LADELUFTLEITUNG</v>
          </cell>
          <cell r="F870">
            <v>58.57</v>
          </cell>
          <cell r="G870">
            <v>2.19</v>
          </cell>
          <cell r="H870">
            <v>2.87</v>
          </cell>
          <cell r="J870">
            <v>5.0600000000000005</v>
          </cell>
        </row>
        <row r="871">
          <cell r="A871" t="str">
            <v>1992</v>
          </cell>
          <cell r="B871" t="str">
            <v>B</v>
          </cell>
          <cell r="C871" t="str">
            <v>Y</v>
          </cell>
          <cell r="D871" t="str">
            <v>0131-00</v>
          </cell>
          <cell r="E871" t="str">
            <v>KURB.GEH.ENTLUEFT.</v>
          </cell>
          <cell r="F871">
            <v>12.73</v>
          </cell>
          <cell r="G871">
            <v>0.84</v>
          </cell>
          <cell r="H871">
            <v>0</v>
          </cell>
          <cell r="J871">
            <v>0.84</v>
          </cell>
        </row>
        <row r="872">
          <cell r="A872" t="str">
            <v>1993</v>
          </cell>
          <cell r="B872" t="str">
            <v>B</v>
          </cell>
          <cell r="C872" t="str">
            <v>Y</v>
          </cell>
          <cell r="D872" t="str">
            <v>0131-00</v>
          </cell>
          <cell r="E872" t="str">
            <v>KURB.GEH.ENTLUEFT.</v>
          </cell>
          <cell r="F872">
            <v>17.18</v>
          </cell>
          <cell r="G872">
            <v>1.42</v>
          </cell>
          <cell r="H872">
            <v>0.45</v>
          </cell>
          <cell r="J872">
            <v>1.8699999999999999</v>
          </cell>
        </row>
        <row r="873">
          <cell r="A873" t="str">
            <v>1994</v>
          </cell>
          <cell r="B873" t="str">
            <v>B</v>
          </cell>
          <cell r="C873" t="str">
            <v>Y</v>
          </cell>
          <cell r="D873" t="str">
            <v>0131-00</v>
          </cell>
          <cell r="E873" t="str">
            <v>KURB.GEH.ENTLUEFT.</v>
          </cell>
          <cell r="F873">
            <v>18.739999999999998</v>
          </cell>
          <cell r="G873">
            <v>1.59</v>
          </cell>
          <cell r="H873">
            <v>0.79</v>
          </cell>
          <cell r="J873">
            <v>2.38</v>
          </cell>
        </row>
        <row r="874">
          <cell r="A874" t="str">
            <v>1995</v>
          </cell>
          <cell r="B874" t="str">
            <v>B</v>
          </cell>
          <cell r="C874" t="str">
            <v>Y</v>
          </cell>
          <cell r="D874" t="str">
            <v>0131-00</v>
          </cell>
          <cell r="E874" t="str">
            <v>KURB.GEH.ENTLUEFT.</v>
          </cell>
          <cell r="F874">
            <v>10.98</v>
          </cell>
          <cell r="G874">
            <v>0.57999999999999996</v>
          </cell>
          <cell r="H874">
            <v>0</v>
          </cell>
          <cell r="J874">
            <v>0.57999999999999996</v>
          </cell>
        </row>
        <row r="875">
          <cell r="A875" t="str">
            <v>1996</v>
          </cell>
          <cell r="B875" t="str">
            <v>B</v>
          </cell>
          <cell r="C875" t="str">
            <v>Y</v>
          </cell>
          <cell r="D875" t="str">
            <v>0131-00</v>
          </cell>
          <cell r="E875" t="str">
            <v>KURB.GEH.ENTLUEFT.</v>
          </cell>
          <cell r="F875">
            <v>14.66</v>
          </cell>
          <cell r="G875">
            <v>1.1499999999999999</v>
          </cell>
          <cell r="H875">
            <v>0.6</v>
          </cell>
          <cell r="J875">
            <v>1.75</v>
          </cell>
        </row>
        <row r="876">
          <cell r="A876" t="str">
            <v>1997</v>
          </cell>
          <cell r="B876" t="str">
            <v>B</v>
          </cell>
          <cell r="C876" t="str">
            <v>Y</v>
          </cell>
          <cell r="D876" t="str">
            <v>0131-00</v>
          </cell>
          <cell r="E876" t="str">
            <v>KURB.GEH.ENTLUEFT.</v>
          </cell>
          <cell r="F876">
            <v>14.81</v>
          </cell>
          <cell r="G876">
            <v>0.87</v>
          </cell>
          <cell r="H876">
            <v>0.83</v>
          </cell>
          <cell r="J876">
            <v>1.7</v>
          </cell>
        </row>
        <row r="877">
          <cell r="A877" t="str">
            <v>1998</v>
          </cell>
          <cell r="B877" t="str">
            <v>B</v>
          </cell>
          <cell r="C877" t="str">
            <v>Y</v>
          </cell>
          <cell r="D877" t="str">
            <v>0131-00</v>
          </cell>
          <cell r="E877" t="str">
            <v>LADELUFTLEITUNG</v>
          </cell>
          <cell r="F877">
            <v>38.78</v>
          </cell>
          <cell r="G877">
            <v>1.38</v>
          </cell>
          <cell r="H877">
            <v>0</v>
          </cell>
          <cell r="J877">
            <v>1.38</v>
          </cell>
        </row>
        <row r="878">
          <cell r="A878" t="str">
            <v>1999</v>
          </cell>
          <cell r="B878" t="str">
            <v>B</v>
          </cell>
          <cell r="C878" t="str">
            <v>Y</v>
          </cell>
          <cell r="D878" t="str">
            <v>0131-00</v>
          </cell>
          <cell r="E878" t="str">
            <v>LADELUFTLEITUNG</v>
          </cell>
          <cell r="F878">
            <v>41.8</v>
          </cell>
          <cell r="G878">
            <v>1.32</v>
          </cell>
          <cell r="H878">
            <v>0</v>
          </cell>
          <cell r="J878">
            <v>1.32</v>
          </cell>
        </row>
        <row r="879">
          <cell r="A879" t="str">
            <v>2000</v>
          </cell>
          <cell r="B879" t="str">
            <v>B</v>
          </cell>
          <cell r="C879" t="str">
            <v>Y</v>
          </cell>
          <cell r="D879" t="str">
            <v>0130-00</v>
          </cell>
          <cell r="E879" t="str">
            <v>SCHUTZGITTER</v>
          </cell>
          <cell r="F879">
            <v>33.9</v>
          </cell>
          <cell r="G879">
            <v>1.02</v>
          </cell>
          <cell r="H879">
            <v>0</v>
          </cell>
          <cell r="J879">
            <v>1.02</v>
          </cell>
        </row>
        <row r="880">
          <cell r="A880" t="str">
            <v>2001</v>
          </cell>
          <cell r="B880" t="str">
            <v>B</v>
          </cell>
          <cell r="C880" t="str">
            <v>Y</v>
          </cell>
          <cell r="D880" t="str">
            <v>0130-00</v>
          </cell>
          <cell r="E880" t="str">
            <v>SCHUTZGITTER</v>
          </cell>
          <cell r="F880">
            <v>38.51</v>
          </cell>
          <cell r="G880">
            <v>1.1000000000000001</v>
          </cell>
          <cell r="H880">
            <v>0</v>
          </cell>
          <cell r="J880">
            <v>1.1000000000000001</v>
          </cell>
        </row>
        <row r="881">
          <cell r="A881" t="str">
            <v>2002</v>
          </cell>
          <cell r="B881" t="str">
            <v>B</v>
          </cell>
          <cell r="C881" t="str">
            <v>Y</v>
          </cell>
          <cell r="D881" t="str">
            <v>0130-00</v>
          </cell>
          <cell r="E881" t="str">
            <v>LUEFTERRING</v>
          </cell>
          <cell r="F881">
            <v>107.1</v>
          </cell>
          <cell r="G881">
            <v>1.0900000000000001</v>
          </cell>
          <cell r="H881">
            <v>0</v>
          </cell>
          <cell r="J881">
            <v>1.0900000000000001</v>
          </cell>
        </row>
        <row r="882">
          <cell r="A882" t="str">
            <v>2003</v>
          </cell>
          <cell r="B882" t="str">
            <v>B</v>
          </cell>
          <cell r="C882" t="str">
            <v>Y</v>
          </cell>
          <cell r="D882" t="str">
            <v>0130-00</v>
          </cell>
          <cell r="E882" t="str">
            <v>OHNE INHALT</v>
          </cell>
          <cell r="F882">
            <v>0</v>
          </cell>
          <cell r="G882">
            <v>0</v>
          </cell>
          <cell r="H882">
            <v>0</v>
          </cell>
          <cell r="J882">
            <v>0</v>
          </cell>
        </row>
        <row r="883">
          <cell r="A883" t="str">
            <v>2004</v>
          </cell>
          <cell r="B883" t="str">
            <v>B</v>
          </cell>
          <cell r="C883" t="str">
            <v>Y</v>
          </cell>
          <cell r="D883" t="str">
            <v>0130-00</v>
          </cell>
          <cell r="E883" t="str">
            <v>RIEMENTRIEB</v>
          </cell>
          <cell r="F883">
            <v>5.91</v>
          </cell>
          <cell r="G883">
            <v>1.2</v>
          </cell>
          <cell r="H883">
            <v>1.1200000000000001</v>
          </cell>
          <cell r="J883">
            <v>2.3200000000000003</v>
          </cell>
        </row>
        <row r="884">
          <cell r="A884" t="str">
            <v>2007</v>
          </cell>
          <cell r="B884" t="str">
            <v>B</v>
          </cell>
          <cell r="C884" t="str">
            <v>Y</v>
          </cell>
          <cell r="D884" t="str">
            <v>0130-00</v>
          </cell>
          <cell r="E884" t="str">
            <v>DREHZ.UEBERW.ANLA.</v>
          </cell>
          <cell r="F884">
            <v>5.28</v>
          </cell>
          <cell r="G884">
            <v>0.14000000000000001</v>
          </cell>
          <cell r="H884">
            <v>0</v>
          </cell>
          <cell r="J884">
            <v>0.14000000000000001</v>
          </cell>
        </row>
        <row r="885">
          <cell r="A885" t="str">
            <v>2008</v>
          </cell>
          <cell r="B885" t="str">
            <v>B</v>
          </cell>
          <cell r="C885" t="str">
            <v>Y</v>
          </cell>
          <cell r="D885" t="str">
            <v>0130-00</v>
          </cell>
          <cell r="E885" t="str">
            <v>UEBERWACHUNG</v>
          </cell>
          <cell r="F885">
            <v>8.8800000000000008</v>
          </cell>
          <cell r="G885">
            <v>0.61</v>
          </cell>
          <cell r="H885">
            <v>0</v>
          </cell>
          <cell r="J885">
            <v>0.61</v>
          </cell>
        </row>
        <row r="886">
          <cell r="A886" t="str">
            <v>2020</v>
          </cell>
          <cell r="B886" t="str">
            <v>B</v>
          </cell>
          <cell r="C886" t="str">
            <v>Y</v>
          </cell>
          <cell r="D886" t="str">
            <v>0130-00</v>
          </cell>
          <cell r="E886" t="str">
            <v>DREHZAHLREGLER</v>
          </cell>
          <cell r="F886">
            <v>159.97999999999999</v>
          </cell>
          <cell r="G886">
            <v>2.4</v>
          </cell>
          <cell r="H886">
            <v>0.56000000000000005</v>
          </cell>
          <cell r="J886">
            <v>2.96</v>
          </cell>
        </row>
        <row r="887">
          <cell r="A887" t="str">
            <v>2021</v>
          </cell>
          <cell r="B887" t="str">
            <v>B</v>
          </cell>
          <cell r="C887" t="str">
            <v>Y</v>
          </cell>
          <cell r="D887" t="str">
            <v>0130-00</v>
          </cell>
          <cell r="E887" t="str">
            <v>DREHZAHLREGLER</v>
          </cell>
          <cell r="F887">
            <v>159.97999999999999</v>
          </cell>
          <cell r="G887">
            <v>2.4</v>
          </cell>
          <cell r="H887">
            <v>0.56000000000000005</v>
          </cell>
          <cell r="J887">
            <v>2.96</v>
          </cell>
        </row>
        <row r="888">
          <cell r="A888" t="str">
            <v>2033</v>
          </cell>
          <cell r="B888" t="str">
            <v>B</v>
          </cell>
          <cell r="C888" t="str">
            <v>Y</v>
          </cell>
          <cell r="D888" t="str">
            <v>0130-00</v>
          </cell>
          <cell r="E888" t="str">
            <v>DREHZAHLREGLER</v>
          </cell>
          <cell r="F888">
            <v>138.49</v>
          </cell>
          <cell r="G888">
            <v>2.1</v>
          </cell>
          <cell r="H888">
            <v>0</v>
          </cell>
          <cell r="J888">
            <v>2.1</v>
          </cell>
        </row>
        <row r="889">
          <cell r="A889" t="str">
            <v>2047</v>
          </cell>
          <cell r="B889" t="str">
            <v>B</v>
          </cell>
          <cell r="C889" t="str">
            <v>Y</v>
          </cell>
          <cell r="D889" t="str">
            <v>0131-00</v>
          </cell>
          <cell r="E889" t="str">
            <v>VERBINDUNGSLEITUNG</v>
          </cell>
          <cell r="F889">
            <v>14.7</v>
          </cell>
          <cell r="G889">
            <v>0.92</v>
          </cell>
          <cell r="H889">
            <v>0</v>
          </cell>
          <cell r="J889">
            <v>0.92</v>
          </cell>
        </row>
        <row r="890">
          <cell r="A890" t="str">
            <v>2048</v>
          </cell>
          <cell r="B890" t="str">
            <v>B</v>
          </cell>
          <cell r="C890" t="str">
            <v>Y</v>
          </cell>
          <cell r="D890" t="str">
            <v>0131-00</v>
          </cell>
          <cell r="E890" t="str">
            <v>ABDECKKAPPE</v>
          </cell>
          <cell r="F890">
            <v>0.13</v>
          </cell>
          <cell r="G890">
            <v>7.0000000000000007E-2</v>
          </cell>
          <cell r="H890">
            <v>0</v>
          </cell>
          <cell r="J890">
            <v>7.0000000000000007E-2</v>
          </cell>
        </row>
        <row r="891">
          <cell r="A891" t="str">
            <v>2051</v>
          </cell>
          <cell r="B891" t="str">
            <v>B</v>
          </cell>
          <cell r="C891" t="str">
            <v>Y</v>
          </cell>
          <cell r="D891" t="str">
            <v>0130-00</v>
          </cell>
          <cell r="E891" t="str">
            <v>KRUEMMER</v>
          </cell>
          <cell r="F891">
            <v>14.13</v>
          </cell>
          <cell r="G891">
            <v>0.59</v>
          </cell>
          <cell r="H891">
            <v>0</v>
          </cell>
          <cell r="J891">
            <v>0.59</v>
          </cell>
        </row>
        <row r="892">
          <cell r="A892" t="str">
            <v>2052</v>
          </cell>
          <cell r="B892" t="str">
            <v>B</v>
          </cell>
          <cell r="C892" t="str">
            <v>Y</v>
          </cell>
          <cell r="D892" t="str">
            <v>0131-00</v>
          </cell>
          <cell r="E892" t="str">
            <v>ABGASTURBOLADER</v>
          </cell>
          <cell r="F892">
            <v>172.24</v>
          </cell>
          <cell r="G892">
            <v>5.37</v>
          </cell>
          <cell r="H892">
            <v>5.17</v>
          </cell>
          <cell r="J892">
            <v>10.54</v>
          </cell>
        </row>
        <row r="893">
          <cell r="A893" t="str">
            <v>2053</v>
          </cell>
          <cell r="B893" t="str">
            <v>B</v>
          </cell>
          <cell r="C893" t="str">
            <v>Y</v>
          </cell>
          <cell r="D893" t="str">
            <v>0131-00</v>
          </cell>
          <cell r="E893" t="str">
            <v>ABGASTURBOLADER</v>
          </cell>
          <cell r="F893">
            <v>172.24</v>
          </cell>
          <cell r="G893">
            <v>5.37</v>
          </cell>
          <cell r="H893">
            <v>5.17</v>
          </cell>
          <cell r="J893">
            <v>10.54</v>
          </cell>
        </row>
        <row r="894">
          <cell r="A894" t="str">
            <v>2055</v>
          </cell>
          <cell r="B894" t="str">
            <v>B</v>
          </cell>
          <cell r="C894" t="str">
            <v>Y</v>
          </cell>
          <cell r="D894" t="str">
            <v>0131-00</v>
          </cell>
          <cell r="E894" t="str">
            <v>ABGASTURBOLADER</v>
          </cell>
          <cell r="F894">
            <v>172.24</v>
          </cell>
          <cell r="G894">
            <v>5.37</v>
          </cell>
          <cell r="H894">
            <v>5.17</v>
          </cell>
          <cell r="J894">
            <v>10.54</v>
          </cell>
        </row>
        <row r="895">
          <cell r="A895" t="str">
            <v>2056</v>
          </cell>
          <cell r="B895" t="str">
            <v>B</v>
          </cell>
          <cell r="C895" t="str">
            <v>Y</v>
          </cell>
          <cell r="D895" t="str">
            <v>0131-00</v>
          </cell>
          <cell r="E895" t="str">
            <v>ABGASTURBOLADER</v>
          </cell>
          <cell r="F895">
            <v>180</v>
          </cell>
          <cell r="G895">
            <v>5.27</v>
          </cell>
          <cell r="H895">
            <v>5.74</v>
          </cell>
          <cell r="J895">
            <v>11.01</v>
          </cell>
        </row>
        <row r="896">
          <cell r="A896" t="str">
            <v>2057</v>
          </cell>
          <cell r="B896" t="str">
            <v>B</v>
          </cell>
          <cell r="C896" t="str">
            <v>Y</v>
          </cell>
          <cell r="D896" t="str">
            <v>0131-00</v>
          </cell>
          <cell r="E896" t="str">
            <v>ABGASTURBOLADER</v>
          </cell>
          <cell r="F896">
            <v>180</v>
          </cell>
          <cell r="G896">
            <v>5.27</v>
          </cell>
          <cell r="H896">
            <v>5.74</v>
          </cell>
          <cell r="J896">
            <v>11.01</v>
          </cell>
        </row>
        <row r="897">
          <cell r="A897" t="str">
            <v>2058</v>
          </cell>
          <cell r="B897" t="str">
            <v>B</v>
          </cell>
          <cell r="C897" t="str">
            <v>Y</v>
          </cell>
          <cell r="D897" t="str">
            <v>0131-00</v>
          </cell>
          <cell r="E897" t="str">
            <v>ABGASTURBOLADER</v>
          </cell>
          <cell r="F897">
            <v>180</v>
          </cell>
          <cell r="G897">
            <v>5.27</v>
          </cell>
          <cell r="H897">
            <v>5.74</v>
          </cell>
          <cell r="J897">
            <v>11.01</v>
          </cell>
        </row>
        <row r="898">
          <cell r="A898" t="str">
            <v>2060</v>
          </cell>
          <cell r="B898" t="str">
            <v>B</v>
          </cell>
          <cell r="C898" t="str">
            <v>Y</v>
          </cell>
          <cell r="D898" t="str">
            <v>0131-00</v>
          </cell>
          <cell r="E898" t="str">
            <v>ABGASTURBOLADER</v>
          </cell>
          <cell r="F898">
            <v>169.71</v>
          </cell>
          <cell r="G898">
            <v>5.51</v>
          </cell>
          <cell r="H898">
            <v>5.76</v>
          </cell>
          <cell r="J898">
            <v>11.27</v>
          </cell>
        </row>
        <row r="899">
          <cell r="A899" t="str">
            <v>2062</v>
          </cell>
          <cell r="B899" t="str">
            <v>B</v>
          </cell>
          <cell r="C899" t="str">
            <v>Y</v>
          </cell>
          <cell r="D899" t="str">
            <v>0131-00</v>
          </cell>
          <cell r="E899" t="str">
            <v>ABGASTURBOLADER</v>
          </cell>
          <cell r="F899">
            <v>169.71</v>
          </cell>
          <cell r="G899">
            <v>5.34</v>
          </cell>
          <cell r="H899">
            <v>5.76</v>
          </cell>
          <cell r="J899">
            <v>11.1</v>
          </cell>
        </row>
        <row r="900">
          <cell r="A900" t="str">
            <v>2064</v>
          </cell>
          <cell r="B900" t="str">
            <v>B</v>
          </cell>
          <cell r="C900" t="str">
            <v>Y</v>
          </cell>
          <cell r="D900" t="str">
            <v>0131-00</v>
          </cell>
          <cell r="E900" t="str">
            <v>ABGASTURBOLADER</v>
          </cell>
          <cell r="F900">
            <v>169.71</v>
          </cell>
          <cell r="G900">
            <v>5.34</v>
          </cell>
          <cell r="H900">
            <v>5.76</v>
          </cell>
          <cell r="J900">
            <v>11.1</v>
          </cell>
        </row>
        <row r="901">
          <cell r="A901" t="str">
            <v>2065</v>
          </cell>
          <cell r="B901" t="str">
            <v>B</v>
          </cell>
          <cell r="C901" t="str">
            <v>Y</v>
          </cell>
          <cell r="D901" t="str">
            <v>0130-00</v>
          </cell>
          <cell r="E901" t="str">
            <v>LANDVERPACKUNG</v>
          </cell>
          <cell r="F901">
            <v>13.07</v>
          </cell>
          <cell r="G901">
            <v>0</v>
          </cell>
          <cell r="H901">
            <v>0</v>
          </cell>
          <cell r="J901">
            <v>0</v>
          </cell>
        </row>
        <row r="902">
          <cell r="A902" t="str">
            <v>2066</v>
          </cell>
          <cell r="B902" t="str">
            <v>B</v>
          </cell>
          <cell r="C902" t="str">
            <v>Y</v>
          </cell>
          <cell r="D902" t="str">
            <v>0130-00</v>
          </cell>
          <cell r="E902" t="str">
            <v>LANDVERPACKUNG</v>
          </cell>
          <cell r="F902">
            <v>13.07</v>
          </cell>
          <cell r="G902">
            <v>0</v>
          </cell>
          <cell r="H902">
            <v>0</v>
          </cell>
          <cell r="J902">
            <v>0</v>
          </cell>
        </row>
        <row r="903">
          <cell r="A903" t="str">
            <v>2067</v>
          </cell>
          <cell r="B903" t="str">
            <v>B</v>
          </cell>
          <cell r="C903" t="str">
            <v>Y</v>
          </cell>
          <cell r="D903" t="str">
            <v>0130-00</v>
          </cell>
          <cell r="E903" t="str">
            <v>LANDVERPACKUNG</v>
          </cell>
          <cell r="F903">
            <v>13.07</v>
          </cell>
          <cell r="G903">
            <v>0</v>
          </cell>
          <cell r="H903">
            <v>0</v>
          </cell>
          <cell r="J903">
            <v>0</v>
          </cell>
        </row>
        <row r="904">
          <cell r="A904" t="str">
            <v>2068</v>
          </cell>
          <cell r="B904" t="str">
            <v>B</v>
          </cell>
          <cell r="C904" t="str">
            <v>Y</v>
          </cell>
          <cell r="D904" t="str">
            <v>0130-00</v>
          </cell>
          <cell r="E904" t="str">
            <v>BEFESTIGUNGSTEILE</v>
          </cell>
          <cell r="F904">
            <v>1.01</v>
          </cell>
          <cell r="G904">
            <v>0.25</v>
          </cell>
          <cell r="H904">
            <v>0</v>
          </cell>
          <cell r="J904">
            <v>0.25</v>
          </cell>
        </row>
        <row r="905">
          <cell r="A905" t="str">
            <v>2070</v>
          </cell>
          <cell r="B905" t="str">
            <v>B</v>
          </cell>
          <cell r="C905" t="str">
            <v>Y</v>
          </cell>
          <cell r="D905" t="str">
            <v>0130-00</v>
          </cell>
          <cell r="E905" t="str">
            <v>WERKSPROBELAUF</v>
          </cell>
          <cell r="F905">
            <v>7.12</v>
          </cell>
          <cell r="G905">
            <v>13.53</v>
          </cell>
          <cell r="H905">
            <v>0</v>
          </cell>
          <cell r="J905">
            <v>13.53</v>
          </cell>
        </row>
        <row r="906">
          <cell r="A906" t="str">
            <v>2075</v>
          </cell>
          <cell r="B906" t="str">
            <v>B</v>
          </cell>
          <cell r="C906" t="str">
            <v>Y</v>
          </cell>
          <cell r="D906" t="str">
            <v>0130-00</v>
          </cell>
          <cell r="E906" t="str">
            <v>WERKSPROBELAUF</v>
          </cell>
          <cell r="F906">
            <v>7.12</v>
          </cell>
          <cell r="G906">
            <v>13.53</v>
          </cell>
          <cell r="H906">
            <v>0</v>
          </cell>
          <cell r="J906">
            <v>13.53</v>
          </cell>
        </row>
        <row r="907">
          <cell r="A907" t="str">
            <v>2077</v>
          </cell>
          <cell r="B907" t="str">
            <v>B</v>
          </cell>
          <cell r="C907" t="str">
            <v>Y</v>
          </cell>
          <cell r="D907" t="str">
            <v>0130-00</v>
          </cell>
          <cell r="E907" t="str">
            <v>WERKSPROBELAUF</v>
          </cell>
          <cell r="F907">
            <v>7.12</v>
          </cell>
          <cell r="G907">
            <v>13.53</v>
          </cell>
          <cell r="H907">
            <v>0</v>
          </cell>
          <cell r="J907">
            <v>13.53</v>
          </cell>
        </row>
        <row r="908">
          <cell r="A908" t="str">
            <v>2078</v>
          </cell>
          <cell r="B908" t="str">
            <v>B</v>
          </cell>
          <cell r="C908" t="str">
            <v>Y</v>
          </cell>
          <cell r="D908" t="str">
            <v>0130-00</v>
          </cell>
          <cell r="E908" t="str">
            <v>WERKSPROBELAUF</v>
          </cell>
          <cell r="F908">
            <v>7.12</v>
          </cell>
          <cell r="G908">
            <v>13.53</v>
          </cell>
          <cell r="H908">
            <v>0</v>
          </cell>
          <cell r="J908">
            <v>13.53</v>
          </cell>
        </row>
        <row r="909">
          <cell r="A909" t="str">
            <v>2079</v>
          </cell>
          <cell r="B909" t="str">
            <v>B</v>
          </cell>
          <cell r="C909" t="str">
            <v>Y</v>
          </cell>
          <cell r="D909" t="str">
            <v>0130-00</v>
          </cell>
          <cell r="E909" t="str">
            <v>WERKSPROBELAUF</v>
          </cell>
          <cell r="F909">
            <v>7.12</v>
          </cell>
          <cell r="G909">
            <v>13.53</v>
          </cell>
          <cell r="H909">
            <v>0</v>
          </cell>
          <cell r="J909">
            <v>13.53</v>
          </cell>
        </row>
        <row r="910">
          <cell r="A910" t="str">
            <v>2084</v>
          </cell>
          <cell r="B910" t="str">
            <v>B</v>
          </cell>
          <cell r="C910" t="str">
            <v>Y</v>
          </cell>
          <cell r="D910" t="str">
            <v>0130-00</v>
          </cell>
          <cell r="E910" t="str">
            <v>WERKSPROBELAUF</v>
          </cell>
          <cell r="F910">
            <v>7.12</v>
          </cell>
          <cell r="G910">
            <v>13.53</v>
          </cell>
          <cell r="H910">
            <v>0</v>
          </cell>
          <cell r="J910">
            <v>13.53</v>
          </cell>
        </row>
        <row r="911">
          <cell r="A911" t="str">
            <v>2085</v>
          </cell>
          <cell r="B911" t="str">
            <v>B</v>
          </cell>
          <cell r="C911" t="str">
            <v>Y</v>
          </cell>
          <cell r="D911" t="str">
            <v>0130-00</v>
          </cell>
          <cell r="E911" t="str">
            <v>WERKSPROBELAUF</v>
          </cell>
          <cell r="F911">
            <v>7.12</v>
          </cell>
          <cell r="G911">
            <v>13.53</v>
          </cell>
          <cell r="H911">
            <v>0</v>
          </cell>
          <cell r="J911">
            <v>13.53</v>
          </cell>
        </row>
        <row r="912">
          <cell r="A912" t="str">
            <v>2090</v>
          </cell>
          <cell r="B912" t="str">
            <v>B</v>
          </cell>
          <cell r="C912" t="str">
            <v>Y</v>
          </cell>
          <cell r="D912" t="str">
            <v>0131-00</v>
          </cell>
          <cell r="E912" t="str">
            <v>GRUNDTEILE</v>
          </cell>
          <cell r="F912">
            <v>577.20000000000005</v>
          </cell>
          <cell r="G912">
            <v>18.38</v>
          </cell>
          <cell r="H912">
            <v>38.619999999999997</v>
          </cell>
          <cell r="J912">
            <v>57</v>
          </cell>
        </row>
        <row r="913">
          <cell r="A913" t="str">
            <v>2091</v>
          </cell>
          <cell r="B913" t="str">
            <v>B</v>
          </cell>
          <cell r="C913" t="str">
            <v>Y</v>
          </cell>
          <cell r="D913" t="str">
            <v>0131-00</v>
          </cell>
          <cell r="E913" t="str">
            <v>GRUNDTEILE</v>
          </cell>
          <cell r="F913">
            <v>577.20000000000005</v>
          </cell>
          <cell r="G913">
            <v>19.260000000000002</v>
          </cell>
          <cell r="H913">
            <v>38.619999999999997</v>
          </cell>
          <cell r="J913">
            <v>57.879999999999995</v>
          </cell>
        </row>
        <row r="914">
          <cell r="A914" t="str">
            <v>2092</v>
          </cell>
          <cell r="B914" t="str">
            <v>B</v>
          </cell>
          <cell r="C914" t="str">
            <v>Y</v>
          </cell>
          <cell r="D914" t="str">
            <v>0131-00</v>
          </cell>
          <cell r="E914" t="str">
            <v>GRUNDTEILE</v>
          </cell>
          <cell r="F914">
            <v>577.20000000000005</v>
          </cell>
          <cell r="G914">
            <v>18.38</v>
          </cell>
          <cell r="H914">
            <v>38.619999999999997</v>
          </cell>
          <cell r="J914">
            <v>57</v>
          </cell>
        </row>
        <row r="915">
          <cell r="A915" t="str">
            <v>2094</v>
          </cell>
          <cell r="B915" t="str">
            <v>B</v>
          </cell>
          <cell r="C915" t="str">
            <v>Y</v>
          </cell>
          <cell r="D915" t="str">
            <v>0131-00</v>
          </cell>
          <cell r="E915" t="str">
            <v>HYDRAUL.OELKUEHLER</v>
          </cell>
          <cell r="F915">
            <v>589.28</v>
          </cell>
          <cell r="G915">
            <v>5.27</v>
          </cell>
          <cell r="H915">
            <v>13.28</v>
          </cell>
          <cell r="J915">
            <v>18.549999999999997</v>
          </cell>
        </row>
        <row r="916">
          <cell r="A916" t="str">
            <v>2097</v>
          </cell>
          <cell r="B916" t="str">
            <v>B</v>
          </cell>
          <cell r="C916" t="str">
            <v>Y</v>
          </cell>
          <cell r="D916" t="str">
            <v>0131-00</v>
          </cell>
          <cell r="E916" t="str">
            <v>HYDRAUL.OELKUEHLER</v>
          </cell>
          <cell r="F916">
            <v>275.14999999999998</v>
          </cell>
          <cell r="G916">
            <v>7.39</v>
          </cell>
          <cell r="H916">
            <v>6.64</v>
          </cell>
          <cell r="J916">
            <v>14.03</v>
          </cell>
        </row>
        <row r="917">
          <cell r="A917" t="str">
            <v>2098</v>
          </cell>
          <cell r="B917" t="str">
            <v>B</v>
          </cell>
          <cell r="C917" t="str">
            <v>Y</v>
          </cell>
          <cell r="D917" t="str">
            <v>0131-00</v>
          </cell>
          <cell r="E917" t="str">
            <v>HYDRAUL.OELKUEHLER</v>
          </cell>
          <cell r="F917">
            <v>715.61</v>
          </cell>
          <cell r="G917">
            <v>12.62</v>
          </cell>
          <cell r="H917">
            <v>8.36</v>
          </cell>
          <cell r="J917">
            <v>20.979999999999997</v>
          </cell>
        </row>
        <row r="918">
          <cell r="A918" t="str">
            <v>2099</v>
          </cell>
          <cell r="B918" t="str">
            <v>B</v>
          </cell>
          <cell r="C918" t="str">
            <v>Y</v>
          </cell>
          <cell r="D918" t="str">
            <v>0131-00</v>
          </cell>
          <cell r="E918" t="str">
            <v>HYDRAUL.OELKUEHLER</v>
          </cell>
          <cell r="F918">
            <v>281.27</v>
          </cell>
          <cell r="G918">
            <v>7.09</v>
          </cell>
          <cell r="H918">
            <v>6.64</v>
          </cell>
          <cell r="J918">
            <v>13.73</v>
          </cell>
        </row>
        <row r="919">
          <cell r="A919" t="str">
            <v>2100</v>
          </cell>
          <cell r="B919" t="str">
            <v>B</v>
          </cell>
          <cell r="C919" t="str">
            <v>Y</v>
          </cell>
          <cell r="D919" t="str">
            <v>0131-00</v>
          </cell>
          <cell r="E919" t="str">
            <v>FLUESSIGKUEHLER W</v>
          </cell>
          <cell r="F919">
            <v>175.77</v>
          </cell>
          <cell r="G919">
            <v>6.17</v>
          </cell>
          <cell r="H919">
            <v>6.64</v>
          </cell>
          <cell r="J919">
            <v>12.809999999999999</v>
          </cell>
        </row>
        <row r="920">
          <cell r="A920" t="str">
            <v>2101</v>
          </cell>
          <cell r="B920" t="str">
            <v>B</v>
          </cell>
          <cell r="C920" t="str">
            <v>Y</v>
          </cell>
          <cell r="D920" t="str">
            <v>0131-00</v>
          </cell>
          <cell r="E920" t="str">
            <v>FLUESSIGKUEHLER W</v>
          </cell>
          <cell r="F920">
            <v>592.57000000000005</v>
          </cell>
          <cell r="G920">
            <v>10.84</v>
          </cell>
          <cell r="H920">
            <v>8.36</v>
          </cell>
          <cell r="J920">
            <v>19.2</v>
          </cell>
        </row>
        <row r="921">
          <cell r="A921" t="str">
            <v>2102</v>
          </cell>
          <cell r="B921" t="str">
            <v>B</v>
          </cell>
          <cell r="C921" t="str">
            <v>Y</v>
          </cell>
          <cell r="D921" t="str">
            <v>0131-00</v>
          </cell>
          <cell r="E921" t="str">
            <v>GENERATOR</v>
          </cell>
          <cell r="F921">
            <v>64.680000000000007</v>
          </cell>
          <cell r="G921">
            <v>1.06</v>
          </cell>
          <cell r="H921">
            <v>0.84</v>
          </cell>
          <cell r="J921">
            <v>1.9</v>
          </cell>
        </row>
        <row r="922">
          <cell r="A922" t="str">
            <v>2103</v>
          </cell>
          <cell r="B922" t="str">
            <v>B</v>
          </cell>
          <cell r="C922" t="str">
            <v>Y</v>
          </cell>
          <cell r="D922" t="str">
            <v>0131-00</v>
          </cell>
          <cell r="E922" t="str">
            <v>GENERATOR</v>
          </cell>
          <cell r="F922">
            <v>75.12</v>
          </cell>
          <cell r="G922">
            <v>1.06</v>
          </cell>
          <cell r="H922">
            <v>0.84</v>
          </cell>
          <cell r="J922">
            <v>1.9</v>
          </cell>
        </row>
        <row r="923">
          <cell r="A923" t="str">
            <v>2104</v>
          </cell>
          <cell r="B923" t="str">
            <v>B</v>
          </cell>
          <cell r="C923" t="str">
            <v>Y</v>
          </cell>
          <cell r="D923" t="str">
            <v>0131-00</v>
          </cell>
          <cell r="E923" t="str">
            <v>GENERATOR</v>
          </cell>
          <cell r="F923">
            <v>76.45</v>
          </cell>
          <cell r="G923">
            <v>1.06</v>
          </cell>
          <cell r="H923">
            <v>0.84</v>
          </cell>
          <cell r="J923">
            <v>1.9</v>
          </cell>
        </row>
        <row r="924">
          <cell r="A924" t="str">
            <v>2105</v>
          </cell>
          <cell r="B924" t="str">
            <v>B</v>
          </cell>
          <cell r="C924" t="str">
            <v>Y</v>
          </cell>
          <cell r="D924" t="str">
            <v>0131-00</v>
          </cell>
          <cell r="E924" t="str">
            <v>GENERATOR</v>
          </cell>
          <cell r="F924">
            <v>86.28</v>
          </cell>
          <cell r="G924">
            <v>1.27</v>
          </cell>
          <cell r="H924">
            <v>0.84</v>
          </cell>
          <cell r="J924">
            <v>2.11</v>
          </cell>
        </row>
        <row r="925">
          <cell r="A925" t="str">
            <v>2106</v>
          </cell>
          <cell r="B925" t="str">
            <v>B</v>
          </cell>
          <cell r="C925" t="str">
            <v>Y</v>
          </cell>
          <cell r="D925" t="str">
            <v>0131-00</v>
          </cell>
          <cell r="E925" t="str">
            <v>GENERATOR</v>
          </cell>
          <cell r="F925">
            <v>53.55</v>
          </cell>
          <cell r="G925">
            <v>1.22</v>
          </cell>
          <cell r="H925">
            <v>0</v>
          </cell>
          <cell r="J925">
            <v>1.22</v>
          </cell>
        </row>
        <row r="926">
          <cell r="A926" t="str">
            <v>2107</v>
          </cell>
          <cell r="B926" t="str">
            <v>B</v>
          </cell>
          <cell r="C926" t="str">
            <v>Y</v>
          </cell>
          <cell r="D926" t="str">
            <v>0131-00</v>
          </cell>
          <cell r="E926" t="str">
            <v>GENERATOR</v>
          </cell>
          <cell r="F926">
            <v>53.55</v>
          </cell>
          <cell r="G926">
            <v>1.22</v>
          </cell>
          <cell r="H926">
            <v>0</v>
          </cell>
          <cell r="J926">
            <v>1.22</v>
          </cell>
        </row>
        <row r="927">
          <cell r="A927" t="str">
            <v>2108</v>
          </cell>
          <cell r="B927" t="str">
            <v>B</v>
          </cell>
          <cell r="C927" t="str">
            <v>Y</v>
          </cell>
          <cell r="D927" t="str">
            <v>0131-00</v>
          </cell>
          <cell r="E927" t="str">
            <v>GENERATOR</v>
          </cell>
          <cell r="F927">
            <v>63.99</v>
          </cell>
          <cell r="G927">
            <v>1.22</v>
          </cell>
          <cell r="H927">
            <v>0</v>
          </cell>
          <cell r="J927">
            <v>1.22</v>
          </cell>
        </row>
        <row r="928">
          <cell r="A928" t="str">
            <v>2109</v>
          </cell>
          <cell r="B928" t="str">
            <v>B</v>
          </cell>
          <cell r="C928" t="str">
            <v>Y</v>
          </cell>
          <cell r="D928" t="str">
            <v>0131-00</v>
          </cell>
          <cell r="E928" t="str">
            <v>GENERATOR</v>
          </cell>
          <cell r="F928">
            <v>63.99</v>
          </cell>
          <cell r="G928">
            <v>1.22</v>
          </cell>
          <cell r="H928">
            <v>0</v>
          </cell>
          <cell r="J928">
            <v>1.22</v>
          </cell>
        </row>
        <row r="929">
          <cell r="A929" t="str">
            <v>2110</v>
          </cell>
          <cell r="B929" t="str">
            <v>B</v>
          </cell>
          <cell r="C929" t="str">
            <v>Y</v>
          </cell>
          <cell r="D929" t="str">
            <v>0131-00</v>
          </cell>
          <cell r="E929" t="str">
            <v>GENERATOR</v>
          </cell>
          <cell r="F929">
            <v>65.319999999999993</v>
          </cell>
          <cell r="G929">
            <v>1.22</v>
          </cell>
          <cell r="H929">
            <v>0</v>
          </cell>
          <cell r="J929">
            <v>1.22</v>
          </cell>
        </row>
        <row r="930">
          <cell r="A930" t="str">
            <v>2111</v>
          </cell>
          <cell r="B930" t="str">
            <v>B</v>
          </cell>
          <cell r="C930" t="str">
            <v>Y</v>
          </cell>
          <cell r="D930" t="str">
            <v>0131-00</v>
          </cell>
          <cell r="E930" t="str">
            <v>GENERATOR</v>
          </cell>
          <cell r="F930">
            <v>65.319999999999993</v>
          </cell>
          <cell r="G930">
            <v>1.22</v>
          </cell>
          <cell r="H930">
            <v>0</v>
          </cell>
          <cell r="J930">
            <v>1.22</v>
          </cell>
        </row>
        <row r="931">
          <cell r="A931" t="str">
            <v>2112</v>
          </cell>
          <cell r="B931" t="str">
            <v>B</v>
          </cell>
          <cell r="C931" t="str">
            <v>Y</v>
          </cell>
          <cell r="D931" t="str">
            <v>0131-00</v>
          </cell>
          <cell r="E931" t="str">
            <v>GENERATOR</v>
          </cell>
          <cell r="F931">
            <v>76.34</v>
          </cell>
          <cell r="G931">
            <v>1.44</v>
          </cell>
          <cell r="H931">
            <v>0</v>
          </cell>
          <cell r="J931">
            <v>1.44</v>
          </cell>
        </row>
        <row r="932">
          <cell r="A932" t="str">
            <v>2113</v>
          </cell>
          <cell r="B932" t="str">
            <v>B</v>
          </cell>
          <cell r="C932" t="str">
            <v>Y</v>
          </cell>
          <cell r="D932" t="str">
            <v>0131-00</v>
          </cell>
          <cell r="E932" t="str">
            <v>GENERATOR</v>
          </cell>
          <cell r="F932">
            <v>76.34</v>
          </cell>
          <cell r="G932">
            <v>1.44</v>
          </cell>
          <cell r="H932">
            <v>0</v>
          </cell>
          <cell r="J932">
            <v>1.44</v>
          </cell>
        </row>
        <row r="933">
          <cell r="A933" t="str">
            <v>2114</v>
          </cell>
          <cell r="B933" t="str">
            <v>B</v>
          </cell>
          <cell r="C933" t="str">
            <v>Y</v>
          </cell>
          <cell r="D933" t="str">
            <v>0131-00</v>
          </cell>
          <cell r="E933" t="str">
            <v>GENERATOR</v>
          </cell>
          <cell r="F933">
            <v>46.52</v>
          </cell>
          <cell r="G933">
            <v>1.39</v>
          </cell>
          <cell r="H933">
            <v>0</v>
          </cell>
          <cell r="J933">
            <v>1.39</v>
          </cell>
        </row>
        <row r="934">
          <cell r="A934" t="str">
            <v>2115</v>
          </cell>
          <cell r="B934" t="str">
            <v>B</v>
          </cell>
          <cell r="C934" t="str">
            <v>Y</v>
          </cell>
          <cell r="D934" t="str">
            <v>0131-00</v>
          </cell>
          <cell r="E934" t="str">
            <v>GENERATOR</v>
          </cell>
          <cell r="F934">
            <v>56.96</v>
          </cell>
          <cell r="G934">
            <v>1.39</v>
          </cell>
          <cell r="H934">
            <v>0</v>
          </cell>
          <cell r="J934">
            <v>1.39</v>
          </cell>
        </row>
        <row r="935">
          <cell r="A935" t="str">
            <v>2116</v>
          </cell>
          <cell r="B935" t="str">
            <v>B</v>
          </cell>
          <cell r="C935" t="str">
            <v>Y</v>
          </cell>
          <cell r="D935" t="str">
            <v>0131-00</v>
          </cell>
          <cell r="E935" t="str">
            <v>GENERATOR</v>
          </cell>
          <cell r="F935">
            <v>58.29</v>
          </cell>
          <cell r="G935">
            <v>1.39</v>
          </cell>
          <cell r="H935">
            <v>0</v>
          </cell>
          <cell r="J935">
            <v>1.39</v>
          </cell>
        </row>
        <row r="936">
          <cell r="A936" t="str">
            <v>2117</v>
          </cell>
          <cell r="B936" t="str">
            <v>B</v>
          </cell>
          <cell r="C936" t="str">
            <v>Y</v>
          </cell>
          <cell r="D936" t="str">
            <v>0131-00</v>
          </cell>
          <cell r="E936" t="str">
            <v>GENERATOR</v>
          </cell>
          <cell r="F936">
            <v>67.53</v>
          </cell>
          <cell r="G936">
            <v>1.53</v>
          </cell>
          <cell r="H936">
            <v>0</v>
          </cell>
          <cell r="J936">
            <v>1.53</v>
          </cell>
        </row>
        <row r="937">
          <cell r="A937" t="str">
            <v>2118</v>
          </cell>
          <cell r="B937" t="str">
            <v>B</v>
          </cell>
          <cell r="C937" t="str">
            <v>Y</v>
          </cell>
          <cell r="D937" t="str">
            <v>0130-00</v>
          </cell>
          <cell r="E937" t="str">
            <v>ABNAHMEBEFUND</v>
          </cell>
          <cell r="F937">
            <v>0</v>
          </cell>
          <cell r="G937">
            <v>0</v>
          </cell>
          <cell r="H937">
            <v>0</v>
          </cell>
          <cell r="J937">
            <v>0</v>
          </cell>
        </row>
        <row r="938">
          <cell r="A938" t="str">
            <v>2120</v>
          </cell>
          <cell r="B938" t="str">
            <v>B</v>
          </cell>
          <cell r="C938" t="str">
            <v>Y</v>
          </cell>
          <cell r="D938" t="str">
            <v>0131-00</v>
          </cell>
          <cell r="E938" t="str">
            <v>SCHMIEROELKUEHLER</v>
          </cell>
          <cell r="F938">
            <v>72.08</v>
          </cell>
          <cell r="G938">
            <v>0.65</v>
          </cell>
          <cell r="H938">
            <v>1.32</v>
          </cell>
          <cell r="J938">
            <v>1.9700000000000002</v>
          </cell>
        </row>
        <row r="939">
          <cell r="A939" t="str">
            <v>2121</v>
          </cell>
          <cell r="B939" t="str">
            <v>B</v>
          </cell>
          <cell r="C939" t="str">
            <v>Y</v>
          </cell>
          <cell r="D939" t="str">
            <v>0131-00</v>
          </cell>
          <cell r="E939" t="str">
            <v>KURB.GEH.ENTLUEFT.</v>
          </cell>
          <cell r="F939">
            <v>12.88</v>
          </cell>
          <cell r="G939">
            <v>0.65</v>
          </cell>
          <cell r="H939">
            <v>0</v>
          </cell>
          <cell r="J939">
            <v>0.65</v>
          </cell>
        </row>
        <row r="940">
          <cell r="A940" t="str">
            <v>2122</v>
          </cell>
          <cell r="B940" t="str">
            <v>B</v>
          </cell>
          <cell r="C940" t="str">
            <v>Y</v>
          </cell>
          <cell r="D940" t="str">
            <v>0131-00</v>
          </cell>
          <cell r="E940" t="str">
            <v>ABGASTURBOLADER</v>
          </cell>
          <cell r="F940">
            <v>139.21</v>
          </cell>
          <cell r="G940">
            <v>2.64</v>
          </cell>
          <cell r="H940">
            <v>5.17</v>
          </cell>
          <cell r="J940">
            <v>7.8100000000000005</v>
          </cell>
        </row>
        <row r="941">
          <cell r="A941" t="str">
            <v>2124</v>
          </cell>
          <cell r="B941" t="str">
            <v>B</v>
          </cell>
          <cell r="C941" t="str">
            <v>Y</v>
          </cell>
          <cell r="D941" t="str">
            <v>0131-00</v>
          </cell>
          <cell r="E941" t="str">
            <v>ABGASTURBOLADER</v>
          </cell>
          <cell r="F941">
            <v>184.73</v>
          </cell>
          <cell r="G941">
            <v>5.09</v>
          </cell>
          <cell r="H941">
            <v>5.74</v>
          </cell>
          <cell r="J941">
            <v>10.83</v>
          </cell>
        </row>
        <row r="942">
          <cell r="A942" t="str">
            <v>2125</v>
          </cell>
          <cell r="B942" t="str">
            <v>B</v>
          </cell>
          <cell r="C942" t="str">
            <v>Y</v>
          </cell>
          <cell r="D942" t="str">
            <v>0131-00</v>
          </cell>
          <cell r="E942" t="str">
            <v>ABGASTURBOLADER</v>
          </cell>
          <cell r="F942">
            <v>174.44</v>
          </cell>
          <cell r="G942">
            <v>5.34</v>
          </cell>
          <cell r="H942">
            <v>5.76</v>
          </cell>
          <cell r="J942">
            <v>11.1</v>
          </cell>
        </row>
        <row r="943">
          <cell r="A943" t="str">
            <v>2126</v>
          </cell>
          <cell r="B943" t="str">
            <v>B</v>
          </cell>
          <cell r="C943" t="str">
            <v>Y</v>
          </cell>
          <cell r="D943" t="str">
            <v>0131-00</v>
          </cell>
          <cell r="E943" t="str">
            <v>ABGASTURBOLADER</v>
          </cell>
          <cell r="F943">
            <v>176.97</v>
          </cell>
          <cell r="G943">
            <v>5.37</v>
          </cell>
          <cell r="H943">
            <v>5.17</v>
          </cell>
          <cell r="J943">
            <v>10.54</v>
          </cell>
        </row>
        <row r="944">
          <cell r="A944" t="str">
            <v>2127</v>
          </cell>
          <cell r="B944" t="str">
            <v>B</v>
          </cell>
          <cell r="C944" t="str">
            <v>Y</v>
          </cell>
          <cell r="D944" t="str">
            <v>0131-00</v>
          </cell>
          <cell r="E944" t="str">
            <v>ABGASTURBOLADER</v>
          </cell>
          <cell r="F944">
            <v>176.97</v>
          </cell>
          <cell r="G944">
            <v>5.37</v>
          </cell>
          <cell r="H944">
            <v>5.17</v>
          </cell>
          <cell r="J944">
            <v>10.54</v>
          </cell>
        </row>
        <row r="945">
          <cell r="A945" t="str">
            <v>2129</v>
          </cell>
          <cell r="B945" t="str">
            <v>B</v>
          </cell>
          <cell r="C945" t="str">
            <v>Y</v>
          </cell>
          <cell r="D945" t="str">
            <v>0131-00</v>
          </cell>
          <cell r="E945" t="str">
            <v>SCHMIEROELKUEHLER</v>
          </cell>
          <cell r="F945">
            <v>74.31</v>
          </cell>
          <cell r="G945">
            <v>0.65</v>
          </cell>
          <cell r="H945">
            <v>1.32</v>
          </cell>
          <cell r="J945">
            <v>1.9700000000000002</v>
          </cell>
        </row>
        <row r="946">
          <cell r="A946" t="str">
            <v>2130</v>
          </cell>
          <cell r="B946" t="str">
            <v>B</v>
          </cell>
          <cell r="C946" t="str">
            <v>Y</v>
          </cell>
          <cell r="D946" t="str">
            <v>0130-00</v>
          </cell>
          <cell r="E946" t="str">
            <v>LANDVERPACKUNG</v>
          </cell>
          <cell r="F946">
            <v>47.02</v>
          </cell>
          <cell r="G946">
            <v>0</v>
          </cell>
          <cell r="H946">
            <v>0</v>
          </cell>
          <cell r="J946">
            <v>0</v>
          </cell>
        </row>
        <row r="947">
          <cell r="A947" t="str">
            <v>2131</v>
          </cell>
          <cell r="B947" t="str">
            <v>B</v>
          </cell>
          <cell r="C947" t="str">
            <v>Y</v>
          </cell>
          <cell r="D947" t="str">
            <v>0131-00</v>
          </cell>
          <cell r="E947" t="str">
            <v>FLUESSIGKUEHLER W</v>
          </cell>
          <cell r="F947">
            <v>602.57000000000005</v>
          </cell>
          <cell r="G947">
            <v>10.84</v>
          </cell>
          <cell r="H947">
            <v>8.36</v>
          </cell>
          <cell r="J947">
            <v>19.2</v>
          </cell>
        </row>
        <row r="948">
          <cell r="A948" t="str">
            <v>2132</v>
          </cell>
          <cell r="B948" t="str">
            <v>B</v>
          </cell>
          <cell r="C948" t="str">
            <v>Y</v>
          </cell>
          <cell r="D948" t="str">
            <v>0131-00</v>
          </cell>
          <cell r="E948" t="str">
            <v>KUEHLLUFTFUEHRUNG</v>
          </cell>
          <cell r="F948">
            <v>60.35</v>
          </cell>
          <cell r="G948">
            <v>0.77</v>
          </cell>
          <cell r="H948">
            <v>0</v>
          </cell>
          <cell r="J948">
            <v>0.77</v>
          </cell>
        </row>
        <row r="949">
          <cell r="A949" t="str">
            <v>2133</v>
          </cell>
          <cell r="B949" t="str">
            <v>B</v>
          </cell>
          <cell r="C949" t="str">
            <v>Y</v>
          </cell>
          <cell r="D949" t="str">
            <v>0131-00</v>
          </cell>
          <cell r="E949" t="str">
            <v>RIEMENTRIEB</v>
          </cell>
          <cell r="F949">
            <v>87.93</v>
          </cell>
          <cell r="G949">
            <v>1.64</v>
          </cell>
          <cell r="H949">
            <v>0</v>
          </cell>
          <cell r="J949">
            <v>1.64</v>
          </cell>
        </row>
        <row r="950">
          <cell r="A950" t="str">
            <v>2134</v>
          </cell>
          <cell r="B950" t="str">
            <v>B</v>
          </cell>
          <cell r="C950" t="str">
            <v>Y</v>
          </cell>
          <cell r="D950" t="str">
            <v>0130-00</v>
          </cell>
          <cell r="E950" t="str">
            <v>RIEMENTRIEB</v>
          </cell>
          <cell r="F950">
            <v>95.71</v>
          </cell>
          <cell r="G950">
            <v>0.96</v>
          </cell>
          <cell r="H950">
            <v>0</v>
          </cell>
          <cell r="J950">
            <v>0.96</v>
          </cell>
        </row>
        <row r="951">
          <cell r="A951" t="str">
            <v>2137</v>
          </cell>
          <cell r="B951" t="str">
            <v>B</v>
          </cell>
          <cell r="C951" t="str">
            <v>Y</v>
          </cell>
          <cell r="D951" t="str">
            <v>0131-00</v>
          </cell>
          <cell r="E951" t="str">
            <v>SCHWINGS.DAEMPFER</v>
          </cell>
          <cell r="F951">
            <v>81.09</v>
          </cell>
          <cell r="G951">
            <v>0.68</v>
          </cell>
          <cell r="H951">
            <v>4.33</v>
          </cell>
          <cell r="J951">
            <v>5.01</v>
          </cell>
        </row>
        <row r="952">
          <cell r="A952" t="str">
            <v>2143</v>
          </cell>
          <cell r="B952" t="str">
            <v>B</v>
          </cell>
          <cell r="C952" t="str">
            <v>Y</v>
          </cell>
          <cell r="D952" t="str">
            <v>0130-00</v>
          </cell>
          <cell r="E952" t="str">
            <v>EINSPRITZPUMPE</v>
          </cell>
          <cell r="F952">
            <v>764.09</v>
          </cell>
          <cell r="G952">
            <v>7.94</v>
          </cell>
          <cell r="H952">
            <v>44.43</v>
          </cell>
          <cell r="J952">
            <v>52.37</v>
          </cell>
        </row>
        <row r="953">
          <cell r="A953" t="str">
            <v>2144</v>
          </cell>
          <cell r="B953" t="str">
            <v>B</v>
          </cell>
          <cell r="C953" t="str">
            <v>Y</v>
          </cell>
          <cell r="D953" t="str">
            <v>0130-00</v>
          </cell>
          <cell r="E953" t="str">
            <v>KOMPRESSOR</v>
          </cell>
          <cell r="F953">
            <v>144.91999999999999</v>
          </cell>
          <cell r="G953">
            <v>1.85</v>
          </cell>
          <cell r="H953">
            <v>0</v>
          </cell>
          <cell r="J953">
            <v>1.85</v>
          </cell>
        </row>
        <row r="954">
          <cell r="A954" t="str">
            <v>2145</v>
          </cell>
          <cell r="B954" t="str">
            <v>B</v>
          </cell>
          <cell r="C954" t="str">
            <v>Y</v>
          </cell>
          <cell r="D954" t="str">
            <v>0131-00</v>
          </cell>
          <cell r="E954" t="str">
            <v>ABGASTURBOLADER</v>
          </cell>
          <cell r="F954">
            <v>174.54</v>
          </cell>
          <cell r="G954">
            <v>5.27</v>
          </cell>
          <cell r="H954">
            <v>2.42</v>
          </cell>
          <cell r="J954">
            <v>7.6899999999999995</v>
          </cell>
        </row>
        <row r="955">
          <cell r="A955" t="str">
            <v>2149</v>
          </cell>
          <cell r="B955" t="str">
            <v>B</v>
          </cell>
          <cell r="C955" t="str">
            <v>Y</v>
          </cell>
          <cell r="D955" t="str">
            <v>0131-00</v>
          </cell>
          <cell r="E955" t="str">
            <v>HYDRAUL.OELKUEHLER</v>
          </cell>
          <cell r="F955">
            <v>236.74</v>
          </cell>
          <cell r="G955">
            <v>7.02</v>
          </cell>
          <cell r="H955">
            <v>7.92</v>
          </cell>
          <cell r="J955">
            <v>14.94</v>
          </cell>
        </row>
        <row r="956">
          <cell r="A956" t="str">
            <v>2150</v>
          </cell>
          <cell r="B956" t="str">
            <v>B</v>
          </cell>
          <cell r="C956" t="str">
            <v>Y</v>
          </cell>
          <cell r="D956" t="str">
            <v>0131-00</v>
          </cell>
          <cell r="E956" t="str">
            <v>HYDRAUL.OELKUEHLER</v>
          </cell>
          <cell r="F956">
            <v>501.04</v>
          </cell>
          <cell r="G956">
            <v>11.54</v>
          </cell>
          <cell r="H956">
            <v>9.7200000000000006</v>
          </cell>
          <cell r="J956">
            <v>21.259999999999998</v>
          </cell>
        </row>
        <row r="957">
          <cell r="A957" t="str">
            <v>2151</v>
          </cell>
          <cell r="B957" t="str">
            <v>B</v>
          </cell>
          <cell r="C957" t="str">
            <v>Y</v>
          </cell>
          <cell r="D957" t="str">
            <v>0131-00</v>
          </cell>
          <cell r="E957" t="str">
            <v>HYDRAUL.OELKUEHLER</v>
          </cell>
          <cell r="F957">
            <v>246.83</v>
          </cell>
          <cell r="G957">
            <v>7.48</v>
          </cell>
          <cell r="H957">
            <v>7.92</v>
          </cell>
          <cell r="J957">
            <v>15.4</v>
          </cell>
        </row>
        <row r="958">
          <cell r="A958" t="str">
            <v>2152</v>
          </cell>
          <cell r="B958" t="str">
            <v>B</v>
          </cell>
          <cell r="C958" t="str">
            <v>Y</v>
          </cell>
          <cell r="D958" t="str">
            <v>0131-00</v>
          </cell>
          <cell r="E958" t="str">
            <v>HYDRAUL.OELKUEHLER</v>
          </cell>
          <cell r="F958">
            <v>517.03</v>
          </cell>
          <cell r="G958">
            <v>11.53</v>
          </cell>
          <cell r="H958">
            <v>9.7200000000000006</v>
          </cell>
          <cell r="J958">
            <v>21.25</v>
          </cell>
        </row>
        <row r="959">
          <cell r="A959" t="str">
            <v>2153</v>
          </cell>
          <cell r="B959" t="str">
            <v>B</v>
          </cell>
          <cell r="C959" t="str">
            <v>Y</v>
          </cell>
          <cell r="D959" t="str">
            <v>0131-00</v>
          </cell>
          <cell r="E959" t="str">
            <v>HYDRAUL.OELKUEHLER</v>
          </cell>
          <cell r="F959">
            <v>268.87</v>
          </cell>
          <cell r="G959">
            <v>7.49</v>
          </cell>
          <cell r="H959">
            <v>7.92</v>
          </cell>
          <cell r="J959">
            <v>15.41</v>
          </cell>
        </row>
        <row r="960">
          <cell r="A960" t="str">
            <v>2154</v>
          </cell>
          <cell r="B960" t="str">
            <v>B</v>
          </cell>
          <cell r="C960" t="str">
            <v>Y</v>
          </cell>
          <cell r="D960" t="str">
            <v>0131-00</v>
          </cell>
          <cell r="E960" t="str">
            <v>FLUESSIGKUEHLER W</v>
          </cell>
          <cell r="F960">
            <v>138.04</v>
          </cell>
          <cell r="G960">
            <v>5.35</v>
          </cell>
          <cell r="H960">
            <v>7.76</v>
          </cell>
          <cell r="J960">
            <v>13.11</v>
          </cell>
        </row>
        <row r="961">
          <cell r="A961" t="str">
            <v>2155</v>
          </cell>
          <cell r="B961" t="str">
            <v>B</v>
          </cell>
          <cell r="C961" t="str">
            <v>Y</v>
          </cell>
          <cell r="D961" t="str">
            <v>0131-00</v>
          </cell>
          <cell r="E961" t="str">
            <v>FLUESSIGKUEHLER W</v>
          </cell>
          <cell r="F961">
            <v>417.47</v>
          </cell>
          <cell r="G961">
            <v>9.99</v>
          </cell>
          <cell r="H961">
            <v>9.56</v>
          </cell>
          <cell r="J961">
            <v>19.55</v>
          </cell>
        </row>
        <row r="962">
          <cell r="A962" t="str">
            <v>2156</v>
          </cell>
          <cell r="B962" t="str">
            <v>B</v>
          </cell>
          <cell r="C962" t="str">
            <v>Y</v>
          </cell>
          <cell r="D962" t="str">
            <v>0131-00</v>
          </cell>
          <cell r="E962" t="str">
            <v>KUEHLLUFTFUEHRUNG</v>
          </cell>
          <cell r="F962">
            <v>24.36</v>
          </cell>
          <cell r="G962">
            <v>0.77</v>
          </cell>
          <cell r="H962">
            <v>0</v>
          </cell>
          <cell r="J962">
            <v>0.77</v>
          </cell>
        </row>
        <row r="963">
          <cell r="A963" t="str">
            <v>2158</v>
          </cell>
          <cell r="B963" t="str">
            <v>B</v>
          </cell>
          <cell r="C963" t="str">
            <v>Y</v>
          </cell>
          <cell r="D963" t="str">
            <v>0131-00</v>
          </cell>
          <cell r="E963" t="str">
            <v>KUEHLLUFTFUEHRUNG</v>
          </cell>
          <cell r="F963">
            <v>27.12</v>
          </cell>
          <cell r="G963">
            <v>0.77</v>
          </cell>
          <cell r="H963">
            <v>0</v>
          </cell>
          <cell r="J963">
            <v>0.77</v>
          </cell>
        </row>
        <row r="964">
          <cell r="A964" t="str">
            <v>2160</v>
          </cell>
          <cell r="B964" t="str">
            <v>B</v>
          </cell>
          <cell r="C964" t="str">
            <v>Y</v>
          </cell>
          <cell r="D964" t="str">
            <v>0131-00</v>
          </cell>
          <cell r="E964" t="str">
            <v>KUEHLLUFTFUEHRUNG</v>
          </cell>
          <cell r="F964">
            <v>24.36</v>
          </cell>
          <cell r="G964">
            <v>0.77</v>
          </cell>
          <cell r="H964">
            <v>0</v>
          </cell>
          <cell r="J964">
            <v>0.77</v>
          </cell>
        </row>
        <row r="965">
          <cell r="A965" t="str">
            <v>2161</v>
          </cell>
          <cell r="B965" t="str">
            <v>B</v>
          </cell>
          <cell r="C965" t="str">
            <v>Y</v>
          </cell>
          <cell r="D965" t="str">
            <v>0131-00</v>
          </cell>
          <cell r="E965" t="str">
            <v>KUEHLLUFTFUEHRUNG</v>
          </cell>
          <cell r="F965">
            <v>24.08</v>
          </cell>
          <cell r="G965">
            <v>0.77</v>
          </cell>
          <cell r="H965">
            <v>0</v>
          </cell>
          <cell r="J965">
            <v>0.77</v>
          </cell>
        </row>
        <row r="966">
          <cell r="A966" t="str">
            <v>2162</v>
          </cell>
          <cell r="B966" t="str">
            <v>B</v>
          </cell>
          <cell r="C966" t="str">
            <v>Y</v>
          </cell>
          <cell r="D966" t="str">
            <v>0131-00</v>
          </cell>
          <cell r="E966" t="str">
            <v>KUEHLLUFTFUEHRUNG</v>
          </cell>
          <cell r="F966">
            <v>27.12</v>
          </cell>
          <cell r="G966">
            <v>0.77</v>
          </cell>
          <cell r="H966">
            <v>0</v>
          </cell>
          <cell r="J966">
            <v>0.77</v>
          </cell>
        </row>
        <row r="967">
          <cell r="A967" t="str">
            <v>2163</v>
          </cell>
          <cell r="B967" t="str">
            <v>B</v>
          </cell>
          <cell r="C967" t="str">
            <v>Y</v>
          </cell>
          <cell r="D967" t="str">
            <v>0131-00</v>
          </cell>
          <cell r="E967" t="str">
            <v>KUEHLLUFTFUEHRUNG</v>
          </cell>
          <cell r="F967">
            <v>28.45</v>
          </cell>
          <cell r="G967">
            <v>0.77</v>
          </cell>
          <cell r="H967">
            <v>0</v>
          </cell>
          <cell r="J967">
            <v>0.77</v>
          </cell>
        </row>
        <row r="968">
          <cell r="A968" t="str">
            <v>2166</v>
          </cell>
          <cell r="B968" t="str">
            <v>B</v>
          </cell>
          <cell r="C968" t="str">
            <v>Y</v>
          </cell>
          <cell r="D968" t="str">
            <v>0130-00</v>
          </cell>
          <cell r="E968" t="str">
            <v>OELMESSVORRICHTUNG</v>
          </cell>
          <cell r="F968">
            <v>3.75</v>
          </cell>
          <cell r="G968">
            <v>0.18</v>
          </cell>
          <cell r="H968">
            <v>0</v>
          </cell>
          <cell r="J968">
            <v>0.18</v>
          </cell>
        </row>
        <row r="969">
          <cell r="A969" t="str">
            <v>2167</v>
          </cell>
          <cell r="B969" t="str">
            <v>B</v>
          </cell>
          <cell r="C969" t="str">
            <v>Y</v>
          </cell>
          <cell r="D969" t="str">
            <v>0130-00</v>
          </cell>
          <cell r="E969" t="str">
            <v>OELMESSVORRICHTUNG</v>
          </cell>
          <cell r="F969">
            <v>3.1</v>
          </cell>
          <cell r="G969">
            <v>0.18</v>
          </cell>
          <cell r="H969">
            <v>0</v>
          </cell>
          <cell r="J969">
            <v>0.18</v>
          </cell>
        </row>
        <row r="970">
          <cell r="A970" t="str">
            <v>2169</v>
          </cell>
          <cell r="B970" t="str">
            <v>B</v>
          </cell>
          <cell r="C970" t="str">
            <v>Y</v>
          </cell>
          <cell r="D970" t="str">
            <v>0130-00</v>
          </cell>
          <cell r="E970" t="str">
            <v>BEFESTIGUNGSTEILE</v>
          </cell>
          <cell r="F970">
            <v>1.17</v>
          </cell>
          <cell r="G970">
            <v>0.76</v>
          </cell>
          <cell r="H970">
            <v>0</v>
          </cell>
          <cell r="J970">
            <v>0.76</v>
          </cell>
        </row>
        <row r="971">
          <cell r="A971" t="str">
            <v>2171</v>
          </cell>
          <cell r="B971" t="str">
            <v>B</v>
          </cell>
          <cell r="C971" t="str">
            <v>Y</v>
          </cell>
          <cell r="D971" t="str">
            <v>0130-00</v>
          </cell>
          <cell r="E971" t="str">
            <v>OELWANNE</v>
          </cell>
          <cell r="F971">
            <v>73.7</v>
          </cell>
          <cell r="G971">
            <v>2.0699999999999998</v>
          </cell>
          <cell r="H971">
            <v>1.74</v>
          </cell>
          <cell r="J971">
            <v>3.8099999999999996</v>
          </cell>
        </row>
        <row r="972">
          <cell r="A972" t="str">
            <v>2174</v>
          </cell>
          <cell r="B972" t="str">
            <v>B</v>
          </cell>
          <cell r="C972" t="str">
            <v>Y</v>
          </cell>
          <cell r="D972" t="str">
            <v>0130-00</v>
          </cell>
          <cell r="E972" t="str">
            <v>KURB.GEH.ENTLUEFT.</v>
          </cell>
          <cell r="F972">
            <v>10.6</v>
          </cell>
          <cell r="G972">
            <v>0.77</v>
          </cell>
          <cell r="H972">
            <v>0</v>
          </cell>
          <cell r="J972">
            <v>0.77</v>
          </cell>
        </row>
        <row r="973">
          <cell r="A973" t="str">
            <v>2175</v>
          </cell>
          <cell r="B973" t="str">
            <v>B</v>
          </cell>
          <cell r="C973" t="str">
            <v>Y</v>
          </cell>
          <cell r="D973" t="str">
            <v>0130-00</v>
          </cell>
          <cell r="E973" t="str">
            <v>KURB.GEH.ENTLUEFT.</v>
          </cell>
          <cell r="F973">
            <v>10.56</v>
          </cell>
          <cell r="G973">
            <v>0.77</v>
          </cell>
          <cell r="H973">
            <v>0</v>
          </cell>
          <cell r="J973">
            <v>0.77</v>
          </cell>
        </row>
        <row r="974">
          <cell r="A974" t="str">
            <v>2176</v>
          </cell>
          <cell r="B974" t="str">
            <v>B</v>
          </cell>
          <cell r="C974" t="str">
            <v>Y</v>
          </cell>
          <cell r="D974" t="str">
            <v>0130-00</v>
          </cell>
          <cell r="E974" t="str">
            <v>KURB.GEH.ENTLUEFT.</v>
          </cell>
          <cell r="F974">
            <v>14.48</v>
          </cell>
          <cell r="G974">
            <v>1.53</v>
          </cell>
          <cell r="H974">
            <v>0.88</v>
          </cell>
          <cell r="J974">
            <v>2.41</v>
          </cell>
        </row>
        <row r="975">
          <cell r="A975" t="str">
            <v>2177</v>
          </cell>
          <cell r="B975" t="str">
            <v>B</v>
          </cell>
          <cell r="C975" t="str">
            <v>Y</v>
          </cell>
          <cell r="D975" t="str">
            <v>0130-00</v>
          </cell>
          <cell r="E975" t="str">
            <v>KURB.GEH.ENTLUEFT.</v>
          </cell>
          <cell r="F975">
            <v>14.96</v>
          </cell>
          <cell r="G975">
            <v>1.46</v>
          </cell>
          <cell r="H975">
            <v>2.69</v>
          </cell>
          <cell r="J975">
            <v>4.1500000000000004</v>
          </cell>
        </row>
        <row r="976">
          <cell r="A976" t="str">
            <v>2178</v>
          </cell>
          <cell r="B976" t="str">
            <v>B</v>
          </cell>
          <cell r="C976" t="str">
            <v>Y</v>
          </cell>
          <cell r="D976" t="str">
            <v>0130-00</v>
          </cell>
          <cell r="E976" t="str">
            <v>KURB.GEH.ENTLUEFT.</v>
          </cell>
          <cell r="F976">
            <v>16.43</v>
          </cell>
          <cell r="G976">
            <v>1.42</v>
          </cell>
          <cell r="H976">
            <v>2.69</v>
          </cell>
          <cell r="J976">
            <v>4.1099999999999994</v>
          </cell>
        </row>
        <row r="977">
          <cell r="A977" t="str">
            <v>2179</v>
          </cell>
          <cell r="B977" t="str">
            <v>B</v>
          </cell>
          <cell r="C977" t="str">
            <v>Y</v>
          </cell>
          <cell r="D977" t="str">
            <v>0130-00</v>
          </cell>
          <cell r="E977" t="str">
            <v>KURB.GEH.ENTLUEFT.</v>
          </cell>
          <cell r="F977">
            <v>15.95</v>
          </cell>
          <cell r="G977">
            <v>2.11</v>
          </cell>
          <cell r="H977">
            <v>0.88</v>
          </cell>
          <cell r="J977">
            <v>2.9899999999999998</v>
          </cell>
        </row>
        <row r="978">
          <cell r="A978" t="str">
            <v>2180</v>
          </cell>
          <cell r="B978" t="str">
            <v>B</v>
          </cell>
          <cell r="C978" t="str">
            <v>Y</v>
          </cell>
          <cell r="D978" t="str">
            <v>0131-00</v>
          </cell>
          <cell r="E978" t="str">
            <v>OELMESSVORRICHTUNG</v>
          </cell>
          <cell r="F978">
            <v>4.08</v>
          </cell>
          <cell r="G978">
            <v>0.68</v>
          </cell>
          <cell r="H978">
            <v>0</v>
          </cell>
          <cell r="J978">
            <v>0.68</v>
          </cell>
        </row>
        <row r="979">
          <cell r="A979" t="str">
            <v>2181</v>
          </cell>
          <cell r="B979" t="str">
            <v>B</v>
          </cell>
          <cell r="C979" t="str">
            <v>Y</v>
          </cell>
          <cell r="D979" t="str">
            <v>0131-00</v>
          </cell>
          <cell r="E979" t="str">
            <v>OELMESSVORRICHTUNG</v>
          </cell>
          <cell r="F979">
            <v>4.08</v>
          </cell>
          <cell r="G979">
            <v>0.68</v>
          </cell>
          <cell r="H979">
            <v>0</v>
          </cell>
          <cell r="J979">
            <v>0.68</v>
          </cell>
        </row>
        <row r="980">
          <cell r="A980" t="str">
            <v>2182</v>
          </cell>
          <cell r="B980" t="str">
            <v>B</v>
          </cell>
          <cell r="C980" t="str">
            <v>Y</v>
          </cell>
          <cell r="D980" t="str">
            <v>0131-00</v>
          </cell>
          <cell r="E980" t="str">
            <v>OELMESSVORRICHTUNG</v>
          </cell>
          <cell r="F980">
            <v>4.08</v>
          </cell>
          <cell r="G980">
            <v>0.68</v>
          </cell>
          <cell r="H980">
            <v>0</v>
          </cell>
          <cell r="J980">
            <v>0.68</v>
          </cell>
        </row>
        <row r="981">
          <cell r="A981" t="str">
            <v>2183</v>
          </cell>
          <cell r="B981" t="str">
            <v>B</v>
          </cell>
          <cell r="C981" t="str">
            <v>Y</v>
          </cell>
          <cell r="D981" t="str">
            <v>0131-00</v>
          </cell>
          <cell r="E981" t="str">
            <v>OELMESSVORRICHTUNG</v>
          </cell>
          <cell r="F981">
            <v>4.08</v>
          </cell>
          <cell r="G981">
            <v>0.68</v>
          </cell>
          <cell r="H981">
            <v>0</v>
          </cell>
          <cell r="J981">
            <v>0.68</v>
          </cell>
        </row>
        <row r="982">
          <cell r="A982" t="str">
            <v>2184</v>
          </cell>
          <cell r="B982" t="str">
            <v>B</v>
          </cell>
          <cell r="C982" t="str">
            <v>Y</v>
          </cell>
          <cell r="D982" t="str">
            <v>0130-00</v>
          </cell>
          <cell r="E982" t="str">
            <v>STARTHILFE</v>
          </cell>
          <cell r="F982">
            <v>40.4</v>
          </cell>
          <cell r="G982">
            <v>0.75</v>
          </cell>
          <cell r="H982">
            <v>0</v>
          </cell>
          <cell r="J982">
            <v>0.75</v>
          </cell>
        </row>
        <row r="983">
          <cell r="A983" t="str">
            <v>2185</v>
          </cell>
          <cell r="B983" t="str">
            <v>B</v>
          </cell>
          <cell r="C983" t="str">
            <v>Y</v>
          </cell>
          <cell r="D983" t="str">
            <v>0130-00</v>
          </cell>
          <cell r="E983" t="str">
            <v>KRUEMMER</v>
          </cell>
          <cell r="F983">
            <v>9.33</v>
          </cell>
          <cell r="G983">
            <v>0.75</v>
          </cell>
          <cell r="H983">
            <v>1.1000000000000001</v>
          </cell>
          <cell r="J983">
            <v>1.85</v>
          </cell>
        </row>
        <row r="984">
          <cell r="A984" t="str">
            <v>2186</v>
          </cell>
          <cell r="B984" t="str">
            <v>B</v>
          </cell>
          <cell r="C984" t="str">
            <v>Y</v>
          </cell>
          <cell r="D984" t="str">
            <v>0130-00</v>
          </cell>
          <cell r="E984" t="str">
            <v>ABGASTURBOLADER</v>
          </cell>
          <cell r="F984">
            <v>132.97999999999999</v>
          </cell>
          <cell r="G984">
            <v>4.4800000000000004</v>
          </cell>
          <cell r="H984">
            <v>4.0199999999999996</v>
          </cell>
          <cell r="J984">
            <v>8.5</v>
          </cell>
        </row>
        <row r="985">
          <cell r="A985" t="str">
            <v>2187</v>
          </cell>
          <cell r="B985" t="str">
            <v>B</v>
          </cell>
          <cell r="C985" t="str">
            <v>Y</v>
          </cell>
          <cell r="D985" t="str">
            <v>0130-00</v>
          </cell>
          <cell r="E985" t="str">
            <v>OELWANNE</v>
          </cell>
          <cell r="F985">
            <v>117.05</v>
          </cell>
          <cell r="G985">
            <v>1.94</v>
          </cell>
          <cell r="H985">
            <v>2.69</v>
          </cell>
          <cell r="J985">
            <v>4.63</v>
          </cell>
        </row>
        <row r="986">
          <cell r="A986" t="str">
            <v>2188</v>
          </cell>
          <cell r="B986" t="str">
            <v>B</v>
          </cell>
          <cell r="C986" t="str">
            <v>Y</v>
          </cell>
          <cell r="D986" t="str">
            <v>0130-00</v>
          </cell>
          <cell r="E986" t="str">
            <v>OELMESSVORRICHTUNG</v>
          </cell>
          <cell r="F986">
            <v>7.02</v>
          </cell>
          <cell r="G986">
            <v>0.73</v>
          </cell>
          <cell r="H986">
            <v>0</v>
          </cell>
          <cell r="J986">
            <v>0.73</v>
          </cell>
        </row>
        <row r="987">
          <cell r="A987" t="str">
            <v>2189</v>
          </cell>
          <cell r="B987" t="str">
            <v>B</v>
          </cell>
          <cell r="C987" t="str">
            <v>Y</v>
          </cell>
          <cell r="D987" t="str">
            <v>0130-00</v>
          </cell>
          <cell r="E987" t="str">
            <v>LADELUFTLEITUNG</v>
          </cell>
          <cell r="F987">
            <v>33.9</v>
          </cell>
          <cell r="G987">
            <v>2.0499999999999998</v>
          </cell>
          <cell r="H987">
            <v>0</v>
          </cell>
          <cell r="J987">
            <v>2.0499999999999998</v>
          </cell>
        </row>
        <row r="988">
          <cell r="A988" t="str">
            <v>2190</v>
          </cell>
          <cell r="B988" t="str">
            <v>B</v>
          </cell>
          <cell r="C988" t="str">
            <v>Y</v>
          </cell>
          <cell r="D988" t="str">
            <v>0130-00</v>
          </cell>
          <cell r="E988" t="str">
            <v>RIEMENTRIEB</v>
          </cell>
          <cell r="F988">
            <v>74.989999999999995</v>
          </cell>
          <cell r="G988">
            <v>2.39</v>
          </cell>
          <cell r="H988">
            <v>1.97</v>
          </cell>
          <cell r="J988">
            <v>4.3600000000000003</v>
          </cell>
        </row>
        <row r="989">
          <cell r="A989" t="str">
            <v>2191</v>
          </cell>
          <cell r="B989" t="str">
            <v>B</v>
          </cell>
          <cell r="C989" t="str">
            <v>Y</v>
          </cell>
          <cell r="D989" t="str">
            <v>0130-00</v>
          </cell>
          <cell r="E989" t="str">
            <v>RIEMENTRIEB</v>
          </cell>
          <cell r="F989">
            <v>75.09</v>
          </cell>
          <cell r="G989">
            <v>2.38</v>
          </cell>
          <cell r="H989">
            <v>1.7</v>
          </cell>
          <cell r="J989">
            <v>4.08</v>
          </cell>
        </row>
        <row r="990">
          <cell r="A990" t="str">
            <v>2193</v>
          </cell>
          <cell r="B990" t="str">
            <v>B</v>
          </cell>
          <cell r="C990" t="str">
            <v>Y</v>
          </cell>
          <cell r="D990" t="str">
            <v>0130-00</v>
          </cell>
          <cell r="E990" t="str">
            <v>RIEMENTRIEB</v>
          </cell>
          <cell r="F990">
            <v>79.72</v>
          </cell>
          <cell r="G990">
            <v>1.87</v>
          </cell>
          <cell r="H990">
            <v>0.89</v>
          </cell>
          <cell r="J990">
            <v>2.7600000000000002</v>
          </cell>
        </row>
        <row r="991">
          <cell r="A991" t="str">
            <v>2194</v>
          </cell>
          <cell r="B991" t="str">
            <v>B</v>
          </cell>
          <cell r="C991" t="str">
            <v>Y</v>
          </cell>
          <cell r="D991" t="str">
            <v>0130-00</v>
          </cell>
          <cell r="E991" t="str">
            <v>RIEMENTRIEB</v>
          </cell>
          <cell r="F991">
            <v>78.39</v>
          </cell>
          <cell r="G991">
            <v>2.39</v>
          </cell>
          <cell r="H991">
            <v>1.26</v>
          </cell>
          <cell r="J991">
            <v>3.6500000000000004</v>
          </cell>
        </row>
        <row r="992">
          <cell r="A992" t="str">
            <v>2195</v>
          </cell>
          <cell r="B992" t="str">
            <v>B</v>
          </cell>
          <cell r="C992" t="str">
            <v>Y</v>
          </cell>
          <cell r="D992" t="str">
            <v>0131-00</v>
          </cell>
          <cell r="E992" t="str">
            <v>RIEMENTRIEB</v>
          </cell>
          <cell r="F992">
            <v>65.099999999999994</v>
          </cell>
          <cell r="G992">
            <v>2.2400000000000002</v>
          </cell>
          <cell r="H992">
            <v>1.26</v>
          </cell>
          <cell r="J992">
            <v>3.5</v>
          </cell>
        </row>
        <row r="993">
          <cell r="A993" t="str">
            <v>2196</v>
          </cell>
          <cell r="B993" t="str">
            <v>B</v>
          </cell>
          <cell r="C993" t="str">
            <v>Y</v>
          </cell>
          <cell r="D993" t="str">
            <v>0130-00</v>
          </cell>
          <cell r="E993" t="str">
            <v>AUFSTELLFUSS</v>
          </cell>
          <cell r="F993">
            <v>28.88</v>
          </cell>
          <cell r="G993">
            <v>0.01</v>
          </cell>
          <cell r="H993">
            <v>1.48</v>
          </cell>
          <cell r="J993">
            <v>1.49</v>
          </cell>
        </row>
        <row r="994">
          <cell r="A994" t="str">
            <v>2197</v>
          </cell>
          <cell r="B994" t="str">
            <v>B</v>
          </cell>
          <cell r="C994" t="str">
            <v>Y</v>
          </cell>
          <cell r="D994" t="str">
            <v>0131-00</v>
          </cell>
          <cell r="E994" t="str">
            <v>RIEMENTRIEB</v>
          </cell>
          <cell r="F994">
            <v>66.37</v>
          </cell>
          <cell r="G994">
            <v>1.73</v>
          </cell>
          <cell r="H994">
            <v>0.89</v>
          </cell>
          <cell r="J994">
            <v>2.62</v>
          </cell>
        </row>
        <row r="995">
          <cell r="A995" t="str">
            <v>2198</v>
          </cell>
          <cell r="B995" t="str">
            <v>B</v>
          </cell>
          <cell r="C995" t="str">
            <v>Y</v>
          </cell>
          <cell r="D995" t="str">
            <v>0131-00</v>
          </cell>
          <cell r="E995" t="str">
            <v>RIEMENTRIEB</v>
          </cell>
          <cell r="F995">
            <v>63.77</v>
          </cell>
          <cell r="G995">
            <v>2.25</v>
          </cell>
          <cell r="H995">
            <v>1.06</v>
          </cell>
          <cell r="J995">
            <v>3.31</v>
          </cell>
        </row>
        <row r="996">
          <cell r="A996" t="str">
            <v>2199</v>
          </cell>
          <cell r="B996" t="str">
            <v>B</v>
          </cell>
          <cell r="C996" t="str">
            <v>Y</v>
          </cell>
          <cell r="D996" t="str">
            <v>0130-00</v>
          </cell>
          <cell r="E996" t="str">
            <v>ENTLUEFTUNGS.LEIT.</v>
          </cell>
          <cell r="F996">
            <v>1.75</v>
          </cell>
          <cell r="G996">
            <v>0.36</v>
          </cell>
          <cell r="H996">
            <v>1.1000000000000001</v>
          </cell>
          <cell r="J996">
            <v>1.46</v>
          </cell>
        </row>
        <row r="997">
          <cell r="A997" t="str">
            <v>2200</v>
          </cell>
          <cell r="B997" t="str">
            <v>B</v>
          </cell>
          <cell r="C997" t="str">
            <v>Y</v>
          </cell>
          <cell r="D997" t="str">
            <v>0130-00</v>
          </cell>
          <cell r="E997" t="str">
            <v>KURB.GEH.ENTLUEFT.</v>
          </cell>
          <cell r="F997">
            <v>6.03</v>
          </cell>
          <cell r="G997">
            <v>0.5</v>
          </cell>
          <cell r="H997">
            <v>0</v>
          </cell>
          <cell r="J997">
            <v>0.5</v>
          </cell>
        </row>
        <row r="998">
          <cell r="A998" t="str">
            <v>2201</v>
          </cell>
          <cell r="B998" t="str">
            <v>B</v>
          </cell>
          <cell r="C998" t="str">
            <v>Y</v>
          </cell>
          <cell r="D998" t="str">
            <v>0130-00</v>
          </cell>
          <cell r="E998" t="str">
            <v>KURB.GEH.ENTLUEFT.</v>
          </cell>
          <cell r="F998">
            <v>6.03</v>
          </cell>
          <cell r="G998">
            <v>0.5</v>
          </cell>
          <cell r="H998">
            <v>0</v>
          </cell>
          <cell r="J998">
            <v>0.5</v>
          </cell>
        </row>
        <row r="999">
          <cell r="A999" t="str">
            <v>2202</v>
          </cell>
          <cell r="B999" t="str">
            <v>B</v>
          </cell>
          <cell r="C999" t="str">
            <v>Y</v>
          </cell>
          <cell r="D999" t="str">
            <v>0130-00</v>
          </cell>
          <cell r="E999" t="str">
            <v>DREHZAHLREGLER</v>
          </cell>
          <cell r="F999">
            <v>159.97999999999999</v>
          </cell>
          <cell r="G999">
            <v>2.4</v>
          </cell>
          <cell r="H999">
            <v>0.56000000000000005</v>
          </cell>
          <cell r="J999">
            <v>2.96</v>
          </cell>
        </row>
        <row r="1000">
          <cell r="A1000" t="str">
            <v>2203</v>
          </cell>
          <cell r="B1000" t="str">
            <v>B</v>
          </cell>
          <cell r="C1000" t="str">
            <v>Y</v>
          </cell>
          <cell r="D1000" t="str">
            <v>0130-00</v>
          </cell>
          <cell r="E1000" t="str">
            <v>KRUEMMER</v>
          </cell>
          <cell r="F1000">
            <v>17.25</v>
          </cell>
          <cell r="G1000">
            <v>0.79</v>
          </cell>
          <cell r="H1000">
            <v>1.24</v>
          </cell>
          <cell r="J1000">
            <v>2.0300000000000002</v>
          </cell>
        </row>
        <row r="1001">
          <cell r="A1001" t="str">
            <v>2208</v>
          </cell>
          <cell r="B1001" t="str">
            <v>B</v>
          </cell>
          <cell r="C1001" t="str">
            <v>Y</v>
          </cell>
          <cell r="D1001" t="str">
            <v>0130-00</v>
          </cell>
          <cell r="E1001" t="str">
            <v>KRUEMMER</v>
          </cell>
          <cell r="F1001">
            <v>10.6</v>
          </cell>
          <cell r="G1001">
            <v>0.42</v>
          </cell>
          <cell r="H1001">
            <v>0</v>
          </cell>
          <cell r="J1001">
            <v>0.42</v>
          </cell>
        </row>
        <row r="1002">
          <cell r="A1002" t="str">
            <v>2209</v>
          </cell>
          <cell r="B1002" t="str">
            <v>B</v>
          </cell>
          <cell r="C1002" t="str">
            <v>Y</v>
          </cell>
          <cell r="D1002" t="str">
            <v>0130-00</v>
          </cell>
          <cell r="E1002" t="str">
            <v>BEFESTIGUNGSTEILE</v>
          </cell>
          <cell r="F1002">
            <v>0.96</v>
          </cell>
          <cell r="G1002">
            <v>0.33</v>
          </cell>
          <cell r="H1002">
            <v>0</v>
          </cell>
          <cell r="J1002">
            <v>0.33</v>
          </cell>
        </row>
        <row r="1003">
          <cell r="A1003" t="str">
            <v>2212</v>
          </cell>
          <cell r="B1003" t="str">
            <v>B</v>
          </cell>
          <cell r="C1003" t="str">
            <v>Y</v>
          </cell>
          <cell r="D1003" t="str">
            <v>0130-00</v>
          </cell>
          <cell r="E1003" t="str">
            <v>LANDVERPACKUNG</v>
          </cell>
          <cell r="F1003">
            <v>10.48</v>
          </cell>
          <cell r="G1003">
            <v>0</v>
          </cell>
          <cell r="H1003">
            <v>0</v>
          </cell>
          <cell r="J1003">
            <v>0</v>
          </cell>
        </row>
        <row r="1004">
          <cell r="A1004" t="str">
            <v>2214</v>
          </cell>
          <cell r="B1004" t="str">
            <v>B</v>
          </cell>
          <cell r="C1004" t="str">
            <v>Y</v>
          </cell>
          <cell r="D1004" t="str">
            <v>0131-00</v>
          </cell>
          <cell r="E1004" t="str">
            <v>DREHZAHLREGLER</v>
          </cell>
          <cell r="F1004">
            <v>159.66</v>
          </cell>
          <cell r="G1004">
            <v>2.2799999999999998</v>
          </cell>
          <cell r="H1004">
            <v>0.73</v>
          </cell>
          <cell r="J1004">
            <v>3.01</v>
          </cell>
        </row>
        <row r="1005">
          <cell r="A1005" t="str">
            <v>2216</v>
          </cell>
          <cell r="B1005" t="str">
            <v>B</v>
          </cell>
          <cell r="C1005" t="str">
            <v>Y</v>
          </cell>
          <cell r="D1005" t="str">
            <v>0130-00</v>
          </cell>
          <cell r="E1005" t="str">
            <v>EINSPRITZPUMPE</v>
          </cell>
          <cell r="F1005">
            <v>541.48</v>
          </cell>
          <cell r="G1005">
            <v>5.85</v>
          </cell>
          <cell r="H1005">
            <v>40.51</v>
          </cell>
          <cell r="J1005">
            <v>46.36</v>
          </cell>
        </row>
        <row r="1006">
          <cell r="A1006" t="str">
            <v>2217</v>
          </cell>
          <cell r="B1006" t="str">
            <v>B</v>
          </cell>
          <cell r="C1006" t="str">
            <v>Y</v>
          </cell>
          <cell r="D1006" t="str">
            <v>0130-00</v>
          </cell>
          <cell r="E1006" t="str">
            <v>LANDVERPACKUNG</v>
          </cell>
          <cell r="F1006">
            <v>33.01</v>
          </cell>
          <cell r="G1006">
            <v>0</v>
          </cell>
          <cell r="H1006">
            <v>0</v>
          </cell>
          <cell r="J1006">
            <v>0</v>
          </cell>
        </row>
        <row r="1007">
          <cell r="A1007" t="str">
            <v>2218</v>
          </cell>
          <cell r="B1007" t="str">
            <v>B</v>
          </cell>
          <cell r="C1007" t="str">
            <v>Y</v>
          </cell>
          <cell r="D1007" t="str">
            <v>0130-00</v>
          </cell>
          <cell r="E1007" t="str">
            <v>LANDVERPACKUNG</v>
          </cell>
          <cell r="F1007">
            <v>33.01</v>
          </cell>
          <cell r="G1007">
            <v>0</v>
          </cell>
          <cell r="H1007">
            <v>0</v>
          </cell>
          <cell r="J1007">
            <v>0</v>
          </cell>
        </row>
        <row r="1008">
          <cell r="A1008" t="str">
            <v>2219</v>
          </cell>
          <cell r="B1008" t="str">
            <v>B</v>
          </cell>
          <cell r="C1008" t="str">
            <v>Y</v>
          </cell>
          <cell r="D1008" t="str">
            <v>0130-00</v>
          </cell>
          <cell r="E1008" t="str">
            <v>LANDVERPACKUNG</v>
          </cell>
          <cell r="F1008">
            <v>33.01</v>
          </cell>
          <cell r="G1008">
            <v>0</v>
          </cell>
          <cell r="H1008">
            <v>0</v>
          </cell>
          <cell r="J1008">
            <v>0</v>
          </cell>
        </row>
        <row r="1009">
          <cell r="A1009" t="str">
            <v>2220</v>
          </cell>
          <cell r="B1009" t="str">
            <v>B</v>
          </cell>
          <cell r="C1009" t="str">
            <v>Y</v>
          </cell>
          <cell r="D1009" t="str">
            <v>0130-00</v>
          </cell>
          <cell r="E1009" t="str">
            <v>SEEVERPACKUNG</v>
          </cell>
          <cell r="F1009">
            <v>165.36</v>
          </cell>
          <cell r="G1009">
            <v>0</v>
          </cell>
          <cell r="H1009">
            <v>0</v>
          </cell>
          <cell r="J1009">
            <v>0</v>
          </cell>
        </row>
        <row r="1010">
          <cell r="A1010" t="str">
            <v>2221</v>
          </cell>
          <cell r="B1010" t="str">
            <v>B</v>
          </cell>
          <cell r="C1010" t="str">
            <v>Y</v>
          </cell>
          <cell r="D1010" t="str">
            <v>0130-00</v>
          </cell>
          <cell r="E1010" t="str">
            <v>SCHUTZKAPPE</v>
          </cell>
          <cell r="F1010">
            <v>3.2</v>
          </cell>
          <cell r="G1010">
            <v>0</v>
          </cell>
          <cell r="H1010">
            <v>0</v>
          </cell>
          <cell r="J1010">
            <v>0</v>
          </cell>
        </row>
        <row r="1011">
          <cell r="A1011" t="str">
            <v>2222</v>
          </cell>
          <cell r="B1011" t="str">
            <v>B</v>
          </cell>
          <cell r="C1011" t="str">
            <v>Y</v>
          </cell>
          <cell r="D1011" t="str">
            <v>0130-00</v>
          </cell>
          <cell r="E1011" t="str">
            <v>SCHUTZKAPPE</v>
          </cell>
          <cell r="F1011">
            <v>9.44</v>
          </cell>
          <cell r="G1011">
            <v>0</v>
          </cell>
          <cell r="H1011">
            <v>0</v>
          </cell>
          <cell r="J1011">
            <v>0</v>
          </cell>
        </row>
        <row r="1012">
          <cell r="A1012" t="str">
            <v>2223</v>
          </cell>
          <cell r="B1012" t="str">
            <v>B</v>
          </cell>
          <cell r="C1012" t="str">
            <v>Y</v>
          </cell>
          <cell r="D1012" t="str">
            <v>0130-00</v>
          </cell>
          <cell r="E1012" t="str">
            <v>SCHWINGS.DAEMPFER</v>
          </cell>
          <cell r="F1012">
            <v>39.200000000000003</v>
          </cell>
          <cell r="G1012">
            <v>0.5</v>
          </cell>
          <cell r="H1012">
            <v>0</v>
          </cell>
          <cell r="J1012">
            <v>0.5</v>
          </cell>
        </row>
        <row r="1013">
          <cell r="A1013" t="str">
            <v>2224</v>
          </cell>
          <cell r="B1013" t="str">
            <v>B</v>
          </cell>
          <cell r="C1013" t="str">
            <v>Y</v>
          </cell>
          <cell r="D1013" t="str">
            <v>0131-00</v>
          </cell>
          <cell r="E1013" t="str">
            <v>RIEMENTRIEB</v>
          </cell>
          <cell r="F1013">
            <v>42.21</v>
          </cell>
          <cell r="G1013">
            <v>1.65</v>
          </cell>
          <cell r="H1013">
            <v>1.18</v>
          </cell>
          <cell r="J1013">
            <v>2.83</v>
          </cell>
        </row>
        <row r="1014">
          <cell r="A1014" t="str">
            <v>2225</v>
          </cell>
          <cell r="B1014" t="str">
            <v>B</v>
          </cell>
          <cell r="C1014" t="str">
            <v>Y</v>
          </cell>
          <cell r="D1014" t="str">
            <v>0131-00</v>
          </cell>
          <cell r="E1014" t="str">
            <v>RIEMENTRIEB</v>
          </cell>
          <cell r="F1014">
            <v>63.49</v>
          </cell>
          <cell r="G1014">
            <v>2.2400000000000002</v>
          </cell>
          <cell r="H1014">
            <v>0.93</v>
          </cell>
          <cell r="J1014">
            <v>3.1700000000000004</v>
          </cell>
        </row>
        <row r="1015">
          <cell r="A1015" t="str">
            <v>2230</v>
          </cell>
          <cell r="B1015" t="str">
            <v>B</v>
          </cell>
          <cell r="C1015" t="str">
            <v>Y</v>
          </cell>
          <cell r="D1015" t="str">
            <v>0130-00</v>
          </cell>
          <cell r="E1015" t="str">
            <v>BEFESTIGUNGSTEILE</v>
          </cell>
          <cell r="F1015">
            <v>1.07</v>
          </cell>
          <cell r="G1015">
            <v>0.25</v>
          </cell>
          <cell r="H1015">
            <v>0</v>
          </cell>
          <cell r="J1015">
            <v>0.25</v>
          </cell>
        </row>
        <row r="1016">
          <cell r="A1016" t="str">
            <v>2232</v>
          </cell>
          <cell r="B1016" t="str">
            <v>B</v>
          </cell>
          <cell r="C1016" t="str">
            <v>Y</v>
          </cell>
          <cell r="D1016" t="str">
            <v>0130-00</v>
          </cell>
          <cell r="E1016" t="str">
            <v>ANBAUTEILE</v>
          </cell>
          <cell r="F1016">
            <v>11.7</v>
          </cell>
          <cell r="G1016">
            <v>0.71</v>
          </cell>
          <cell r="H1016">
            <v>0</v>
          </cell>
          <cell r="J1016">
            <v>0.71</v>
          </cell>
        </row>
        <row r="1017">
          <cell r="A1017" t="str">
            <v>2234</v>
          </cell>
          <cell r="B1017" t="str">
            <v>B</v>
          </cell>
          <cell r="C1017" t="str">
            <v>Y</v>
          </cell>
          <cell r="D1017" t="str">
            <v>0131-00</v>
          </cell>
          <cell r="E1017" t="str">
            <v>GENERATOR</v>
          </cell>
          <cell r="F1017">
            <v>59.18</v>
          </cell>
          <cell r="G1017">
            <v>1.06</v>
          </cell>
          <cell r="H1017">
            <v>0.84</v>
          </cell>
          <cell r="J1017">
            <v>1.9</v>
          </cell>
        </row>
        <row r="1018">
          <cell r="A1018" t="str">
            <v>2235</v>
          </cell>
          <cell r="B1018" t="str">
            <v>B</v>
          </cell>
          <cell r="C1018" t="str">
            <v>Y</v>
          </cell>
          <cell r="D1018" t="str">
            <v>0131-00</v>
          </cell>
          <cell r="E1018" t="str">
            <v>GENERATOR</v>
          </cell>
          <cell r="F1018">
            <v>69.62</v>
          </cell>
          <cell r="G1018">
            <v>1.06</v>
          </cell>
          <cell r="H1018">
            <v>0.84</v>
          </cell>
          <cell r="J1018">
            <v>1.9</v>
          </cell>
        </row>
        <row r="1019">
          <cell r="A1019" t="str">
            <v>2236</v>
          </cell>
          <cell r="B1019" t="str">
            <v>B</v>
          </cell>
          <cell r="C1019" t="str">
            <v>Y</v>
          </cell>
          <cell r="D1019" t="str">
            <v>0131-00</v>
          </cell>
          <cell r="E1019" t="str">
            <v>GENERATOR</v>
          </cell>
          <cell r="F1019">
            <v>70.95</v>
          </cell>
          <cell r="G1019">
            <v>1.06</v>
          </cell>
          <cell r="H1019">
            <v>0.84</v>
          </cell>
          <cell r="J1019">
            <v>1.9</v>
          </cell>
        </row>
        <row r="1020">
          <cell r="A1020" t="str">
            <v>2237</v>
          </cell>
          <cell r="B1020" t="str">
            <v>B</v>
          </cell>
          <cell r="C1020" t="str">
            <v>Y</v>
          </cell>
          <cell r="D1020" t="str">
            <v>0131-00</v>
          </cell>
          <cell r="E1020" t="str">
            <v>GENERATOR</v>
          </cell>
          <cell r="F1020">
            <v>80.78</v>
          </cell>
          <cell r="G1020">
            <v>1.27</v>
          </cell>
          <cell r="H1020">
            <v>0.84</v>
          </cell>
          <cell r="J1020">
            <v>2.11</v>
          </cell>
        </row>
        <row r="1021">
          <cell r="A1021" t="str">
            <v>2240</v>
          </cell>
          <cell r="B1021" t="str">
            <v>B</v>
          </cell>
          <cell r="C1021" t="str">
            <v>Y</v>
          </cell>
          <cell r="D1021" t="str">
            <v>0131-00</v>
          </cell>
          <cell r="E1021" t="str">
            <v>EINSPRITZPUMPE</v>
          </cell>
          <cell r="F1021">
            <v>697.09</v>
          </cell>
          <cell r="G1021">
            <v>6.53</v>
          </cell>
          <cell r="H1021">
            <v>42.86</v>
          </cell>
          <cell r="J1021">
            <v>49.39</v>
          </cell>
        </row>
        <row r="1022">
          <cell r="A1022" t="str">
            <v>2241</v>
          </cell>
          <cell r="B1022" t="str">
            <v>B</v>
          </cell>
          <cell r="C1022" t="str">
            <v>Y</v>
          </cell>
          <cell r="D1022" t="str">
            <v>0131-00</v>
          </cell>
          <cell r="E1022" t="str">
            <v>SCHMIEROELKUEHLER</v>
          </cell>
          <cell r="F1022">
            <v>55.8</v>
          </cell>
          <cell r="G1022">
            <v>0.7</v>
          </cell>
          <cell r="H1022">
            <v>1.43</v>
          </cell>
          <cell r="J1022">
            <v>2.13</v>
          </cell>
        </row>
        <row r="1023">
          <cell r="A1023" t="str">
            <v>2242</v>
          </cell>
          <cell r="B1023" t="str">
            <v>B</v>
          </cell>
          <cell r="C1023" t="str">
            <v>Y</v>
          </cell>
          <cell r="D1023" t="str">
            <v>0131-00</v>
          </cell>
          <cell r="E1023" t="str">
            <v>RIEMENTRIEB</v>
          </cell>
          <cell r="F1023">
            <v>59.2</v>
          </cell>
          <cell r="G1023">
            <v>2.2400000000000002</v>
          </cell>
          <cell r="H1023">
            <v>0.98</v>
          </cell>
          <cell r="J1023">
            <v>3.22</v>
          </cell>
        </row>
        <row r="1024">
          <cell r="A1024" t="str">
            <v>2244</v>
          </cell>
          <cell r="B1024" t="str">
            <v>B</v>
          </cell>
          <cell r="C1024" t="str">
            <v>Y</v>
          </cell>
          <cell r="D1024" t="str">
            <v>0130-00</v>
          </cell>
          <cell r="E1024" t="str">
            <v>DREHZAHLREGLER</v>
          </cell>
          <cell r="F1024">
            <v>159.97999999999999</v>
          </cell>
          <cell r="G1024">
            <v>2.4</v>
          </cell>
          <cell r="H1024">
            <v>0.56000000000000005</v>
          </cell>
          <cell r="J1024">
            <v>2.96</v>
          </cell>
        </row>
        <row r="1025">
          <cell r="A1025" t="str">
            <v>2245</v>
          </cell>
          <cell r="B1025" t="str">
            <v>B</v>
          </cell>
          <cell r="C1025" t="str">
            <v>Y</v>
          </cell>
          <cell r="D1025" t="str">
            <v>0130-00</v>
          </cell>
          <cell r="E1025" t="str">
            <v>TEMPERATURGEBER</v>
          </cell>
          <cell r="F1025">
            <v>6.76</v>
          </cell>
          <cell r="G1025">
            <v>0.14000000000000001</v>
          </cell>
          <cell r="H1025">
            <v>0</v>
          </cell>
          <cell r="J1025">
            <v>0.14000000000000001</v>
          </cell>
        </row>
        <row r="1026">
          <cell r="A1026" t="str">
            <v>2250</v>
          </cell>
          <cell r="B1026" t="str">
            <v>B</v>
          </cell>
          <cell r="C1026" t="str">
            <v>Y</v>
          </cell>
          <cell r="D1026" t="str">
            <v>0131-00</v>
          </cell>
          <cell r="E1026" t="str">
            <v>RIEMENTRIEB</v>
          </cell>
          <cell r="F1026">
            <v>65.099999999999994</v>
          </cell>
          <cell r="G1026">
            <v>2.2400000000000002</v>
          </cell>
          <cell r="H1026">
            <v>1.1200000000000001</v>
          </cell>
          <cell r="J1026">
            <v>3.3600000000000003</v>
          </cell>
        </row>
        <row r="1027">
          <cell r="A1027" t="str">
            <v>2251</v>
          </cell>
          <cell r="B1027" t="str">
            <v>B</v>
          </cell>
          <cell r="C1027" t="str">
            <v>Y</v>
          </cell>
          <cell r="D1027" t="str">
            <v>0130-00</v>
          </cell>
          <cell r="E1027" t="str">
            <v>LUFTFUEHRUNGSRING</v>
          </cell>
          <cell r="F1027">
            <v>29.59</v>
          </cell>
          <cell r="G1027">
            <v>0.87</v>
          </cell>
          <cell r="H1027">
            <v>0</v>
          </cell>
          <cell r="J1027">
            <v>0.87</v>
          </cell>
        </row>
        <row r="1028">
          <cell r="A1028" t="str">
            <v>2252</v>
          </cell>
          <cell r="B1028" t="str">
            <v>B</v>
          </cell>
          <cell r="C1028" t="str">
            <v>Y</v>
          </cell>
          <cell r="D1028" t="str">
            <v>0130-00</v>
          </cell>
          <cell r="E1028" t="str">
            <v>LUFTFUEHRUNGSRING</v>
          </cell>
          <cell r="F1028">
            <v>31.73</v>
          </cell>
          <cell r="G1028">
            <v>0.71</v>
          </cell>
          <cell r="H1028">
            <v>0</v>
          </cell>
          <cell r="J1028">
            <v>0.71</v>
          </cell>
        </row>
        <row r="1029">
          <cell r="A1029" t="str">
            <v>2254</v>
          </cell>
          <cell r="B1029" t="str">
            <v>B</v>
          </cell>
          <cell r="C1029" t="str">
            <v>Y</v>
          </cell>
          <cell r="D1029" t="str">
            <v>0130-00</v>
          </cell>
          <cell r="E1029" t="str">
            <v>VERSCHLUSSTEILE</v>
          </cell>
          <cell r="F1029">
            <v>0.72</v>
          </cell>
          <cell r="G1029">
            <v>0.2</v>
          </cell>
          <cell r="H1029">
            <v>0</v>
          </cell>
          <cell r="J1029">
            <v>0.2</v>
          </cell>
        </row>
        <row r="1030">
          <cell r="A1030" t="str">
            <v>2256</v>
          </cell>
          <cell r="B1030" t="str">
            <v>B</v>
          </cell>
          <cell r="C1030" t="str">
            <v>Y</v>
          </cell>
          <cell r="D1030" t="str">
            <v>0131-00</v>
          </cell>
          <cell r="E1030" t="str">
            <v>KURB.GEH.ENTLUEFT.</v>
          </cell>
          <cell r="F1030">
            <v>5.72</v>
          </cell>
          <cell r="G1030">
            <v>0.28999999999999998</v>
          </cell>
          <cell r="H1030">
            <v>0</v>
          </cell>
          <cell r="J1030">
            <v>0.28999999999999998</v>
          </cell>
        </row>
        <row r="1031">
          <cell r="A1031" t="str">
            <v>2257</v>
          </cell>
          <cell r="B1031" t="str">
            <v>B</v>
          </cell>
          <cell r="C1031" t="str">
            <v>Y</v>
          </cell>
          <cell r="D1031" t="str">
            <v>0131-00</v>
          </cell>
          <cell r="E1031" t="str">
            <v>OELMESSVORRICHTUNG</v>
          </cell>
          <cell r="F1031">
            <v>6.99</v>
          </cell>
          <cell r="G1031">
            <v>0.84</v>
          </cell>
          <cell r="H1031">
            <v>0</v>
          </cell>
          <cell r="J1031">
            <v>0.84</v>
          </cell>
        </row>
        <row r="1032">
          <cell r="A1032" t="str">
            <v>2258</v>
          </cell>
          <cell r="B1032" t="str">
            <v>B</v>
          </cell>
          <cell r="C1032" t="str">
            <v>Y</v>
          </cell>
          <cell r="D1032" t="str">
            <v>0131-00</v>
          </cell>
          <cell r="E1032" t="str">
            <v>SCHMIEROELKUEHLER</v>
          </cell>
          <cell r="F1032">
            <v>68.239999999999995</v>
          </cell>
          <cell r="G1032">
            <v>0.7</v>
          </cell>
          <cell r="H1032">
            <v>1.44</v>
          </cell>
          <cell r="J1032">
            <v>2.1399999999999997</v>
          </cell>
        </row>
        <row r="1033">
          <cell r="A1033" t="str">
            <v>2259</v>
          </cell>
          <cell r="B1033" t="str">
            <v>B</v>
          </cell>
          <cell r="C1033" t="str">
            <v>Y</v>
          </cell>
          <cell r="D1033" t="str">
            <v>0131-00</v>
          </cell>
          <cell r="E1033" t="str">
            <v>SCHMIEROELKUEHLER</v>
          </cell>
          <cell r="F1033">
            <v>73.180000000000007</v>
          </cell>
          <cell r="G1033">
            <v>0.64</v>
          </cell>
          <cell r="H1033">
            <v>1.44</v>
          </cell>
          <cell r="J1033">
            <v>2.08</v>
          </cell>
        </row>
        <row r="1034">
          <cell r="A1034" t="str">
            <v>2260</v>
          </cell>
          <cell r="B1034" t="str">
            <v>B</v>
          </cell>
          <cell r="C1034" t="str">
            <v>Y</v>
          </cell>
          <cell r="D1034" t="str">
            <v>0131-00</v>
          </cell>
          <cell r="E1034" t="str">
            <v>SCHMIEROELKUEHLER</v>
          </cell>
          <cell r="F1034">
            <v>75.41</v>
          </cell>
          <cell r="G1034">
            <v>0.64</v>
          </cell>
          <cell r="H1034">
            <v>1.44</v>
          </cell>
          <cell r="J1034">
            <v>2.08</v>
          </cell>
        </row>
        <row r="1035">
          <cell r="A1035" t="str">
            <v>2261</v>
          </cell>
          <cell r="B1035" t="str">
            <v>B</v>
          </cell>
          <cell r="C1035" t="str">
            <v>Y</v>
          </cell>
          <cell r="D1035" t="str">
            <v>0130-00</v>
          </cell>
          <cell r="E1035" t="str">
            <v>KUEHLGEBLAESE</v>
          </cell>
          <cell r="F1035">
            <v>171.3</v>
          </cell>
          <cell r="G1035">
            <v>1.61</v>
          </cell>
          <cell r="H1035">
            <v>19.47</v>
          </cell>
          <cell r="J1035">
            <v>21.08</v>
          </cell>
        </row>
        <row r="1036">
          <cell r="A1036" t="str">
            <v>2262</v>
          </cell>
          <cell r="B1036" t="str">
            <v>B</v>
          </cell>
          <cell r="C1036" t="str">
            <v>Y</v>
          </cell>
          <cell r="D1036" t="str">
            <v>0130-00</v>
          </cell>
          <cell r="E1036" t="str">
            <v>KUEHLGEBLAESE</v>
          </cell>
          <cell r="F1036">
            <v>171.46</v>
          </cell>
          <cell r="G1036">
            <v>1.61</v>
          </cell>
          <cell r="H1036">
            <v>19.22</v>
          </cell>
          <cell r="J1036">
            <v>20.83</v>
          </cell>
        </row>
        <row r="1037">
          <cell r="A1037" t="str">
            <v>2263</v>
          </cell>
          <cell r="B1037" t="str">
            <v>B</v>
          </cell>
          <cell r="C1037" t="str">
            <v>Y</v>
          </cell>
          <cell r="D1037" t="str">
            <v>0130-00</v>
          </cell>
          <cell r="E1037" t="str">
            <v>KUEHLGEBLAESE</v>
          </cell>
          <cell r="F1037">
            <v>171.52</v>
          </cell>
          <cell r="G1037">
            <v>1.61</v>
          </cell>
          <cell r="H1037">
            <v>19.2</v>
          </cell>
          <cell r="J1037">
            <v>20.81</v>
          </cell>
        </row>
        <row r="1038">
          <cell r="A1038" t="str">
            <v>2264</v>
          </cell>
          <cell r="B1038" t="str">
            <v>B</v>
          </cell>
          <cell r="C1038" t="str">
            <v>Y</v>
          </cell>
          <cell r="D1038" t="str">
            <v>0131-00</v>
          </cell>
          <cell r="E1038" t="str">
            <v>KUEHLGEBLAESE</v>
          </cell>
          <cell r="F1038">
            <v>179.19</v>
          </cell>
          <cell r="G1038">
            <v>4.3</v>
          </cell>
          <cell r="H1038">
            <v>19.100000000000001</v>
          </cell>
          <cell r="J1038">
            <v>23.400000000000002</v>
          </cell>
        </row>
        <row r="1039">
          <cell r="A1039" t="str">
            <v>2265</v>
          </cell>
          <cell r="B1039" t="str">
            <v>B</v>
          </cell>
          <cell r="C1039" t="str">
            <v>Y</v>
          </cell>
          <cell r="D1039" t="str">
            <v>0131-00</v>
          </cell>
          <cell r="E1039" t="str">
            <v>KUEHLGEBLAESE</v>
          </cell>
          <cell r="F1039">
            <v>179.73</v>
          </cell>
          <cell r="G1039">
            <v>3.57</v>
          </cell>
          <cell r="H1039">
            <v>19.11</v>
          </cell>
          <cell r="J1039">
            <v>22.68</v>
          </cell>
        </row>
        <row r="1040">
          <cell r="A1040" t="str">
            <v>2266</v>
          </cell>
          <cell r="B1040" t="str">
            <v>B</v>
          </cell>
          <cell r="C1040" t="str">
            <v>Y</v>
          </cell>
          <cell r="D1040" t="str">
            <v>0131-00</v>
          </cell>
          <cell r="E1040" t="str">
            <v>KUEHLGEBLAESE</v>
          </cell>
          <cell r="F1040">
            <v>178.56</v>
          </cell>
          <cell r="G1040">
            <v>3.57</v>
          </cell>
          <cell r="H1040">
            <v>22.04</v>
          </cell>
          <cell r="J1040">
            <v>25.61</v>
          </cell>
        </row>
        <row r="1041">
          <cell r="A1041" t="str">
            <v>2268</v>
          </cell>
          <cell r="B1041" t="str">
            <v>B</v>
          </cell>
          <cell r="C1041" t="str">
            <v>Y</v>
          </cell>
          <cell r="D1041" t="str">
            <v>0131-00</v>
          </cell>
          <cell r="E1041" t="str">
            <v>KUEHLGEBLAESE</v>
          </cell>
          <cell r="F1041">
            <v>179.79</v>
          </cell>
          <cell r="G1041">
            <v>3.81</v>
          </cell>
          <cell r="H1041">
            <v>19.09</v>
          </cell>
          <cell r="J1041">
            <v>22.9</v>
          </cell>
        </row>
        <row r="1042">
          <cell r="A1042" t="str">
            <v>2269</v>
          </cell>
          <cell r="B1042" t="str">
            <v>B</v>
          </cell>
          <cell r="C1042" t="str">
            <v>Y</v>
          </cell>
          <cell r="D1042" t="str">
            <v>0131-00</v>
          </cell>
          <cell r="E1042" t="str">
            <v>KUEHLGEBLAESE</v>
          </cell>
          <cell r="F1042">
            <v>178.56</v>
          </cell>
          <cell r="G1042">
            <v>3.81</v>
          </cell>
          <cell r="H1042">
            <v>22.04</v>
          </cell>
          <cell r="J1042">
            <v>25.849999999999998</v>
          </cell>
        </row>
        <row r="1043">
          <cell r="A1043" t="str">
            <v>2271</v>
          </cell>
          <cell r="B1043" t="str">
            <v>B</v>
          </cell>
          <cell r="C1043" t="str">
            <v>Y</v>
          </cell>
          <cell r="D1043" t="str">
            <v>0130-00</v>
          </cell>
          <cell r="E1043" t="str">
            <v>ABGASTURBOLADER</v>
          </cell>
          <cell r="F1043">
            <v>143.93</v>
          </cell>
          <cell r="G1043">
            <v>4.5999999999999996</v>
          </cell>
          <cell r="H1043">
            <v>3.9</v>
          </cell>
          <cell r="J1043">
            <v>8.5</v>
          </cell>
        </row>
        <row r="1044">
          <cell r="A1044" t="str">
            <v>2272</v>
          </cell>
          <cell r="B1044" t="str">
            <v>B</v>
          </cell>
          <cell r="C1044" t="str">
            <v>Y</v>
          </cell>
          <cell r="D1044" t="str">
            <v>0130-00</v>
          </cell>
          <cell r="E1044" t="str">
            <v>ABGASTURBOLADER</v>
          </cell>
          <cell r="F1044">
            <v>138.74</v>
          </cell>
          <cell r="G1044">
            <v>4.5999999999999996</v>
          </cell>
          <cell r="H1044">
            <v>3.9</v>
          </cell>
          <cell r="J1044">
            <v>8.5</v>
          </cell>
        </row>
        <row r="1045">
          <cell r="A1045" t="str">
            <v>2276</v>
          </cell>
          <cell r="B1045" t="str">
            <v>B</v>
          </cell>
          <cell r="C1045" t="str">
            <v>Y</v>
          </cell>
          <cell r="D1045" t="str">
            <v>0130-00</v>
          </cell>
          <cell r="E1045" t="str">
            <v>RIEMENTRIEB</v>
          </cell>
          <cell r="F1045">
            <v>76.23</v>
          </cell>
          <cell r="G1045">
            <v>2.38</v>
          </cell>
          <cell r="H1045">
            <v>1.06</v>
          </cell>
          <cell r="J1045">
            <v>3.44</v>
          </cell>
        </row>
        <row r="1046">
          <cell r="A1046" t="str">
            <v>2277</v>
          </cell>
          <cell r="B1046" t="str">
            <v>B</v>
          </cell>
          <cell r="C1046" t="str">
            <v>Y</v>
          </cell>
          <cell r="D1046" t="str">
            <v>0131-00</v>
          </cell>
          <cell r="E1046" t="str">
            <v>RIEMENTRIEB</v>
          </cell>
          <cell r="F1046">
            <v>47.32</v>
          </cell>
          <cell r="G1046">
            <v>1.66</v>
          </cell>
          <cell r="H1046">
            <v>0.99</v>
          </cell>
          <cell r="J1046">
            <v>2.65</v>
          </cell>
        </row>
        <row r="1047">
          <cell r="A1047" t="str">
            <v>2279</v>
          </cell>
          <cell r="B1047" t="str">
            <v>B</v>
          </cell>
          <cell r="C1047" t="str">
            <v>Y</v>
          </cell>
          <cell r="D1047" t="str">
            <v>0130-00</v>
          </cell>
          <cell r="E1047" t="str">
            <v>RIEMENTRIEB</v>
          </cell>
          <cell r="F1047">
            <v>78.89</v>
          </cell>
          <cell r="G1047">
            <v>2.39</v>
          </cell>
          <cell r="H1047">
            <v>0.93</v>
          </cell>
          <cell r="J1047">
            <v>3.3200000000000003</v>
          </cell>
        </row>
        <row r="1048">
          <cell r="A1048" t="str">
            <v>2281</v>
          </cell>
          <cell r="B1048" t="str">
            <v>B</v>
          </cell>
          <cell r="C1048" t="str">
            <v>Y</v>
          </cell>
          <cell r="D1048" t="str">
            <v>0130-00</v>
          </cell>
          <cell r="E1048" t="str">
            <v>RIEMENTRIEB</v>
          </cell>
          <cell r="F1048">
            <v>45.71</v>
          </cell>
          <cell r="G1048">
            <v>1.39</v>
          </cell>
          <cell r="H1048">
            <v>1.7</v>
          </cell>
          <cell r="J1048">
            <v>3.09</v>
          </cell>
        </row>
        <row r="1049">
          <cell r="A1049" t="str">
            <v>2282</v>
          </cell>
          <cell r="B1049" t="str">
            <v>B</v>
          </cell>
          <cell r="C1049" t="str">
            <v>Y</v>
          </cell>
          <cell r="D1049" t="str">
            <v>0130-00</v>
          </cell>
          <cell r="E1049" t="str">
            <v>RIEMENTRIEB</v>
          </cell>
          <cell r="F1049">
            <v>62.48</v>
          </cell>
          <cell r="G1049">
            <v>3.65</v>
          </cell>
          <cell r="H1049">
            <v>1.97</v>
          </cell>
          <cell r="J1049">
            <v>5.62</v>
          </cell>
        </row>
        <row r="1050">
          <cell r="A1050" t="str">
            <v>2283</v>
          </cell>
          <cell r="B1050" t="str">
            <v>B</v>
          </cell>
          <cell r="C1050" t="str">
            <v>Y</v>
          </cell>
          <cell r="D1050" t="str">
            <v>0130-00</v>
          </cell>
          <cell r="E1050" t="str">
            <v>RIEMENTRIEB</v>
          </cell>
          <cell r="F1050">
            <v>74.91</v>
          </cell>
          <cell r="G1050">
            <v>3.83</v>
          </cell>
          <cell r="H1050">
            <v>1.97</v>
          </cell>
          <cell r="J1050">
            <v>5.8</v>
          </cell>
        </row>
        <row r="1051">
          <cell r="A1051" t="str">
            <v>2284</v>
          </cell>
          <cell r="B1051" t="str">
            <v>B</v>
          </cell>
          <cell r="C1051" t="str">
            <v>Y</v>
          </cell>
          <cell r="D1051" t="str">
            <v>0130-00</v>
          </cell>
          <cell r="E1051" t="str">
            <v>RIEMENTRIEB</v>
          </cell>
          <cell r="F1051">
            <v>76.66</v>
          </cell>
          <cell r="G1051">
            <v>3.83</v>
          </cell>
          <cell r="H1051">
            <v>1.1200000000000001</v>
          </cell>
          <cell r="J1051">
            <v>4.95</v>
          </cell>
        </row>
        <row r="1052">
          <cell r="A1052" t="str">
            <v>2285</v>
          </cell>
          <cell r="B1052" t="str">
            <v>B</v>
          </cell>
          <cell r="C1052" t="str">
            <v>Y</v>
          </cell>
          <cell r="D1052" t="str">
            <v>0130-00</v>
          </cell>
          <cell r="E1052" t="str">
            <v>RIEMENTRIEB</v>
          </cell>
          <cell r="F1052">
            <v>48.41</v>
          </cell>
          <cell r="G1052">
            <v>2.72</v>
          </cell>
          <cell r="H1052">
            <v>0.93</v>
          </cell>
          <cell r="J1052">
            <v>3.6500000000000004</v>
          </cell>
        </row>
        <row r="1053">
          <cell r="A1053" t="str">
            <v>2286</v>
          </cell>
          <cell r="B1053" t="str">
            <v>B</v>
          </cell>
          <cell r="C1053" t="str">
            <v>Y</v>
          </cell>
          <cell r="D1053" t="str">
            <v>0130-00</v>
          </cell>
          <cell r="E1053" t="str">
            <v>RIEMENTRIEB</v>
          </cell>
          <cell r="F1053">
            <v>65.44</v>
          </cell>
          <cell r="G1053">
            <v>3.65</v>
          </cell>
          <cell r="H1053">
            <v>0.93</v>
          </cell>
          <cell r="J1053">
            <v>4.58</v>
          </cell>
        </row>
        <row r="1054">
          <cell r="A1054" t="str">
            <v>2287</v>
          </cell>
          <cell r="B1054" t="str">
            <v>B</v>
          </cell>
          <cell r="C1054" t="str">
            <v>Y</v>
          </cell>
          <cell r="D1054" t="str">
            <v>0130-00</v>
          </cell>
          <cell r="E1054" t="str">
            <v>RIEMENTRIEB</v>
          </cell>
          <cell r="F1054">
            <v>62.58</v>
          </cell>
          <cell r="G1054">
            <v>3.65</v>
          </cell>
          <cell r="H1054">
            <v>1.7</v>
          </cell>
          <cell r="J1054">
            <v>5.35</v>
          </cell>
        </row>
        <row r="1055">
          <cell r="A1055" t="str">
            <v>2288</v>
          </cell>
          <cell r="B1055" t="str">
            <v>B</v>
          </cell>
          <cell r="C1055" t="str">
            <v>Y</v>
          </cell>
          <cell r="D1055" t="str">
            <v>0130-00</v>
          </cell>
          <cell r="E1055" t="str">
            <v>RIEMENTRIEB</v>
          </cell>
          <cell r="F1055">
            <v>63.74</v>
          </cell>
          <cell r="G1055">
            <v>3.65</v>
          </cell>
          <cell r="H1055">
            <v>1.06</v>
          </cell>
          <cell r="J1055">
            <v>4.71</v>
          </cell>
        </row>
        <row r="1056">
          <cell r="A1056" t="str">
            <v>2289</v>
          </cell>
          <cell r="B1056" t="str">
            <v>B</v>
          </cell>
          <cell r="C1056" t="str">
            <v>Y</v>
          </cell>
          <cell r="D1056" t="str">
            <v>0130-00</v>
          </cell>
          <cell r="E1056" t="str">
            <v>RIEMENTRIEB</v>
          </cell>
          <cell r="F1056">
            <v>44.13</v>
          </cell>
          <cell r="G1056">
            <v>2.59</v>
          </cell>
          <cell r="H1056">
            <v>1.1200000000000001</v>
          </cell>
          <cell r="J1056">
            <v>3.71</v>
          </cell>
        </row>
        <row r="1057">
          <cell r="A1057" t="str">
            <v>2290</v>
          </cell>
          <cell r="B1057" t="str">
            <v>B</v>
          </cell>
          <cell r="C1057" t="str">
            <v>Y</v>
          </cell>
          <cell r="D1057" t="str">
            <v>0131-00</v>
          </cell>
          <cell r="E1057" t="str">
            <v>RIEMENTRIEB</v>
          </cell>
          <cell r="F1057">
            <v>63.8</v>
          </cell>
          <cell r="G1057">
            <v>2.2400000000000002</v>
          </cell>
          <cell r="H1057">
            <v>0.99</v>
          </cell>
          <cell r="J1057">
            <v>3.2300000000000004</v>
          </cell>
        </row>
        <row r="1058">
          <cell r="A1058" t="str">
            <v>2291</v>
          </cell>
          <cell r="B1058" t="str">
            <v>B</v>
          </cell>
          <cell r="C1058" t="str">
            <v>Y</v>
          </cell>
          <cell r="D1058" t="str">
            <v>0131-00</v>
          </cell>
          <cell r="E1058" t="str">
            <v>RIEMENTRIEB</v>
          </cell>
          <cell r="F1058">
            <v>42.62</v>
          </cell>
          <cell r="G1058">
            <v>1.65</v>
          </cell>
          <cell r="H1058">
            <v>0.98</v>
          </cell>
          <cell r="J1058">
            <v>2.63</v>
          </cell>
        </row>
        <row r="1059">
          <cell r="A1059" t="str">
            <v>2292</v>
          </cell>
          <cell r="B1059" t="str">
            <v>B</v>
          </cell>
          <cell r="C1059" t="str">
            <v>Y</v>
          </cell>
          <cell r="D1059" t="str">
            <v>0130-00</v>
          </cell>
          <cell r="E1059" t="str">
            <v>RIEMENTRIEB</v>
          </cell>
          <cell r="F1059">
            <v>75.989999999999995</v>
          </cell>
          <cell r="G1059">
            <v>2.4</v>
          </cell>
          <cell r="H1059">
            <v>1.7</v>
          </cell>
          <cell r="J1059">
            <v>4.0999999999999996</v>
          </cell>
        </row>
        <row r="1060">
          <cell r="A1060" t="str">
            <v>2294</v>
          </cell>
          <cell r="B1060" t="str">
            <v>B</v>
          </cell>
          <cell r="C1060" t="str">
            <v>Y</v>
          </cell>
          <cell r="D1060" t="str">
            <v>0131-00</v>
          </cell>
          <cell r="E1060" t="str">
            <v>DREHZAHLREGLER</v>
          </cell>
          <cell r="F1060">
            <v>160.01</v>
          </cell>
          <cell r="G1060">
            <v>2.2799999999999998</v>
          </cell>
          <cell r="H1060">
            <v>0.73</v>
          </cell>
          <cell r="J1060">
            <v>3.01</v>
          </cell>
        </row>
        <row r="1061">
          <cell r="A1061" t="str">
            <v>2295</v>
          </cell>
          <cell r="B1061" t="str">
            <v>B</v>
          </cell>
          <cell r="C1061" t="str">
            <v>Y</v>
          </cell>
          <cell r="D1061" t="str">
            <v>0131-00</v>
          </cell>
          <cell r="E1061" t="str">
            <v>DREHZAHLREGLER</v>
          </cell>
          <cell r="F1061">
            <v>138.49</v>
          </cell>
          <cell r="G1061">
            <v>2.1</v>
          </cell>
          <cell r="H1061">
            <v>0</v>
          </cell>
          <cell r="J1061">
            <v>2.1</v>
          </cell>
        </row>
        <row r="1062">
          <cell r="A1062" t="str">
            <v>2296</v>
          </cell>
          <cell r="B1062" t="str">
            <v>B</v>
          </cell>
          <cell r="C1062" t="str">
            <v>Y</v>
          </cell>
          <cell r="D1062" t="str">
            <v>0131-00</v>
          </cell>
          <cell r="E1062" t="str">
            <v>SCHWUNGRAD</v>
          </cell>
          <cell r="F1062">
            <v>83.37</v>
          </cell>
          <cell r="G1062">
            <v>1.54</v>
          </cell>
          <cell r="H1062">
            <v>5.79</v>
          </cell>
          <cell r="J1062">
            <v>7.33</v>
          </cell>
        </row>
        <row r="1063">
          <cell r="A1063" t="str">
            <v>2297</v>
          </cell>
          <cell r="B1063" t="str">
            <v>B</v>
          </cell>
          <cell r="C1063" t="str">
            <v>Y</v>
          </cell>
          <cell r="D1063" t="str">
            <v>0130-00</v>
          </cell>
          <cell r="E1063" t="str">
            <v>RIEMENTRIEB</v>
          </cell>
          <cell r="F1063">
            <v>84.76</v>
          </cell>
          <cell r="G1063">
            <v>3.83</v>
          </cell>
          <cell r="H1063">
            <v>1.45</v>
          </cell>
          <cell r="J1063">
            <v>5.28</v>
          </cell>
        </row>
        <row r="1064">
          <cell r="A1064" t="str">
            <v>2298</v>
          </cell>
          <cell r="B1064" t="str">
            <v>B</v>
          </cell>
          <cell r="C1064" t="str">
            <v>Y</v>
          </cell>
          <cell r="D1064" t="str">
            <v>0130-00</v>
          </cell>
          <cell r="E1064" t="str">
            <v>DREHZAHLREGLER</v>
          </cell>
          <cell r="F1064">
            <v>138.49</v>
          </cell>
          <cell r="G1064">
            <v>2.1</v>
          </cell>
          <cell r="H1064">
            <v>0</v>
          </cell>
          <cell r="J1064">
            <v>2.1</v>
          </cell>
        </row>
        <row r="1065">
          <cell r="A1065" t="str">
            <v>2299</v>
          </cell>
          <cell r="B1065" t="str">
            <v>B</v>
          </cell>
          <cell r="C1065" t="str">
            <v>Y</v>
          </cell>
          <cell r="D1065" t="str">
            <v>0130-00</v>
          </cell>
          <cell r="E1065" t="str">
            <v>DREHZAHLREGLER</v>
          </cell>
          <cell r="F1065">
            <v>138.49</v>
          </cell>
          <cell r="G1065">
            <v>2.1</v>
          </cell>
          <cell r="H1065">
            <v>0</v>
          </cell>
          <cell r="J1065">
            <v>2.1</v>
          </cell>
        </row>
        <row r="1066">
          <cell r="A1066" t="str">
            <v>2300</v>
          </cell>
          <cell r="B1066" t="str">
            <v>B</v>
          </cell>
          <cell r="C1066" t="str">
            <v>Y</v>
          </cell>
          <cell r="D1066" t="str">
            <v>0131-00</v>
          </cell>
          <cell r="E1066" t="str">
            <v>SCHMIEROELKUEHLER</v>
          </cell>
          <cell r="F1066">
            <v>55.8</v>
          </cell>
          <cell r="G1066">
            <v>0.7</v>
          </cell>
          <cell r="H1066">
            <v>1.43</v>
          </cell>
          <cell r="J1066">
            <v>2.13</v>
          </cell>
        </row>
        <row r="1067">
          <cell r="A1067" t="str">
            <v>2301</v>
          </cell>
          <cell r="B1067" t="str">
            <v>B</v>
          </cell>
          <cell r="C1067" t="str">
            <v>Y</v>
          </cell>
          <cell r="D1067" t="str">
            <v>0130-00</v>
          </cell>
          <cell r="E1067" t="str">
            <v>EINSPRITZPUMPE</v>
          </cell>
          <cell r="F1067">
            <v>546.79999999999995</v>
          </cell>
          <cell r="G1067">
            <v>5.85</v>
          </cell>
          <cell r="H1067">
            <v>40.450000000000003</v>
          </cell>
          <cell r="J1067">
            <v>46.300000000000004</v>
          </cell>
        </row>
        <row r="1068">
          <cell r="A1068" t="str">
            <v>2302</v>
          </cell>
          <cell r="B1068" t="str">
            <v>B</v>
          </cell>
          <cell r="C1068" t="str">
            <v>Y</v>
          </cell>
          <cell r="D1068" t="str">
            <v>0130-00</v>
          </cell>
          <cell r="E1068" t="str">
            <v>EINSPRITZPUMPE</v>
          </cell>
          <cell r="F1068">
            <v>546.79999999999995</v>
          </cell>
          <cell r="G1068">
            <v>5.85</v>
          </cell>
          <cell r="H1068">
            <v>40.450000000000003</v>
          </cell>
          <cell r="J1068">
            <v>46.300000000000004</v>
          </cell>
        </row>
        <row r="1069">
          <cell r="A1069" t="str">
            <v>2303</v>
          </cell>
          <cell r="B1069" t="str">
            <v>B</v>
          </cell>
          <cell r="C1069" t="str">
            <v>Y</v>
          </cell>
          <cell r="D1069" t="str">
            <v>0130-00</v>
          </cell>
          <cell r="E1069" t="str">
            <v>EINSPRITZPUMPE</v>
          </cell>
          <cell r="F1069">
            <v>548.16999999999996</v>
          </cell>
          <cell r="G1069">
            <v>5.96</v>
          </cell>
          <cell r="H1069">
            <v>40.450000000000003</v>
          </cell>
          <cell r="J1069">
            <v>46.410000000000004</v>
          </cell>
        </row>
        <row r="1070">
          <cell r="A1070" t="str">
            <v>2304</v>
          </cell>
          <cell r="B1070" t="str">
            <v>B</v>
          </cell>
          <cell r="C1070" t="str">
            <v>Y</v>
          </cell>
          <cell r="D1070" t="str">
            <v>0130-00</v>
          </cell>
          <cell r="E1070" t="str">
            <v>EINSPRITZPUMPE</v>
          </cell>
          <cell r="F1070">
            <v>546.79999999999995</v>
          </cell>
          <cell r="G1070">
            <v>5.85</v>
          </cell>
          <cell r="H1070">
            <v>40.450000000000003</v>
          </cell>
          <cell r="J1070">
            <v>46.300000000000004</v>
          </cell>
        </row>
        <row r="1071">
          <cell r="A1071" t="str">
            <v>2309</v>
          </cell>
          <cell r="B1071" t="str">
            <v>B</v>
          </cell>
          <cell r="C1071" t="str">
            <v>Y</v>
          </cell>
          <cell r="D1071" t="str">
            <v>0131-00</v>
          </cell>
          <cell r="E1071" t="str">
            <v>GRUNDTEILE</v>
          </cell>
          <cell r="F1071">
            <v>577.20000000000005</v>
          </cell>
          <cell r="G1071">
            <v>18.38</v>
          </cell>
          <cell r="H1071">
            <v>38.619999999999997</v>
          </cell>
          <cell r="J1071">
            <v>57</v>
          </cell>
        </row>
        <row r="1072">
          <cell r="A1072" t="str">
            <v>2310</v>
          </cell>
          <cell r="B1072" t="str">
            <v>B</v>
          </cell>
          <cell r="C1072" t="str">
            <v>Y</v>
          </cell>
          <cell r="D1072" t="str">
            <v>0131-00</v>
          </cell>
          <cell r="E1072" t="str">
            <v>ABGASTURBOLADER</v>
          </cell>
          <cell r="F1072">
            <v>174.44</v>
          </cell>
          <cell r="G1072">
            <v>5.34</v>
          </cell>
          <cell r="H1072">
            <v>5.76</v>
          </cell>
          <cell r="J1072">
            <v>11.1</v>
          </cell>
        </row>
        <row r="1073">
          <cell r="A1073" t="str">
            <v>2312</v>
          </cell>
          <cell r="B1073" t="str">
            <v>B</v>
          </cell>
          <cell r="C1073" t="str">
            <v>Y</v>
          </cell>
          <cell r="D1073" t="str">
            <v>0131-00</v>
          </cell>
          <cell r="E1073" t="str">
            <v>DREHZAHLREGLER</v>
          </cell>
          <cell r="F1073">
            <v>160.01</v>
          </cell>
          <cell r="G1073">
            <v>2.2799999999999998</v>
          </cell>
          <cell r="H1073">
            <v>0.73</v>
          </cell>
          <cell r="J1073">
            <v>3.01</v>
          </cell>
        </row>
        <row r="1074">
          <cell r="A1074" t="str">
            <v>2313</v>
          </cell>
          <cell r="B1074" t="str">
            <v>B</v>
          </cell>
          <cell r="C1074" t="str">
            <v>Y</v>
          </cell>
          <cell r="D1074" t="str">
            <v>0130-00</v>
          </cell>
          <cell r="E1074" t="str">
            <v>SCHWUNGRAD</v>
          </cell>
          <cell r="F1074">
            <v>203.71</v>
          </cell>
          <cell r="G1074">
            <v>0.95</v>
          </cell>
          <cell r="H1074">
            <v>0</v>
          </cell>
          <cell r="J1074">
            <v>0.95</v>
          </cell>
        </row>
        <row r="1075">
          <cell r="A1075" t="str">
            <v>2319</v>
          </cell>
          <cell r="B1075" t="str">
            <v>B</v>
          </cell>
          <cell r="C1075" t="str">
            <v>Y</v>
          </cell>
          <cell r="D1075" t="str">
            <v>0130-00</v>
          </cell>
          <cell r="E1075" t="str">
            <v>BETRIEBSANLEITUNG</v>
          </cell>
          <cell r="F1075">
            <v>5.55</v>
          </cell>
          <cell r="G1075">
            <v>0</v>
          </cell>
          <cell r="H1075">
            <v>0</v>
          </cell>
          <cell r="J1075">
            <v>0</v>
          </cell>
        </row>
        <row r="1076">
          <cell r="A1076" t="str">
            <v>2320</v>
          </cell>
          <cell r="B1076" t="str">
            <v>B</v>
          </cell>
          <cell r="C1076" t="str">
            <v>Y</v>
          </cell>
          <cell r="D1076" t="str">
            <v>0130-00</v>
          </cell>
          <cell r="E1076" t="str">
            <v>BETRIEBSANLEITUNG</v>
          </cell>
          <cell r="F1076">
            <v>5.54</v>
          </cell>
          <cell r="G1076">
            <v>0</v>
          </cell>
          <cell r="H1076">
            <v>0</v>
          </cell>
          <cell r="J1076">
            <v>0</v>
          </cell>
        </row>
        <row r="1077">
          <cell r="A1077" t="str">
            <v>2321</v>
          </cell>
          <cell r="B1077" t="str">
            <v>B</v>
          </cell>
          <cell r="C1077" t="str">
            <v>Y</v>
          </cell>
          <cell r="D1077" t="str">
            <v>0130-00</v>
          </cell>
          <cell r="E1077" t="str">
            <v>RIEMENTRIEB</v>
          </cell>
          <cell r="F1077">
            <v>48.44</v>
          </cell>
          <cell r="G1077">
            <v>1.65</v>
          </cell>
          <cell r="H1077">
            <v>1.1200000000000001</v>
          </cell>
          <cell r="J1077">
            <v>2.77</v>
          </cell>
        </row>
        <row r="1078">
          <cell r="A1078" t="str">
            <v>2322</v>
          </cell>
          <cell r="B1078" t="str">
            <v>B</v>
          </cell>
          <cell r="C1078" t="str">
            <v>Y</v>
          </cell>
          <cell r="D1078" t="str">
            <v>0130-00</v>
          </cell>
          <cell r="E1078" t="str">
            <v>HALTER</v>
          </cell>
          <cell r="F1078">
            <v>7.09</v>
          </cell>
          <cell r="G1078">
            <v>0.11</v>
          </cell>
          <cell r="H1078">
            <v>0</v>
          </cell>
          <cell r="J1078">
            <v>0.11</v>
          </cell>
        </row>
        <row r="1079">
          <cell r="A1079" t="str">
            <v>2323</v>
          </cell>
          <cell r="B1079" t="str">
            <v>B</v>
          </cell>
          <cell r="C1079" t="str">
            <v>Y</v>
          </cell>
          <cell r="D1079" t="str">
            <v>0130-00</v>
          </cell>
          <cell r="E1079" t="str">
            <v>DREHZAHLREGLER</v>
          </cell>
          <cell r="F1079">
            <v>677.6</v>
          </cell>
          <cell r="G1079">
            <v>2.1</v>
          </cell>
          <cell r="H1079">
            <v>0</v>
          </cell>
          <cell r="J1079">
            <v>2.1</v>
          </cell>
        </row>
        <row r="1080">
          <cell r="A1080" t="str">
            <v>2324</v>
          </cell>
          <cell r="B1080" t="str">
            <v>B</v>
          </cell>
          <cell r="C1080" t="str">
            <v>Y</v>
          </cell>
          <cell r="D1080" t="str">
            <v>0131-00</v>
          </cell>
          <cell r="E1080" t="str">
            <v>KURB.GEH.ENTLUEFT.</v>
          </cell>
          <cell r="F1080">
            <v>4.55</v>
          </cell>
          <cell r="G1080">
            <v>0.28999999999999998</v>
          </cell>
          <cell r="H1080">
            <v>0</v>
          </cell>
          <cell r="J1080">
            <v>0.28999999999999998</v>
          </cell>
        </row>
        <row r="1081">
          <cell r="A1081" t="str">
            <v>2325</v>
          </cell>
          <cell r="B1081" t="str">
            <v>B</v>
          </cell>
          <cell r="C1081" t="str">
            <v>Y</v>
          </cell>
          <cell r="D1081" t="str">
            <v>0131-00</v>
          </cell>
          <cell r="E1081" t="str">
            <v>ABGASTURBOLADER</v>
          </cell>
          <cell r="F1081">
            <v>158.44999999999999</v>
          </cell>
          <cell r="G1081">
            <v>4.3899999999999997</v>
          </cell>
          <cell r="H1081">
            <v>3.52</v>
          </cell>
          <cell r="J1081">
            <v>7.91</v>
          </cell>
        </row>
        <row r="1082">
          <cell r="A1082" t="str">
            <v>2326</v>
          </cell>
          <cell r="B1082" t="str">
            <v>B</v>
          </cell>
          <cell r="C1082" t="str">
            <v>Y</v>
          </cell>
          <cell r="D1082" t="str">
            <v>0131-00</v>
          </cell>
          <cell r="E1082" t="str">
            <v>LADELUFTLEITUNG</v>
          </cell>
          <cell r="F1082">
            <v>42.78</v>
          </cell>
          <cell r="G1082">
            <v>1.57</v>
          </cell>
          <cell r="H1082">
            <v>0</v>
          </cell>
          <cell r="J1082">
            <v>1.57</v>
          </cell>
        </row>
        <row r="1083">
          <cell r="A1083" t="str">
            <v>2327</v>
          </cell>
          <cell r="B1083" t="str">
            <v>B</v>
          </cell>
          <cell r="C1083" t="str">
            <v>Y</v>
          </cell>
          <cell r="D1083" t="str">
            <v>0130-00</v>
          </cell>
          <cell r="E1083" t="str">
            <v>ANHAENGEOESE</v>
          </cell>
          <cell r="F1083">
            <v>8.59</v>
          </cell>
          <cell r="G1083">
            <v>0.49</v>
          </cell>
          <cell r="H1083">
            <v>0</v>
          </cell>
          <cell r="J1083">
            <v>0.49</v>
          </cell>
        </row>
        <row r="1084">
          <cell r="A1084" t="str">
            <v>2328</v>
          </cell>
          <cell r="B1084" t="str">
            <v>B</v>
          </cell>
          <cell r="C1084" t="str">
            <v>Y</v>
          </cell>
          <cell r="D1084" t="str">
            <v>0130-00</v>
          </cell>
          <cell r="E1084" t="str">
            <v>OELDRUCKUEBERWACH.</v>
          </cell>
          <cell r="F1084">
            <v>16</v>
          </cell>
          <cell r="G1084">
            <v>0.26</v>
          </cell>
          <cell r="H1084">
            <v>0</v>
          </cell>
          <cell r="J1084">
            <v>0.26</v>
          </cell>
        </row>
        <row r="1085">
          <cell r="A1085" t="str">
            <v>2329</v>
          </cell>
          <cell r="B1085" t="str">
            <v>B</v>
          </cell>
          <cell r="C1085" t="str">
            <v>Y</v>
          </cell>
          <cell r="D1085" t="str">
            <v>0130-00</v>
          </cell>
          <cell r="E1085" t="str">
            <v>MOTORABSTELLUNG</v>
          </cell>
          <cell r="F1085">
            <v>32.159999999999997</v>
          </cell>
          <cell r="G1085">
            <v>0.68</v>
          </cell>
          <cell r="H1085">
            <v>0</v>
          </cell>
          <cell r="J1085">
            <v>0.68</v>
          </cell>
        </row>
        <row r="1086">
          <cell r="A1086" t="str">
            <v>2330</v>
          </cell>
          <cell r="B1086" t="str">
            <v>B</v>
          </cell>
          <cell r="C1086" t="str">
            <v>Y</v>
          </cell>
          <cell r="D1086" t="str">
            <v>0130-00</v>
          </cell>
          <cell r="E1086" t="str">
            <v>AUFSTELLFUSS</v>
          </cell>
          <cell r="F1086">
            <v>41.74</v>
          </cell>
          <cell r="G1086">
            <v>0.01</v>
          </cell>
          <cell r="H1086">
            <v>2.2200000000000002</v>
          </cell>
          <cell r="J1086">
            <v>2.23</v>
          </cell>
        </row>
        <row r="1087">
          <cell r="A1087" t="str">
            <v>2331</v>
          </cell>
          <cell r="B1087" t="str">
            <v>B</v>
          </cell>
          <cell r="C1087" t="str">
            <v>Y</v>
          </cell>
          <cell r="D1087" t="str">
            <v>0130-00</v>
          </cell>
          <cell r="E1087" t="str">
            <v>MOTORLAGERUNG</v>
          </cell>
          <cell r="F1087">
            <v>13.32</v>
          </cell>
          <cell r="G1087">
            <v>0</v>
          </cell>
          <cell r="H1087">
            <v>0</v>
          </cell>
          <cell r="J1087">
            <v>0</v>
          </cell>
        </row>
        <row r="1088">
          <cell r="A1088" t="str">
            <v>2332</v>
          </cell>
          <cell r="B1088" t="str">
            <v>B</v>
          </cell>
          <cell r="C1088" t="str">
            <v>Y</v>
          </cell>
          <cell r="D1088" t="str">
            <v>0131-00</v>
          </cell>
          <cell r="E1088" t="str">
            <v>MOTORLAGERUNG</v>
          </cell>
          <cell r="F1088">
            <v>13.32</v>
          </cell>
          <cell r="G1088">
            <v>0</v>
          </cell>
          <cell r="H1088">
            <v>0</v>
          </cell>
          <cell r="J1088">
            <v>0</v>
          </cell>
        </row>
        <row r="1089">
          <cell r="A1089" t="str">
            <v>2334</v>
          </cell>
          <cell r="B1089" t="str">
            <v>B</v>
          </cell>
          <cell r="C1089" t="str">
            <v>Y</v>
          </cell>
          <cell r="D1089" t="str">
            <v>0130-00</v>
          </cell>
          <cell r="E1089" t="str">
            <v>MOTORLAGERUNG</v>
          </cell>
          <cell r="F1089">
            <v>21.35</v>
          </cell>
          <cell r="G1089">
            <v>0.66</v>
          </cell>
          <cell r="H1089">
            <v>0</v>
          </cell>
          <cell r="J1089">
            <v>0.66</v>
          </cell>
        </row>
        <row r="1090">
          <cell r="A1090" t="str">
            <v>2335</v>
          </cell>
          <cell r="B1090" t="str">
            <v>B</v>
          </cell>
          <cell r="C1090" t="str">
            <v>Y</v>
          </cell>
          <cell r="D1090" t="str">
            <v>0131-00</v>
          </cell>
          <cell r="E1090" t="str">
            <v>MOTORLAGERUNG</v>
          </cell>
          <cell r="F1090">
            <v>18.14</v>
          </cell>
          <cell r="G1090">
            <v>0.5</v>
          </cell>
          <cell r="H1090">
            <v>0</v>
          </cell>
          <cell r="J1090">
            <v>0.5</v>
          </cell>
        </row>
        <row r="1091">
          <cell r="A1091" t="str">
            <v>2336</v>
          </cell>
          <cell r="B1091" t="str">
            <v>B</v>
          </cell>
          <cell r="C1091" t="str">
            <v>Y</v>
          </cell>
          <cell r="D1091" t="str">
            <v>0130-00</v>
          </cell>
          <cell r="E1091" t="str">
            <v>MOTORLAGERUNG</v>
          </cell>
          <cell r="F1091">
            <v>21.35</v>
          </cell>
          <cell r="G1091">
            <v>0.64</v>
          </cell>
          <cell r="H1091">
            <v>0</v>
          </cell>
          <cell r="J1091">
            <v>0.64</v>
          </cell>
        </row>
        <row r="1092">
          <cell r="A1092" t="str">
            <v>2337</v>
          </cell>
          <cell r="B1092" t="str">
            <v>B</v>
          </cell>
          <cell r="C1092" t="str">
            <v>Y</v>
          </cell>
          <cell r="D1092" t="str">
            <v>0131-00</v>
          </cell>
          <cell r="E1092" t="str">
            <v>MOTORLAGERUNG</v>
          </cell>
          <cell r="F1092">
            <v>18.14</v>
          </cell>
          <cell r="G1092">
            <v>0.52</v>
          </cell>
          <cell r="H1092">
            <v>0</v>
          </cell>
          <cell r="J1092">
            <v>0.52</v>
          </cell>
        </row>
        <row r="1093">
          <cell r="A1093" t="str">
            <v>2338</v>
          </cell>
          <cell r="B1093" t="str">
            <v>B</v>
          </cell>
          <cell r="C1093" t="str">
            <v>Y</v>
          </cell>
          <cell r="D1093" t="str">
            <v>0130-00</v>
          </cell>
          <cell r="E1093" t="str">
            <v>MOTORLAGERUNG</v>
          </cell>
          <cell r="F1093">
            <v>18.78</v>
          </cell>
          <cell r="G1093">
            <v>0.66</v>
          </cell>
          <cell r="H1093">
            <v>0</v>
          </cell>
          <cell r="J1093">
            <v>0.66</v>
          </cell>
        </row>
        <row r="1094">
          <cell r="A1094" t="str">
            <v>2339</v>
          </cell>
          <cell r="B1094" t="str">
            <v>B</v>
          </cell>
          <cell r="C1094" t="str">
            <v>Y</v>
          </cell>
          <cell r="D1094" t="str">
            <v>0131-00</v>
          </cell>
          <cell r="E1094" t="str">
            <v>MOTORLAGERUNG</v>
          </cell>
          <cell r="F1094">
            <v>18.78</v>
          </cell>
          <cell r="G1094">
            <v>0.5</v>
          </cell>
          <cell r="H1094">
            <v>0</v>
          </cell>
          <cell r="J1094">
            <v>0.5</v>
          </cell>
        </row>
        <row r="1095">
          <cell r="A1095" t="str">
            <v>2340</v>
          </cell>
          <cell r="B1095" t="str">
            <v>B</v>
          </cell>
          <cell r="C1095" t="str">
            <v>Y</v>
          </cell>
          <cell r="D1095" t="str">
            <v>0131-00</v>
          </cell>
          <cell r="E1095" t="str">
            <v>MOTORLAGERUNG</v>
          </cell>
          <cell r="F1095">
            <v>16.55</v>
          </cell>
          <cell r="G1095">
            <v>0.33</v>
          </cell>
          <cell r="H1095">
            <v>0</v>
          </cell>
          <cell r="J1095">
            <v>0.33</v>
          </cell>
        </row>
        <row r="1096">
          <cell r="A1096" t="str">
            <v>2341</v>
          </cell>
          <cell r="B1096" t="str">
            <v>B</v>
          </cell>
          <cell r="C1096" t="str">
            <v>Y</v>
          </cell>
          <cell r="D1096" t="str">
            <v>0131-00</v>
          </cell>
          <cell r="E1096" t="str">
            <v>MOTORLAGERUNG</v>
          </cell>
          <cell r="F1096">
            <v>18.14</v>
          </cell>
          <cell r="G1096">
            <v>0.5</v>
          </cell>
          <cell r="H1096">
            <v>0</v>
          </cell>
          <cell r="J1096">
            <v>0.5</v>
          </cell>
        </row>
        <row r="1097">
          <cell r="A1097" t="str">
            <v>2342</v>
          </cell>
          <cell r="B1097" t="str">
            <v>B</v>
          </cell>
          <cell r="C1097" t="str">
            <v>Y</v>
          </cell>
          <cell r="D1097" t="str">
            <v>0131-00</v>
          </cell>
          <cell r="E1097" t="str">
            <v>MOTORLAGERUNG</v>
          </cell>
          <cell r="F1097">
            <v>25.79</v>
          </cell>
          <cell r="G1097">
            <v>0.63</v>
          </cell>
          <cell r="H1097">
            <v>0</v>
          </cell>
          <cell r="J1097">
            <v>0.63</v>
          </cell>
        </row>
        <row r="1098">
          <cell r="A1098" t="str">
            <v>2345</v>
          </cell>
          <cell r="B1098" t="str">
            <v>B</v>
          </cell>
          <cell r="C1098" t="str">
            <v>Y</v>
          </cell>
          <cell r="D1098" t="str">
            <v>0131-00</v>
          </cell>
          <cell r="E1098" t="str">
            <v>MOTORLAGERUNG</v>
          </cell>
          <cell r="F1098">
            <v>19.28</v>
          </cell>
          <cell r="G1098">
            <v>0.56999999999999995</v>
          </cell>
          <cell r="H1098">
            <v>0</v>
          </cell>
          <cell r="J1098">
            <v>0.56999999999999995</v>
          </cell>
        </row>
        <row r="1099">
          <cell r="A1099" t="str">
            <v>2349</v>
          </cell>
          <cell r="B1099" t="str">
            <v>B</v>
          </cell>
          <cell r="C1099" t="str">
            <v>Y</v>
          </cell>
          <cell r="D1099" t="str">
            <v>0130-00</v>
          </cell>
          <cell r="E1099" t="str">
            <v>SCHWUNGRAD</v>
          </cell>
          <cell r="F1099">
            <v>92.61</v>
          </cell>
          <cell r="G1099">
            <v>1.48</v>
          </cell>
          <cell r="H1099">
            <v>0</v>
          </cell>
          <cell r="J1099">
            <v>1.48</v>
          </cell>
        </row>
        <row r="1100">
          <cell r="A1100" t="str">
            <v>2350</v>
          </cell>
          <cell r="B1100" t="str">
            <v>B</v>
          </cell>
          <cell r="C1100" t="str">
            <v>Y</v>
          </cell>
          <cell r="D1100" t="str">
            <v>0130-00</v>
          </cell>
          <cell r="E1100" t="str">
            <v>SCHWUNGRAD</v>
          </cell>
          <cell r="F1100">
            <v>92.1</v>
          </cell>
          <cell r="G1100">
            <v>1.48</v>
          </cell>
          <cell r="H1100">
            <v>0</v>
          </cell>
          <cell r="J1100">
            <v>1.48</v>
          </cell>
        </row>
        <row r="1101">
          <cell r="A1101" t="str">
            <v>2351</v>
          </cell>
          <cell r="B1101" t="str">
            <v>B</v>
          </cell>
          <cell r="C1101" t="str">
            <v>Y</v>
          </cell>
          <cell r="D1101" t="str">
            <v>0131-00</v>
          </cell>
          <cell r="E1101" t="str">
            <v>ANSCHLUSSGEHAEUSE</v>
          </cell>
          <cell r="F1101">
            <v>75.42</v>
          </cell>
          <cell r="G1101">
            <v>1.06</v>
          </cell>
          <cell r="H1101">
            <v>0</v>
          </cell>
          <cell r="J1101">
            <v>1.06</v>
          </cell>
        </row>
        <row r="1102">
          <cell r="A1102" t="str">
            <v>2352</v>
          </cell>
          <cell r="B1102" t="str">
            <v>B</v>
          </cell>
          <cell r="C1102" t="str">
            <v>Y</v>
          </cell>
          <cell r="D1102" t="str">
            <v>0131-00</v>
          </cell>
          <cell r="E1102" t="str">
            <v>ANSCHLUSSGEHAEUSE</v>
          </cell>
          <cell r="F1102">
            <v>70.66</v>
          </cell>
          <cell r="G1102">
            <v>1.06</v>
          </cell>
          <cell r="H1102">
            <v>0</v>
          </cell>
          <cell r="J1102">
            <v>1.06</v>
          </cell>
        </row>
        <row r="1103">
          <cell r="A1103" t="str">
            <v>2354</v>
          </cell>
          <cell r="B1103" t="str">
            <v>B</v>
          </cell>
          <cell r="C1103" t="str">
            <v>Y</v>
          </cell>
          <cell r="D1103" t="str">
            <v>0130-00</v>
          </cell>
          <cell r="E1103" t="str">
            <v>ANSCHLUSSTEIL</v>
          </cell>
          <cell r="F1103">
            <v>1.35</v>
          </cell>
          <cell r="G1103">
            <v>0.16</v>
          </cell>
          <cell r="H1103">
            <v>0</v>
          </cell>
          <cell r="J1103">
            <v>0.16</v>
          </cell>
        </row>
        <row r="1104">
          <cell r="A1104" t="str">
            <v>2355</v>
          </cell>
          <cell r="B1104" t="str">
            <v>B</v>
          </cell>
          <cell r="C1104" t="str">
            <v>Y</v>
          </cell>
          <cell r="D1104" t="str">
            <v>0130-00</v>
          </cell>
          <cell r="E1104" t="str">
            <v>ANSCHLUSSTEIL</v>
          </cell>
          <cell r="F1104">
            <v>1.04</v>
          </cell>
          <cell r="G1104">
            <v>0.16</v>
          </cell>
          <cell r="H1104">
            <v>0</v>
          </cell>
          <cell r="J1104">
            <v>0.16</v>
          </cell>
        </row>
        <row r="1105">
          <cell r="A1105" t="str">
            <v>2357</v>
          </cell>
          <cell r="B1105" t="str">
            <v>B</v>
          </cell>
          <cell r="C1105" t="str">
            <v>Y</v>
          </cell>
          <cell r="D1105" t="str">
            <v>0130-00</v>
          </cell>
          <cell r="E1105" t="str">
            <v>SCHWUNGRAD</v>
          </cell>
          <cell r="F1105">
            <v>88.56</v>
          </cell>
          <cell r="G1105">
            <v>3.03</v>
          </cell>
          <cell r="H1105">
            <v>0</v>
          </cell>
          <cell r="J1105">
            <v>3.03</v>
          </cell>
        </row>
        <row r="1106">
          <cell r="A1106" t="str">
            <v>2359</v>
          </cell>
          <cell r="B1106" t="str">
            <v>B</v>
          </cell>
          <cell r="C1106" t="str">
            <v>Y</v>
          </cell>
          <cell r="D1106" t="str">
            <v>0130-00</v>
          </cell>
          <cell r="E1106" t="str">
            <v>SCHWUNGRAD</v>
          </cell>
          <cell r="F1106">
            <v>87.1</v>
          </cell>
          <cell r="G1106">
            <v>1.52</v>
          </cell>
          <cell r="H1106">
            <v>0</v>
          </cell>
          <cell r="J1106">
            <v>1.52</v>
          </cell>
        </row>
        <row r="1107">
          <cell r="A1107" t="str">
            <v>2360</v>
          </cell>
          <cell r="B1107" t="str">
            <v>B</v>
          </cell>
          <cell r="C1107" t="str">
            <v>Y</v>
          </cell>
          <cell r="D1107" t="str">
            <v>0130-00</v>
          </cell>
          <cell r="E1107" t="str">
            <v>SCHWUNGRAD</v>
          </cell>
          <cell r="F1107">
            <v>130.51</v>
          </cell>
          <cell r="G1107">
            <v>0.68</v>
          </cell>
          <cell r="H1107">
            <v>0</v>
          </cell>
          <cell r="J1107">
            <v>0.68</v>
          </cell>
        </row>
        <row r="1108">
          <cell r="A1108" t="str">
            <v>2361</v>
          </cell>
          <cell r="B1108" t="str">
            <v>B</v>
          </cell>
          <cell r="C1108" t="str">
            <v>Y</v>
          </cell>
          <cell r="D1108" t="str">
            <v>0131-00</v>
          </cell>
          <cell r="E1108" t="str">
            <v>ANSCHLUSSGEHAEUSE</v>
          </cell>
          <cell r="F1108">
            <v>107.47</v>
          </cell>
          <cell r="G1108">
            <v>1.06</v>
          </cell>
          <cell r="H1108">
            <v>0</v>
          </cell>
          <cell r="J1108">
            <v>1.06</v>
          </cell>
        </row>
        <row r="1109">
          <cell r="A1109" t="str">
            <v>2362</v>
          </cell>
          <cell r="B1109" t="str">
            <v>B</v>
          </cell>
          <cell r="C1109" t="str">
            <v>Y</v>
          </cell>
          <cell r="D1109" t="str">
            <v>0131-00</v>
          </cell>
          <cell r="E1109" t="str">
            <v>ANSCHLUSSGEHAEUSE</v>
          </cell>
          <cell r="F1109">
            <v>103.24</v>
          </cell>
          <cell r="G1109">
            <v>1.06</v>
          </cell>
          <cell r="H1109">
            <v>0</v>
          </cell>
          <cell r="J1109">
            <v>1.06</v>
          </cell>
        </row>
        <row r="1110">
          <cell r="A1110" t="str">
            <v>2363</v>
          </cell>
          <cell r="B1110" t="str">
            <v>B</v>
          </cell>
          <cell r="C1110" t="str">
            <v>Y</v>
          </cell>
          <cell r="D1110" t="str">
            <v>0131-00</v>
          </cell>
          <cell r="E1110" t="str">
            <v>FLUESSIGKEITSPUMPE</v>
          </cell>
          <cell r="F1110">
            <v>54.39</v>
          </cell>
          <cell r="G1110">
            <v>1.55</v>
          </cell>
          <cell r="H1110">
            <v>0</v>
          </cell>
          <cell r="J1110">
            <v>1.55</v>
          </cell>
        </row>
        <row r="1111">
          <cell r="A1111" t="str">
            <v>2368</v>
          </cell>
          <cell r="B1111" t="str">
            <v>B</v>
          </cell>
          <cell r="C1111" t="str">
            <v>Y</v>
          </cell>
          <cell r="D1111" t="str">
            <v>0130-00</v>
          </cell>
          <cell r="E1111" t="str">
            <v>OHNE INHALT</v>
          </cell>
          <cell r="F1111">
            <v>0</v>
          </cell>
          <cell r="G1111">
            <v>0</v>
          </cell>
          <cell r="H1111">
            <v>0</v>
          </cell>
          <cell r="J1111">
            <v>0</v>
          </cell>
        </row>
        <row r="1112">
          <cell r="A1112" t="str">
            <v>2369</v>
          </cell>
          <cell r="B1112" t="str">
            <v>B</v>
          </cell>
          <cell r="C1112" t="str">
            <v>Y</v>
          </cell>
          <cell r="D1112" t="str">
            <v>0131-00</v>
          </cell>
          <cell r="E1112" t="str">
            <v>OELWANNE</v>
          </cell>
          <cell r="F1112">
            <v>149.24</v>
          </cell>
          <cell r="G1112">
            <v>2.2000000000000002</v>
          </cell>
          <cell r="H1112">
            <v>3.03</v>
          </cell>
          <cell r="J1112">
            <v>5.23</v>
          </cell>
        </row>
        <row r="1113">
          <cell r="A1113" t="str">
            <v>2370</v>
          </cell>
          <cell r="B1113" t="str">
            <v>B</v>
          </cell>
          <cell r="C1113" t="str">
            <v>Y</v>
          </cell>
          <cell r="D1113" t="str">
            <v>0131-00</v>
          </cell>
          <cell r="E1113" t="str">
            <v>OELMESSVORRICHTUNG</v>
          </cell>
          <cell r="F1113">
            <v>7.36</v>
          </cell>
          <cell r="G1113">
            <v>0.84</v>
          </cell>
          <cell r="H1113">
            <v>0</v>
          </cell>
          <cell r="J1113">
            <v>0.84</v>
          </cell>
        </row>
        <row r="1114">
          <cell r="A1114" t="str">
            <v>2375</v>
          </cell>
          <cell r="B1114" t="str">
            <v>B</v>
          </cell>
          <cell r="C1114" t="str">
            <v>Y</v>
          </cell>
          <cell r="D1114" t="str">
            <v>0131-00</v>
          </cell>
          <cell r="E1114" t="str">
            <v>NEBENABTRIEB</v>
          </cell>
          <cell r="F1114">
            <v>230.54</v>
          </cell>
          <cell r="G1114">
            <v>1.03</v>
          </cell>
          <cell r="H1114">
            <v>0</v>
          </cell>
          <cell r="J1114">
            <v>1.03</v>
          </cell>
        </row>
        <row r="1115">
          <cell r="A1115" t="str">
            <v>2376</v>
          </cell>
          <cell r="B1115" t="str">
            <v>B</v>
          </cell>
          <cell r="C1115" t="str">
            <v>Y</v>
          </cell>
          <cell r="D1115" t="str">
            <v>0130-00</v>
          </cell>
          <cell r="E1115" t="str">
            <v>BETRIEBSANLEITUNG</v>
          </cell>
          <cell r="F1115">
            <v>4.78</v>
          </cell>
          <cell r="G1115">
            <v>0</v>
          </cell>
          <cell r="H1115">
            <v>0</v>
          </cell>
          <cell r="J1115">
            <v>0</v>
          </cell>
        </row>
        <row r="1116">
          <cell r="A1116" t="str">
            <v>2377</v>
          </cell>
          <cell r="B1116" t="str">
            <v>B</v>
          </cell>
          <cell r="C1116" t="str">
            <v>Y</v>
          </cell>
          <cell r="D1116" t="str">
            <v>0131-00</v>
          </cell>
          <cell r="E1116" t="str">
            <v>BETRIEBSANLEITUNG</v>
          </cell>
          <cell r="F1116">
            <v>7.15</v>
          </cell>
          <cell r="G1116">
            <v>0</v>
          </cell>
          <cell r="H1116">
            <v>0</v>
          </cell>
          <cell r="J1116">
            <v>0</v>
          </cell>
        </row>
        <row r="1117">
          <cell r="A1117" t="str">
            <v>2378</v>
          </cell>
          <cell r="B1117" t="str">
            <v>B</v>
          </cell>
          <cell r="C1117" t="str">
            <v>Y</v>
          </cell>
          <cell r="D1117" t="str">
            <v>0130-00</v>
          </cell>
          <cell r="E1117" t="str">
            <v>BETRIEBSANLEITUNG</v>
          </cell>
          <cell r="F1117">
            <v>5.33</v>
          </cell>
          <cell r="G1117">
            <v>0</v>
          </cell>
          <cell r="H1117">
            <v>0</v>
          </cell>
          <cell r="J1117">
            <v>0</v>
          </cell>
        </row>
        <row r="1118">
          <cell r="A1118" t="str">
            <v>2379</v>
          </cell>
          <cell r="B1118" t="str">
            <v>B</v>
          </cell>
          <cell r="C1118" t="str">
            <v>Y</v>
          </cell>
          <cell r="D1118" t="str">
            <v>0131-00</v>
          </cell>
          <cell r="E1118" t="str">
            <v>BETRIEBSANLEITUNG</v>
          </cell>
          <cell r="F1118">
            <v>7.7</v>
          </cell>
          <cell r="G1118">
            <v>0</v>
          </cell>
          <cell r="H1118">
            <v>0</v>
          </cell>
          <cell r="J1118">
            <v>0</v>
          </cell>
        </row>
        <row r="1119">
          <cell r="A1119" t="str">
            <v>2380</v>
          </cell>
          <cell r="B1119" t="str">
            <v>B</v>
          </cell>
          <cell r="C1119" t="str">
            <v>Y</v>
          </cell>
          <cell r="D1119" t="str">
            <v>0131-00</v>
          </cell>
          <cell r="E1119" t="str">
            <v>OELMESSVORRICHTUNG</v>
          </cell>
          <cell r="F1119">
            <v>7.29</v>
          </cell>
          <cell r="G1119">
            <v>0.73</v>
          </cell>
          <cell r="H1119">
            <v>0</v>
          </cell>
          <cell r="J1119">
            <v>0.73</v>
          </cell>
        </row>
        <row r="1120">
          <cell r="A1120" t="str">
            <v>2381</v>
          </cell>
          <cell r="B1120" t="str">
            <v>B</v>
          </cell>
          <cell r="C1120" t="str">
            <v>Y</v>
          </cell>
          <cell r="D1120" t="str">
            <v>0131-00</v>
          </cell>
          <cell r="E1120" t="str">
            <v>KRUEMMER</v>
          </cell>
          <cell r="F1120">
            <v>9.8000000000000007</v>
          </cell>
          <cell r="G1120">
            <v>0.79</v>
          </cell>
          <cell r="H1120">
            <v>1.1000000000000001</v>
          </cell>
          <cell r="J1120">
            <v>1.8900000000000001</v>
          </cell>
        </row>
        <row r="1121">
          <cell r="A1121" t="str">
            <v>2382</v>
          </cell>
          <cell r="B1121" t="str">
            <v>B</v>
          </cell>
          <cell r="C1121" t="str">
            <v>Y</v>
          </cell>
          <cell r="D1121" t="str">
            <v>0131-00</v>
          </cell>
          <cell r="E1121" t="str">
            <v>KRUEMMER</v>
          </cell>
          <cell r="F1121">
            <v>11.39</v>
          </cell>
          <cell r="G1121">
            <v>0.79</v>
          </cell>
          <cell r="H1121">
            <v>1.59</v>
          </cell>
          <cell r="J1121">
            <v>2.38</v>
          </cell>
        </row>
        <row r="1122">
          <cell r="A1122" t="str">
            <v>2383</v>
          </cell>
          <cell r="B1122" t="str">
            <v>B</v>
          </cell>
          <cell r="C1122" t="str">
            <v>Y</v>
          </cell>
          <cell r="D1122" t="str">
            <v>0130-00</v>
          </cell>
          <cell r="E1122" t="str">
            <v>ABNAHMEBEFUND</v>
          </cell>
          <cell r="F1122">
            <v>0</v>
          </cell>
          <cell r="G1122">
            <v>0</v>
          </cell>
          <cell r="H1122">
            <v>0</v>
          </cell>
          <cell r="J1122">
            <v>0</v>
          </cell>
        </row>
        <row r="1123">
          <cell r="A1123" t="str">
            <v>2384</v>
          </cell>
          <cell r="B1123" t="str">
            <v>B</v>
          </cell>
          <cell r="C1123" t="str">
            <v>Y</v>
          </cell>
          <cell r="D1123" t="str">
            <v>0130-00</v>
          </cell>
          <cell r="E1123" t="str">
            <v>ABNAHMEBEFUND</v>
          </cell>
          <cell r="F1123">
            <v>0</v>
          </cell>
          <cell r="G1123">
            <v>0</v>
          </cell>
          <cell r="H1123">
            <v>0</v>
          </cell>
          <cell r="J1123">
            <v>0</v>
          </cell>
        </row>
        <row r="1124">
          <cell r="A1124" t="str">
            <v>2385</v>
          </cell>
          <cell r="B1124" t="str">
            <v>B</v>
          </cell>
          <cell r="C1124" t="str">
            <v>Y</v>
          </cell>
          <cell r="D1124" t="str">
            <v>0131-00</v>
          </cell>
          <cell r="E1124" t="str">
            <v>ABNAHMEBEFUND</v>
          </cell>
          <cell r="F1124">
            <v>0</v>
          </cell>
          <cell r="G1124">
            <v>0</v>
          </cell>
          <cell r="H1124">
            <v>0</v>
          </cell>
          <cell r="J1124">
            <v>0</v>
          </cell>
        </row>
        <row r="1125">
          <cell r="A1125" t="str">
            <v>2386</v>
          </cell>
          <cell r="B1125" t="str">
            <v>B</v>
          </cell>
          <cell r="C1125" t="str">
            <v>Y</v>
          </cell>
          <cell r="D1125" t="str">
            <v>0131-00</v>
          </cell>
          <cell r="E1125" t="str">
            <v>ABNAHMEBEFUND</v>
          </cell>
          <cell r="F1125">
            <v>0</v>
          </cell>
          <cell r="G1125">
            <v>0</v>
          </cell>
          <cell r="H1125">
            <v>0</v>
          </cell>
          <cell r="J1125">
            <v>0</v>
          </cell>
        </row>
        <row r="1126">
          <cell r="A1126" t="str">
            <v>2387</v>
          </cell>
          <cell r="B1126" t="str">
            <v>B</v>
          </cell>
          <cell r="C1126" t="str">
            <v>Y</v>
          </cell>
          <cell r="D1126" t="str">
            <v>0131-00</v>
          </cell>
          <cell r="E1126" t="str">
            <v>LADELUFTLEITUNG</v>
          </cell>
          <cell r="F1126">
            <v>58.57</v>
          </cell>
          <cell r="G1126">
            <v>2.19</v>
          </cell>
          <cell r="H1126">
            <v>2.87</v>
          </cell>
          <cell r="J1126">
            <v>5.0600000000000005</v>
          </cell>
        </row>
        <row r="1127">
          <cell r="A1127" t="str">
            <v>2388</v>
          </cell>
          <cell r="B1127" t="str">
            <v>B</v>
          </cell>
          <cell r="C1127" t="str">
            <v>Y</v>
          </cell>
          <cell r="D1127" t="str">
            <v>0130-00</v>
          </cell>
          <cell r="E1127" t="str">
            <v>OELDRUCKUEBERWACH.</v>
          </cell>
          <cell r="F1127">
            <v>0.86</v>
          </cell>
          <cell r="G1127">
            <v>0.12</v>
          </cell>
          <cell r="H1127">
            <v>0</v>
          </cell>
          <cell r="J1127">
            <v>0.12</v>
          </cell>
        </row>
        <row r="1128">
          <cell r="A1128" t="str">
            <v>2398</v>
          </cell>
          <cell r="B1128" t="str">
            <v>B</v>
          </cell>
          <cell r="C1128" t="str">
            <v>Y</v>
          </cell>
          <cell r="D1128" t="str">
            <v>0130-00</v>
          </cell>
          <cell r="E1128" t="str">
            <v>LUEFTER</v>
          </cell>
          <cell r="F1128">
            <v>49.17</v>
          </cell>
          <cell r="G1128">
            <v>1.43</v>
          </cell>
          <cell r="H1128">
            <v>0</v>
          </cell>
          <cell r="J1128">
            <v>1.43</v>
          </cell>
        </row>
        <row r="1129">
          <cell r="A1129" t="str">
            <v>2401</v>
          </cell>
          <cell r="B1129" t="str">
            <v>B</v>
          </cell>
          <cell r="C1129" t="str">
            <v>Y</v>
          </cell>
          <cell r="D1129" t="str">
            <v>0130-00</v>
          </cell>
          <cell r="E1129" t="str">
            <v>LUEFTER</v>
          </cell>
          <cell r="F1129">
            <v>49.36</v>
          </cell>
          <cell r="G1129">
            <v>1.43</v>
          </cell>
          <cell r="H1129">
            <v>0</v>
          </cell>
          <cell r="J1129">
            <v>1.43</v>
          </cell>
        </row>
        <row r="1130">
          <cell r="A1130" t="str">
            <v>2410</v>
          </cell>
          <cell r="B1130" t="str">
            <v>B</v>
          </cell>
          <cell r="C1130" t="str">
            <v>Y</v>
          </cell>
          <cell r="D1130" t="str">
            <v>0130-00</v>
          </cell>
          <cell r="E1130" t="str">
            <v>LUEFTER</v>
          </cell>
          <cell r="F1130">
            <v>49.36</v>
          </cell>
          <cell r="G1130">
            <v>2.74</v>
          </cell>
          <cell r="H1130">
            <v>0</v>
          </cell>
          <cell r="J1130">
            <v>2.74</v>
          </cell>
        </row>
        <row r="1131">
          <cell r="A1131" t="str">
            <v>2411</v>
          </cell>
          <cell r="B1131" t="str">
            <v>B</v>
          </cell>
          <cell r="C1131" t="str">
            <v>Y</v>
          </cell>
          <cell r="D1131" t="str">
            <v>0130-00</v>
          </cell>
          <cell r="E1131" t="str">
            <v>FLUESSIGKEITSPUMPE</v>
          </cell>
          <cell r="F1131">
            <v>46.46</v>
          </cell>
          <cell r="G1131">
            <v>1.01</v>
          </cell>
          <cell r="H1131">
            <v>0</v>
          </cell>
          <cell r="J1131">
            <v>1.01</v>
          </cell>
        </row>
        <row r="1132">
          <cell r="A1132" t="str">
            <v>2412</v>
          </cell>
          <cell r="B1132" t="str">
            <v>B</v>
          </cell>
          <cell r="C1132" t="str">
            <v>Y</v>
          </cell>
          <cell r="D1132" t="str">
            <v>0130-00</v>
          </cell>
          <cell r="E1132" t="str">
            <v>KRAFTST.VORFILTER</v>
          </cell>
          <cell r="F1132">
            <v>22.37</v>
          </cell>
          <cell r="G1132">
            <v>0</v>
          </cell>
          <cell r="H1132">
            <v>0</v>
          </cell>
          <cell r="J1132">
            <v>0</v>
          </cell>
        </row>
        <row r="1133">
          <cell r="A1133" t="str">
            <v>2420</v>
          </cell>
          <cell r="B1133" t="str">
            <v>B</v>
          </cell>
          <cell r="C1133" t="str">
            <v>Y</v>
          </cell>
          <cell r="D1133" t="str">
            <v>0130-00</v>
          </cell>
          <cell r="E1133" t="str">
            <v>OELMESSVORRICHTUNG</v>
          </cell>
          <cell r="F1133">
            <v>3.17</v>
          </cell>
          <cell r="G1133">
            <v>0.28000000000000003</v>
          </cell>
          <cell r="H1133">
            <v>0</v>
          </cell>
          <cell r="J1133">
            <v>0.28000000000000003</v>
          </cell>
        </row>
        <row r="1134">
          <cell r="A1134" t="str">
            <v>2421</v>
          </cell>
          <cell r="B1134" t="str">
            <v>B</v>
          </cell>
          <cell r="C1134" t="str">
            <v>Y</v>
          </cell>
          <cell r="D1134" t="str">
            <v>0130-00</v>
          </cell>
          <cell r="E1134" t="str">
            <v>RIEMENTRIEB</v>
          </cell>
          <cell r="F1134">
            <v>77.989999999999995</v>
          </cell>
          <cell r="G1134">
            <v>2.38</v>
          </cell>
          <cell r="H1134">
            <v>0.98</v>
          </cell>
          <cell r="J1134">
            <v>3.36</v>
          </cell>
        </row>
        <row r="1135">
          <cell r="A1135" t="str">
            <v>2425</v>
          </cell>
          <cell r="B1135" t="str">
            <v>B</v>
          </cell>
          <cell r="C1135" t="str">
            <v>Y</v>
          </cell>
          <cell r="D1135" t="str">
            <v>0130-00</v>
          </cell>
          <cell r="E1135" t="str">
            <v>DREHZAHLREGLER</v>
          </cell>
          <cell r="F1135">
            <v>178.29</v>
          </cell>
          <cell r="G1135">
            <v>2.36</v>
          </cell>
          <cell r="H1135">
            <v>0</v>
          </cell>
          <cell r="J1135">
            <v>2.36</v>
          </cell>
        </row>
        <row r="1136">
          <cell r="A1136" t="str">
            <v>2429</v>
          </cell>
          <cell r="B1136" t="str">
            <v>B</v>
          </cell>
          <cell r="C1136" t="str">
            <v>Y</v>
          </cell>
          <cell r="D1136" t="str">
            <v>0131-00</v>
          </cell>
          <cell r="E1136" t="str">
            <v>GENERATOR, OHNE</v>
          </cell>
          <cell r="F1136">
            <v>12.51</v>
          </cell>
          <cell r="G1136">
            <v>0.24</v>
          </cell>
          <cell r="H1136">
            <v>0</v>
          </cell>
          <cell r="J1136">
            <v>0.24</v>
          </cell>
        </row>
        <row r="1137">
          <cell r="A1137" t="str">
            <v>2430</v>
          </cell>
          <cell r="B1137" t="str">
            <v>B</v>
          </cell>
          <cell r="C1137" t="str">
            <v>Y</v>
          </cell>
          <cell r="D1137" t="str">
            <v>0131-00</v>
          </cell>
          <cell r="E1137" t="str">
            <v>GENERATOR, OHNE</v>
          </cell>
          <cell r="F1137">
            <v>11.76</v>
          </cell>
          <cell r="G1137">
            <v>0.24</v>
          </cell>
          <cell r="H1137">
            <v>0</v>
          </cell>
          <cell r="J1137">
            <v>0.24</v>
          </cell>
        </row>
        <row r="1138">
          <cell r="A1138" t="str">
            <v>2431</v>
          </cell>
          <cell r="B1138" t="str">
            <v>B</v>
          </cell>
          <cell r="C1138" t="str">
            <v>Y</v>
          </cell>
          <cell r="D1138" t="str">
            <v>0130-00</v>
          </cell>
          <cell r="E1138" t="str">
            <v>FLUESSIGKEITSPUMPE</v>
          </cell>
          <cell r="F1138">
            <v>67.989999999999995</v>
          </cell>
          <cell r="G1138">
            <v>1.59</v>
          </cell>
          <cell r="H1138">
            <v>0</v>
          </cell>
          <cell r="J1138">
            <v>1.59</v>
          </cell>
        </row>
        <row r="1139">
          <cell r="A1139" t="str">
            <v>2436</v>
          </cell>
          <cell r="B1139" t="str">
            <v>B</v>
          </cell>
          <cell r="C1139" t="str">
            <v>Y</v>
          </cell>
          <cell r="D1139" t="str">
            <v>0130-00</v>
          </cell>
          <cell r="E1139" t="str">
            <v>NEBENABTRIEB</v>
          </cell>
          <cell r="F1139">
            <v>55.03</v>
          </cell>
          <cell r="G1139">
            <v>0.41</v>
          </cell>
          <cell r="H1139">
            <v>0</v>
          </cell>
          <cell r="J1139">
            <v>0.41</v>
          </cell>
        </row>
        <row r="1140">
          <cell r="A1140" t="str">
            <v>2437</v>
          </cell>
          <cell r="B1140" t="str">
            <v>B</v>
          </cell>
          <cell r="C1140" t="str">
            <v>Y</v>
          </cell>
          <cell r="D1140" t="str">
            <v>0130-00</v>
          </cell>
          <cell r="E1140" t="str">
            <v>NEBENABTRIEB</v>
          </cell>
          <cell r="F1140">
            <v>51.83</v>
          </cell>
          <cell r="G1140">
            <v>0.41</v>
          </cell>
          <cell r="H1140">
            <v>0</v>
          </cell>
          <cell r="J1140">
            <v>0.41</v>
          </cell>
        </row>
        <row r="1141">
          <cell r="A1141" t="str">
            <v>2440</v>
          </cell>
          <cell r="B1141" t="str">
            <v>B</v>
          </cell>
          <cell r="C1141" t="str">
            <v>Y</v>
          </cell>
          <cell r="D1141" t="str">
            <v>0130-00</v>
          </cell>
          <cell r="E1141" t="str">
            <v>EINSPRITZPUMPE</v>
          </cell>
          <cell r="F1141">
            <v>764.09</v>
          </cell>
          <cell r="G1141">
            <v>7.94</v>
          </cell>
          <cell r="H1141">
            <v>44.43</v>
          </cell>
          <cell r="J1141">
            <v>52.37</v>
          </cell>
        </row>
        <row r="1142">
          <cell r="A1142" t="str">
            <v>2442</v>
          </cell>
          <cell r="B1142" t="str">
            <v>B</v>
          </cell>
          <cell r="C1142" t="str">
            <v>Y</v>
          </cell>
          <cell r="D1142" t="str">
            <v>0130-00</v>
          </cell>
          <cell r="E1142" t="str">
            <v>LACKIERUNG</v>
          </cell>
          <cell r="F1142">
            <v>5.86</v>
          </cell>
          <cell r="G1142">
            <v>9.5</v>
          </cell>
          <cell r="H1142">
            <v>0</v>
          </cell>
          <cell r="J1142">
            <v>9.5</v>
          </cell>
        </row>
        <row r="1143">
          <cell r="A1143" t="str">
            <v>2445</v>
          </cell>
          <cell r="B1143" t="str">
            <v>B</v>
          </cell>
          <cell r="C1143" t="str">
            <v>Y</v>
          </cell>
          <cell r="D1143" t="str">
            <v>0130-00</v>
          </cell>
          <cell r="E1143" t="str">
            <v>SCHWUNGRAD</v>
          </cell>
          <cell r="F1143">
            <v>141.47</v>
          </cell>
          <cell r="G1143">
            <v>1.54</v>
          </cell>
          <cell r="H1143">
            <v>0</v>
          </cell>
          <cell r="J1143">
            <v>1.54</v>
          </cell>
        </row>
        <row r="1144">
          <cell r="A1144" t="str">
            <v>2446</v>
          </cell>
          <cell r="B1144" t="str">
            <v>B</v>
          </cell>
          <cell r="C1144" t="str">
            <v>Y</v>
          </cell>
          <cell r="D1144" t="str">
            <v>0131-00</v>
          </cell>
          <cell r="E1144" t="str">
            <v>ABGASTURBOLADER</v>
          </cell>
          <cell r="F1144">
            <v>169.71</v>
          </cell>
          <cell r="G1144">
            <v>5.34</v>
          </cell>
          <cell r="H1144">
            <v>5.76</v>
          </cell>
          <cell r="J1144">
            <v>11.1</v>
          </cell>
        </row>
        <row r="1145">
          <cell r="A1145" t="str">
            <v>2447</v>
          </cell>
          <cell r="B1145" t="str">
            <v>B</v>
          </cell>
          <cell r="C1145" t="str">
            <v>Y</v>
          </cell>
          <cell r="D1145" t="str">
            <v>0131-00</v>
          </cell>
          <cell r="E1145" t="str">
            <v>LADELUFTLEITUNG</v>
          </cell>
          <cell r="F1145">
            <v>52.28</v>
          </cell>
          <cell r="G1145">
            <v>1.86</v>
          </cell>
          <cell r="H1145">
            <v>0</v>
          </cell>
          <cell r="J1145">
            <v>1.86</v>
          </cell>
        </row>
        <row r="1146">
          <cell r="A1146" t="str">
            <v>2448</v>
          </cell>
          <cell r="B1146" t="str">
            <v>B</v>
          </cell>
          <cell r="C1146" t="str">
            <v>Y</v>
          </cell>
          <cell r="D1146" t="str">
            <v>0131-00</v>
          </cell>
          <cell r="E1146" t="str">
            <v>FLUESSIGKUEHLER W</v>
          </cell>
          <cell r="F1146">
            <v>604.05999999999995</v>
          </cell>
          <cell r="G1146">
            <v>11.94</v>
          </cell>
          <cell r="H1146">
            <v>12.82</v>
          </cell>
          <cell r="J1146">
            <v>24.759999999999998</v>
          </cell>
        </row>
        <row r="1147">
          <cell r="A1147" t="str">
            <v>2449</v>
          </cell>
          <cell r="B1147" t="str">
            <v>B</v>
          </cell>
          <cell r="C1147" t="str">
            <v>Y</v>
          </cell>
          <cell r="D1147" t="str">
            <v>0131-00</v>
          </cell>
          <cell r="E1147" t="str">
            <v>KUEHLLUFTFUEHRUNG</v>
          </cell>
          <cell r="F1147">
            <v>41.02</v>
          </cell>
          <cell r="G1147">
            <v>0.77</v>
          </cell>
          <cell r="H1147">
            <v>0</v>
          </cell>
          <cell r="J1147">
            <v>0.77</v>
          </cell>
        </row>
        <row r="1148">
          <cell r="A1148" t="str">
            <v>2450</v>
          </cell>
          <cell r="B1148" t="str">
            <v>B</v>
          </cell>
          <cell r="C1148" t="str">
            <v>Y</v>
          </cell>
          <cell r="D1148" t="str">
            <v>0131-00</v>
          </cell>
          <cell r="E1148" t="str">
            <v>ABGASTURBOLADER</v>
          </cell>
          <cell r="F1148">
            <v>220.98</v>
          </cell>
          <cell r="G1148">
            <v>1.73</v>
          </cell>
          <cell r="H1148">
            <v>8.6300000000000008</v>
          </cell>
          <cell r="J1148">
            <v>10.360000000000001</v>
          </cell>
        </row>
        <row r="1149">
          <cell r="A1149" t="str">
            <v>2451</v>
          </cell>
          <cell r="B1149" t="str">
            <v>B</v>
          </cell>
          <cell r="C1149" t="str">
            <v>Y</v>
          </cell>
          <cell r="D1149" t="str">
            <v>0131-00</v>
          </cell>
          <cell r="E1149" t="str">
            <v>EINSPRITZPUMPE</v>
          </cell>
          <cell r="F1149">
            <v>696.89</v>
          </cell>
          <cell r="G1149">
            <v>6.53</v>
          </cell>
          <cell r="H1149">
            <v>42.86</v>
          </cell>
          <cell r="J1149">
            <v>49.39</v>
          </cell>
        </row>
        <row r="1150">
          <cell r="A1150" t="str">
            <v>2452</v>
          </cell>
          <cell r="B1150" t="str">
            <v>B</v>
          </cell>
          <cell r="C1150" t="str">
            <v>Y</v>
          </cell>
          <cell r="D1150" t="str">
            <v>0130-00</v>
          </cell>
          <cell r="E1150" t="str">
            <v>VERBINDUNGSTEILE</v>
          </cell>
          <cell r="F1150">
            <v>1.65</v>
          </cell>
          <cell r="G1150">
            <v>0.47</v>
          </cell>
          <cell r="H1150">
            <v>0</v>
          </cell>
          <cell r="J1150">
            <v>0.47</v>
          </cell>
        </row>
        <row r="1151">
          <cell r="A1151" t="str">
            <v>2453</v>
          </cell>
          <cell r="B1151" t="str">
            <v>B</v>
          </cell>
          <cell r="C1151" t="str">
            <v>Y</v>
          </cell>
          <cell r="D1151" t="str">
            <v>0131-00</v>
          </cell>
          <cell r="E1151" t="str">
            <v>RIEMENTRIEB</v>
          </cell>
          <cell r="F1151">
            <v>63.12</v>
          </cell>
          <cell r="G1151">
            <v>2.2400000000000002</v>
          </cell>
          <cell r="H1151">
            <v>1.18</v>
          </cell>
          <cell r="J1151">
            <v>3.42</v>
          </cell>
        </row>
        <row r="1152">
          <cell r="A1152" t="str">
            <v>2454</v>
          </cell>
          <cell r="B1152" t="str">
            <v>B</v>
          </cell>
          <cell r="C1152" t="str">
            <v>Y</v>
          </cell>
          <cell r="D1152" t="str">
            <v>0130-00</v>
          </cell>
          <cell r="E1152" t="str">
            <v>RIEMENTRIEB</v>
          </cell>
          <cell r="F1152">
            <v>75.900000000000006</v>
          </cell>
          <cell r="G1152">
            <v>3.57</v>
          </cell>
          <cell r="H1152">
            <v>0.98</v>
          </cell>
          <cell r="J1152">
            <v>4.55</v>
          </cell>
        </row>
        <row r="1153">
          <cell r="A1153" t="str">
            <v>2455</v>
          </cell>
          <cell r="B1153" t="str">
            <v>B</v>
          </cell>
          <cell r="C1153" t="str">
            <v>Y</v>
          </cell>
          <cell r="D1153" t="str">
            <v>0131-00</v>
          </cell>
          <cell r="E1153" t="str">
            <v>ANSCHLUSSGEHAEUSE</v>
          </cell>
          <cell r="F1153">
            <v>114.52</v>
          </cell>
          <cell r="G1153">
            <v>1.3</v>
          </cell>
          <cell r="H1153">
            <v>0</v>
          </cell>
          <cell r="J1153">
            <v>1.3</v>
          </cell>
        </row>
        <row r="1154">
          <cell r="A1154" t="str">
            <v>2456</v>
          </cell>
          <cell r="B1154" t="str">
            <v>B</v>
          </cell>
          <cell r="C1154" t="str">
            <v>Y</v>
          </cell>
          <cell r="D1154" t="str">
            <v>0130-00</v>
          </cell>
          <cell r="E1154" t="str">
            <v>ABGASKRUEMMER</v>
          </cell>
          <cell r="F1154">
            <v>26.39</v>
          </cell>
          <cell r="G1154">
            <v>1.05</v>
          </cell>
          <cell r="H1154">
            <v>5.58</v>
          </cell>
          <cell r="J1154">
            <v>6.63</v>
          </cell>
        </row>
        <row r="1155">
          <cell r="A1155" t="str">
            <v>2457</v>
          </cell>
          <cell r="B1155" t="str">
            <v>B</v>
          </cell>
          <cell r="C1155" t="str">
            <v>Y</v>
          </cell>
          <cell r="D1155" t="str">
            <v>0131-00</v>
          </cell>
          <cell r="E1155" t="str">
            <v>LADELUFTLEITUNG</v>
          </cell>
          <cell r="F1155">
            <v>42.54</v>
          </cell>
          <cell r="G1155">
            <v>1.57</v>
          </cell>
          <cell r="H1155">
            <v>0</v>
          </cell>
          <cell r="J1155">
            <v>1.57</v>
          </cell>
        </row>
        <row r="1156">
          <cell r="A1156" t="str">
            <v>2458</v>
          </cell>
          <cell r="B1156" t="str">
            <v>B</v>
          </cell>
          <cell r="C1156" t="str">
            <v>Y</v>
          </cell>
          <cell r="D1156" t="str">
            <v>0131-00</v>
          </cell>
          <cell r="E1156" t="str">
            <v>KURB.GEH.ENTLUEFT.</v>
          </cell>
          <cell r="F1156">
            <v>11.42</v>
          </cell>
          <cell r="G1156">
            <v>0.88</v>
          </cell>
          <cell r="H1156">
            <v>4.21</v>
          </cell>
          <cell r="J1156">
            <v>5.09</v>
          </cell>
        </row>
        <row r="1157">
          <cell r="A1157" t="str">
            <v>2459</v>
          </cell>
          <cell r="B1157" t="str">
            <v>B</v>
          </cell>
          <cell r="C1157" t="str">
            <v>Y</v>
          </cell>
          <cell r="D1157" t="str">
            <v>0131-00</v>
          </cell>
          <cell r="E1157" t="str">
            <v>EINSPRITZPUMPE</v>
          </cell>
          <cell r="F1157">
            <v>694.61</v>
          </cell>
          <cell r="G1157">
            <v>6.53</v>
          </cell>
          <cell r="H1157">
            <v>42.86</v>
          </cell>
          <cell r="J1157">
            <v>49.39</v>
          </cell>
        </row>
        <row r="1158">
          <cell r="A1158" t="str">
            <v>2463</v>
          </cell>
          <cell r="B1158" t="str">
            <v>B</v>
          </cell>
          <cell r="C1158" t="str">
            <v>Y</v>
          </cell>
          <cell r="D1158" t="str">
            <v>0131-00</v>
          </cell>
          <cell r="E1158" t="str">
            <v>LUEFTERKONSOLE</v>
          </cell>
          <cell r="F1158">
            <v>92.95</v>
          </cell>
          <cell r="G1158">
            <v>1.1000000000000001</v>
          </cell>
          <cell r="H1158">
            <v>0</v>
          </cell>
          <cell r="J1158">
            <v>1.1000000000000001</v>
          </cell>
        </row>
        <row r="1159">
          <cell r="A1159" t="str">
            <v>2464</v>
          </cell>
          <cell r="B1159" t="str">
            <v>B</v>
          </cell>
          <cell r="C1159" t="str">
            <v>Y</v>
          </cell>
          <cell r="D1159" t="str">
            <v>0130-00</v>
          </cell>
          <cell r="E1159" t="str">
            <v>LUEFTER</v>
          </cell>
          <cell r="F1159">
            <v>20.87</v>
          </cell>
          <cell r="G1159">
            <v>0.17</v>
          </cell>
          <cell r="H1159">
            <v>0</v>
          </cell>
          <cell r="J1159">
            <v>0.17</v>
          </cell>
        </row>
        <row r="1160">
          <cell r="A1160" t="str">
            <v>2466</v>
          </cell>
          <cell r="B1160" t="str">
            <v>B</v>
          </cell>
          <cell r="C1160" t="str">
            <v>Y</v>
          </cell>
          <cell r="D1160" t="str">
            <v>0131-00</v>
          </cell>
          <cell r="E1160" t="str">
            <v>KRAFTSTOFFPUMPE</v>
          </cell>
          <cell r="F1160">
            <v>36.86</v>
          </cell>
          <cell r="G1160">
            <v>1</v>
          </cell>
          <cell r="H1160">
            <v>0</v>
          </cell>
          <cell r="J1160">
            <v>1</v>
          </cell>
        </row>
        <row r="1161">
          <cell r="A1161" t="str">
            <v>2467</v>
          </cell>
          <cell r="B1161" t="str">
            <v>B</v>
          </cell>
          <cell r="C1161" t="str">
            <v>Y</v>
          </cell>
          <cell r="D1161" t="str">
            <v>0131-00</v>
          </cell>
          <cell r="E1161" t="str">
            <v>KEILRIEMENSCHEIBE</v>
          </cell>
          <cell r="F1161">
            <v>42.74</v>
          </cell>
          <cell r="G1161">
            <v>1.66</v>
          </cell>
          <cell r="H1161">
            <v>2.19</v>
          </cell>
          <cell r="J1161">
            <v>3.8499999999999996</v>
          </cell>
        </row>
        <row r="1162">
          <cell r="A1162" t="str">
            <v>2468</v>
          </cell>
          <cell r="B1162" t="str">
            <v>B</v>
          </cell>
          <cell r="C1162" t="str">
            <v>Y</v>
          </cell>
          <cell r="D1162" t="str">
            <v>0131-00</v>
          </cell>
          <cell r="E1162" t="str">
            <v>KRAFTSTOFFLEITUNG</v>
          </cell>
          <cell r="F1162">
            <v>7.72</v>
          </cell>
          <cell r="G1162">
            <v>0.94</v>
          </cell>
          <cell r="H1162">
            <v>0</v>
          </cell>
          <cell r="J1162">
            <v>0.94</v>
          </cell>
        </row>
        <row r="1163">
          <cell r="A1163" t="str">
            <v>2469</v>
          </cell>
          <cell r="B1163" t="str">
            <v>B</v>
          </cell>
          <cell r="C1163" t="str">
            <v>Y</v>
          </cell>
          <cell r="D1163" t="str">
            <v>0131-00</v>
          </cell>
          <cell r="E1163" t="str">
            <v>LUEFTERLAGERUNG</v>
          </cell>
          <cell r="F1163">
            <v>25.85</v>
          </cell>
          <cell r="G1163">
            <v>0.72</v>
          </cell>
          <cell r="H1163">
            <v>0</v>
          </cell>
          <cell r="J1163">
            <v>0.72</v>
          </cell>
        </row>
        <row r="1164">
          <cell r="A1164" t="str">
            <v>2470</v>
          </cell>
          <cell r="B1164" t="str">
            <v>B</v>
          </cell>
          <cell r="C1164" t="str">
            <v>Y</v>
          </cell>
          <cell r="D1164" t="str">
            <v>0130-00</v>
          </cell>
          <cell r="E1164" t="str">
            <v>OHNE INHALT</v>
          </cell>
          <cell r="F1164">
            <v>0</v>
          </cell>
          <cell r="G1164">
            <v>0</v>
          </cell>
          <cell r="H1164">
            <v>0</v>
          </cell>
          <cell r="J1164">
            <v>0</v>
          </cell>
        </row>
        <row r="1165">
          <cell r="A1165" t="str">
            <v>2472</v>
          </cell>
          <cell r="B1165" t="str">
            <v>B</v>
          </cell>
          <cell r="C1165" t="str">
            <v>Y</v>
          </cell>
          <cell r="D1165" t="str">
            <v>0131-00</v>
          </cell>
          <cell r="E1165" t="str">
            <v>LUEFTERKONSOLE</v>
          </cell>
          <cell r="F1165">
            <v>92.95</v>
          </cell>
          <cell r="G1165">
            <v>1.1000000000000001</v>
          </cell>
          <cell r="H1165">
            <v>0</v>
          </cell>
          <cell r="J1165">
            <v>1.1000000000000001</v>
          </cell>
        </row>
        <row r="1166">
          <cell r="A1166" t="str">
            <v>2473</v>
          </cell>
          <cell r="B1166" t="str">
            <v>B</v>
          </cell>
          <cell r="C1166" t="str">
            <v>Y</v>
          </cell>
          <cell r="D1166" t="str">
            <v>0131-00</v>
          </cell>
          <cell r="E1166" t="str">
            <v>LUEFTERKONSOLE</v>
          </cell>
          <cell r="F1166">
            <v>92.95</v>
          </cell>
          <cell r="G1166">
            <v>1.1100000000000001</v>
          </cell>
          <cell r="H1166">
            <v>0</v>
          </cell>
          <cell r="J1166">
            <v>1.1100000000000001</v>
          </cell>
        </row>
        <row r="1167">
          <cell r="A1167" t="str">
            <v>2474</v>
          </cell>
          <cell r="B1167" t="str">
            <v>B</v>
          </cell>
          <cell r="C1167" t="str">
            <v>Y</v>
          </cell>
          <cell r="D1167" t="str">
            <v>0131-00</v>
          </cell>
          <cell r="E1167" t="str">
            <v>LUEFTERKONSOLE</v>
          </cell>
          <cell r="F1167">
            <v>92.95</v>
          </cell>
          <cell r="G1167">
            <v>1.1100000000000001</v>
          </cell>
          <cell r="H1167">
            <v>0</v>
          </cell>
          <cell r="J1167">
            <v>1.1100000000000001</v>
          </cell>
        </row>
        <row r="1168">
          <cell r="A1168" t="str">
            <v>2475</v>
          </cell>
          <cell r="B1168" t="str">
            <v>B</v>
          </cell>
          <cell r="C1168" t="str">
            <v>Y</v>
          </cell>
          <cell r="D1168" t="str">
            <v>0130-00</v>
          </cell>
          <cell r="E1168" t="str">
            <v>SCHWINGS.DAEMPFER</v>
          </cell>
          <cell r="F1168">
            <v>40.17</v>
          </cell>
          <cell r="G1168">
            <v>0.41</v>
          </cell>
          <cell r="H1168">
            <v>0</v>
          </cell>
          <cell r="J1168">
            <v>0.41</v>
          </cell>
        </row>
        <row r="1169">
          <cell r="A1169" t="str">
            <v>2478</v>
          </cell>
          <cell r="B1169" t="str">
            <v>B</v>
          </cell>
          <cell r="C1169" t="str">
            <v>Y</v>
          </cell>
          <cell r="D1169" t="str">
            <v>0130-00</v>
          </cell>
          <cell r="E1169" t="str">
            <v>LUEFTER</v>
          </cell>
          <cell r="F1169">
            <v>20.87</v>
          </cell>
          <cell r="G1169">
            <v>0.17</v>
          </cell>
          <cell r="H1169">
            <v>0</v>
          </cell>
          <cell r="J1169">
            <v>0.17</v>
          </cell>
        </row>
        <row r="1170">
          <cell r="A1170" t="str">
            <v>2479</v>
          </cell>
          <cell r="B1170" t="str">
            <v>B</v>
          </cell>
          <cell r="C1170" t="str">
            <v>Y</v>
          </cell>
          <cell r="D1170" t="str">
            <v>0130-00</v>
          </cell>
          <cell r="E1170" t="str">
            <v>LUEFTER</v>
          </cell>
          <cell r="F1170">
            <v>20.87</v>
          </cell>
          <cell r="G1170">
            <v>0.17</v>
          </cell>
          <cell r="H1170">
            <v>0</v>
          </cell>
          <cell r="J1170">
            <v>0.17</v>
          </cell>
        </row>
        <row r="1171">
          <cell r="A1171" t="str">
            <v>2480</v>
          </cell>
          <cell r="B1171" t="str">
            <v>B</v>
          </cell>
          <cell r="C1171" t="str">
            <v>Y</v>
          </cell>
          <cell r="D1171" t="str">
            <v>0130-00</v>
          </cell>
          <cell r="E1171" t="str">
            <v>LUEFTER</v>
          </cell>
          <cell r="F1171">
            <v>14.6</v>
          </cell>
          <cell r="G1171">
            <v>0.17</v>
          </cell>
          <cell r="H1171">
            <v>0</v>
          </cell>
          <cell r="J1171">
            <v>0.17</v>
          </cell>
        </row>
        <row r="1172">
          <cell r="A1172" t="str">
            <v>2481</v>
          </cell>
          <cell r="B1172" t="str">
            <v>B</v>
          </cell>
          <cell r="C1172" t="str">
            <v>Y</v>
          </cell>
          <cell r="D1172" t="str">
            <v>0130-00</v>
          </cell>
          <cell r="E1172" t="str">
            <v>LUEFTER</v>
          </cell>
          <cell r="F1172">
            <v>14.6</v>
          </cell>
          <cell r="G1172">
            <v>0.17</v>
          </cell>
          <cell r="H1172">
            <v>0</v>
          </cell>
          <cell r="J1172">
            <v>0.17</v>
          </cell>
        </row>
        <row r="1173">
          <cell r="A1173" t="str">
            <v>2482</v>
          </cell>
          <cell r="B1173" t="str">
            <v>B</v>
          </cell>
          <cell r="C1173" t="str">
            <v>Y</v>
          </cell>
          <cell r="D1173" t="str">
            <v>0130-00</v>
          </cell>
          <cell r="E1173" t="str">
            <v>LUEFTER</v>
          </cell>
          <cell r="F1173">
            <v>30.25</v>
          </cell>
          <cell r="G1173">
            <v>0.17</v>
          </cell>
          <cell r="H1173">
            <v>0</v>
          </cell>
          <cell r="J1173">
            <v>0.17</v>
          </cell>
        </row>
        <row r="1174">
          <cell r="A1174" t="str">
            <v>2483</v>
          </cell>
          <cell r="B1174" t="str">
            <v>B</v>
          </cell>
          <cell r="C1174" t="str">
            <v>Y</v>
          </cell>
          <cell r="D1174" t="str">
            <v>0130-00</v>
          </cell>
          <cell r="E1174" t="str">
            <v>LUEFTER</v>
          </cell>
          <cell r="F1174">
            <v>20.87</v>
          </cell>
          <cell r="G1174">
            <v>0.17</v>
          </cell>
          <cell r="H1174">
            <v>0</v>
          </cell>
          <cell r="J1174">
            <v>0.17</v>
          </cell>
        </row>
        <row r="1175">
          <cell r="A1175" t="str">
            <v>2484</v>
          </cell>
          <cell r="B1175" t="str">
            <v>B</v>
          </cell>
          <cell r="C1175" t="str">
            <v>Y</v>
          </cell>
          <cell r="D1175" t="str">
            <v>0130-00</v>
          </cell>
          <cell r="E1175" t="str">
            <v>LUEFTER</v>
          </cell>
          <cell r="F1175">
            <v>31.85</v>
          </cell>
          <cell r="G1175">
            <v>0.17</v>
          </cell>
          <cell r="H1175">
            <v>0</v>
          </cell>
          <cell r="J1175">
            <v>0.17</v>
          </cell>
        </row>
        <row r="1176">
          <cell r="A1176" t="str">
            <v>2485</v>
          </cell>
          <cell r="B1176" t="str">
            <v>B</v>
          </cell>
          <cell r="C1176" t="str">
            <v>Y</v>
          </cell>
          <cell r="D1176" t="str">
            <v>0130-00</v>
          </cell>
          <cell r="E1176" t="str">
            <v>LUEFTER</v>
          </cell>
          <cell r="F1176">
            <v>30.25</v>
          </cell>
          <cell r="G1176">
            <v>0.17</v>
          </cell>
          <cell r="H1176">
            <v>0</v>
          </cell>
          <cell r="J1176">
            <v>0.17</v>
          </cell>
        </row>
        <row r="1177">
          <cell r="A1177" t="str">
            <v>2486</v>
          </cell>
          <cell r="B1177" t="str">
            <v>B</v>
          </cell>
          <cell r="C1177" t="str">
            <v>Y</v>
          </cell>
          <cell r="D1177" t="str">
            <v>0130-00</v>
          </cell>
          <cell r="E1177" t="str">
            <v>LUEFTER</v>
          </cell>
          <cell r="F1177">
            <v>30.25</v>
          </cell>
          <cell r="G1177">
            <v>0.17</v>
          </cell>
          <cell r="H1177">
            <v>0</v>
          </cell>
          <cell r="J1177">
            <v>0.17</v>
          </cell>
        </row>
        <row r="1178">
          <cell r="A1178" t="str">
            <v>2487</v>
          </cell>
          <cell r="B1178" t="str">
            <v>B</v>
          </cell>
          <cell r="C1178" t="str">
            <v>Y</v>
          </cell>
          <cell r="D1178" t="str">
            <v>0130-00</v>
          </cell>
          <cell r="E1178" t="str">
            <v>LUEFTER</v>
          </cell>
          <cell r="F1178">
            <v>45.8</v>
          </cell>
          <cell r="G1178">
            <v>0.17</v>
          </cell>
          <cell r="H1178">
            <v>0</v>
          </cell>
          <cell r="J1178">
            <v>0.17</v>
          </cell>
        </row>
        <row r="1179">
          <cell r="A1179" t="str">
            <v>2488</v>
          </cell>
          <cell r="B1179" t="str">
            <v>B</v>
          </cell>
          <cell r="C1179" t="str">
            <v>Y</v>
          </cell>
          <cell r="D1179" t="str">
            <v>0130-00</v>
          </cell>
          <cell r="E1179" t="str">
            <v>LUEFTER</v>
          </cell>
          <cell r="F1179">
            <v>23.1</v>
          </cell>
          <cell r="G1179">
            <v>0.17</v>
          </cell>
          <cell r="H1179">
            <v>0</v>
          </cell>
          <cell r="J1179">
            <v>0.17</v>
          </cell>
        </row>
        <row r="1180">
          <cell r="A1180" t="str">
            <v>2489</v>
          </cell>
          <cell r="B1180" t="str">
            <v>B</v>
          </cell>
          <cell r="C1180" t="str">
            <v>Y</v>
          </cell>
          <cell r="D1180" t="str">
            <v>0130-00</v>
          </cell>
          <cell r="E1180" t="str">
            <v>LUEFTER</v>
          </cell>
          <cell r="F1180">
            <v>23.48</v>
          </cell>
          <cell r="G1180">
            <v>0.17</v>
          </cell>
          <cell r="H1180">
            <v>0</v>
          </cell>
          <cell r="J1180">
            <v>0.17</v>
          </cell>
        </row>
        <row r="1181">
          <cell r="A1181" t="str">
            <v>2490</v>
          </cell>
          <cell r="B1181" t="str">
            <v>B</v>
          </cell>
          <cell r="C1181" t="str">
            <v>Y</v>
          </cell>
          <cell r="D1181" t="str">
            <v>0130-00</v>
          </cell>
          <cell r="E1181" t="str">
            <v>DRUCKLUEFTER</v>
          </cell>
          <cell r="F1181">
            <v>19.899999999999999</v>
          </cell>
          <cell r="G1181">
            <v>0.33</v>
          </cell>
          <cell r="H1181">
            <v>0</v>
          </cell>
          <cell r="J1181">
            <v>0.33</v>
          </cell>
        </row>
        <row r="1182">
          <cell r="A1182" t="str">
            <v>2491</v>
          </cell>
          <cell r="B1182" t="str">
            <v>B</v>
          </cell>
          <cell r="C1182" t="str">
            <v>Y</v>
          </cell>
          <cell r="D1182" t="str">
            <v>0130-00</v>
          </cell>
          <cell r="E1182" t="str">
            <v>DRUCKLUEFTER</v>
          </cell>
          <cell r="F1182">
            <v>20.72</v>
          </cell>
          <cell r="G1182">
            <v>0.33</v>
          </cell>
          <cell r="H1182">
            <v>0</v>
          </cell>
          <cell r="J1182">
            <v>0.33</v>
          </cell>
        </row>
        <row r="1183">
          <cell r="A1183" t="str">
            <v>2492</v>
          </cell>
          <cell r="B1183" t="str">
            <v>B</v>
          </cell>
          <cell r="C1183" t="str">
            <v>Y</v>
          </cell>
          <cell r="D1183" t="str">
            <v>0130-00</v>
          </cell>
          <cell r="E1183" t="str">
            <v>DRUCKLUEFTER</v>
          </cell>
          <cell r="F1183">
            <v>19.739999999999998</v>
          </cell>
          <cell r="G1183">
            <v>0.33</v>
          </cell>
          <cell r="H1183">
            <v>0</v>
          </cell>
          <cell r="J1183">
            <v>0.33</v>
          </cell>
        </row>
        <row r="1184">
          <cell r="A1184" t="str">
            <v>2494</v>
          </cell>
          <cell r="B1184" t="str">
            <v>B</v>
          </cell>
          <cell r="C1184" t="str">
            <v>Y</v>
          </cell>
          <cell r="D1184" t="str">
            <v>0130-00</v>
          </cell>
          <cell r="E1184" t="str">
            <v>LUEFTER</v>
          </cell>
          <cell r="F1184">
            <v>14.6</v>
          </cell>
          <cell r="G1184">
            <v>0.17</v>
          </cell>
          <cell r="H1184">
            <v>0</v>
          </cell>
          <cell r="J1184">
            <v>0.17</v>
          </cell>
        </row>
        <row r="1185">
          <cell r="A1185" t="str">
            <v>2495</v>
          </cell>
          <cell r="B1185" t="str">
            <v>B</v>
          </cell>
          <cell r="C1185" t="str">
            <v>Y</v>
          </cell>
          <cell r="D1185" t="str">
            <v>0130-00</v>
          </cell>
          <cell r="E1185" t="str">
            <v>LUEFTER</v>
          </cell>
          <cell r="F1185">
            <v>30.25</v>
          </cell>
          <cell r="G1185">
            <v>0.17</v>
          </cell>
          <cell r="H1185">
            <v>0</v>
          </cell>
          <cell r="J1185">
            <v>0.17</v>
          </cell>
        </row>
        <row r="1186">
          <cell r="A1186" t="str">
            <v>2497</v>
          </cell>
          <cell r="B1186" t="str">
            <v>B</v>
          </cell>
          <cell r="C1186" t="str">
            <v>Y</v>
          </cell>
          <cell r="D1186" t="str">
            <v>0130-00</v>
          </cell>
          <cell r="E1186" t="str">
            <v>DRUCKLUEFTER</v>
          </cell>
          <cell r="F1186">
            <v>20.55</v>
          </cell>
          <cell r="G1186">
            <v>0.33</v>
          </cell>
          <cell r="H1186">
            <v>0</v>
          </cell>
          <cell r="J1186">
            <v>0.33</v>
          </cell>
        </row>
        <row r="1187">
          <cell r="A1187" t="str">
            <v>2499</v>
          </cell>
          <cell r="B1187" t="str">
            <v>B</v>
          </cell>
          <cell r="C1187" t="str">
            <v>Y</v>
          </cell>
          <cell r="D1187" t="str">
            <v>0130-00</v>
          </cell>
          <cell r="E1187" t="str">
            <v>OHNE INHALT</v>
          </cell>
          <cell r="F1187">
            <v>0</v>
          </cell>
          <cell r="G1187">
            <v>0</v>
          </cell>
          <cell r="H1187">
            <v>0</v>
          </cell>
          <cell r="J1187">
            <v>0</v>
          </cell>
        </row>
        <row r="1188">
          <cell r="A1188" t="str">
            <v>2500</v>
          </cell>
          <cell r="B1188" t="str">
            <v>B</v>
          </cell>
          <cell r="C1188" t="str">
            <v>Y</v>
          </cell>
          <cell r="D1188" t="str">
            <v>0131-00</v>
          </cell>
          <cell r="E1188" t="str">
            <v>RIEMENTRIEB</v>
          </cell>
          <cell r="F1188">
            <v>48.72</v>
          </cell>
          <cell r="G1188">
            <v>1.65</v>
          </cell>
          <cell r="H1188">
            <v>1.18</v>
          </cell>
          <cell r="J1188">
            <v>2.83</v>
          </cell>
        </row>
        <row r="1189">
          <cell r="A1189" t="str">
            <v>2501</v>
          </cell>
          <cell r="B1189" t="str">
            <v>B</v>
          </cell>
          <cell r="C1189" t="str">
            <v>Y</v>
          </cell>
          <cell r="D1189" t="str">
            <v>0131-00</v>
          </cell>
          <cell r="E1189" t="str">
            <v>KEILRIEMENSCHEIBE</v>
          </cell>
          <cell r="F1189">
            <v>42.7</v>
          </cell>
          <cell r="G1189">
            <v>1.66</v>
          </cell>
          <cell r="H1189">
            <v>2.19</v>
          </cell>
          <cell r="J1189">
            <v>3.8499999999999996</v>
          </cell>
        </row>
        <row r="1190">
          <cell r="A1190" t="str">
            <v>2502</v>
          </cell>
          <cell r="B1190" t="str">
            <v>B</v>
          </cell>
          <cell r="C1190" t="str">
            <v>Y</v>
          </cell>
          <cell r="D1190" t="str">
            <v>0131-00</v>
          </cell>
          <cell r="E1190" t="str">
            <v>KEILRIEMENSCHEIBE</v>
          </cell>
          <cell r="F1190">
            <v>89.69</v>
          </cell>
          <cell r="G1190">
            <v>1.4</v>
          </cell>
          <cell r="H1190">
            <v>8.4700000000000006</v>
          </cell>
          <cell r="J1190">
            <v>9.870000000000001</v>
          </cell>
        </row>
        <row r="1191">
          <cell r="A1191" t="str">
            <v>2503</v>
          </cell>
          <cell r="B1191" t="str">
            <v>B</v>
          </cell>
          <cell r="C1191" t="str">
            <v>Y</v>
          </cell>
          <cell r="D1191" t="str">
            <v>0131-00</v>
          </cell>
          <cell r="E1191" t="str">
            <v>KEILRIEMENSCHEIBE</v>
          </cell>
          <cell r="F1191">
            <v>45.67</v>
          </cell>
          <cell r="G1191">
            <v>1.66</v>
          </cell>
          <cell r="H1191">
            <v>2.19</v>
          </cell>
          <cell r="J1191">
            <v>3.8499999999999996</v>
          </cell>
        </row>
        <row r="1192">
          <cell r="A1192" t="str">
            <v>2504</v>
          </cell>
          <cell r="B1192" t="str">
            <v>B</v>
          </cell>
          <cell r="C1192" t="str">
            <v>Y</v>
          </cell>
          <cell r="D1192" t="str">
            <v>0131-00</v>
          </cell>
          <cell r="E1192" t="str">
            <v>KEILRIEMENSCHEIBE</v>
          </cell>
          <cell r="F1192">
            <v>41.37</v>
          </cell>
          <cell r="G1192">
            <v>1.66</v>
          </cell>
          <cell r="H1192">
            <v>4.08</v>
          </cell>
          <cell r="J1192">
            <v>5.74</v>
          </cell>
        </row>
        <row r="1193">
          <cell r="A1193" t="str">
            <v>2505</v>
          </cell>
          <cell r="B1193" t="str">
            <v>B</v>
          </cell>
          <cell r="C1193" t="str">
            <v>Y</v>
          </cell>
          <cell r="D1193" t="str">
            <v>0131-00</v>
          </cell>
          <cell r="E1193" t="str">
            <v>KEILRIEMENSCHEIBE</v>
          </cell>
          <cell r="F1193">
            <v>41.37</v>
          </cell>
          <cell r="G1193">
            <v>1.39</v>
          </cell>
          <cell r="H1193">
            <v>4.26</v>
          </cell>
          <cell r="J1193">
            <v>5.6499999999999995</v>
          </cell>
        </row>
        <row r="1194">
          <cell r="A1194" t="str">
            <v>2507</v>
          </cell>
          <cell r="B1194" t="str">
            <v>B</v>
          </cell>
          <cell r="C1194" t="str">
            <v>Y</v>
          </cell>
          <cell r="D1194" t="str">
            <v>0131-00</v>
          </cell>
          <cell r="E1194" t="str">
            <v>KEILRIEMENSCHEIBE</v>
          </cell>
          <cell r="F1194">
            <v>42.84</v>
          </cell>
          <cell r="G1194">
            <v>1.39</v>
          </cell>
          <cell r="H1194">
            <v>2.19</v>
          </cell>
          <cell r="J1194">
            <v>3.58</v>
          </cell>
        </row>
        <row r="1195">
          <cell r="A1195" t="str">
            <v>2508</v>
          </cell>
          <cell r="B1195" t="str">
            <v>B</v>
          </cell>
          <cell r="C1195" t="str">
            <v>Y</v>
          </cell>
          <cell r="D1195" t="str">
            <v>0131-00</v>
          </cell>
          <cell r="E1195" t="str">
            <v>KEILRIEMENSCHEIBE</v>
          </cell>
          <cell r="F1195">
            <v>41.82</v>
          </cell>
          <cell r="G1195">
            <v>1.39</v>
          </cell>
          <cell r="H1195">
            <v>4.08</v>
          </cell>
          <cell r="J1195">
            <v>5.47</v>
          </cell>
        </row>
        <row r="1196">
          <cell r="A1196" t="str">
            <v>2509</v>
          </cell>
          <cell r="B1196" t="str">
            <v>B</v>
          </cell>
          <cell r="C1196" t="str">
            <v>Y</v>
          </cell>
          <cell r="D1196" t="str">
            <v>0131-00</v>
          </cell>
          <cell r="E1196" t="str">
            <v>KEILRIEMENSCHEIBE</v>
          </cell>
          <cell r="F1196">
            <v>41.3</v>
          </cell>
          <cell r="G1196">
            <v>1.42</v>
          </cell>
          <cell r="H1196">
            <v>4.26</v>
          </cell>
          <cell r="J1196">
            <v>5.68</v>
          </cell>
        </row>
        <row r="1197">
          <cell r="A1197" t="str">
            <v>2510</v>
          </cell>
          <cell r="B1197" t="str">
            <v>B</v>
          </cell>
          <cell r="C1197" t="str">
            <v>Y</v>
          </cell>
          <cell r="D1197" t="str">
            <v>0131-00</v>
          </cell>
          <cell r="E1197" t="str">
            <v>KEILRIEMENSCHEIBE</v>
          </cell>
          <cell r="F1197">
            <v>43.9</v>
          </cell>
          <cell r="G1197">
            <v>1.38</v>
          </cell>
          <cell r="H1197">
            <v>8.4700000000000006</v>
          </cell>
          <cell r="J1197">
            <v>9.8500000000000014</v>
          </cell>
        </row>
        <row r="1198">
          <cell r="A1198" t="str">
            <v>2511</v>
          </cell>
          <cell r="B1198" t="str">
            <v>B</v>
          </cell>
          <cell r="C1198" t="str">
            <v>Y</v>
          </cell>
          <cell r="D1198" t="str">
            <v>0131-00</v>
          </cell>
          <cell r="E1198" t="str">
            <v>KEILRIEMENSCHEIBE</v>
          </cell>
          <cell r="F1198">
            <v>45.71</v>
          </cell>
          <cell r="G1198">
            <v>1.42</v>
          </cell>
          <cell r="H1198">
            <v>2.19</v>
          </cell>
          <cell r="J1198">
            <v>3.61</v>
          </cell>
        </row>
        <row r="1199">
          <cell r="A1199" t="str">
            <v>2512</v>
          </cell>
          <cell r="B1199" t="str">
            <v>B</v>
          </cell>
          <cell r="C1199" t="str">
            <v>Y</v>
          </cell>
          <cell r="D1199" t="str">
            <v>0131-00</v>
          </cell>
          <cell r="E1199" t="str">
            <v>KEILRIEMENSCHEIBE</v>
          </cell>
          <cell r="F1199">
            <v>41.08</v>
          </cell>
          <cell r="G1199">
            <v>1.39</v>
          </cell>
          <cell r="H1199">
            <v>4.08</v>
          </cell>
          <cell r="J1199">
            <v>5.47</v>
          </cell>
        </row>
        <row r="1200">
          <cell r="A1200" t="str">
            <v>2513</v>
          </cell>
          <cell r="B1200" t="str">
            <v>B</v>
          </cell>
          <cell r="C1200" t="str">
            <v>Y</v>
          </cell>
          <cell r="D1200" t="str">
            <v>0131-00</v>
          </cell>
          <cell r="E1200" t="str">
            <v>KEILRIEMENSCHEIBE</v>
          </cell>
          <cell r="F1200">
            <v>41.08</v>
          </cell>
          <cell r="G1200">
            <v>2.29</v>
          </cell>
          <cell r="H1200">
            <v>4.26</v>
          </cell>
          <cell r="J1200">
            <v>6.55</v>
          </cell>
        </row>
        <row r="1201">
          <cell r="A1201" t="str">
            <v>2515</v>
          </cell>
          <cell r="B1201" t="str">
            <v>B</v>
          </cell>
          <cell r="C1201" t="str">
            <v>Y</v>
          </cell>
          <cell r="D1201" t="str">
            <v>0131-00</v>
          </cell>
          <cell r="E1201" t="str">
            <v>OHNE INHALT</v>
          </cell>
          <cell r="F1201">
            <v>0</v>
          </cell>
          <cell r="G1201">
            <v>0</v>
          </cell>
          <cell r="H1201">
            <v>0</v>
          </cell>
          <cell r="J1201">
            <v>0</v>
          </cell>
        </row>
        <row r="1202">
          <cell r="A1202" t="str">
            <v>2516</v>
          </cell>
          <cell r="B1202" t="str">
            <v>B</v>
          </cell>
          <cell r="C1202" t="str">
            <v>Y</v>
          </cell>
          <cell r="D1202" t="str">
            <v>0131-00</v>
          </cell>
          <cell r="E1202" t="str">
            <v>LUEFTERLAGERUNG</v>
          </cell>
          <cell r="F1202">
            <v>25.85</v>
          </cell>
          <cell r="G1202">
            <v>0.56000000000000005</v>
          </cell>
          <cell r="H1202">
            <v>0</v>
          </cell>
          <cell r="J1202">
            <v>0.56000000000000005</v>
          </cell>
        </row>
        <row r="1203">
          <cell r="A1203" t="str">
            <v>2517</v>
          </cell>
          <cell r="B1203" t="str">
            <v>B</v>
          </cell>
          <cell r="C1203" t="str">
            <v>Y</v>
          </cell>
          <cell r="D1203" t="str">
            <v>0131-00</v>
          </cell>
          <cell r="E1203" t="str">
            <v>LUEFTERLAGERUNG</v>
          </cell>
          <cell r="F1203">
            <v>26.04</v>
          </cell>
          <cell r="G1203">
            <v>0.72</v>
          </cell>
          <cell r="H1203">
            <v>0</v>
          </cell>
          <cell r="J1203">
            <v>0.72</v>
          </cell>
        </row>
        <row r="1204">
          <cell r="A1204" t="str">
            <v>2518</v>
          </cell>
          <cell r="B1204" t="str">
            <v>B</v>
          </cell>
          <cell r="C1204" t="str">
            <v>Y</v>
          </cell>
          <cell r="D1204" t="str">
            <v>0131-00</v>
          </cell>
          <cell r="E1204" t="str">
            <v>LUEFTERLAGERUNG</v>
          </cell>
          <cell r="F1204">
            <v>26.04</v>
          </cell>
          <cell r="G1204">
            <v>0.56000000000000005</v>
          </cell>
          <cell r="H1204">
            <v>0</v>
          </cell>
          <cell r="J1204">
            <v>0.56000000000000005</v>
          </cell>
        </row>
        <row r="1205">
          <cell r="A1205" t="str">
            <v>2519</v>
          </cell>
          <cell r="B1205" t="str">
            <v>B</v>
          </cell>
          <cell r="C1205" t="str">
            <v>Y</v>
          </cell>
          <cell r="D1205" t="str">
            <v>0131-00</v>
          </cell>
          <cell r="E1205" t="str">
            <v>LUEFTERLAGERUNG</v>
          </cell>
          <cell r="F1205">
            <v>73.489999999999995</v>
          </cell>
          <cell r="G1205">
            <v>1.05</v>
          </cell>
          <cell r="H1205">
            <v>0</v>
          </cell>
          <cell r="J1205">
            <v>1.05</v>
          </cell>
        </row>
        <row r="1206">
          <cell r="A1206" t="str">
            <v>2520</v>
          </cell>
          <cell r="B1206" t="str">
            <v>B</v>
          </cell>
          <cell r="C1206" t="str">
            <v>Y</v>
          </cell>
          <cell r="D1206" t="str">
            <v>0131-00</v>
          </cell>
          <cell r="E1206" t="str">
            <v>LUEFTERLAGERUNG</v>
          </cell>
          <cell r="F1206">
            <v>96.45</v>
          </cell>
          <cell r="G1206">
            <v>0.93</v>
          </cell>
          <cell r="H1206">
            <v>0</v>
          </cell>
          <cell r="J1206">
            <v>0.93</v>
          </cell>
        </row>
        <row r="1207">
          <cell r="A1207" t="str">
            <v>2521</v>
          </cell>
          <cell r="B1207" t="str">
            <v>B</v>
          </cell>
          <cell r="C1207" t="str">
            <v>Y</v>
          </cell>
          <cell r="D1207" t="str">
            <v>0131-00</v>
          </cell>
          <cell r="E1207" t="str">
            <v>BEFESTIGUNGSTEILE</v>
          </cell>
          <cell r="F1207">
            <v>56.65</v>
          </cell>
          <cell r="G1207">
            <v>1.18</v>
          </cell>
          <cell r="H1207">
            <v>0</v>
          </cell>
          <cell r="J1207">
            <v>1.18</v>
          </cell>
        </row>
        <row r="1208">
          <cell r="A1208" t="str">
            <v>2522</v>
          </cell>
          <cell r="B1208" t="str">
            <v>B</v>
          </cell>
          <cell r="C1208" t="str">
            <v>Y</v>
          </cell>
          <cell r="D1208" t="str">
            <v>0131-00</v>
          </cell>
          <cell r="E1208" t="str">
            <v>BEFESTIGUNGSTEILE</v>
          </cell>
          <cell r="F1208">
            <v>79.61</v>
          </cell>
          <cell r="G1208">
            <v>1.1100000000000001</v>
          </cell>
          <cell r="H1208">
            <v>0</v>
          </cell>
          <cell r="J1208">
            <v>1.1100000000000001</v>
          </cell>
        </row>
        <row r="1209">
          <cell r="A1209" t="str">
            <v>2523</v>
          </cell>
          <cell r="B1209" t="str">
            <v>B</v>
          </cell>
          <cell r="C1209" t="str">
            <v>Y</v>
          </cell>
          <cell r="D1209" t="str">
            <v>0131-00</v>
          </cell>
          <cell r="E1209" t="str">
            <v>BEFESTIGUNGSTEILE</v>
          </cell>
          <cell r="F1209">
            <v>54.48</v>
          </cell>
          <cell r="G1209">
            <v>0.95</v>
          </cell>
          <cell r="H1209">
            <v>0</v>
          </cell>
          <cell r="J1209">
            <v>0.95</v>
          </cell>
        </row>
        <row r="1210">
          <cell r="A1210" t="str">
            <v>2524</v>
          </cell>
          <cell r="B1210" t="str">
            <v>B</v>
          </cell>
          <cell r="C1210" t="str">
            <v>Y</v>
          </cell>
          <cell r="D1210" t="str">
            <v>0131-00</v>
          </cell>
          <cell r="E1210" t="str">
            <v>BEFESTIGUNGSTEILE</v>
          </cell>
          <cell r="F1210">
            <v>78.66</v>
          </cell>
          <cell r="G1210">
            <v>1.31</v>
          </cell>
          <cell r="H1210">
            <v>0</v>
          </cell>
          <cell r="J1210">
            <v>1.31</v>
          </cell>
        </row>
        <row r="1211">
          <cell r="A1211" t="str">
            <v>2525</v>
          </cell>
          <cell r="B1211" t="str">
            <v>B</v>
          </cell>
          <cell r="C1211" t="str">
            <v>Y</v>
          </cell>
          <cell r="D1211" t="str">
            <v>0131-00</v>
          </cell>
          <cell r="E1211" t="str">
            <v>BEFESTIGUNGSTEILE</v>
          </cell>
          <cell r="F1211">
            <v>4.03</v>
          </cell>
          <cell r="G1211">
            <v>0.66</v>
          </cell>
          <cell r="H1211">
            <v>0</v>
          </cell>
          <cell r="J1211">
            <v>0.66</v>
          </cell>
        </row>
        <row r="1212">
          <cell r="A1212" t="str">
            <v>2526</v>
          </cell>
          <cell r="B1212" t="str">
            <v>B</v>
          </cell>
          <cell r="C1212" t="str">
            <v>Y</v>
          </cell>
          <cell r="D1212" t="str">
            <v>0131-00</v>
          </cell>
          <cell r="E1212" t="str">
            <v>BEFESTIGUNGSTEILE</v>
          </cell>
          <cell r="F1212">
            <v>3.84</v>
          </cell>
          <cell r="G1212">
            <v>0.66</v>
          </cell>
          <cell r="H1212">
            <v>0</v>
          </cell>
          <cell r="J1212">
            <v>0.66</v>
          </cell>
        </row>
        <row r="1213">
          <cell r="A1213" t="str">
            <v>2528</v>
          </cell>
          <cell r="B1213" t="str">
            <v>B</v>
          </cell>
          <cell r="C1213" t="str">
            <v>Y</v>
          </cell>
          <cell r="D1213" t="str">
            <v>0131-00</v>
          </cell>
          <cell r="E1213" t="str">
            <v>RIEMENTRIEB</v>
          </cell>
          <cell r="F1213">
            <v>47.32</v>
          </cell>
          <cell r="G1213">
            <v>1.65</v>
          </cell>
          <cell r="H1213">
            <v>0.99</v>
          </cell>
          <cell r="J1213">
            <v>2.6399999999999997</v>
          </cell>
        </row>
        <row r="1214">
          <cell r="A1214" t="str">
            <v>2530</v>
          </cell>
          <cell r="B1214" t="str">
            <v>B</v>
          </cell>
          <cell r="C1214" t="str">
            <v>Y</v>
          </cell>
          <cell r="D1214" t="str">
            <v>0130-00</v>
          </cell>
          <cell r="E1214" t="str">
            <v>SCHWINGS.DAEMPFER</v>
          </cell>
          <cell r="F1214">
            <v>27.81</v>
          </cell>
          <cell r="G1214">
            <v>0.06</v>
          </cell>
          <cell r="H1214">
            <v>0</v>
          </cell>
          <cell r="J1214">
            <v>0.06</v>
          </cell>
        </row>
        <row r="1215">
          <cell r="A1215" t="str">
            <v>2531</v>
          </cell>
          <cell r="B1215" t="str">
            <v>B</v>
          </cell>
          <cell r="C1215" t="str">
            <v>Y</v>
          </cell>
          <cell r="D1215" t="str">
            <v>0130-00</v>
          </cell>
          <cell r="E1215" t="str">
            <v>SCHWINGS.DAEMPFER</v>
          </cell>
          <cell r="F1215">
            <v>28.89</v>
          </cell>
          <cell r="G1215">
            <v>0.4</v>
          </cell>
          <cell r="H1215">
            <v>0</v>
          </cell>
          <cell r="J1215">
            <v>0.4</v>
          </cell>
        </row>
        <row r="1216">
          <cell r="A1216" t="str">
            <v>2534</v>
          </cell>
          <cell r="B1216" t="str">
            <v>B</v>
          </cell>
          <cell r="C1216" t="str">
            <v>Y</v>
          </cell>
          <cell r="D1216" t="str">
            <v>0130-00</v>
          </cell>
          <cell r="E1216" t="str">
            <v>ABGASTURBOLADER</v>
          </cell>
          <cell r="F1216">
            <v>134.44999999999999</v>
          </cell>
          <cell r="G1216">
            <v>3.3</v>
          </cell>
          <cell r="H1216">
            <v>2.62</v>
          </cell>
          <cell r="J1216">
            <v>5.92</v>
          </cell>
        </row>
        <row r="1217">
          <cell r="A1217" t="str">
            <v>2535</v>
          </cell>
          <cell r="B1217" t="str">
            <v>B</v>
          </cell>
          <cell r="C1217" t="str">
            <v>Y</v>
          </cell>
          <cell r="D1217" t="str">
            <v>0130-00</v>
          </cell>
          <cell r="E1217" t="str">
            <v>ABGASTURBOLADER</v>
          </cell>
          <cell r="F1217">
            <v>134.58000000000001</v>
          </cell>
          <cell r="G1217">
            <v>3.3</v>
          </cell>
          <cell r="H1217">
            <v>2.62</v>
          </cell>
          <cell r="J1217">
            <v>5.92</v>
          </cell>
        </row>
        <row r="1218">
          <cell r="A1218" t="str">
            <v>2536</v>
          </cell>
          <cell r="B1218" t="str">
            <v>B</v>
          </cell>
          <cell r="C1218" t="str">
            <v>Y</v>
          </cell>
          <cell r="D1218" t="str">
            <v>0130-00</v>
          </cell>
          <cell r="E1218" t="str">
            <v>ABGASTURBOLADER</v>
          </cell>
          <cell r="F1218">
            <v>165.78</v>
          </cell>
          <cell r="G1218">
            <v>3.62</v>
          </cell>
          <cell r="H1218">
            <v>6.55</v>
          </cell>
          <cell r="J1218">
            <v>10.17</v>
          </cell>
        </row>
        <row r="1219">
          <cell r="A1219" t="str">
            <v>2537</v>
          </cell>
          <cell r="B1219" t="str">
            <v>B</v>
          </cell>
          <cell r="C1219" t="str">
            <v>Y</v>
          </cell>
          <cell r="D1219" t="str">
            <v>0131-00</v>
          </cell>
          <cell r="E1219" t="str">
            <v>ABGASTURBOLADER</v>
          </cell>
          <cell r="F1219">
            <v>174.71</v>
          </cell>
          <cell r="G1219">
            <v>4.28</v>
          </cell>
          <cell r="H1219">
            <v>5.59</v>
          </cell>
          <cell r="J1219">
            <v>9.870000000000001</v>
          </cell>
        </row>
        <row r="1220">
          <cell r="A1220" t="str">
            <v>2538</v>
          </cell>
          <cell r="B1220" t="str">
            <v>B</v>
          </cell>
          <cell r="C1220" t="str">
            <v>Y</v>
          </cell>
          <cell r="D1220" t="str">
            <v>0131-00</v>
          </cell>
          <cell r="E1220" t="str">
            <v>LUEFTERLAGERUNG</v>
          </cell>
          <cell r="F1220">
            <v>83.06</v>
          </cell>
          <cell r="G1220">
            <v>1.26</v>
          </cell>
          <cell r="H1220">
            <v>0</v>
          </cell>
          <cell r="J1220">
            <v>1.26</v>
          </cell>
        </row>
        <row r="1221">
          <cell r="A1221" t="str">
            <v>2539</v>
          </cell>
          <cell r="B1221" t="str">
            <v>B</v>
          </cell>
          <cell r="C1221" t="str">
            <v>Y</v>
          </cell>
          <cell r="D1221" t="str">
            <v>0131-00</v>
          </cell>
          <cell r="E1221" t="str">
            <v>LUEFTERLAGERUNG</v>
          </cell>
          <cell r="F1221">
            <v>83.06</v>
          </cell>
          <cell r="G1221">
            <v>1.26</v>
          </cell>
          <cell r="H1221">
            <v>0</v>
          </cell>
          <cell r="J1221">
            <v>1.26</v>
          </cell>
        </row>
        <row r="1222">
          <cell r="A1222" t="str">
            <v>2540</v>
          </cell>
          <cell r="B1222" t="str">
            <v>B</v>
          </cell>
          <cell r="C1222" t="str">
            <v>Y</v>
          </cell>
          <cell r="D1222" t="str">
            <v>0131-00</v>
          </cell>
          <cell r="E1222" t="str">
            <v>LUEFTERLAGERUNG</v>
          </cell>
          <cell r="F1222">
            <v>83.06</v>
          </cell>
          <cell r="G1222">
            <v>1.26</v>
          </cell>
          <cell r="H1222">
            <v>0</v>
          </cell>
          <cell r="J1222">
            <v>1.26</v>
          </cell>
        </row>
        <row r="1223">
          <cell r="A1223" t="str">
            <v>2541</v>
          </cell>
          <cell r="B1223" t="str">
            <v>B</v>
          </cell>
          <cell r="C1223" t="str">
            <v>Y</v>
          </cell>
          <cell r="D1223" t="str">
            <v>0130-00</v>
          </cell>
          <cell r="E1223" t="str">
            <v>LUEFTERANTRIEB</v>
          </cell>
          <cell r="F1223">
            <v>36.69</v>
          </cell>
          <cell r="G1223">
            <v>1.01</v>
          </cell>
          <cell r="H1223">
            <v>4.72</v>
          </cell>
          <cell r="J1223">
            <v>5.7299999999999995</v>
          </cell>
        </row>
        <row r="1224">
          <cell r="A1224" t="str">
            <v>2542</v>
          </cell>
          <cell r="B1224" t="str">
            <v>B</v>
          </cell>
          <cell r="C1224" t="str">
            <v>Y</v>
          </cell>
          <cell r="D1224" t="str">
            <v>0130-00</v>
          </cell>
          <cell r="E1224" t="str">
            <v>LUEFTERANTRIEB</v>
          </cell>
          <cell r="F1224">
            <v>49.42</v>
          </cell>
          <cell r="G1224">
            <v>1.01</v>
          </cell>
          <cell r="H1224">
            <v>8.9499999999999993</v>
          </cell>
          <cell r="J1224">
            <v>9.9599999999999991</v>
          </cell>
        </row>
        <row r="1225">
          <cell r="A1225" t="str">
            <v>2543</v>
          </cell>
          <cell r="B1225" t="str">
            <v>B</v>
          </cell>
          <cell r="C1225" t="str">
            <v>Y</v>
          </cell>
          <cell r="D1225" t="str">
            <v>0130-00</v>
          </cell>
          <cell r="E1225" t="str">
            <v>LUEFTERANTRIEB</v>
          </cell>
          <cell r="F1225">
            <v>41.66</v>
          </cell>
          <cell r="G1225">
            <v>1.01</v>
          </cell>
          <cell r="H1225">
            <v>4.72</v>
          </cell>
          <cell r="J1225">
            <v>5.7299999999999995</v>
          </cell>
        </row>
        <row r="1226">
          <cell r="A1226" t="str">
            <v>2545</v>
          </cell>
          <cell r="B1226" t="str">
            <v>B</v>
          </cell>
          <cell r="C1226" t="str">
            <v>Y</v>
          </cell>
          <cell r="D1226" t="str">
            <v>0130-00</v>
          </cell>
          <cell r="E1226" t="str">
            <v>OHNE INHALT</v>
          </cell>
          <cell r="F1226">
            <v>0</v>
          </cell>
          <cell r="G1226">
            <v>0</v>
          </cell>
          <cell r="H1226">
            <v>0</v>
          </cell>
          <cell r="J1226">
            <v>0</v>
          </cell>
        </row>
        <row r="1227">
          <cell r="A1227" t="str">
            <v>2548</v>
          </cell>
          <cell r="B1227" t="str">
            <v>B</v>
          </cell>
          <cell r="C1227" t="str">
            <v>Y</v>
          </cell>
          <cell r="D1227" t="str">
            <v>0130-00</v>
          </cell>
          <cell r="E1227" t="str">
            <v>DREHZAHLREGLER</v>
          </cell>
          <cell r="F1227">
            <v>159.97999999999999</v>
          </cell>
          <cell r="G1227">
            <v>2.4</v>
          </cell>
          <cell r="H1227">
            <v>0.56000000000000005</v>
          </cell>
          <cell r="J1227">
            <v>2.96</v>
          </cell>
        </row>
        <row r="1228">
          <cell r="A1228" t="str">
            <v>2549</v>
          </cell>
          <cell r="B1228" t="str">
            <v>B</v>
          </cell>
          <cell r="C1228" t="str">
            <v>Y</v>
          </cell>
          <cell r="D1228" t="str">
            <v>0130-00</v>
          </cell>
          <cell r="E1228" t="str">
            <v>KURB.GEH.ENTLUEFT.</v>
          </cell>
          <cell r="F1228">
            <v>4.4800000000000004</v>
          </cell>
          <cell r="G1228">
            <v>0.39</v>
          </cell>
          <cell r="H1228">
            <v>0</v>
          </cell>
          <cell r="J1228">
            <v>0.39</v>
          </cell>
        </row>
        <row r="1229">
          <cell r="A1229" t="str">
            <v>2550</v>
          </cell>
          <cell r="B1229" t="str">
            <v>B</v>
          </cell>
          <cell r="C1229" t="str">
            <v>Y</v>
          </cell>
          <cell r="D1229" t="str">
            <v>0130-00</v>
          </cell>
          <cell r="E1229" t="str">
            <v>GENERATOR</v>
          </cell>
          <cell r="F1229">
            <v>56.69</v>
          </cell>
          <cell r="G1229">
            <v>1.1599999999999999</v>
          </cell>
          <cell r="H1229">
            <v>0</v>
          </cell>
          <cell r="J1229">
            <v>1.1599999999999999</v>
          </cell>
        </row>
        <row r="1230">
          <cell r="A1230" t="str">
            <v>2551</v>
          </cell>
          <cell r="B1230" t="str">
            <v>B</v>
          </cell>
          <cell r="C1230" t="str">
            <v>Y</v>
          </cell>
          <cell r="D1230" t="str">
            <v>0130-00</v>
          </cell>
          <cell r="E1230" t="str">
            <v>GENERATOR</v>
          </cell>
          <cell r="F1230">
            <v>67.13</v>
          </cell>
          <cell r="G1230">
            <v>1.1599999999999999</v>
          </cell>
          <cell r="H1230">
            <v>0</v>
          </cell>
          <cell r="J1230">
            <v>1.1599999999999999</v>
          </cell>
        </row>
        <row r="1231">
          <cell r="A1231" t="str">
            <v>2552</v>
          </cell>
          <cell r="B1231" t="str">
            <v>B</v>
          </cell>
          <cell r="C1231" t="str">
            <v>Y</v>
          </cell>
          <cell r="D1231" t="str">
            <v>0130-00</v>
          </cell>
          <cell r="E1231" t="str">
            <v>GENERATOR</v>
          </cell>
          <cell r="F1231">
            <v>68.459999999999994</v>
          </cell>
          <cell r="G1231">
            <v>1.1599999999999999</v>
          </cell>
          <cell r="H1231">
            <v>0</v>
          </cell>
          <cell r="J1231">
            <v>1.1599999999999999</v>
          </cell>
        </row>
        <row r="1232">
          <cell r="A1232" t="str">
            <v>2553</v>
          </cell>
          <cell r="B1232" t="str">
            <v>B</v>
          </cell>
          <cell r="C1232" t="str">
            <v>Y</v>
          </cell>
          <cell r="D1232" t="str">
            <v>0130-00</v>
          </cell>
          <cell r="E1232" t="str">
            <v>GENERATOR</v>
          </cell>
          <cell r="F1232">
            <v>81.92</v>
          </cell>
          <cell r="G1232">
            <v>1.36</v>
          </cell>
          <cell r="H1232">
            <v>0</v>
          </cell>
          <cell r="J1232">
            <v>1.36</v>
          </cell>
        </row>
        <row r="1233">
          <cell r="A1233" t="str">
            <v>2554</v>
          </cell>
          <cell r="B1233" t="str">
            <v>B</v>
          </cell>
          <cell r="C1233" t="str">
            <v>Y</v>
          </cell>
          <cell r="D1233" t="str">
            <v>0130-00</v>
          </cell>
          <cell r="E1233" t="str">
            <v>KRAFTSTOFFPUMPE</v>
          </cell>
          <cell r="F1233">
            <v>54.81</v>
          </cell>
          <cell r="G1233">
            <v>1.05</v>
          </cell>
          <cell r="H1233">
            <v>0</v>
          </cell>
          <cell r="J1233">
            <v>1.05</v>
          </cell>
        </row>
        <row r="1234">
          <cell r="A1234" t="str">
            <v>2555</v>
          </cell>
          <cell r="B1234" t="str">
            <v>B</v>
          </cell>
          <cell r="C1234" t="str">
            <v>Y</v>
          </cell>
          <cell r="D1234" t="str">
            <v>0130-00</v>
          </cell>
          <cell r="E1234" t="str">
            <v>RIEMENTRIEB</v>
          </cell>
          <cell r="F1234">
            <v>44.54</v>
          </cell>
          <cell r="G1234">
            <v>1.65</v>
          </cell>
          <cell r="H1234">
            <v>0.93</v>
          </cell>
          <cell r="J1234">
            <v>2.58</v>
          </cell>
        </row>
        <row r="1235">
          <cell r="A1235" t="str">
            <v>2556</v>
          </cell>
          <cell r="B1235" t="str">
            <v>B</v>
          </cell>
          <cell r="C1235" t="str">
            <v>Y</v>
          </cell>
          <cell r="D1235" t="str">
            <v>0130-00</v>
          </cell>
          <cell r="E1235" t="str">
            <v>RIEMENTRIEB</v>
          </cell>
          <cell r="F1235">
            <v>44.13</v>
          </cell>
          <cell r="G1235">
            <v>1.65</v>
          </cell>
          <cell r="H1235">
            <v>1.26</v>
          </cell>
          <cell r="J1235">
            <v>2.91</v>
          </cell>
        </row>
        <row r="1236">
          <cell r="A1236" t="str">
            <v>2558</v>
          </cell>
          <cell r="B1236" t="str">
            <v>B</v>
          </cell>
          <cell r="C1236" t="str">
            <v>Y</v>
          </cell>
          <cell r="D1236" t="str">
            <v>0130-00</v>
          </cell>
          <cell r="E1236" t="str">
            <v>RIEMENTRIEB</v>
          </cell>
          <cell r="F1236">
            <v>7.61</v>
          </cell>
          <cell r="G1236">
            <v>0.65</v>
          </cell>
          <cell r="H1236">
            <v>0.98</v>
          </cell>
          <cell r="J1236">
            <v>1.63</v>
          </cell>
        </row>
        <row r="1237">
          <cell r="A1237" t="str">
            <v>2559</v>
          </cell>
          <cell r="B1237" t="str">
            <v>B</v>
          </cell>
          <cell r="C1237" t="str">
            <v>Y</v>
          </cell>
          <cell r="D1237" t="str">
            <v>0130-00</v>
          </cell>
          <cell r="E1237" t="str">
            <v>OELWANNE</v>
          </cell>
          <cell r="F1237">
            <v>122.82</v>
          </cell>
          <cell r="G1237">
            <v>2.54</v>
          </cell>
          <cell r="H1237">
            <v>4.3499999999999996</v>
          </cell>
          <cell r="J1237">
            <v>6.89</v>
          </cell>
        </row>
        <row r="1238">
          <cell r="A1238" t="str">
            <v>2560</v>
          </cell>
          <cell r="B1238" t="str">
            <v>B</v>
          </cell>
          <cell r="C1238" t="str">
            <v>Y</v>
          </cell>
          <cell r="D1238" t="str">
            <v>0130-00</v>
          </cell>
          <cell r="E1238" t="str">
            <v>OELWANNE</v>
          </cell>
          <cell r="F1238">
            <v>139.55000000000001</v>
          </cell>
          <cell r="G1238">
            <v>2.65</v>
          </cell>
          <cell r="H1238">
            <v>3.64</v>
          </cell>
          <cell r="J1238">
            <v>6.29</v>
          </cell>
        </row>
        <row r="1239">
          <cell r="A1239" t="str">
            <v>2561</v>
          </cell>
          <cell r="B1239" t="str">
            <v>B</v>
          </cell>
          <cell r="C1239" t="str">
            <v>Y</v>
          </cell>
          <cell r="D1239" t="str">
            <v>0130-00</v>
          </cell>
          <cell r="E1239" t="str">
            <v>DREHZAHLREGLER</v>
          </cell>
          <cell r="F1239">
            <v>159.94999999999999</v>
          </cell>
          <cell r="G1239">
            <v>2.4</v>
          </cell>
          <cell r="H1239">
            <v>0.56000000000000005</v>
          </cell>
          <cell r="J1239">
            <v>2.96</v>
          </cell>
        </row>
        <row r="1240">
          <cell r="A1240" t="str">
            <v>2562</v>
          </cell>
          <cell r="B1240" t="str">
            <v>B</v>
          </cell>
          <cell r="C1240" t="str">
            <v>Y</v>
          </cell>
          <cell r="D1240" t="str">
            <v>0130-00</v>
          </cell>
          <cell r="E1240" t="str">
            <v>DREHZAHLREGLER</v>
          </cell>
          <cell r="F1240">
            <v>178.2</v>
          </cell>
          <cell r="G1240">
            <v>2.5299999999999998</v>
          </cell>
          <cell r="H1240">
            <v>0</v>
          </cell>
          <cell r="J1240">
            <v>2.5299999999999998</v>
          </cell>
        </row>
        <row r="1241">
          <cell r="A1241" t="str">
            <v>2563</v>
          </cell>
          <cell r="B1241" t="str">
            <v>B</v>
          </cell>
          <cell r="C1241" t="str">
            <v>Y</v>
          </cell>
          <cell r="D1241" t="str">
            <v>0131-00</v>
          </cell>
          <cell r="E1241" t="str">
            <v>DREHZAHLREGLER</v>
          </cell>
          <cell r="F1241">
            <v>159.66</v>
          </cell>
          <cell r="G1241">
            <v>2.2799999999999998</v>
          </cell>
          <cell r="H1241">
            <v>0.73</v>
          </cell>
          <cell r="J1241">
            <v>3.01</v>
          </cell>
        </row>
        <row r="1242">
          <cell r="A1242" t="str">
            <v>2566</v>
          </cell>
          <cell r="B1242" t="str">
            <v>B</v>
          </cell>
          <cell r="C1242" t="str">
            <v>Y</v>
          </cell>
          <cell r="D1242" t="str">
            <v>0131-00</v>
          </cell>
          <cell r="E1242" t="str">
            <v>RIEMENTRIEB</v>
          </cell>
          <cell r="F1242">
            <v>44.42</v>
          </cell>
          <cell r="G1242">
            <v>1.65</v>
          </cell>
          <cell r="H1242">
            <v>1.1200000000000001</v>
          </cell>
          <cell r="J1242">
            <v>2.77</v>
          </cell>
        </row>
        <row r="1243">
          <cell r="A1243" t="str">
            <v>2567</v>
          </cell>
          <cell r="B1243" t="str">
            <v>B</v>
          </cell>
          <cell r="C1243" t="str">
            <v>Y</v>
          </cell>
          <cell r="D1243" t="str">
            <v>0131-00</v>
          </cell>
          <cell r="E1243" t="str">
            <v>RIEMENTRIEB</v>
          </cell>
          <cell r="F1243">
            <v>44.21</v>
          </cell>
          <cell r="G1243">
            <v>1.65</v>
          </cell>
          <cell r="H1243">
            <v>1.26</v>
          </cell>
          <cell r="J1243">
            <v>2.91</v>
          </cell>
        </row>
        <row r="1244">
          <cell r="A1244" t="str">
            <v>2568</v>
          </cell>
          <cell r="B1244" t="str">
            <v>B</v>
          </cell>
          <cell r="C1244" t="str">
            <v>Y</v>
          </cell>
          <cell r="D1244" t="str">
            <v>0131-00</v>
          </cell>
          <cell r="E1244" t="str">
            <v>RIEMENTRIEB</v>
          </cell>
          <cell r="F1244">
            <v>46.52</v>
          </cell>
          <cell r="G1244">
            <v>1.65</v>
          </cell>
          <cell r="H1244">
            <v>1.18</v>
          </cell>
          <cell r="J1244">
            <v>2.83</v>
          </cell>
        </row>
        <row r="1245">
          <cell r="A1245" t="str">
            <v>2569</v>
          </cell>
          <cell r="B1245" t="str">
            <v>B</v>
          </cell>
          <cell r="C1245" t="str">
            <v>Y</v>
          </cell>
          <cell r="D1245" t="str">
            <v>0130-00</v>
          </cell>
          <cell r="E1245" t="str">
            <v>BETRIEBSANLEITUNG</v>
          </cell>
          <cell r="F1245">
            <v>7.2</v>
          </cell>
          <cell r="G1245">
            <v>0</v>
          </cell>
          <cell r="H1245">
            <v>0</v>
          </cell>
          <cell r="J1245">
            <v>0</v>
          </cell>
        </row>
        <row r="1246">
          <cell r="A1246" t="str">
            <v>2570</v>
          </cell>
          <cell r="B1246" t="str">
            <v>B</v>
          </cell>
          <cell r="C1246" t="str">
            <v>Y</v>
          </cell>
          <cell r="D1246" t="str">
            <v>0130-00</v>
          </cell>
          <cell r="E1246" t="str">
            <v>BETRIEBSANLEITUNG</v>
          </cell>
          <cell r="F1246">
            <v>4.83</v>
          </cell>
          <cell r="G1246">
            <v>0</v>
          </cell>
          <cell r="H1246">
            <v>0</v>
          </cell>
          <cell r="J1246">
            <v>0</v>
          </cell>
        </row>
        <row r="1247">
          <cell r="A1247" t="str">
            <v>2571</v>
          </cell>
          <cell r="B1247" t="str">
            <v>B</v>
          </cell>
          <cell r="C1247" t="str">
            <v>Y</v>
          </cell>
          <cell r="D1247" t="str">
            <v>0131-00</v>
          </cell>
          <cell r="E1247" t="str">
            <v>BEFESTIGUNGSTEILE</v>
          </cell>
          <cell r="F1247">
            <v>27.97</v>
          </cell>
          <cell r="G1247">
            <v>0.53</v>
          </cell>
          <cell r="H1247">
            <v>0</v>
          </cell>
          <cell r="J1247">
            <v>0.53</v>
          </cell>
        </row>
        <row r="1248">
          <cell r="A1248" t="str">
            <v>2572</v>
          </cell>
          <cell r="B1248" t="str">
            <v>B</v>
          </cell>
          <cell r="C1248" t="str">
            <v>Y</v>
          </cell>
          <cell r="D1248" t="str">
            <v>0131-00</v>
          </cell>
          <cell r="E1248" t="str">
            <v>BEFESTIGUNGSTEILE</v>
          </cell>
          <cell r="F1248">
            <v>27.97</v>
          </cell>
          <cell r="G1248">
            <v>0.53</v>
          </cell>
          <cell r="H1248">
            <v>0</v>
          </cell>
          <cell r="J1248">
            <v>0.53</v>
          </cell>
        </row>
        <row r="1249">
          <cell r="A1249" t="str">
            <v>2573</v>
          </cell>
          <cell r="B1249" t="str">
            <v>B</v>
          </cell>
          <cell r="C1249" t="str">
            <v>Y</v>
          </cell>
          <cell r="D1249" t="str">
            <v>0131-00</v>
          </cell>
          <cell r="E1249" t="str">
            <v>BEFESTIGUNGSTEILE</v>
          </cell>
          <cell r="F1249">
            <v>28.16</v>
          </cell>
          <cell r="G1249">
            <v>0.53</v>
          </cell>
          <cell r="H1249">
            <v>0</v>
          </cell>
          <cell r="J1249">
            <v>0.53</v>
          </cell>
        </row>
        <row r="1250">
          <cell r="A1250" t="str">
            <v>2574</v>
          </cell>
          <cell r="B1250" t="str">
            <v>B</v>
          </cell>
          <cell r="C1250" t="str">
            <v>Y</v>
          </cell>
          <cell r="D1250" t="str">
            <v>0131-00</v>
          </cell>
          <cell r="E1250" t="str">
            <v>BEFESTIGUNGSTEILE</v>
          </cell>
          <cell r="F1250">
            <v>28.16</v>
          </cell>
          <cell r="G1250">
            <v>0.53</v>
          </cell>
          <cell r="H1250">
            <v>0</v>
          </cell>
          <cell r="J1250">
            <v>0.53</v>
          </cell>
        </row>
        <row r="1251">
          <cell r="A1251" t="str">
            <v>2576</v>
          </cell>
          <cell r="B1251" t="str">
            <v>B</v>
          </cell>
          <cell r="C1251" t="str">
            <v>Y</v>
          </cell>
          <cell r="D1251" t="str">
            <v>0131-00</v>
          </cell>
          <cell r="E1251" t="str">
            <v>ANSCHLUSSGEHAEUSE</v>
          </cell>
          <cell r="F1251">
            <v>65.45</v>
          </cell>
          <cell r="G1251">
            <v>1.38</v>
          </cell>
          <cell r="H1251">
            <v>0</v>
          </cell>
          <cell r="J1251">
            <v>1.38</v>
          </cell>
        </row>
        <row r="1252">
          <cell r="A1252" t="str">
            <v>2577</v>
          </cell>
          <cell r="B1252" t="str">
            <v>B</v>
          </cell>
          <cell r="C1252" t="str">
            <v>Y</v>
          </cell>
          <cell r="D1252" t="str">
            <v>0130-00</v>
          </cell>
          <cell r="E1252" t="str">
            <v>ANSCHLUSSGEHAEUSE</v>
          </cell>
          <cell r="F1252">
            <v>82.61</v>
          </cell>
          <cell r="G1252">
            <v>1.38</v>
          </cell>
          <cell r="H1252">
            <v>0</v>
          </cell>
          <cell r="J1252">
            <v>1.38</v>
          </cell>
        </row>
        <row r="1253">
          <cell r="A1253" t="str">
            <v>2578</v>
          </cell>
          <cell r="B1253" t="str">
            <v>B</v>
          </cell>
          <cell r="C1253" t="str">
            <v>Y</v>
          </cell>
          <cell r="D1253" t="str">
            <v>0131-00</v>
          </cell>
          <cell r="E1253" t="str">
            <v>ANSCHLUSSGEHAEUSE</v>
          </cell>
          <cell r="F1253">
            <v>82.83</v>
          </cell>
          <cell r="G1253">
            <v>1.38</v>
          </cell>
          <cell r="H1253">
            <v>0</v>
          </cell>
          <cell r="J1253">
            <v>1.38</v>
          </cell>
        </row>
        <row r="1254">
          <cell r="A1254" t="str">
            <v>2579</v>
          </cell>
          <cell r="B1254" t="str">
            <v>B</v>
          </cell>
          <cell r="C1254" t="str">
            <v>Y</v>
          </cell>
          <cell r="D1254" t="str">
            <v>0131-00</v>
          </cell>
          <cell r="E1254" t="str">
            <v>OELWANNE</v>
          </cell>
          <cell r="F1254">
            <v>109.24</v>
          </cell>
          <cell r="G1254">
            <v>2.2400000000000002</v>
          </cell>
          <cell r="H1254">
            <v>3.79</v>
          </cell>
          <cell r="J1254">
            <v>6.03</v>
          </cell>
        </row>
        <row r="1255">
          <cell r="A1255" t="str">
            <v>2580</v>
          </cell>
          <cell r="B1255" t="str">
            <v>B</v>
          </cell>
          <cell r="C1255" t="str">
            <v>Y</v>
          </cell>
          <cell r="D1255" t="str">
            <v>0131-00</v>
          </cell>
          <cell r="E1255" t="str">
            <v>OELMESSVORRICHTUNG</v>
          </cell>
          <cell r="F1255">
            <v>2.13</v>
          </cell>
          <cell r="G1255">
            <v>0.46</v>
          </cell>
          <cell r="H1255">
            <v>0</v>
          </cell>
          <cell r="J1255">
            <v>0.46</v>
          </cell>
        </row>
        <row r="1256">
          <cell r="A1256" t="str">
            <v>2581</v>
          </cell>
          <cell r="B1256" t="str">
            <v>B</v>
          </cell>
          <cell r="C1256" t="str">
            <v>Y</v>
          </cell>
          <cell r="D1256" t="str">
            <v>0131-00</v>
          </cell>
          <cell r="E1256" t="str">
            <v>OELMESSVORRICHTUNG</v>
          </cell>
          <cell r="F1256">
            <v>2.19</v>
          </cell>
          <cell r="G1256">
            <v>0.54</v>
          </cell>
          <cell r="H1256">
            <v>0</v>
          </cell>
          <cell r="J1256">
            <v>0.54</v>
          </cell>
        </row>
        <row r="1257">
          <cell r="A1257" t="str">
            <v>2582</v>
          </cell>
          <cell r="B1257" t="str">
            <v>B</v>
          </cell>
          <cell r="C1257" t="str">
            <v>Y</v>
          </cell>
          <cell r="D1257" t="str">
            <v>0131-00</v>
          </cell>
          <cell r="E1257" t="str">
            <v>KURB.GEH.ENTLUEFT.</v>
          </cell>
          <cell r="F1257">
            <v>33.83</v>
          </cell>
          <cell r="G1257">
            <v>2.04</v>
          </cell>
          <cell r="H1257">
            <v>0.7</v>
          </cell>
          <cell r="J1257">
            <v>2.74</v>
          </cell>
        </row>
        <row r="1258">
          <cell r="A1258" t="str">
            <v>2583</v>
          </cell>
          <cell r="B1258" t="str">
            <v>B</v>
          </cell>
          <cell r="C1258" t="str">
            <v>Y</v>
          </cell>
          <cell r="D1258" t="str">
            <v>0130-00</v>
          </cell>
          <cell r="E1258" t="str">
            <v>ABGASTURBOLADER</v>
          </cell>
          <cell r="F1258">
            <v>142.51</v>
          </cell>
          <cell r="G1258">
            <v>2.77</v>
          </cell>
          <cell r="H1258">
            <v>3.9</v>
          </cell>
          <cell r="J1258">
            <v>6.67</v>
          </cell>
        </row>
        <row r="1259">
          <cell r="A1259" t="str">
            <v>2584</v>
          </cell>
          <cell r="B1259" t="str">
            <v>B</v>
          </cell>
          <cell r="C1259" t="str">
            <v>Y</v>
          </cell>
          <cell r="D1259" t="str">
            <v>0130-00</v>
          </cell>
          <cell r="E1259" t="str">
            <v>ABGASTURBOLADER</v>
          </cell>
          <cell r="F1259">
            <v>142.63999999999999</v>
          </cell>
          <cell r="G1259">
            <v>2.77</v>
          </cell>
          <cell r="H1259">
            <v>3.9</v>
          </cell>
          <cell r="J1259">
            <v>6.67</v>
          </cell>
        </row>
        <row r="1260">
          <cell r="A1260" t="str">
            <v>2585</v>
          </cell>
          <cell r="B1260" t="str">
            <v>B</v>
          </cell>
          <cell r="C1260" t="str">
            <v>Y</v>
          </cell>
          <cell r="D1260" t="str">
            <v>0130-00</v>
          </cell>
          <cell r="E1260" t="str">
            <v>ABGASTURBOLADER</v>
          </cell>
          <cell r="F1260">
            <v>173.45</v>
          </cell>
          <cell r="G1260">
            <v>3.25</v>
          </cell>
          <cell r="H1260">
            <v>5.96</v>
          </cell>
          <cell r="J1260">
            <v>9.2100000000000009</v>
          </cell>
        </row>
        <row r="1261">
          <cell r="A1261" t="str">
            <v>2586</v>
          </cell>
          <cell r="B1261" t="str">
            <v>B</v>
          </cell>
          <cell r="C1261" t="str">
            <v>Y</v>
          </cell>
          <cell r="D1261" t="str">
            <v>0130-00</v>
          </cell>
          <cell r="E1261" t="str">
            <v>ABGASTURBOLADER</v>
          </cell>
          <cell r="F1261">
            <v>165.36</v>
          </cell>
          <cell r="G1261">
            <v>4.62</v>
          </cell>
          <cell r="H1261">
            <v>5.96</v>
          </cell>
          <cell r="J1261">
            <v>10.58</v>
          </cell>
        </row>
        <row r="1262">
          <cell r="A1262" t="str">
            <v>2587</v>
          </cell>
          <cell r="B1262" t="str">
            <v>B</v>
          </cell>
          <cell r="C1262" t="str">
            <v>Y</v>
          </cell>
          <cell r="D1262" t="str">
            <v>0130-00</v>
          </cell>
          <cell r="E1262" t="str">
            <v>DREHZAHLREGLER</v>
          </cell>
          <cell r="F1262">
            <v>167.53</v>
          </cell>
          <cell r="G1262">
            <v>2.4</v>
          </cell>
          <cell r="H1262">
            <v>0.56000000000000005</v>
          </cell>
          <cell r="J1262">
            <v>2.96</v>
          </cell>
        </row>
        <row r="1263">
          <cell r="A1263" t="str">
            <v>2588</v>
          </cell>
          <cell r="B1263" t="str">
            <v>B</v>
          </cell>
          <cell r="C1263" t="str">
            <v>Y</v>
          </cell>
          <cell r="D1263" t="str">
            <v>0131-00</v>
          </cell>
          <cell r="E1263" t="str">
            <v>DREHZAHLREGLER</v>
          </cell>
          <cell r="F1263">
            <v>167.21</v>
          </cell>
          <cell r="G1263">
            <v>2.2799999999999998</v>
          </cell>
          <cell r="H1263">
            <v>0.73</v>
          </cell>
          <cell r="J1263">
            <v>3.01</v>
          </cell>
        </row>
        <row r="1264">
          <cell r="A1264" t="str">
            <v>2589</v>
          </cell>
          <cell r="B1264" t="str">
            <v>B</v>
          </cell>
          <cell r="C1264" t="str">
            <v>Y</v>
          </cell>
          <cell r="D1264" t="str">
            <v>0131-00</v>
          </cell>
          <cell r="E1264" t="str">
            <v>RIEMENTRIEB</v>
          </cell>
          <cell r="F1264">
            <v>78.150000000000006</v>
          </cell>
          <cell r="G1264">
            <v>2.38</v>
          </cell>
          <cell r="H1264">
            <v>1.18</v>
          </cell>
          <cell r="J1264">
            <v>3.5599999999999996</v>
          </cell>
        </row>
        <row r="1265">
          <cell r="A1265" t="str">
            <v>2592</v>
          </cell>
          <cell r="B1265" t="str">
            <v>B</v>
          </cell>
          <cell r="C1265" t="str">
            <v>Y</v>
          </cell>
          <cell r="D1265" t="str">
            <v>0131-00</v>
          </cell>
          <cell r="E1265" t="str">
            <v>FLUESSIGKUEHLER W</v>
          </cell>
          <cell r="F1265">
            <v>614.05999999999995</v>
          </cell>
          <cell r="G1265">
            <v>11.94</v>
          </cell>
          <cell r="H1265">
            <v>12.82</v>
          </cell>
          <cell r="J1265">
            <v>24.759999999999998</v>
          </cell>
        </row>
        <row r="1266">
          <cell r="A1266" t="str">
            <v>2593</v>
          </cell>
          <cell r="B1266" t="str">
            <v>B</v>
          </cell>
          <cell r="C1266" t="str">
            <v>Y</v>
          </cell>
          <cell r="D1266" t="str">
            <v>0130-00</v>
          </cell>
          <cell r="E1266" t="str">
            <v>OELWANNE</v>
          </cell>
          <cell r="F1266">
            <v>71.59</v>
          </cell>
          <cell r="G1266">
            <v>1.96</v>
          </cell>
          <cell r="H1266">
            <v>3.95</v>
          </cell>
          <cell r="J1266">
            <v>5.91</v>
          </cell>
        </row>
        <row r="1267">
          <cell r="A1267" t="str">
            <v>2594</v>
          </cell>
          <cell r="B1267" t="str">
            <v>B</v>
          </cell>
          <cell r="C1267" t="str">
            <v>Y</v>
          </cell>
          <cell r="D1267" t="str">
            <v>0130-00</v>
          </cell>
          <cell r="E1267" t="str">
            <v>OELMESSVORRICHTUNG</v>
          </cell>
          <cell r="F1267">
            <v>3.83</v>
          </cell>
          <cell r="G1267">
            <v>0.28000000000000003</v>
          </cell>
          <cell r="H1267">
            <v>0</v>
          </cell>
          <cell r="J1267">
            <v>0.28000000000000003</v>
          </cell>
        </row>
        <row r="1268">
          <cell r="A1268" t="str">
            <v>2595</v>
          </cell>
          <cell r="B1268" t="str">
            <v>B</v>
          </cell>
          <cell r="C1268" t="str">
            <v>Y</v>
          </cell>
          <cell r="D1268" t="str">
            <v>0130-00</v>
          </cell>
          <cell r="E1268" t="str">
            <v>TEMPERATURGEBER</v>
          </cell>
          <cell r="F1268">
            <v>7.32</v>
          </cell>
          <cell r="G1268">
            <v>0.14000000000000001</v>
          </cell>
          <cell r="H1268">
            <v>0</v>
          </cell>
          <cell r="J1268">
            <v>0.14000000000000001</v>
          </cell>
        </row>
        <row r="1269">
          <cell r="A1269" t="str">
            <v>2596</v>
          </cell>
          <cell r="B1269" t="str">
            <v>B</v>
          </cell>
          <cell r="C1269" t="str">
            <v>Y</v>
          </cell>
          <cell r="D1269" t="str">
            <v>0130-00</v>
          </cell>
          <cell r="E1269" t="str">
            <v>EINSPRITZPUMPE</v>
          </cell>
          <cell r="F1269">
            <v>541.48</v>
          </cell>
          <cell r="G1269">
            <v>5.85</v>
          </cell>
          <cell r="H1269">
            <v>40.51</v>
          </cell>
          <cell r="J1269">
            <v>46.36</v>
          </cell>
        </row>
        <row r="1270">
          <cell r="A1270" t="str">
            <v>2597</v>
          </cell>
          <cell r="B1270" t="str">
            <v>B</v>
          </cell>
          <cell r="C1270" t="str">
            <v>Y</v>
          </cell>
          <cell r="D1270" t="str">
            <v>0130-00</v>
          </cell>
          <cell r="E1270" t="str">
            <v>ANSCHLUSSTEIL</v>
          </cell>
          <cell r="F1270">
            <v>7.34</v>
          </cell>
          <cell r="G1270">
            <v>0.46</v>
          </cell>
          <cell r="H1270">
            <v>0</v>
          </cell>
          <cell r="J1270">
            <v>0.46</v>
          </cell>
        </row>
        <row r="1271">
          <cell r="A1271" t="str">
            <v>2598</v>
          </cell>
          <cell r="B1271" t="str">
            <v>B</v>
          </cell>
          <cell r="C1271" t="str">
            <v>Y</v>
          </cell>
          <cell r="D1271" t="str">
            <v>0130-00</v>
          </cell>
          <cell r="E1271" t="str">
            <v>LANDVERPACKUNG</v>
          </cell>
          <cell r="F1271">
            <v>10.48</v>
          </cell>
          <cell r="G1271">
            <v>0</v>
          </cell>
          <cell r="H1271">
            <v>0</v>
          </cell>
          <cell r="J1271">
            <v>0</v>
          </cell>
        </row>
        <row r="1272">
          <cell r="A1272" t="str">
            <v>2599</v>
          </cell>
          <cell r="B1272" t="str">
            <v>B</v>
          </cell>
          <cell r="C1272" t="str">
            <v>Y</v>
          </cell>
          <cell r="D1272" t="str">
            <v>0130-00</v>
          </cell>
          <cell r="E1272" t="str">
            <v>LANDVERPACKUNG</v>
          </cell>
          <cell r="F1272">
            <v>10.48</v>
          </cell>
          <cell r="G1272">
            <v>0</v>
          </cell>
          <cell r="H1272">
            <v>0</v>
          </cell>
          <cell r="J1272">
            <v>0</v>
          </cell>
        </row>
        <row r="1273">
          <cell r="A1273" t="str">
            <v>2600</v>
          </cell>
          <cell r="B1273" t="str">
            <v>B</v>
          </cell>
          <cell r="C1273" t="str">
            <v>Y</v>
          </cell>
          <cell r="D1273" t="str">
            <v>0130-00</v>
          </cell>
          <cell r="E1273" t="str">
            <v>LANDVERPACKUNG</v>
          </cell>
          <cell r="F1273">
            <v>10.48</v>
          </cell>
          <cell r="G1273">
            <v>0</v>
          </cell>
          <cell r="H1273">
            <v>0</v>
          </cell>
          <cell r="J1273">
            <v>0</v>
          </cell>
        </row>
        <row r="1274">
          <cell r="A1274" t="str">
            <v>2601</v>
          </cell>
          <cell r="B1274" t="str">
            <v>B</v>
          </cell>
          <cell r="C1274" t="str">
            <v>Y</v>
          </cell>
          <cell r="D1274" t="str">
            <v>0130-00</v>
          </cell>
          <cell r="E1274" t="str">
            <v>LANDVERPACKUNG</v>
          </cell>
          <cell r="F1274">
            <v>10.48</v>
          </cell>
          <cell r="G1274">
            <v>0</v>
          </cell>
          <cell r="H1274">
            <v>0</v>
          </cell>
          <cell r="J1274">
            <v>0</v>
          </cell>
        </row>
        <row r="1275">
          <cell r="A1275" t="str">
            <v>2602</v>
          </cell>
          <cell r="B1275" t="str">
            <v>B</v>
          </cell>
          <cell r="C1275" t="str">
            <v>Y</v>
          </cell>
          <cell r="D1275" t="str">
            <v>0131-00</v>
          </cell>
          <cell r="E1275" t="str">
            <v>MOTORLAGERUNG</v>
          </cell>
          <cell r="F1275">
            <v>18.78</v>
          </cell>
          <cell r="G1275">
            <v>0.5</v>
          </cell>
          <cell r="H1275">
            <v>0</v>
          </cell>
          <cell r="J1275">
            <v>0.5</v>
          </cell>
        </row>
        <row r="1276">
          <cell r="A1276" t="str">
            <v>2603</v>
          </cell>
          <cell r="B1276" t="str">
            <v>B</v>
          </cell>
          <cell r="C1276" t="str">
            <v>Y</v>
          </cell>
          <cell r="D1276" t="str">
            <v>0130-00</v>
          </cell>
          <cell r="E1276" t="str">
            <v>AUFSTELLFUSS</v>
          </cell>
          <cell r="F1276">
            <v>16.399999999999999</v>
          </cell>
          <cell r="G1276">
            <v>0.01</v>
          </cell>
          <cell r="H1276">
            <v>0.74</v>
          </cell>
          <cell r="J1276">
            <v>0.75</v>
          </cell>
        </row>
        <row r="1277">
          <cell r="A1277" t="str">
            <v>2604</v>
          </cell>
          <cell r="B1277" t="str">
            <v>B</v>
          </cell>
          <cell r="C1277" t="str">
            <v>Y</v>
          </cell>
          <cell r="D1277" t="str">
            <v>0130-00</v>
          </cell>
          <cell r="E1277" t="str">
            <v>DREHZAHLREGLER</v>
          </cell>
          <cell r="F1277">
            <v>159.94999999999999</v>
          </cell>
          <cell r="G1277">
            <v>2.4</v>
          </cell>
          <cell r="H1277">
            <v>0.56000000000000005</v>
          </cell>
          <cell r="J1277">
            <v>2.96</v>
          </cell>
        </row>
        <row r="1278">
          <cell r="A1278" t="str">
            <v>2605</v>
          </cell>
          <cell r="B1278" t="str">
            <v>B</v>
          </cell>
          <cell r="C1278" t="str">
            <v>Y</v>
          </cell>
          <cell r="D1278" t="str">
            <v>0131-00</v>
          </cell>
          <cell r="E1278" t="str">
            <v>GENERATOR</v>
          </cell>
          <cell r="F1278">
            <v>46.56</v>
          </cell>
          <cell r="G1278">
            <v>1.39</v>
          </cell>
          <cell r="H1278">
            <v>0</v>
          </cell>
          <cell r="J1278">
            <v>1.39</v>
          </cell>
        </row>
        <row r="1279">
          <cell r="A1279" t="str">
            <v>2606</v>
          </cell>
          <cell r="B1279" t="str">
            <v>B</v>
          </cell>
          <cell r="C1279" t="str">
            <v>Y</v>
          </cell>
          <cell r="D1279" t="str">
            <v>0131-00</v>
          </cell>
          <cell r="E1279" t="str">
            <v>RIEMENTRIEB</v>
          </cell>
          <cell r="F1279">
            <v>48.99</v>
          </cell>
          <cell r="G1279">
            <v>1.65</v>
          </cell>
          <cell r="H1279">
            <v>0.98</v>
          </cell>
          <cell r="J1279">
            <v>2.63</v>
          </cell>
        </row>
        <row r="1280">
          <cell r="A1280" t="str">
            <v>2607</v>
          </cell>
          <cell r="B1280" t="str">
            <v>B</v>
          </cell>
          <cell r="C1280" t="str">
            <v>Y</v>
          </cell>
          <cell r="D1280" t="str">
            <v>0131-00</v>
          </cell>
          <cell r="E1280" t="str">
            <v>DREHZAHLREGLER</v>
          </cell>
          <cell r="F1280">
            <v>160.01</v>
          </cell>
          <cell r="G1280">
            <v>2.2799999999999998</v>
          </cell>
          <cell r="H1280">
            <v>0.73</v>
          </cell>
          <cell r="J1280">
            <v>3.01</v>
          </cell>
        </row>
        <row r="1281">
          <cell r="A1281" t="str">
            <v>2608</v>
          </cell>
          <cell r="B1281" t="str">
            <v>B</v>
          </cell>
          <cell r="C1281" t="str">
            <v>Y</v>
          </cell>
          <cell r="D1281" t="str">
            <v>0130-00</v>
          </cell>
          <cell r="E1281" t="str">
            <v>AUFSTELLFUSS</v>
          </cell>
          <cell r="F1281">
            <v>46.9</v>
          </cell>
          <cell r="G1281">
            <v>0.01</v>
          </cell>
          <cell r="H1281">
            <v>2.2200000000000002</v>
          </cell>
          <cell r="J1281">
            <v>2.23</v>
          </cell>
        </row>
        <row r="1282">
          <cell r="A1282" t="str">
            <v>2609</v>
          </cell>
          <cell r="B1282" t="str">
            <v>B</v>
          </cell>
          <cell r="C1282" t="str">
            <v>Y</v>
          </cell>
          <cell r="D1282" t="str">
            <v>0130-00</v>
          </cell>
          <cell r="E1282" t="str">
            <v>LUEFTER</v>
          </cell>
          <cell r="F1282">
            <v>30.25</v>
          </cell>
          <cell r="G1282">
            <v>0.17</v>
          </cell>
          <cell r="H1282">
            <v>0</v>
          </cell>
          <cell r="J1282">
            <v>0.17</v>
          </cell>
        </row>
        <row r="1283">
          <cell r="A1283" t="str">
            <v>2612</v>
          </cell>
          <cell r="B1283" t="str">
            <v>B</v>
          </cell>
          <cell r="C1283" t="str">
            <v>Y</v>
          </cell>
          <cell r="D1283" t="str">
            <v>0131-00</v>
          </cell>
          <cell r="E1283" t="str">
            <v>KEILRIEMENSCHEIBE</v>
          </cell>
          <cell r="F1283">
            <v>43.07</v>
          </cell>
          <cell r="G1283">
            <v>1.56</v>
          </cell>
          <cell r="H1283">
            <v>2.19</v>
          </cell>
          <cell r="J1283">
            <v>3.75</v>
          </cell>
        </row>
        <row r="1284">
          <cell r="A1284" t="str">
            <v>2614</v>
          </cell>
          <cell r="B1284" t="str">
            <v>B</v>
          </cell>
          <cell r="C1284" t="str">
            <v>Y</v>
          </cell>
          <cell r="D1284" t="str">
            <v>0131-00</v>
          </cell>
          <cell r="E1284" t="str">
            <v>KEILRIEMENSCHEIBE</v>
          </cell>
          <cell r="F1284">
            <v>41.99</v>
          </cell>
          <cell r="G1284">
            <v>1.56</v>
          </cell>
          <cell r="H1284">
            <v>4.26</v>
          </cell>
          <cell r="J1284">
            <v>5.82</v>
          </cell>
        </row>
        <row r="1285">
          <cell r="A1285" t="str">
            <v>2616</v>
          </cell>
          <cell r="B1285" t="str">
            <v>B</v>
          </cell>
          <cell r="C1285" t="str">
            <v>Y</v>
          </cell>
          <cell r="D1285" t="str">
            <v>0131-00</v>
          </cell>
          <cell r="E1285" t="str">
            <v>GENERATOR</v>
          </cell>
          <cell r="F1285">
            <v>47.15</v>
          </cell>
          <cell r="G1285">
            <v>0.97</v>
          </cell>
          <cell r="H1285">
            <v>2.19</v>
          </cell>
          <cell r="J1285">
            <v>3.16</v>
          </cell>
        </row>
        <row r="1286">
          <cell r="A1286" t="str">
            <v>2617</v>
          </cell>
          <cell r="B1286" t="str">
            <v>B</v>
          </cell>
          <cell r="C1286" t="str">
            <v>Y</v>
          </cell>
          <cell r="D1286" t="str">
            <v>0131-00</v>
          </cell>
          <cell r="E1286" t="str">
            <v>GENERATOR</v>
          </cell>
          <cell r="F1286">
            <v>57.59</v>
          </cell>
          <cell r="G1286">
            <v>0.97</v>
          </cell>
          <cell r="H1286">
            <v>2.19</v>
          </cell>
          <cell r="J1286">
            <v>3.16</v>
          </cell>
        </row>
        <row r="1287">
          <cell r="A1287" t="str">
            <v>2618</v>
          </cell>
          <cell r="B1287" t="str">
            <v>B</v>
          </cell>
          <cell r="C1287" t="str">
            <v>Y</v>
          </cell>
          <cell r="D1287" t="str">
            <v>0131-00</v>
          </cell>
          <cell r="E1287" t="str">
            <v>GENERATOR</v>
          </cell>
          <cell r="F1287">
            <v>58.92</v>
          </cell>
          <cell r="G1287">
            <v>0.97</v>
          </cell>
          <cell r="H1287">
            <v>2.19</v>
          </cell>
          <cell r="J1287">
            <v>3.16</v>
          </cell>
        </row>
        <row r="1288">
          <cell r="A1288" t="str">
            <v>2619</v>
          </cell>
          <cell r="B1288" t="str">
            <v>B</v>
          </cell>
          <cell r="C1288" t="str">
            <v>Y</v>
          </cell>
          <cell r="D1288" t="str">
            <v>0131-00</v>
          </cell>
          <cell r="E1288" t="str">
            <v>GENERATOR</v>
          </cell>
          <cell r="F1288">
            <v>68.2</v>
          </cell>
          <cell r="G1288">
            <v>1.17</v>
          </cell>
          <cell r="H1288">
            <v>2.19</v>
          </cell>
          <cell r="J1288">
            <v>3.36</v>
          </cell>
        </row>
        <row r="1289">
          <cell r="A1289" t="str">
            <v>2620</v>
          </cell>
          <cell r="B1289" t="str">
            <v>B</v>
          </cell>
          <cell r="C1289" t="str">
            <v>Y</v>
          </cell>
          <cell r="D1289" t="str">
            <v>0131-00</v>
          </cell>
          <cell r="E1289" t="str">
            <v>GENERATOR</v>
          </cell>
          <cell r="F1289">
            <v>54.73</v>
          </cell>
          <cell r="G1289">
            <v>0.84</v>
          </cell>
          <cell r="H1289">
            <v>0</v>
          </cell>
          <cell r="J1289">
            <v>0.84</v>
          </cell>
        </row>
        <row r="1290">
          <cell r="A1290" t="str">
            <v>2621</v>
          </cell>
          <cell r="B1290" t="str">
            <v>B</v>
          </cell>
          <cell r="C1290" t="str">
            <v>Y</v>
          </cell>
          <cell r="D1290" t="str">
            <v>0131-00</v>
          </cell>
          <cell r="E1290" t="str">
            <v>GENERATOR</v>
          </cell>
          <cell r="F1290">
            <v>54.73</v>
          </cell>
          <cell r="G1290">
            <v>0.84</v>
          </cell>
          <cell r="H1290">
            <v>0</v>
          </cell>
          <cell r="J1290">
            <v>0.84</v>
          </cell>
        </row>
        <row r="1291">
          <cell r="A1291" t="str">
            <v>2622</v>
          </cell>
          <cell r="B1291" t="str">
            <v>B</v>
          </cell>
          <cell r="C1291" t="str">
            <v>Y</v>
          </cell>
          <cell r="D1291" t="str">
            <v>0131-00</v>
          </cell>
          <cell r="E1291" t="str">
            <v>GENERATOR</v>
          </cell>
          <cell r="F1291">
            <v>65.17</v>
          </cell>
          <cell r="G1291">
            <v>0.84</v>
          </cell>
          <cell r="H1291">
            <v>0</v>
          </cell>
          <cell r="J1291">
            <v>0.84</v>
          </cell>
        </row>
        <row r="1292">
          <cell r="A1292" t="str">
            <v>2623</v>
          </cell>
          <cell r="B1292" t="str">
            <v>B</v>
          </cell>
          <cell r="C1292" t="str">
            <v>Y</v>
          </cell>
          <cell r="D1292" t="str">
            <v>0131-00</v>
          </cell>
          <cell r="E1292" t="str">
            <v>GENERATOR</v>
          </cell>
          <cell r="F1292">
            <v>65.17</v>
          </cell>
          <cell r="G1292">
            <v>0.84</v>
          </cell>
          <cell r="H1292">
            <v>0</v>
          </cell>
          <cell r="J1292">
            <v>0.84</v>
          </cell>
        </row>
        <row r="1293">
          <cell r="A1293" t="str">
            <v>2624</v>
          </cell>
          <cell r="B1293" t="str">
            <v>B</v>
          </cell>
          <cell r="C1293" t="str">
            <v>Y</v>
          </cell>
          <cell r="D1293" t="str">
            <v>0131-00</v>
          </cell>
          <cell r="E1293" t="str">
            <v>GENERATOR</v>
          </cell>
          <cell r="F1293">
            <v>66.5</v>
          </cell>
          <cell r="G1293">
            <v>0.84</v>
          </cell>
          <cell r="H1293">
            <v>0</v>
          </cell>
          <cell r="J1293">
            <v>0.84</v>
          </cell>
        </row>
        <row r="1294">
          <cell r="A1294" t="str">
            <v>2625</v>
          </cell>
          <cell r="B1294" t="str">
            <v>B</v>
          </cell>
          <cell r="C1294" t="str">
            <v>Y</v>
          </cell>
          <cell r="D1294" t="str">
            <v>0131-00</v>
          </cell>
          <cell r="E1294" t="str">
            <v>GENERATOR</v>
          </cell>
          <cell r="F1294">
            <v>66.5</v>
          </cell>
          <cell r="G1294">
            <v>0.84</v>
          </cell>
          <cell r="H1294">
            <v>0</v>
          </cell>
          <cell r="J1294">
            <v>0.84</v>
          </cell>
        </row>
        <row r="1295">
          <cell r="A1295" t="str">
            <v>2626</v>
          </cell>
          <cell r="B1295" t="str">
            <v>B</v>
          </cell>
          <cell r="C1295" t="str">
            <v>Y</v>
          </cell>
          <cell r="D1295" t="str">
            <v>0131-00</v>
          </cell>
          <cell r="E1295" t="str">
            <v>GENERATOR</v>
          </cell>
          <cell r="F1295">
            <v>77.52</v>
          </cell>
          <cell r="G1295">
            <v>1.06</v>
          </cell>
          <cell r="H1295">
            <v>0</v>
          </cell>
          <cell r="J1295">
            <v>1.06</v>
          </cell>
        </row>
        <row r="1296">
          <cell r="A1296" t="str">
            <v>2627</v>
          </cell>
          <cell r="B1296" t="str">
            <v>B</v>
          </cell>
          <cell r="C1296" t="str">
            <v>Y</v>
          </cell>
          <cell r="D1296" t="str">
            <v>0131-00</v>
          </cell>
          <cell r="E1296" t="str">
            <v>GENERATOR</v>
          </cell>
          <cell r="F1296">
            <v>77.52</v>
          </cell>
          <cell r="G1296">
            <v>1.06</v>
          </cell>
          <cell r="H1296">
            <v>0</v>
          </cell>
          <cell r="J1296">
            <v>1.06</v>
          </cell>
        </row>
        <row r="1297">
          <cell r="A1297" t="str">
            <v>2629</v>
          </cell>
          <cell r="B1297" t="str">
            <v>B</v>
          </cell>
          <cell r="C1297" t="str">
            <v>Y</v>
          </cell>
          <cell r="D1297" t="str">
            <v>0131-00</v>
          </cell>
          <cell r="E1297" t="str">
            <v>KRAFTSTOFFPUMPE</v>
          </cell>
          <cell r="F1297">
            <v>36.86</v>
          </cell>
          <cell r="G1297">
            <v>1</v>
          </cell>
          <cell r="H1297">
            <v>0</v>
          </cell>
          <cell r="J1297">
            <v>1</v>
          </cell>
        </row>
        <row r="1298">
          <cell r="A1298" t="str">
            <v>2630</v>
          </cell>
          <cell r="B1298" t="str">
            <v>B</v>
          </cell>
          <cell r="C1298" t="str">
            <v>Y</v>
          </cell>
          <cell r="D1298" t="str">
            <v>0131-00</v>
          </cell>
          <cell r="E1298" t="str">
            <v>KRAFTSTOFFPUMPE</v>
          </cell>
          <cell r="F1298">
            <v>36.46</v>
          </cell>
          <cell r="G1298">
            <v>1</v>
          </cell>
          <cell r="H1298">
            <v>0</v>
          </cell>
          <cell r="J1298">
            <v>1</v>
          </cell>
        </row>
        <row r="1299">
          <cell r="A1299" t="str">
            <v>2632</v>
          </cell>
          <cell r="B1299" t="str">
            <v>B</v>
          </cell>
          <cell r="C1299" t="str">
            <v>Y</v>
          </cell>
          <cell r="D1299" t="str">
            <v>0130-00</v>
          </cell>
          <cell r="E1299" t="str">
            <v>SCHWUNGRAD</v>
          </cell>
          <cell r="F1299">
            <v>65.69</v>
          </cell>
          <cell r="G1299">
            <v>1.39</v>
          </cell>
          <cell r="H1299">
            <v>0</v>
          </cell>
          <cell r="J1299">
            <v>1.39</v>
          </cell>
        </row>
        <row r="1300">
          <cell r="A1300" t="str">
            <v>2633</v>
          </cell>
          <cell r="B1300" t="str">
            <v>B</v>
          </cell>
          <cell r="C1300" t="str">
            <v>Y</v>
          </cell>
          <cell r="D1300" t="str">
            <v>0130-00</v>
          </cell>
          <cell r="E1300" t="str">
            <v>SCHWUNGRAD</v>
          </cell>
          <cell r="F1300">
            <v>49.19</v>
          </cell>
          <cell r="G1300">
            <v>1.55</v>
          </cell>
          <cell r="H1300">
            <v>0</v>
          </cell>
          <cell r="J1300">
            <v>1.55</v>
          </cell>
        </row>
        <row r="1301">
          <cell r="A1301" t="str">
            <v>2634</v>
          </cell>
          <cell r="B1301" t="str">
            <v>B</v>
          </cell>
          <cell r="C1301" t="str">
            <v>Y</v>
          </cell>
          <cell r="D1301" t="str">
            <v>0130-00</v>
          </cell>
          <cell r="E1301" t="str">
            <v>BEFESTIGUNGSTEILE</v>
          </cell>
          <cell r="F1301">
            <v>0.3</v>
          </cell>
          <cell r="G1301">
            <v>0</v>
          </cell>
          <cell r="H1301">
            <v>0</v>
          </cell>
          <cell r="J1301">
            <v>0</v>
          </cell>
        </row>
        <row r="1302">
          <cell r="A1302" t="str">
            <v>2635</v>
          </cell>
          <cell r="B1302" t="str">
            <v>B</v>
          </cell>
          <cell r="C1302" t="str">
            <v>Y</v>
          </cell>
          <cell r="D1302" t="str">
            <v>0131-00</v>
          </cell>
          <cell r="E1302" t="str">
            <v>KRAFTSTOFFPUMPE</v>
          </cell>
          <cell r="F1302">
            <v>30.3</v>
          </cell>
          <cell r="G1302">
            <v>1</v>
          </cell>
          <cell r="H1302">
            <v>0</v>
          </cell>
          <cell r="J1302">
            <v>1</v>
          </cell>
        </row>
        <row r="1303">
          <cell r="A1303" t="str">
            <v>2636</v>
          </cell>
          <cell r="B1303" t="str">
            <v>B</v>
          </cell>
          <cell r="C1303" t="str">
            <v>Y</v>
          </cell>
          <cell r="D1303" t="str">
            <v>0131-00</v>
          </cell>
          <cell r="E1303" t="str">
            <v>KRAFTSTOFFPUMPE</v>
          </cell>
          <cell r="F1303">
            <v>31.4</v>
          </cell>
          <cell r="G1303">
            <v>1.2</v>
          </cell>
          <cell r="H1303">
            <v>0</v>
          </cell>
          <cell r="J1303">
            <v>1.2</v>
          </cell>
        </row>
        <row r="1304">
          <cell r="A1304" t="str">
            <v>2637</v>
          </cell>
          <cell r="B1304" t="str">
            <v>B</v>
          </cell>
          <cell r="C1304" t="str">
            <v>Y</v>
          </cell>
          <cell r="D1304" t="str">
            <v>0131-00</v>
          </cell>
          <cell r="E1304" t="str">
            <v>KRAFTSTOFFPUMPE</v>
          </cell>
          <cell r="F1304">
            <v>30.38</v>
          </cell>
          <cell r="G1304">
            <v>1.17</v>
          </cell>
          <cell r="H1304">
            <v>0</v>
          </cell>
          <cell r="J1304">
            <v>1.17</v>
          </cell>
        </row>
        <row r="1305">
          <cell r="A1305" t="str">
            <v>2638</v>
          </cell>
          <cell r="B1305" t="str">
            <v>B</v>
          </cell>
          <cell r="C1305" t="str">
            <v>Y</v>
          </cell>
          <cell r="D1305" t="str">
            <v>0131-00</v>
          </cell>
          <cell r="E1305" t="str">
            <v>KRAFTSTOFFPUMPE</v>
          </cell>
          <cell r="F1305">
            <v>30.38</v>
          </cell>
          <cell r="G1305">
            <v>1.03</v>
          </cell>
          <cell r="H1305">
            <v>0</v>
          </cell>
          <cell r="J1305">
            <v>1.03</v>
          </cell>
        </row>
        <row r="1306">
          <cell r="A1306" t="str">
            <v>2639</v>
          </cell>
          <cell r="B1306" t="str">
            <v>B</v>
          </cell>
          <cell r="C1306" t="str">
            <v>Y</v>
          </cell>
          <cell r="D1306" t="str">
            <v>0131-00</v>
          </cell>
          <cell r="E1306" t="str">
            <v>KRAFTSTOFFPUMPE</v>
          </cell>
          <cell r="F1306">
            <v>52.54</v>
          </cell>
          <cell r="G1306">
            <v>1.3</v>
          </cell>
          <cell r="H1306">
            <v>0</v>
          </cell>
          <cell r="J1306">
            <v>1.3</v>
          </cell>
        </row>
        <row r="1307">
          <cell r="A1307" t="str">
            <v>2640</v>
          </cell>
          <cell r="B1307" t="str">
            <v>B</v>
          </cell>
          <cell r="C1307" t="str">
            <v>Y</v>
          </cell>
          <cell r="D1307" t="str">
            <v>0131-00</v>
          </cell>
          <cell r="E1307" t="str">
            <v>KRAFTSTOFFPUMPE</v>
          </cell>
          <cell r="F1307">
            <v>52.54</v>
          </cell>
          <cell r="G1307">
            <v>1.3</v>
          </cell>
          <cell r="H1307">
            <v>0</v>
          </cell>
          <cell r="J1307">
            <v>1.3</v>
          </cell>
        </row>
        <row r="1308">
          <cell r="A1308" t="str">
            <v>2641</v>
          </cell>
          <cell r="B1308" t="str">
            <v>B</v>
          </cell>
          <cell r="C1308" t="str">
            <v>Y</v>
          </cell>
          <cell r="D1308" t="str">
            <v>0130-00</v>
          </cell>
          <cell r="E1308" t="str">
            <v>OHNE INHALT</v>
          </cell>
          <cell r="F1308">
            <v>0</v>
          </cell>
          <cell r="G1308">
            <v>0</v>
          </cell>
          <cell r="H1308">
            <v>0</v>
          </cell>
          <cell r="J1308">
            <v>0</v>
          </cell>
        </row>
        <row r="1309">
          <cell r="A1309" t="str">
            <v>2642</v>
          </cell>
          <cell r="B1309" t="str">
            <v>B</v>
          </cell>
          <cell r="C1309" t="str">
            <v>Y</v>
          </cell>
          <cell r="D1309" t="str">
            <v>0130-00</v>
          </cell>
          <cell r="E1309" t="str">
            <v>OHNE INHALT</v>
          </cell>
          <cell r="F1309">
            <v>0</v>
          </cell>
          <cell r="G1309">
            <v>0</v>
          </cell>
          <cell r="H1309">
            <v>0</v>
          </cell>
          <cell r="J1309">
            <v>0</v>
          </cell>
        </row>
        <row r="1310">
          <cell r="A1310" t="str">
            <v>2643</v>
          </cell>
          <cell r="B1310" t="str">
            <v>B</v>
          </cell>
          <cell r="C1310" t="str">
            <v>Y</v>
          </cell>
          <cell r="D1310" t="str">
            <v>0130-00</v>
          </cell>
          <cell r="E1310" t="str">
            <v>EINSPRITZPUMPE</v>
          </cell>
          <cell r="F1310">
            <v>541.48</v>
          </cell>
          <cell r="G1310">
            <v>5.85</v>
          </cell>
          <cell r="H1310">
            <v>40.51</v>
          </cell>
          <cell r="J1310">
            <v>46.36</v>
          </cell>
        </row>
        <row r="1311">
          <cell r="A1311" t="str">
            <v>2644</v>
          </cell>
          <cell r="B1311" t="str">
            <v>B</v>
          </cell>
          <cell r="C1311" t="str">
            <v>Y</v>
          </cell>
          <cell r="D1311" t="str">
            <v>0130-00</v>
          </cell>
          <cell r="E1311" t="str">
            <v>EINSPRITZPUMPE</v>
          </cell>
          <cell r="F1311">
            <v>769.67</v>
          </cell>
          <cell r="G1311">
            <v>7.94</v>
          </cell>
          <cell r="H1311">
            <v>44.43</v>
          </cell>
          <cell r="J1311">
            <v>52.37</v>
          </cell>
        </row>
        <row r="1312">
          <cell r="A1312" t="str">
            <v>2645</v>
          </cell>
          <cell r="B1312" t="str">
            <v>B</v>
          </cell>
          <cell r="C1312" t="str">
            <v>Y</v>
          </cell>
          <cell r="D1312" t="str">
            <v>0130-00</v>
          </cell>
          <cell r="E1312" t="str">
            <v>EINSPRITZPUMPE</v>
          </cell>
          <cell r="F1312">
            <v>769.67</v>
          </cell>
          <cell r="G1312">
            <v>7.94</v>
          </cell>
          <cell r="H1312">
            <v>44.43</v>
          </cell>
          <cell r="J1312">
            <v>52.37</v>
          </cell>
        </row>
        <row r="1313">
          <cell r="A1313" t="str">
            <v>2646</v>
          </cell>
          <cell r="B1313" t="str">
            <v>B</v>
          </cell>
          <cell r="C1313" t="str">
            <v>Y</v>
          </cell>
          <cell r="D1313" t="str">
            <v>0131-00</v>
          </cell>
          <cell r="E1313" t="str">
            <v>NEBENABTRIEB</v>
          </cell>
          <cell r="F1313">
            <v>226.97</v>
          </cell>
          <cell r="G1313">
            <v>1.76</v>
          </cell>
          <cell r="H1313">
            <v>0</v>
          </cell>
          <cell r="J1313">
            <v>1.76</v>
          </cell>
        </row>
        <row r="1314">
          <cell r="A1314" t="str">
            <v>2647</v>
          </cell>
          <cell r="B1314" t="str">
            <v>B</v>
          </cell>
          <cell r="C1314" t="str">
            <v>Y</v>
          </cell>
          <cell r="D1314" t="str">
            <v>0131-00</v>
          </cell>
          <cell r="E1314" t="str">
            <v>KRAFTSTOFFPUMPE</v>
          </cell>
          <cell r="F1314">
            <v>29.98</v>
          </cell>
          <cell r="G1314">
            <v>1</v>
          </cell>
          <cell r="H1314">
            <v>0</v>
          </cell>
          <cell r="J1314">
            <v>1</v>
          </cell>
        </row>
        <row r="1315">
          <cell r="A1315" t="str">
            <v>2648</v>
          </cell>
          <cell r="B1315" t="str">
            <v>B</v>
          </cell>
          <cell r="C1315" t="str">
            <v>Y</v>
          </cell>
          <cell r="D1315" t="str">
            <v>0131-00</v>
          </cell>
          <cell r="E1315" t="str">
            <v>KRAFTSTOFFPUMPE</v>
          </cell>
          <cell r="F1315">
            <v>31.08</v>
          </cell>
          <cell r="G1315">
            <v>1.2</v>
          </cell>
          <cell r="H1315">
            <v>0</v>
          </cell>
          <cell r="J1315">
            <v>1.2</v>
          </cell>
        </row>
        <row r="1316">
          <cell r="A1316" t="str">
            <v>2649</v>
          </cell>
          <cell r="B1316" t="str">
            <v>B</v>
          </cell>
          <cell r="C1316" t="str">
            <v>Y</v>
          </cell>
          <cell r="D1316" t="str">
            <v>0131-00</v>
          </cell>
          <cell r="E1316" t="str">
            <v>KRAFTSTOFFPUMPE</v>
          </cell>
          <cell r="F1316">
            <v>52.54</v>
          </cell>
          <cell r="G1316">
            <v>1.3</v>
          </cell>
          <cell r="H1316">
            <v>0</v>
          </cell>
          <cell r="J1316">
            <v>1.3</v>
          </cell>
        </row>
        <row r="1317">
          <cell r="A1317" t="str">
            <v>2650</v>
          </cell>
          <cell r="B1317" t="str">
            <v>B</v>
          </cell>
          <cell r="C1317" t="str">
            <v>Y</v>
          </cell>
          <cell r="D1317" t="str">
            <v>0131-00</v>
          </cell>
          <cell r="E1317" t="str">
            <v>KEILRIEMENSCHEIBE</v>
          </cell>
          <cell r="F1317">
            <v>20.14</v>
          </cell>
          <cell r="G1317">
            <v>0.48</v>
          </cell>
          <cell r="H1317">
            <v>0</v>
          </cell>
          <cell r="J1317">
            <v>0.48</v>
          </cell>
        </row>
        <row r="1318">
          <cell r="A1318" t="str">
            <v>2651</v>
          </cell>
          <cell r="B1318" t="str">
            <v>B</v>
          </cell>
          <cell r="C1318" t="str">
            <v>Y</v>
          </cell>
          <cell r="D1318" t="str">
            <v>0131-00</v>
          </cell>
          <cell r="E1318" t="str">
            <v>KEILRIEMENSCHEIBE</v>
          </cell>
          <cell r="F1318">
            <v>17.899999999999999</v>
          </cell>
          <cell r="G1318">
            <v>0.48</v>
          </cell>
          <cell r="H1318">
            <v>0</v>
          </cell>
          <cell r="J1318">
            <v>0.48</v>
          </cell>
        </row>
        <row r="1319">
          <cell r="A1319" t="str">
            <v>2652</v>
          </cell>
          <cell r="B1319" t="str">
            <v>B</v>
          </cell>
          <cell r="C1319" t="str">
            <v>Y</v>
          </cell>
          <cell r="D1319" t="str">
            <v>0131-00</v>
          </cell>
          <cell r="E1319" t="str">
            <v>KEILRIEMENSCHEIBE</v>
          </cell>
          <cell r="F1319">
            <v>17.899999999999999</v>
          </cell>
          <cell r="G1319">
            <v>0.48</v>
          </cell>
          <cell r="H1319">
            <v>0</v>
          </cell>
          <cell r="J1319">
            <v>0.48</v>
          </cell>
        </row>
        <row r="1320">
          <cell r="A1320" t="str">
            <v>2653</v>
          </cell>
          <cell r="B1320" t="str">
            <v>B</v>
          </cell>
          <cell r="C1320" t="str">
            <v>Y</v>
          </cell>
          <cell r="D1320" t="str">
            <v>0131-00</v>
          </cell>
          <cell r="E1320" t="str">
            <v>KEILRIEMENSCHEIBE</v>
          </cell>
          <cell r="F1320">
            <v>15.26</v>
          </cell>
          <cell r="G1320">
            <v>0.48</v>
          </cell>
          <cell r="H1320">
            <v>0</v>
          </cell>
          <cell r="J1320">
            <v>0.48</v>
          </cell>
        </row>
        <row r="1321">
          <cell r="A1321" t="str">
            <v>2655</v>
          </cell>
          <cell r="B1321" t="str">
            <v>B</v>
          </cell>
          <cell r="C1321" t="str">
            <v>Y</v>
          </cell>
          <cell r="D1321" t="str">
            <v>0130-00</v>
          </cell>
          <cell r="E1321" t="str">
            <v>FLUESSIGKEITSPUMPE</v>
          </cell>
          <cell r="F1321">
            <v>67.989999999999995</v>
          </cell>
          <cell r="G1321">
            <v>1.55</v>
          </cell>
          <cell r="H1321">
            <v>0</v>
          </cell>
          <cell r="J1321">
            <v>1.55</v>
          </cell>
        </row>
        <row r="1322">
          <cell r="A1322" t="str">
            <v>2656</v>
          </cell>
          <cell r="B1322" t="str">
            <v>B</v>
          </cell>
          <cell r="C1322" t="str">
            <v>Y</v>
          </cell>
          <cell r="D1322" t="str">
            <v>0131-00</v>
          </cell>
          <cell r="E1322" t="str">
            <v>FLUESSIGKEITSPUMPE</v>
          </cell>
          <cell r="F1322">
            <v>43.19</v>
          </cell>
          <cell r="G1322">
            <v>1.55</v>
          </cell>
          <cell r="H1322">
            <v>0</v>
          </cell>
          <cell r="J1322">
            <v>1.55</v>
          </cell>
        </row>
        <row r="1323">
          <cell r="A1323" t="str">
            <v>2657</v>
          </cell>
          <cell r="B1323" t="str">
            <v>B</v>
          </cell>
          <cell r="C1323" t="str">
            <v>Y</v>
          </cell>
          <cell r="D1323" t="str">
            <v>0130-00</v>
          </cell>
          <cell r="E1323" t="str">
            <v>SCHWINGS.DAEMPFER</v>
          </cell>
          <cell r="F1323">
            <v>47.39</v>
          </cell>
          <cell r="G1323">
            <v>0.86</v>
          </cell>
          <cell r="H1323">
            <v>0</v>
          </cell>
          <cell r="J1323">
            <v>0.86</v>
          </cell>
        </row>
        <row r="1324">
          <cell r="A1324" t="str">
            <v>2658</v>
          </cell>
          <cell r="B1324" t="str">
            <v>B</v>
          </cell>
          <cell r="C1324" t="str">
            <v>Y</v>
          </cell>
          <cell r="D1324" t="str">
            <v>0130-00</v>
          </cell>
          <cell r="E1324" t="str">
            <v>ANSCHLUSSTEIL</v>
          </cell>
          <cell r="F1324">
            <v>3.93</v>
          </cell>
          <cell r="G1324">
            <v>0</v>
          </cell>
          <cell r="H1324">
            <v>0</v>
          </cell>
          <cell r="J1324">
            <v>0</v>
          </cell>
        </row>
        <row r="1325">
          <cell r="A1325" t="str">
            <v>2659</v>
          </cell>
          <cell r="B1325" t="str">
            <v>B</v>
          </cell>
          <cell r="C1325" t="str">
            <v>Y</v>
          </cell>
          <cell r="D1325" t="str">
            <v>0130-00</v>
          </cell>
          <cell r="E1325" t="str">
            <v>ANSCHLUSSTEIL</v>
          </cell>
          <cell r="F1325">
            <v>3.03</v>
          </cell>
          <cell r="G1325">
            <v>0</v>
          </cell>
          <cell r="H1325">
            <v>0</v>
          </cell>
          <cell r="J1325">
            <v>0</v>
          </cell>
        </row>
        <row r="1326">
          <cell r="A1326" t="str">
            <v>2660</v>
          </cell>
          <cell r="B1326" t="str">
            <v>B</v>
          </cell>
          <cell r="C1326" t="str">
            <v>Y</v>
          </cell>
          <cell r="D1326" t="str">
            <v>0130-00</v>
          </cell>
          <cell r="E1326" t="str">
            <v>KRAFTSTOFFILTER</v>
          </cell>
          <cell r="F1326">
            <v>1.62</v>
          </cell>
          <cell r="G1326">
            <v>0.16</v>
          </cell>
          <cell r="H1326">
            <v>0</v>
          </cell>
          <cell r="J1326">
            <v>0.16</v>
          </cell>
        </row>
        <row r="1327">
          <cell r="A1327" t="str">
            <v>2661</v>
          </cell>
          <cell r="B1327" t="str">
            <v>B</v>
          </cell>
          <cell r="C1327" t="str">
            <v>Y</v>
          </cell>
          <cell r="D1327" t="str">
            <v>0130-00</v>
          </cell>
          <cell r="E1327" t="str">
            <v>FLUESSIGKEITSPUMPE</v>
          </cell>
          <cell r="F1327">
            <v>67.989999999999995</v>
          </cell>
          <cell r="G1327">
            <v>1.55</v>
          </cell>
          <cell r="H1327">
            <v>0</v>
          </cell>
          <cell r="J1327">
            <v>1.55</v>
          </cell>
        </row>
        <row r="1328">
          <cell r="A1328" t="str">
            <v>2662</v>
          </cell>
          <cell r="B1328" t="str">
            <v>B</v>
          </cell>
          <cell r="C1328" t="str">
            <v>Y</v>
          </cell>
          <cell r="D1328" t="str">
            <v>0131-00</v>
          </cell>
          <cell r="E1328" t="str">
            <v>ABGASTURBOLADER</v>
          </cell>
          <cell r="F1328">
            <v>174.44</v>
          </cell>
          <cell r="G1328">
            <v>5.16</v>
          </cell>
          <cell r="H1328">
            <v>5.76</v>
          </cell>
          <cell r="J1328">
            <v>10.92</v>
          </cell>
        </row>
        <row r="1329">
          <cell r="A1329" t="str">
            <v>2663</v>
          </cell>
          <cell r="B1329" t="str">
            <v>B</v>
          </cell>
          <cell r="C1329" t="str">
            <v>Y</v>
          </cell>
          <cell r="D1329" t="str">
            <v>0130-OO</v>
          </cell>
          <cell r="E1329" t="str">
            <v>ADAPTER</v>
          </cell>
          <cell r="F1329">
            <v>10.81</v>
          </cell>
          <cell r="G1329">
            <v>0.56000000000000005</v>
          </cell>
          <cell r="H1329">
            <v>0</v>
          </cell>
          <cell r="J1329">
            <v>0.56000000000000005</v>
          </cell>
        </row>
        <row r="1330">
          <cell r="A1330" t="str">
            <v>2664</v>
          </cell>
          <cell r="B1330" t="str">
            <v>B</v>
          </cell>
          <cell r="C1330" t="str">
            <v>Y</v>
          </cell>
          <cell r="D1330" t="str">
            <v>0130-00</v>
          </cell>
          <cell r="E1330" t="str">
            <v>DRUCKLUEFTER</v>
          </cell>
          <cell r="F1330">
            <v>75.31</v>
          </cell>
          <cell r="G1330">
            <v>0.33</v>
          </cell>
          <cell r="H1330">
            <v>0</v>
          </cell>
          <cell r="J1330">
            <v>0.33</v>
          </cell>
        </row>
        <row r="1331">
          <cell r="A1331" t="str">
            <v>2665</v>
          </cell>
          <cell r="B1331" t="str">
            <v>B</v>
          </cell>
          <cell r="C1331" t="str">
            <v>Y</v>
          </cell>
          <cell r="D1331" t="str">
            <v>0130-00</v>
          </cell>
          <cell r="E1331" t="str">
            <v>LUEFTER</v>
          </cell>
          <cell r="F1331">
            <v>23.61</v>
          </cell>
          <cell r="G1331">
            <v>0</v>
          </cell>
          <cell r="H1331">
            <v>0</v>
          </cell>
          <cell r="J1331">
            <v>0</v>
          </cell>
        </row>
        <row r="1332">
          <cell r="A1332" t="str">
            <v>2666</v>
          </cell>
          <cell r="B1332" t="str">
            <v>B</v>
          </cell>
          <cell r="C1332" t="str">
            <v>Y</v>
          </cell>
          <cell r="D1332" t="str">
            <v>0130-00</v>
          </cell>
          <cell r="E1332" t="str">
            <v>OHNE INHALT</v>
          </cell>
          <cell r="F1332">
            <v>0</v>
          </cell>
          <cell r="G1332">
            <v>0.02</v>
          </cell>
          <cell r="H1332">
            <v>0</v>
          </cell>
          <cell r="J1332">
            <v>0.02</v>
          </cell>
        </row>
        <row r="1333">
          <cell r="A1333" t="str">
            <v>2667</v>
          </cell>
          <cell r="B1333" t="str">
            <v>B</v>
          </cell>
          <cell r="C1333" t="str">
            <v>Y</v>
          </cell>
          <cell r="D1333" t="str">
            <v>0131-00</v>
          </cell>
          <cell r="E1333" t="str">
            <v>OHNE INHALT</v>
          </cell>
          <cell r="F1333">
            <v>0</v>
          </cell>
          <cell r="G1333">
            <v>0</v>
          </cell>
          <cell r="H1333">
            <v>0</v>
          </cell>
          <cell r="J1333">
            <v>0</v>
          </cell>
        </row>
        <row r="1334">
          <cell r="A1334" t="str">
            <v>2668</v>
          </cell>
          <cell r="B1334" t="str">
            <v>B</v>
          </cell>
          <cell r="C1334" t="str">
            <v>Y</v>
          </cell>
          <cell r="D1334" t="str">
            <v>0130-00</v>
          </cell>
          <cell r="E1334" t="str">
            <v>OELDRUCKUEBERWACH.</v>
          </cell>
          <cell r="F1334">
            <v>16.11</v>
          </cell>
          <cell r="G1334">
            <v>0.18</v>
          </cell>
          <cell r="H1334">
            <v>0</v>
          </cell>
          <cell r="J1334">
            <v>0.18</v>
          </cell>
        </row>
        <row r="1335">
          <cell r="A1335" t="str">
            <v>2669</v>
          </cell>
          <cell r="B1335" t="str">
            <v>B</v>
          </cell>
          <cell r="C1335" t="str">
            <v>Y</v>
          </cell>
          <cell r="D1335" t="str">
            <v>0130-00</v>
          </cell>
          <cell r="E1335" t="str">
            <v>OELDRUCKUEBERWACH.</v>
          </cell>
          <cell r="F1335">
            <v>23.76</v>
          </cell>
          <cell r="G1335">
            <v>0.18</v>
          </cell>
          <cell r="H1335">
            <v>0</v>
          </cell>
          <cell r="J1335">
            <v>0.18</v>
          </cell>
        </row>
        <row r="1336">
          <cell r="A1336" t="str">
            <v>2670</v>
          </cell>
          <cell r="B1336" t="str">
            <v>B</v>
          </cell>
          <cell r="C1336" t="str">
            <v>Y</v>
          </cell>
          <cell r="D1336" t="str">
            <v>0130-00</v>
          </cell>
          <cell r="E1336" t="str">
            <v>OELDRUCKUEBERWACH.</v>
          </cell>
          <cell r="F1336">
            <v>23.76</v>
          </cell>
          <cell r="G1336">
            <v>0.18</v>
          </cell>
          <cell r="H1336">
            <v>0</v>
          </cell>
          <cell r="J1336">
            <v>0.18</v>
          </cell>
        </row>
        <row r="1337">
          <cell r="A1337" t="str">
            <v>2671</v>
          </cell>
          <cell r="B1337" t="str">
            <v>B</v>
          </cell>
          <cell r="C1337" t="str">
            <v>Y</v>
          </cell>
          <cell r="D1337" t="str">
            <v>0130-00</v>
          </cell>
          <cell r="E1337" t="str">
            <v>TEMPERATURGEBER</v>
          </cell>
          <cell r="F1337">
            <v>2.31</v>
          </cell>
          <cell r="G1337">
            <v>0.12</v>
          </cell>
          <cell r="H1337">
            <v>0</v>
          </cell>
          <cell r="J1337">
            <v>0.12</v>
          </cell>
        </row>
        <row r="1338">
          <cell r="A1338" t="str">
            <v>2672</v>
          </cell>
          <cell r="B1338" t="str">
            <v>B</v>
          </cell>
          <cell r="C1338" t="str">
            <v>Y</v>
          </cell>
          <cell r="D1338" t="str">
            <v>0130-00</v>
          </cell>
          <cell r="E1338" t="str">
            <v>TEMPERATURGEBER</v>
          </cell>
          <cell r="F1338">
            <v>15.48</v>
          </cell>
          <cell r="G1338">
            <v>0.14000000000000001</v>
          </cell>
          <cell r="H1338">
            <v>0</v>
          </cell>
          <cell r="J1338">
            <v>0.14000000000000001</v>
          </cell>
        </row>
        <row r="1339">
          <cell r="A1339" t="str">
            <v>2673</v>
          </cell>
          <cell r="B1339" t="str">
            <v>B</v>
          </cell>
          <cell r="C1339" t="str">
            <v>Y</v>
          </cell>
          <cell r="D1339" t="str">
            <v>0130-00</v>
          </cell>
          <cell r="E1339" t="str">
            <v>TEMPERATURGEBER</v>
          </cell>
          <cell r="F1339">
            <v>14.92</v>
          </cell>
          <cell r="G1339">
            <v>0.14000000000000001</v>
          </cell>
          <cell r="H1339">
            <v>0</v>
          </cell>
          <cell r="J1339">
            <v>0.14000000000000001</v>
          </cell>
        </row>
        <row r="1340">
          <cell r="A1340" t="str">
            <v>2674</v>
          </cell>
          <cell r="B1340" t="str">
            <v>B</v>
          </cell>
          <cell r="C1340" t="str">
            <v>Y</v>
          </cell>
          <cell r="D1340" t="str">
            <v>0130-00</v>
          </cell>
          <cell r="E1340" t="str">
            <v>TEMPERATURGEBER</v>
          </cell>
          <cell r="F1340">
            <v>15.48</v>
          </cell>
          <cell r="G1340">
            <v>0.14000000000000001</v>
          </cell>
          <cell r="H1340">
            <v>0</v>
          </cell>
          <cell r="J1340">
            <v>0.14000000000000001</v>
          </cell>
        </row>
        <row r="1341">
          <cell r="A1341" t="str">
            <v>2675</v>
          </cell>
          <cell r="B1341" t="str">
            <v>B</v>
          </cell>
          <cell r="C1341" t="str">
            <v>Y</v>
          </cell>
          <cell r="D1341" t="str">
            <v>0130-00</v>
          </cell>
          <cell r="E1341" t="str">
            <v>TEMPERATURGEBER</v>
          </cell>
          <cell r="F1341">
            <v>14.92</v>
          </cell>
          <cell r="G1341">
            <v>0.14000000000000001</v>
          </cell>
          <cell r="H1341">
            <v>0</v>
          </cell>
          <cell r="J1341">
            <v>0.14000000000000001</v>
          </cell>
        </row>
        <row r="1342">
          <cell r="A1342" t="str">
            <v>2676</v>
          </cell>
          <cell r="B1342" t="str">
            <v>B</v>
          </cell>
          <cell r="C1342" t="str">
            <v>Y</v>
          </cell>
          <cell r="D1342" t="str">
            <v>0130-00</v>
          </cell>
          <cell r="E1342" t="str">
            <v>FLUESSIGK.VORWAERM</v>
          </cell>
          <cell r="F1342">
            <v>38.340000000000003</v>
          </cell>
          <cell r="G1342">
            <v>0.35</v>
          </cell>
          <cell r="H1342">
            <v>0</v>
          </cell>
          <cell r="J1342">
            <v>0.35</v>
          </cell>
        </row>
        <row r="1343">
          <cell r="A1343" t="str">
            <v>2677</v>
          </cell>
          <cell r="B1343" t="str">
            <v>B</v>
          </cell>
          <cell r="C1343" t="str">
            <v>Y</v>
          </cell>
          <cell r="D1343" t="str">
            <v>0130-00</v>
          </cell>
          <cell r="E1343" t="str">
            <v>EINSPRITZPUMPE</v>
          </cell>
          <cell r="F1343">
            <v>764.09</v>
          </cell>
          <cell r="G1343">
            <v>7.94</v>
          </cell>
          <cell r="H1343">
            <v>44.43</v>
          </cell>
          <cell r="J1343">
            <v>52.37</v>
          </cell>
        </row>
        <row r="1344">
          <cell r="A1344" t="str">
            <v>2682</v>
          </cell>
          <cell r="B1344" t="str">
            <v>B</v>
          </cell>
          <cell r="C1344" t="str">
            <v>Y</v>
          </cell>
          <cell r="D1344" t="str">
            <v>0131-00</v>
          </cell>
          <cell r="E1344" t="str">
            <v>KABELBAUM</v>
          </cell>
          <cell r="F1344">
            <v>12.79</v>
          </cell>
          <cell r="G1344">
            <v>3.58</v>
          </cell>
          <cell r="H1344">
            <v>0</v>
          </cell>
          <cell r="J1344">
            <v>3.58</v>
          </cell>
        </row>
        <row r="1345">
          <cell r="A1345" t="str">
            <v>2683</v>
          </cell>
          <cell r="B1345" t="str">
            <v>B</v>
          </cell>
          <cell r="C1345" t="str">
            <v>Y</v>
          </cell>
          <cell r="D1345" t="str">
            <v>0131-00</v>
          </cell>
          <cell r="E1345" t="str">
            <v>KABELBAUM</v>
          </cell>
          <cell r="F1345">
            <v>12.79</v>
          </cell>
          <cell r="G1345">
            <v>3.58</v>
          </cell>
          <cell r="H1345">
            <v>0</v>
          </cell>
          <cell r="J1345">
            <v>3.58</v>
          </cell>
        </row>
        <row r="1346">
          <cell r="A1346" t="str">
            <v>2685</v>
          </cell>
          <cell r="B1346" t="str">
            <v>B</v>
          </cell>
          <cell r="C1346" t="str">
            <v>Y</v>
          </cell>
          <cell r="D1346" t="str">
            <v>0130-00</v>
          </cell>
          <cell r="E1346" t="str">
            <v>ELEK.ANLASSZUBEH.</v>
          </cell>
          <cell r="F1346">
            <v>40.729999999999997</v>
          </cell>
          <cell r="G1346">
            <v>1.07</v>
          </cell>
          <cell r="H1346">
            <v>0</v>
          </cell>
          <cell r="J1346">
            <v>1.07</v>
          </cell>
        </row>
        <row r="1347">
          <cell r="A1347" t="str">
            <v>2686</v>
          </cell>
          <cell r="B1347" t="str">
            <v>B</v>
          </cell>
          <cell r="C1347" t="str">
            <v>Y</v>
          </cell>
          <cell r="D1347" t="str">
            <v>0130-00</v>
          </cell>
          <cell r="E1347" t="str">
            <v>ELEK.ANLASSZUBEH.</v>
          </cell>
          <cell r="F1347">
            <v>41.98</v>
          </cell>
          <cell r="G1347">
            <v>1.07</v>
          </cell>
          <cell r="H1347">
            <v>0</v>
          </cell>
          <cell r="J1347">
            <v>1.07</v>
          </cell>
        </row>
        <row r="1348">
          <cell r="A1348" t="str">
            <v>2687</v>
          </cell>
          <cell r="B1348" t="str">
            <v>B</v>
          </cell>
          <cell r="C1348" t="str">
            <v>Y</v>
          </cell>
          <cell r="D1348" t="str">
            <v>0130-00</v>
          </cell>
          <cell r="E1348" t="str">
            <v>STARTHILFE</v>
          </cell>
          <cell r="F1348">
            <v>32.270000000000003</v>
          </cell>
          <cell r="G1348">
            <v>1.07</v>
          </cell>
          <cell r="H1348">
            <v>0</v>
          </cell>
          <cell r="J1348">
            <v>1.07</v>
          </cell>
        </row>
        <row r="1349">
          <cell r="A1349" t="str">
            <v>2688</v>
          </cell>
          <cell r="B1349" t="str">
            <v>B</v>
          </cell>
          <cell r="C1349" t="str">
            <v>Y</v>
          </cell>
          <cell r="D1349" t="str">
            <v>0130-00</v>
          </cell>
          <cell r="E1349" t="str">
            <v>STARTHILFE</v>
          </cell>
          <cell r="F1349">
            <v>33.17</v>
          </cell>
          <cell r="G1349">
            <v>1.07</v>
          </cell>
          <cell r="H1349">
            <v>0</v>
          </cell>
          <cell r="J1349">
            <v>1.07</v>
          </cell>
        </row>
        <row r="1350">
          <cell r="A1350" t="str">
            <v>2689</v>
          </cell>
          <cell r="B1350" t="str">
            <v>B</v>
          </cell>
          <cell r="C1350" t="str">
            <v>Y</v>
          </cell>
          <cell r="D1350" t="str">
            <v>0130-00</v>
          </cell>
          <cell r="E1350" t="str">
            <v>VERSCHLUSSTEILE</v>
          </cell>
          <cell r="F1350">
            <v>4.32</v>
          </cell>
          <cell r="G1350">
            <v>0.4</v>
          </cell>
          <cell r="H1350">
            <v>0</v>
          </cell>
          <cell r="J1350">
            <v>0.4</v>
          </cell>
        </row>
        <row r="1351">
          <cell r="A1351" t="str">
            <v>2690</v>
          </cell>
          <cell r="B1351" t="str">
            <v>B</v>
          </cell>
          <cell r="C1351" t="str">
            <v>Y</v>
          </cell>
          <cell r="D1351" t="str">
            <v>0130-00</v>
          </cell>
          <cell r="E1351" t="str">
            <v>ANSCHLUSSSTECKER</v>
          </cell>
          <cell r="F1351">
            <v>7.06</v>
          </cell>
          <cell r="G1351">
            <v>0</v>
          </cell>
          <cell r="H1351">
            <v>0</v>
          </cell>
          <cell r="J1351">
            <v>0</v>
          </cell>
        </row>
        <row r="1352">
          <cell r="A1352" t="str">
            <v>2691</v>
          </cell>
          <cell r="B1352" t="str">
            <v>B</v>
          </cell>
          <cell r="C1352" t="str">
            <v>Y</v>
          </cell>
          <cell r="D1352" t="str">
            <v>0130-00</v>
          </cell>
          <cell r="E1352" t="str">
            <v>LUEFTER</v>
          </cell>
          <cell r="F1352">
            <v>20.87</v>
          </cell>
          <cell r="G1352">
            <v>0.17</v>
          </cell>
          <cell r="H1352">
            <v>0</v>
          </cell>
          <cell r="J1352">
            <v>0.17</v>
          </cell>
        </row>
        <row r="1353">
          <cell r="A1353" t="str">
            <v>2692</v>
          </cell>
          <cell r="B1353" t="str">
            <v>B</v>
          </cell>
          <cell r="C1353" t="str">
            <v>Y</v>
          </cell>
          <cell r="D1353" t="str">
            <v>0130-00</v>
          </cell>
          <cell r="E1353" t="str">
            <v>KURB.GEH.ENTLUEFT.</v>
          </cell>
          <cell r="F1353">
            <v>10.56</v>
          </cell>
          <cell r="G1353">
            <v>0.7</v>
          </cell>
          <cell r="H1353">
            <v>0</v>
          </cell>
          <cell r="J1353">
            <v>0.7</v>
          </cell>
        </row>
        <row r="1354">
          <cell r="A1354" t="str">
            <v>2693</v>
          </cell>
          <cell r="B1354" t="str">
            <v>B</v>
          </cell>
          <cell r="C1354" t="str">
            <v>Y</v>
          </cell>
          <cell r="D1354" t="str">
            <v>0130-00</v>
          </cell>
          <cell r="E1354" t="str">
            <v>KURB.GEH.ENTLUEFT.</v>
          </cell>
          <cell r="F1354">
            <v>10.77</v>
          </cell>
          <cell r="G1354">
            <v>0.7</v>
          </cell>
          <cell r="H1354">
            <v>0</v>
          </cell>
          <cell r="J1354">
            <v>0.7</v>
          </cell>
        </row>
        <row r="1355">
          <cell r="A1355" t="str">
            <v>2694</v>
          </cell>
          <cell r="B1355" t="str">
            <v>B</v>
          </cell>
          <cell r="C1355" t="str">
            <v>Y</v>
          </cell>
          <cell r="D1355" t="str">
            <v>0131-00</v>
          </cell>
          <cell r="E1355" t="str">
            <v>LADELUFTLEITUNG</v>
          </cell>
          <cell r="F1355">
            <v>52.98</v>
          </cell>
          <cell r="G1355">
            <v>1.96</v>
          </cell>
          <cell r="H1355">
            <v>0.93</v>
          </cell>
          <cell r="J1355">
            <v>2.89</v>
          </cell>
        </row>
        <row r="1356">
          <cell r="A1356" t="str">
            <v>2696</v>
          </cell>
          <cell r="B1356" t="str">
            <v>B</v>
          </cell>
          <cell r="C1356" t="str">
            <v>Y</v>
          </cell>
          <cell r="D1356" t="str">
            <v>0131-00</v>
          </cell>
          <cell r="E1356" t="str">
            <v>KABELBAUM</v>
          </cell>
          <cell r="F1356">
            <v>13.09</v>
          </cell>
          <cell r="G1356">
            <v>4.12</v>
          </cell>
          <cell r="H1356">
            <v>0</v>
          </cell>
          <cell r="J1356">
            <v>4.12</v>
          </cell>
        </row>
        <row r="1357">
          <cell r="A1357" t="str">
            <v>2697</v>
          </cell>
          <cell r="B1357" t="str">
            <v>B</v>
          </cell>
          <cell r="C1357" t="str">
            <v>Y</v>
          </cell>
          <cell r="D1357" t="str">
            <v>0131-00</v>
          </cell>
          <cell r="E1357" t="str">
            <v>KABELBAUM</v>
          </cell>
          <cell r="F1357">
            <v>13.09</v>
          </cell>
          <cell r="G1357">
            <v>4.12</v>
          </cell>
          <cell r="H1357">
            <v>0</v>
          </cell>
          <cell r="J1357">
            <v>4.12</v>
          </cell>
        </row>
        <row r="1358">
          <cell r="A1358" t="str">
            <v>2698</v>
          </cell>
          <cell r="B1358" t="str">
            <v>B</v>
          </cell>
          <cell r="C1358" t="str">
            <v>Y</v>
          </cell>
          <cell r="D1358" t="str">
            <v>0130-00</v>
          </cell>
          <cell r="E1358" t="str">
            <v>ELEK.ANLASSZUBEH.</v>
          </cell>
          <cell r="F1358">
            <v>52.69</v>
          </cell>
          <cell r="G1358">
            <v>3.47</v>
          </cell>
          <cell r="H1358">
            <v>0</v>
          </cell>
          <cell r="J1358">
            <v>3.47</v>
          </cell>
        </row>
        <row r="1359">
          <cell r="A1359" t="str">
            <v>2699</v>
          </cell>
          <cell r="B1359" t="str">
            <v>B</v>
          </cell>
          <cell r="C1359" t="str">
            <v>Y</v>
          </cell>
          <cell r="D1359" t="str">
            <v>0130-00</v>
          </cell>
          <cell r="E1359" t="str">
            <v>ELEK.ANLASSZUBEH.</v>
          </cell>
          <cell r="F1359">
            <v>53.94</v>
          </cell>
          <cell r="G1359">
            <v>3.47</v>
          </cell>
          <cell r="H1359">
            <v>0</v>
          </cell>
          <cell r="J1359">
            <v>3.47</v>
          </cell>
        </row>
        <row r="1360">
          <cell r="A1360" t="str">
            <v>2700</v>
          </cell>
          <cell r="B1360" t="str">
            <v>B</v>
          </cell>
          <cell r="C1360" t="str">
            <v>Y</v>
          </cell>
          <cell r="D1360" t="str">
            <v>0130-00</v>
          </cell>
          <cell r="E1360" t="str">
            <v>STARTHILFE</v>
          </cell>
          <cell r="F1360">
            <v>44.23</v>
          </cell>
          <cell r="G1360">
            <v>3.87</v>
          </cell>
          <cell r="H1360">
            <v>0</v>
          </cell>
          <cell r="J1360">
            <v>3.87</v>
          </cell>
        </row>
        <row r="1361">
          <cell r="A1361" t="str">
            <v>2701</v>
          </cell>
          <cell r="B1361" t="str">
            <v>B</v>
          </cell>
          <cell r="C1361" t="str">
            <v>Y</v>
          </cell>
          <cell r="D1361" t="str">
            <v>0130-00</v>
          </cell>
          <cell r="E1361" t="str">
            <v>STARTHILFE</v>
          </cell>
          <cell r="F1361">
            <v>45.13</v>
          </cell>
          <cell r="G1361">
            <v>3.87</v>
          </cell>
          <cell r="H1361">
            <v>0</v>
          </cell>
          <cell r="J1361">
            <v>3.87</v>
          </cell>
        </row>
        <row r="1362">
          <cell r="A1362" t="str">
            <v>2703</v>
          </cell>
          <cell r="B1362" t="str">
            <v>B</v>
          </cell>
          <cell r="C1362" t="str">
            <v>Y</v>
          </cell>
          <cell r="D1362" t="str">
            <v>0130-00</v>
          </cell>
          <cell r="E1362" t="str">
            <v>VERSCHLUSSTEILE</v>
          </cell>
          <cell r="F1362">
            <v>2.93</v>
          </cell>
          <cell r="G1362">
            <v>0.42</v>
          </cell>
          <cell r="H1362">
            <v>0</v>
          </cell>
          <cell r="J1362">
            <v>0.42</v>
          </cell>
        </row>
        <row r="1363">
          <cell r="A1363" t="str">
            <v>2704</v>
          </cell>
          <cell r="B1363" t="str">
            <v>B</v>
          </cell>
          <cell r="C1363" t="str">
            <v>Y</v>
          </cell>
          <cell r="D1363" t="str">
            <v>0131-00</v>
          </cell>
          <cell r="E1363" t="str">
            <v>VERSCHLUSSTEILE</v>
          </cell>
          <cell r="F1363">
            <v>54.4</v>
          </cell>
          <cell r="G1363">
            <v>1.02</v>
          </cell>
          <cell r="H1363">
            <v>0</v>
          </cell>
          <cell r="J1363">
            <v>1.02</v>
          </cell>
        </row>
        <row r="1364">
          <cell r="A1364" t="str">
            <v>2705</v>
          </cell>
          <cell r="B1364" t="str">
            <v>B</v>
          </cell>
          <cell r="C1364" t="str">
            <v>Y</v>
          </cell>
          <cell r="D1364" t="str">
            <v>0130-00</v>
          </cell>
          <cell r="E1364" t="str">
            <v>VERSCHLUSSTEILE</v>
          </cell>
          <cell r="F1364">
            <v>51.69</v>
          </cell>
          <cell r="G1364">
            <v>1</v>
          </cell>
          <cell r="H1364">
            <v>0</v>
          </cell>
          <cell r="J1364">
            <v>1</v>
          </cell>
        </row>
        <row r="1365">
          <cell r="A1365" t="str">
            <v>2706</v>
          </cell>
          <cell r="B1365" t="str">
            <v>B</v>
          </cell>
          <cell r="C1365" t="str">
            <v>Y</v>
          </cell>
          <cell r="D1365" t="str">
            <v>0130-00</v>
          </cell>
          <cell r="E1365" t="str">
            <v>LADELUFTLEITUNG</v>
          </cell>
          <cell r="F1365">
            <v>42</v>
          </cell>
          <cell r="G1365">
            <v>2.2000000000000002</v>
          </cell>
          <cell r="H1365">
            <v>0</v>
          </cell>
          <cell r="J1365">
            <v>2.2000000000000002</v>
          </cell>
        </row>
        <row r="1366">
          <cell r="A1366" t="str">
            <v>2707</v>
          </cell>
          <cell r="B1366" t="str">
            <v>B</v>
          </cell>
          <cell r="C1366" t="str">
            <v>Y</v>
          </cell>
          <cell r="D1366" t="str">
            <v>0130-00</v>
          </cell>
          <cell r="E1366" t="str">
            <v>SCHMIEROELKUEHLER</v>
          </cell>
          <cell r="F1366">
            <v>71.73</v>
          </cell>
          <cell r="G1366">
            <v>0.81</v>
          </cell>
          <cell r="H1366">
            <v>1.18</v>
          </cell>
          <cell r="J1366">
            <v>1.99</v>
          </cell>
        </row>
        <row r="1367">
          <cell r="A1367" t="str">
            <v>2708</v>
          </cell>
          <cell r="B1367" t="str">
            <v>B</v>
          </cell>
          <cell r="C1367" t="str">
            <v>Y</v>
          </cell>
          <cell r="D1367" t="str">
            <v>0130-00</v>
          </cell>
          <cell r="E1367" t="str">
            <v>SCHMIEROELKUEHLER</v>
          </cell>
          <cell r="F1367">
            <v>86.95</v>
          </cell>
          <cell r="G1367">
            <v>1.3</v>
          </cell>
          <cell r="H1367">
            <v>1.1599999999999999</v>
          </cell>
          <cell r="J1367">
            <v>2.46</v>
          </cell>
        </row>
        <row r="1368">
          <cell r="A1368" t="str">
            <v>2709</v>
          </cell>
          <cell r="B1368" t="str">
            <v>B</v>
          </cell>
          <cell r="C1368" t="str">
            <v>Y</v>
          </cell>
          <cell r="D1368" t="str">
            <v>0131-00</v>
          </cell>
          <cell r="E1368" t="str">
            <v>SCHMIEROELKUEHLER</v>
          </cell>
          <cell r="F1368">
            <v>68.84</v>
          </cell>
          <cell r="G1368">
            <v>0.7</v>
          </cell>
          <cell r="H1368">
            <v>1.5</v>
          </cell>
          <cell r="J1368">
            <v>2.2000000000000002</v>
          </cell>
        </row>
        <row r="1369">
          <cell r="A1369" t="str">
            <v>2710</v>
          </cell>
          <cell r="B1369" t="str">
            <v>B</v>
          </cell>
          <cell r="C1369" t="str">
            <v>Y</v>
          </cell>
          <cell r="D1369" t="str">
            <v>0131-00</v>
          </cell>
          <cell r="E1369" t="str">
            <v>EINSPRITZPUMPE</v>
          </cell>
          <cell r="F1369">
            <v>932.8</v>
          </cell>
          <cell r="G1369">
            <v>8.6199999999999992</v>
          </cell>
          <cell r="H1369">
            <v>40.700000000000003</v>
          </cell>
          <cell r="J1369">
            <v>49.32</v>
          </cell>
        </row>
        <row r="1370">
          <cell r="A1370" t="str">
            <v>2711</v>
          </cell>
          <cell r="B1370" t="str">
            <v>B</v>
          </cell>
          <cell r="C1370" t="str">
            <v>Y</v>
          </cell>
          <cell r="D1370" t="str">
            <v>0130-00</v>
          </cell>
          <cell r="E1370" t="str">
            <v>VERSCHLUSSTEILE</v>
          </cell>
          <cell r="F1370">
            <v>6.41</v>
          </cell>
          <cell r="G1370">
            <v>0.79</v>
          </cell>
          <cell r="H1370">
            <v>0</v>
          </cell>
          <cell r="J1370">
            <v>0.79</v>
          </cell>
        </row>
        <row r="1371">
          <cell r="A1371" t="str">
            <v>2712</v>
          </cell>
          <cell r="B1371" t="str">
            <v>B</v>
          </cell>
          <cell r="C1371" t="str">
            <v>Y</v>
          </cell>
          <cell r="D1371" t="str">
            <v>0131-00</v>
          </cell>
          <cell r="E1371" t="str">
            <v>SCHMIEROELKUEHLER</v>
          </cell>
          <cell r="F1371">
            <v>146.35</v>
          </cell>
          <cell r="G1371">
            <v>1.38</v>
          </cell>
          <cell r="H1371">
            <v>0</v>
          </cell>
          <cell r="J1371">
            <v>1.38</v>
          </cell>
        </row>
        <row r="1372">
          <cell r="A1372" t="str">
            <v>2713</v>
          </cell>
          <cell r="B1372" t="str">
            <v>B</v>
          </cell>
          <cell r="C1372" t="str">
            <v>Y</v>
          </cell>
          <cell r="D1372" t="str">
            <v>0130-00</v>
          </cell>
          <cell r="E1372" t="str">
            <v>KEILRIEMENSCHEIBE</v>
          </cell>
          <cell r="F1372">
            <v>28.82</v>
          </cell>
          <cell r="G1372">
            <v>0.69</v>
          </cell>
          <cell r="H1372">
            <v>0</v>
          </cell>
          <cell r="J1372">
            <v>0.69</v>
          </cell>
        </row>
        <row r="1373">
          <cell r="A1373" t="str">
            <v>2715</v>
          </cell>
          <cell r="B1373" t="str">
            <v>B</v>
          </cell>
          <cell r="C1373" t="str">
            <v>Y</v>
          </cell>
          <cell r="D1373" t="str">
            <v>0130-00</v>
          </cell>
          <cell r="E1373" t="str">
            <v>SCHWUNGRAD</v>
          </cell>
          <cell r="F1373">
            <v>210.78</v>
          </cell>
          <cell r="G1373">
            <v>2.54</v>
          </cell>
          <cell r="H1373">
            <v>0</v>
          </cell>
          <cell r="J1373">
            <v>2.54</v>
          </cell>
        </row>
        <row r="1374">
          <cell r="A1374" t="str">
            <v>2716</v>
          </cell>
          <cell r="B1374" t="str">
            <v>B</v>
          </cell>
          <cell r="C1374" t="str">
            <v>Y</v>
          </cell>
          <cell r="D1374" t="str">
            <v>0130-00</v>
          </cell>
          <cell r="E1374" t="str">
            <v>SCHWUNGRAD</v>
          </cell>
          <cell r="F1374">
            <v>148.22999999999999</v>
          </cell>
          <cell r="G1374">
            <v>1.55</v>
          </cell>
          <cell r="H1374">
            <v>0</v>
          </cell>
          <cell r="J1374">
            <v>1.55</v>
          </cell>
        </row>
        <row r="1375">
          <cell r="A1375" t="str">
            <v>2717</v>
          </cell>
          <cell r="B1375" t="str">
            <v>B</v>
          </cell>
          <cell r="C1375" t="str">
            <v>Y</v>
          </cell>
          <cell r="D1375" t="str">
            <v>0130-00</v>
          </cell>
          <cell r="E1375" t="str">
            <v>FLUESSIGK.VORWAERM</v>
          </cell>
          <cell r="F1375">
            <v>14.45</v>
          </cell>
          <cell r="G1375">
            <v>0.59</v>
          </cell>
          <cell r="H1375">
            <v>0</v>
          </cell>
          <cell r="J1375">
            <v>0.59</v>
          </cell>
        </row>
        <row r="1376">
          <cell r="A1376" t="str">
            <v>2718</v>
          </cell>
          <cell r="B1376" t="str">
            <v>B</v>
          </cell>
          <cell r="C1376" t="str">
            <v>Y</v>
          </cell>
          <cell r="D1376" t="str">
            <v>0130-00</v>
          </cell>
          <cell r="E1376" t="str">
            <v>FLUESSIGK.VORWAERM</v>
          </cell>
          <cell r="F1376">
            <v>38.340000000000003</v>
          </cell>
          <cell r="G1376">
            <v>0.59</v>
          </cell>
          <cell r="H1376">
            <v>0</v>
          </cell>
          <cell r="J1376">
            <v>0.59</v>
          </cell>
        </row>
        <row r="1377">
          <cell r="A1377" t="str">
            <v>2719</v>
          </cell>
          <cell r="B1377" t="str">
            <v>B</v>
          </cell>
          <cell r="C1377" t="str">
            <v>Y</v>
          </cell>
          <cell r="D1377" t="str">
            <v>0131-00</v>
          </cell>
          <cell r="E1377" t="str">
            <v>BEFESTIGUNGSTEILE</v>
          </cell>
          <cell r="F1377">
            <v>0.3</v>
          </cell>
          <cell r="G1377">
            <v>0</v>
          </cell>
          <cell r="H1377">
            <v>0</v>
          </cell>
          <cell r="J1377">
            <v>0</v>
          </cell>
        </row>
        <row r="1378">
          <cell r="A1378" t="str">
            <v>2720</v>
          </cell>
          <cell r="B1378" t="str">
            <v>B</v>
          </cell>
          <cell r="C1378" t="str">
            <v>Y</v>
          </cell>
          <cell r="D1378" t="str">
            <v>0131-00</v>
          </cell>
          <cell r="E1378" t="str">
            <v>EINSPRITZPUMPE</v>
          </cell>
          <cell r="F1378">
            <v>699.42</v>
          </cell>
          <cell r="G1378">
            <v>6.64</v>
          </cell>
          <cell r="H1378">
            <v>42.86</v>
          </cell>
          <cell r="J1378">
            <v>49.5</v>
          </cell>
        </row>
        <row r="1379">
          <cell r="A1379" t="str">
            <v>2721</v>
          </cell>
          <cell r="B1379" t="str">
            <v>B</v>
          </cell>
          <cell r="C1379" t="str">
            <v>Y</v>
          </cell>
          <cell r="D1379" t="str">
            <v>0131-00</v>
          </cell>
          <cell r="E1379" t="str">
            <v>EINSPRITZPUMPE</v>
          </cell>
          <cell r="F1379">
            <v>699.7</v>
          </cell>
          <cell r="G1379">
            <v>6.64</v>
          </cell>
          <cell r="H1379">
            <v>42.86</v>
          </cell>
          <cell r="J1379">
            <v>49.5</v>
          </cell>
        </row>
        <row r="1380">
          <cell r="A1380" t="str">
            <v>2722</v>
          </cell>
          <cell r="B1380" t="str">
            <v>B</v>
          </cell>
          <cell r="C1380" t="str">
            <v>Y</v>
          </cell>
          <cell r="D1380" t="str">
            <v>0131-00</v>
          </cell>
          <cell r="E1380" t="str">
            <v>EINSPRITZPUMPE</v>
          </cell>
          <cell r="F1380">
            <v>939.03</v>
          </cell>
          <cell r="G1380">
            <v>8.74</v>
          </cell>
          <cell r="H1380">
            <v>40.700000000000003</v>
          </cell>
          <cell r="J1380">
            <v>49.440000000000005</v>
          </cell>
        </row>
        <row r="1381">
          <cell r="A1381" t="str">
            <v>2723</v>
          </cell>
          <cell r="B1381" t="str">
            <v>B</v>
          </cell>
          <cell r="C1381" t="str">
            <v>Y</v>
          </cell>
          <cell r="D1381" t="str">
            <v>0131-00</v>
          </cell>
          <cell r="E1381" t="str">
            <v>EINSPRITZPUMPE</v>
          </cell>
          <cell r="F1381">
            <v>939.45</v>
          </cell>
          <cell r="G1381">
            <v>8.74</v>
          </cell>
          <cell r="H1381">
            <v>40.700000000000003</v>
          </cell>
          <cell r="J1381">
            <v>49.440000000000005</v>
          </cell>
        </row>
        <row r="1382">
          <cell r="A1382" t="str">
            <v>2724</v>
          </cell>
          <cell r="B1382" t="str">
            <v>B</v>
          </cell>
          <cell r="C1382" t="str">
            <v>Y</v>
          </cell>
          <cell r="D1382" t="str">
            <v>0131-00</v>
          </cell>
          <cell r="E1382" t="str">
            <v>LUEFTERLAGERUNG</v>
          </cell>
          <cell r="F1382">
            <v>22.25</v>
          </cell>
          <cell r="G1382">
            <v>0.22</v>
          </cell>
          <cell r="H1382">
            <v>0</v>
          </cell>
          <cell r="J1382">
            <v>0.22</v>
          </cell>
        </row>
        <row r="1383">
          <cell r="A1383" t="str">
            <v>2725</v>
          </cell>
          <cell r="B1383" t="str">
            <v>B</v>
          </cell>
          <cell r="C1383" t="str">
            <v>Y</v>
          </cell>
          <cell r="D1383" t="str">
            <v>0131-00</v>
          </cell>
          <cell r="E1383" t="str">
            <v>LUEFTERLAGERUNG</v>
          </cell>
          <cell r="F1383">
            <v>22.81</v>
          </cell>
          <cell r="G1383">
            <v>0.52</v>
          </cell>
          <cell r="H1383">
            <v>0</v>
          </cell>
          <cell r="J1383">
            <v>0.52</v>
          </cell>
        </row>
        <row r="1384">
          <cell r="A1384" t="str">
            <v>2726</v>
          </cell>
          <cell r="B1384" t="str">
            <v>B</v>
          </cell>
          <cell r="C1384" t="str">
            <v>Y</v>
          </cell>
          <cell r="D1384" t="str">
            <v>0130-00</v>
          </cell>
          <cell r="E1384" t="str">
            <v>ANSCHLUSSSTECKER</v>
          </cell>
          <cell r="F1384">
            <v>4</v>
          </cell>
          <cell r="G1384">
            <v>0</v>
          </cell>
          <cell r="H1384">
            <v>0</v>
          </cell>
          <cell r="J1384">
            <v>0</v>
          </cell>
        </row>
        <row r="1385">
          <cell r="A1385" t="str">
            <v>2727</v>
          </cell>
          <cell r="B1385" t="str">
            <v>B</v>
          </cell>
          <cell r="C1385" t="str">
            <v>Y</v>
          </cell>
          <cell r="D1385" t="str">
            <v>0130-00</v>
          </cell>
          <cell r="E1385" t="str">
            <v>ELEK.ANLASSZUBEH.</v>
          </cell>
          <cell r="F1385">
            <v>12.78</v>
          </cell>
          <cell r="G1385">
            <v>0.64</v>
          </cell>
          <cell r="H1385">
            <v>0</v>
          </cell>
          <cell r="J1385">
            <v>0.64</v>
          </cell>
        </row>
        <row r="1386">
          <cell r="A1386" t="str">
            <v>2728</v>
          </cell>
          <cell r="B1386" t="str">
            <v>B</v>
          </cell>
          <cell r="C1386" t="str">
            <v>Y</v>
          </cell>
          <cell r="D1386" t="str">
            <v>0130-00</v>
          </cell>
          <cell r="E1386" t="str">
            <v>ELEK.ANLASSZUBEH.</v>
          </cell>
          <cell r="F1386">
            <v>13.13</v>
          </cell>
          <cell r="G1386">
            <v>0.64</v>
          </cell>
          <cell r="H1386">
            <v>0</v>
          </cell>
          <cell r="J1386">
            <v>0.64</v>
          </cell>
        </row>
        <row r="1387">
          <cell r="A1387" t="str">
            <v>2729</v>
          </cell>
          <cell r="B1387" t="str">
            <v>B</v>
          </cell>
          <cell r="C1387" t="str">
            <v>Y</v>
          </cell>
          <cell r="D1387" t="str">
            <v>0130-00</v>
          </cell>
          <cell r="E1387" t="str">
            <v>ELEK.ANLASSZUBEH.</v>
          </cell>
          <cell r="F1387">
            <v>14.87</v>
          </cell>
          <cell r="G1387">
            <v>0.79</v>
          </cell>
          <cell r="H1387">
            <v>0</v>
          </cell>
          <cell r="J1387">
            <v>0.79</v>
          </cell>
        </row>
        <row r="1388">
          <cell r="A1388" t="str">
            <v>2730</v>
          </cell>
          <cell r="B1388" t="str">
            <v>B</v>
          </cell>
          <cell r="C1388" t="str">
            <v>Y</v>
          </cell>
          <cell r="D1388" t="str">
            <v>0130-00</v>
          </cell>
          <cell r="E1388" t="str">
            <v>ELEK.ANLASSZUBEH.</v>
          </cell>
          <cell r="F1388">
            <v>15.22</v>
          </cell>
          <cell r="G1388">
            <v>0.79</v>
          </cell>
          <cell r="H1388">
            <v>0</v>
          </cell>
          <cell r="J1388">
            <v>0.79</v>
          </cell>
        </row>
        <row r="1389">
          <cell r="A1389" t="str">
            <v>2731</v>
          </cell>
          <cell r="B1389" t="str">
            <v>B</v>
          </cell>
          <cell r="C1389" t="str">
            <v>Y</v>
          </cell>
          <cell r="D1389" t="str">
            <v>0130-00</v>
          </cell>
          <cell r="E1389" t="str">
            <v>VERBINDUNGSLEITUNG</v>
          </cell>
          <cell r="F1389">
            <v>3.56</v>
          </cell>
          <cell r="G1389">
            <v>0.71</v>
          </cell>
          <cell r="H1389">
            <v>0</v>
          </cell>
          <cell r="J1389">
            <v>0.71</v>
          </cell>
        </row>
        <row r="1390">
          <cell r="A1390" t="str">
            <v>2732</v>
          </cell>
          <cell r="B1390" t="str">
            <v>B</v>
          </cell>
          <cell r="C1390" t="str">
            <v>Y</v>
          </cell>
          <cell r="D1390" t="str">
            <v>0131-00</v>
          </cell>
          <cell r="E1390" t="str">
            <v>KABELBAUM</v>
          </cell>
          <cell r="F1390">
            <v>17.66</v>
          </cell>
          <cell r="G1390">
            <v>3.82</v>
          </cell>
          <cell r="H1390">
            <v>0</v>
          </cell>
          <cell r="J1390">
            <v>3.82</v>
          </cell>
        </row>
        <row r="1391">
          <cell r="A1391" t="str">
            <v>2733</v>
          </cell>
          <cell r="B1391" t="str">
            <v>B</v>
          </cell>
          <cell r="C1391" t="str">
            <v>Y</v>
          </cell>
          <cell r="D1391" t="str">
            <v>0131-00</v>
          </cell>
          <cell r="E1391" t="str">
            <v>VERBINDUNGSLEITUNG</v>
          </cell>
          <cell r="F1391">
            <v>2.91</v>
          </cell>
          <cell r="G1391">
            <v>1.34</v>
          </cell>
          <cell r="H1391">
            <v>0</v>
          </cell>
          <cell r="J1391">
            <v>1.34</v>
          </cell>
        </row>
        <row r="1392">
          <cell r="A1392" t="str">
            <v>2734</v>
          </cell>
          <cell r="B1392" t="str">
            <v>B</v>
          </cell>
          <cell r="C1392" t="str">
            <v>Y</v>
          </cell>
          <cell r="D1392" t="str">
            <v>0131-00</v>
          </cell>
          <cell r="E1392" t="str">
            <v>VERBINDUNGSLEITUNG</v>
          </cell>
          <cell r="F1392">
            <v>2.91</v>
          </cell>
          <cell r="G1392">
            <v>1.34</v>
          </cell>
          <cell r="H1392">
            <v>0</v>
          </cell>
          <cell r="J1392">
            <v>1.34</v>
          </cell>
        </row>
        <row r="1393">
          <cell r="A1393" t="str">
            <v>2735</v>
          </cell>
          <cell r="B1393" t="str">
            <v>B</v>
          </cell>
          <cell r="C1393" t="str">
            <v>Y</v>
          </cell>
          <cell r="D1393" t="str">
            <v>0131-00</v>
          </cell>
          <cell r="E1393" t="str">
            <v>KABELBAUM</v>
          </cell>
          <cell r="F1393">
            <v>17.98</v>
          </cell>
          <cell r="G1393">
            <v>4.1100000000000003</v>
          </cell>
          <cell r="H1393">
            <v>0</v>
          </cell>
          <cell r="J1393">
            <v>4.1100000000000003</v>
          </cell>
        </row>
        <row r="1394">
          <cell r="A1394" t="str">
            <v>2736</v>
          </cell>
          <cell r="B1394" t="str">
            <v>B</v>
          </cell>
          <cell r="C1394" t="str">
            <v>Y</v>
          </cell>
          <cell r="D1394" t="str">
            <v>0131-00</v>
          </cell>
          <cell r="E1394" t="str">
            <v>VERBINDUNGSLEITUNG</v>
          </cell>
          <cell r="F1394">
            <v>2.73</v>
          </cell>
          <cell r="G1394">
            <v>0.88</v>
          </cell>
          <cell r="H1394">
            <v>0</v>
          </cell>
          <cell r="J1394">
            <v>0.88</v>
          </cell>
        </row>
        <row r="1395">
          <cell r="A1395" t="str">
            <v>2737</v>
          </cell>
          <cell r="B1395" t="str">
            <v>B</v>
          </cell>
          <cell r="C1395" t="str">
            <v>Y</v>
          </cell>
          <cell r="D1395" t="str">
            <v>0131-00</v>
          </cell>
          <cell r="E1395" t="str">
            <v>VERBINDUNGSLEITUNG</v>
          </cell>
          <cell r="F1395">
            <v>2.73</v>
          </cell>
          <cell r="G1395">
            <v>0.88</v>
          </cell>
          <cell r="H1395">
            <v>0</v>
          </cell>
          <cell r="J1395">
            <v>0.88</v>
          </cell>
        </row>
        <row r="1396">
          <cell r="A1396" t="str">
            <v>2738</v>
          </cell>
          <cell r="B1396" t="str">
            <v>B</v>
          </cell>
          <cell r="C1396" t="str">
            <v>Y</v>
          </cell>
          <cell r="D1396" t="str">
            <v>0131-00</v>
          </cell>
          <cell r="E1396" t="str">
            <v>KABELBAUM</v>
          </cell>
          <cell r="F1396">
            <v>18.59</v>
          </cell>
          <cell r="G1396">
            <v>3.82</v>
          </cell>
          <cell r="H1396">
            <v>0</v>
          </cell>
          <cell r="J1396">
            <v>3.82</v>
          </cell>
        </row>
        <row r="1397">
          <cell r="A1397" t="str">
            <v>2739</v>
          </cell>
          <cell r="B1397" t="str">
            <v>B</v>
          </cell>
          <cell r="C1397" t="str">
            <v>Y</v>
          </cell>
          <cell r="D1397" t="str">
            <v>0131-00</v>
          </cell>
          <cell r="E1397" t="str">
            <v>KABELBAUM</v>
          </cell>
          <cell r="F1397">
            <v>19.04</v>
          </cell>
          <cell r="G1397">
            <v>4.1100000000000003</v>
          </cell>
          <cell r="H1397">
            <v>0</v>
          </cell>
          <cell r="J1397">
            <v>4.1100000000000003</v>
          </cell>
        </row>
        <row r="1398">
          <cell r="A1398" t="str">
            <v>2740</v>
          </cell>
          <cell r="B1398" t="str">
            <v>B</v>
          </cell>
          <cell r="C1398" t="str">
            <v>Y</v>
          </cell>
          <cell r="D1398" t="str">
            <v>0130-00</v>
          </cell>
          <cell r="E1398" t="str">
            <v>KABELBAUM</v>
          </cell>
          <cell r="F1398">
            <v>17.13</v>
          </cell>
          <cell r="G1398">
            <v>3.19</v>
          </cell>
          <cell r="H1398">
            <v>0</v>
          </cell>
          <cell r="J1398">
            <v>3.19</v>
          </cell>
        </row>
        <row r="1399">
          <cell r="A1399" t="str">
            <v>2741</v>
          </cell>
          <cell r="B1399" t="str">
            <v>B</v>
          </cell>
          <cell r="C1399" t="str">
            <v>Y</v>
          </cell>
          <cell r="D1399" t="str">
            <v>0130-00</v>
          </cell>
          <cell r="E1399" t="str">
            <v>KABELBAUM</v>
          </cell>
          <cell r="F1399">
            <v>18.100000000000001</v>
          </cell>
          <cell r="G1399">
            <v>3.17</v>
          </cell>
          <cell r="H1399">
            <v>0</v>
          </cell>
          <cell r="J1399">
            <v>3.17</v>
          </cell>
        </row>
        <row r="1400">
          <cell r="A1400" t="str">
            <v>2742</v>
          </cell>
          <cell r="B1400" t="str">
            <v>B</v>
          </cell>
          <cell r="C1400" t="str">
            <v>Y</v>
          </cell>
          <cell r="D1400" t="str">
            <v>0130-00</v>
          </cell>
          <cell r="E1400" t="str">
            <v>VERBINDUNGSLEITUNG</v>
          </cell>
          <cell r="F1400">
            <v>2.86</v>
          </cell>
          <cell r="G1400">
            <v>1.38</v>
          </cell>
          <cell r="H1400">
            <v>0</v>
          </cell>
          <cell r="J1400">
            <v>1.38</v>
          </cell>
        </row>
        <row r="1401">
          <cell r="A1401" t="str">
            <v>2743</v>
          </cell>
          <cell r="B1401" t="str">
            <v>B</v>
          </cell>
          <cell r="C1401" t="str">
            <v>Y</v>
          </cell>
          <cell r="D1401" t="str">
            <v>0130-00</v>
          </cell>
          <cell r="E1401" t="str">
            <v>VERBINDUNGSLEITUNG</v>
          </cell>
          <cell r="F1401">
            <v>2.86</v>
          </cell>
          <cell r="G1401">
            <v>1.38</v>
          </cell>
          <cell r="H1401">
            <v>0</v>
          </cell>
          <cell r="J1401">
            <v>1.38</v>
          </cell>
        </row>
        <row r="1402">
          <cell r="A1402" t="str">
            <v>2744</v>
          </cell>
          <cell r="B1402" t="str">
            <v>B</v>
          </cell>
          <cell r="C1402" t="str">
            <v>Y</v>
          </cell>
          <cell r="D1402" t="str">
            <v>0130-00</v>
          </cell>
          <cell r="E1402" t="str">
            <v>KABELBAUM</v>
          </cell>
          <cell r="F1402">
            <v>17.71</v>
          </cell>
          <cell r="G1402">
            <v>1.53</v>
          </cell>
          <cell r="H1402">
            <v>0</v>
          </cell>
          <cell r="J1402">
            <v>1.53</v>
          </cell>
        </row>
        <row r="1403">
          <cell r="A1403" t="str">
            <v>2745</v>
          </cell>
          <cell r="B1403" t="str">
            <v>B</v>
          </cell>
          <cell r="C1403" t="str">
            <v>Y</v>
          </cell>
          <cell r="D1403" t="str">
            <v>0130-00</v>
          </cell>
          <cell r="E1403" t="str">
            <v>KABELBAUM</v>
          </cell>
          <cell r="F1403">
            <v>18.670000000000002</v>
          </cell>
          <cell r="G1403">
            <v>1.53</v>
          </cell>
          <cell r="H1403">
            <v>0</v>
          </cell>
          <cell r="J1403">
            <v>1.53</v>
          </cell>
        </row>
        <row r="1404">
          <cell r="A1404" t="str">
            <v>2746</v>
          </cell>
          <cell r="B1404" t="str">
            <v>B</v>
          </cell>
          <cell r="C1404" t="str">
            <v>Y</v>
          </cell>
          <cell r="D1404" t="str">
            <v>0130-00</v>
          </cell>
          <cell r="E1404" t="str">
            <v>VERBINDUNGSLEITUNG</v>
          </cell>
          <cell r="F1404">
            <v>2.73</v>
          </cell>
          <cell r="G1404">
            <v>0.97</v>
          </cell>
          <cell r="H1404">
            <v>0</v>
          </cell>
          <cell r="J1404">
            <v>0.97</v>
          </cell>
        </row>
        <row r="1405">
          <cell r="A1405" t="str">
            <v>2747</v>
          </cell>
          <cell r="B1405" t="str">
            <v>B</v>
          </cell>
          <cell r="C1405" t="str">
            <v>Y</v>
          </cell>
          <cell r="D1405" t="str">
            <v>0130-00</v>
          </cell>
          <cell r="E1405" t="str">
            <v>VERBINDUNGSLEITUNG</v>
          </cell>
          <cell r="F1405">
            <v>2.73</v>
          </cell>
          <cell r="G1405">
            <v>0.61</v>
          </cell>
          <cell r="H1405">
            <v>0</v>
          </cell>
          <cell r="J1405">
            <v>0.61</v>
          </cell>
        </row>
        <row r="1406">
          <cell r="A1406" t="str">
            <v>2748</v>
          </cell>
          <cell r="B1406" t="str">
            <v>B</v>
          </cell>
          <cell r="C1406" t="str">
            <v>Y</v>
          </cell>
          <cell r="D1406" t="str">
            <v>0130-00</v>
          </cell>
          <cell r="E1406" t="str">
            <v>EINSPRITZPUMPE</v>
          </cell>
          <cell r="F1406">
            <v>541.48</v>
          </cell>
          <cell r="G1406">
            <v>5.85</v>
          </cell>
          <cell r="H1406">
            <v>40.51</v>
          </cell>
          <cell r="J1406">
            <v>46.36</v>
          </cell>
        </row>
        <row r="1407">
          <cell r="A1407" t="str">
            <v>2749</v>
          </cell>
          <cell r="B1407" t="str">
            <v>B</v>
          </cell>
          <cell r="C1407" t="str">
            <v>Y</v>
          </cell>
          <cell r="D1407" t="str">
            <v>0130-00</v>
          </cell>
          <cell r="E1407" t="str">
            <v>EINSPRITZPUMPE</v>
          </cell>
          <cell r="F1407">
            <v>541.48</v>
          </cell>
          <cell r="G1407">
            <v>5.85</v>
          </cell>
          <cell r="H1407">
            <v>40.51</v>
          </cell>
          <cell r="J1407">
            <v>46.36</v>
          </cell>
        </row>
        <row r="1408">
          <cell r="A1408" t="str">
            <v>2750</v>
          </cell>
          <cell r="B1408" t="str">
            <v>B</v>
          </cell>
          <cell r="C1408" t="str">
            <v>Y</v>
          </cell>
          <cell r="D1408" t="str">
            <v>0130-00</v>
          </cell>
          <cell r="E1408" t="str">
            <v>EINSPRITZPUMPE</v>
          </cell>
          <cell r="F1408">
            <v>764.09</v>
          </cell>
          <cell r="G1408">
            <v>7.94</v>
          </cell>
          <cell r="H1408">
            <v>44.43</v>
          </cell>
          <cell r="J1408">
            <v>52.37</v>
          </cell>
        </row>
        <row r="1409">
          <cell r="A1409" t="str">
            <v>2751</v>
          </cell>
          <cell r="B1409" t="str">
            <v>B</v>
          </cell>
          <cell r="C1409" t="str">
            <v>Y</v>
          </cell>
          <cell r="D1409" t="str">
            <v>0130-00</v>
          </cell>
          <cell r="E1409" t="str">
            <v>ELEK.ANLASSZUBEH.</v>
          </cell>
          <cell r="F1409">
            <v>12.83</v>
          </cell>
          <cell r="G1409">
            <v>0.64</v>
          </cell>
          <cell r="H1409">
            <v>0</v>
          </cell>
          <cell r="J1409">
            <v>0.64</v>
          </cell>
        </row>
        <row r="1410">
          <cell r="A1410" t="str">
            <v>2752</v>
          </cell>
          <cell r="B1410" t="str">
            <v>B</v>
          </cell>
          <cell r="C1410" t="str">
            <v>Y</v>
          </cell>
          <cell r="D1410" t="str">
            <v>0130-00</v>
          </cell>
          <cell r="E1410" t="str">
            <v>ELEK.ANLASSZUBEH.</v>
          </cell>
          <cell r="F1410">
            <v>13.18</v>
          </cell>
          <cell r="G1410">
            <v>0.64</v>
          </cell>
          <cell r="H1410">
            <v>0</v>
          </cell>
          <cell r="J1410">
            <v>0.64</v>
          </cell>
        </row>
        <row r="1411">
          <cell r="A1411" t="str">
            <v>2753</v>
          </cell>
          <cell r="B1411" t="str">
            <v>B</v>
          </cell>
          <cell r="C1411" t="str">
            <v>Y</v>
          </cell>
          <cell r="D1411" t="str">
            <v>0130-00</v>
          </cell>
          <cell r="E1411" t="str">
            <v>ELEK.ANLASSZUBEH.</v>
          </cell>
          <cell r="F1411">
            <v>40.78</v>
          </cell>
          <cell r="G1411">
            <v>1.43</v>
          </cell>
          <cell r="H1411">
            <v>0</v>
          </cell>
          <cell r="J1411">
            <v>1.43</v>
          </cell>
        </row>
        <row r="1412">
          <cell r="A1412" t="str">
            <v>2754</v>
          </cell>
          <cell r="B1412" t="str">
            <v>B</v>
          </cell>
          <cell r="C1412" t="str">
            <v>Y</v>
          </cell>
          <cell r="D1412" t="str">
            <v>0130-00</v>
          </cell>
          <cell r="E1412" t="str">
            <v>ELEK.ANLASSZUBEH.</v>
          </cell>
          <cell r="F1412">
            <v>42.03</v>
          </cell>
          <cell r="G1412">
            <v>1.43</v>
          </cell>
          <cell r="H1412">
            <v>0</v>
          </cell>
          <cell r="J1412">
            <v>1.43</v>
          </cell>
        </row>
        <row r="1413">
          <cell r="A1413" t="str">
            <v>2755</v>
          </cell>
          <cell r="B1413" t="str">
            <v>B</v>
          </cell>
          <cell r="C1413" t="str">
            <v>Y</v>
          </cell>
          <cell r="D1413" t="str">
            <v>0130-00</v>
          </cell>
          <cell r="E1413" t="str">
            <v>STARTHILFE</v>
          </cell>
          <cell r="F1413">
            <v>32.32</v>
          </cell>
          <cell r="G1413">
            <v>1.43</v>
          </cell>
          <cell r="H1413">
            <v>0</v>
          </cell>
          <cell r="J1413">
            <v>1.43</v>
          </cell>
        </row>
        <row r="1414">
          <cell r="A1414" t="str">
            <v>2756</v>
          </cell>
          <cell r="B1414" t="str">
            <v>B</v>
          </cell>
          <cell r="C1414" t="str">
            <v>Y</v>
          </cell>
          <cell r="D1414" t="str">
            <v>0130-00</v>
          </cell>
          <cell r="E1414" t="str">
            <v>STARTHILFE</v>
          </cell>
          <cell r="F1414">
            <v>33.22</v>
          </cell>
          <cell r="G1414">
            <v>1.43</v>
          </cell>
          <cell r="H1414">
            <v>0</v>
          </cell>
          <cell r="J1414">
            <v>1.43</v>
          </cell>
        </row>
        <row r="1415">
          <cell r="A1415" t="str">
            <v>2757</v>
          </cell>
          <cell r="B1415" t="str">
            <v>B</v>
          </cell>
          <cell r="C1415" t="str">
            <v>Y</v>
          </cell>
          <cell r="D1415" t="str">
            <v>0130-00</v>
          </cell>
          <cell r="E1415" t="str">
            <v>ELEK.ANLASSZUBEH.</v>
          </cell>
          <cell r="F1415">
            <v>14.72</v>
          </cell>
          <cell r="G1415">
            <v>3.19</v>
          </cell>
          <cell r="H1415">
            <v>0</v>
          </cell>
          <cell r="J1415">
            <v>3.19</v>
          </cell>
        </row>
        <row r="1416">
          <cell r="A1416" t="str">
            <v>2758</v>
          </cell>
          <cell r="B1416" t="str">
            <v>B</v>
          </cell>
          <cell r="C1416" t="str">
            <v>Y</v>
          </cell>
          <cell r="D1416" t="str">
            <v>0130-00</v>
          </cell>
          <cell r="E1416" t="str">
            <v>ELEK.ANLASSZUBEH.</v>
          </cell>
          <cell r="F1416">
            <v>15.07</v>
          </cell>
          <cell r="G1416">
            <v>3.19</v>
          </cell>
          <cell r="H1416">
            <v>0</v>
          </cell>
          <cell r="J1416">
            <v>3.19</v>
          </cell>
        </row>
        <row r="1417">
          <cell r="A1417" t="str">
            <v>2759</v>
          </cell>
          <cell r="B1417" t="str">
            <v>B</v>
          </cell>
          <cell r="C1417" t="str">
            <v>Y</v>
          </cell>
          <cell r="D1417" t="str">
            <v>0130-00</v>
          </cell>
          <cell r="E1417" t="str">
            <v>ELEK.ANLASSZUBEH.</v>
          </cell>
          <cell r="F1417">
            <v>52.54</v>
          </cell>
          <cell r="G1417">
            <v>3.87</v>
          </cell>
          <cell r="H1417">
            <v>0</v>
          </cell>
          <cell r="J1417">
            <v>3.87</v>
          </cell>
        </row>
        <row r="1418">
          <cell r="A1418" t="str">
            <v>2760</v>
          </cell>
          <cell r="B1418" t="str">
            <v>B</v>
          </cell>
          <cell r="C1418" t="str">
            <v>Y</v>
          </cell>
          <cell r="D1418" t="str">
            <v>0130-00</v>
          </cell>
          <cell r="E1418" t="str">
            <v>ELEK.ANLASSZUBEH.</v>
          </cell>
          <cell r="F1418">
            <v>53.79</v>
          </cell>
          <cell r="G1418">
            <v>3.87</v>
          </cell>
          <cell r="H1418">
            <v>0</v>
          </cell>
          <cell r="J1418">
            <v>3.87</v>
          </cell>
        </row>
        <row r="1419">
          <cell r="A1419" t="str">
            <v>2761</v>
          </cell>
          <cell r="B1419" t="str">
            <v>B</v>
          </cell>
          <cell r="C1419" t="str">
            <v>Y</v>
          </cell>
          <cell r="D1419" t="str">
            <v>0130-00</v>
          </cell>
          <cell r="E1419" t="str">
            <v>STARTHILFE</v>
          </cell>
          <cell r="F1419">
            <v>44.08</v>
          </cell>
          <cell r="G1419">
            <v>3.87</v>
          </cell>
          <cell r="H1419">
            <v>0</v>
          </cell>
          <cell r="J1419">
            <v>3.87</v>
          </cell>
        </row>
        <row r="1420">
          <cell r="A1420" t="str">
            <v>2762</v>
          </cell>
          <cell r="B1420" t="str">
            <v>B</v>
          </cell>
          <cell r="C1420" t="str">
            <v>Y</v>
          </cell>
          <cell r="D1420" t="str">
            <v>0130-00</v>
          </cell>
          <cell r="E1420" t="str">
            <v>STARTHILFE</v>
          </cell>
          <cell r="F1420">
            <v>44.98</v>
          </cell>
          <cell r="G1420">
            <v>3.87</v>
          </cell>
          <cell r="H1420">
            <v>0</v>
          </cell>
          <cell r="J1420">
            <v>3.87</v>
          </cell>
        </row>
        <row r="1421">
          <cell r="A1421" t="str">
            <v>2763</v>
          </cell>
          <cell r="B1421" t="str">
            <v>B</v>
          </cell>
          <cell r="C1421" t="str">
            <v>Y</v>
          </cell>
          <cell r="D1421" t="str">
            <v>0130-00</v>
          </cell>
          <cell r="E1421" t="str">
            <v>STARTHILFE</v>
          </cell>
          <cell r="F1421">
            <v>20</v>
          </cell>
          <cell r="G1421">
            <v>1.43</v>
          </cell>
          <cell r="H1421">
            <v>0</v>
          </cell>
          <cell r="J1421">
            <v>1.43</v>
          </cell>
        </row>
        <row r="1422">
          <cell r="A1422" t="str">
            <v>2764</v>
          </cell>
          <cell r="B1422" t="str">
            <v>B</v>
          </cell>
          <cell r="C1422" t="str">
            <v>Y</v>
          </cell>
          <cell r="D1422" t="str">
            <v>0130-00</v>
          </cell>
          <cell r="E1422" t="str">
            <v>TEMPERATURGEBER</v>
          </cell>
          <cell r="F1422">
            <v>3.84</v>
          </cell>
          <cell r="G1422">
            <v>0.12</v>
          </cell>
          <cell r="H1422">
            <v>0</v>
          </cell>
          <cell r="J1422">
            <v>0.12</v>
          </cell>
        </row>
        <row r="1423">
          <cell r="A1423" t="str">
            <v>2765</v>
          </cell>
          <cell r="B1423" t="str">
            <v>B</v>
          </cell>
          <cell r="C1423" t="str">
            <v>Y</v>
          </cell>
          <cell r="D1423" t="str">
            <v>0130-00</v>
          </cell>
          <cell r="E1423" t="str">
            <v>OELDRUCKUEBERWACH.</v>
          </cell>
          <cell r="F1423">
            <v>6.42</v>
          </cell>
          <cell r="G1423">
            <v>0.18</v>
          </cell>
          <cell r="H1423">
            <v>0</v>
          </cell>
          <cell r="J1423">
            <v>0.18</v>
          </cell>
        </row>
        <row r="1424">
          <cell r="A1424" t="str">
            <v>2766</v>
          </cell>
          <cell r="B1424" t="str">
            <v>B</v>
          </cell>
          <cell r="C1424" t="str">
            <v>Y</v>
          </cell>
          <cell r="D1424" t="str">
            <v>0130-00</v>
          </cell>
          <cell r="E1424" t="str">
            <v>KABELBAUM</v>
          </cell>
          <cell r="F1424">
            <v>12.41</v>
          </cell>
          <cell r="G1424">
            <v>1.28</v>
          </cell>
          <cell r="H1424">
            <v>0</v>
          </cell>
          <cell r="J1424">
            <v>1.28</v>
          </cell>
        </row>
        <row r="1425">
          <cell r="A1425" t="str">
            <v>2767</v>
          </cell>
          <cell r="B1425" t="str">
            <v>B</v>
          </cell>
          <cell r="C1425" t="str">
            <v>Y</v>
          </cell>
          <cell r="D1425" t="str">
            <v>0130-00</v>
          </cell>
          <cell r="E1425" t="str">
            <v>KABELBAUM</v>
          </cell>
          <cell r="F1425">
            <v>12.41</v>
          </cell>
          <cell r="G1425">
            <v>1.28</v>
          </cell>
          <cell r="H1425">
            <v>0</v>
          </cell>
          <cell r="J1425">
            <v>1.28</v>
          </cell>
        </row>
        <row r="1426">
          <cell r="A1426" t="str">
            <v>2768</v>
          </cell>
          <cell r="B1426" t="str">
            <v>B</v>
          </cell>
          <cell r="C1426" t="str">
            <v>Y</v>
          </cell>
          <cell r="D1426" t="str">
            <v>0130-00</v>
          </cell>
          <cell r="E1426" t="str">
            <v>KABELBAUM</v>
          </cell>
          <cell r="F1426">
            <v>12.71</v>
          </cell>
          <cell r="G1426">
            <v>1.68</v>
          </cell>
          <cell r="H1426">
            <v>0</v>
          </cell>
          <cell r="J1426">
            <v>1.68</v>
          </cell>
        </row>
        <row r="1427">
          <cell r="A1427" t="str">
            <v>2769</v>
          </cell>
          <cell r="B1427" t="str">
            <v>B</v>
          </cell>
          <cell r="C1427" t="str">
            <v>Y</v>
          </cell>
          <cell r="D1427" t="str">
            <v>0130-00</v>
          </cell>
          <cell r="E1427" t="str">
            <v>KABELBAUM</v>
          </cell>
          <cell r="F1427">
            <v>12.71</v>
          </cell>
          <cell r="G1427">
            <v>1.68</v>
          </cell>
          <cell r="H1427">
            <v>0</v>
          </cell>
          <cell r="J1427">
            <v>1.68</v>
          </cell>
        </row>
        <row r="1428">
          <cell r="A1428" t="str">
            <v>2770</v>
          </cell>
          <cell r="B1428" t="str">
            <v>B</v>
          </cell>
          <cell r="C1428" t="str">
            <v>Y</v>
          </cell>
          <cell r="D1428" t="str">
            <v>0130-00</v>
          </cell>
          <cell r="E1428" t="str">
            <v>OELDRUCKUEBERWACH.</v>
          </cell>
          <cell r="F1428">
            <v>16.02</v>
          </cell>
          <cell r="G1428">
            <v>0.18</v>
          </cell>
          <cell r="H1428">
            <v>0</v>
          </cell>
          <cell r="J1428">
            <v>0.18</v>
          </cell>
        </row>
        <row r="1429">
          <cell r="A1429" t="str">
            <v>2771</v>
          </cell>
          <cell r="B1429" t="str">
            <v>B</v>
          </cell>
          <cell r="C1429" t="str">
            <v>Y</v>
          </cell>
          <cell r="D1429" t="str">
            <v>0130-00</v>
          </cell>
          <cell r="E1429" t="str">
            <v>OELDRUCKUEBERWACH.</v>
          </cell>
          <cell r="F1429">
            <v>23.67</v>
          </cell>
          <cell r="G1429">
            <v>0.18</v>
          </cell>
          <cell r="H1429">
            <v>0</v>
          </cell>
          <cell r="J1429">
            <v>0.18</v>
          </cell>
        </row>
        <row r="1430">
          <cell r="A1430" t="str">
            <v>2772</v>
          </cell>
          <cell r="B1430" t="str">
            <v>B</v>
          </cell>
          <cell r="C1430" t="str">
            <v>Y</v>
          </cell>
          <cell r="D1430" t="str">
            <v>0130-00</v>
          </cell>
          <cell r="E1430" t="str">
            <v>OELDRUCKUEBERWACH.</v>
          </cell>
          <cell r="F1430">
            <v>23.67</v>
          </cell>
          <cell r="G1430">
            <v>0.18</v>
          </cell>
          <cell r="H1430">
            <v>0</v>
          </cell>
          <cell r="J1430">
            <v>0.18</v>
          </cell>
        </row>
        <row r="1431">
          <cell r="A1431" t="str">
            <v>2773</v>
          </cell>
          <cell r="B1431" t="str">
            <v>B</v>
          </cell>
          <cell r="C1431" t="str">
            <v>Y</v>
          </cell>
          <cell r="D1431" t="str">
            <v>0130-00</v>
          </cell>
          <cell r="E1431" t="str">
            <v>KRAFTSTOFFLEITUNG</v>
          </cell>
          <cell r="F1431">
            <v>7.27</v>
          </cell>
          <cell r="G1431">
            <v>1.1100000000000001</v>
          </cell>
          <cell r="H1431">
            <v>0</v>
          </cell>
          <cell r="J1431">
            <v>1.1100000000000001</v>
          </cell>
        </row>
        <row r="1432">
          <cell r="A1432" t="str">
            <v>2774</v>
          </cell>
          <cell r="B1432" t="str">
            <v>B</v>
          </cell>
          <cell r="C1432" t="str">
            <v>Y</v>
          </cell>
          <cell r="D1432" t="str">
            <v>0131-00</v>
          </cell>
          <cell r="E1432" t="str">
            <v>DREHZAHLREGLER</v>
          </cell>
          <cell r="F1432">
            <v>159.66</v>
          </cell>
          <cell r="G1432">
            <v>2.2799999999999998</v>
          </cell>
          <cell r="H1432">
            <v>0.73</v>
          </cell>
          <cell r="J1432">
            <v>3.01</v>
          </cell>
        </row>
        <row r="1433">
          <cell r="A1433" t="str">
            <v>2775</v>
          </cell>
          <cell r="B1433" t="str">
            <v>B</v>
          </cell>
          <cell r="C1433" t="str">
            <v>Y</v>
          </cell>
          <cell r="D1433" t="str">
            <v>0131-00</v>
          </cell>
          <cell r="E1433" t="str">
            <v>EINSPRITZPUMPE</v>
          </cell>
          <cell r="F1433">
            <v>1013.16</v>
          </cell>
          <cell r="G1433">
            <v>10.35</v>
          </cell>
          <cell r="H1433">
            <v>57.14</v>
          </cell>
          <cell r="J1433">
            <v>67.489999999999995</v>
          </cell>
        </row>
        <row r="1434">
          <cell r="A1434" t="str">
            <v>2776</v>
          </cell>
          <cell r="B1434" t="str">
            <v>B</v>
          </cell>
          <cell r="C1434" t="str">
            <v>Y</v>
          </cell>
          <cell r="D1434" t="str">
            <v>0131-00</v>
          </cell>
          <cell r="E1434" t="str">
            <v>EINSPRITZPUMPE</v>
          </cell>
          <cell r="F1434">
            <v>999.93</v>
          </cell>
          <cell r="G1434">
            <v>10.35</v>
          </cell>
          <cell r="H1434">
            <v>57.14</v>
          </cell>
          <cell r="J1434">
            <v>67.489999999999995</v>
          </cell>
        </row>
        <row r="1435">
          <cell r="A1435" t="str">
            <v>2777</v>
          </cell>
          <cell r="B1435" t="str">
            <v>B</v>
          </cell>
          <cell r="C1435" t="str">
            <v>Y</v>
          </cell>
          <cell r="D1435" t="str">
            <v>0131-00</v>
          </cell>
          <cell r="E1435" t="str">
            <v>DREHZAHLREGLER</v>
          </cell>
          <cell r="F1435">
            <v>138.49</v>
          </cell>
          <cell r="G1435">
            <v>2.1</v>
          </cell>
          <cell r="H1435">
            <v>0</v>
          </cell>
          <cell r="J1435">
            <v>2.1</v>
          </cell>
        </row>
        <row r="1436">
          <cell r="A1436" t="str">
            <v>2778</v>
          </cell>
          <cell r="B1436" t="str">
            <v>B</v>
          </cell>
          <cell r="C1436" t="str">
            <v>Y</v>
          </cell>
          <cell r="D1436" t="str">
            <v>0131-00</v>
          </cell>
          <cell r="E1436" t="str">
            <v>DREHZAHLREGLER</v>
          </cell>
          <cell r="F1436">
            <v>138.49</v>
          </cell>
          <cell r="G1436">
            <v>2.1</v>
          </cell>
          <cell r="H1436">
            <v>0</v>
          </cell>
          <cell r="J1436">
            <v>2.1</v>
          </cell>
        </row>
        <row r="1437">
          <cell r="A1437" t="str">
            <v>2779</v>
          </cell>
          <cell r="B1437" t="str">
            <v>B</v>
          </cell>
          <cell r="C1437" t="str">
            <v>Y</v>
          </cell>
          <cell r="D1437" t="str">
            <v>0131-00</v>
          </cell>
          <cell r="E1437" t="str">
            <v>DREHZAHLREGLER</v>
          </cell>
          <cell r="F1437">
            <v>138.49</v>
          </cell>
          <cell r="G1437">
            <v>2.1</v>
          </cell>
          <cell r="H1437">
            <v>0</v>
          </cell>
          <cell r="J1437">
            <v>2.1</v>
          </cell>
        </row>
        <row r="1438">
          <cell r="A1438" t="str">
            <v>2780</v>
          </cell>
          <cell r="B1438" t="str">
            <v>B</v>
          </cell>
          <cell r="C1438" t="str">
            <v>Y</v>
          </cell>
          <cell r="D1438" t="str">
            <v>0131-00</v>
          </cell>
          <cell r="E1438" t="str">
            <v>DREHZAHLREGLER</v>
          </cell>
          <cell r="F1438">
            <v>138.49</v>
          </cell>
          <cell r="G1438">
            <v>2.1</v>
          </cell>
          <cell r="H1438">
            <v>0</v>
          </cell>
          <cell r="J1438">
            <v>2.1</v>
          </cell>
        </row>
        <row r="1439">
          <cell r="A1439" t="str">
            <v>2781</v>
          </cell>
          <cell r="B1439" t="str">
            <v>B</v>
          </cell>
          <cell r="C1439" t="str">
            <v>Y</v>
          </cell>
          <cell r="D1439" t="str">
            <v>0130-00</v>
          </cell>
          <cell r="E1439" t="str">
            <v>WERKSPROBELAUF</v>
          </cell>
          <cell r="F1439">
            <v>7.36</v>
          </cell>
          <cell r="G1439">
            <v>13.53</v>
          </cell>
          <cell r="H1439">
            <v>0</v>
          </cell>
          <cell r="J1439">
            <v>13.53</v>
          </cell>
        </row>
        <row r="1440">
          <cell r="A1440" t="str">
            <v>2782</v>
          </cell>
          <cell r="B1440" t="str">
            <v>B</v>
          </cell>
          <cell r="C1440" t="str">
            <v>Y</v>
          </cell>
          <cell r="D1440" t="str">
            <v>0130-00</v>
          </cell>
          <cell r="E1440" t="str">
            <v>WERKSPROBELAUF</v>
          </cell>
          <cell r="F1440">
            <v>7.36</v>
          </cell>
          <cell r="G1440">
            <v>13.53</v>
          </cell>
          <cell r="H1440">
            <v>0</v>
          </cell>
          <cell r="J1440">
            <v>13.53</v>
          </cell>
        </row>
        <row r="1441">
          <cell r="A1441" t="str">
            <v>2783</v>
          </cell>
          <cell r="B1441" t="str">
            <v>B</v>
          </cell>
          <cell r="C1441" t="str">
            <v>Y</v>
          </cell>
          <cell r="D1441" t="str">
            <v>0130-00</v>
          </cell>
          <cell r="E1441" t="str">
            <v>WERKSPROBELAUF</v>
          </cell>
          <cell r="F1441">
            <v>7.36</v>
          </cell>
          <cell r="G1441">
            <v>13.53</v>
          </cell>
          <cell r="H1441">
            <v>0</v>
          </cell>
          <cell r="J1441">
            <v>13.53</v>
          </cell>
        </row>
        <row r="1442">
          <cell r="A1442" t="str">
            <v>2784</v>
          </cell>
          <cell r="B1442" t="str">
            <v>B</v>
          </cell>
          <cell r="C1442" t="str">
            <v>Y</v>
          </cell>
          <cell r="D1442" t="str">
            <v>0130-00</v>
          </cell>
          <cell r="E1442" t="str">
            <v>WERKSPROBELAUF</v>
          </cell>
          <cell r="F1442">
            <v>7.36</v>
          </cell>
          <cell r="G1442">
            <v>13.53</v>
          </cell>
          <cell r="H1442">
            <v>0</v>
          </cell>
          <cell r="J1442">
            <v>13.53</v>
          </cell>
        </row>
        <row r="1443">
          <cell r="A1443" t="str">
            <v>2785</v>
          </cell>
          <cell r="B1443" t="str">
            <v>B</v>
          </cell>
          <cell r="C1443" t="str">
            <v>Y</v>
          </cell>
          <cell r="D1443" t="str">
            <v>0130-00</v>
          </cell>
          <cell r="E1443" t="str">
            <v>WERKSPROBELAUF</v>
          </cell>
          <cell r="F1443">
            <v>7.36</v>
          </cell>
          <cell r="G1443">
            <v>13.53</v>
          </cell>
          <cell r="H1443">
            <v>0</v>
          </cell>
          <cell r="J1443">
            <v>13.53</v>
          </cell>
        </row>
        <row r="1444">
          <cell r="A1444" t="str">
            <v>2786</v>
          </cell>
          <cell r="B1444" t="str">
            <v>B</v>
          </cell>
          <cell r="C1444" t="str">
            <v>Y</v>
          </cell>
          <cell r="D1444" t="str">
            <v>0130-00</v>
          </cell>
          <cell r="E1444" t="str">
            <v>WERKSPROBELAUF</v>
          </cell>
          <cell r="F1444">
            <v>7.36</v>
          </cell>
          <cell r="G1444">
            <v>13.53</v>
          </cell>
          <cell r="H1444">
            <v>0</v>
          </cell>
          <cell r="J1444">
            <v>13.53</v>
          </cell>
        </row>
        <row r="1445">
          <cell r="A1445" t="str">
            <v>2787</v>
          </cell>
          <cell r="B1445" t="str">
            <v>B</v>
          </cell>
          <cell r="C1445" t="str">
            <v>Y</v>
          </cell>
          <cell r="D1445" t="str">
            <v>0130-00</v>
          </cell>
          <cell r="E1445" t="str">
            <v>WERKSPROBELAUF</v>
          </cell>
          <cell r="F1445">
            <v>7.36</v>
          </cell>
          <cell r="G1445">
            <v>13.53</v>
          </cell>
          <cell r="H1445">
            <v>0</v>
          </cell>
          <cell r="J1445">
            <v>13.53</v>
          </cell>
        </row>
        <row r="1446">
          <cell r="A1446" t="str">
            <v>2788</v>
          </cell>
          <cell r="B1446" t="str">
            <v>B</v>
          </cell>
          <cell r="C1446" t="str">
            <v>Y</v>
          </cell>
          <cell r="D1446" t="str">
            <v>0130-00</v>
          </cell>
          <cell r="E1446" t="str">
            <v>WERKSPROBELAUF</v>
          </cell>
          <cell r="F1446">
            <v>7.36</v>
          </cell>
          <cell r="G1446">
            <v>13.53</v>
          </cell>
          <cell r="H1446">
            <v>0</v>
          </cell>
          <cell r="J1446">
            <v>13.53</v>
          </cell>
        </row>
        <row r="1447">
          <cell r="A1447" t="str">
            <v>2789</v>
          </cell>
          <cell r="B1447" t="str">
            <v>B</v>
          </cell>
          <cell r="C1447" t="str">
            <v>Y</v>
          </cell>
          <cell r="D1447" t="str">
            <v>0130-00</v>
          </cell>
          <cell r="E1447" t="str">
            <v>WERKSPROBELAUF</v>
          </cell>
          <cell r="F1447">
            <v>8.06</v>
          </cell>
          <cell r="G1447">
            <v>13.53</v>
          </cell>
          <cell r="H1447">
            <v>0</v>
          </cell>
          <cell r="J1447">
            <v>13.53</v>
          </cell>
        </row>
        <row r="1448">
          <cell r="A1448" t="str">
            <v>2790</v>
          </cell>
          <cell r="B1448" t="str">
            <v>B</v>
          </cell>
          <cell r="C1448" t="str">
            <v>Y</v>
          </cell>
          <cell r="D1448" t="str">
            <v>0130-00</v>
          </cell>
          <cell r="E1448" t="str">
            <v>WERKSPROBELAUF</v>
          </cell>
          <cell r="F1448">
            <v>8.06</v>
          </cell>
          <cell r="G1448">
            <v>13.53</v>
          </cell>
          <cell r="H1448">
            <v>0</v>
          </cell>
          <cell r="J1448">
            <v>13.53</v>
          </cell>
        </row>
        <row r="1449">
          <cell r="A1449" t="str">
            <v>2791</v>
          </cell>
          <cell r="B1449" t="str">
            <v>B</v>
          </cell>
          <cell r="C1449" t="str">
            <v>Y</v>
          </cell>
          <cell r="D1449" t="str">
            <v>0130-00</v>
          </cell>
          <cell r="E1449" t="str">
            <v>WERKSPROBELAUF</v>
          </cell>
          <cell r="F1449">
            <v>8.06</v>
          </cell>
          <cell r="G1449">
            <v>13.53</v>
          </cell>
          <cell r="H1449">
            <v>0</v>
          </cell>
          <cell r="J1449">
            <v>13.53</v>
          </cell>
        </row>
        <row r="1450">
          <cell r="A1450" t="str">
            <v>2792</v>
          </cell>
          <cell r="B1450" t="str">
            <v>B</v>
          </cell>
          <cell r="C1450" t="str">
            <v>Y</v>
          </cell>
          <cell r="D1450" t="str">
            <v>0130-00</v>
          </cell>
          <cell r="E1450" t="str">
            <v>WERKSPROBELAUF</v>
          </cell>
          <cell r="F1450">
            <v>8.06</v>
          </cell>
          <cell r="G1450">
            <v>13.53</v>
          </cell>
          <cell r="H1450">
            <v>0</v>
          </cell>
          <cell r="J1450">
            <v>13.53</v>
          </cell>
        </row>
        <row r="1451">
          <cell r="A1451" t="str">
            <v>2793</v>
          </cell>
          <cell r="B1451" t="str">
            <v>B</v>
          </cell>
          <cell r="C1451" t="str">
            <v>Y</v>
          </cell>
          <cell r="D1451" t="str">
            <v>0130-00</v>
          </cell>
          <cell r="E1451" t="str">
            <v>WERKSPROBELAUF</v>
          </cell>
          <cell r="F1451">
            <v>8.06</v>
          </cell>
          <cell r="G1451">
            <v>13.53</v>
          </cell>
          <cell r="H1451">
            <v>0</v>
          </cell>
          <cell r="J1451">
            <v>13.53</v>
          </cell>
        </row>
        <row r="1452">
          <cell r="A1452" t="str">
            <v>2794</v>
          </cell>
          <cell r="B1452" t="str">
            <v>B</v>
          </cell>
          <cell r="C1452" t="str">
            <v>Y</v>
          </cell>
          <cell r="D1452" t="str">
            <v>0130-00</v>
          </cell>
          <cell r="E1452" t="str">
            <v>WERKSPROBELAUF</v>
          </cell>
          <cell r="F1452">
            <v>8.06</v>
          </cell>
          <cell r="G1452">
            <v>13.53</v>
          </cell>
          <cell r="H1452">
            <v>0</v>
          </cell>
          <cell r="J1452">
            <v>13.53</v>
          </cell>
        </row>
        <row r="1453">
          <cell r="A1453" t="str">
            <v>2795</v>
          </cell>
          <cell r="B1453" t="str">
            <v>B</v>
          </cell>
          <cell r="C1453" t="str">
            <v>Y</v>
          </cell>
          <cell r="D1453" t="str">
            <v>0130-00</v>
          </cell>
          <cell r="E1453" t="str">
            <v>WERKSPROBELAUF</v>
          </cell>
          <cell r="F1453">
            <v>8.06</v>
          </cell>
          <cell r="G1453">
            <v>13.53</v>
          </cell>
          <cell r="H1453">
            <v>0</v>
          </cell>
          <cell r="J1453">
            <v>13.53</v>
          </cell>
        </row>
        <row r="1454">
          <cell r="A1454" t="str">
            <v>2796</v>
          </cell>
          <cell r="B1454" t="str">
            <v>B</v>
          </cell>
          <cell r="C1454" t="str">
            <v>Y</v>
          </cell>
          <cell r="D1454" t="str">
            <v>0130-00</v>
          </cell>
          <cell r="E1454" t="str">
            <v>WERKSPROBELAUF</v>
          </cell>
          <cell r="F1454">
            <v>8.06</v>
          </cell>
          <cell r="G1454">
            <v>13.53</v>
          </cell>
          <cell r="H1454">
            <v>0</v>
          </cell>
          <cell r="J1454">
            <v>13.53</v>
          </cell>
        </row>
        <row r="1455">
          <cell r="A1455" t="str">
            <v>2797</v>
          </cell>
          <cell r="B1455" t="str">
            <v>B</v>
          </cell>
          <cell r="C1455" t="str">
            <v>Y</v>
          </cell>
          <cell r="D1455" t="str">
            <v>0131-00</v>
          </cell>
          <cell r="E1455" t="str">
            <v>WERKSPROBELAUF</v>
          </cell>
          <cell r="F1455">
            <v>7.36</v>
          </cell>
          <cell r="G1455">
            <v>13.53</v>
          </cell>
          <cell r="H1455">
            <v>0</v>
          </cell>
          <cell r="J1455">
            <v>13.53</v>
          </cell>
        </row>
        <row r="1456">
          <cell r="A1456" t="str">
            <v>2798</v>
          </cell>
          <cell r="B1456" t="str">
            <v>B</v>
          </cell>
          <cell r="C1456" t="str">
            <v>Y</v>
          </cell>
          <cell r="D1456" t="str">
            <v>0131-00</v>
          </cell>
          <cell r="E1456" t="str">
            <v>WERKSPROBELAUF</v>
          </cell>
          <cell r="F1456">
            <v>7.36</v>
          </cell>
          <cell r="G1456">
            <v>13.53</v>
          </cell>
          <cell r="H1456">
            <v>0</v>
          </cell>
          <cell r="J1456">
            <v>13.53</v>
          </cell>
        </row>
        <row r="1457">
          <cell r="A1457" t="str">
            <v>2799</v>
          </cell>
          <cell r="B1457" t="str">
            <v>B</v>
          </cell>
          <cell r="C1457" t="str">
            <v>Y</v>
          </cell>
          <cell r="D1457" t="str">
            <v>0131-00</v>
          </cell>
          <cell r="E1457" t="str">
            <v>WERKSPROBELAUF</v>
          </cell>
          <cell r="F1457">
            <v>7.36</v>
          </cell>
          <cell r="G1457">
            <v>13.53</v>
          </cell>
          <cell r="H1457">
            <v>0</v>
          </cell>
          <cell r="J1457">
            <v>13.53</v>
          </cell>
        </row>
        <row r="1458">
          <cell r="A1458" t="str">
            <v>2800</v>
          </cell>
          <cell r="B1458" t="str">
            <v>B</v>
          </cell>
          <cell r="C1458" t="str">
            <v>Y</v>
          </cell>
          <cell r="D1458" t="str">
            <v>0131-00</v>
          </cell>
          <cell r="E1458" t="str">
            <v>WERKSPROBELAUF</v>
          </cell>
          <cell r="F1458">
            <v>7.36</v>
          </cell>
          <cell r="G1458">
            <v>13.53</v>
          </cell>
          <cell r="H1458">
            <v>0</v>
          </cell>
          <cell r="J1458">
            <v>13.53</v>
          </cell>
        </row>
        <row r="1459">
          <cell r="A1459" t="str">
            <v>2801</v>
          </cell>
          <cell r="B1459" t="str">
            <v>B</v>
          </cell>
          <cell r="C1459" t="str">
            <v>Y</v>
          </cell>
          <cell r="D1459" t="str">
            <v>0131-00</v>
          </cell>
          <cell r="E1459" t="str">
            <v>WERKSPROBELAUF</v>
          </cell>
          <cell r="F1459">
            <v>7.36</v>
          </cell>
          <cell r="G1459">
            <v>13.62</v>
          </cell>
          <cell r="H1459">
            <v>0</v>
          </cell>
          <cell r="J1459">
            <v>13.62</v>
          </cell>
        </row>
        <row r="1460">
          <cell r="A1460" t="str">
            <v>2802</v>
          </cell>
          <cell r="B1460" t="str">
            <v>B</v>
          </cell>
          <cell r="C1460" t="str">
            <v>Y</v>
          </cell>
          <cell r="D1460" t="str">
            <v>0131-00</v>
          </cell>
          <cell r="E1460" t="str">
            <v>WERKSPROBELAUF</v>
          </cell>
          <cell r="F1460">
            <v>7.36</v>
          </cell>
          <cell r="G1460">
            <v>13.53</v>
          </cell>
          <cell r="H1460">
            <v>0</v>
          </cell>
          <cell r="J1460">
            <v>13.53</v>
          </cell>
        </row>
        <row r="1461">
          <cell r="A1461" t="str">
            <v>2803</v>
          </cell>
          <cell r="B1461" t="str">
            <v>B</v>
          </cell>
          <cell r="C1461" t="str">
            <v>Y</v>
          </cell>
          <cell r="D1461" t="str">
            <v>0131-00</v>
          </cell>
          <cell r="E1461" t="str">
            <v>WERKSPROBELAUF</v>
          </cell>
          <cell r="F1461">
            <v>7.36</v>
          </cell>
          <cell r="G1461">
            <v>13.53</v>
          </cell>
          <cell r="H1461">
            <v>0</v>
          </cell>
          <cell r="J1461">
            <v>13.53</v>
          </cell>
        </row>
        <row r="1462">
          <cell r="A1462" t="str">
            <v>2804</v>
          </cell>
          <cell r="B1462" t="str">
            <v>B</v>
          </cell>
          <cell r="C1462" t="str">
            <v>Y</v>
          </cell>
          <cell r="D1462" t="str">
            <v>0131-00</v>
          </cell>
          <cell r="E1462" t="str">
            <v>WERKSPROBELAUF</v>
          </cell>
          <cell r="F1462">
            <v>7.36</v>
          </cell>
          <cell r="G1462">
            <v>13.53</v>
          </cell>
          <cell r="H1462">
            <v>0</v>
          </cell>
          <cell r="J1462">
            <v>13.53</v>
          </cell>
        </row>
        <row r="1463">
          <cell r="A1463" t="str">
            <v>2805</v>
          </cell>
          <cell r="B1463" t="str">
            <v>B</v>
          </cell>
          <cell r="C1463" t="str">
            <v>Y</v>
          </cell>
          <cell r="D1463" t="str">
            <v>0131-00</v>
          </cell>
          <cell r="E1463" t="str">
            <v>WERKSPROBELAUF</v>
          </cell>
          <cell r="F1463">
            <v>8.06</v>
          </cell>
          <cell r="G1463">
            <v>13.53</v>
          </cell>
          <cell r="H1463">
            <v>0</v>
          </cell>
          <cell r="J1463">
            <v>13.53</v>
          </cell>
        </row>
        <row r="1464">
          <cell r="A1464" t="str">
            <v>2806</v>
          </cell>
          <cell r="B1464" t="str">
            <v>B</v>
          </cell>
          <cell r="C1464" t="str">
            <v>Y</v>
          </cell>
          <cell r="D1464" t="str">
            <v>0131-00</v>
          </cell>
          <cell r="E1464" t="str">
            <v>WERKSPROBELAUF</v>
          </cell>
          <cell r="F1464">
            <v>8.06</v>
          </cell>
          <cell r="G1464">
            <v>13.53</v>
          </cell>
          <cell r="H1464">
            <v>0</v>
          </cell>
          <cell r="J1464">
            <v>13.53</v>
          </cell>
        </row>
        <row r="1465">
          <cell r="A1465" t="str">
            <v>2807</v>
          </cell>
          <cell r="B1465" t="str">
            <v>B</v>
          </cell>
          <cell r="C1465" t="str">
            <v>Y</v>
          </cell>
          <cell r="D1465" t="str">
            <v>0131-00</v>
          </cell>
          <cell r="E1465" t="str">
            <v>WERKSPROBELAUF</v>
          </cell>
          <cell r="F1465">
            <v>8.06</v>
          </cell>
          <cell r="G1465">
            <v>13.53</v>
          </cell>
          <cell r="H1465">
            <v>0</v>
          </cell>
          <cell r="J1465">
            <v>13.53</v>
          </cell>
        </row>
        <row r="1466">
          <cell r="A1466" t="str">
            <v>2808</v>
          </cell>
          <cell r="B1466" t="str">
            <v>B</v>
          </cell>
          <cell r="C1466" t="str">
            <v>Y</v>
          </cell>
          <cell r="D1466" t="str">
            <v>0131-00</v>
          </cell>
          <cell r="E1466" t="str">
            <v>WERKSPROBELAUF</v>
          </cell>
          <cell r="F1466">
            <v>8.06</v>
          </cell>
          <cell r="G1466">
            <v>13.53</v>
          </cell>
          <cell r="H1466">
            <v>0</v>
          </cell>
          <cell r="J1466">
            <v>13.53</v>
          </cell>
        </row>
        <row r="1467">
          <cell r="A1467" t="str">
            <v>2809</v>
          </cell>
          <cell r="B1467" t="str">
            <v>B</v>
          </cell>
          <cell r="C1467" t="str">
            <v>Y</v>
          </cell>
          <cell r="D1467" t="str">
            <v>0131-00</v>
          </cell>
          <cell r="E1467" t="str">
            <v>WERKSPROBELAUF</v>
          </cell>
          <cell r="F1467">
            <v>8.06</v>
          </cell>
          <cell r="G1467">
            <v>13.53</v>
          </cell>
          <cell r="H1467">
            <v>0</v>
          </cell>
          <cell r="J1467">
            <v>13.53</v>
          </cell>
        </row>
        <row r="1468">
          <cell r="A1468" t="str">
            <v>2810</v>
          </cell>
          <cell r="B1468" t="str">
            <v>B</v>
          </cell>
          <cell r="C1468" t="str">
            <v>Y</v>
          </cell>
          <cell r="D1468" t="str">
            <v>0131-00</v>
          </cell>
          <cell r="E1468" t="str">
            <v>WERKSPROBELAUF</v>
          </cell>
          <cell r="F1468">
            <v>8.06</v>
          </cell>
          <cell r="G1468">
            <v>13.53</v>
          </cell>
          <cell r="H1468">
            <v>0</v>
          </cell>
          <cell r="J1468">
            <v>13.53</v>
          </cell>
        </row>
        <row r="1469">
          <cell r="A1469" t="str">
            <v>2811</v>
          </cell>
          <cell r="B1469" t="str">
            <v>B</v>
          </cell>
          <cell r="C1469" t="str">
            <v>Y</v>
          </cell>
          <cell r="D1469" t="str">
            <v>0131-00</v>
          </cell>
          <cell r="E1469" t="str">
            <v>WERKSPROBELAUF</v>
          </cell>
          <cell r="F1469">
            <v>7.23</v>
          </cell>
          <cell r="G1469">
            <v>15.64</v>
          </cell>
          <cell r="H1469">
            <v>0</v>
          </cell>
          <cell r="J1469">
            <v>15.64</v>
          </cell>
        </row>
        <row r="1470">
          <cell r="A1470" t="str">
            <v>2812</v>
          </cell>
          <cell r="B1470" t="str">
            <v>B</v>
          </cell>
          <cell r="C1470" t="str">
            <v>Y</v>
          </cell>
          <cell r="D1470" t="str">
            <v>0131-00</v>
          </cell>
          <cell r="E1470" t="str">
            <v>WERKSPROBELAUF</v>
          </cell>
          <cell r="F1470">
            <v>7.23</v>
          </cell>
          <cell r="G1470">
            <v>15.54</v>
          </cell>
          <cell r="H1470">
            <v>0</v>
          </cell>
          <cell r="J1470">
            <v>15.54</v>
          </cell>
        </row>
        <row r="1471">
          <cell r="A1471" t="str">
            <v>2813</v>
          </cell>
          <cell r="B1471" t="str">
            <v>B</v>
          </cell>
          <cell r="C1471" t="str">
            <v>Y</v>
          </cell>
          <cell r="D1471" t="str">
            <v>0131-00</v>
          </cell>
          <cell r="E1471" t="str">
            <v>GENERATOR</v>
          </cell>
          <cell r="F1471">
            <v>57.64</v>
          </cell>
          <cell r="G1471">
            <v>0.94</v>
          </cell>
          <cell r="H1471">
            <v>0.63</v>
          </cell>
          <cell r="J1471">
            <v>1.5699999999999998</v>
          </cell>
        </row>
        <row r="1472">
          <cell r="A1472" t="str">
            <v>2814</v>
          </cell>
          <cell r="B1472" t="str">
            <v>B</v>
          </cell>
          <cell r="C1472" t="str">
            <v>Y</v>
          </cell>
          <cell r="D1472" t="str">
            <v>0131-00</v>
          </cell>
          <cell r="E1472" t="str">
            <v>GENERATOR</v>
          </cell>
          <cell r="F1472">
            <v>56.73</v>
          </cell>
          <cell r="G1472">
            <v>0.93</v>
          </cell>
          <cell r="H1472">
            <v>0.63</v>
          </cell>
          <cell r="J1472">
            <v>1.56</v>
          </cell>
        </row>
        <row r="1473">
          <cell r="A1473" t="str">
            <v>2815</v>
          </cell>
          <cell r="B1473" t="str">
            <v>B</v>
          </cell>
          <cell r="C1473" t="str">
            <v>Y</v>
          </cell>
          <cell r="D1473" t="str">
            <v>0131-00</v>
          </cell>
          <cell r="E1473" t="str">
            <v>KRAFTSTOFFPUMPE</v>
          </cell>
          <cell r="F1473">
            <v>29.07</v>
          </cell>
          <cell r="G1473">
            <v>0.97</v>
          </cell>
          <cell r="H1473">
            <v>0</v>
          </cell>
          <cell r="J1473">
            <v>0.97</v>
          </cell>
        </row>
        <row r="1474">
          <cell r="A1474" t="str">
            <v>2816</v>
          </cell>
          <cell r="B1474" t="str">
            <v>B</v>
          </cell>
          <cell r="C1474" t="str">
            <v>Y</v>
          </cell>
          <cell r="D1474" t="str">
            <v>0131-00</v>
          </cell>
          <cell r="E1474" t="str">
            <v>KRAFTSTOFFLEITUNG</v>
          </cell>
          <cell r="F1474">
            <v>34.99</v>
          </cell>
          <cell r="G1474">
            <v>1.94</v>
          </cell>
          <cell r="H1474">
            <v>0.73</v>
          </cell>
          <cell r="J1474">
            <v>2.67</v>
          </cell>
        </row>
        <row r="1475">
          <cell r="A1475" t="str">
            <v>2817</v>
          </cell>
          <cell r="B1475" t="str">
            <v>B</v>
          </cell>
          <cell r="C1475" t="str">
            <v>Y</v>
          </cell>
          <cell r="D1475" t="str">
            <v>0130-00</v>
          </cell>
          <cell r="E1475" t="str">
            <v>KURB.GEH.ENTLUEFT.</v>
          </cell>
          <cell r="F1475">
            <v>11.88</v>
          </cell>
          <cell r="G1475">
            <v>0.52</v>
          </cell>
          <cell r="H1475">
            <v>0</v>
          </cell>
          <cell r="J1475">
            <v>0.52</v>
          </cell>
        </row>
        <row r="1476">
          <cell r="A1476" t="str">
            <v>2818</v>
          </cell>
          <cell r="B1476" t="str">
            <v>B</v>
          </cell>
          <cell r="C1476" t="str">
            <v>Y</v>
          </cell>
          <cell r="D1476" t="str">
            <v>0130-00</v>
          </cell>
          <cell r="E1476" t="str">
            <v>SCHWUNGRAD</v>
          </cell>
          <cell r="F1476">
            <v>67.75</v>
          </cell>
          <cell r="G1476">
            <v>2.4900000000000002</v>
          </cell>
          <cell r="H1476">
            <v>0</v>
          </cell>
          <cell r="J1476">
            <v>2.4900000000000002</v>
          </cell>
        </row>
        <row r="1477">
          <cell r="A1477" t="str">
            <v>2819</v>
          </cell>
          <cell r="B1477" t="str">
            <v>B</v>
          </cell>
          <cell r="C1477" t="str">
            <v>Y</v>
          </cell>
          <cell r="D1477" t="str">
            <v>0130-00</v>
          </cell>
          <cell r="E1477" t="str">
            <v>DRUCKLUEFTER</v>
          </cell>
          <cell r="F1477">
            <v>20.72</v>
          </cell>
          <cell r="G1477">
            <v>0.33</v>
          </cell>
          <cell r="H1477">
            <v>0</v>
          </cell>
          <cell r="J1477">
            <v>0.33</v>
          </cell>
        </row>
        <row r="1478">
          <cell r="A1478" t="str">
            <v>2822</v>
          </cell>
          <cell r="B1478" t="str">
            <v>B</v>
          </cell>
          <cell r="C1478" t="str">
            <v>Y</v>
          </cell>
          <cell r="D1478" t="str">
            <v>0130-00</v>
          </cell>
          <cell r="E1478" t="str">
            <v>KRAFTSTOFFPUMPE</v>
          </cell>
          <cell r="F1478">
            <v>29.52</v>
          </cell>
          <cell r="G1478">
            <v>0.88</v>
          </cell>
          <cell r="H1478">
            <v>0</v>
          </cell>
          <cell r="J1478">
            <v>0.88</v>
          </cell>
        </row>
        <row r="1479">
          <cell r="A1479" t="str">
            <v>2823</v>
          </cell>
          <cell r="B1479" t="str">
            <v>B</v>
          </cell>
          <cell r="C1479" t="str">
            <v>Y</v>
          </cell>
          <cell r="D1479" t="str">
            <v>0130-00</v>
          </cell>
          <cell r="E1479" t="str">
            <v>KRAFTSTOFFPUMPE</v>
          </cell>
          <cell r="F1479">
            <v>30.49</v>
          </cell>
          <cell r="G1479">
            <v>0.88</v>
          </cell>
          <cell r="H1479">
            <v>0</v>
          </cell>
          <cell r="J1479">
            <v>0.88</v>
          </cell>
        </row>
        <row r="1480">
          <cell r="A1480" t="str">
            <v>2824</v>
          </cell>
          <cell r="B1480" t="str">
            <v>B</v>
          </cell>
          <cell r="C1480" t="str">
            <v>Y</v>
          </cell>
          <cell r="D1480" t="str">
            <v>0130-00</v>
          </cell>
          <cell r="E1480" t="str">
            <v>KRAFTSTOFFPUMPE</v>
          </cell>
          <cell r="F1480">
            <v>30.81</v>
          </cell>
          <cell r="G1480">
            <v>0.88</v>
          </cell>
          <cell r="H1480">
            <v>0</v>
          </cell>
          <cell r="J1480">
            <v>0.88</v>
          </cell>
        </row>
        <row r="1481">
          <cell r="A1481" t="str">
            <v>2825</v>
          </cell>
          <cell r="B1481" t="str">
            <v>B</v>
          </cell>
          <cell r="C1481" t="str">
            <v>Y</v>
          </cell>
          <cell r="D1481" t="str">
            <v>0130-00</v>
          </cell>
          <cell r="E1481" t="str">
            <v>KRAFTSTOFFPUMPE</v>
          </cell>
          <cell r="F1481">
            <v>36.14</v>
          </cell>
          <cell r="G1481">
            <v>0.83</v>
          </cell>
          <cell r="H1481">
            <v>0</v>
          </cell>
          <cell r="J1481">
            <v>0.83</v>
          </cell>
        </row>
        <row r="1482">
          <cell r="A1482" t="str">
            <v>2826</v>
          </cell>
          <cell r="B1482" t="str">
            <v>B</v>
          </cell>
          <cell r="C1482" t="str">
            <v>Y</v>
          </cell>
          <cell r="D1482" t="str">
            <v>0130-00</v>
          </cell>
          <cell r="E1482" t="str">
            <v>KRAFTSTOFFPUMPE</v>
          </cell>
          <cell r="F1482">
            <v>36.14</v>
          </cell>
          <cell r="G1482">
            <v>0.81</v>
          </cell>
          <cell r="H1482">
            <v>0</v>
          </cell>
          <cell r="J1482">
            <v>0.81</v>
          </cell>
        </row>
        <row r="1483">
          <cell r="A1483" t="str">
            <v>2827</v>
          </cell>
          <cell r="B1483" t="str">
            <v>B</v>
          </cell>
          <cell r="C1483" t="str">
            <v>Y</v>
          </cell>
          <cell r="D1483" t="str">
            <v>0130-00</v>
          </cell>
          <cell r="E1483" t="str">
            <v>KRAFTSTOFFPUMPE</v>
          </cell>
          <cell r="F1483">
            <v>51.22</v>
          </cell>
          <cell r="G1483">
            <v>1</v>
          </cell>
          <cell r="H1483">
            <v>0</v>
          </cell>
          <cell r="J1483">
            <v>1</v>
          </cell>
        </row>
        <row r="1484">
          <cell r="A1484" t="str">
            <v>2828</v>
          </cell>
          <cell r="B1484" t="str">
            <v>B</v>
          </cell>
          <cell r="C1484" t="str">
            <v>Y</v>
          </cell>
          <cell r="D1484" t="str">
            <v>0130-00</v>
          </cell>
          <cell r="E1484" t="str">
            <v>KRAFTSTOFFPUMPE</v>
          </cell>
          <cell r="F1484">
            <v>51.22</v>
          </cell>
          <cell r="G1484">
            <v>0.98</v>
          </cell>
          <cell r="H1484">
            <v>0</v>
          </cell>
          <cell r="J1484">
            <v>0.98</v>
          </cell>
        </row>
        <row r="1485">
          <cell r="A1485" t="str">
            <v>2833</v>
          </cell>
          <cell r="B1485" t="str">
            <v>B</v>
          </cell>
          <cell r="C1485" t="str">
            <v>Y</v>
          </cell>
          <cell r="D1485" t="str">
            <v>0130-00</v>
          </cell>
          <cell r="E1485" t="str">
            <v>ABGASTURBOLADER</v>
          </cell>
          <cell r="F1485">
            <v>139.75</v>
          </cell>
          <cell r="G1485">
            <v>2.85</v>
          </cell>
          <cell r="H1485">
            <v>3.34</v>
          </cell>
          <cell r="J1485">
            <v>6.1899999999999995</v>
          </cell>
        </row>
        <row r="1486">
          <cell r="A1486" t="str">
            <v>2834</v>
          </cell>
          <cell r="B1486" t="str">
            <v>B</v>
          </cell>
          <cell r="C1486" t="str">
            <v>Y</v>
          </cell>
          <cell r="D1486" t="str">
            <v>0130-00</v>
          </cell>
          <cell r="E1486" t="str">
            <v>ABGASTURBOLADER</v>
          </cell>
          <cell r="F1486">
            <v>134.56</v>
          </cell>
          <cell r="G1486">
            <v>2.85</v>
          </cell>
          <cell r="H1486">
            <v>3.34</v>
          </cell>
          <cell r="J1486">
            <v>6.1899999999999995</v>
          </cell>
        </row>
        <row r="1487">
          <cell r="A1487" t="str">
            <v>2835</v>
          </cell>
          <cell r="B1487" t="str">
            <v>B</v>
          </cell>
          <cell r="C1487" t="str">
            <v>Y</v>
          </cell>
          <cell r="D1487" t="str">
            <v>0130-00</v>
          </cell>
          <cell r="E1487" t="str">
            <v>KRUEMMER</v>
          </cell>
          <cell r="F1487">
            <v>14.05</v>
          </cell>
          <cell r="G1487">
            <v>0.59</v>
          </cell>
          <cell r="H1487">
            <v>0</v>
          </cell>
          <cell r="J1487">
            <v>0.59</v>
          </cell>
        </row>
        <row r="1488">
          <cell r="A1488" t="str">
            <v>2836</v>
          </cell>
          <cell r="B1488" t="str">
            <v>B</v>
          </cell>
          <cell r="C1488" t="str">
            <v>Y</v>
          </cell>
          <cell r="D1488" t="str">
            <v>0130-00</v>
          </cell>
          <cell r="E1488" t="str">
            <v>BETRIEBSANLEITUNG</v>
          </cell>
          <cell r="F1488">
            <v>5.47</v>
          </cell>
          <cell r="G1488">
            <v>0</v>
          </cell>
          <cell r="H1488">
            <v>0</v>
          </cell>
          <cell r="J1488">
            <v>0</v>
          </cell>
        </row>
        <row r="1489">
          <cell r="A1489" t="str">
            <v>2837</v>
          </cell>
          <cell r="B1489" t="str">
            <v>B</v>
          </cell>
          <cell r="C1489" t="str">
            <v>Y</v>
          </cell>
          <cell r="D1489" t="str">
            <v>0130-00</v>
          </cell>
          <cell r="E1489" t="str">
            <v>BETRIEBSANLEITUNG</v>
          </cell>
          <cell r="F1489">
            <v>4.71</v>
          </cell>
          <cell r="G1489">
            <v>0</v>
          </cell>
          <cell r="H1489">
            <v>0</v>
          </cell>
          <cell r="J1489">
            <v>0</v>
          </cell>
        </row>
        <row r="1490">
          <cell r="A1490" t="str">
            <v>2838</v>
          </cell>
          <cell r="B1490" t="str">
            <v>B</v>
          </cell>
          <cell r="C1490" t="str">
            <v>Y</v>
          </cell>
          <cell r="D1490" t="str">
            <v>0130-00</v>
          </cell>
          <cell r="E1490" t="str">
            <v>BETRIEBSANLEITUNG</v>
          </cell>
          <cell r="F1490">
            <v>7.84</v>
          </cell>
          <cell r="G1490">
            <v>0</v>
          </cell>
          <cell r="H1490">
            <v>0</v>
          </cell>
          <cell r="J1490">
            <v>0</v>
          </cell>
        </row>
        <row r="1491">
          <cell r="A1491" t="str">
            <v>2839</v>
          </cell>
          <cell r="B1491" t="str">
            <v>B</v>
          </cell>
          <cell r="C1491" t="str">
            <v>Y</v>
          </cell>
          <cell r="D1491" t="str">
            <v>0130-00</v>
          </cell>
          <cell r="E1491" t="str">
            <v>BETRIEBSANLEITUNG</v>
          </cell>
          <cell r="F1491">
            <v>7.08</v>
          </cell>
          <cell r="G1491">
            <v>0</v>
          </cell>
          <cell r="H1491">
            <v>0</v>
          </cell>
          <cell r="J1491">
            <v>0</v>
          </cell>
        </row>
        <row r="1492">
          <cell r="A1492" t="str">
            <v>2840</v>
          </cell>
          <cell r="B1492" t="str">
            <v>B</v>
          </cell>
          <cell r="C1492" t="str">
            <v>Y</v>
          </cell>
          <cell r="D1492" t="str">
            <v>0130-00</v>
          </cell>
          <cell r="E1492" t="str">
            <v>GENERATOR</v>
          </cell>
          <cell r="F1492">
            <v>53.98</v>
          </cell>
          <cell r="G1492">
            <v>0.97</v>
          </cell>
          <cell r="H1492">
            <v>0</v>
          </cell>
          <cell r="J1492">
            <v>0.97</v>
          </cell>
        </row>
        <row r="1493">
          <cell r="A1493" t="str">
            <v>2841</v>
          </cell>
          <cell r="B1493" t="str">
            <v>B</v>
          </cell>
          <cell r="C1493" t="str">
            <v>Y</v>
          </cell>
          <cell r="D1493" t="str">
            <v>0130-00</v>
          </cell>
          <cell r="E1493" t="str">
            <v>GENERATOR</v>
          </cell>
          <cell r="F1493">
            <v>53.98</v>
          </cell>
          <cell r="G1493">
            <v>0.97</v>
          </cell>
          <cell r="H1493">
            <v>0</v>
          </cell>
          <cell r="J1493">
            <v>0.97</v>
          </cell>
        </row>
        <row r="1494">
          <cell r="A1494" t="str">
            <v>2842</v>
          </cell>
          <cell r="B1494" t="str">
            <v>B</v>
          </cell>
          <cell r="C1494" t="str">
            <v>Y</v>
          </cell>
          <cell r="D1494" t="str">
            <v>0130-00</v>
          </cell>
          <cell r="E1494" t="str">
            <v>GENERATOR</v>
          </cell>
          <cell r="F1494">
            <v>64.42</v>
          </cell>
          <cell r="G1494">
            <v>0.97</v>
          </cell>
          <cell r="H1494">
            <v>0</v>
          </cell>
          <cell r="J1494">
            <v>0.97</v>
          </cell>
        </row>
        <row r="1495">
          <cell r="A1495" t="str">
            <v>2843</v>
          </cell>
          <cell r="B1495" t="str">
            <v>B</v>
          </cell>
          <cell r="C1495" t="str">
            <v>Y</v>
          </cell>
          <cell r="D1495" t="str">
            <v>0130-00</v>
          </cell>
          <cell r="E1495" t="str">
            <v>GENERATOR</v>
          </cell>
          <cell r="F1495">
            <v>64.42</v>
          </cell>
          <cell r="G1495">
            <v>0.97</v>
          </cell>
          <cell r="H1495">
            <v>0</v>
          </cell>
          <cell r="J1495">
            <v>0.97</v>
          </cell>
        </row>
        <row r="1496">
          <cell r="A1496" t="str">
            <v>2844</v>
          </cell>
          <cell r="B1496" t="str">
            <v>B</v>
          </cell>
          <cell r="C1496" t="str">
            <v>Y</v>
          </cell>
          <cell r="D1496" t="str">
            <v>0130-00</v>
          </cell>
          <cell r="E1496" t="str">
            <v>GENERATOR</v>
          </cell>
          <cell r="F1496">
            <v>65.75</v>
          </cell>
          <cell r="G1496">
            <v>0.97</v>
          </cell>
          <cell r="H1496">
            <v>0</v>
          </cell>
          <cell r="J1496">
            <v>0.97</v>
          </cell>
        </row>
        <row r="1497">
          <cell r="A1497" t="str">
            <v>2845</v>
          </cell>
          <cell r="B1497" t="str">
            <v>B</v>
          </cell>
          <cell r="C1497" t="str">
            <v>Y</v>
          </cell>
          <cell r="D1497" t="str">
            <v>0130-00</v>
          </cell>
          <cell r="E1497" t="str">
            <v>GENERATOR</v>
          </cell>
          <cell r="F1497">
            <v>65.75</v>
          </cell>
          <cell r="G1497">
            <v>0.97</v>
          </cell>
          <cell r="H1497">
            <v>0</v>
          </cell>
          <cell r="J1497">
            <v>0.97</v>
          </cell>
        </row>
        <row r="1498">
          <cell r="A1498" t="str">
            <v>2846</v>
          </cell>
          <cell r="B1498" t="str">
            <v>B</v>
          </cell>
          <cell r="C1498" t="str">
            <v>Y</v>
          </cell>
          <cell r="D1498" t="str">
            <v>0130-00</v>
          </cell>
          <cell r="E1498" t="str">
            <v>GENERATOR</v>
          </cell>
          <cell r="F1498">
            <v>76.77</v>
          </cell>
          <cell r="G1498">
            <v>1.2</v>
          </cell>
          <cell r="H1498">
            <v>0</v>
          </cell>
          <cell r="J1498">
            <v>1.2</v>
          </cell>
        </row>
        <row r="1499">
          <cell r="A1499" t="str">
            <v>2847</v>
          </cell>
          <cell r="B1499" t="str">
            <v>B</v>
          </cell>
          <cell r="C1499" t="str">
            <v>Y</v>
          </cell>
          <cell r="D1499" t="str">
            <v>0130-00</v>
          </cell>
          <cell r="E1499" t="str">
            <v>GENERATOR</v>
          </cell>
          <cell r="F1499">
            <v>76.77</v>
          </cell>
          <cell r="G1499">
            <v>1</v>
          </cell>
          <cell r="H1499">
            <v>0</v>
          </cell>
          <cell r="J1499">
            <v>1</v>
          </cell>
        </row>
        <row r="1500">
          <cell r="A1500" t="str">
            <v>2848</v>
          </cell>
          <cell r="B1500" t="str">
            <v>B</v>
          </cell>
          <cell r="C1500" t="str">
            <v>Y</v>
          </cell>
          <cell r="D1500" t="str">
            <v>0130-00</v>
          </cell>
          <cell r="E1500" t="str">
            <v>KRAFTSTOFFPUMPE</v>
          </cell>
          <cell r="F1500">
            <v>39.729999999999997</v>
          </cell>
          <cell r="G1500">
            <v>0.87</v>
          </cell>
          <cell r="H1500">
            <v>0</v>
          </cell>
          <cell r="J1500">
            <v>0.87</v>
          </cell>
        </row>
        <row r="1501">
          <cell r="A1501" t="str">
            <v>2849</v>
          </cell>
          <cell r="B1501" t="str">
            <v>B</v>
          </cell>
          <cell r="C1501" t="str">
            <v>Y</v>
          </cell>
          <cell r="D1501" t="str">
            <v>0130-00</v>
          </cell>
          <cell r="E1501" t="str">
            <v>FLUESSIGKEITSPUMPE</v>
          </cell>
          <cell r="F1501">
            <v>46.46</v>
          </cell>
          <cell r="G1501">
            <v>1.01</v>
          </cell>
          <cell r="H1501">
            <v>0</v>
          </cell>
          <cell r="J1501">
            <v>1.01</v>
          </cell>
        </row>
        <row r="1502">
          <cell r="A1502" t="str">
            <v>2850</v>
          </cell>
          <cell r="B1502" t="str">
            <v>B</v>
          </cell>
          <cell r="C1502" t="str">
            <v>Y</v>
          </cell>
          <cell r="D1502" t="str">
            <v>0130-00</v>
          </cell>
          <cell r="E1502" t="str">
            <v>LUEFTERANTRIEB</v>
          </cell>
          <cell r="F1502">
            <v>36.479999999999997</v>
          </cell>
          <cell r="G1502">
            <v>1.01</v>
          </cell>
          <cell r="H1502">
            <v>4.72</v>
          </cell>
          <cell r="J1502">
            <v>5.7299999999999995</v>
          </cell>
        </row>
        <row r="1503">
          <cell r="A1503" t="str">
            <v>2852</v>
          </cell>
          <cell r="B1503" t="str">
            <v>B</v>
          </cell>
          <cell r="C1503" t="str">
            <v>Y</v>
          </cell>
          <cell r="D1503" t="str">
            <v>0130-00</v>
          </cell>
          <cell r="E1503" t="str">
            <v>LUEFTERANTRIEB</v>
          </cell>
          <cell r="F1503">
            <v>41.95</v>
          </cell>
          <cell r="G1503">
            <v>1.01</v>
          </cell>
          <cell r="H1503">
            <v>4.72</v>
          </cell>
          <cell r="J1503">
            <v>5.7299999999999995</v>
          </cell>
        </row>
        <row r="1504">
          <cell r="A1504" t="str">
            <v>2853</v>
          </cell>
          <cell r="B1504" t="str">
            <v>B</v>
          </cell>
          <cell r="C1504" t="str">
            <v>Y</v>
          </cell>
          <cell r="D1504" t="str">
            <v>0130-00</v>
          </cell>
          <cell r="E1504" t="str">
            <v>LUEFTERANTRIEB</v>
          </cell>
          <cell r="F1504">
            <v>36.950000000000003</v>
          </cell>
          <cell r="G1504">
            <v>1.01</v>
          </cell>
          <cell r="H1504">
            <v>4.72</v>
          </cell>
          <cell r="J1504">
            <v>5.7299999999999995</v>
          </cell>
        </row>
        <row r="1505">
          <cell r="A1505" t="str">
            <v>2855</v>
          </cell>
          <cell r="B1505" t="str">
            <v>B</v>
          </cell>
          <cell r="C1505" t="str">
            <v>Y</v>
          </cell>
          <cell r="D1505" t="str">
            <v>0130-00</v>
          </cell>
          <cell r="E1505" t="str">
            <v>LUEFTERANTRIEB</v>
          </cell>
          <cell r="F1505">
            <v>42.02</v>
          </cell>
          <cell r="G1505">
            <v>1.01</v>
          </cell>
          <cell r="H1505">
            <v>4.72</v>
          </cell>
          <cell r="J1505">
            <v>5.7299999999999995</v>
          </cell>
        </row>
        <row r="1506">
          <cell r="A1506" t="str">
            <v>2856</v>
          </cell>
          <cell r="B1506" t="str">
            <v>B</v>
          </cell>
          <cell r="C1506" t="str">
            <v>Y</v>
          </cell>
          <cell r="D1506" t="str">
            <v>0130-00</v>
          </cell>
          <cell r="E1506" t="str">
            <v>KEILRIEMENSCHEIBE</v>
          </cell>
          <cell r="F1506">
            <v>17.899999999999999</v>
          </cell>
          <cell r="G1506">
            <v>0.48</v>
          </cell>
          <cell r="H1506">
            <v>0</v>
          </cell>
          <cell r="J1506">
            <v>0.48</v>
          </cell>
        </row>
        <row r="1507">
          <cell r="A1507" t="str">
            <v>2857</v>
          </cell>
          <cell r="B1507" t="str">
            <v>B</v>
          </cell>
          <cell r="C1507" t="str">
            <v>Y</v>
          </cell>
          <cell r="D1507" t="str">
            <v>0130-00</v>
          </cell>
          <cell r="E1507" t="str">
            <v>KEILRIEMENSCHEIBE</v>
          </cell>
          <cell r="F1507">
            <v>21.8</v>
          </cell>
          <cell r="G1507">
            <v>0.48</v>
          </cell>
          <cell r="H1507">
            <v>0</v>
          </cell>
          <cell r="J1507">
            <v>0.48</v>
          </cell>
        </row>
        <row r="1508">
          <cell r="A1508" t="str">
            <v>2858</v>
          </cell>
          <cell r="B1508" t="str">
            <v>B</v>
          </cell>
          <cell r="C1508" t="str">
            <v>Y</v>
          </cell>
          <cell r="D1508" t="str">
            <v>0130-00</v>
          </cell>
          <cell r="E1508" t="str">
            <v>KEILRIEMENSCHEIBE</v>
          </cell>
          <cell r="F1508">
            <v>15.26</v>
          </cell>
          <cell r="G1508">
            <v>0.48</v>
          </cell>
          <cell r="H1508">
            <v>0</v>
          </cell>
          <cell r="J1508">
            <v>0.48</v>
          </cell>
        </row>
        <row r="1509">
          <cell r="A1509" t="str">
            <v>2859</v>
          </cell>
          <cell r="B1509" t="str">
            <v>B</v>
          </cell>
          <cell r="C1509" t="str">
            <v>Y</v>
          </cell>
          <cell r="D1509" t="str">
            <v>0130-00</v>
          </cell>
          <cell r="E1509" t="str">
            <v>KEILRIEMENSCHEIBE</v>
          </cell>
          <cell r="F1509">
            <v>17.899999999999999</v>
          </cell>
          <cell r="G1509">
            <v>0.48</v>
          </cell>
          <cell r="H1509">
            <v>0</v>
          </cell>
          <cell r="J1509">
            <v>0.48</v>
          </cell>
        </row>
        <row r="1510">
          <cell r="A1510" t="str">
            <v>2860</v>
          </cell>
          <cell r="B1510" t="str">
            <v>B</v>
          </cell>
          <cell r="C1510" t="str">
            <v>Y</v>
          </cell>
          <cell r="D1510" t="str">
            <v>0130-00</v>
          </cell>
          <cell r="E1510" t="str">
            <v>FLUESSIGKEITSPUMPE</v>
          </cell>
          <cell r="F1510">
            <v>46.46</v>
          </cell>
          <cell r="G1510">
            <v>1.01</v>
          </cell>
          <cell r="H1510">
            <v>0</v>
          </cell>
          <cell r="J1510">
            <v>1.01</v>
          </cell>
        </row>
        <row r="1511">
          <cell r="A1511" t="str">
            <v>2861</v>
          </cell>
          <cell r="B1511" t="str">
            <v>B</v>
          </cell>
          <cell r="C1511" t="str">
            <v>Y</v>
          </cell>
          <cell r="D1511" t="str">
            <v>0130-00</v>
          </cell>
          <cell r="E1511" t="str">
            <v>FLUESSIGKEITSPUMPE</v>
          </cell>
          <cell r="F1511">
            <v>35.21</v>
          </cell>
          <cell r="G1511">
            <v>1.01</v>
          </cell>
          <cell r="H1511">
            <v>0</v>
          </cell>
          <cell r="J1511">
            <v>1.01</v>
          </cell>
        </row>
        <row r="1512">
          <cell r="A1512" t="str">
            <v>2862</v>
          </cell>
          <cell r="B1512" t="str">
            <v>B</v>
          </cell>
          <cell r="C1512" t="str">
            <v>Y</v>
          </cell>
          <cell r="D1512" t="str">
            <v>0131-00</v>
          </cell>
          <cell r="E1512" t="str">
            <v>LUEFTERLAGERUNG</v>
          </cell>
          <cell r="F1512">
            <v>96.78</v>
          </cell>
          <cell r="G1512">
            <v>0.93</v>
          </cell>
          <cell r="H1512">
            <v>0</v>
          </cell>
          <cell r="J1512">
            <v>0.93</v>
          </cell>
        </row>
        <row r="1513">
          <cell r="A1513" t="str">
            <v>2863</v>
          </cell>
          <cell r="B1513" t="str">
            <v>B</v>
          </cell>
          <cell r="C1513" t="str">
            <v>Y</v>
          </cell>
          <cell r="D1513" t="str">
            <v>0131-00</v>
          </cell>
          <cell r="E1513" t="str">
            <v>KRAFTSTOFFLEITUNG</v>
          </cell>
          <cell r="F1513">
            <v>14.12</v>
          </cell>
          <cell r="G1513">
            <v>0.68</v>
          </cell>
          <cell r="H1513">
            <v>0</v>
          </cell>
          <cell r="J1513">
            <v>0.68</v>
          </cell>
        </row>
        <row r="1514">
          <cell r="A1514" t="str">
            <v>2864</v>
          </cell>
          <cell r="B1514" t="str">
            <v>B</v>
          </cell>
          <cell r="C1514" t="str">
            <v>Y</v>
          </cell>
          <cell r="D1514" t="str">
            <v>0131-00</v>
          </cell>
          <cell r="E1514" t="str">
            <v>LUEFTERLAGERUNG</v>
          </cell>
          <cell r="F1514">
            <v>73.819999999999993</v>
          </cell>
          <cell r="G1514">
            <v>1.05</v>
          </cell>
          <cell r="H1514">
            <v>0</v>
          </cell>
          <cell r="J1514">
            <v>1.05</v>
          </cell>
        </row>
        <row r="1515">
          <cell r="A1515" t="str">
            <v>2865</v>
          </cell>
          <cell r="B1515" t="str">
            <v>B</v>
          </cell>
          <cell r="C1515" t="str">
            <v>Y</v>
          </cell>
          <cell r="D1515" t="str">
            <v>0131-00</v>
          </cell>
          <cell r="E1515" t="str">
            <v>BEFESTIGUNGSTEILE</v>
          </cell>
          <cell r="F1515">
            <v>3.84</v>
          </cell>
          <cell r="G1515">
            <v>0.66</v>
          </cell>
          <cell r="H1515">
            <v>0</v>
          </cell>
          <cell r="J1515">
            <v>0.66</v>
          </cell>
        </row>
        <row r="1516">
          <cell r="A1516" t="str">
            <v>2866</v>
          </cell>
          <cell r="B1516" t="str">
            <v>B</v>
          </cell>
          <cell r="C1516" t="str">
            <v>Y</v>
          </cell>
          <cell r="D1516" t="str">
            <v>0131-00</v>
          </cell>
          <cell r="E1516" t="str">
            <v>LUEFTERLAGERUNG</v>
          </cell>
          <cell r="F1516">
            <v>24.37</v>
          </cell>
          <cell r="G1516">
            <v>0.52</v>
          </cell>
          <cell r="H1516">
            <v>0</v>
          </cell>
          <cell r="J1516">
            <v>0.52</v>
          </cell>
        </row>
        <row r="1517">
          <cell r="A1517" t="str">
            <v>2867</v>
          </cell>
          <cell r="B1517" t="str">
            <v>B</v>
          </cell>
          <cell r="C1517" t="str">
            <v>Y</v>
          </cell>
          <cell r="D1517" t="str">
            <v>0131-00</v>
          </cell>
          <cell r="E1517" t="str">
            <v>LUEFTERLAGERUNG</v>
          </cell>
          <cell r="F1517">
            <v>24.96</v>
          </cell>
          <cell r="G1517">
            <v>0.23</v>
          </cell>
          <cell r="H1517">
            <v>0</v>
          </cell>
          <cell r="J1517">
            <v>0.23</v>
          </cell>
        </row>
        <row r="1518">
          <cell r="A1518" t="str">
            <v>2868</v>
          </cell>
          <cell r="B1518" t="str">
            <v>B</v>
          </cell>
          <cell r="C1518" t="str">
            <v>Y</v>
          </cell>
          <cell r="D1518" t="str">
            <v>0131-00</v>
          </cell>
          <cell r="E1518" t="str">
            <v>KEILRIEMENSCHEIBE</v>
          </cell>
          <cell r="F1518">
            <v>23.61</v>
          </cell>
          <cell r="G1518">
            <v>1.44</v>
          </cell>
          <cell r="H1518">
            <v>0</v>
          </cell>
          <cell r="J1518">
            <v>1.44</v>
          </cell>
        </row>
        <row r="1519">
          <cell r="A1519" t="str">
            <v>2869</v>
          </cell>
          <cell r="B1519" t="str">
            <v>B</v>
          </cell>
          <cell r="C1519" t="str">
            <v>Y</v>
          </cell>
          <cell r="D1519" t="str">
            <v>0131-00</v>
          </cell>
          <cell r="E1519" t="str">
            <v>ABGASTURBOLADER</v>
          </cell>
          <cell r="F1519">
            <v>156.5</v>
          </cell>
          <cell r="G1519">
            <v>3.68</v>
          </cell>
          <cell r="H1519">
            <v>1.36</v>
          </cell>
          <cell r="J1519">
            <v>5.04</v>
          </cell>
        </row>
        <row r="1520">
          <cell r="A1520" t="str">
            <v>2870</v>
          </cell>
          <cell r="B1520" t="str">
            <v>B</v>
          </cell>
          <cell r="C1520" t="str">
            <v>Y</v>
          </cell>
          <cell r="D1520" t="str">
            <v>0131-00</v>
          </cell>
          <cell r="E1520" t="str">
            <v>ABGASTURBOLADER</v>
          </cell>
          <cell r="F1520">
            <v>126.36</v>
          </cell>
          <cell r="G1520">
            <v>3.68</v>
          </cell>
          <cell r="H1520">
            <v>1.36</v>
          </cell>
          <cell r="J1520">
            <v>5.04</v>
          </cell>
        </row>
        <row r="1521">
          <cell r="A1521" t="str">
            <v>2871</v>
          </cell>
          <cell r="B1521" t="str">
            <v>B</v>
          </cell>
          <cell r="C1521" t="str">
            <v>Y</v>
          </cell>
          <cell r="D1521" t="str">
            <v>0131-00</v>
          </cell>
          <cell r="E1521" t="str">
            <v>ABGASTURBOLADER</v>
          </cell>
          <cell r="F1521">
            <v>185.01</v>
          </cell>
          <cell r="G1521">
            <v>5.31</v>
          </cell>
          <cell r="H1521">
            <v>5.51</v>
          </cell>
          <cell r="J1521">
            <v>10.82</v>
          </cell>
        </row>
        <row r="1522">
          <cell r="A1522" t="str">
            <v>2872</v>
          </cell>
          <cell r="B1522" t="str">
            <v>B</v>
          </cell>
          <cell r="C1522" t="str">
            <v>Y</v>
          </cell>
          <cell r="D1522" t="str">
            <v>0131-00</v>
          </cell>
          <cell r="E1522" t="str">
            <v>ABGASTURBOLADER</v>
          </cell>
          <cell r="F1522">
            <v>180.28</v>
          </cell>
          <cell r="G1522">
            <v>5.27</v>
          </cell>
          <cell r="H1522">
            <v>5.51</v>
          </cell>
          <cell r="J1522">
            <v>10.78</v>
          </cell>
        </row>
        <row r="1523">
          <cell r="A1523" t="str">
            <v>2873</v>
          </cell>
          <cell r="B1523" t="str">
            <v>B</v>
          </cell>
          <cell r="C1523" t="str">
            <v>Y</v>
          </cell>
          <cell r="D1523" t="str">
            <v>0131-00</v>
          </cell>
          <cell r="E1523" t="str">
            <v>DREHZAHLREGLER</v>
          </cell>
          <cell r="F1523">
            <v>167.21</v>
          </cell>
          <cell r="G1523">
            <v>2.2799999999999998</v>
          </cell>
          <cell r="H1523">
            <v>0.73</v>
          </cell>
          <cell r="J1523">
            <v>3.01</v>
          </cell>
        </row>
        <row r="1524">
          <cell r="A1524" t="str">
            <v>2874</v>
          </cell>
          <cell r="B1524" t="str">
            <v>B</v>
          </cell>
          <cell r="C1524" t="str">
            <v>Y</v>
          </cell>
          <cell r="D1524" t="str">
            <v>0130-00</v>
          </cell>
          <cell r="E1524" t="str">
            <v>MOTORLAGERUNG</v>
          </cell>
          <cell r="F1524">
            <v>21.7</v>
          </cell>
          <cell r="G1524">
            <v>0.68</v>
          </cell>
          <cell r="H1524">
            <v>0</v>
          </cell>
          <cell r="J1524">
            <v>0.68</v>
          </cell>
        </row>
        <row r="1525">
          <cell r="A1525" t="str">
            <v>2875</v>
          </cell>
          <cell r="B1525" t="str">
            <v>B</v>
          </cell>
          <cell r="C1525" t="str">
            <v>Y</v>
          </cell>
          <cell r="D1525" t="str">
            <v>0131-00</v>
          </cell>
          <cell r="E1525" t="str">
            <v>KURB.GEH.ENTLUEFT.</v>
          </cell>
          <cell r="F1525">
            <v>7.24</v>
          </cell>
          <cell r="G1525">
            <v>0.87</v>
          </cell>
          <cell r="H1525">
            <v>0</v>
          </cell>
          <cell r="J1525">
            <v>0.87</v>
          </cell>
        </row>
        <row r="1526">
          <cell r="A1526" t="str">
            <v>2876</v>
          </cell>
          <cell r="B1526" t="str">
            <v>B</v>
          </cell>
          <cell r="C1526" t="str">
            <v>Y</v>
          </cell>
          <cell r="D1526" t="str">
            <v>0130-00</v>
          </cell>
          <cell r="E1526" t="str">
            <v>KRAFTSTOFFPUMPE</v>
          </cell>
          <cell r="F1526">
            <v>29.52</v>
          </cell>
          <cell r="G1526">
            <v>0.88</v>
          </cell>
          <cell r="H1526">
            <v>0</v>
          </cell>
          <cell r="J1526">
            <v>0.88</v>
          </cell>
        </row>
        <row r="1527">
          <cell r="A1527" t="str">
            <v>2877</v>
          </cell>
          <cell r="B1527" t="str">
            <v>B</v>
          </cell>
          <cell r="C1527" t="str">
            <v>Y</v>
          </cell>
          <cell r="D1527" t="str">
            <v>0130-00</v>
          </cell>
          <cell r="E1527" t="str">
            <v>KRAFTSTOFFPUMPE</v>
          </cell>
          <cell r="F1527">
            <v>29.84</v>
          </cell>
          <cell r="G1527">
            <v>0.88</v>
          </cell>
          <cell r="H1527">
            <v>0</v>
          </cell>
          <cell r="J1527">
            <v>0.88</v>
          </cell>
        </row>
        <row r="1528">
          <cell r="A1528" t="str">
            <v>2878</v>
          </cell>
          <cell r="B1528" t="str">
            <v>B</v>
          </cell>
          <cell r="C1528" t="str">
            <v>Y</v>
          </cell>
          <cell r="D1528" t="str">
            <v>0130-00</v>
          </cell>
          <cell r="E1528" t="str">
            <v>VERSCHLUSSTEILE</v>
          </cell>
          <cell r="F1528">
            <v>4.37</v>
          </cell>
          <cell r="G1528">
            <v>0.64</v>
          </cell>
          <cell r="H1528">
            <v>0</v>
          </cell>
          <cell r="J1528">
            <v>0.64</v>
          </cell>
        </row>
        <row r="1529">
          <cell r="A1529" t="str">
            <v>2879</v>
          </cell>
          <cell r="B1529" t="str">
            <v>B</v>
          </cell>
          <cell r="C1529" t="str">
            <v>Y</v>
          </cell>
          <cell r="D1529" t="str">
            <v>0130-00</v>
          </cell>
          <cell r="E1529" t="str">
            <v>VERSCHLUSSTEILE</v>
          </cell>
          <cell r="F1529">
            <v>6.26</v>
          </cell>
          <cell r="G1529">
            <v>2.93</v>
          </cell>
          <cell r="H1529">
            <v>0</v>
          </cell>
          <cell r="J1529">
            <v>2.93</v>
          </cell>
        </row>
        <row r="1530">
          <cell r="A1530" t="str">
            <v>2880</v>
          </cell>
          <cell r="B1530" t="str">
            <v>B</v>
          </cell>
          <cell r="C1530" t="str">
            <v>Y</v>
          </cell>
          <cell r="D1530" t="str">
            <v>0131-00</v>
          </cell>
          <cell r="E1530" t="str">
            <v>EINSPRITZPUMPE</v>
          </cell>
          <cell r="F1530">
            <v>955.07</v>
          </cell>
          <cell r="G1530">
            <v>10.46</v>
          </cell>
          <cell r="H1530">
            <v>44.99</v>
          </cell>
          <cell r="J1530">
            <v>55.45</v>
          </cell>
        </row>
        <row r="1531">
          <cell r="A1531" t="str">
            <v>2881</v>
          </cell>
          <cell r="B1531" t="str">
            <v>B</v>
          </cell>
          <cell r="C1531" t="str">
            <v>Y</v>
          </cell>
          <cell r="D1531" t="str">
            <v>0130-00</v>
          </cell>
          <cell r="E1531" t="str">
            <v>DREHZAHLREGLER</v>
          </cell>
          <cell r="F1531">
            <v>159.97999999999999</v>
          </cell>
          <cell r="G1531">
            <v>2.4</v>
          </cell>
          <cell r="H1531">
            <v>0.56000000000000005</v>
          </cell>
          <cell r="J1531">
            <v>2.96</v>
          </cell>
        </row>
        <row r="1532">
          <cell r="A1532" t="str">
            <v>2882</v>
          </cell>
          <cell r="B1532" t="str">
            <v>B</v>
          </cell>
          <cell r="C1532" t="str">
            <v>Y</v>
          </cell>
          <cell r="D1532" t="str">
            <v>0130-00</v>
          </cell>
          <cell r="E1532" t="str">
            <v>FLUESSIGKEITSPUMPE</v>
          </cell>
          <cell r="F1532">
            <v>127.53</v>
          </cell>
          <cell r="G1532">
            <v>1.9</v>
          </cell>
          <cell r="H1532">
            <v>9.8699999999999992</v>
          </cell>
          <cell r="J1532">
            <v>11.77</v>
          </cell>
        </row>
        <row r="1533">
          <cell r="A1533" t="str">
            <v>2883</v>
          </cell>
          <cell r="B1533" t="str">
            <v>B</v>
          </cell>
          <cell r="C1533" t="str">
            <v>Y</v>
          </cell>
          <cell r="D1533" t="str">
            <v>0130-00</v>
          </cell>
          <cell r="E1533" t="str">
            <v>GENERATOR</v>
          </cell>
          <cell r="F1533">
            <v>54.34</v>
          </cell>
          <cell r="G1533">
            <v>0.57999999999999996</v>
          </cell>
          <cell r="H1533">
            <v>0.84</v>
          </cell>
          <cell r="J1533">
            <v>1.42</v>
          </cell>
        </row>
        <row r="1534">
          <cell r="A1534" t="str">
            <v>2884</v>
          </cell>
          <cell r="B1534" t="str">
            <v>B</v>
          </cell>
          <cell r="C1534" t="str">
            <v>Y</v>
          </cell>
          <cell r="D1534" t="str">
            <v>0131-00</v>
          </cell>
          <cell r="E1534" t="str">
            <v>LUEFTERNABE</v>
          </cell>
          <cell r="F1534">
            <v>10.48</v>
          </cell>
          <cell r="G1534">
            <v>0.41</v>
          </cell>
          <cell r="H1534">
            <v>14.13</v>
          </cell>
          <cell r="J1534">
            <v>14.540000000000001</v>
          </cell>
        </row>
        <row r="1535">
          <cell r="A1535" t="str">
            <v>2885</v>
          </cell>
          <cell r="B1535" t="str">
            <v>B</v>
          </cell>
          <cell r="C1535" t="str">
            <v>Y</v>
          </cell>
          <cell r="D1535" t="str">
            <v>0131-00</v>
          </cell>
          <cell r="E1535" t="str">
            <v>LUEFTERNABE</v>
          </cell>
          <cell r="F1535">
            <v>3.12</v>
          </cell>
          <cell r="G1535">
            <v>0.41</v>
          </cell>
          <cell r="H1535">
            <v>3.09</v>
          </cell>
          <cell r="J1535">
            <v>3.5</v>
          </cell>
        </row>
        <row r="1536">
          <cell r="A1536" t="str">
            <v>2887</v>
          </cell>
          <cell r="B1536" t="str">
            <v>B</v>
          </cell>
          <cell r="C1536" t="str">
            <v>Y</v>
          </cell>
          <cell r="D1536" t="str">
            <v>0130-00</v>
          </cell>
          <cell r="E1536" t="str">
            <v>KRAFTSTOFFPUMPE</v>
          </cell>
          <cell r="F1536">
            <v>38.99</v>
          </cell>
          <cell r="G1536">
            <v>0.87</v>
          </cell>
          <cell r="H1536">
            <v>0</v>
          </cell>
          <cell r="J1536">
            <v>0.87</v>
          </cell>
        </row>
        <row r="1537">
          <cell r="A1537" t="str">
            <v>2889</v>
          </cell>
          <cell r="B1537" t="str">
            <v>B</v>
          </cell>
          <cell r="C1537" t="str">
            <v>Y</v>
          </cell>
          <cell r="D1537" t="str">
            <v>0130-00</v>
          </cell>
          <cell r="E1537" t="str">
            <v>KEILRIEMENSCHEIBE</v>
          </cell>
          <cell r="F1537">
            <v>14.19</v>
          </cell>
          <cell r="G1537">
            <v>0.71</v>
          </cell>
          <cell r="H1537">
            <v>0</v>
          </cell>
          <cell r="J1537">
            <v>0.71</v>
          </cell>
        </row>
        <row r="1538">
          <cell r="A1538" t="str">
            <v>2890</v>
          </cell>
          <cell r="B1538" t="str">
            <v>B</v>
          </cell>
          <cell r="C1538" t="str">
            <v>Y</v>
          </cell>
          <cell r="D1538" t="str">
            <v>0130-00</v>
          </cell>
          <cell r="E1538" t="str">
            <v>KOMBI-LUFTFILTER</v>
          </cell>
          <cell r="F1538">
            <v>118.38</v>
          </cell>
          <cell r="G1538">
            <v>0</v>
          </cell>
          <cell r="H1538">
            <v>0</v>
          </cell>
          <cell r="J1538">
            <v>0</v>
          </cell>
        </row>
        <row r="1539">
          <cell r="A1539" t="str">
            <v>2891</v>
          </cell>
          <cell r="B1539" t="str">
            <v>B</v>
          </cell>
          <cell r="C1539" t="str">
            <v>Y</v>
          </cell>
          <cell r="D1539" t="str">
            <v>0130-00</v>
          </cell>
          <cell r="E1539" t="str">
            <v>SCHUTZKAPPE</v>
          </cell>
          <cell r="F1539">
            <v>15.53</v>
          </cell>
          <cell r="G1539">
            <v>0</v>
          </cell>
          <cell r="H1539">
            <v>0</v>
          </cell>
          <cell r="J1539">
            <v>0</v>
          </cell>
        </row>
        <row r="1540">
          <cell r="A1540" t="str">
            <v>2892</v>
          </cell>
          <cell r="B1540" t="str">
            <v>B</v>
          </cell>
          <cell r="C1540" t="str">
            <v>Y</v>
          </cell>
          <cell r="D1540" t="str">
            <v>0130-00</v>
          </cell>
          <cell r="E1540" t="str">
            <v>KOMBI-LUFTFILTER</v>
          </cell>
          <cell r="F1540">
            <v>184.84</v>
          </cell>
          <cell r="G1540">
            <v>0</v>
          </cell>
          <cell r="H1540">
            <v>0</v>
          </cell>
          <cell r="J1540">
            <v>0</v>
          </cell>
        </row>
        <row r="1541">
          <cell r="A1541" t="str">
            <v>2893</v>
          </cell>
          <cell r="B1541" t="str">
            <v>B</v>
          </cell>
          <cell r="C1541" t="str">
            <v>Y</v>
          </cell>
          <cell r="D1541" t="str">
            <v>0130-00</v>
          </cell>
          <cell r="E1541" t="str">
            <v>SCHUTZKAPPE</v>
          </cell>
          <cell r="F1541">
            <v>18.88</v>
          </cell>
          <cell r="G1541">
            <v>0</v>
          </cell>
          <cell r="H1541">
            <v>0</v>
          </cell>
          <cell r="J1541">
            <v>0</v>
          </cell>
        </row>
        <row r="1542">
          <cell r="A1542" t="str">
            <v>2894</v>
          </cell>
          <cell r="B1542" t="str">
            <v>B</v>
          </cell>
          <cell r="C1542" t="str">
            <v>Y</v>
          </cell>
          <cell r="D1542" t="str">
            <v>0130-00</v>
          </cell>
          <cell r="E1542" t="str">
            <v>WARTUNGSANZEIGER</v>
          </cell>
          <cell r="F1542">
            <v>5.62</v>
          </cell>
          <cell r="G1542">
            <v>0</v>
          </cell>
          <cell r="H1542">
            <v>0</v>
          </cell>
          <cell r="J1542">
            <v>0</v>
          </cell>
        </row>
        <row r="1543">
          <cell r="A1543" t="str">
            <v>2896</v>
          </cell>
          <cell r="B1543" t="str">
            <v>B</v>
          </cell>
          <cell r="C1543" t="str">
            <v>Y</v>
          </cell>
          <cell r="D1543" t="str">
            <v>0131-00</v>
          </cell>
          <cell r="E1543" t="str">
            <v>BEFESTIGUNGSTEILE</v>
          </cell>
          <cell r="F1543">
            <v>13.66</v>
          </cell>
          <cell r="G1543">
            <v>0.59</v>
          </cell>
          <cell r="H1543">
            <v>0</v>
          </cell>
          <cell r="J1543">
            <v>0.59</v>
          </cell>
        </row>
        <row r="1544">
          <cell r="A1544" t="str">
            <v>2897</v>
          </cell>
          <cell r="B1544" t="str">
            <v>B</v>
          </cell>
          <cell r="C1544" t="str">
            <v>Y</v>
          </cell>
          <cell r="D1544" t="str">
            <v>0131-00</v>
          </cell>
          <cell r="E1544" t="str">
            <v>BEFESTIGUNGSTEILE</v>
          </cell>
          <cell r="F1544">
            <v>4.08</v>
          </cell>
          <cell r="G1544">
            <v>0.22</v>
          </cell>
          <cell r="H1544">
            <v>0</v>
          </cell>
          <cell r="J1544">
            <v>0.22</v>
          </cell>
        </row>
        <row r="1545">
          <cell r="A1545" t="str">
            <v>2898</v>
          </cell>
          <cell r="B1545" t="str">
            <v>B</v>
          </cell>
          <cell r="C1545" t="str">
            <v>Y</v>
          </cell>
          <cell r="D1545" t="str">
            <v>0131-00</v>
          </cell>
          <cell r="E1545" t="str">
            <v>EINSPRITZPUMPE</v>
          </cell>
          <cell r="F1545">
            <v>937.66</v>
          </cell>
          <cell r="G1545">
            <v>8.6199999999999992</v>
          </cell>
          <cell r="H1545">
            <v>40.700000000000003</v>
          </cell>
          <cell r="J1545">
            <v>49.32</v>
          </cell>
        </row>
        <row r="1546">
          <cell r="A1546" t="str">
            <v>2899</v>
          </cell>
          <cell r="B1546" t="str">
            <v>B</v>
          </cell>
          <cell r="C1546" t="str">
            <v>Y</v>
          </cell>
          <cell r="D1546" t="str">
            <v>0131-00</v>
          </cell>
          <cell r="E1546" t="str">
            <v>EINSPRITZPUMPE</v>
          </cell>
          <cell r="F1546">
            <v>938.08</v>
          </cell>
          <cell r="G1546">
            <v>8.6199999999999992</v>
          </cell>
          <cell r="H1546">
            <v>40.700000000000003</v>
          </cell>
          <cell r="J1546">
            <v>49.32</v>
          </cell>
        </row>
        <row r="1547">
          <cell r="A1547" t="str">
            <v>2900</v>
          </cell>
          <cell r="B1547" t="str">
            <v>B</v>
          </cell>
          <cell r="C1547" t="str">
            <v>Y</v>
          </cell>
          <cell r="D1547" t="str">
            <v>0131-00</v>
          </cell>
          <cell r="E1547" t="str">
            <v>EINSPRITZPUMPE</v>
          </cell>
          <cell r="F1547">
            <v>698.05</v>
          </cell>
          <cell r="G1547">
            <v>6.53</v>
          </cell>
          <cell r="H1547">
            <v>42.86</v>
          </cell>
          <cell r="J1547">
            <v>49.39</v>
          </cell>
        </row>
        <row r="1548">
          <cell r="A1548" t="str">
            <v>2901</v>
          </cell>
          <cell r="B1548" t="str">
            <v>B</v>
          </cell>
          <cell r="C1548" t="str">
            <v>Y</v>
          </cell>
          <cell r="D1548" t="str">
            <v>0131-00</v>
          </cell>
          <cell r="E1548" t="str">
            <v>EINSPRITZPUMPE</v>
          </cell>
          <cell r="F1548">
            <v>698.33</v>
          </cell>
          <cell r="G1548">
            <v>6.53</v>
          </cell>
          <cell r="H1548">
            <v>42.86</v>
          </cell>
          <cell r="J1548">
            <v>49.39</v>
          </cell>
        </row>
        <row r="1549">
          <cell r="A1549" t="str">
            <v>2902</v>
          </cell>
          <cell r="B1549" t="str">
            <v>B</v>
          </cell>
          <cell r="C1549" t="str">
            <v>Y</v>
          </cell>
          <cell r="D1549" t="str">
            <v>0130-00</v>
          </cell>
          <cell r="E1549" t="str">
            <v>LUEFTER</v>
          </cell>
          <cell r="F1549">
            <v>45.8</v>
          </cell>
          <cell r="G1549">
            <v>0.17</v>
          </cell>
          <cell r="H1549">
            <v>0</v>
          </cell>
          <cell r="J1549">
            <v>0.17</v>
          </cell>
        </row>
        <row r="1550">
          <cell r="A1550" t="str">
            <v>2903</v>
          </cell>
          <cell r="B1550" t="str">
            <v>B</v>
          </cell>
          <cell r="C1550" t="str">
            <v>Y</v>
          </cell>
          <cell r="D1550" t="str">
            <v>0131-00</v>
          </cell>
          <cell r="E1550" t="str">
            <v>ABGASTURBOLADER</v>
          </cell>
          <cell r="F1550">
            <v>155.81</v>
          </cell>
          <cell r="G1550">
            <v>4.47</v>
          </cell>
          <cell r="H1550">
            <v>4.4000000000000004</v>
          </cell>
          <cell r="J1550">
            <v>8.870000000000001</v>
          </cell>
        </row>
        <row r="1551">
          <cell r="A1551" t="str">
            <v>2904</v>
          </cell>
          <cell r="B1551" t="str">
            <v>B</v>
          </cell>
          <cell r="C1551" t="str">
            <v>Y</v>
          </cell>
          <cell r="D1551" t="str">
            <v>0131-00</v>
          </cell>
          <cell r="E1551" t="str">
            <v>ABGASTURBOLADER</v>
          </cell>
          <cell r="F1551">
            <v>169.71</v>
          </cell>
          <cell r="G1551">
            <v>5.34</v>
          </cell>
          <cell r="H1551">
            <v>5.76</v>
          </cell>
          <cell r="J1551">
            <v>11.1</v>
          </cell>
        </row>
        <row r="1552">
          <cell r="A1552" t="str">
            <v>2905</v>
          </cell>
          <cell r="B1552" t="str">
            <v>B</v>
          </cell>
          <cell r="C1552" t="str">
            <v>Y</v>
          </cell>
          <cell r="D1552" t="str">
            <v>0131-00</v>
          </cell>
          <cell r="E1552" t="str">
            <v>BEFESTIGUNGSTEILE</v>
          </cell>
          <cell r="F1552">
            <v>32.74</v>
          </cell>
          <cell r="G1552">
            <v>0.59</v>
          </cell>
          <cell r="H1552">
            <v>8.99</v>
          </cell>
          <cell r="J1552">
            <v>9.58</v>
          </cell>
        </row>
        <row r="1553">
          <cell r="A1553" t="str">
            <v>2906</v>
          </cell>
          <cell r="B1553" t="str">
            <v>B</v>
          </cell>
          <cell r="C1553" t="str">
            <v>Y</v>
          </cell>
          <cell r="D1553" t="str">
            <v>0131-00</v>
          </cell>
          <cell r="E1553" t="str">
            <v>KRAFTSTOFFILTER</v>
          </cell>
          <cell r="F1553">
            <v>11.93</v>
          </cell>
          <cell r="G1553">
            <v>0.9</v>
          </cell>
          <cell r="H1553">
            <v>1.84</v>
          </cell>
          <cell r="J1553">
            <v>2.74</v>
          </cell>
        </row>
        <row r="1554">
          <cell r="A1554" t="str">
            <v>2907</v>
          </cell>
          <cell r="B1554" t="str">
            <v>B</v>
          </cell>
          <cell r="C1554" t="str">
            <v>Y</v>
          </cell>
          <cell r="D1554" t="str">
            <v>0130-00</v>
          </cell>
          <cell r="E1554" t="str">
            <v>FLUESSIGKEITSPUMPE</v>
          </cell>
          <cell r="F1554">
            <v>38.47</v>
          </cell>
          <cell r="G1554">
            <v>1.36</v>
          </cell>
          <cell r="H1554">
            <v>0</v>
          </cell>
          <cell r="J1554">
            <v>1.36</v>
          </cell>
        </row>
        <row r="1555">
          <cell r="A1555" t="str">
            <v>2908</v>
          </cell>
          <cell r="B1555" t="str">
            <v>B</v>
          </cell>
          <cell r="C1555" t="str">
            <v>Y</v>
          </cell>
          <cell r="D1555" t="str">
            <v>0131-00</v>
          </cell>
          <cell r="E1555" t="str">
            <v>BEFESTIGUNGSTEILE</v>
          </cell>
          <cell r="F1555">
            <v>34.15</v>
          </cell>
          <cell r="G1555">
            <v>0.59</v>
          </cell>
          <cell r="H1555">
            <v>9.7799999999999994</v>
          </cell>
          <cell r="J1555">
            <v>10.37</v>
          </cell>
        </row>
        <row r="1556">
          <cell r="A1556" t="str">
            <v>2909</v>
          </cell>
          <cell r="B1556" t="str">
            <v>B</v>
          </cell>
          <cell r="C1556" t="str">
            <v>Y</v>
          </cell>
          <cell r="D1556" t="str">
            <v>0131-00</v>
          </cell>
          <cell r="E1556" t="str">
            <v>FLUESSIGKEITSPUMPE</v>
          </cell>
          <cell r="F1556">
            <v>46.7</v>
          </cell>
          <cell r="G1556">
            <v>1.76</v>
          </cell>
          <cell r="H1556">
            <v>0</v>
          </cell>
          <cell r="J1556">
            <v>1.76</v>
          </cell>
        </row>
        <row r="1557">
          <cell r="A1557" t="str">
            <v>2910</v>
          </cell>
          <cell r="B1557" t="str">
            <v>B</v>
          </cell>
          <cell r="C1557" t="str">
            <v>Y</v>
          </cell>
          <cell r="D1557" t="str">
            <v>0130-00</v>
          </cell>
          <cell r="E1557" t="str">
            <v>KRAFTSTOFFPUMPE</v>
          </cell>
          <cell r="F1557">
            <v>29.33</v>
          </cell>
          <cell r="G1557">
            <v>0.85</v>
          </cell>
          <cell r="H1557">
            <v>0</v>
          </cell>
          <cell r="J1557">
            <v>0.85</v>
          </cell>
        </row>
        <row r="1558">
          <cell r="A1558" t="str">
            <v>2911</v>
          </cell>
          <cell r="B1558" t="str">
            <v>B</v>
          </cell>
          <cell r="C1558" t="str">
            <v>Y</v>
          </cell>
          <cell r="D1558" t="str">
            <v>0130-00</v>
          </cell>
          <cell r="E1558" t="str">
            <v>KURB.GEH.ENTLUEFT.</v>
          </cell>
          <cell r="F1558">
            <v>6</v>
          </cell>
          <cell r="G1558">
            <v>0.39</v>
          </cell>
          <cell r="H1558">
            <v>0</v>
          </cell>
          <cell r="J1558">
            <v>0.39</v>
          </cell>
        </row>
        <row r="1559">
          <cell r="A1559" t="str">
            <v>2912</v>
          </cell>
          <cell r="B1559" t="str">
            <v>B</v>
          </cell>
          <cell r="C1559" t="str">
            <v>Y</v>
          </cell>
          <cell r="D1559" t="str">
            <v>0131-00</v>
          </cell>
          <cell r="E1559" t="str">
            <v>RIEMENTRIEB</v>
          </cell>
          <cell r="F1559">
            <v>78.39</v>
          </cell>
          <cell r="G1559">
            <v>2.38</v>
          </cell>
          <cell r="H1559">
            <v>1.26</v>
          </cell>
          <cell r="J1559">
            <v>3.6399999999999997</v>
          </cell>
        </row>
        <row r="1560">
          <cell r="A1560" t="str">
            <v>2913</v>
          </cell>
          <cell r="B1560" t="str">
            <v>B</v>
          </cell>
          <cell r="C1560" t="str">
            <v>Y</v>
          </cell>
          <cell r="D1560" t="str">
            <v>0130-00</v>
          </cell>
          <cell r="E1560" t="str">
            <v>LACKIERUNG</v>
          </cell>
          <cell r="F1560">
            <v>5.89</v>
          </cell>
          <cell r="G1560">
            <v>9.5</v>
          </cell>
          <cell r="H1560">
            <v>0</v>
          </cell>
          <cell r="J1560">
            <v>9.5</v>
          </cell>
        </row>
        <row r="1561">
          <cell r="A1561" t="str">
            <v>2914</v>
          </cell>
          <cell r="B1561" t="str">
            <v>B</v>
          </cell>
          <cell r="C1561" t="str">
            <v>Y</v>
          </cell>
          <cell r="D1561" t="str">
            <v>0130-00</v>
          </cell>
          <cell r="E1561" t="str">
            <v>LACKIERUNG</v>
          </cell>
          <cell r="F1561">
            <v>6.38</v>
          </cell>
          <cell r="G1561">
            <v>9.58</v>
          </cell>
          <cell r="H1561">
            <v>0</v>
          </cell>
          <cell r="J1561">
            <v>9.58</v>
          </cell>
        </row>
        <row r="1562">
          <cell r="A1562" t="str">
            <v>2915</v>
          </cell>
          <cell r="B1562" t="str">
            <v>B</v>
          </cell>
          <cell r="C1562" t="str">
            <v>Y</v>
          </cell>
          <cell r="D1562" t="str">
            <v>0130-00</v>
          </cell>
          <cell r="E1562" t="str">
            <v>VERSCHLUSSTEILE</v>
          </cell>
          <cell r="F1562">
            <v>0.21</v>
          </cell>
          <cell r="G1562">
            <v>0.35</v>
          </cell>
          <cell r="H1562">
            <v>0</v>
          </cell>
          <cell r="J1562">
            <v>0.35</v>
          </cell>
        </row>
        <row r="1563">
          <cell r="A1563" t="str">
            <v>2916</v>
          </cell>
          <cell r="B1563" t="str">
            <v>B</v>
          </cell>
          <cell r="C1563" t="str">
            <v>Y</v>
          </cell>
          <cell r="D1563" t="str">
            <v>0130-00</v>
          </cell>
          <cell r="E1563" t="str">
            <v>KEILRIEMENSCHUTZ</v>
          </cell>
          <cell r="F1563">
            <v>30.34</v>
          </cell>
          <cell r="G1563">
            <v>0.21</v>
          </cell>
          <cell r="H1563">
            <v>0</v>
          </cell>
          <cell r="J1563">
            <v>0.21</v>
          </cell>
        </row>
        <row r="1564">
          <cell r="A1564" t="str">
            <v>2917</v>
          </cell>
          <cell r="B1564" t="str">
            <v>B</v>
          </cell>
          <cell r="C1564" t="str">
            <v>Y</v>
          </cell>
          <cell r="D1564" t="str">
            <v>0130-00</v>
          </cell>
          <cell r="E1564" t="str">
            <v>KURB.GEH.ENTLUEFT.</v>
          </cell>
          <cell r="F1564">
            <v>12.4</v>
          </cell>
          <cell r="G1564">
            <v>0.99</v>
          </cell>
          <cell r="H1564">
            <v>0.59</v>
          </cell>
          <cell r="J1564">
            <v>1.58</v>
          </cell>
        </row>
        <row r="1565">
          <cell r="A1565" t="str">
            <v>2918</v>
          </cell>
          <cell r="B1565" t="str">
            <v>B</v>
          </cell>
          <cell r="C1565" t="str">
            <v>Y</v>
          </cell>
          <cell r="D1565" t="str">
            <v>0130-00</v>
          </cell>
          <cell r="E1565" t="str">
            <v>KUEHLANLAGE</v>
          </cell>
          <cell r="F1565">
            <v>243.28</v>
          </cell>
          <cell r="G1565">
            <v>17.82</v>
          </cell>
          <cell r="H1565">
            <v>0.77</v>
          </cell>
          <cell r="J1565">
            <v>18.59</v>
          </cell>
        </row>
        <row r="1566">
          <cell r="A1566" t="str">
            <v>2919</v>
          </cell>
          <cell r="B1566" t="str">
            <v>B</v>
          </cell>
          <cell r="C1566" t="str">
            <v>Y</v>
          </cell>
          <cell r="D1566" t="str">
            <v>0130-00</v>
          </cell>
          <cell r="E1566" t="str">
            <v>KUEHLANLAGE</v>
          </cell>
          <cell r="F1566">
            <v>421.88</v>
          </cell>
          <cell r="G1566">
            <v>17.899999999999999</v>
          </cell>
          <cell r="H1566">
            <v>0.77</v>
          </cell>
          <cell r="J1566">
            <v>18.669999999999998</v>
          </cell>
        </row>
        <row r="1567">
          <cell r="A1567" t="str">
            <v>2920</v>
          </cell>
          <cell r="B1567" t="str">
            <v>B</v>
          </cell>
          <cell r="C1567" t="str">
            <v>Y</v>
          </cell>
          <cell r="D1567" t="str">
            <v>0130-00</v>
          </cell>
          <cell r="E1567" t="str">
            <v>ENTLUEFTUNGS.LEIT.</v>
          </cell>
          <cell r="F1567">
            <v>1.67</v>
          </cell>
          <cell r="G1567">
            <v>0.41</v>
          </cell>
          <cell r="H1567">
            <v>1.1000000000000001</v>
          </cell>
          <cell r="J1567">
            <v>1.51</v>
          </cell>
        </row>
        <row r="1568">
          <cell r="A1568" t="str">
            <v>2921</v>
          </cell>
          <cell r="B1568" t="str">
            <v>B</v>
          </cell>
          <cell r="C1568" t="str">
            <v>Y</v>
          </cell>
          <cell r="D1568" t="str">
            <v>0130-00</v>
          </cell>
          <cell r="E1568" t="str">
            <v>GENERATOR</v>
          </cell>
          <cell r="F1568">
            <v>49.42</v>
          </cell>
          <cell r="G1568">
            <v>1.21</v>
          </cell>
          <cell r="H1568">
            <v>0</v>
          </cell>
          <cell r="J1568">
            <v>1.21</v>
          </cell>
        </row>
        <row r="1569">
          <cell r="A1569" t="str">
            <v>2922</v>
          </cell>
          <cell r="B1569" t="str">
            <v>B</v>
          </cell>
          <cell r="C1569" t="str">
            <v>Y</v>
          </cell>
          <cell r="D1569" t="str">
            <v>0130-00</v>
          </cell>
          <cell r="E1569" t="str">
            <v>MOTORLAGERUNG</v>
          </cell>
          <cell r="F1569">
            <v>12.56</v>
          </cell>
          <cell r="G1569">
            <v>0.09</v>
          </cell>
          <cell r="H1569">
            <v>0</v>
          </cell>
          <cell r="J1569">
            <v>0.09</v>
          </cell>
        </row>
        <row r="1570">
          <cell r="A1570" t="str">
            <v>2923</v>
          </cell>
          <cell r="B1570" t="str">
            <v>B</v>
          </cell>
          <cell r="C1570" t="str">
            <v>Y</v>
          </cell>
          <cell r="D1570" t="str">
            <v>0131-00</v>
          </cell>
          <cell r="E1570" t="str">
            <v>ABGASTURBOLADER</v>
          </cell>
          <cell r="F1570">
            <v>174.54</v>
          </cell>
          <cell r="G1570">
            <v>5.3</v>
          </cell>
          <cell r="H1570">
            <v>2.42</v>
          </cell>
          <cell r="J1570">
            <v>7.72</v>
          </cell>
        </row>
        <row r="1571">
          <cell r="A1571" t="str">
            <v>2924</v>
          </cell>
          <cell r="B1571" t="str">
            <v>B</v>
          </cell>
          <cell r="C1571" t="str">
            <v>Y</v>
          </cell>
          <cell r="D1571" t="str">
            <v>0131-00</v>
          </cell>
          <cell r="E1571" t="str">
            <v>ABGASTURBOLADER</v>
          </cell>
          <cell r="F1571">
            <v>259.27</v>
          </cell>
          <cell r="G1571">
            <v>3.39</v>
          </cell>
          <cell r="H1571">
            <v>2.42</v>
          </cell>
          <cell r="J1571">
            <v>5.8100000000000005</v>
          </cell>
        </row>
        <row r="1572">
          <cell r="A1572" t="str">
            <v>2925</v>
          </cell>
          <cell r="B1572" t="str">
            <v>B</v>
          </cell>
          <cell r="C1572" t="str">
            <v>Y</v>
          </cell>
          <cell r="D1572" t="str">
            <v>0131-00</v>
          </cell>
          <cell r="E1572" t="str">
            <v>KURB.GEH.ENTLUEFT.</v>
          </cell>
          <cell r="F1572">
            <v>48.88</v>
          </cell>
          <cell r="G1572">
            <v>1.53</v>
          </cell>
          <cell r="H1572">
            <v>0.46</v>
          </cell>
          <cell r="J1572">
            <v>1.99</v>
          </cell>
        </row>
        <row r="1573">
          <cell r="A1573" t="str">
            <v>2926</v>
          </cell>
          <cell r="B1573" t="str">
            <v>B</v>
          </cell>
          <cell r="C1573" t="str">
            <v>Y</v>
          </cell>
          <cell r="D1573" t="str">
            <v>0130-00</v>
          </cell>
          <cell r="E1573" t="str">
            <v>OELEINFUELLUNG</v>
          </cell>
          <cell r="F1573">
            <v>19.97</v>
          </cell>
          <cell r="G1573">
            <v>0.98</v>
          </cell>
          <cell r="H1573">
            <v>0.43</v>
          </cell>
          <cell r="J1573">
            <v>1.41</v>
          </cell>
        </row>
        <row r="1574">
          <cell r="A1574" t="str">
            <v>2927</v>
          </cell>
          <cell r="B1574" t="str">
            <v>B</v>
          </cell>
          <cell r="C1574" t="str">
            <v>Y</v>
          </cell>
          <cell r="D1574" t="str">
            <v>0130-00</v>
          </cell>
          <cell r="E1574" t="str">
            <v>OELEINFUELLUNG</v>
          </cell>
          <cell r="F1574">
            <v>26.48</v>
          </cell>
          <cell r="G1574">
            <v>1.1000000000000001</v>
          </cell>
          <cell r="H1574">
            <v>0.43</v>
          </cell>
          <cell r="J1574">
            <v>1.53</v>
          </cell>
        </row>
        <row r="1575">
          <cell r="A1575" t="str">
            <v>2928</v>
          </cell>
          <cell r="B1575" t="str">
            <v>B</v>
          </cell>
          <cell r="C1575" t="str">
            <v>Y</v>
          </cell>
          <cell r="D1575" t="str">
            <v>0130-00</v>
          </cell>
          <cell r="E1575" t="str">
            <v>SCHWUNGRAD</v>
          </cell>
          <cell r="F1575">
            <v>120.24</v>
          </cell>
          <cell r="G1575">
            <v>1.46</v>
          </cell>
          <cell r="H1575">
            <v>0</v>
          </cell>
          <cell r="J1575">
            <v>1.46</v>
          </cell>
        </row>
        <row r="1576">
          <cell r="A1576" t="str">
            <v>2929</v>
          </cell>
          <cell r="B1576" t="str">
            <v>B</v>
          </cell>
          <cell r="C1576" t="str">
            <v>Y</v>
          </cell>
          <cell r="D1576" t="str">
            <v>0130-00</v>
          </cell>
          <cell r="E1576" t="str">
            <v>MOTORBREMSE</v>
          </cell>
          <cell r="F1576">
            <v>87.87</v>
          </cell>
          <cell r="G1576">
            <v>0</v>
          </cell>
          <cell r="H1576">
            <v>0</v>
          </cell>
          <cell r="J1576">
            <v>0</v>
          </cell>
        </row>
        <row r="1577">
          <cell r="A1577" t="str">
            <v>2930</v>
          </cell>
          <cell r="B1577" t="str">
            <v>B</v>
          </cell>
          <cell r="C1577" t="str">
            <v>Y</v>
          </cell>
          <cell r="D1577" t="str">
            <v>0131-00</v>
          </cell>
          <cell r="E1577" t="str">
            <v>LADELUFTLEITUNG</v>
          </cell>
          <cell r="F1577">
            <v>75.05</v>
          </cell>
          <cell r="G1577">
            <v>1.96</v>
          </cell>
          <cell r="H1577">
            <v>0.93</v>
          </cell>
          <cell r="J1577">
            <v>2.89</v>
          </cell>
        </row>
        <row r="1578">
          <cell r="A1578" t="str">
            <v>2931</v>
          </cell>
          <cell r="B1578" t="str">
            <v>B</v>
          </cell>
          <cell r="C1578" t="str">
            <v>Y</v>
          </cell>
          <cell r="D1578" t="str">
            <v>0131-00</v>
          </cell>
          <cell r="E1578" t="str">
            <v>KURB.GEH.ENTLUEFT.</v>
          </cell>
          <cell r="F1578">
            <v>9.75</v>
          </cell>
          <cell r="G1578">
            <v>0.83</v>
          </cell>
          <cell r="H1578">
            <v>0.92</v>
          </cell>
          <cell r="J1578">
            <v>1.75</v>
          </cell>
        </row>
        <row r="1579">
          <cell r="A1579" t="str">
            <v>2932</v>
          </cell>
          <cell r="B1579" t="str">
            <v>B</v>
          </cell>
          <cell r="C1579" t="str">
            <v>Y</v>
          </cell>
          <cell r="D1579" t="str">
            <v>0130-00</v>
          </cell>
          <cell r="E1579" t="str">
            <v>KOMPRESSOR</v>
          </cell>
          <cell r="F1579">
            <v>137.57</v>
          </cell>
          <cell r="G1579">
            <v>1.1000000000000001</v>
          </cell>
          <cell r="H1579">
            <v>0</v>
          </cell>
          <cell r="J1579">
            <v>1.1000000000000001</v>
          </cell>
        </row>
        <row r="1580">
          <cell r="A1580" t="str">
            <v>2934</v>
          </cell>
          <cell r="B1580" t="str">
            <v>B</v>
          </cell>
          <cell r="C1580" t="str">
            <v>Y</v>
          </cell>
          <cell r="D1580" t="str">
            <v>0131-00</v>
          </cell>
          <cell r="E1580" t="str">
            <v>NEBENABTRIEB</v>
          </cell>
          <cell r="F1580">
            <v>201.2</v>
          </cell>
          <cell r="G1580">
            <v>2.4</v>
          </cell>
          <cell r="H1580">
            <v>7.27</v>
          </cell>
          <cell r="J1580">
            <v>9.67</v>
          </cell>
        </row>
        <row r="1581">
          <cell r="A1581" t="str">
            <v>2935</v>
          </cell>
          <cell r="B1581" t="str">
            <v>B</v>
          </cell>
          <cell r="C1581" t="str">
            <v>Y</v>
          </cell>
          <cell r="D1581" t="str">
            <v>0131-00</v>
          </cell>
          <cell r="E1581" t="str">
            <v>NEBENABTRIEB</v>
          </cell>
          <cell r="F1581">
            <v>250.54</v>
          </cell>
          <cell r="G1581">
            <v>1.03</v>
          </cell>
          <cell r="H1581">
            <v>0</v>
          </cell>
          <cell r="J1581">
            <v>1.03</v>
          </cell>
        </row>
        <row r="1582">
          <cell r="A1582" t="str">
            <v>2936</v>
          </cell>
          <cell r="B1582" t="str">
            <v>B</v>
          </cell>
          <cell r="C1582" t="str">
            <v>Y</v>
          </cell>
          <cell r="D1582" t="str">
            <v>0131-00</v>
          </cell>
          <cell r="E1582" t="str">
            <v>KRUEMMER</v>
          </cell>
          <cell r="F1582">
            <v>10.71</v>
          </cell>
          <cell r="G1582">
            <v>0.42</v>
          </cell>
          <cell r="H1582">
            <v>0</v>
          </cell>
          <cell r="J1582">
            <v>0.42</v>
          </cell>
        </row>
        <row r="1583">
          <cell r="A1583" t="str">
            <v>2938</v>
          </cell>
          <cell r="B1583" t="str">
            <v>B</v>
          </cell>
          <cell r="C1583" t="str">
            <v>Y</v>
          </cell>
          <cell r="D1583" t="str">
            <v>0130-00</v>
          </cell>
          <cell r="E1583" t="str">
            <v>ANBAUTEILE</v>
          </cell>
          <cell r="F1583">
            <v>0.16</v>
          </cell>
          <cell r="G1583">
            <v>0.26</v>
          </cell>
          <cell r="H1583">
            <v>0</v>
          </cell>
          <cell r="J1583">
            <v>0.26</v>
          </cell>
        </row>
        <row r="1584">
          <cell r="A1584" t="str">
            <v>2939</v>
          </cell>
          <cell r="B1584" t="str">
            <v>B</v>
          </cell>
          <cell r="C1584" t="str">
            <v>Y</v>
          </cell>
          <cell r="D1584" t="str">
            <v>0130-00</v>
          </cell>
          <cell r="E1584" t="str">
            <v>AUFSTELLFUSS</v>
          </cell>
          <cell r="F1584">
            <v>50.38</v>
          </cell>
          <cell r="G1584">
            <v>0.01</v>
          </cell>
          <cell r="H1584">
            <v>0</v>
          </cell>
          <cell r="J1584">
            <v>0.01</v>
          </cell>
        </row>
        <row r="1585">
          <cell r="A1585" t="str">
            <v>2940</v>
          </cell>
          <cell r="B1585" t="str">
            <v>B</v>
          </cell>
          <cell r="C1585" t="str">
            <v>Y</v>
          </cell>
          <cell r="D1585" t="str">
            <v>0130-00</v>
          </cell>
          <cell r="E1585" t="str">
            <v>ENTLUEFTUNGS.LEIT.</v>
          </cell>
          <cell r="F1585">
            <v>1.91</v>
          </cell>
          <cell r="G1585">
            <v>0.36</v>
          </cell>
          <cell r="H1585">
            <v>1.24</v>
          </cell>
          <cell r="J1585">
            <v>1.6</v>
          </cell>
        </row>
        <row r="1586">
          <cell r="A1586" t="str">
            <v>2941</v>
          </cell>
          <cell r="B1586" t="str">
            <v>B</v>
          </cell>
          <cell r="C1586" t="str">
            <v>Y</v>
          </cell>
          <cell r="D1586" t="str">
            <v>0130-00</v>
          </cell>
          <cell r="E1586" t="str">
            <v>NEBENABTRIEB</v>
          </cell>
          <cell r="F1586">
            <v>55.58</v>
          </cell>
          <cell r="G1586">
            <v>1.02</v>
          </cell>
          <cell r="H1586">
            <v>0</v>
          </cell>
          <cell r="J1586">
            <v>1.02</v>
          </cell>
        </row>
        <row r="1587">
          <cell r="A1587" t="str">
            <v>2942</v>
          </cell>
          <cell r="B1587" t="str">
            <v>B</v>
          </cell>
          <cell r="C1587" t="str">
            <v>Y</v>
          </cell>
          <cell r="D1587" t="str">
            <v>0131-00</v>
          </cell>
          <cell r="E1587" t="str">
            <v>GENERATOR</v>
          </cell>
          <cell r="F1587">
            <v>58.33</v>
          </cell>
          <cell r="G1587">
            <v>1.39</v>
          </cell>
          <cell r="H1587">
            <v>0</v>
          </cell>
          <cell r="J1587">
            <v>1.39</v>
          </cell>
        </row>
        <row r="1588">
          <cell r="A1588" t="str">
            <v>2943</v>
          </cell>
          <cell r="B1588" t="str">
            <v>B</v>
          </cell>
          <cell r="C1588" t="str">
            <v>Y</v>
          </cell>
          <cell r="D1588" t="str">
            <v>0130-00</v>
          </cell>
          <cell r="E1588" t="str">
            <v>SCHUTZHAUBE</v>
          </cell>
          <cell r="F1588">
            <v>2.87</v>
          </cell>
          <cell r="G1588">
            <v>0.86</v>
          </cell>
          <cell r="H1588">
            <v>0</v>
          </cell>
          <cell r="J1588">
            <v>0.86</v>
          </cell>
        </row>
        <row r="1589">
          <cell r="A1589" t="str">
            <v>2944</v>
          </cell>
          <cell r="B1589" t="str">
            <v>B</v>
          </cell>
          <cell r="C1589" t="str">
            <v>Y</v>
          </cell>
          <cell r="D1589" t="str">
            <v>0130-00</v>
          </cell>
          <cell r="E1589" t="str">
            <v>LADELUFTLEITUNG</v>
          </cell>
          <cell r="F1589">
            <v>21.48</v>
          </cell>
          <cell r="G1589">
            <v>1.65</v>
          </cell>
          <cell r="H1589">
            <v>0</v>
          </cell>
          <cell r="J1589">
            <v>1.65</v>
          </cell>
        </row>
        <row r="1590">
          <cell r="A1590" t="str">
            <v>2945</v>
          </cell>
          <cell r="B1590" t="str">
            <v>B</v>
          </cell>
          <cell r="C1590" t="str">
            <v>Y</v>
          </cell>
          <cell r="D1590" t="str">
            <v>0130-00</v>
          </cell>
          <cell r="E1590" t="str">
            <v>TROCKENLUFTFILTER</v>
          </cell>
          <cell r="F1590">
            <v>51.33</v>
          </cell>
          <cell r="G1590">
            <v>2.84</v>
          </cell>
          <cell r="H1590">
            <v>3.18</v>
          </cell>
          <cell r="J1590">
            <v>6.02</v>
          </cell>
        </row>
        <row r="1591">
          <cell r="A1591" t="str">
            <v>2946</v>
          </cell>
          <cell r="B1591" t="str">
            <v>B</v>
          </cell>
          <cell r="C1591" t="str">
            <v>Y</v>
          </cell>
          <cell r="D1591" t="str">
            <v>0130-00</v>
          </cell>
          <cell r="E1591" t="str">
            <v>TROCKENLUFTFILTER</v>
          </cell>
          <cell r="F1591">
            <v>63.24</v>
          </cell>
          <cell r="G1591">
            <v>1.69</v>
          </cell>
          <cell r="H1591">
            <v>3.21</v>
          </cell>
          <cell r="J1591">
            <v>4.9000000000000004</v>
          </cell>
        </row>
        <row r="1592">
          <cell r="A1592" t="str">
            <v>2947</v>
          </cell>
          <cell r="B1592" t="str">
            <v>B</v>
          </cell>
          <cell r="C1592" t="str">
            <v>Y</v>
          </cell>
          <cell r="D1592" t="str">
            <v>0130-00</v>
          </cell>
          <cell r="E1592" t="str">
            <v>LADELUFTLEITUNG</v>
          </cell>
          <cell r="F1592">
            <v>29.91</v>
          </cell>
          <cell r="G1592">
            <v>2.16</v>
          </cell>
          <cell r="H1592">
            <v>0.73</v>
          </cell>
          <cell r="J1592">
            <v>2.89</v>
          </cell>
        </row>
        <row r="1593">
          <cell r="A1593" t="str">
            <v>2948</v>
          </cell>
          <cell r="B1593" t="str">
            <v>B</v>
          </cell>
          <cell r="C1593" t="str">
            <v>Y</v>
          </cell>
          <cell r="D1593" t="str">
            <v>0131-00</v>
          </cell>
          <cell r="E1593" t="str">
            <v>KRAFTSTOFFLEITUNG</v>
          </cell>
          <cell r="F1593">
            <v>8.4600000000000009</v>
          </cell>
          <cell r="G1593">
            <v>1.1000000000000001</v>
          </cell>
          <cell r="H1593">
            <v>0</v>
          </cell>
          <cell r="J1593">
            <v>1.1000000000000001</v>
          </cell>
        </row>
        <row r="1594">
          <cell r="A1594" t="str">
            <v>2949</v>
          </cell>
          <cell r="B1594" t="str">
            <v>B</v>
          </cell>
          <cell r="C1594" t="str">
            <v>Y</v>
          </cell>
          <cell r="D1594" t="str">
            <v>0131-00</v>
          </cell>
          <cell r="E1594" t="str">
            <v>NEBENABTRIEB</v>
          </cell>
          <cell r="F1594">
            <v>778.7</v>
          </cell>
          <cell r="G1594">
            <v>4.1100000000000003</v>
          </cell>
          <cell r="H1594">
            <v>9.0500000000000007</v>
          </cell>
          <cell r="J1594">
            <v>13.16</v>
          </cell>
        </row>
        <row r="1595">
          <cell r="A1595" t="str">
            <v>2950</v>
          </cell>
          <cell r="B1595" t="str">
            <v>B</v>
          </cell>
          <cell r="C1595" t="str">
            <v>Y</v>
          </cell>
          <cell r="D1595" t="str">
            <v>0130-00</v>
          </cell>
          <cell r="E1595" t="str">
            <v>KRUEMMER</v>
          </cell>
          <cell r="F1595">
            <v>41.16</v>
          </cell>
          <cell r="G1595">
            <v>0</v>
          </cell>
          <cell r="H1595">
            <v>0</v>
          </cell>
          <cell r="J1595">
            <v>0</v>
          </cell>
        </row>
        <row r="1596">
          <cell r="A1596" t="str">
            <v>2951</v>
          </cell>
          <cell r="B1596" t="str">
            <v>B</v>
          </cell>
          <cell r="C1596" t="str">
            <v>Y</v>
          </cell>
          <cell r="D1596" t="str">
            <v>0130-00</v>
          </cell>
          <cell r="E1596" t="str">
            <v>BETRIEBSSTD.ZAEHL.</v>
          </cell>
          <cell r="F1596">
            <v>20.92</v>
          </cell>
          <cell r="G1596">
            <v>0</v>
          </cell>
          <cell r="H1596">
            <v>0</v>
          </cell>
          <cell r="J1596">
            <v>0</v>
          </cell>
        </row>
        <row r="1597">
          <cell r="A1597" t="str">
            <v>2952</v>
          </cell>
          <cell r="B1597" t="str">
            <v>B</v>
          </cell>
          <cell r="C1597" t="str">
            <v>Y</v>
          </cell>
          <cell r="D1597" t="str">
            <v>0130-00</v>
          </cell>
          <cell r="E1597" t="str">
            <v>ABG.SCHALLDAEMPFER</v>
          </cell>
          <cell r="F1597">
            <v>58.48</v>
          </cell>
          <cell r="G1597">
            <v>0</v>
          </cell>
          <cell r="H1597">
            <v>0</v>
          </cell>
          <cell r="J1597">
            <v>0</v>
          </cell>
        </row>
        <row r="1598">
          <cell r="A1598" t="str">
            <v>2953</v>
          </cell>
          <cell r="B1598" t="str">
            <v>B</v>
          </cell>
          <cell r="C1598" t="str">
            <v>Y</v>
          </cell>
          <cell r="D1598" t="str">
            <v>0130-00</v>
          </cell>
          <cell r="E1598" t="str">
            <v>DREHZAHLREGLER</v>
          </cell>
          <cell r="F1598">
            <v>677.6</v>
          </cell>
          <cell r="G1598">
            <v>2.99</v>
          </cell>
          <cell r="H1598">
            <v>0</v>
          </cell>
          <cell r="J1598">
            <v>2.99</v>
          </cell>
        </row>
        <row r="1599">
          <cell r="A1599" t="str">
            <v>2954</v>
          </cell>
          <cell r="B1599" t="str">
            <v>B</v>
          </cell>
          <cell r="C1599" t="str">
            <v>Y</v>
          </cell>
          <cell r="D1599" t="str">
            <v>0130-00</v>
          </cell>
          <cell r="E1599" t="str">
            <v>DREHZAHLREGLER</v>
          </cell>
          <cell r="F1599">
            <v>748.83</v>
          </cell>
          <cell r="G1599">
            <v>2.91</v>
          </cell>
          <cell r="H1599">
            <v>0</v>
          </cell>
          <cell r="J1599">
            <v>2.91</v>
          </cell>
        </row>
        <row r="1600">
          <cell r="A1600" t="str">
            <v>2955</v>
          </cell>
          <cell r="B1600" t="str">
            <v>B</v>
          </cell>
          <cell r="C1600" t="str">
            <v>Y</v>
          </cell>
          <cell r="D1600" t="str">
            <v>0131-00</v>
          </cell>
          <cell r="E1600" t="str">
            <v>NEBENABTRIEB</v>
          </cell>
          <cell r="F1600">
            <v>201.26</v>
          </cell>
          <cell r="G1600">
            <v>2.16</v>
          </cell>
          <cell r="H1600">
            <v>6.83</v>
          </cell>
          <cell r="J1600">
            <v>8.99</v>
          </cell>
        </row>
        <row r="1601">
          <cell r="A1601" t="str">
            <v>2956</v>
          </cell>
          <cell r="B1601" t="str">
            <v>B</v>
          </cell>
          <cell r="C1601" t="str">
            <v>Y</v>
          </cell>
          <cell r="D1601" t="str">
            <v>0131-00</v>
          </cell>
          <cell r="E1601" t="str">
            <v>SAUGLEITUNG</v>
          </cell>
          <cell r="F1601">
            <v>7.85</v>
          </cell>
          <cell r="G1601">
            <v>0.9</v>
          </cell>
          <cell r="H1601">
            <v>0.72</v>
          </cell>
          <cell r="J1601">
            <v>1.62</v>
          </cell>
        </row>
        <row r="1602">
          <cell r="A1602" t="str">
            <v>2957</v>
          </cell>
          <cell r="B1602" t="str">
            <v>B</v>
          </cell>
          <cell r="C1602" t="str">
            <v>Y</v>
          </cell>
          <cell r="D1602" t="str">
            <v>0131-00</v>
          </cell>
          <cell r="E1602" t="str">
            <v>NEBENABTRIEB</v>
          </cell>
          <cell r="F1602">
            <v>778.64</v>
          </cell>
          <cell r="G1602">
            <v>3.56</v>
          </cell>
          <cell r="H1602">
            <v>9.49</v>
          </cell>
          <cell r="J1602">
            <v>13.05</v>
          </cell>
        </row>
        <row r="1603">
          <cell r="A1603" t="str">
            <v>2960</v>
          </cell>
          <cell r="B1603" t="str">
            <v>B</v>
          </cell>
          <cell r="C1603" t="str">
            <v>Y</v>
          </cell>
          <cell r="D1603" t="str">
            <v>0130-00</v>
          </cell>
          <cell r="E1603" t="str">
            <v>ABG.SCHALLDAEMPFER</v>
          </cell>
          <cell r="F1603">
            <v>20.54</v>
          </cell>
          <cell r="G1603">
            <v>0</v>
          </cell>
          <cell r="H1603">
            <v>0</v>
          </cell>
          <cell r="J1603">
            <v>0</v>
          </cell>
        </row>
        <row r="1604">
          <cell r="A1604" t="str">
            <v>2961</v>
          </cell>
          <cell r="B1604" t="str">
            <v>B</v>
          </cell>
          <cell r="C1604" t="str">
            <v>Y</v>
          </cell>
          <cell r="D1604" t="str">
            <v>0130-00</v>
          </cell>
          <cell r="E1604" t="str">
            <v>RAEDERKASTEN</v>
          </cell>
          <cell r="F1604">
            <v>51.76</v>
          </cell>
          <cell r="G1604">
            <v>1.02</v>
          </cell>
          <cell r="H1604">
            <v>0</v>
          </cell>
          <cell r="J1604">
            <v>1.02</v>
          </cell>
        </row>
        <row r="1605">
          <cell r="A1605" t="str">
            <v>2962</v>
          </cell>
          <cell r="B1605" t="str">
            <v>B</v>
          </cell>
          <cell r="C1605" t="str">
            <v>Y</v>
          </cell>
          <cell r="D1605" t="str">
            <v>0130-00</v>
          </cell>
          <cell r="E1605" t="str">
            <v>ANSCHLUSSTEIL</v>
          </cell>
          <cell r="F1605">
            <v>7.36</v>
          </cell>
          <cell r="G1605">
            <v>0.49</v>
          </cell>
          <cell r="H1605">
            <v>0</v>
          </cell>
          <cell r="J1605">
            <v>0.49</v>
          </cell>
        </row>
        <row r="1606">
          <cell r="A1606" t="str">
            <v>2963</v>
          </cell>
          <cell r="B1606" t="str">
            <v>B</v>
          </cell>
          <cell r="C1606" t="str">
            <v>Y</v>
          </cell>
          <cell r="D1606" t="str">
            <v>0130-00</v>
          </cell>
          <cell r="E1606" t="str">
            <v>ANSCHLUSSTEIL</v>
          </cell>
          <cell r="F1606">
            <v>19.28</v>
          </cell>
          <cell r="G1606">
            <v>0.49</v>
          </cell>
          <cell r="H1606">
            <v>0</v>
          </cell>
          <cell r="J1606">
            <v>0.49</v>
          </cell>
        </row>
        <row r="1607">
          <cell r="A1607" t="str">
            <v>2964</v>
          </cell>
          <cell r="B1607" t="str">
            <v>B</v>
          </cell>
          <cell r="C1607" t="str">
            <v>Y</v>
          </cell>
          <cell r="D1607" t="str">
            <v>0130-00</v>
          </cell>
          <cell r="E1607" t="str">
            <v>ANSCHLUSSTEIL</v>
          </cell>
          <cell r="F1607">
            <v>5.24</v>
          </cell>
          <cell r="G1607">
            <v>0.23</v>
          </cell>
          <cell r="H1607">
            <v>0</v>
          </cell>
          <cell r="J1607">
            <v>0.23</v>
          </cell>
        </row>
        <row r="1608">
          <cell r="A1608" t="str">
            <v>2966</v>
          </cell>
          <cell r="B1608" t="str">
            <v>B</v>
          </cell>
          <cell r="C1608" t="str">
            <v>Y</v>
          </cell>
          <cell r="D1608" t="str">
            <v>0131-00</v>
          </cell>
          <cell r="E1608" t="str">
            <v>ABGASTURBOLADER</v>
          </cell>
          <cell r="F1608">
            <v>191.13</v>
          </cell>
          <cell r="G1608">
            <v>4.12</v>
          </cell>
          <cell r="H1608">
            <v>5.76</v>
          </cell>
          <cell r="J1608">
            <v>9.879999999999999</v>
          </cell>
        </row>
        <row r="1609">
          <cell r="A1609" t="str">
            <v>2967</v>
          </cell>
          <cell r="B1609" t="str">
            <v>B</v>
          </cell>
          <cell r="C1609" t="str">
            <v>Y</v>
          </cell>
          <cell r="D1609" t="str">
            <v>0131-00</v>
          </cell>
          <cell r="E1609" t="str">
            <v>EINSPRITZPUMPE</v>
          </cell>
          <cell r="F1609">
            <v>990.36</v>
          </cell>
          <cell r="G1609">
            <v>8.6199999999999992</v>
          </cell>
          <cell r="H1609">
            <v>44.99</v>
          </cell>
          <cell r="J1609">
            <v>53.61</v>
          </cell>
        </row>
        <row r="1610">
          <cell r="A1610" t="str">
            <v>2968</v>
          </cell>
          <cell r="B1610" t="str">
            <v>B</v>
          </cell>
          <cell r="C1610" t="str">
            <v>Y</v>
          </cell>
          <cell r="D1610" t="str">
            <v>0131-00</v>
          </cell>
          <cell r="E1610" t="str">
            <v>EINSPRITZPUMPE</v>
          </cell>
          <cell r="F1610">
            <v>990.54</v>
          </cell>
          <cell r="G1610">
            <v>8.6199999999999992</v>
          </cell>
          <cell r="H1610">
            <v>44.99</v>
          </cell>
          <cell r="J1610">
            <v>53.61</v>
          </cell>
        </row>
        <row r="1611">
          <cell r="A1611" t="str">
            <v>2969</v>
          </cell>
          <cell r="B1611" t="str">
            <v>B</v>
          </cell>
          <cell r="C1611" t="str">
            <v>Y</v>
          </cell>
          <cell r="D1611" t="str">
            <v>0130-00</v>
          </cell>
          <cell r="E1611" t="str">
            <v>DREHZ.VERSTELLUNG</v>
          </cell>
          <cell r="F1611">
            <v>2.42</v>
          </cell>
          <cell r="G1611">
            <v>0.39</v>
          </cell>
          <cell r="H1611">
            <v>0</v>
          </cell>
          <cell r="J1611">
            <v>0.39</v>
          </cell>
        </row>
        <row r="1612">
          <cell r="A1612" t="str">
            <v>2970</v>
          </cell>
          <cell r="B1612" t="str">
            <v>B</v>
          </cell>
          <cell r="C1612" t="str">
            <v>Y</v>
          </cell>
          <cell r="D1612" t="str">
            <v>0131-00</v>
          </cell>
          <cell r="E1612" t="str">
            <v>KABELBAUM</v>
          </cell>
          <cell r="F1612">
            <v>13</v>
          </cell>
          <cell r="G1612">
            <v>4.03</v>
          </cell>
          <cell r="H1612">
            <v>0</v>
          </cell>
          <cell r="J1612">
            <v>4.03</v>
          </cell>
        </row>
        <row r="1613">
          <cell r="A1613" t="str">
            <v>2971</v>
          </cell>
          <cell r="B1613" t="str">
            <v>B</v>
          </cell>
          <cell r="C1613" t="str">
            <v>Y</v>
          </cell>
          <cell r="D1613" t="str">
            <v>0131-00</v>
          </cell>
          <cell r="E1613" t="str">
            <v>KABELBAUM</v>
          </cell>
          <cell r="F1613">
            <v>12.7</v>
          </cell>
          <cell r="G1613">
            <v>3.49</v>
          </cell>
          <cell r="H1613">
            <v>0</v>
          </cell>
          <cell r="J1613">
            <v>3.49</v>
          </cell>
        </row>
        <row r="1614">
          <cell r="A1614" t="str">
            <v>2972</v>
          </cell>
          <cell r="B1614" t="str">
            <v>B</v>
          </cell>
          <cell r="C1614" t="str">
            <v>Y</v>
          </cell>
          <cell r="D1614" t="str">
            <v>0130-00</v>
          </cell>
          <cell r="E1614" t="str">
            <v>NEBENABTRIEB</v>
          </cell>
          <cell r="F1614">
            <v>10.19</v>
          </cell>
          <cell r="G1614">
            <v>0.5</v>
          </cell>
          <cell r="H1614">
            <v>0</v>
          </cell>
          <cell r="J1614">
            <v>0.5</v>
          </cell>
        </row>
        <row r="1615">
          <cell r="A1615" t="str">
            <v>2973</v>
          </cell>
          <cell r="B1615" t="str">
            <v>B</v>
          </cell>
          <cell r="C1615" t="str">
            <v>Y</v>
          </cell>
          <cell r="D1615" t="str">
            <v>0130-00</v>
          </cell>
          <cell r="E1615" t="str">
            <v>OELMESSVORRICHTUNG</v>
          </cell>
          <cell r="F1615">
            <v>3.17</v>
          </cell>
          <cell r="G1615">
            <v>0.28000000000000003</v>
          </cell>
          <cell r="H1615">
            <v>0</v>
          </cell>
          <cell r="J1615">
            <v>0.28000000000000003</v>
          </cell>
        </row>
        <row r="1616">
          <cell r="A1616" t="str">
            <v>2974</v>
          </cell>
          <cell r="B1616" t="str">
            <v>B</v>
          </cell>
          <cell r="C1616" t="str">
            <v>Y</v>
          </cell>
          <cell r="D1616" t="str">
            <v>0130-00</v>
          </cell>
          <cell r="E1616" t="str">
            <v>OELMESSVORRICHTUNG</v>
          </cell>
          <cell r="F1616">
            <v>7.08</v>
          </cell>
          <cell r="G1616">
            <v>0.84</v>
          </cell>
          <cell r="H1616">
            <v>0</v>
          </cell>
          <cell r="J1616">
            <v>0.84</v>
          </cell>
        </row>
        <row r="1617">
          <cell r="A1617" t="str">
            <v>2977</v>
          </cell>
          <cell r="B1617" t="str">
            <v>B</v>
          </cell>
          <cell r="C1617" t="str">
            <v>Y</v>
          </cell>
          <cell r="D1617" t="str">
            <v>0131-00</v>
          </cell>
          <cell r="E1617" t="str">
            <v>EINSPRITZPUMPE</v>
          </cell>
          <cell r="F1617">
            <v>940.71</v>
          </cell>
          <cell r="G1617">
            <v>8.74</v>
          </cell>
          <cell r="H1617">
            <v>40.700000000000003</v>
          </cell>
          <cell r="J1617">
            <v>49.440000000000005</v>
          </cell>
        </row>
        <row r="1618">
          <cell r="A1618" t="str">
            <v>2978</v>
          </cell>
          <cell r="B1618" t="str">
            <v>B</v>
          </cell>
          <cell r="C1618" t="str">
            <v>Y</v>
          </cell>
          <cell r="D1618" t="str">
            <v>0131-00</v>
          </cell>
          <cell r="E1618" t="str">
            <v>ABGASTURBOLADER</v>
          </cell>
          <cell r="F1618">
            <v>259.17</v>
          </cell>
          <cell r="G1618">
            <v>5.78</v>
          </cell>
          <cell r="H1618">
            <v>5.76</v>
          </cell>
          <cell r="J1618">
            <v>11.54</v>
          </cell>
        </row>
        <row r="1619">
          <cell r="A1619" t="str">
            <v>2979</v>
          </cell>
          <cell r="B1619" t="str">
            <v>B</v>
          </cell>
          <cell r="C1619" t="str">
            <v>Y</v>
          </cell>
          <cell r="D1619" t="str">
            <v>0131-00</v>
          </cell>
          <cell r="E1619" t="str">
            <v>KURB.GEH.ENTLUEFT.</v>
          </cell>
          <cell r="F1619">
            <v>14.62</v>
          </cell>
          <cell r="G1619">
            <v>0.57999999999999996</v>
          </cell>
          <cell r="H1619">
            <v>0</v>
          </cell>
          <cell r="J1619">
            <v>0.57999999999999996</v>
          </cell>
        </row>
        <row r="1620">
          <cell r="A1620" t="str">
            <v>2980</v>
          </cell>
          <cell r="B1620" t="str">
            <v>B</v>
          </cell>
          <cell r="C1620" t="str">
            <v>Y</v>
          </cell>
          <cell r="D1620" t="str">
            <v>0131-00</v>
          </cell>
          <cell r="E1620" t="str">
            <v>OELWANNE</v>
          </cell>
          <cell r="F1620">
            <v>100.42</v>
          </cell>
          <cell r="G1620">
            <v>2.25</v>
          </cell>
          <cell r="H1620">
            <v>2.48</v>
          </cell>
          <cell r="J1620">
            <v>4.7300000000000004</v>
          </cell>
        </row>
        <row r="1621">
          <cell r="A1621" t="str">
            <v>2981</v>
          </cell>
          <cell r="B1621" t="str">
            <v>B</v>
          </cell>
          <cell r="C1621" t="str">
            <v>Y</v>
          </cell>
          <cell r="D1621" t="str">
            <v>0130-00</v>
          </cell>
          <cell r="E1621" t="str">
            <v>VERSCHLUSSTEILE</v>
          </cell>
          <cell r="F1621">
            <v>0.03</v>
          </cell>
          <cell r="G1621">
            <v>7.0000000000000007E-2</v>
          </cell>
          <cell r="H1621">
            <v>0</v>
          </cell>
          <cell r="J1621">
            <v>7.0000000000000007E-2</v>
          </cell>
        </row>
        <row r="1622">
          <cell r="A1622" t="str">
            <v>2982</v>
          </cell>
          <cell r="B1622" t="str">
            <v>B</v>
          </cell>
          <cell r="C1622" t="str">
            <v>Y</v>
          </cell>
          <cell r="D1622" t="str">
            <v>0131-00</v>
          </cell>
          <cell r="E1622" t="str">
            <v>OELMESSVORRICHTUNG</v>
          </cell>
          <cell r="F1622">
            <v>2.85</v>
          </cell>
          <cell r="G1622">
            <v>0.72</v>
          </cell>
          <cell r="H1622">
            <v>0</v>
          </cell>
          <cell r="J1622">
            <v>0.72</v>
          </cell>
        </row>
        <row r="1623">
          <cell r="A1623" t="str">
            <v>2983</v>
          </cell>
          <cell r="B1623" t="str">
            <v>B</v>
          </cell>
          <cell r="C1623" t="str">
            <v>Y</v>
          </cell>
          <cell r="D1623" t="str">
            <v>0131-00</v>
          </cell>
          <cell r="E1623" t="str">
            <v>OELWANNE</v>
          </cell>
          <cell r="F1623">
            <v>38.950000000000003</v>
          </cell>
          <cell r="G1623">
            <v>2.59</v>
          </cell>
          <cell r="H1623">
            <v>3.64</v>
          </cell>
          <cell r="J1623">
            <v>6.23</v>
          </cell>
        </row>
        <row r="1624">
          <cell r="A1624" t="str">
            <v>2984</v>
          </cell>
          <cell r="B1624" t="str">
            <v>B</v>
          </cell>
          <cell r="C1624" t="str">
            <v>Y</v>
          </cell>
          <cell r="D1624" t="str">
            <v>0130-00</v>
          </cell>
          <cell r="E1624" t="str">
            <v>DREHZAHLREGLER</v>
          </cell>
          <cell r="F1624">
            <v>748.83</v>
          </cell>
          <cell r="G1624">
            <v>2.91</v>
          </cell>
          <cell r="H1624">
            <v>0</v>
          </cell>
          <cell r="J1624">
            <v>2.91</v>
          </cell>
        </row>
        <row r="1625">
          <cell r="A1625" t="str">
            <v>2985</v>
          </cell>
          <cell r="B1625" t="str">
            <v>B</v>
          </cell>
          <cell r="C1625" t="str">
            <v>Y</v>
          </cell>
          <cell r="D1625" t="str">
            <v>0130-00</v>
          </cell>
          <cell r="E1625" t="str">
            <v>DREHZAHLREGLER</v>
          </cell>
          <cell r="F1625">
            <v>748.83</v>
          </cell>
          <cell r="G1625">
            <v>2.92</v>
          </cell>
          <cell r="H1625">
            <v>0</v>
          </cell>
          <cell r="J1625">
            <v>2.92</v>
          </cell>
        </row>
        <row r="1626">
          <cell r="A1626" t="str">
            <v>2986</v>
          </cell>
          <cell r="B1626" t="str">
            <v>B</v>
          </cell>
          <cell r="C1626" t="str">
            <v>Y</v>
          </cell>
          <cell r="D1626" t="str">
            <v>0130-00</v>
          </cell>
          <cell r="E1626" t="str">
            <v>VERSCHLUSSTEILE</v>
          </cell>
          <cell r="F1626">
            <v>0.56999999999999995</v>
          </cell>
          <cell r="G1626">
            <v>0.5</v>
          </cell>
          <cell r="H1626">
            <v>0</v>
          </cell>
          <cell r="J1626">
            <v>0.5</v>
          </cell>
        </row>
        <row r="1627">
          <cell r="A1627" t="str">
            <v>2987</v>
          </cell>
          <cell r="B1627" t="str">
            <v>B</v>
          </cell>
          <cell r="C1627" t="str">
            <v>Y</v>
          </cell>
          <cell r="D1627" t="str">
            <v>0131-00</v>
          </cell>
          <cell r="E1627" t="str">
            <v>MOTORLAGERUNG</v>
          </cell>
          <cell r="F1627">
            <v>16.440000000000001</v>
          </cell>
          <cell r="G1627">
            <v>0</v>
          </cell>
          <cell r="H1627">
            <v>0</v>
          </cell>
          <cell r="J1627">
            <v>0</v>
          </cell>
        </row>
        <row r="1628">
          <cell r="A1628" t="str">
            <v>2988</v>
          </cell>
          <cell r="B1628" t="str">
            <v>B</v>
          </cell>
          <cell r="C1628" t="str">
            <v>Y</v>
          </cell>
          <cell r="D1628" t="str">
            <v>0131-00</v>
          </cell>
          <cell r="E1628" t="str">
            <v>MOTORLAGERUNG</v>
          </cell>
          <cell r="F1628">
            <v>25.86</v>
          </cell>
          <cell r="G1628">
            <v>0</v>
          </cell>
          <cell r="H1628">
            <v>0</v>
          </cell>
          <cell r="J1628">
            <v>0</v>
          </cell>
        </row>
        <row r="1629">
          <cell r="A1629" t="str">
            <v>2989</v>
          </cell>
          <cell r="B1629" t="str">
            <v>B</v>
          </cell>
          <cell r="C1629" t="str">
            <v>Y</v>
          </cell>
          <cell r="D1629" t="str">
            <v>0131-00</v>
          </cell>
          <cell r="E1629" t="str">
            <v>OELWANNE</v>
          </cell>
          <cell r="F1629">
            <v>175.77</v>
          </cell>
          <cell r="G1629">
            <v>1.84</v>
          </cell>
          <cell r="H1629">
            <v>2.9</v>
          </cell>
          <cell r="J1629">
            <v>4.74</v>
          </cell>
        </row>
        <row r="1630">
          <cell r="A1630" t="str">
            <v>2990</v>
          </cell>
          <cell r="B1630" t="str">
            <v>B</v>
          </cell>
          <cell r="C1630" t="str">
            <v>Y</v>
          </cell>
          <cell r="D1630" t="str">
            <v>0131-00</v>
          </cell>
          <cell r="E1630" t="str">
            <v>OELMESSVORRICHTUNG</v>
          </cell>
          <cell r="F1630">
            <v>11.46</v>
          </cell>
          <cell r="G1630">
            <v>0.89</v>
          </cell>
          <cell r="H1630">
            <v>0</v>
          </cell>
          <cell r="J1630">
            <v>0.89</v>
          </cell>
        </row>
        <row r="1631">
          <cell r="A1631" t="str">
            <v>2991</v>
          </cell>
          <cell r="B1631" t="str">
            <v>B</v>
          </cell>
          <cell r="C1631" t="str">
            <v>Y</v>
          </cell>
          <cell r="D1631" t="str">
            <v>0130-00</v>
          </cell>
          <cell r="E1631" t="str">
            <v>GENERATOR</v>
          </cell>
          <cell r="F1631">
            <v>43.87</v>
          </cell>
          <cell r="G1631">
            <v>0.9</v>
          </cell>
          <cell r="H1631">
            <v>0.84</v>
          </cell>
          <cell r="J1631">
            <v>1.74</v>
          </cell>
        </row>
        <row r="1632">
          <cell r="A1632" t="str">
            <v>2992</v>
          </cell>
          <cell r="B1632" t="str">
            <v>B</v>
          </cell>
          <cell r="C1632" t="str">
            <v>Y</v>
          </cell>
          <cell r="D1632" t="str">
            <v>0130-00</v>
          </cell>
          <cell r="E1632" t="str">
            <v>ERSATZTEIL-LISTE</v>
          </cell>
          <cell r="F1632">
            <v>2.77</v>
          </cell>
          <cell r="G1632">
            <v>0</v>
          </cell>
          <cell r="H1632">
            <v>0</v>
          </cell>
          <cell r="J1632">
            <v>0</v>
          </cell>
        </row>
        <row r="1633">
          <cell r="A1633" t="str">
            <v>2993</v>
          </cell>
          <cell r="B1633" t="str">
            <v>B</v>
          </cell>
          <cell r="C1633" t="str">
            <v>Y</v>
          </cell>
          <cell r="D1633" t="str">
            <v>0130-00</v>
          </cell>
          <cell r="E1633" t="str">
            <v>ERSATZTEIL-LISTE</v>
          </cell>
          <cell r="F1633">
            <v>5.14</v>
          </cell>
          <cell r="G1633">
            <v>0</v>
          </cell>
          <cell r="H1633">
            <v>0</v>
          </cell>
          <cell r="J1633">
            <v>0</v>
          </cell>
        </row>
        <row r="1634">
          <cell r="A1634" t="str">
            <v>2994</v>
          </cell>
          <cell r="B1634" t="str">
            <v>B</v>
          </cell>
          <cell r="C1634" t="str">
            <v>Y</v>
          </cell>
          <cell r="D1634" t="str">
            <v>0130-00</v>
          </cell>
          <cell r="E1634" t="str">
            <v>NEBENABTRIEB</v>
          </cell>
          <cell r="F1634">
            <v>58.7</v>
          </cell>
          <cell r="G1634">
            <v>1.18</v>
          </cell>
          <cell r="H1634">
            <v>0</v>
          </cell>
          <cell r="J1634">
            <v>1.18</v>
          </cell>
        </row>
        <row r="1635">
          <cell r="A1635" t="str">
            <v>2995</v>
          </cell>
          <cell r="B1635" t="str">
            <v>B</v>
          </cell>
          <cell r="C1635" t="str">
            <v>Y</v>
          </cell>
          <cell r="D1635" t="str">
            <v>0130-00</v>
          </cell>
          <cell r="E1635" t="str">
            <v>ENTLUEFTUNGS.LEIT.</v>
          </cell>
          <cell r="F1635">
            <v>2.35</v>
          </cell>
          <cell r="G1635">
            <v>0.38</v>
          </cell>
          <cell r="H1635">
            <v>1.59</v>
          </cell>
          <cell r="J1635">
            <v>1.9700000000000002</v>
          </cell>
        </row>
        <row r="1636">
          <cell r="A1636" t="str">
            <v>2996</v>
          </cell>
          <cell r="B1636" t="str">
            <v>B</v>
          </cell>
          <cell r="C1636" t="str">
            <v>Y</v>
          </cell>
          <cell r="D1636" t="str">
            <v>0131-00</v>
          </cell>
          <cell r="E1636" t="str">
            <v>EINSPRITZPUMPE</v>
          </cell>
          <cell r="F1636">
            <v>938.08</v>
          </cell>
          <cell r="G1636">
            <v>8.6199999999999992</v>
          </cell>
          <cell r="H1636">
            <v>40.700000000000003</v>
          </cell>
          <cell r="J1636">
            <v>49.32</v>
          </cell>
        </row>
        <row r="1637">
          <cell r="A1637" t="str">
            <v>2997</v>
          </cell>
          <cell r="B1637" t="str">
            <v>B</v>
          </cell>
          <cell r="C1637" t="str">
            <v>Y</v>
          </cell>
          <cell r="D1637" t="str">
            <v>0130-00</v>
          </cell>
          <cell r="E1637" t="str">
            <v>DREHZAHLREGLER</v>
          </cell>
          <cell r="F1637">
            <v>170.68</v>
          </cell>
          <cell r="G1637">
            <v>2.1</v>
          </cell>
          <cell r="H1637">
            <v>0</v>
          </cell>
          <cell r="J1637">
            <v>2.1</v>
          </cell>
        </row>
        <row r="1638">
          <cell r="A1638" t="str">
            <v>2998</v>
          </cell>
          <cell r="B1638" t="str">
            <v>B</v>
          </cell>
          <cell r="C1638" t="str">
            <v>Y</v>
          </cell>
          <cell r="D1638" t="str">
            <v>0130-00</v>
          </cell>
          <cell r="E1638" t="str">
            <v>ANSCHLUSSTEIL</v>
          </cell>
          <cell r="F1638">
            <v>1.9</v>
          </cell>
          <cell r="G1638">
            <v>0.34</v>
          </cell>
          <cell r="H1638">
            <v>0</v>
          </cell>
          <cell r="J1638">
            <v>0.34</v>
          </cell>
        </row>
        <row r="1639">
          <cell r="A1639" t="str">
            <v>2999</v>
          </cell>
          <cell r="B1639" t="str">
            <v>B</v>
          </cell>
          <cell r="C1639" t="str">
            <v>Y</v>
          </cell>
          <cell r="D1639" t="str">
            <v>0131-00</v>
          </cell>
          <cell r="E1639" t="str">
            <v>EINSPRITZPUMPE</v>
          </cell>
          <cell r="F1639">
            <v>948.29</v>
          </cell>
          <cell r="G1639">
            <v>8.6199999999999992</v>
          </cell>
          <cell r="H1639">
            <v>40.700000000000003</v>
          </cell>
          <cell r="J1639">
            <v>49.32</v>
          </cell>
        </row>
        <row r="1640">
          <cell r="A1640" t="str">
            <v>3003</v>
          </cell>
          <cell r="B1640" t="str">
            <v>B</v>
          </cell>
          <cell r="C1640" t="str">
            <v>Y</v>
          </cell>
          <cell r="D1640" t="str">
            <v>0131-00</v>
          </cell>
          <cell r="E1640" t="str">
            <v>LADELUFTLEITUNG</v>
          </cell>
          <cell r="F1640">
            <v>57.4</v>
          </cell>
          <cell r="G1640">
            <v>2.29</v>
          </cell>
          <cell r="H1640">
            <v>0.93</v>
          </cell>
          <cell r="J1640">
            <v>3.22</v>
          </cell>
        </row>
        <row r="1641">
          <cell r="A1641" t="str">
            <v>3004</v>
          </cell>
          <cell r="B1641" t="str">
            <v>B</v>
          </cell>
          <cell r="C1641" t="str">
            <v>Y</v>
          </cell>
          <cell r="D1641" t="str">
            <v>0131-00</v>
          </cell>
          <cell r="E1641" t="str">
            <v>KUNDENABNAHME</v>
          </cell>
          <cell r="F1641">
            <v>0</v>
          </cell>
          <cell r="G1641">
            <v>0</v>
          </cell>
          <cell r="H1641">
            <v>0</v>
          </cell>
          <cell r="J1641">
            <v>0</v>
          </cell>
        </row>
        <row r="1642">
          <cell r="A1642" t="str">
            <v>3005</v>
          </cell>
          <cell r="B1642" t="str">
            <v>B</v>
          </cell>
          <cell r="C1642" t="str">
            <v>Y</v>
          </cell>
          <cell r="D1642" t="str">
            <v>0130-00</v>
          </cell>
          <cell r="E1642" t="str">
            <v>EINSPRITZPUMPE</v>
          </cell>
          <cell r="F1642">
            <v>546.55999999999995</v>
          </cell>
          <cell r="G1642">
            <v>7.53</v>
          </cell>
          <cell r="H1642">
            <v>40.450000000000003</v>
          </cell>
          <cell r="J1642">
            <v>47.980000000000004</v>
          </cell>
        </row>
        <row r="1643">
          <cell r="A1643" t="str">
            <v>3006</v>
          </cell>
          <cell r="B1643" t="str">
            <v>B</v>
          </cell>
          <cell r="C1643" t="str">
            <v>Y</v>
          </cell>
          <cell r="D1643" t="str">
            <v>0130-00</v>
          </cell>
          <cell r="E1643" t="str">
            <v>EINSPRITZPUMPE</v>
          </cell>
          <cell r="F1643">
            <v>546.55999999999995</v>
          </cell>
          <cell r="G1643">
            <v>7.55</v>
          </cell>
          <cell r="H1643">
            <v>40.450000000000003</v>
          </cell>
          <cell r="J1643">
            <v>48</v>
          </cell>
        </row>
        <row r="1644">
          <cell r="A1644" t="str">
            <v>3007</v>
          </cell>
          <cell r="B1644" t="str">
            <v>B</v>
          </cell>
          <cell r="C1644" t="str">
            <v>Y</v>
          </cell>
          <cell r="D1644" t="str">
            <v>0130-00</v>
          </cell>
          <cell r="E1644" t="str">
            <v>DREHZAHLREGLER</v>
          </cell>
          <cell r="F1644">
            <v>170.68</v>
          </cell>
          <cell r="G1644">
            <v>2.9</v>
          </cell>
          <cell r="H1644">
            <v>0</v>
          </cell>
          <cell r="J1644">
            <v>2.9</v>
          </cell>
        </row>
        <row r="1645">
          <cell r="A1645" t="str">
            <v>3008</v>
          </cell>
          <cell r="B1645" t="str">
            <v>B</v>
          </cell>
          <cell r="C1645" t="str">
            <v>Y</v>
          </cell>
          <cell r="D1645" t="str">
            <v>0130-00</v>
          </cell>
          <cell r="E1645" t="str">
            <v>DREHZAHLREGLER</v>
          </cell>
          <cell r="F1645">
            <v>178.99</v>
          </cell>
          <cell r="G1645">
            <v>3.21</v>
          </cell>
          <cell r="H1645">
            <v>0.56000000000000005</v>
          </cell>
          <cell r="J1645">
            <v>3.77</v>
          </cell>
        </row>
        <row r="1646">
          <cell r="A1646" t="str">
            <v>3009</v>
          </cell>
          <cell r="B1646" t="str">
            <v>B</v>
          </cell>
          <cell r="C1646" t="str">
            <v>Y</v>
          </cell>
          <cell r="D1646" t="str">
            <v>0130-00</v>
          </cell>
          <cell r="E1646" t="str">
            <v>DREHZAHLREGLER</v>
          </cell>
          <cell r="F1646">
            <v>171.47</v>
          </cell>
          <cell r="G1646">
            <v>3.21</v>
          </cell>
          <cell r="H1646">
            <v>0.56000000000000005</v>
          </cell>
          <cell r="J1646">
            <v>3.77</v>
          </cell>
        </row>
        <row r="1647">
          <cell r="A1647" t="str">
            <v>3010</v>
          </cell>
          <cell r="B1647" t="str">
            <v>B</v>
          </cell>
          <cell r="C1647" t="str">
            <v>Y</v>
          </cell>
          <cell r="D1647" t="str">
            <v>0131-00</v>
          </cell>
          <cell r="E1647" t="str">
            <v>KEILRIEMENSCHEIBE</v>
          </cell>
          <cell r="F1647">
            <v>67.55</v>
          </cell>
          <cell r="G1647">
            <v>3.14</v>
          </cell>
          <cell r="H1647">
            <v>11.25</v>
          </cell>
          <cell r="J1647">
            <v>14.39</v>
          </cell>
        </row>
        <row r="1648">
          <cell r="A1648" t="str">
            <v>3011</v>
          </cell>
          <cell r="B1648" t="str">
            <v>B</v>
          </cell>
          <cell r="C1648" t="str">
            <v>Y</v>
          </cell>
          <cell r="D1648" t="str">
            <v>0131-00</v>
          </cell>
          <cell r="E1648" t="str">
            <v>EINSPRITZPUMPE</v>
          </cell>
          <cell r="F1648">
            <v>949.62</v>
          </cell>
          <cell r="G1648">
            <v>10.35</v>
          </cell>
          <cell r="H1648">
            <v>44.99</v>
          </cell>
          <cell r="J1648">
            <v>55.34</v>
          </cell>
        </row>
        <row r="1649">
          <cell r="A1649" t="str">
            <v>3012</v>
          </cell>
          <cell r="B1649" t="str">
            <v>B</v>
          </cell>
          <cell r="C1649" t="str">
            <v>Y</v>
          </cell>
          <cell r="D1649" t="str">
            <v>0131-00</v>
          </cell>
          <cell r="E1649" t="str">
            <v>EINSPRITZPUMPE</v>
          </cell>
          <cell r="F1649">
            <v>694.81</v>
          </cell>
          <cell r="G1649">
            <v>8.23</v>
          </cell>
          <cell r="H1649">
            <v>42.86</v>
          </cell>
          <cell r="J1649">
            <v>51.09</v>
          </cell>
        </row>
        <row r="1650">
          <cell r="A1650" t="str">
            <v>3013</v>
          </cell>
          <cell r="B1650" t="str">
            <v>B</v>
          </cell>
          <cell r="C1650" t="str">
            <v>Y</v>
          </cell>
          <cell r="D1650" t="str">
            <v>0131-00</v>
          </cell>
          <cell r="E1650" t="str">
            <v>EINSPRITZPUMPE</v>
          </cell>
          <cell r="F1650">
            <v>696.29</v>
          </cell>
          <cell r="G1650">
            <v>8.23</v>
          </cell>
          <cell r="H1650">
            <v>42.86</v>
          </cell>
          <cell r="J1650">
            <v>51.09</v>
          </cell>
        </row>
        <row r="1651">
          <cell r="A1651" t="str">
            <v>3015</v>
          </cell>
          <cell r="B1651" t="str">
            <v>B</v>
          </cell>
          <cell r="C1651" t="str">
            <v>Y</v>
          </cell>
          <cell r="D1651" t="str">
            <v>0130-00</v>
          </cell>
          <cell r="E1651" t="str">
            <v>DREHZAHLREGLER</v>
          </cell>
          <cell r="F1651">
            <v>159.28</v>
          </cell>
          <cell r="G1651">
            <v>3.17</v>
          </cell>
          <cell r="H1651">
            <v>0</v>
          </cell>
          <cell r="J1651">
            <v>3.17</v>
          </cell>
        </row>
        <row r="1652">
          <cell r="A1652" t="str">
            <v>3016</v>
          </cell>
          <cell r="B1652" t="str">
            <v>B</v>
          </cell>
          <cell r="C1652" t="str">
            <v>Y</v>
          </cell>
          <cell r="D1652" t="str">
            <v>0130-00</v>
          </cell>
          <cell r="E1652" t="str">
            <v>KURB.GEH.ENTLUEFT.</v>
          </cell>
          <cell r="F1652">
            <v>15.2</v>
          </cell>
          <cell r="G1652">
            <v>0.53</v>
          </cell>
          <cell r="H1652">
            <v>0</v>
          </cell>
          <cell r="J1652">
            <v>0.53</v>
          </cell>
        </row>
        <row r="1653">
          <cell r="A1653" t="str">
            <v>3017</v>
          </cell>
          <cell r="B1653" t="str">
            <v>B</v>
          </cell>
          <cell r="C1653" t="str">
            <v>Y</v>
          </cell>
          <cell r="D1653" t="str">
            <v>0130-00</v>
          </cell>
          <cell r="E1653" t="str">
            <v>KURB.GEH.ENTLUEFT.</v>
          </cell>
          <cell r="F1653">
            <v>11.51</v>
          </cell>
          <cell r="G1653">
            <v>1.02</v>
          </cell>
          <cell r="H1653">
            <v>0</v>
          </cell>
          <cell r="J1653">
            <v>1.02</v>
          </cell>
        </row>
        <row r="1654">
          <cell r="A1654" t="str">
            <v>3018</v>
          </cell>
          <cell r="B1654" t="str">
            <v>B</v>
          </cell>
          <cell r="C1654" t="str">
            <v>Y</v>
          </cell>
          <cell r="D1654" t="str">
            <v>0131-00</v>
          </cell>
          <cell r="E1654" t="str">
            <v>GENERATOR</v>
          </cell>
          <cell r="F1654">
            <v>439.74</v>
          </cell>
          <cell r="G1654">
            <v>2.41</v>
          </cell>
          <cell r="H1654">
            <v>5.33</v>
          </cell>
          <cell r="J1654">
            <v>7.74</v>
          </cell>
        </row>
        <row r="1655">
          <cell r="A1655" t="str">
            <v>3019</v>
          </cell>
          <cell r="B1655" t="str">
            <v>B</v>
          </cell>
          <cell r="C1655" t="str">
            <v>Y</v>
          </cell>
          <cell r="D1655" t="str">
            <v>0131-00</v>
          </cell>
          <cell r="E1655" t="str">
            <v>KEILRIEMENSCHEIBE</v>
          </cell>
          <cell r="F1655">
            <v>15.26</v>
          </cell>
          <cell r="G1655">
            <v>0.71</v>
          </cell>
          <cell r="H1655">
            <v>0</v>
          </cell>
          <cell r="J1655">
            <v>0.71</v>
          </cell>
        </row>
        <row r="1656">
          <cell r="A1656" t="str">
            <v>3021</v>
          </cell>
          <cell r="B1656" t="str">
            <v>B</v>
          </cell>
          <cell r="C1656" t="str">
            <v>Y</v>
          </cell>
          <cell r="D1656" t="str">
            <v>0131-00</v>
          </cell>
          <cell r="E1656" t="str">
            <v>HYDRAUL.OELKUEHLER</v>
          </cell>
          <cell r="F1656">
            <v>440.19</v>
          </cell>
          <cell r="G1656">
            <v>7.58</v>
          </cell>
          <cell r="H1656">
            <v>7.92</v>
          </cell>
          <cell r="J1656">
            <v>15.5</v>
          </cell>
        </row>
        <row r="1657">
          <cell r="A1657" t="str">
            <v>3022</v>
          </cell>
          <cell r="B1657" t="str">
            <v>B</v>
          </cell>
          <cell r="C1657" t="str">
            <v>Y</v>
          </cell>
          <cell r="D1657" t="str">
            <v>0130-00</v>
          </cell>
          <cell r="E1657" t="str">
            <v>FIRMENSCHILD</v>
          </cell>
          <cell r="F1657">
            <v>2.76</v>
          </cell>
          <cell r="G1657">
            <v>0.28999999999999998</v>
          </cell>
          <cell r="H1657">
            <v>0</v>
          </cell>
          <cell r="J1657">
            <v>0.28999999999999998</v>
          </cell>
        </row>
        <row r="1658">
          <cell r="A1658" t="str">
            <v>3023</v>
          </cell>
          <cell r="B1658" t="str">
            <v>B</v>
          </cell>
          <cell r="C1658" t="str">
            <v>Y</v>
          </cell>
          <cell r="D1658" t="str">
            <v>0130-00</v>
          </cell>
          <cell r="E1658" t="str">
            <v>SCHWINGS.DAEMPFER</v>
          </cell>
          <cell r="F1658">
            <v>50.72</v>
          </cell>
          <cell r="G1658">
            <v>2.0699999999999998</v>
          </cell>
          <cell r="H1658">
            <v>0</v>
          </cell>
          <cell r="J1658">
            <v>2.0699999999999998</v>
          </cell>
        </row>
        <row r="1659">
          <cell r="A1659" t="str">
            <v>3024</v>
          </cell>
          <cell r="B1659" t="str">
            <v>B</v>
          </cell>
          <cell r="C1659" t="str">
            <v>Y</v>
          </cell>
          <cell r="D1659" t="str">
            <v>0130-00</v>
          </cell>
          <cell r="E1659" t="str">
            <v>MASSENAUSGL.GETR.</v>
          </cell>
          <cell r="F1659">
            <v>144.06</v>
          </cell>
          <cell r="G1659">
            <v>3.39</v>
          </cell>
          <cell r="H1659">
            <v>0.97</v>
          </cell>
          <cell r="J1659">
            <v>4.3600000000000003</v>
          </cell>
        </row>
        <row r="1660">
          <cell r="A1660" t="str">
            <v>3025</v>
          </cell>
          <cell r="B1660" t="str">
            <v>B</v>
          </cell>
          <cell r="C1660" t="str">
            <v>Y</v>
          </cell>
          <cell r="D1660" t="str">
            <v>0130-00</v>
          </cell>
          <cell r="E1660" t="str">
            <v>MASSENAUSGL.GETR.</v>
          </cell>
          <cell r="F1660">
            <v>100.88</v>
          </cell>
          <cell r="G1660">
            <v>2.68</v>
          </cell>
          <cell r="H1660">
            <v>0.97</v>
          </cell>
          <cell r="J1660">
            <v>3.6500000000000004</v>
          </cell>
        </row>
        <row r="1661">
          <cell r="A1661" t="str">
            <v>3026</v>
          </cell>
          <cell r="B1661" t="str">
            <v>B</v>
          </cell>
          <cell r="C1661" t="str">
            <v>Y</v>
          </cell>
          <cell r="D1661" t="str">
            <v>0130-00</v>
          </cell>
          <cell r="E1661" t="str">
            <v>VERSCHLUSSTEILE</v>
          </cell>
          <cell r="F1661">
            <v>7.54</v>
          </cell>
          <cell r="G1661">
            <v>1.36</v>
          </cell>
          <cell r="H1661">
            <v>0</v>
          </cell>
          <cell r="J1661">
            <v>1.36</v>
          </cell>
        </row>
        <row r="1662">
          <cell r="A1662" t="str">
            <v>3027</v>
          </cell>
          <cell r="B1662" t="str">
            <v>B</v>
          </cell>
          <cell r="C1662" t="str">
            <v>Y</v>
          </cell>
          <cell r="D1662" t="str">
            <v>0130-00</v>
          </cell>
          <cell r="E1662" t="str">
            <v>SCHWINGS.DAEMPFER</v>
          </cell>
          <cell r="F1662">
            <v>66.72</v>
          </cell>
          <cell r="G1662">
            <v>2.17</v>
          </cell>
          <cell r="H1662">
            <v>0</v>
          </cell>
          <cell r="J1662">
            <v>2.17</v>
          </cell>
        </row>
        <row r="1663">
          <cell r="A1663" t="str">
            <v>3028</v>
          </cell>
          <cell r="B1663" t="str">
            <v>B</v>
          </cell>
          <cell r="C1663" t="str">
            <v>Y</v>
          </cell>
          <cell r="D1663" t="str">
            <v>0130-00</v>
          </cell>
          <cell r="E1663" t="str">
            <v>MASSENAUSGL.GETR.</v>
          </cell>
          <cell r="F1663">
            <v>160.06</v>
          </cell>
          <cell r="G1663">
            <v>3.5</v>
          </cell>
          <cell r="H1663">
            <v>0.97</v>
          </cell>
          <cell r="J1663">
            <v>4.47</v>
          </cell>
        </row>
        <row r="1664">
          <cell r="A1664" t="str">
            <v>3029</v>
          </cell>
          <cell r="B1664" t="str">
            <v>B</v>
          </cell>
          <cell r="C1664" t="str">
            <v>Y</v>
          </cell>
          <cell r="D1664" t="str">
            <v>0130-00</v>
          </cell>
          <cell r="E1664" t="str">
            <v>SCHEIBE</v>
          </cell>
          <cell r="F1664">
            <v>21.38</v>
          </cell>
          <cell r="G1664">
            <v>1.36</v>
          </cell>
          <cell r="H1664">
            <v>0</v>
          </cell>
          <cell r="J1664">
            <v>1.36</v>
          </cell>
        </row>
        <row r="1665">
          <cell r="A1665" t="str">
            <v>3030</v>
          </cell>
          <cell r="B1665" t="str">
            <v>B</v>
          </cell>
          <cell r="C1665" t="str">
            <v>Y</v>
          </cell>
          <cell r="D1665" t="str">
            <v>0130-00</v>
          </cell>
          <cell r="E1665" t="str">
            <v>KEILRIEMENSCHEIBE</v>
          </cell>
          <cell r="F1665">
            <v>32.090000000000003</v>
          </cell>
          <cell r="G1665">
            <v>0.48</v>
          </cell>
          <cell r="H1665">
            <v>0</v>
          </cell>
          <cell r="J1665">
            <v>0.48</v>
          </cell>
        </row>
        <row r="1666">
          <cell r="A1666" t="str">
            <v>3031</v>
          </cell>
          <cell r="B1666" t="str">
            <v>B</v>
          </cell>
          <cell r="C1666" t="str">
            <v>Y</v>
          </cell>
          <cell r="D1666" t="str">
            <v>0130-00</v>
          </cell>
          <cell r="E1666" t="str">
            <v>KRAFTSTOFFPUMPE</v>
          </cell>
          <cell r="F1666">
            <v>34.130000000000003</v>
          </cell>
          <cell r="G1666">
            <v>0.85</v>
          </cell>
          <cell r="H1666">
            <v>0</v>
          </cell>
          <cell r="J1666">
            <v>0.85</v>
          </cell>
        </row>
        <row r="1667">
          <cell r="A1667" t="str">
            <v>3032</v>
          </cell>
          <cell r="B1667" t="str">
            <v>B</v>
          </cell>
          <cell r="C1667" t="str">
            <v>Y</v>
          </cell>
          <cell r="D1667" t="str">
            <v>0130-00</v>
          </cell>
          <cell r="E1667" t="str">
            <v>KRAFTSTOFFPUMPE</v>
          </cell>
          <cell r="F1667">
            <v>34.130000000000003</v>
          </cell>
          <cell r="G1667">
            <v>0.83</v>
          </cell>
          <cell r="H1667">
            <v>0</v>
          </cell>
          <cell r="J1667">
            <v>0.83</v>
          </cell>
        </row>
        <row r="1668">
          <cell r="A1668" t="str">
            <v>3033</v>
          </cell>
          <cell r="B1668" t="str">
            <v>B</v>
          </cell>
          <cell r="C1668" t="str">
            <v>Y</v>
          </cell>
          <cell r="D1668" t="str">
            <v>0131-00</v>
          </cell>
          <cell r="E1668" t="str">
            <v>KRAFTSTOFFPUMPE</v>
          </cell>
          <cell r="F1668">
            <v>34.71</v>
          </cell>
          <cell r="G1668">
            <v>0.97</v>
          </cell>
          <cell r="H1668">
            <v>0</v>
          </cell>
          <cell r="J1668">
            <v>0.97</v>
          </cell>
        </row>
        <row r="1669">
          <cell r="A1669" t="str">
            <v>3034</v>
          </cell>
          <cell r="B1669" t="str">
            <v>B</v>
          </cell>
          <cell r="C1669" t="str">
            <v>Y</v>
          </cell>
          <cell r="D1669" t="str">
            <v>0130-00</v>
          </cell>
          <cell r="E1669" t="str">
            <v>OHNE INHALT</v>
          </cell>
          <cell r="F1669">
            <v>0</v>
          </cell>
          <cell r="G1669">
            <v>0</v>
          </cell>
          <cell r="H1669">
            <v>0</v>
          </cell>
          <cell r="J1669">
            <v>0</v>
          </cell>
        </row>
        <row r="1670">
          <cell r="A1670" t="str">
            <v>3035</v>
          </cell>
          <cell r="B1670" t="str">
            <v>B</v>
          </cell>
          <cell r="C1670" t="str">
            <v>Y</v>
          </cell>
          <cell r="D1670" t="str">
            <v>0130-00</v>
          </cell>
          <cell r="E1670" t="str">
            <v>RIEMENTRIEB</v>
          </cell>
          <cell r="F1670">
            <v>61.8</v>
          </cell>
          <cell r="G1670">
            <v>3.65</v>
          </cell>
          <cell r="H1670">
            <v>1.06</v>
          </cell>
          <cell r="J1670">
            <v>4.71</v>
          </cell>
        </row>
        <row r="1671">
          <cell r="A1671" t="str">
            <v>3036</v>
          </cell>
          <cell r="B1671" t="str">
            <v>B</v>
          </cell>
          <cell r="C1671" t="str">
            <v>Y</v>
          </cell>
          <cell r="D1671" t="str">
            <v>0131-00</v>
          </cell>
          <cell r="E1671" t="str">
            <v>EINSPRITZPUMPE</v>
          </cell>
          <cell r="F1671">
            <v>952.08</v>
          </cell>
          <cell r="G1671">
            <v>10.42</v>
          </cell>
          <cell r="H1671">
            <v>45.03</v>
          </cell>
          <cell r="J1671">
            <v>55.45</v>
          </cell>
        </row>
        <row r="1672">
          <cell r="A1672" t="str">
            <v>3037</v>
          </cell>
          <cell r="B1672" t="str">
            <v>B</v>
          </cell>
          <cell r="C1672" t="str">
            <v>Y</v>
          </cell>
          <cell r="D1672" t="str">
            <v>0131-00</v>
          </cell>
          <cell r="E1672" t="str">
            <v>EINSPRITZPUMPE</v>
          </cell>
          <cell r="F1672">
            <v>932.5</v>
          </cell>
          <cell r="G1672">
            <v>10.35</v>
          </cell>
          <cell r="H1672">
            <v>40.700000000000003</v>
          </cell>
          <cell r="J1672">
            <v>51.050000000000004</v>
          </cell>
        </row>
        <row r="1673">
          <cell r="A1673" t="str">
            <v>3038</v>
          </cell>
          <cell r="B1673" t="str">
            <v>B</v>
          </cell>
          <cell r="C1673" t="str">
            <v>Y</v>
          </cell>
          <cell r="D1673" t="str">
            <v>0130-00</v>
          </cell>
          <cell r="E1673" t="str">
            <v>SCHUTZGITTER</v>
          </cell>
          <cell r="F1673">
            <v>30.78</v>
          </cell>
          <cell r="G1673">
            <v>0</v>
          </cell>
          <cell r="H1673">
            <v>0</v>
          </cell>
          <cell r="J1673">
            <v>0</v>
          </cell>
        </row>
        <row r="1674">
          <cell r="A1674" t="str">
            <v>3039</v>
          </cell>
          <cell r="B1674" t="str">
            <v>B</v>
          </cell>
          <cell r="C1674" t="str">
            <v>Y</v>
          </cell>
          <cell r="D1674" t="str">
            <v>0131-00</v>
          </cell>
          <cell r="E1674" t="str">
            <v>OELEINFUELLUNG</v>
          </cell>
          <cell r="F1674">
            <v>64.48</v>
          </cell>
          <cell r="G1674">
            <v>1.64</v>
          </cell>
          <cell r="H1674">
            <v>0</v>
          </cell>
          <cell r="J1674">
            <v>1.64</v>
          </cell>
        </row>
        <row r="1675">
          <cell r="A1675" t="str">
            <v>3041</v>
          </cell>
          <cell r="B1675" t="str">
            <v>B</v>
          </cell>
          <cell r="C1675" t="str">
            <v>Y</v>
          </cell>
          <cell r="D1675" t="str">
            <v>0131-00</v>
          </cell>
          <cell r="E1675" t="str">
            <v>KURBELGEHAEUSE</v>
          </cell>
          <cell r="F1675">
            <v>567.22</v>
          </cell>
          <cell r="G1675">
            <v>4.0599999999999996</v>
          </cell>
          <cell r="H1675">
            <v>40.700000000000003</v>
          </cell>
          <cell r="J1675">
            <v>44.760000000000005</v>
          </cell>
        </row>
        <row r="1676">
          <cell r="A1676" t="str">
            <v>3042</v>
          </cell>
          <cell r="B1676" t="str">
            <v>B</v>
          </cell>
          <cell r="C1676" t="str">
            <v>Y</v>
          </cell>
          <cell r="D1676" t="str">
            <v>0131-00</v>
          </cell>
          <cell r="E1676" t="str">
            <v>OHNE INHALT</v>
          </cell>
          <cell r="F1676">
            <v>0</v>
          </cell>
          <cell r="G1676">
            <v>0</v>
          </cell>
          <cell r="H1676">
            <v>0</v>
          </cell>
          <cell r="J1676">
            <v>0</v>
          </cell>
        </row>
        <row r="1677">
          <cell r="A1677" t="str">
            <v>3043</v>
          </cell>
          <cell r="B1677" t="str">
            <v>B</v>
          </cell>
          <cell r="C1677" t="str">
            <v>Y</v>
          </cell>
          <cell r="D1677" t="str">
            <v>0131-00</v>
          </cell>
          <cell r="E1677" t="str">
            <v>BEFESTIGUNGSTEILE</v>
          </cell>
          <cell r="F1677">
            <v>4.03</v>
          </cell>
          <cell r="G1677">
            <v>0.67</v>
          </cell>
          <cell r="H1677">
            <v>0</v>
          </cell>
          <cell r="J1677">
            <v>0.67</v>
          </cell>
        </row>
        <row r="1678">
          <cell r="A1678" t="str">
            <v>3044</v>
          </cell>
          <cell r="B1678" t="str">
            <v>B</v>
          </cell>
          <cell r="C1678" t="str">
            <v>Y</v>
          </cell>
          <cell r="D1678" t="str">
            <v>0131-00</v>
          </cell>
          <cell r="E1678" t="str">
            <v>BEFESTIGUNGSTEILE</v>
          </cell>
          <cell r="F1678">
            <v>4.03</v>
          </cell>
          <cell r="G1678">
            <v>0.67</v>
          </cell>
          <cell r="H1678">
            <v>0</v>
          </cell>
          <cell r="J1678">
            <v>0.67</v>
          </cell>
        </row>
        <row r="1679">
          <cell r="A1679" t="str">
            <v>3045</v>
          </cell>
          <cell r="B1679" t="str">
            <v>B</v>
          </cell>
          <cell r="C1679" t="str">
            <v>Y</v>
          </cell>
          <cell r="D1679" t="str">
            <v>0131-00</v>
          </cell>
          <cell r="E1679" t="str">
            <v>BEFESTIGUNGSTEILE</v>
          </cell>
          <cell r="F1679">
            <v>4.03</v>
          </cell>
          <cell r="G1679">
            <v>0.67</v>
          </cell>
          <cell r="H1679">
            <v>0</v>
          </cell>
          <cell r="J1679">
            <v>0.67</v>
          </cell>
        </row>
        <row r="1680">
          <cell r="A1680" t="str">
            <v>3046</v>
          </cell>
          <cell r="B1680" t="str">
            <v>B</v>
          </cell>
          <cell r="C1680" t="str">
            <v>Y</v>
          </cell>
          <cell r="D1680" t="str">
            <v>0131-00</v>
          </cell>
          <cell r="E1680" t="str">
            <v>BEFESTIGUNGSTEILE</v>
          </cell>
          <cell r="F1680">
            <v>9.9</v>
          </cell>
          <cell r="G1680">
            <v>0.67</v>
          </cell>
          <cell r="H1680">
            <v>0</v>
          </cell>
          <cell r="J1680">
            <v>0.67</v>
          </cell>
        </row>
        <row r="1681">
          <cell r="A1681" t="str">
            <v>3047</v>
          </cell>
          <cell r="B1681" t="str">
            <v>B</v>
          </cell>
          <cell r="C1681" t="str">
            <v>Y</v>
          </cell>
          <cell r="D1681" t="str">
            <v>0130-00</v>
          </cell>
          <cell r="E1681" t="str">
            <v>DRUCKLUEFTER</v>
          </cell>
          <cell r="F1681">
            <v>22.07</v>
          </cell>
          <cell r="G1681">
            <v>0.33</v>
          </cell>
          <cell r="H1681">
            <v>0</v>
          </cell>
          <cell r="J1681">
            <v>0.33</v>
          </cell>
        </row>
        <row r="1682">
          <cell r="A1682" t="str">
            <v>3048</v>
          </cell>
          <cell r="B1682" t="str">
            <v>B</v>
          </cell>
          <cell r="C1682" t="str">
            <v>Y</v>
          </cell>
          <cell r="D1682" t="str">
            <v>0130-00</v>
          </cell>
          <cell r="E1682" t="str">
            <v>DRUCKLUEFTER</v>
          </cell>
          <cell r="F1682">
            <v>22.84</v>
          </cell>
          <cell r="G1682">
            <v>0.33</v>
          </cell>
          <cell r="H1682">
            <v>0</v>
          </cell>
          <cell r="J1682">
            <v>0.33</v>
          </cell>
        </row>
        <row r="1683">
          <cell r="A1683" t="str">
            <v>3049</v>
          </cell>
          <cell r="B1683" t="str">
            <v>B</v>
          </cell>
          <cell r="C1683" t="str">
            <v>Y</v>
          </cell>
          <cell r="D1683" t="str">
            <v>0130-00</v>
          </cell>
          <cell r="E1683" t="str">
            <v>DRUCKLUEFTER</v>
          </cell>
          <cell r="F1683">
            <v>22.68</v>
          </cell>
          <cell r="G1683">
            <v>0.33</v>
          </cell>
          <cell r="H1683">
            <v>0</v>
          </cell>
          <cell r="J1683">
            <v>0.33</v>
          </cell>
        </row>
        <row r="1684">
          <cell r="A1684" t="str">
            <v>3050</v>
          </cell>
          <cell r="B1684" t="str">
            <v>B</v>
          </cell>
          <cell r="C1684" t="str">
            <v>Y</v>
          </cell>
          <cell r="D1684" t="str">
            <v>0130-00</v>
          </cell>
          <cell r="E1684" t="str">
            <v>DRUCKLUEFTER</v>
          </cell>
          <cell r="F1684">
            <v>23.16</v>
          </cell>
          <cell r="G1684">
            <v>0.33</v>
          </cell>
          <cell r="H1684">
            <v>0</v>
          </cell>
          <cell r="J1684">
            <v>0.33</v>
          </cell>
        </row>
        <row r="1685">
          <cell r="A1685" t="str">
            <v>3051</v>
          </cell>
          <cell r="B1685" t="str">
            <v>B</v>
          </cell>
          <cell r="C1685" t="str">
            <v>Y</v>
          </cell>
          <cell r="D1685" t="str">
            <v>0131-00</v>
          </cell>
          <cell r="E1685" t="str">
            <v>BEFESTIGUNGSTEILE</v>
          </cell>
          <cell r="F1685">
            <v>56.65</v>
          </cell>
          <cell r="G1685">
            <v>1.18</v>
          </cell>
          <cell r="H1685">
            <v>0</v>
          </cell>
          <cell r="J1685">
            <v>1.18</v>
          </cell>
        </row>
        <row r="1686">
          <cell r="A1686" t="str">
            <v>3052</v>
          </cell>
          <cell r="B1686" t="str">
            <v>B</v>
          </cell>
          <cell r="C1686" t="str">
            <v>Y</v>
          </cell>
          <cell r="D1686" t="str">
            <v>0131-00</v>
          </cell>
          <cell r="E1686" t="str">
            <v>BEFESTIGUNGSTEILE</v>
          </cell>
          <cell r="F1686">
            <v>79.61</v>
          </cell>
          <cell r="G1686">
            <v>1.18</v>
          </cell>
          <cell r="H1686">
            <v>0</v>
          </cell>
          <cell r="J1686">
            <v>1.18</v>
          </cell>
        </row>
        <row r="1687">
          <cell r="A1687" t="str">
            <v>3053</v>
          </cell>
          <cell r="B1687" t="str">
            <v>B</v>
          </cell>
          <cell r="C1687" t="str">
            <v>Y</v>
          </cell>
          <cell r="D1687" t="str">
            <v>0130-OO</v>
          </cell>
          <cell r="E1687" t="str">
            <v>ADAPTER</v>
          </cell>
          <cell r="F1687">
            <v>10.81</v>
          </cell>
          <cell r="G1687">
            <v>0.54</v>
          </cell>
          <cell r="H1687">
            <v>0</v>
          </cell>
          <cell r="J1687">
            <v>0.54</v>
          </cell>
        </row>
        <row r="1688">
          <cell r="A1688" t="str">
            <v>3054</v>
          </cell>
          <cell r="B1688" t="str">
            <v>B</v>
          </cell>
          <cell r="C1688" t="str">
            <v>Y</v>
          </cell>
          <cell r="D1688" t="str">
            <v>0131-00</v>
          </cell>
          <cell r="E1688" t="str">
            <v>OELMESSVORRICHTUNG</v>
          </cell>
          <cell r="F1688">
            <v>11.46</v>
          </cell>
          <cell r="G1688">
            <v>0.76</v>
          </cell>
          <cell r="H1688">
            <v>0</v>
          </cell>
          <cell r="J1688">
            <v>0.76</v>
          </cell>
        </row>
        <row r="1689">
          <cell r="A1689" t="str">
            <v>3055</v>
          </cell>
          <cell r="B1689" t="str">
            <v>B</v>
          </cell>
          <cell r="C1689" t="str">
            <v>Y</v>
          </cell>
          <cell r="D1689" t="str">
            <v>0131-00</v>
          </cell>
          <cell r="E1689" t="str">
            <v>DREHZAHLREGLER</v>
          </cell>
          <cell r="F1689">
            <v>159.28</v>
          </cell>
          <cell r="G1689">
            <v>2.36</v>
          </cell>
          <cell r="H1689">
            <v>0</v>
          </cell>
          <cell r="J1689">
            <v>2.36</v>
          </cell>
        </row>
        <row r="1690">
          <cell r="A1690" t="str">
            <v>3056</v>
          </cell>
          <cell r="B1690" t="str">
            <v>B</v>
          </cell>
          <cell r="C1690" t="str">
            <v>Y</v>
          </cell>
          <cell r="D1690" t="str">
            <v>0131-00</v>
          </cell>
          <cell r="E1690" t="str">
            <v>GENERATOR</v>
          </cell>
          <cell r="F1690">
            <v>53.52</v>
          </cell>
          <cell r="G1690">
            <v>0.84</v>
          </cell>
          <cell r="H1690">
            <v>0</v>
          </cell>
          <cell r="J1690">
            <v>0.84</v>
          </cell>
        </row>
        <row r="1691">
          <cell r="A1691" t="str">
            <v>3057</v>
          </cell>
          <cell r="B1691" t="str">
            <v>B</v>
          </cell>
          <cell r="C1691" t="str">
            <v>Y</v>
          </cell>
          <cell r="D1691" t="str">
            <v>0131-00</v>
          </cell>
          <cell r="E1691" t="str">
            <v>GENERATOR</v>
          </cell>
          <cell r="F1691">
            <v>63.96</v>
          </cell>
          <cell r="G1691">
            <v>0.84</v>
          </cell>
          <cell r="H1691">
            <v>0</v>
          </cell>
          <cell r="J1691">
            <v>0.84</v>
          </cell>
        </row>
        <row r="1692">
          <cell r="A1692" t="str">
            <v>3058</v>
          </cell>
          <cell r="B1692" t="str">
            <v>B</v>
          </cell>
          <cell r="C1692" t="str">
            <v>Y</v>
          </cell>
          <cell r="D1692" t="str">
            <v>0131-00</v>
          </cell>
          <cell r="E1692" t="str">
            <v>GENERATOR</v>
          </cell>
          <cell r="F1692">
            <v>65.290000000000006</v>
          </cell>
          <cell r="G1692">
            <v>0.84</v>
          </cell>
          <cell r="H1692">
            <v>0</v>
          </cell>
          <cell r="J1692">
            <v>0.84</v>
          </cell>
        </row>
        <row r="1693">
          <cell r="A1693" t="str">
            <v>3059</v>
          </cell>
          <cell r="B1693" t="str">
            <v>B</v>
          </cell>
          <cell r="C1693" t="str">
            <v>Y</v>
          </cell>
          <cell r="D1693" t="str">
            <v>0131-00</v>
          </cell>
          <cell r="E1693" t="str">
            <v>GENERATOR</v>
          </cell>
          <cell r="F1693">
            <v>76.31</v>
          </cell>
          <cell r="G1693">
            <v>1.06</v>
          </cell>
          <cell r="H1693">
            <v>0</v>
          </cell>
          <cell r="J1693">
            <v>1.06</v>
          </cell>
        </row>
        <row r="1694">
          <cell r="A1694" t="str">
            <v>3060</v>
          </cell>
          <cell r="B1694" t="str">
            <v>B</v>
          </cell>
          <cell r="C1694" t="str">
            <v>Y</v>
          </cell>
          <cell r="D1694" t="str">
            <v>0130-00</v>
          </cell>
          <cell r="E1694" t="str">
            <v>KURB.GEH.ENTLUEFT.</v>
          </cell>
          <cell r="F1694">
            <v>10.79</v>
          </cell>
          <cell r="G1694">
            <v>0.87</v>
          </cell>
          <cell r="H1694">
            <v>2.69</v>
          </cell>
          <cell r="J1694">
            <v>3.56</v>
          </cell>
        </row>
        <row r="1695">
          <cell r="A1695" t="str">
            <v>3061</v>
          </cell>
          <cell r="B1695" t="str">
            <v>B</v>
          </cell>
          <cell r="C1695" t="str">
            <v>Y</v>
          </cell>
          <cell r="D1695" t="str">
            <v>0131-00</v>
          </cell>
          <cell r="E1695" t="str">
            <v>KURB.GEH.ENTLUEFT.</v>
          </cell>
          <cell r="F1695">
            <v>10.4</v>
          </cell>
          <cell r="G1695">
            <v>0.77</v>
          </cell>
          <cell r="H1695">
            <v>0.83</v>
          </cell>
          <cell r="J1695">
            <v>1.6</v>
          </cell>
        </row>
        <row r="1696">
          <cell r="A1696" t="str">
            <v>3062</v>
          </cell>
          <cell r="B1696" t="str">
            <v>B</v>
          </cell>
          <cell r="C1696" t="str">
            <v>Y</v>
          </cell>
          <cell r="D1696" t="str">
            <v>0130-00</v>
          </cell>
          <cell r="E1696" t="str">
            <v>DREHZAHLREGLER</v>
          </cell>
          <cell r="F1696">
            <v>756.35</v>
          </cell>
          <cell r="G1696">
            <v>2.92</v>
          </cell>
          <cell r="H1696">
            <v>0</v>
          </cell>
          <cell r="J1696">
            <v>2.92</v>
          </cell>
        </row>
        <row r="1697">
          <cell r="A1697" t="str">
            <v>3063</v>
          </cell>
          <cell r="B1697" t="str">
            <v>B</v>
          </cell>
          <cell r="C1697" t="str">
            <v>Y</v>
          </cell>
          <cell r="D1697" t="str">
            <v>0130-00</v>
          </cell>
          <cell r="E1697" t="str">
            <v>DREHZAHLREGLER</v>
          </cell>
          <cell r="F1697">
            <v>756.35</v>
          </cell>
          <cell r="G1697">
            <v>2.91</v>
          </cell>
          <cell r="H1697">
            <v>0</v>
          </cell>
          <cell r="J1697">
            <v>2.91</v>
          </cell>
        </row>
        <row r="1698">
          <cell r="A1698" t="str">
            <v>3065</v>
          </cell>
          <cell r="B1698" t="str">
            <v>B</v>
          </cell>
          <cell r="C1698" t="str">
            <v>Y</v>
          </cell>
          <cell r="D1698" t="str">
            <v>0130-00</v>
          </cell>
          <cell r="E1698" t="str">
            <v>DREHZAHLREGLER</v>
          </cell>
          <cell r="F1698">
            <v>114.75</v>
          </cell>
          <cell r="G1698">
            <v>2.91</v>
          </cell>
          <cell r="H1698">
            <v>0</v>
          </cell>
          <cell r="J1698">
            <v>2.91</v>
          </cell>
        </row>
        <row r="1699">
          <cell r="A1699" t="str">
            <v>3067</v>
          </cell>
          <cell r="B1699" t="str">
            <v>B</v>
          </cell>
          <cell r="C1699" t="str">
            <v>Y</v>
          </cell>
          <cell r="D1699" t="str">
            <v>0130-00</v>
          </cell>
          <cell r="E1699" t="str">
            <v>ANHAENGEOESE</v>
          </cell>
          <cell r="F1699">
            <v>17.23</v>
          </cell>
          <cell r="G1699">
            <v>0.87</v>
          </cell>
          <cell r="H1699">
            <v>0</v>
          </cell>
          <cell r="J1699">
            <v>0.87</v>
          </cell>
        </row>
        <row r="1700">
          <cell r="A1700" t="str">
            <v>3068</v>
          </cell>
          <cell r="B1700" t="str">
            <v>B</v>
          </cell>
          <cell r="C1700" t="str">
            <v>Y</v>
          </cell>
          <cell r="D1700" t="str">
            <v>0130-00</v>
          </cell>
          <cell r="E1700" t="str">
            <v>ANHAENGEOESE</v>
          </cell>
          <cell r="F1700">
            <v>14.81</v>
          </cell>
          <cell r="G1700">
            <v>0.54</v>
          </cell>
          <cell r="H1700">
            <v>0</v>
          </cell>
          <cell r="J1700">
            <v>0.54</v>
          </cell>
        </row>
        <row r="1701">
          <cell r="A1701" t="str">
            <v>3069</v>
          </cell>
          <cell r="B1701" t="str">
            <v>B</v>
          </cell>
          <cell r="C1701" t="str">
            <v>Y</v>
          </cell>
          <cell r="D1701" t="str">
            <v>0131-00</v>
          </cell>
          <cell r="E1701" t="str">
            <v>OELWANNE</v>
          </cell>
          <cell r="F1701">
            <v>219.14</v>
          </cell>
          <cell r="G1701">
            <v>1.77</v>
          </cell>
          <cell r="H1701">
            <v>3.89</v>
          </cell>
          <cell r="J1701">
            <v>5.66</v>
          </cell>
        </row>
        <row r="1702">
          <cell r="A1702" t="str">
            <v>3070</v>
          </cell>
          <cell r="B1702" t="str">
            <v>B</v>
          </cell>
          <cell r="C1702" t="str">
            <v>Y</v>
          </cell>
          <cell r="D1702" t="str">
            <v>0131-00</v>
          </cell>
          <cell r="E1702" t="str">
            <v>OELMESSVORRICHTUNG</v>
          </cell>
          <cell r="F1702">
            <v>6.46</v>
          </cell>
          <cell r="G1702">
            <v>0.79</v>
          </cell>
          <cell r="H1702">
            <v>0</v>
          </cell>
          <cell r="J1702">
            <v>0.79</v>
          </cell>
        </row>
        <row r="1703">
          <cell r="A1703" t="str">
            <v>3071</v>
          </cell>
          <cell r="B1703" t="str">
            <v>B</v>
          </cell>
          <cell r="C1703" t="str">
            <v>Y</v>
          </cell>
          <cell r="D1703" t="str">
            <v>0131-00</v>
          </cell>
          <cell r="E1703" t="str">
            <v>EINSPRITZPUMPE</v>
          </cell>
          <cell r="F1703">
            <v>935.92</v>
          </cell>
          <cell r="G1703">
            <v>8.6199999999999992</v>
          </cell>
          <cell r="H1703">
            <v>40.700000000000003</v>
          </cell>
          <cell r="J1703">
            <v>49.32</v>
          </cell>
        </row>
        <row r="1704">
          <cell r="A1704" t="str">
            <v>3073</v>
          </cell>
          <cell r="B1704" t="str">
            <v>B</v>
          </cell>
          <cell r="C1704" t="str">
            <v>Y</v>
          </cell>
          <cell r="D1704" t="str">
            <v>0130-00</v>
          </cell>
          <cell r="E1704" t="str">
            <v>GENERATOR</v>
          </cell>
          <cell r="F1704">
            <v>59.29</v>
          </cell>
          <cell r="G1704">
            <v>0.56999999999999995</v>
          </cell>
          <cell r="H1704">
            <v>0.84</v>
          </cell>
          <cell r="J1704">
            <v>1.41</v>
          </cell>
        </row>
        <row r="1705">
          <cell r="A1705" t="str">
            <v>3074</v>
          </cell>
          <cell r="B1705" t="str">
            <v>B</v>
          </cell>
          <cell r="C1705" t="str">
            <v>Y</v>
          </cell>
          <cell r="D1705" t="str">
            <v>0131-00</v>
          </cell>
          <cell r="E1705" t="str">
            <v>BETRIEBSANLEITUNG</v>
          </cell>
          <cell r="F1705">
            <v>7.84</v>
          </cell>
          <cell r="G1705">
            <v>0</v>
          </cell>
          <cell r="H1705">
            <v>0</v>
          </cell>
          <cell r="J1705">
            <v>0</v>
          </cell>
        </row>
        <row r="1706">
          <cell r="A1706" t="str">
            <v>3075</v>
          </cell>
          <cell r="B1706" t="str">
            <v>B</v>
          </cell>
          <cell r="C1706" t="str">
            <v>Y</v>
          </cell>
          <cell r="D1706" t="str">
            <v>0130-00</v>
          </cell>
          <cell r="E1706" t="str">
            <v>BETRIEBSANLEITUNG</v>
          </cell>
          <cell r="F1706">
            <v>5.47</v>
          </cell>
          <cell r="G1706">
            <v>0</v>
          </cell>
          <cell r="H1706">
            <v>0</v>
          </cell>
          <cell r="J1706">
            <v>0</v>
          </cell>
        </row>
        <row r="1707">
          <cell r="A1707" t="str">
            <v>3076</v>
          </cell>
          <cell r="B1707" t="str">
            <v>B</v>
          </cell>
          <cell r="C1707" t="str">
            <v>Y</v>
          </cell>
          <cell r="D1707" t="str">
            <v>0131-00</v>
          </cell>
          <cell r="E1707" t="str">
            <v>GENERATOR</v>
          </cell>
          <cell r="F1707">
            <v>465.51</v>
          </cell>
          <cell r="G1707">
            <v>2.21</v>
          </cell>
          <cell r="H1707">
            <v>4.66</v>
          </cell>
          <cell r="J1707">
            <v>6.87</v>
          </cell>
        </row>
        <row r="1708">
          <cell r="A1708" t="str">
            <v>3077</v>
          </cell>
          <cell r="B1708" t="str">
            <v>B</v>
          </cell>
          <cell r="C1708" t="str">
            <v>Y</v>
          </cell>
          <cell r="D1708" t="str">
            <v>0131-00</v>
          </cell>
          <cell r="E1708" t="str">
            <v>GENERATOR</v>
          </cell>
          <cell r="F1708">
            <v>111.09</v>
          </cell>
          <cell r="G1708">
            <v>1.58</v>
          </cell>
          <cell r="H1708">
            <v>0</v>
          </cell>
          <cell r="J1708">
            <v>1.58</v>
          </cell>
        </row>
        <row r="1709">
          <cell r="A1709" t="str">
            <v>3078</v>
          </cell>
          <cell r="B1709" t="str">
            <v>B</v>
          </cell>
          <cell r="C1709" t="str">
            <v>Y</v>
          </cell>
          <cell r="D1709" t="str">
            <v>0131-00</v>
          </cell>
          <cell r="E1709" t="str">
            <v>EINSPRITZPUMPE</v>
          </cell>
          <cell r="F1709">
            <v>934.6</v>
          </cell>
          <cell r="G1709">
            <v>8.6199999999999992</v>
          </cell>
          <cell r="H1709">
            <v>40.700000000000003</v>
          </cell>
          <cell r="J1709">
            <v>49.32</v>
          </cell>
        </row>
        <row r="1710">
          <cell r="A1710" t="str">
            <v>3079</v>
          </cell>
          <cell r="B1710" t="str">
            <v>B</v>
          </cell>
          <cell r="C1710" t="str">
            <v>Y</v>
          </cell>
          <cell r="D1710" t="str">
            <v>0131-00</v>
          </cell>
          <cell r="E1710" t="str">
            <v>EINSPRITZPUMPE</v>
          </cell>
          <cell r="F1710">
            <v>932.8</v>
          </cell>
          <cell r="G1710">
            <v>8.6199999999999992</v>
          </cell>
          <cell r="H1710">
            <v>40.700000000000003</v>
          </cell>
          <cell r="J1710">
            <v>49.32</v>
          </cell>
        </row>
        <row r="1711">
          <cell r="A1711" t="str">
            <v>3081</v>
          </cell>
          <cell r="B1711" t="str">
            <v>B</v>
          </cell>
          <cell r="C1711" t="str">
            <v>Y</v>
          </cell>
          <cell r="D1711" t="str">
            <v>0130-00</v>
          </cell>
          <cell r="E1711" t="str">
            <v>EINSPRITZPUMPE</v>
          </cell>
          <cell r="F1711">
            <v>546.55999999999995</v>
          </cell>
          <cell r="G1711">
            <v>5.85</v>
          </cell>
          <cell r="H1711">
            <v>40.450000000000003</v>
          </cell>
          <cell r="J1711">
            <v>46.300000000000004</v>
          </cell>
        </row>
        <row r="1712">
          <cell r="A1712" t="str">
            <v>3082</v>
          </cell>
          <cell r="B1712" t="str">
            <v>B</v>
          </cell>
          <cell r="C1712" t="str">
            <v>Y</v>
          </cell>
          <cell r="D1712" t="str">
            <v>0130-00</v>
          </cell>
          <cell r="E1712" t="str">
            <v>EINSPRITZPUMPE</v>
          </cell>
          <cell r="F1712">
            <v>546.55999999999995</v>
          </cell>
          <cell r="G1712">
            <v>5.99</v>
          </cell>
          <cell r="H1712">
            <v>40.450000000000003</v>
          </cell>
          <cell r="J1712">
            <v>46.440000000000005</v>
          </cell>
        </row>
        <row r="1713">
          <cell r="A1713" t="str">
            <v>3083</v>
          </cell>
          <cell r="B1713" t="str">
            <v>B</v>
          </cell>
          <cell r="C1713" t="str">
            <v>Y</v>
          </cell>
          <cell r="D1713" t="str">
            <v>0130-00</v>
          </cell>
          <cell r="E1713" t="str">
            <v>EINSPRITZPUMPE</v>
          </cell>
          <cell r="F1713">
            <v>546.55999999999995</v>
          </cell>
          <cell r="G1713">
            <v>5.99</v>
          </cell>
          <cell r="H1713">
            <v>40.450000000000003</v>
          </cell>
          <cell r="J1713">
            <v>46.440000000000005</v>
          </cell>
        </row>
        <row r="1714">
          <cell r="A1714" t="str">
            <v>3084</v>
          </cell>
          <cell r="B1714" t="str">
            <v>B</v>
          </cell>
          <cell r="C1714" t="str">
            <v>Y</v>
          </cell>
          <cell r="D1714" t="str">
            <v>0130-00</v>
          </cell>
          <cell r="E1714" t="str">
            <v>EINSPRITZPUMPE</v>
          </cell>
          <cell r="F1714">
            <v>546.55999999999995</v>
          </cell>
          <cell r="G1714">
            <v>5.85</v>
          </cell>
          <cell r="H1714">
            <v>40.450000000000003</v>
          </cell>
          <cell r="J1714">
            <v>46.300000000000004</v>
          </cell>
        </row>
        <row r="1715">
          <cell r="A1715" t="str">
            <v>3085</v>
          </cell>
          <cell r="B1715" t="str">
            <v>B</v>
          </cell>
          <cell r="C1715" t="str">
            <v>Y</v>
          </cell>
          <cell r="D1715" t="str">
            <v>0130-00</v>
          </cell>
          <cell r="E1715" t="str">
            <v>EINSPRITZPUMPE</v>
          </cell>
          <cell r="F1715">
            <v>546.55999999999995</v>
          </cell>
          <cell r="G1715">
            <v>5.99</v>
          </cell>
          <cell r="H1715">
            <v>40.450000000000003</v>
          </cell>
          <cell r="J1715">
            <v>46.440000000000005</v>
          </cell>
        </row>
        <row r="1716">
          <cell r="A1716" t="str">
            <v>3086</v>
          </cell>
          <cell r="B1716" t="str">
            <v>B</v>
          </cell>
          <cell r="C1716" t="str">
            <v>Y</v>
          </cell>
          <cell r="D1716" t="str">
            <v>0130-00</v>
          </cell>
          <cell r="E1716" t="str">
            <v>EINSPRITZPUMPE</v>
          </cell>
          <cell r="F1716">
            <v>546.55999999999995</v>
          </cell>
          <cell r="G1716">
            <v>5.99</v>
          </cell>
          <cell r="H1716">
            <v>40.450000000000003</v>
          </cell>
          <cell r="J1716">
            <v>46.440000000000005</v>
          </cell>
        </row>
        <row r="1717">
          <cell r="A1717" t="str">
            <v>3087</v>
          </cell>
          <cell r="B1717" t="str">
            <v>B</v>
          </cell>
          <cell r="C1717" t="str">
            <v>Y</v>
          </cell>
          <cell r="D1717" t="str">
            <v>0130-00</v>
          </cell>
          <cell r="E1717" t="str">
            <v>EINSPRITZPUMPE</v>
          </cell>
          <cell r="F1717">
            <v>800.07</v>
          </cell>
          <cell r="G1717">
            <v>8.08</v>
          </cell>
          <cell r="H1717">
            <v>53.46</v>
          </cell>
          <cell r="J1717">
            <v>61.54</v>
          </cell>
        </row>
        <row r="1718">
          <cell r="A1718" t="str">
            <v>3088</v>
          </cell>
          <cell r="B1718" t="str">
            <v>B</v>
          </cell>
          <cell r="C1718" t="str">
            <v>Y</v>
          </cell>
          <cell r="D1718" t="str">
            <v>0130-00</v>
          </cell>
          <cell r="E1718" t="str">
            <v>EINSPRITZPUMPE</v>
          </cell>
          <cell r="F1718">
            <v>800.07</v>
          </cell>
          <cell r="G1718">
            <v>8.08</v>
          </cell>
          <cell r="H1718">
            <v>53.46</v>
          </cell>
          <cell r="J1718">
            <v>61.54</v>
          </cell>
        </row>
        <row r="1719">
          <cell r="A1719" t="str">
            <v>3089</v>
          </cell>
          <cell r="B1719" t="str">
            <v>B</v>
          </cell>
          <cell r="C1719" t="str">
            <v>Y</v>
          </cell>
          <cell r="D1719" t="str">
            <v>0130-00</v>
          </cell>
          <cell r="E1719" t="str">
            <v>EINSPRITZPUMPE</v>
          </cell>
          <cell r="F1719">
            <v>770.34</v>
          </cell>
          <cell r="G1719">
            <v>8.08</v>
          </cell>
          <cell r="H1719">
            <v>44.5</v>
          </cell>
          <cell r="J1719">
            <v>52.58</v>
          </cell>
        </row>
        <row r="1720">
          <cell r="A1720" t="str">
            <v>3090</v>
          </cell>
          <cell r="B1720" t="str">
            <v>B</v>
          </cell>
          <cell r="C1720" t="str">
            <v>Y</v>
          </cell>
          <cell r="D1720" t="str">
            <v>0130-00</v>
          </cell>
          <cell r="E1720" t="str">
            <v>EINSPRITZPUMPE</v>
          </cell>
          <cell r="F1720">
            <v>770.34</v>
          </cell>
          <cell r="G1720">
            <v>7.88</v>
          </cell>
          <cell r="H1720">
            <v>44.5</v>
          </cell>
          <cell r="J1720">
            <v>52.38</v>
          </cell>
        </row>
        <row r="1721">
          <cell r="A1721" t="str">
            <v>3091</v>
          </cell>
          <cell r="B1721" t="str">
            <v>B</v>
          </cell>
          <cell r="C1721" t="str">
            <v>Y</v>
          </cell>
          <cell r="D1721" t="str">
            <v>0130-00</v>
          </cell>
          <cell r="E1721" t="str">
            <v>EINSPRITZPUMPE</v>
          </cell>
          <cell r="F1721">
            <v>770.34</v>
          </cell>
          <cell r="G1721">
            <v>8.08</v>
          </cell>
          <cell r="H1721">
            <v>44.5</v>
          </cell>
          <cell r="J1721">
            <v>52.58</v>
          </cell>
        </row>
        <row r="1722">
          <cell r="A1722" t="str">
            <v>3092</v>
          </cell>
          <cell r="B1722" t="str">
            <v>B</v>
          </cell>
          <cell r="C1722" t="str">
            <v>Y</v>
          </cell>
          <cell r="D1722" t="str">
            <v>0130-00</v>
          </cell>
          <cell r="E1722" t="str">
            <v>EINSPRITZPUMPE</v>
          </cell>
          <cell r="F1722">
            <v>770.34</v>
          </cell>
          <cell r="G1722">
            <v>8.08</v>
          </cell>
          <cell r="H1722">
            <v>44.5</v>
          </cell>
          <cell r="J1722">
            <v>52.58</v>
          </cell>
        </row>
        <row r="1723">
          <cell r="A1723" t="str">
            <v>3093</v>
          </cell>
          <cell r="B1723" t="str">
            <v>B</v>
          </cell>
          <cell r="C1723" t="str">
            <v>Y</v>
          </cell>
          <cell r="D1723" t="str">
            <v>0130-00</v>
          </cell>
          <cell r="E1723" t="str">
            <v>EINSPRITZPUMPE</v>
          </cell>
          <cell r="F1723">
            <v>546.55999999999995</v>
          </cell>
          <cell r="G1723">
            <v>5.99</v>
          </cell>
          <cell r="H1723">
            <v>40.450000000000003</v>
          </cell>
          <cell r="J1723">
            <v>46.440000000000005</v>
          </cell>
        </row>
        <row r="1724">
          <cell r="A1724" t="str">
            <v>3094</v>
          </cell>
          <cell r="B1724" t="str">
            <v>B</v>
          </cell>
          <cell r="C1724" t="str">
            <v>Y</v>
          </cell>
          <cell r="D1724" t="str">
            <v>0130-00</v>
          </cell>
          <cell r="E1724" t="str">
            <v>EINSPRITZPUMPE</v>
          </cell>
          <cell r="F1724">
            <v>546.55999999999995</v>
          </cell>
          <cell r="G1724">
            <v>5.99</v>
          </cell>
          <cell r="H1724">
            <v>40.450000000000003</v>
          </cell>
          <cell r="J1724">
            <v>46.440000000000005</v>
          </cell>
        </row>
        <row r="1725">
          <cell r="A1725" t="str">
            <v>3095</v>
          </cell>
          <cell r="B1725" t="str">
            <v>B</v>
          </cell>
          <cell r="C1725" t="str">
            <v>Y</v>
          </cell>
          <cell r="D1725" t="str">
            <v>0130-00</v>
          </cell>
          <cell r="E1725" t="str">
            <v>EINSPRITZPUMPE</v>
          </cell>
          <cell r="F1725">
            <v>546.55999999999995</v>
          </cell>
          <cell r="G1725">
            <v>5.99</v>
          </cell>
          <cell r="H1725">
            <v>40.450000000000003</v>
          </cell>
          <cell r="J1725">
            <v>46.440000000000005</v>
          </cell>
        </row>
        <row r="1726">
          <cell r="A1726" t="str">
            <v>3096</v>
          </cell>
          <cell r="B1726" t="str">
            <v>B</v>
          </cell>
          <cell r="C1726" t="str">
            <v>Y</v>
          </cell>
          <cell r="D1726" t="str">
            <v>0130-00</v>
          </cell>
          <cell r="E1726" t="str">
            <v>EINSPRITZPUMPE</v>
          </cell>
          <cell r="F1726">
            <v>546.55999999999995</v>
          </cell>
          <cell r="G1726">
            <v>5.85</v>
          </cell>
          <cell r="H1726">
            <v>40.450000000000003</v>
          </cell>
          <cell r="J1726">
            <v>46.300000000000004</v>
          </cell>
        </row>
        <row r="1727">
          <cell r="A1727" t="str">
            <v>3097</v>
          </cell>
          <cell r="B1727" t="str">
            <v>B</v>
          </cell>
          <cell r="C1727" t="str">
            <v>Y</v>
          </cell>
          <cell r="D1727" t="str">
            <v>0130-00</v>
          </cell>
          <cell r="E1727" t="str">
            <v>EINSPRITZPUMPE</v>
          </cell>
          <cell r="F1727">
            <v>742.48</v>
          </cell>
          <cell r="G1727">
            <v>8.08</v>
          </cell>
          <cell r="H1727">
            <v>44.5</v>
          </cell>
          <cell r="J1727">
            <v>52.58</v>
          </cell>
        </row>
        <row r="1728">
          <cell r="A1728" t="str">
            <v>3098</v>
          </cell>
          <cell r="B1728" t="str">
            <v>B</v>
          </cell>
          <cell r="C1728" t="str">
            <v>Y</v>
          </cell>
          <cell r="D1728" t="str">
            <v>0130-00</v>
          </cell>
          <cell r="E1728" t="str">
            <v>EINSPRITZPUMPE</v>
          </cell>
          <cell r="F1728">
            <v>770.34</v>
          </cell>
          <cell r="G1728">
            <v>8.08</v>
          </cell>
          <cell r="H1728">
            <v>44.5</v>
          </cell>
          <cell r="J1728">
            <v>52.58</v>
          </cell>
        </row>
        <row r="1729">
          <cell r="A1729" t="str">
            <v>3099</v>
          </cell>
          <cell r="B1729" t="str">
            <v>B</v>
          </cell>
          <cell r="C1729" t="str">
            <v>Y</v>
          </cell>
          <cell r="D1729" t="str">
            <v>0130-00</v>
          </cell>
          <cell r="E1729" t="str">
            <v>EINSPRITZPUMPE</v>
          </cell>
          <cell r="F1729">
            <v>770.34</v>
          </cell>
          <cell r="G1729">
            <v>8.08</v>
          </cell>
          <cell r="H1729">
            <v>44.5</v>
          </cell>
          <cell r="J1729">
            <v>52.58</v>
          </cell>
        </row>
        <row r="1730">
          <cell r="A1730" t="str">
            <v>3100</v>
          </cell>
          <cell r="B1730" t="str">
            <v>B</v>
          </cell>
          <cell r="C1730" t="str">
            <v>Y</v>
          </cell>
          <cell r="D1730" t="str">
            <v>0130-00</v>
          </cell>
          <cell r="E1730" t="str">
            <v>EINSPRITZPUMPE</v>
          </cell>
          <cell r="F1730">
            <v>770.34</v>
          </cell>
          <cell r="G1730">
            <v>7.88</v>
          </cell>
          <cell r="H1730">
            <v>44.5</v>
          </cell>
          <cell r="J1730">
            <v>52.38</v>
          </cell>
        </row>
        <row r="1731">
          <cell r="A1731" t="str">
            <v>3102</v>
          </cell>
          <cell r="B1731" t="str">
            <v>B</v>
          </cell>
          <cell r="C1731" t="str">
            <v>Y</v>
          </cell>
          <cell r="D1731" t="str">
            <v>0131-00</v>
          </cell>
          <cell r="E1731" t="str">
            <v>MOTORLAGERUNG</v>
          </cell>
          <cell r="F1731">
            <v>19.98</v>
          </cell>
          <cell r="G1731">
            <v>0.52</v>
          </cell>
          <cell r="H1731">
            <v>0</v>
          </cell>
          <cell r="J1731">
            <v>0.52</v>
          </cell>
        </row>
        <row r="1732">
          <cell r="A1732" t="str">
            <v>3103</v>
          </cell>
          <cell r="B1732" t="str">
            <v>B</v>
          </cell>
          <cell r="C1732" t="str">
            <v>Y</v>
          </cell>
          <cell r="D1732" t="str">
            <v>0130-00</v>
          </cell>
          <cell r="E1732" t="str">
            <v>KRAFTSTOFFPUMPE</v>
          </cell>
          <cell r="F1732">
            <v>29.84</v>
          </cell>
          <cell r="G1732">
            <v>1.05</v>
          </cell>
          <cell r="H1732">
            <v>0</v>
          </cell>
          <cell r="J1732">
            <v>1.05</v>
          </cell>
        </row>
        <row r="1733">
          <cell r="A1733" t="str">
            <v>3104</v>
          </cell>
          <cell r="B1733" t="str">
            <v>B</v>
          </cell>
          <cell r="C1733" t="str">
            <v>Y</v>
          </cell>
          <cell r="D1733" t="str">
            <v>0130-00</v>
          </cell>
          <cell r="E1733" t="str">
            <v>FLUESSIGKEITSPUMPE</v>
          </cell>
          <cell r="F1733">
            <v>46.46</v>
          </cell>
          <cell r="G1733">
            <v>1.01</v>
          </cell>
          <cell r="H1733">
            <v>0</v>
          </cell>
          <cell r="J1733">
            <v>1.01</v>
          </cell>
        </row>
        <row r="1734">
          <cell r="A1734" t="str">
            <v>3106</v>
          </cell>
          <cell r="B1734" t="str">
            <v>B</v>
          </cell>
          <cell r="C1734" t="str">
            <v>Y</v>
          </cell>
          <cell r="D1734" t="str">
            <v>0130-00</v>
          </cell>
          <cell r="E1734" t="str">
            <v>GENERATOR</v>
          </cell>
          <cell r="F1734">
            <v>61.19</v>
          </cell>
          <cell r="G1734">
            <v>1.53</v>
          </cell>
          <cell r="H1734">
            <v>0</v>
          </cell>
          <cell r="J1734">
            <v>1.53</v>
          </cell>
        </row>
        <row r="1735">
          <cell r="A1735" t="str">
            <v>3107</v>
          </cell>
          <cell r="B1735" t="str">
            <v>B</v>
          </cell>
          <cell r="C1735" t="str">
            <v>Y</v>
          </cell>
          <cell r="D1735" t="str">
            <v>0130-00</v>
          </cell>
          <cell r="E1735" t="str">
            <v>FIRMENSCHILD</v>
          </cell>
          <cell r="F1735">
            <v>1.2</v>
          </cell>
          <cell r="G1735">
            <v>0.28999999999999998</v>
          </cell>
          <cell r="H1735">
            <v>0</v>
          </cell>
          <cell r="J1735">
            <v>0.28999999999999998</v>
          </cell>
        </row>
        <row r="1736">
          <cell r="A1736" t="str">
            <v>3108</v>
          </cell>
          <cell r="B1736" t="str">
            <v>B</v>
          </cell>
          <cell r="C1736" t="str">
            <v>Y</v>
          </cell>
          <cell r="D1736" t="str">
            <v>0130-00</v>
          </cell>
          <cell r="E1736" t="str">
            <v>FIRMENSCHILD</v>
          </cell>
          <cell r="F1736">
            <v>0.8</v>
          </cell>
          <cell r="G1736">
            <v>0.18</v>
          </cell>
          <cell r="H1736">
            <v>0</v>
          </cell>
          <cell r="J1736">
            <v>0.18</v>
          </cell>
        </row>
        <row r="1737">
          <cell r="A1737" t="str">
            <v>3109</v>
          </cell>
          <cell r="B1737" t="str">
            <v>B</v>
          </cell>
          <cell r="C1737" t="str">
            <v>Y</v>
          </cell>
          <cell r="D1737" t="str">
            <v>0131-00</v>
          </cell>
          <cell r="E1737" t="str">
            <v>BEFESTIGUNGSTEILE</v>
          </cell>
          <cell r="F1737">
            <v>3.84</v>
          </cell>
          <cell r="G1737">
            <v>0.67</v>
          </cell>
          <cell r="H1737">
            <v>0</v>
          </cell>
          <cell r="J1737">
            <v>0.67</v>
          </cell>
        </row>
        <row r="1738">
          <cell r="A1738" t="str">
            <v>3110</v>
          </cell>
          <cell r="B1738" t="str">
            <v>B</v>
          </cell>
          <cell r="C1738" t="str">
            <v>Y</v>
          </cell>
          <cell r="D1738" t="str">
            <v>0130-00</v>
          </cell>
          <cell r="E1738" t="str">
            <v>FIRMENSCHILD</v>
          </cell>
          <cell r="F1738">
            <v>2.1</v>
          </cell>
          <cell r="G1738">
            <v>0.3</v>
          </cell>
          <cell r="H1738">
            <v>0</v>
          </cell>
          <cell r="J1738">
            <v>0.3</v>
          </cell>
        </row>
        <row r="1739">
          <cell r="A1739" t="str">
            <v>3111</v>
          </cell>
          <cell r="B1739" t="str">
            <v>B</v>
          </cell>
          <cell r="C1739" t="str">
            <v>Y</v>
          </cell>
          <cell r="D1739" t="str">
            <v>0130-00</v>
          </cell>
          <cell r="E1739" t="str">
            <v>GEBERANBAU</v>
          </cell>
          <cell r="F1739">
            <v>14.81</v>
          </cell>
          <cell r="G1739">
            <v>0.59</v>
          </cell>
          <cell r="H1739">
            <v>0</v>
          </cell>
          <cell r="J1739">
            <v>0.59</v>
          </cell>
        </row>
        <row r="1740">
          <cell r="A1740" t="str">
            <v>3112</v>
          </cell>
          <cell r="B1740" t="str">
            <v>B</v>
          </cell>
          <cell r="C1740" t="str">
            <v>Y</v>
          </cell>
          <cell r="D1740" t="str">
            <v>0131-00</v>
          </cell>
          <cell r="E1740" t="str">
            <v>GENERATOR</v>
          </cell>
          <cell r="F1740">
            <v>111.13</v>
          </cell>
          <cell r="G1740">
            <v>1.39</v>
          </cell>
          <cell r="H1740">
            <v>0</v>
          </cell>
          <cell r="J1740">
            <v>1.39</v>
          </cell>
        </row>
        <row r="1741">
          <cell r="A1741" t="str">
            <v>3113</v>
          </cell>
          <cell r="B1741" t="str">
            <v>B</v>
          </cell>
          <cell r="C1741" t="str">
            <v>Y</v>
          </cell>
          <cell r="D1741" t="str">
            <v>0130-00</v>
          </cell>
          <cell r="E1741" t="str">
            <v>RIEMENTRIEB</v>
          </cell>
          <cell r="F1741">
            <v>50.08</v>
          </cell>
          <cell r="G1741">
            <v>1.65</v>
          </cell>
          <cell r="H1741">
            <v>0.98</v>
          </cell>
          <cell r="J1741">
            <v>2.63</v>
          </cell>
        </row>
        <row r="1742">
          <cell r="A1742" t="str">
            <v>3114</v>
          </cell>
          <cell r="B1742" t="str">
            <v>B</v>
          </cell>
          <cell r="C1742" t="str">
            <v>Y</v>
          </cell>
          <cell r="D1742" t="str">
            <v>0130-00</v>
          </cell>
          <cell r="E1742" t="str">
            <v>SCHWINGS.DAEMPFER</v>
          </cell>
          <cell r="F1742">
            <v>112.59</v>
          </cell>
          <cell r="G1742">
            <v>7.0000000000000007E-2</v>
          </cell>
          <cell r="H1742">
            <v>0</v>
          </cell>
          <cell r="J1742">
            <v>7.0000000000000007E-2</v>
          </cell>
        </row>
        <row r="1743">
          <cell r="A1743" t="str">
            <v>3115</v>
          </cell>
          <cell r="B1743" t="str">
            <v>B</v>
          </cell>
          <cell r="C1743" t="str">
            <v>Y</v>
          </cell>
          <cell r="D1743" t="str">
            <v>0131-00</v>
          </cell>
          <cell r="E1743" t="str">
            <v>BEFESTIGUNGSTEILE</v>
          </cell>
          <cell r="F1743">
            <v>56.65</v>
          </cell>
          <cell r="G1743">
            <v>1.25</v>
          </cell>
          <cell r="H1743">
            <v>0</v>
          </cell>
          <cell r="J1743">
            <v>1.25</v>
          </cell>
        </row>
        <row r="1744">
          <cell r="A1744" t="str">
            <v>3116</v>
          </cell>
          <cell r="B1744" t="str">
            <v>B</v>
          </cell>
          <cell r="C1744" t="str">
            <v>Y</v>
          </cell>
          <cell r="D1744" t="str">
            <v>0131-00</v>
          </cell>
          <cell r="E1744" t="str">
            <v>BEFESTIGUNGSTEILE</v>
          </cell>
          <cell r="F1744">
            <v>79.61</v>
          </cell>
          <cell r="G1744">
            <v>1.58</v>
          </cell>
          <cell r="H1744">
            <v>0</v>
          </cell>
          <cell r="J1744">
            <v>1.58</v>
          </cell>
        </row>
        <row r="1745">
          <cell r="A1745" t="str">
            <v>3117</v>
          </cell>
          <cell r="B1745" t="str">
            <v>B</v>
          </cell>
          <cell r="C1745" t="str">
            <v>Y</v>
          </cell>
          <cell r="D1745" t="str">
            <v>0131-00</v>
          </cell>
          <cell r="E1745" t="str">
            <v>BEFESTIGUNGSTEILE</v>
          </cell>
          <cell r="F1745">
            <v>54.48</v>
          </cell>
          <cell r="G1745">
            <v>1.47</v>
          </cell>
          <cell r="H1745">
            <v>0</v>
          </cell>
          <cell r="J1745">
            <v>1.47</v>
          </cell>
        </row>
        <row r="1746">
          <cell r="A1746" t="str">
            <v>3118</v>
          </cell>
          <cell r="B1746" t="str">
            <v>B</v>
          </cell>
          <cell r="C1746" t="str">
            <v>Y</v>
          </cell>
          <cell r="D1746" t="str">
            <v>0131-00</v>
          </cell>
          <cell r="E1746" t="str">
            <v>BEFESTIGUNGSTEILE</v>
          </cell>
          <cell r="F1746">
            <v>78.66</v>
          </cell>
          <cell r="G1746">
            <v>1.25</v>
          </cell>
          <cell r="H1746">
            <v>0</v>
          </cell>
          <cell r="J1746">
            <v>1.25</v>
          </cell>
        </row>
        <row r="1747">
          <cell r="A1747" t="str">
            <v>3119</v>
          </cell>
          <cell r="B1747" t="str">
            <v>B</v>
          </cell>
          <cell r="C1747" t="str">
            <v>Y</v>
          </cell>
          <cell r="D1747" t="str">
            <v>0130-OO</v>
          </cell>
          <cell r="E1747" t="str">
            <v>ADAPTER</v>
          </cell>
          <cell r="F1747">
            <v>10.81</v>
          </cell>
          <cell r="G1747">
            <v>1.4</v>
          </cell>
          <cell r="H1747">
            <v>0</v>
          </cell>
          <cell r="J1747">
            <v>1.4</v>
          </cell>
        </row>
        <row r="1748">
          <cell r="A1748" t="str">
            <v>3121</v>
          </cell>
          <cell r="B1748" t="str">
            <v>B</v>
          </cell>
          <cell r="C1748" t="str">
            <v>Y</v>
          </cell>
          <cell r="D1748" t="str">
            <v>0131-00</v>
          </cell>
          <cell r="E1748" t="str">
            <v>DREHZAHLREGLER</v>
          </cell>
          <cell r="F1748">
            <v>159.28</v>
          </cell>
          <cell r="G1748">
            <v>2.36</v>
          </cell>
          <cell r="H1748">
            <v>0</v>
          </cell>
          <cell r="J1748">
            <v>2.36</v>
          </cell>
        </row>
        <row r="1749">
          <cell r="A1749" t="str">
            <v>3122</v>
          </cell>
          <cell r="B1749" t="str">
            <v>B</v>
          </cell>
          <cell r="C1749" t="str">
            <v>Y</v>
          </cell>
          <cell r="D1749" t="str">
            <v>0131-00</v>
          </cell>
          <cell r="E1749" t="str">
            <v>DREHZAHLREGLER</v>
          </cell>
          <cell r="F1749">
            <v>159.28</v>
          </cell>
          <cell r="G1749">
            <v>2.36</v>
          </cell>
          <cell r="H1749">
            <v>0</v>
          </cell>
          <cell r="J1749">
            <v>2.36</v>
          </cell>
        </row>
        <row r="1750">
          <cell r="A1750" t="str">
            <v>3123</v>
          </cell>
          <cell r="B1750" t="str">
            <v>B</v>
          </cell>
          <cell r="C1750" t="str">
            <v>Y</v>
          </cell>
          <cell r="D1750" t="str">
            <v>0130-00</v>
          </cell>
          <cell r="E1750" t="str">
            <v>DREHZAHLREGLER</v>
          </cell>
          <cell r="F1750">
            <v>159.97999999999999</v>
          </cell>
          <cell r="G1750">
            <v>2.4</v>
          </cell>
          <cell r="H1750">
            <v>0.56000000000000005</v>
          </cell>
          <cell r="J1750">
            <v>2.96</v>
          </cell>
        </row>
        <row r="1751">
          <cell r="A1751" t="str">
            <v>3124</v>
          </cell>
          <cell r="B1751" t="str">
            <v>B</v>
          </cell>
          <cell r="C1751" t="str">
            <v>Y</v>
          </cell>
          <cell r="D1751" t="str">
            <v>0130-00</v>
          </cell>
          <cell r="E1751" t="str">
            <v>GENERATOR</v>
          </cell>
          <cell r="F1751">
            <v>54.79</v>
          </cell>
          <cell r="G1751">
            <v>0.97</v>
          </cell>
          <cell r="H1751">
            <v>0</v>
          </cell>
          <cell r="J1751">
            <v>0.97</v>
          </cell>
        </row>
        <row r="1752">
          <cell r="A1752" t="str">
            <v>3125</v>
          </cell>
          <cell r="B1752" t="str">
            <v>B</v>
          </cell>
          <cell r="C1752" t="str">
            <v>Y</v>
          </cell>
          <cell r="D1752" t="str">
            <v>0130-00</v>
          </cell>
          <cell r="E1752" t="str">
            <v>GENERATOR</v>
          </cell>
          <cell r="F1752">
            <v>65.23</v>
          </cell>
          <cell r="G1752">
            <v>0.97</v>
          </cell>
          <cell r="H1752">
            <v>0</v>
          </cell>
          <cell r="J1752">
            <v>0.97</v>
          </cell>
        </row>
        <row r="1753">
          <cell r="A1753" t="str">
            <v>3126</v>
          </cell>
          <cell r="B1753" t="str">
            <v>B</v>
          </cell>
          <cell r="C1753" t="str">
            <v>Y</v>
          </cell>
          <cell r="D1753" t="str">
            <v>0130-00</v>
          </cell>
          <cell r="E1753" t="str">
            <v>MOTORLAGERUNG</v>
          </cell>
          <cell r="F1753">
            <v>11.47</v>
          </cell>
          <cell r="G1753">
            <v>0.5</v>
          </cell>
          <cell r="H1753">
            <v>0</v>
          </cell>
          <cell r="J1753">
            <v>0.5</v>
          </cell>
        </row>
        <row r="1754">
          <cell r="A1754" t="str">
            <v>3127</v>
          </cell>
          <cell r="B1754" t="str">
            <v>B</v>
          </cell>
          <cell r="C1754" t="str">
            <v>Y</v>
          </cell>
          <cell r="D1754" t="str">
            <v>0131-00</v>
          </cell>
          <cell r="E1754" t="str">
            <v>LUEFTERKONSOLE</v>
          </cell>
          <cell r="F1754">
            <v>84.11</v>
          </cell>
          <cell r="G1754">
            <v>0.63</v>
          </cell>
          <cell r="H1754">
            <v>0</v>
          </cell>
          <cell r="J1754">
            <v>0.63</v>
          </cell>
        </row>
        <row r="1755">
          <cell r="A1755" t="str">
            <v>3128</v>
          </cell>
          <cell r="B1755" t="str">
            <v>B</v>
          </cell>
          <cell r="C1755" t="str">
            <v>Y</v>
          </cell>
          <cell r="D1755" t="str">
            <v>0131-00</v>
          </cell>
          <cell r="E1755" t="str">
            <v>LUEFTERKONSOLE</v>
          </cell>
          <cell r="F1755">
            <v>84.11</v>
          </cell>
          <cell r="G1755">
            <v>0.63</v>
          </cell>
          <cell r="H1755">
            <v>0</v>
          </cell>
          <cell r="J1755">
            <v>0.63</v>
          </cell>
        </row>
        <row r="1756">
          <cell r="A1756" t="str">
            <v>3129</v>
          </cell>
          <cell r="B1756" t="str">
            <v>B</v>
          </cell>
          <cell r="C1756" t="str">
            <v>Y</v>
          </cell>
          <cell r="D1756" t="str">
            <v>0131-00</v>
          </cell>
          <cell r="E1756" t="str">
            <v>LUEFTERKONSOLE</v>
          </cell>
          <cell r="F1756">
            <v>84.11</v>
          </cell>
          <cell r="G1756">
            <v>0.63</v>
          </cell>
          <cell r="H1756">
            <v>0</v>
          </cell>
          <cell r="J1756">
            <v>0.63</v>
          </cell>
        </row>
        <row r="1757">
          <cell r="A1757" t="str">
            <v>3130</v>
          </cell>
          <cell r="B1757" t="str">
            <v>B</v>
          </cell>
          <cell r="C1757" t="str">
            <v>Y</v>
          </cell>
          <cell r="D1757" t="str">
            <v>0131-00</v>
          </cell>
          <cell r="E1757" t="str">
            <v>LUEFTERKONSOLE</v>
          </cell>
          <cell r="F1757">
            <v>84.11</v>
          </cell>
          <cell r="G1757">
            <v>0.63</v>
          </cell>
          <cell r="H1757">
            <v>0</v>
          </cell>
          <cell r="J1757">
            <v>0.63</v>
          </cell>
        </row>
        <row r="1758">
          <cell r="A1758" t="str">
            <v>3131</v>
          </cell>
          <cell r="B1758" t="str">
            <v>B</v>
          </cell>
          <cell r="C1758" t="str">
            <v>Y</v>
          </cell>
          <cell r="D1758" t="str">
            <v>0131-00</v>
          </cell>
          <cell r="E1758" t="str">
            <v>KRUEMMER</v>
          </cell>
          <cell r="F1758">
            <v>28.66</v>
          </cell>
          <cell r="G1758">
            <v>1.18</v>
          </cell>
          <cell r="H1758">
            <v>1.1000000000000001</v>
          </cell>
          <cell r="J1758">
            <v>2.2800000000000002</v>
          </cell>
        </row>
        <row r="1759">
          <cell r="A1759" t="str">
            <v>3132</v>
          </cell>
          <cell r="B1759" t="str">
            <v>B</v>
          </cell>
          <cell r="C1759" t="str">
            <v>Y</v>
          </cell>
          <cell r="D1759" t="str">
            <v>0131-00</v>
          </cell>
          <cell r="E1759" t="str">
            <v>KRUEMMER</v>
          </cell>
          <cell r="F1759">
            <v>36.04</v>
          </cell>
          <cell r="G1759">
            <v>1.38</v>
          </cell>
          <cell r="H1759">
            <v>1.59</v>
          </cell>
          <cell r="J1759">
            <v>2.9699999999999998</v>
          </cell>
        </row>
        <row r="1760">
          <cell r="A1760" t="str">
            <v>3133</v>
          </cell>
          <cell r="B1760" t="str">
            <v>B</v>
          </cell>
          <cell r="C1760" t="str">
            <v>Y</v>
          </cell>
          <cell r="D1760" t="str">
            <v>0131-00</v>
          </cell>
          <cell r="E1760" t="str">
            <v>KRUEMMER</v>
          </cell>
          <cell r="F1760">
            <v>35.36</v>
          </cell>
          <cell r="G1760">
            <v>0.95</v>
          </cell>
          <cell r="H1760">
            <v>0</v>
          </cell>
          <cell r="J1760">
            <v>0.95</v>
          </cell>
        </row>
        <row r="1761">
          <cell r="A1761" t="str">
            <v>3134</v>
          </cell>
          <cell r="B1761" t="str">
            <v>B</v>
          </cell>
          <cell r="C1761" t="str">
            <v>Y</v>
          </cell>
          <cell r="D1761" t="str">
            <v>0131-00</v>
          </cell>
          <cell r="E1761" t="str">
            <v>GENERATOR</v>
          </cell>
          <cell r="F1761">
            <v>76.459999999999994</v>
          </cell>
          <cell r="G1761">
            <v>1.06</v>
          </cell>
          <cell r="H1761">
            <v>0</v>
          </cell>
          <cell r="J1761">
            <v>1.06</v>
          </cell>
        </row>
        <row r="1762">
          <cell r="A1762" t="str">
            <v>3135</v>
          </cell>
          <cell r="B1762" t="str">
            <v>B</v>
          </cell>
          <cell r="C1762" t="str">
            <v>Y</v>
          </cell>
          <cell r="D1762" t="str">
            <v>0131-00</v>
          </cell>
          <cell r="E1762" t="str">
            <v>KRAFTSTOFFPUMPE</v>
          </cell>
          <cell r="F1762">
            <v>35.68</v>
          </cell>
          <cell r="G1762">
            <v>1</v>
          </cell>
          <cell r="H1762">
            <v>0</v>
          </cell>
          <cell r="J1762">
            <v>1</v>
          </cell>
        </row>
        <row r="1763">
          <cell r="A1763" t="str">
            <v>3136</v>
          </cell>
          <cell r="B1763" t="str">
            <v>B</v>
          </cell>
          <cell r="C1763" t="str">
            <v>Y</v>
          </cell>
          <cell r="D1763" t="str">
            <v>0130-00</v>
          </cell>
          <cell r="E1763" t="str">
            <v>GENERATOR</v>
          </cell>
          <cell r="F1763">
            <v>155.18</v>
          </cell>
          <cell r="G1763">
            <v>1.4</v>
          </cell>
          <cell r="H1763">
            <v>0</v>
          </cell>
          <cell r="J1763">
            <v>1.4</v>
          </cell>
        </row>
        <row r="1764">
          <cell r="A1764" t="str">
            <v>3137</v>
          </cell>
          <cell r="B1764" t="str">
            <v>B</v>
          </cell>
          <cell r="C1764" t="str">
            <v>Y</v>
          </cell>
          <cell r="D1764" t="str">
            <v>0130-00</v>
          </cell>
          <cell r="E1764" t="str">
            <v>GENERATOR</v>
          </cell>
          <cell r="F1764">
            <v>154.77000000000001</v>
          </cell>
          <cell r="G1764">
            <v>1.2</v>
          </cell>
          <cell r="H1764">
            <v>0</v>
          </cell>
          <cell r="J1764">
            <v>1.2</v>
          </cell>
        </row>
        <row r="1765">
          <cell r="A1765" t="str">
            <v>3138</v>
          </cell>
          <cell r="B1765" t="str">
            <v>B</v>
          </cell>
          <cell r="C1765" t="str">
            <v>Y</v>
          </cell>
          <cell r="D1765" t="str">
            <v>0131-00</v>
          </cell>
          <cell r="E1765" t="str">
            <v>GENERATOR</v>
          </cell>
          <cell r="F1765">
            <v>154.34</v>
          </cell>
          <cell r="G1765">
            <v>1.44</v>
          </cell>
          <cell r="H1765">
            <v>0</v>
          </cell>
          <cell r="J1765">
            <v>1.44</v>
          </cell>
        </row>
        <row r="1766">
          <cell r="A1766" t="str">
            <v>3139</v>
          </cell>
          <cell r="B1766" t="str">
            <v>B</v>
          </cell>
          <cell r="C1766" t="str">
            <v>Y</v>
          </cell>
          <cell r="D1766" t="str">
            <v>0131-00</v>
          </cell>
          <cell r="E1766" t="str">
            <v>GENERATOR</v>
          </cell>
          <cell r="F1766">
            <v>155.04</v>
          </cell>
          <cell r="G1766">
            <v>1.06</v>
          </cell>
          <cell r="H1766">
            <v>0</v>
          </cell>
          <cell r="J1766">
            <v>1.06</v>
          </cell>
        </row>
        <row r="1767">
          <cell r="A1767" t="str">
            <v>3140</v>
          </cell>
          <cell r="B1767" t="str">
            <v>B</v>
          </cell>
          <cell r="C1767" t="str">
            <v>Y</v>
          </cell>
          <cell r="D1767" t="str">
            <v>0131-00</v>
          </cell>
          <cell r="E1767" t="str">
            <v>OELMESSVORRICHTUNG</v>
          </cell>
          <cell r="F1767">
            <v>3.99</v>
          </cell>
          <cell r="G1767">
            <v>0.18</v>
          </cell>
          <cell r="H1767">
            <v>0</v>
          </cell>
          <cell r="J1767">
            <v>0.18</v>
          </cell>
        </row>
        <row r="1768">
          <cell r="A1768" t="str">
            <v>3141</v>
          </cell>
          <cell r="B1768" t="str">
            <v>B</v>
          </cell>
          <cell r="C1768" t="str">
            <v>Y</v>
          </cell>
          <cell r="D1768" t="str">
            <v>0130-00</v>
          </cell>
          <cell r="E1768" t="str">
            <v>NIVEAUSCHALTER</v>
          </cell>
          <cell r="F1768">
            <v>38.44</v>
          </cell>
          <cell r="G1768">
            <v>0.66</v>
          </cell>
          <cell r="H1768">
            <v>0</v>
          </cell>
          <cell r="J1768">
            <v>0.66</v>
          </cell>
        </row>
        <row r="1769">
          <cell r="A1769" t="str">
            <v>3142</v>
          </cell>
          <cell r="B1769" t="str">
            <v>B</v>
          </cell>
          <cell r="C1769" t="str">
            <v>Y</v>
          </cell>
          <cell r="D1769" t="str">
            <v>0130-00</v>
          </cell>
          <cell r="E1769" t="str">
            <v>NIVEAUSCHALTER</v>
          </cell>
          <cell r="F1769">
            <v>38.93</v>
          </cell>
          <cell r="G1769">
            <v>0.72</v>
          </cell>
          <cell r="H1769">
            <v>0</v>
          </cell>
          <cell r="J1769">
            <v>0.72</v>
          </cell>
        </row>
        <row r="1770">
          <cell r="A1770" t="str">
            <v>3143</v>
          </cell>
          <cell r="B1770" t="str">
            <v>B</v>
          </cell>
          <cell r="C1770" t="str">
            <v>Y</v>
          </cell>
          <cell r="D1770" t="str">
            <v>0130-00</v>
          </cell>
          <cell r="E1770" t="str">
            <v>NIVEAUSCHALTER</v>
          </cell>
          <cell r="F1770">
            <v>38.659999999999997</v>
          </cell>
          <cell r="G1770">
            <v>0.66</v>
          </cell>
          <cell r="H1770">
            <v>0</v>
          </cell>
          <cell r="J1770">
            <v>0.66</v>
          </cell>
        </row>
        <row r="1771">
          <cell r="A1771" t="str">
            <v>3144</v>
          </cell>
          <cell r="B1771" t="str">
            <v>B</v>
          </cell>
          <cell r="C1771" t="str">
            <v>Y</v>
          </cell>
          <cell r="D1771" t="str">
            <v>0130-00</v>
          </cell>
          <cell r="E1771" t="str">
            <v>NIVEAUSCHALTER</v>
          </cell>
          <cell r="F1771">
            <v>40.33</v>
          </cell>
          <cell r="G1771">
            <v>0.63</v>
          </cell>
          <cell r="H1771">
            <v>0</v>
          </cell>
          <cell r="J1771">
            <v>0.63</v>
          </cell>
        </row>
        <row r="1772">
          <cell r="A1772" t="str">
            <v>3145</v>
          </cell>
          <cell r="B1772" t="str">
            <v>B</v>
          </cell>
          <cell r="C1772" t="str">
            <v>Y</v>
          </cell>
          <cell r="D1772" t="str">
            <v>0130-00</v>
          </cell>
          <cell r="E1772" t="str">
            <v>NIVEAUSCHALTER</v>
          </cell>
          <cell r="F1772">
            <v>87.83</v>
          </cell>
          <cell r="G1772">
            <v>0.66</v>
          </cell>
          <cell r="H1772">
            <v>0</v>
          </cell>
          <cell r="J1772">
            <v>0.66</v>
          </cell>
        </row>
        <row r="1773">
          <cell r="A1773" t="str">
            <v>3146</v>
          </cell>
          <cell r="B1773" t="str">
            <v>B</v>
          </cell>
          <cell r="C1773" t="str">
            <v>Y</v>
          </cell>
          <cell r="D1773" t="str">
            <v>0130-00</v>
          </cell>
          <cell r="E1773" t="str">
            <v>NIVEAUSCHALTER</v>
          </cell>
          <cell r="F1773">
            <v>88.32</v>
          </cell>
          <cell r="G1773">
            <v>0.59</v>
          </cell>
          <cell r="H1773">
            <v>0</v>
          </cell>
          <cell r="J1773">
            <v>0.59</v>
          </cell>
        </row>
        <row r="1774">
          <cell r="A1774" t="str">
            <v>3147</v>
          </cell>
          <cell r="B1774" t="str">
            <v>B</v>
          </cell>
          <cell r="C1774" t="str">
            <v>Y</v>
          </cell>
          <cell r="D1774" t="str">
            <v>0130-00</v>
          </cell>
          <cell r="E1774" t="str">
            <v>NIVEAUSCHALTER</v>
          </cell>
          <cell r="F1774">
            <v>87.84</v>
          </cell>
          <cell r="G1774">
            <v>0.64</v>
          </cell>
          <cell r="H1774">
            <v>0</v>
          </cell>
          <cell r="J1774">
            <v>0.64</v>
          </cell>
        </row>
        <row r="1775">
          <cell r="A1775" t="str">
            <v>3148</v>
          </cell>
          <cell r="B1775" t="str">
            <v>B</v>
          </cell>
          <cell r="C1775" t="str">
            <v>Y</v>
          </cell>
          <cell r="D1775" t="str">
            <v>0130-00</v>
          </cell>
          <cell r="E1775" t="str">
            <v>NIVEAUSCHALTER</v>
          </cell>
          <cell r="F1775">
            <v>89.72</v>
          </cell>
          <cell r="G1775">
            <v>0.63</v>
          </cell>
          <cell r="H1775">
            <v>0</v>
          </cell>
          <cell r="J1775">
            <v>0.63</v>
          </cell>
        </row>
        <row r="1776">
          <cell r="A1776" t="str">
            <v>3149</v>
          </cell>
          <cell r="B1776" t="str">
            <v>B</v>
          </cell>
          <cell r="C1776" t="str">
            <v>Y</v>
          </cell>
          <cell r="D1776" t="str">
            <v>0131-00</v>
          </cell>
          <cell r="E1776" t="str">
            <v>ABGASTURBOLADER</v>
          </cell>
          <cell r="F1776">
            <v>175.36</v>
          </cell>
          <cell r="G1776">
            <v>5.44</v>
          </cell>
          <cell r="H1776">
            <v>5.59</v>
          </cell>
          <cell r="J1776">
            <v>11.030000000000001</v>
          </cell>
        </row>
        <row r="1777">
          <cell r="A1777" t="str">
            <v>3150</v>
          </cell>
          <cell r="B1777" t="str">
            <v>B</v>
          </cell>
          <cell r="C1777" t="str">
            <v>Y</v>
          </cell>
          <cell r="D1777" t="str">
            <v>0130-00</v>
          </cell>
          <cell r="E1777" t="str">
            <v>KRUEMMER</v>
          </cell>
          <cell r="F1777">
            <v>9.41</v>
          </cell>
          <cell r="G1777">
            <v>0.67</v>
          </cell>
          <cell r="H1777">
            <v>1.26</v>
          </cell>
          <cell r="J1777">
            <v>1.9300000000000002</v>
          </cell>
        </row>
        <row r="1778">
          <cell r="A1778" t="str">
            <v>3151</v>
          </cell>
          <cell r="B1778" t="str">
            <v>B</v>
          </cell>
          <cell r="C1778" t="str">
            <v>Y</v>
          </cell>
          <cell r="D1778" t="str">
            <v>0130-00</v>
          </cell>
          <cell r="E1778" t="str">
            <v>KRUEMMER</v>
          </cell>
          <cell r="F1778">
            <v>6.9</v>
          </cell>
          <cell r="G1778">
            <v>0.67</v>
          </cell>
          <cell r="H1778">
            <v>1.26</v>
          </cell>
          <cell r="J1778">
            <v>1.9300000000000002</v>
          </cell>
        </row>
        <row r="1779">
          <cell r="A1779" t="str">
            <v>3152</v>
          </cell>
          <cell r="B1779" t="str">
            <v>B</v>
          </cell>
          <cell r="C1779" t="str">
            <v>Y</v>
          </cell>
          <cell r="D1779" t="str">
            <v>0131-00</v>
          </cell>
          <cell r="E1779" t="str">
            <v>ABGASTURBOLADER</v>
          </cell>
          <cell r="F1779">
            <v>160.77000000000001</v>
          </cell>
          <cell r="G1779">
            <v>3.09</v>
          </cell>
          <cell r="H1779">
            <v>4.4000000000000004</v>
          </cell>
          <cell r="J1779">
            <v>7.49</v>
          </cell>
        </row>
        <row r="1780">
          <cell r="A1780" t="str">
            <v>3153</v>
          </cell>
          <cell r="B1780" t="str">
            <v>B</v>
          </cell>
          <cell r="C1780" t="str">
            <v>Y</v>
          </cell>
          <cell r="D1780" t="str">
            <v>0131-00</v>
          </cell>
          <cell r="E1780" t="str">
            <v>ABGASTURBOLADER</v>
          </cell>
          <cell r="F1780">
            <v>169.71</v>
          </cell>
          <cell r="G1780">
            <v>5.34</v>
          </cell>
          <cell r="H1780">
            <v>5.76</v>
          </cell>
          <cell r="J1780">
            <v>11.1</v>
          </cell>
        </row>
        <row r="1781">
          <cell r="A1781" t="str">
            <v>3154</v>
          </cell>
          <cell r="B1781" t="str">
            <v>B</v>
          </cell>
          <cell r="C1781" t="str">
            <v>Y</v>
          </cell>
          <cell r="D1781" t="str">
            <v>0131-00</v>
          </cell>
          <cell r="E1781" t="str">
            <v>ABGASTURBOLADER</v>
          </cell>
          <cell r="F1781">
            <v>169.71</v>
          </cell>
          <cell r="G1781">
            <v>5.34</v>
          </cell>
          <cell r="H1781">
            <v>5.76</v>
          </cell>
          <cell r="J1781">
            <v>11.1</v>
          </cell>
        </row>
        <row r="1782">
          <cell r="A1782" t="str">
            <v>3157</v>
          </cell>
          <cell r="B1782" t="str">
            <v>B</v>
          </cell>
          <cell r="C1782" t="str">
            <v>Y</v>
          </cell>
          <cell r="D1782" t="str">
            <v>0131-00</v>
          </cell>
          <cell r="E1782" t="str">
            <v>OHNE INHALT</v>
          </cell>
          <cell r="F1782">
            <v>0</v>
          </cell>
          <cell r="G1782">
            <v>0</v>
          </cell>
          <cell r="H1782">
            <v>0</v>
          </cell>
          <cell r="J1782">
            <v>0</v>
          </cell>
        </row>
        <row r="1783">
          <cell r="A1783" t="str">
            <v>3158</v>
          </cell>
          <cell r="B1783" t="str">
            <v>B</v>
          </cell>
          <cell r="C1783" t="str">
            <v>Y</v>
          </cell>
          <cell r="D1783" t="str">
            <v>0131-00</v>
          </cell>
          <cell r="E1783" t="str">
            <v>OELMESSVORRICHTUNG</v>
          </cell>
          <cell r="F1783">
            <v>6.75</v>
          </cell>
          <cell r="G1783">
            <v>0.84</v>
          </cell>
          <cell r="H1783">
            <v>0</v>
          </cell>
          <cell r="J1783">
            <v>0.84</v>
          </cell>
        </row>
        <row r="1784">
          <cell r="A1784" t="str">
            <v>3159</v>
          </cell>
          <cell r="B1784" t="str">
            <v>B</v>
          </cell>
          <cell r="C1784" t="str">
            <v>Y</v>
          </cell>
          <cell r="D1784" t="str">
            <v>0131-00</v>
          </cell>
          <cell r="E1784" t="str">
            <v>EINSPRITZPUMPE</v>
          </cell>
          <cell r="F1784">
            <v>938.32</v>
          </cell>
          <cell r="G1784">
            <v>8.6199999999999992</v>
          </cell>
          <cell r="H1784">
            <v>40.700000000000003</v>
          </cell>
          <cell r="J1784">
            <v>49.32</v>
          </cell>
        </row>
        <row r="1785">
          <cell r="A1785" t="str">
            <v>3160</v>
          </cell>
          <cell r="B1785" t="str">
            <v>B</v>
          </cell>
          <cell r="C1785" t="str">
            <v>Y</v>
          </cell>
          <cell r="D1785" t="str">
            <v>0131-00</v>
          </cell>
          <cell r="E1785" t="str">
            <v>LADELUFTLEITUNG</v>
          </cell>
          <cell r="F1785">
            <v>42.07</v>
          </cell>
          <cell r="G1785">
            <v>1.27</v>
          </cell>
          <cell r="H1785">
            <v>0</v>
          </cell>
          <cell r="J1785">
            <v>1.27</v>
          </cell>
        </row>
        <row r="1786">
          <cell r="A1786" t="str">
            <v>3161</v>
          </cell>
          <cell r="B1786" t="str">
            <v>B</v>
          </cell>
          <cell r="C1786" t="str">
            <v>Y</v>
          </cell>
          <cell r="D1786" t="str">
            <v>0130-00</v>
          </cell>
          <cell r="E1786" t="str">
            <v>SCHWUNGRAD</v>
          </cell>
          <cell r="F1786">
            <v>47.8</v>
          </cell>
          <cell r="G1786">
            <v>1.1299999999999999</v>
          </cell>
          <cell r="H1786">
            <v>0</v>
          </cell>
          <cell r="J1786">
            <v>1.1299999999999999</v>
          </cell>
        </row>
        <row r="1787">
          <cell r="A1787" t="str">
            <v>3162</v>
          </cell>
          <cell r="B1787" t="str">
            <v>B</v>
          </cell>
          <cell r="C1787" t="str">
            <v>Y</v>
          </cell>
          <cell r="D1787" t="str">
            <v>0131-00</v>
          </cell>
          <cell r="E1787" t="str">
            <v>SCHMIEROELKUEHLER</v>
          </cell>
          <cell r="F1787">
            <v>73.78</v>
          </cell>
          <cell r="G1787">
            <v>0.65</v>
          </cell>
          <cell r="H1787">
            <v>1.5</v>
          </cell>
          <cell r="J1787">
            <v>2.15</v>
          </cell>
        </row>
        <row r="1788">
          <cell r="A1788" t="str">
            <v>3163</v>
          </cell>
          <cell r="B1788" t="str">
            <v>B</v>
          </cell>
          <cell r="C1788" t="str">
            <v>Y</v>
          </cell>
          <cell r="D1788" t="str">
            <v>0130-00</v>
          </cell>
          <cell r="E1788" t="str">
            <v>OHNE INHALT</v>
          </cell>
          <cell r="F1788">
            <v>0</v>
          </cell>
          <cell r="G1788">
            <v>0</v>
          </cell>
          <cell r="H1788">
            <v>0</v>
          </cell>
          <cell r="J1788">
            <v>0</v>
          </cell>
        </row>
        <row r="1789">
          <cell r="A1789" t="str">
            <v>3164</v>
          </cell>
          <cell r="B1789" t="str">
            <v>B</v>
          </cell>
          <cell r="C1789" t="str">
            <v>Y</v>
          </cell>
          <cell r="D1789" t="str">
            <v>0130-00</v>
          </cell>
          <cell r="E1789" t="str">
            <v>MOTORLAGERUNG</v>
          </cell>
          <cell r="F1789">
            <v>1.38</v>
          </cell>
          <cell r="G1789">
            <v>0.46</v>
          </cell>
          <cell r="H1789">
            <v>0</v>
          </cell>
          <cell r="J1789">
            <v>0.46</v>
          </cell>
        </row>
        <row r="1790">
          <cell r="A1790" t="str">
            <v>3165</v>
          </cell>
          <cell r="B1790" t="str">
            <v>B</v>
          </cell>
          <cell r="C1790" t="str">
            <v>Y</v>
          </cell>
          <cell r="D1790" t="str">
            <v>0131-00</v>
          </cell>
          <cell r="E1790" t="str">
            <v>MOTORLAGERUNG</v>
          </cell>
          <cell r="F1790">
            <v>1.74</v>
          </cell>
          <cell r="G1790">
            <v>0.57999999999999996</v>
          </cell>
          <cell r="H1790">
            <v>0</v>
          </cell>
          <cell r="J1790">
            <v>0.57999999999999996</v>
          </cell>
        </row>
        <row r="1791">
          <cell r="A1791" t="str">
            <v>3166</v>
          </cell>
          <cell r="B1791" t="str">
            <v>B</v>
          </cell>
          <cell r="C1791" t="str">
            <v>Y</v>
          </cell>
          <cell r="D1791" t="str">
            <v>0131-00</v>
          </cell>
          <cell r="E1791" t="str">
            <v>MOTORLAGERUNG</v>
          </cell>
          <cell r="F1791">
            <v>0.86</v>
          </cell>
          <cell r="G1791">
            <v>0.46</v>
          </cell>
          <cell r="H1791">
            <v>0</v>
          </cell>
          <cell r="J1791">
            <v>0.46</v>
          </cell>
        </row>
        <row r="1792">
          <cell r="A1792" t="str">
            <v>3167</v>
          </cell>
          <cell r="B1792" t="str">
            <v>B</v>
          </cell>
          <cell r="C1792" t="str">
            <v>Y</v>
          </cell>
          <cell r="D1792" t="str">
            <v>0130-00</v>
          </cell>
          <cell r="E1792" t="str">
            <v>WARTUNGSANZEIGER</v>
          </cell>
          <cell r="F1792">
            <v>6.83</v>
          </cell>
          <cell r="G1792">
            <v>0</v>
          </cell>
          <cell r="H1792">
            <v>0</v>
          </cell>
          <cell r="J1792">
            <v>0</v>
          </cell>
        </row>
        <row r="1793">
          <cell r="A1793" t="str">
            <v>3168</v>
          </cell>
          <cell r="B1793" t="str">
            <v>B</v>
          </cell>
          <cell r="C1793" t="str">
            <v>Y</v>
          </cell>
          <cell r="D1793" t="str">
            <v>0130-00</v>
          </cell>
          <cell r="E1793" t="str">
            <v>WARTUNGSANZEIGER</v>
          </cell>
          <cell r="F1793">
            <v>7.57</v>
          </cell>
          <cell r="G1793">
            <v>0</v>
          </cell>
          <cell r="H1793">
            <v>0</v>
          </cell>
          <cell r="J1793">
            <v>0</v>
          </cell>
        </row>
        <row r="1794">
          <cell r="A1794" t="str">
            <v>3169</v>
          </cell>
          <cell r="B1794" t="str">
            <v>B</v>
          </cell>
          <cell r="C1794" t="str">
            <v>Y</v>
          </cell>
          <cell r="D1794" t="str">
            <v>0130-00</v>
          </cell>
          <cell r="E1794" t="str">
            <v>WARTUNGSSCHALTER</v>
          </cell>
          <cell r="F1794">
            <v>7.7</v>
          </cell>
          <cell r="G1794">
            <v>0</v>
          </cell>
          <cell r="H1794">
            <v>0</v>
          </cell>
          <cell r="J1794">
            <v>0</v>
          </cell>
        </row>
        <row r="1795">
          <cell r="A1795" t="str">
            <v>3170</v>
          </cell>
          <cell r="B1795" t="str">
            <v>B</v>
          </cell>
          <cell r="C1795" t="str">
            <v>Y</v>
          </cell>
          <cell r="D1795" t="str">
            <v>0130-00</v>
          </cell>
          <cell r="E1795" t="str">
            <v>WARTUNGSSCHALTER</v>
          </cell>
          <cell r="F1795">
            <v>8.44</v>
          </cell>
          <cell r="G1795">
            <v>0</v>
          </cell>
          <cell r="H1795">
            <v>0</v>
          </cell>
          <cell r="J1795">
            <v>0</v>
          </cell>
        </row>
        <row r="1796">
          <cell r="A1796" t="str">
            <v>3173</v>
          </cell>
          <cell r="B1796" t="str">
            <v>B</v>
          </cell>
          <cell r="C1796" t="str">
            <v>Y</v>
          </cell>
          <cell r="D1796" t="str">
            <v>0131-00</v>
          </cell>
          <cell r="E1796" t="str">
            <v>ABGASTURBOLADER</v>
          </cell>
          <cell r="F1796">
            <v>261.7</v>
          </cell>
          <cell r="G1796">
            <v>5.81</v>
          </cell>
          <cell r="H1796">
            <v>5.17</v>
          </cell>
          <cell r="J1796">
            <v>10.98</v>
          </cell>
        </row>
        <row r="1797">
          <cell r="A1797" t="str">
            <v>3174</v>
          </cell>
          <cell r="B1797" t="str">
            <v>B</v>
          </cell>
          <cell r="C1797" t="str">
            <v>Y</v>
          </cell>
          <cell r="D1797" t="str">
            <v>0130-00</v>
          </cell>
          <cell r="E1797" t="str">
            <v>WARTUNGSANZEIGER</v>
          </cell>
          <cell r="F1797">
            <v>2.81</v>
          </cell>
          <cell r="G1797">
            <v>0</v>
          </cell>
          <cell r="H1797">
            <v>0</v>
          </cell>
          <cell r="J1797">
            <v>0</v>
          </cell>
        </row>
        <row r="1798">
          <cell r="A1798" t="str">
            <v>3175</v>
          </cell>
          <cell r="B1798" t="str">
            <v>B</v>
          </cell>
          <cell r="C1798" t="str">
            <v>Y</v>
          </cell>
          <cell r="D1798" t="str">
            <v>0130-00</v>
          </cell>
          <cell r="E1798" t="str">
            <v>WARTUNGSSCHALTER</v>
          </cell>
          <cell r="F1798">
            <v>3.68</v>
          </cell>
          <cell r="G1798">
            <v>0</v>
          </cell>
          <cell r="H1798">
            <v>0</v>
          </cell>
          <cell r="J1798">
            <v>0</v>
          </cell>
        </row>
        <row r="1799">
          <cell r="A1799" t="str">
            <v>3176</v>
          </cell>
          <cell r="B1799" t="str">
            <v>B</v>
          </cell>
          <cell r="C1799" t="str">
            <v>Y</v>
          </cell>
          <cell r="D1799" t="str">
            <v>0130-00</v>
          </cell>
          <cell r="E1799" t="str">
            <v>WARTUNGSSCHALTER</v>
          </cell>
          <cell r="F1799">
            <v>8.1199999999999992</v>
          </cell>
          <cell r="G1799">
            <v>0</v>
          </cell>
          <cell r="H1799">
            <v>0</v>
          </cell>
          <cell r="J1799">
            <v>0</v>
          </cell>
        </row>
        <row r="1800">
          <cell r="A1800" t="str">
            <v>3177</v>
          </cell>
          <cell r="B1800" t="str">
            <v>B</v>
          </cell>
          <cell r="C1800" t="str">
            <v>Y</v>
          </cell>
          <cell r="D1800" t="str">
            <v>0130-00</v>
          </cell>
          <cell r="E1800" t="str">
            <v>WARTUNGSSCHALTER</v>
          </cell>
          <cell r="F1800">
            <v>8.77</v>
          </cell>
          <cell r="G1800">
            <v>0</v>
          </cell>
          <cell r="H1800">
            <v>0</v>
          </cell>
          <cell r="J1800">
            <v>0</v>
          </cell>
        </row>
        <row r="1801">
          <cell r="A1801" t="str">
            <v>3178</v>
          </cell>
          <cell r="B1801" t="str">
            <v>B</v>
          </cell>
          <cell r="C1801" t="str">
            <v>Y</v>
          </cell>
          <cell r="D1801" t="str">
            <v>0130-00</v>
          </cell>
          <cell r="E1801" t="str">
            <v>WARTUNGSSCHALTER</v>
          </cell>
          <cell r="F1801">
            <v>9.51</v>
          </cell>
          <cell r="G1801">
            <v>0</v>
          </cell>
          <cell r="H1801">
            <v>0</v>
          </cell>
          <cell r="J1801">
            <v>0</v>
          </cell>
        </row>
        <row r="1802">
          <cell r="A1802" t="str">
            <v>3179</v>
          </cell>
          <cell r="B1802" t="str">
            <v>B</v>
          </cell>
          <cell r="C1802" t="str">
            <v>Y</v>
          </cell>
          <cell r="D1802" t="str">
            <v>0131-00</v>
          </cell>
          <cell r="E1802" t="str">
            <v>KEILRIEMENSCHEIBE</v>
          </cell>
          <cell r="F1802">
            <v>38.89</v>
          </cell>
          <cell r="G1802">
            <v>1.21</v>
          </cell>
          <cell r="H1802">
            <v>0</v>
          </cell>
          <cell r="J1802">
            <v>1.21</v>
          </cell>
        </row>
        <row r="1803">
          <cell r="A1803" t="str">
            <v>3180</v>
          </cell>
          <cell r="B1803" t="str">
            <v>B</v>
          </cell>
          <cell r="C1803" t="str">
            <v>Y</v>
          </cell>
          <cell r="D1803" t="str">
            <v>0131-00</v>
          </cell>
          <cell r="E1803" t="str">
            <v>BEFESTIGUNGSTEILE</v>
          </cell>
          <cell r="F1803">
            <v>35.090000000000003</v>
          </cell>
          <cell r="G1803">
            <v>0.75</v>
          </cell>
          <cell r="H1803">
            <v>11.33</v>
          </cell>
          <cell r="J1803">
            <v>12.08</v>
          </cell>
        </row>
        <row r="1804">
          <cell r="A1804" t="str">
            <v>3181</v>
          </cell>
          <cell r="B1804" t="str">
            <v>B</v>
          </cell>
          <cell r="C1804" t="str">
            <v>Y</v>
          </cell>
          <cell r="D1804" t="str">
            <v>0131-00</v>
          </cell>
          <cell r="E1804" t="str">
            <v>EINSPRITZPUMPE</v>
          </cell>
          <cell r="F1804">
            <v>1751.02</v>
          </cell>
          <cell r="G1804">
            <v>7.45</v>
          </cell>
          <cell r="H1804">
            <v>57.14</v>
          </cell>
          <cell r="J1804">
            <v>64.59</v>
          </cell>
        </row>
        <row r="1805">
          <cell r="A1805" t="str">
            <v>3182</v>
          </cell>
          <cell r="B1805" t="str">
            <v>B</v>
          </cell>
          <cell r="C1805" t="str">
            <v>Y</v>
          </cell>
          <cell r="D1805" t="str">
            <v>0138-00</v>
          </cell>
          <cell r="E1805" t="str">
            <v>BETRIEBSANLEITUNG</v>
          </cell>
          <cell r="F1805">
            <v>8.59</v>
          </cell>
          <cell r="G1805">
            <v>0</v>
          </cell>
          <cell r="H1805">
            <v>0</v>
          </cell>
          <cell r="J1805">
            <v>0</v>
          </cell>
        </row>
        <row r="1806">
          <cell r="A1806" t="str">
            <v>3183</v>
          </cell>
          <cell r="B1806" t="str">
            <v>B</v>
          </cell>
          <cell r="C1806" t="str">
            <v>Y</v>
          </cell>
          <cell r="D1806" t="str">
            <v>0138-00</v>
          </cell>
          <cell r="E1806" t="str">
            <v>BETRIEBSANLEITUNG</v>
          </cell>
          <cell r="F1806">
            <v>8.6</v>
          </cell>
          <cell r="G1806">
            <v>0</v>
          </cell>
          <cell r="H1806">
            <v>0</v>
          </cell>
          <cell r="J1806">
            <v>0</v>
          </cell>
        </row>
        <row r="1807">
          <cell r="A1807" t="str">
            <v>3184</v>
          </cell>
          <cell r="B1807" t="str">
            <v>B</v>
          </cell>
          <cell r="C1807" t="str">
            <v>Y</v>
          </cell>
          <cell r="D1807" t="str">
            <v>0131-00</v>
          </cell>
          <cell r="E1807" t="str">
            <v>KURB.GEH.ENTLUEFT.</v>
          </cell>
          <cell r="F1807">
            <v>14.62</v>
          </cell>
          <cell r="G1807">
            <v>0.57999999999999996</v>
          </cell>
          <cell r="H1807">
            <v>0</v>
          </cell>
          <cell r="J1807">
            <v>0.57999999999999996</v>
          </cell>
        </row>
        <row r="1808">
          <cell r="A1808" t="str">
            <v>3185</v>
          </cell>
          <cell r="B1808" t="str">
            <v>B</v>
          </cell>
          <cell r="C1808" t="str">
            <v>Y</v>
          </cell>
          <cell r="D1808" t="str">
            <v>0131-00</v>
          </cell>
          <cell r="E1808" t="str">
            <v>EINSPRITZPUMPE</v>
          </cell>
          <cell r="F1808">
            <v>706.03</v>
          </cell>
          <cell r="G1808">
            <v>6.53</v>
          </cell>
          <cell r="H1808">
            <v>46.25</v>
          </cell>
          <cell r="J1808">
            <v>52.78</v>
          </cell>
        </row>
        <row r="1809">
          <cell r="A1809" t="str">
            <v>3186</v>
          </cell>
          <cell r="B1809" t="str">
            <v>B</v>
          </cell>
          <cell r="C1809" t="str">
            <v>Y</v>
          </cell>
          <cell r="D1809" t="str">
            <v>0131-00</v>
          </cell>
          <cell r="E1809" t="str">
            <v>DREHZAHLREGLER</v>
          </cell>
          <cell r="F1809">
            <v>159.66</v>
          </cell>
          <cell r="G1809">
            <v>2.2799999999999998</v>
          </cell>
          <cell r="H1809">
            <v>0.73</v>
          </cell>
          <cell r="J1809">
            <v>3.01</v>
          </cell>
        </row>
        <row r="1810">
          <cell r="A1810" t="str">
            <v>3187</v>
          </cell>
          <cell r="B1810" t="str">
            <v>B</v>
          </cell>
          <cell r="C1810" t="str">
            <v>Y</v>
          </cell>
          <cell r="D1810" t="str">
            <v>0131-00</v>
          </cell>
          <cell r="E1810" t="str">
            <v>DREHZAHLREGLER</v>
          </cell>
          <cell r="F1810">
            <v>159.66</v>
          </cell>
          <cell r="G1810">
            <v>2.2799999999999998</v>
          </cell>
          <cell r="H1810">
            <v>0.73</v>
          </cell>
          <cell r="J1810">
            <v>3.01</v>
          </cell>
        </row>
        <row r="1811">
          <cell r="A1811" t="str">
            <v>3188</v>
          </cell>
          <cell r="B1811" t="str">
            <v>B</v>
          </cell>
          <cell r="C1811" t="str">
            <v>Y</v>
          </cell>
          <cell r="D1811" t="str">
            <v>0130-00</v>
          </cell>
          <cell r="E1811" t="str">
            <v>DREHZAHLREGLER</v>
          </cell>
          <cell r="F1811">
            <v>159.28</v>
          </cell>
          <cell r="G1811">
            <v>2.36</v>
          </cell>
          <cell r="H1811">
            <v>0</v>
          </cell>
          <cell r="J1811">
            <v>2.36</v>
          </cell>
        </row>
        <row r="1812">
          <cell r="A1812" t="str">
            <v>3189</v>
          </cell>
          <cell r="B1812" t="str">
            <v>B</v>
          </cell>
          <cell r="C1812" t="str">
            <v>Y</v>
          </cell>
          <cell r="D1812" t="str">
            <v>0130-00</v>
          </cell>
          <cell r="E1812" t="str">
            <v>DREHZAHLREGLER</v>
          </cell>
          <cell r="F1812">
            <v>159.28</v>
          </cell>
          <cell r="G1812">
            <v>2.36</v>
          </cell>
          <cell r="H1812">
            <v>0</v>
          </cell>
          <cell r="J1812">
            <v>2.36</v>
          </cell>
        </row>
        <row r="1813">
          <cell r="A1813" t="str">
            <v>3190</v>
          </cell>
          <cell r="B1813" t="str">
            <v>B</v>
          </cell>
          <cell r="C1813" t="str">
            <v>Y</v>
          </cell>
          <cell r="D1813" t="str">
            <v>0130-00</v>
          </cell>
          <cell r="E1813" t="str">
            <v>SCHWUNGRAD</v>
          </cell>
          <cell r="F1813">
            <v>115.95</v>
          </cell>
          <cell r="G1813">
            <v>4.4000000000000003E-3</v>
          </cell>
          <cell r="H1813">
            <v>0</v>
          </cell>
          <cell r="J1813">
            <v>4.4000000000000003E-3</v>
          </cell>
        </row>
        <row r="1814">
          <cell r="A1814" t="str">
            <v>3191</v>
          </cell>
          <cell r="B1814" t="str">
            <v>B</v>
          </cell>
          <cell r="C1814" t="str">
            <v>Y</v>
          </cell>
          <cell r="D1814" t="str">
            <v>0130-00</v>
          </cell>
          <cell r="E1814" t="str">
            <v>SCHWUNGRAD</v>
          </cell>
          <cell r="F1814">
            <v>140.13999999999999</v>
          </cell>
          <cell r="G1814">
            <v>4.4000000000000003E-3</v>
          </cell>
          <cell r="H1814">
            <v>0</v>
          </cell>
          <cell r="J1814">
            <v>4.4000000000000003E-3</v>
          </cell>
        </row>
        <row r="1815">
          <cell r="A1815" t="str">
            <v>3192</v>
          </cell>
          <cell r="B1815" t="str">
            <v>B</v>
          </cell>
          <cell r="C1815" t="str">
            <v>Y</v>
          </cell>
          <cell r="D1815" t="str">
            <v>0130-00</v>
          </cell>
          <cell r="E1815" t="str">
            <v>EINSPRITZPUMPE</v>
          </cell>
          <cell r="F1815">
            <v>770.34</v>
          </cell>
          <cell r="G1815">
            <v>7.88</v>
          </cell>
          <cell r="H1815">
            <v>44.5</v>
          </cell>
          <cell r="J1815">
            <v>52.38</v>
          </cell>
        </row>
        <row r="1816">
          <cell r="A1816" t="str">
            <v>3193</v>
          </cell>
          <cell r="B1816" t="str">
            <v>B</v>
          </cell>
          <cell r="C1816" t="str">
            <v>Y</v>
          </cell>
          <cell r="D1816" t="str">
            <v>0130-00</v>
          </cell>
          <cell r="E1816" t="str">
            <v>EINSPRITZPUMPE</v>
          </cell>
          <cell r="F1816">
            <v>781.08</v>
          </cell>
          <cell r="G1816">
            <v>8.08</v>
          </cell>
          <cell r="H1816">
            <v>44.5</v>
          </cell>
          <cell r="J1816">
            <v>52.58</v>
          </cell>
        </row>
        <row r="1817">
          <cell r="A1817" t="str">
            <v>3194</v>
          </cell>
          <cell r="B1817" t="str">
            <v>B</v>
          </cell>
          <cell r="C1817" t="str">
            <v>Y</v>
          </cell>
          <cell r="D1817" t="str">
            <v>0131-00</v>
          </cell>
          <cell r="E1817" t="str">
            <v>DREHZAHLREGLER</v>
          </cell>
          <cell r="F1817">
            <v>159.66</v>
          </cell>
          <cell r="G1817">
            <v>2.2799999999999998</v>
          </cell>
          <cell r="H1817">
            <v>0.73</v>
          </cell>
          <cell r="J1817">
            <v>3.01</v>
          </cell>
        </row>
        <row r="1818">
          <cell r="A1818" t="str">
            <v>3195</v>
          </cell>
          <cell r="B1818" t="str">
            <v>B</v>
          </cell>
          <cell r="C1818" t="str">
            <v>Y</v>
          </cell>
          <cell r="D1818" t="str">
            <v>0131-00</v>
          </cell>
          <cell r="E1818" t="str">
            <v>DREHZAHLREGLER</v>
          </cell>
          <cell r="F1818">
            <v>160.01</v>
          </cell>
          <cell r="G1818">
            <v>2.2799999999999998</v>
          </cell>
          <cell r="H1818">
            <v>0.73</v>
          </cell>
          <cell r="J1818">
            <v>3.01</v>
          </cell>
        </row>
        <row r="1819">
          <cell r="A1819" t="str">
            <v>3196</v>
          </cell>
          <cell r="B1819" t="str">
            <v>B</v>
          </cell>
          <cell r="C1819" t="str">
            <v>Y</v>
          </cell>
          <cell r="D1819" t="str">
            <v>0130-00</v>
          </cell>
          <cell r="E1819" t="str">
            <v>LUEFTER</v>
          </cell>
          <cell r="F1819">
            <v>12.52</v>
          </cell>
          <cell r="G1819">
            <v>0</v>
          </cell>
          <cell r="H1819">
            <v>0</v>
          </cell>
          <cell r="J1819">
            <v>0</v>
          </cell>
        </row>
        <row r="1820">
          <cell r="A1820" t="str">
            <v>3197</v>
          </cell>
          <cell r="B1820" t="str">
            <v>B</v>
          </cell>
          <cell r="C1820" t="str">
            <v>Y</v>
          </cell>
          <cell r="D1820" t="str">
            <v>0130-00</v>
          </cell>
          <cell r="E1820" t="str">
            <v>DRUCKLUEFTER</v>
          </cell>
          <cell r="F1820">
            <v>17.399999999999999</v>
          </cell>
          <cell r="G1820">
            <v>0</v>
          </cell>
          <cell r="H1820">
            <v>0</v>
          </cell>
          <cell r="J1820">
            <v>0</v>
          </cell>
        </row>
        <row r="1821">
          <cell r="A1821" t="str">
            <v>3198</v>
          </cell>
          <cell r="B1821" t="str">
            <v>B</v>
          </cell>
          <cell r="C1821" t="str">
            <v>Y</v>
          </cell>
          <cell r="D1821" t="str">
            <v>0131-00</v>
          </cell>
          <cell r="E1821" t="str">
            <v>BEFESTIGUNGSTEILE</v>
          </cell>
          <cell r="F1821">
            <v>9.7200000000000006</v>
          </cell>
          <cell r="G1821">
            <v>0</v>
          </cell>
          <cell r="H1821">
            <v>0</v>
          </cell>
          <cell r="J1821">
            <v>0</v>
          </cell>
        </row>
        <row r="1822">
          <cell r="A1822" t="str">
            <v>3199</v>
          </cell>
          <cell r="B1822" t="str">
            <v>B</v>
          </cell>
          <cell r="C1822" t="str">
            <v>Y</v>
          </cell>
          <cell r="D1822" t="str">
            <v>0131-00</v>
          </cell>
          <cell r="E1822" t="str">
            <v>BEFESTIGUNGSTEILE</v>
          </cell>
          <cell r="F1822">
            <v>9.68</v>
          </cell>
          <cell r="G1822">
            <v>0</v>
          </cell>
          <cell r="H1822">
            <v>0</v>
          </cell>
          <cell r="J1822">
            <v>0</v>
          </cell>
        </row>
        <row r="1823">
          <cell r="A1823" t="str">
            <v>3200</v>
          </cell>
          <cell r="B1823" t="str">
            <v>B</v>
          </cell>
          <cell r="C1823" t="str">
            <v>Y</v>
          </cell>
          <cell r="D1823" t="str">
            <v>0130-00</v>
          </cell>
          <cell r="E1823" t="str">
            <v>KEILRIEMENSCHEIBE</v>
          </cell>
          <cell r="F1823">
            <v>37.97</v>
          </cell>
          <cell r="G1823">
            <v>0.69</v>
          </cell>
          <cell r="H1823">
            <v>0</v>
          </cell>
          <cell r="J1823">
            <v>0.69</v>
          </cell>
        </row>
        <row r="1824">
          <cell r="A1824" t="str">
            <v>3201</v>
          </cell>
          <cell r="B1824" t="str">
            <v>B</v>
          </cell>
          <cell r="C1824" t="str">
            <v>Y</v>
          </cell>
          <cell r="D1824" t="str">
            <v>0130-00</v>
          </cell>
          <cell r="E1824" t="str">
            <v>KEILRIEMENSCHEIBE</v>
          </cell>
          <cell r="F1824">
            <v>37.700000000000003</v>
          </cell>
          <cell r="G1824">
            <v>0.69</v>
          </cell>
          <cell r="H1824">
            <v>0</v>
          </cell>
          <cell r="J1824">
            <v>0.69</v>
          </cell>
        </row>
        <row r="1825">
          <cell r="A1825" t="str">
            <v>3202</v>
          </cell>
          <cell r="B1825" t="str">
            <v>B</v>
          </cell>
          <cell r="C1825" t="str">
            <v>Y</v>
          </cell>
          <cell r="D1825" t="str">
            <v>0131-00</v>
          </cell>
          <cell r="E1825" t="str">
            <v>DREHZAHLREGLER</v>
          </cell>
          <cell r="F1825">
            <v>167.56</v>
          </cell>
          <cell r="G1825">
            <v>2.2799999999999998</v>
          </cell>
          <cell r="H1825">
            <v>0.73</v>
          </cell>
          <cell r="J1825">
            <v>3.01</v>
          </cell>
        </row>
        <row r="1826">
          <cell r="A1826" t="str">
            <v>3203</v>
          </cell>
          <cell r="B1826" t="str">
            <v>B</v>
          </cell>
          <cell r="C1826" t="str">
            <v>Y</v>
          </cell>
          <cell r="D1826" t="str">
            <v>0131-00</v>
          </cell>
          <cell r="E1826" t="str">
            <v>EINSPRITZPUMPE</v>
          </cell>
          <cell r="F1826">
            <v>950.53</v>
          </cell>
          <cell r="G1826">
            <v>7.92</v>
          </cell>
          <cell r="H1826">
            <v>40.700000000000003</v>
          </cell>
          <cell r="J1826">
            <v>48.620000000000005</v>
          </cell>
        </row>
        <row r="1827">
          <cell r="A1827" t="str">
            <v>3204</v>
          </cell>
          <cell r="B1827" t="str">
            <v>B</v>
          </cell>
          <cell r="C1827" t="str">
            <v>Y</v>
          </cell>
          <cell r="D1827" t="str">
            <v>0131-00</v>
          </cell>
          <cell r="E1827" t="str">
            <v>KURB.GEH.ENTLUEFT.</v>
          </cell>
          <cell r="F1827">
            <v>50.39</v>
          </cell>
          <cell r="G1827">
            <v>1.84</v>
          </cell>
          <cell r="H1827">
            <v>2.95</v>
          </cell>
          <cell r="J1827">
            <v>4.79</v>
          </cell>
        </row>
        <row r="1828">
          <cell r="A1828" t="str">
            <v>3205</v>
          </cell>
          <cell r="B1828" t="str">
            <v>B</v>
          </cell>
          <cell r="C1828" t="str">
            <v>Y</v>
          </cell>
          <cell r="D1828" t="str">
            <v>0130-00</v>
          </cell>
          <cell r="E1828" t="str">
            <v>FLUESSIGKEITSPUMPE</v>
          </cell>
          <cell r="F1828">
            <v>70.36</v>
          </cell>
          <cell r="G1828">
            <v>0.87</v>
          </cell>
          <cell r="H1828">
            <v>0</v>
          </cell>
          <cell r="J1828">
            <v>0.87</v>
          </cell>
        </row>
        <row r="1829">
          <cell r="A1829" t="str">
            <v>3206</v>
          </cell>
          <cell r="B1829" t="str">
            <v>B</v>
          </cell>
          <cell r="C1829" t="str">
            <v>Y</v>
          </cell>
          <cell r="D1829" t="str">
            <v>0131-00</v>
          </cell>
          <cell r="E1829" t="str">
            <v>BEFESTIGUNGSTEILE</v>
          </cell>
          <cell r="F1829">
            <v>3.84</v>
          </cell>
          <cell r="G1829">
            <v>0.67</v>
          </cell>
          <cell r="H1829">
            <v>0</v>
          </cell>
          <cell r="J1829">
            <v>0.67</v>
          </cell>
        </row>
        <row r="1830">
          <cell r="A1830" t="str">
            <v>3207</v>
          </cell>
          <cell r="B1830" t="str">
            <v>B</v>
          </cell>
          <cell r="C1830" t="str">
            <v>Y</v>
          </cell>
          <cell r="D1830" t="str">
            <v>0131-00</v>
          </cell>
          <cell r="E1830" t="str">
            <v>GENERATOR</v>
          </cell>
          <cell r="F1830">
            <v>76.260000000000005</v>
          </cell>
          <cell r="G1830">
            <v>0.83</v>
          </cell>
          <cell r="H1830">
            <v>0</v>
          </cell>
          <cell r="J1830">
            <v>0.83</v>
          </cell>
        </row>
        <row r="1831">
          <cell r="A1831" t="str">
            <v>3208</v>
          </cell>
          <cell r="B1831" t="str">
            <v>B</v>
          </cell>
          <cell r="C1831" t="str">
            <v>Y</v>
          </cell>
          <cell r="D1831" t="str">
            <v>0130-00</v>
          </cell>
          <cell r="E1831" t="str">
            <v>FLUESSIGKEITSPUMPE</v>
          </cell>
          <cell r="F1831">
            <v>45.75</v>
          </cell>
          <cell r="G1831">
            <v>0.87</v>
          </cell>
          <cell r="H1831">
            <v>0</v>
          </cell>
          <cell r="J1831">
            <v>0.87</v>
          </cell>
        </row>
        <row r="1832">
          <cell r="A1832" t="str">
            <v>3209</v>
          </cell>
          <cell r="B1832" t="str">
            <v>B</v>
          </cell>
          <cell r="C1832" t="str">
            <v>Y</v>
          </cell>
          <cell r="D1832" t="str">
            <v>0131-00</v>
          </cell>
          <cell r="E1832" t="str">
            <v>KRUEMMER</v>
          </cell>
          <cell r="F1832">
            <v>35.94</v>
          </cell>
          <cell r="G1832">
            <v>1.38</v>
          </cell>
          <cell r="H1832">
            <v>1.59</v>
          </cell>
          <cell r="J1832">
            <v>2.9699999999999998</v>
          </cell>
        </row>
        <row r="1833">
          <cell r="A1833" t="str">
            <v>3210</v>
          </cell>
          <cell r="B1833" t="str">
            <v>B</v>
          </cell>
          <cell r="C1833" t="str">
            <v>Y</v>
          </cell>
          <cell r="D1833" t="str">
            <v>0131-00</v>
          </cell>
          <cell r="E1833" t="str">
            <v>KRUEMMER</v>
          </cell>
          <cell r="F1833">
            <v>28.56</v>
          </cell>
          <cell r="G1833">
            <v>1.22</v>
          </cell>
          <cell r="H1833">
            <v>1.1000000000000001</v>
          </cell>
          <cell r="J1833">
            <v>2.3200000000000003</v>
          </cell>
        </row>
        <row r="1834">
          <cell r="A1834" t="str">
            <v>3211</v>
          </cell>
          <cell r="B1834" t="str">
            <v>B</v>
          </cell>
          <cell r="C1834" t="str">
            <v>Y</v>
          </cell>
          <cell r="D1834" t="str">
            <v>0131-00</v>
          </cell>
          <cell r="E1834" t="str">
            <v>ABGASTURBOLADER</v>
          </cell>
          <cell r="F1834">
            <v>158.44999999999999</v>
          </cell>
          <cell r="G1834">
            <v>4.3899999999999997</v>
          </cell>
          <cell r="H1834">
            <v>3.52</v>
          </cell>
          <cell r="J1834">
            <v>7.91</v>
          </cell>
        </row>
        <row r="1835">
          <cell r="A1835" t="str">
            <v>3212</v>
          </cell>
          <cell r="B1835" t="str">
            <v>B</v>
          </cell>
          <cell r="C1835" t="str">
            <v>Y</v>
          </cell>
          <cell r="D1835" t="str">
            <v>0130-00</v>
          </cell>
          <cell r="E1835" t="str">
            <v>KURB.GEH.ENTLUEFT.</v>
          </cell>
          <cell r="F1835">
            <v>10.78</v>
          </cell>
          <cell r="G1835">
            <v>0.42</v>
          </cell>
          <cell r="H1835">
            <v>0</v>
          </cell>
          <cell r="J1835">
            <v>0.42</v>
          </cell>
        </row>
        <row r="1836">
          <cell r="A1836" t="str">
            <v>3213</v>
          </cell>
          <cell r="B1836" t="str">
            <v>B</v>
          </cell>
          <cell r="C1836" t="str">
            <v>Y</v>
          </cell>
          <cell r="D1836" t="str">
            <v>0130-00</v>
          </cell>
          <cell r="E1836" t="str">
            <v>KURB.GEH.ENTLUEFT.</v>
          </cell>
          <cell r="F1836">
            <v>10.98</v>
          </cell>
          <cell r="G1836">
            <v>0.95</v>
          </cell>
          <cell r="H1836">
            <v>1.52</v>
          </cell>
          <cell r="J1836">
            <v>2.4699999999999998</v>
          </cell>
        </row>
        <row r="1837">
          <cell r="A1837" t="str">
            <v>3214</v>
          </cell>
          <cell r="B1837" t="str">
            <v>B</v>
          </cell>
          <cell r="C1837" t="str">
            <v>Y</v>
          </cell>
          <cell r="D1837" t="str">
            <v>0130-00</v>
          </cell>
          <cell r="E1837" t="str">
            <v>SCHWINGS.DAEMPFER</v>
          </cell>
          <cell r="F1837">
            <v>113.67</v>
          </cell>
          <cell r="G1837">
            <v>0.57999999999999996</v>
          </cell>
          <cell r="H1837">
            <v>0</v>
          </cell>
          <cell r="J1837">
            <v>0.57999999999999996</v>
          </cell>
        </row>
        <row r="1838">
          <cell r="A1838" t="str">
            <v>3215</v>
          </cell>
          <cell r="B1838" t="str">
            <v>B</v>
          </cell>
          <cell r="C1838" t="str">
            <v>Y</v>
          </cell>
          <cell r="D1838" t="str">
            <v>0131-00</v>
          </cell>
          <cell r="E1838" t="str">
            <v>SCHUTZDECKEL</v>
          </cell>
          <cell r="F1838">
            <v>0.13</v>
          </cell>
          <cell r="G1838">
            <v>0.06</v>
          </cell>
          <cell r="H1838">
            <v>0</v>
          </cell>
          <cell r="J1838">
            <v>0.06</v>
          </cell>
        </row>
        <row r="1839">
          <cell r="A1839" t="str">
            <v>3216</v>
          </cell>
          <cell r="B1839" t="str">
            <v>B</v>
          </cell>
          <cell r="C1839" t="str">
            <v>Y</v>
          </cell>
          <cell r="D1839" t="str">
            <v>0130-00</v>
          </cell>
          <cell r="E1839" t="str">
            <v>VERBINDUNGSTEILE</v>
          </cell>
          <cell r="F1839">
            <v>1.88</v>
          </cell>
          <cell r="G1839">
            <v>0.06</v>
          </cell>
          <cell r="H1839">
            <v>0</v>
          </cell>
          <cell r="J1839">
            <v>0.06</v>
          </cell>
        </row>
        <row r="1840">
          <cell r="A1840" t="str">
            <v>3217</v>
          </cell>
          <cell r="B1840" t="str">
            <v>B</v>
          </cell>
          <cell r="C1840" t="str">
            <v>Y</v>
          </cell>
          <cell r="D1840" t="str">
            <v>0130-00</v>
          </cell>
          <cell r="E1840" t="str">
            <v>FLUESSIGKUEHLER W</v>
          </cell>
          <cell r="F1840">
            <v>386.24</v>
          </cell>
          <cell r="G1840">
            <v>9.27</v>
          </cell>
          <cell r="H1840">
            <v>7.05</v>
          </cell>
          <cell r="J1840">
            <v>16.32</v>
          </cell>
        </row>
        <row r="1841">
          <cell r="A1841" t="str">
            <v>3218</v>
          </cell>
          <cell r="B1841" t="str">
            <v>B</v>
          </cell>
          <cell r="C1841" t="str">
            <v>Y</v>
          </cell>
          <cell r="D1841" t="str">
            <v>0130-00</v>
          </cell>
          <cell r="E1841" t="str">
            <v>KUEHLLUFTFUEHRUNG</v>
          </cell>
          <cell r="F1841">
            <v>23.08</v>
          </cell>
          <cell r="G1841">
            <v>0.67</v>
          </cell>
          <cell r="H1841">
            <v>0</v>
          </cell>
          <cell r="J1841">
            <v>0.67</v>
          </cell>
        </row>
        <row r="1842">
          <cell r="A1842" t="str">
            <v>3219</v>
          </cell>
          <cell r="B1842" t="str">
            <v>B</v>
          </cell>
          <cell r="C1842" t="str">
            <v>Y</v>
          </cell>
          <cell r="D1842" t="str">
            <v>0130-00</v>
          </cell>
          <cell r="E1842" t="str">
            <v>RIEMENTRIEB</v>
          </cell>
          <cell r="F1842">
            <v>26.79</v>
          </cell>
          <cell r="G1842">
            <v>1.25</v>
          </cell>
          <cell r="H1842">
            <v>1.06</v>
          </cell>
          <cell r="J1842">
            <v>2.31</v>
          </cell>
        </row>
        <row r="1843">
          <cell r="A1843" t="str">
            <v>3220</v>
          </cell>
          <cell r="B1843" t="str">
            <v>B</v>
          </cell>
          <cell r="C1843" t="str">
            <v>Y</v>
          </cell>
          <cell r="D1843" t="str">
            <v>0130-00</v>
          </cell>
          <cell r="E1843" t="str">
            <v>OELWANNE</v>
          </cell>
          <cell r="F1843">
            <v>123.61</v>
          </cell>
          <cell r="G1843">
            <v>2.64</v>
          </cell>
          <cell r="H1843">
            <v>5.64</v>
          </cell>
          <cell r="J1843">
            <v>8.2799999999999994</v>
          </cell>
        </row>
        <row r="1844">
          <cell r="A1844" t="str">
            <v>3221</v>
          </cell>
          <cell r="B1844" t="str">
            <v>B</v>
          </cell>
          <cell r="C1844" t="str">
            <v>Y</v>
          </cell>
          <cell r="D1844" t="str">
            <v>0130-00</v>
          </cell>
          <cell r="E1844" t="str">
            <v>SCHWUNGRAD</v>
          </cell>
          <cell r="F1844">
            <v>81.16</v>
          </cell>
          <cell r="G1844">
            <v>0.82</v>
          </cell>
          <cell r="H1844">
            <v>0</v>
          </cell>
          <cell r="J1844">
            <v>0.82</v>
          </cell>
        </row>
        <row r="1845">
          <cell r="A1845" t="str">
            <v>3222</v>
          </cell>
          <cell r="B1845" t="str">
            <v>B</v>
          </cell>
          <cell r="C1845" t="str">
            <v>Y</v>
          </cell>
          <cell r="D1845" t="str">
            <v>0130-00</v>
          </cell>
          <cell r="E1845" t="str">
            <v>OELWANNE</v>
          </cell>
          <cell r="F1845">
            <v>160.19</v>
          </cell>
          <cell r="G1845">
            <v>2.68</v>
          </cell>
          <cell r="H1845">
            <v>3.99</v>
          </cell>
          <cell r="J1845">
            <v>6.67</v>
          </cell>
        </row>
        <row r="1846">
          <cell r="A1846" t="str">
            <v>3223</v>
          </cell>
          <cell r="B1846" t="str">
            <v>B</v>
          </cell>
          <cell r="C1846" t="str">
            <v>Y</v>
          </cell>
          <cell r="D1846" t="str">
            <v>0130-00</v>
          </cell>
          <cell r="E1846" t="str">
            <v>ABDECKBLECH</v>
          </cell>
          <cell r="F1846">
            <v>1.18</v>
          </cell>
          <cell r="G1846">
            <v>0.35</v>
          </cell>
          <cell r="H1846">
            <v>0</v>
          </cell>
          <cell r="J1846">
            <v>0.35</v>
          </cell>
        </row>
        <row r="1847">
          <cell r="A1847" t="str">
            <v>3224</v>
          </cell>
          <cell r="B1847" t="str">
            <v>B</v>
          </cell>
          <cell r="C1847" t="str">
            <v>Y</v>
          </cell>
          <cell r="D1847" t="str">
            <v>0131-00</v>
          </cell>
          <cell r="E1847" t="str">
            <v>GRUNDTEILE</v>
          </cell>
          <cell r="F1847">
            <v>634.44000000000005</v>
          </cell>
          <cell r="G1847">
            <v>18.350000000000001</v>
          </cell>
          <cell r="H1847">
            <v>38.619999999999997</v>
          </cell>
          <cell r="J1847">
            <v>56.97</v>
          </cell>
        </row>
        <row r="1848">
          <cell r="A1848" t="str">
            <v>3226</v>
          </cell>
          <cell r="B1848" t="str">
            <v>B</v>
          </cell>
          <cell r="C1848" t="str">
            <v>Y</v>
          </cell>
          <cell r="D1848" t="str">
            <v>0131-00</v>
          </cell>
          <cell r="E1848" t="str">
            <v>EINSPRITZPUMPE</v>
          </cell>
          <cell r="F1848">
            <v>706.79</v>
          </cell>
          <cell r="G1848">
            <v>6.39</v>
          </cell>
          <cell r="H1848">
            <v>46.25</v>
          </cell>
          <cell r="J1848">
            <v>52.64</v>
          </cell>
        </row>
        <row r="1849">
          <cell r="A1849" t="str">
            <v>3227</v>
          </cell>
          <cell r="B1849" t="str">
            <v>B</v>
          </cell>
          <cell r="C1849" t="str">
            <v>Y</v>
          </cell>
          <cell r="D1849" t="str">
            <v>0130-00</v>
          </cell>
          <cell r="E1849" t="str">
            <v>KURB.GEH.ENTLUEFT.</v>
          </cell>
          <cell r="F1849">
            <v>15.45</v>
          </cell>
          <cell r="G1849">
            <v>0.77</v>
          </cell>
          <cell r="H1849">
            <v>0.83</v>
          </cell>
          <cell r="J1849">
            <v>1.6</v>
          </cell>
        </row>
        <row r="1850">
          <cell r="A1850" t="str">
            <v>3232</v>
          </cell>
          <cell r="B1850" t="str">
            <v>B</v>
          </cell>
          <cell r="C1850" t="str">
            <v>Y</v>
          </cell>
          <cell r="D1850" t="str">
            <v>0131-00</v>
          </cell>
          <cell r="E1850" t="str">
            <v>GENERATOR</v>
          </cell>
          <cell r="F1850">
            <v>65.13</v>
          </cell>
          <cell r="G1850">
            <v>1.2</v>
          </cell>
          <cell r="H1850">
            <v>0</v>
          </cell>
          <cell r="J1850">
            <v>1.2</v>
          </cell>
        </row>
        <row r="1851">
          <cell r="A1851" t="str">
            <v>3233</v>
          </cell>
          <cell r="B1851" t="str">
            <v>B</v>
          </cell>
          <cell r="C1851" t="str">
            <v>Y</v>
          </cell>
          <cell r="D1851" t="str">
            <v>0130-00</v>
          </cell>
          <cell r="E1851" t="str">
            <v>SCHWUNGRAD</v>
          </cell>
          <cell r="F1851">
            <v>57.72</v>
          </cell>
          <cell r="G1851">
            <v>0.95</v>
          </cell>
          <cell r="H1851">
            <v>0</v>
          </cell>
          <cell r="J1851">
            <v>0.95</v>
          </cell>
        </row>
        <row r="1852">
          <cell r="A1852" t="str">
            <v>3234</v>
          </cell>
          <cell r="B1852" t="str">
            <v>B</v>
          </cell>
          <cell r="C1852" t="str">
            <v>Y</v>
          </cell>
          <cell r="D1852" t="str">
            <v>0131-00</v>
          </cell>
          <cell r="E1852" t="str">
            <v>ABGASTURBOLADER</v>
          </cell>
          <cell r="F1852">
            <v>158.44999999999999</v>
          </cell>
          <cell r="G1852">
            <v>4.4000000000000004</v>
          </cell>
          <cell r="H1852">
            <v>3.52</v>
          </cell>
          <cell r="J1852">
            <v>7.92</v>
          </cell>
        </row>
        <row r="1853">
          <cell r="A1853" t="str">
            <v>3235</v>
          </cell>
          <cell r="B1853" t="str">
            <v>B</v>
          </cell>
          <cell r="C1853" t="str">
            <v>Y</v>
          </cell>
          <cell r="D1853" t="str">
            <v>0130-00</v>
          </cell>
          <cell r="E1853" t="str">
            <v>AUFSTELLFUSS</v>
          </cell>
          <cell r="F1853">
            <v>30.16</v>
          </cell>
          <cell r="G1853">
            <v>0.01</v>
          </cell>
          <cell r="H1853">
            <v>1.48</v>
          </cell>
          <cell r="J1853">
            <v>1.49</v>
          </cell>
        </row>
        <row r="1854">
          <cell r="A1854" t="str">
            <v>3236</v>
          </cell>
          <cell r="B1854" t="str">
            <v>B</v>
          </cell>
          <cell r="C1854" t="str">
            <v>Y</v>
          </cell>
          <cell r="D1854" t="str">
            <v>0130-00</v>
          </cell>
          <cell r="E1854" t="str">
            <v>SCHWUNGRAD</v>
          </cell>
          <cell r="F1854">
            <v>54.07</v>
          </cell>
          <cell r="G1854">
            <v>0.91</v>
          </cell>
          <cell r="H1854">
            <v>0</v>
          </cell>
          <cell r="J1854">
            <v>0.91</v>
          </cell>
        </row>
        <row r="1855">
          <cell r="A1855" t="str">
            <v>3237</v>
          </cell>
          <cell r="B1855" t="str">
            <v>B</v>
          </cell>
          <cell r="C1855" t="str">
            <v>Y</v>
          </cell>
          <cell r="D1855" t="str">
            <v>0130-00</v>
          </cell>
          <cell r="E1855" t="str">
            <v>DREHZAHLREGLER</v>
          </cell>
          <cell r="F1855">
            <v>159.28</v>
          </cell>
          <cell r="G1855">
            <v>2.36</v>
          </cell>
          <cell r="H1855">
            <v>0</v>
          </cell>
          <cell r="J1855">
            <v>2.36</v>
          </cell>
        </row>
        <row r="1856">
          <cell r="A1856" t="str">
            <v>3238</v>
          </cell>
          <cell r="B1856" t="str">
            <v>B</v>
          </cell>
          <cell r="C1856" t="str">
            <v>Y</v>
          </cell>
          <cell r="D1856" t="str">
            <v>0130-00</v>
          </cell>
          <cell r="E1856" t="str">
            <v>KEILRIEMENSCHEIBE</v>
          </cell>
          <cell r="F1856">
            <v>28.55</v>
          </cell>
          <cell r="G1856">
            <v>0.48</v>
          </cell>
          <cell r="H1856">
            <v>0</v>
          </cell>
          <cell r="J1856">
            <v>0.48</v>
          </cell>
        </row>
        <row r="1857">
          <cell r="A1857" t="str">
            <v>3239</v>
          </cell>
          <cell r="B1857" t="str">
            <v>B</v>
          </cell>
          <cell r="C1857" t="str">
            <v>Y</v>
          </cell>
          <cell r="D1857" t="str">
            <v>0131-00</v>
          </cell>
          <cell r="E1857" t="str">
            <v>OHNE INHALT</v>
          </cell>
          <cell r="F1857">
            <v>0</v>
          </cell>
          <cell r="G1857">
            <v>0</v>
          </cell>
          <cell r="H1857">
            <v>0</v>
          </cell>
          <cell r="J1857">
            <v>0</v>
          </cell>
        </row>
        <row r="1858">
          <cell r="A1858" t="str">
            <v>3240</v>
          </cell>
          <cell r="B1858" t="str">
            <v>B</v>
          </cell>
          <cell r="C1858" t="str">
            <v>Y</v>
          </cell>
          <cell r="D1858" t="str">
            <v>0131-00</v>
          </cell>
          <cell r="E1858" t="str">
            <v>BEFESTIGUNGSTEILE</v>
          </cell>
          <cell r="F1858">
            <v>37.82</v>
          </cell>
          <cell r="G1858">
            <v>0.89</v>
          </cell>
          <cell r="H1858">
            <v>13.78</v>
          </cell>
          <cell r="J1858">
            <v>14.67</v>
          </cell>
        </row>
        <row r="1859">
          <cell r="A1859" t="str">
            <v>3241</v>
          </cell>
          <cell r="B1859" t="str">
            <v>B</v>
          </cell>
          <cell r="C1859" t="str">
            <v>Y</v>
          </cell>
          <cell r="D1859" t="str">
            <v>0130-00</v>
          </cell>
          <cell r="E1859" t="str">
            <v>ABGASTURBOLADER</v>
          </cell>
          <cell r="F1859">
            <v>133.38</v>
          </cell>
          <cell r="G1859">
            <v>3.17</v>
          </cell>
          <cell r="H1859">
            <v>2.82</v>
          </cell>
          <cell r="J1859">
            <v>5.99</v>
          </cell>
        </row>
        <row r="1860">
          <cell r="A1860" t="str">
            <v>3242</v>
          </cell>
          <cell r="B1860" t="str">
            <v>B</v>
          </cell>
          <cell r="C1860" t="str">
            <v>Y</v>
          </cell>
          <cell r="D1860" t="str">
            <v>0130-00</v>
          </cell>
          <cell r="E1860" t="str">
            <v>ABGASTURBOLADER</v>
          </cell>
          <cell r="F1860">
            <v>133.69999999999999</v>
          </cell>
          <cell r="G1860">
            <v>4.99</v>
          </cell>
          <cell r="H1860">
            <v>2.82</v>
          </cell>
          <cell r="J1860">
            <v>7.8100000000000005</v>
          </cell>
        </row>
        <row r="1861">
          <cell r="A1861" t="str">
            <v>3243</v>
          </cell>
          <cell r="B1861" t="str">
            <v>B</v>
          </cell>
          <cell r="C1861" t="str">
            <v>Y</v>
          </cell>
          <cell r="D1861" t="str">
            <v>0130-00</v>
          </cell>
          <cell r="E1861" t="str">
            <v>FLUESSIGKEITSPUMPE</v>
          </cell>
          <cell r="F1861">
            <v>23.17</v>
          </cell>
          <cell r="G1861">
            <v>0.78</v>
          </cell>
          <cell r="H1861">
            <v>0</v>
          </cell>
          <cell r="J1861">
            <v>0.78</v>
          </cell>
        </row>
        <row r="1862">
          <cell r="A1862" t="str">
            <v>3244</v>
          </cell>
          <cell r="B1862" t="str">
            <v>B</v>
          </cell>
          <cell r="C1862" t="str">
            <v>Y</v>
          </cell>
          <cell r="D1862" t="str">
            <v>0131-00</v>
          </cell>
          <cell r="E1862" t="str">
            <v>KRUEMMER</v>
          </cell>
          <cell r="F1862">
            <v>34.26</v>
          </cell>
          <cell r="G1862">
            <v>1.86</v>
          </cell>
          <cell r="H1862">
            <v>1.67</v>
          </cell>
          <cell r="J1862">
            <v>3.5300000000000002</v>
          </cell>
        </row>
        <row r="1863">
          <cell r="A1863" t="str">
            <v>3245</v>
          </cell>
          <cell r="B1863" t="str">
            <v>B</v>
          </cell>
          <cell r="C1863" t="str">
            <v>Y</v>
          </cell>
          <cell r="D1863" t="str">
            <v>0130-00</v>
          </cell>
          <cell r="E1863" t="str">
            <v>KRAFTSTOFFPUMPE</v>
          </cell>
          <cell r="F1863">
            <v>30.34</v>
          </cell>
          <cell r="G1863">
            <v>0.85</v>
          </cell>
          <cell r="H1863">
            <v>0</v>
          </cell>
          <cell r="J1863">
            <v>0.85</v>
          </cell>
        </row>
        <row r="1864">
          <cell r="A1864" t="str">
            <v>3246</v>
          </cell>
          <cell r="B1864" t="str">
            <v>B</v>
          </cell>
          <cell r="C1864" t="str">
            <v>Y</v>
          </cell>
          <cell r="D1864" t="str">
            <v>0130-00</v>
          </cell>
          <cell r="E1864" t="str">
            <v>DREHZAHLREGLER</v>
          </cell>
          <cell r="F1864">
            <v>159.97999999999999</v>
          </cell>
          <cell r="G1864">
            <v>2.4</v>
          </cell>
          <cell r="H1864">
            <v>0.56000000000000005</v>
          </cell>
          <cell r="J1864">
            <v>2.96</v>
          </cell>
        </row>
        <row r="1865">
          <cell r="A1865" t="str">
            <v>3247</v>
          </cell>
          <cell r="B1865" t="str">
            <v>B</v>
          </cell>
          <cell r="C1865" t="str">
            <v>Y</v>
          </cell>
          <cell r="D1865" t="str">
            <v>0130-00</v>
          </cell>
          <cell r="E1865" t="str">
            <v>DREHZAHLREGLER</v>
          </cell>
          <cell r="F1865">
            <v>159.97999999999999</v>
          </cell>
          <cell r="G1865">
            <v>2.4</v>
          </cell>
          <cell r="H1865">
            <v>0.56000000000000005</v>
          </cell>
          <cell r="J1865">
            <v>2.96</v>
          </cell>
        </row>
        <row r="1866">
          <cell r="A1866" t="str">
            <v>3248</v>
          </cell>
          <cell r="B1866" t="str">
            <v>B</v>
          </cell>
          <cell r="C1866" t="str">
            <v>Y</v>
          </cell>
          <cell r="D1866" t="str">
            <v>0130-00</v>
          </cell>
          <cell r="E1866" t="str">
            <v>DREHZAHLREGLER</v>
          </cell>
          <cell r="F1866">
            <v>159.97999999999999</v>
          </cell>
          <cell r="G1866">
            <v>2.4</v>
          </cell>
          <cell r="H1866">
            <v>0.56000000000000005</v>
          </cell>
          <cell r="J1866">
            <v>2.96</v>
          </cell>
        </row>
        <row r="1867">
          <cell r="A1867" t="str">
            <v>3249</v>
          </cell>
          <cell r="B1867" t="str">
            <v>B</v>
          </cell>
          <cell r="C1867" t="str">
            <v>Y</v>
          </cell>
          <cell r="D1867" t="str">
            <v>0130-00</v>
          </cell>
          <cell r="E1867" t="str">
            <v>DREHZAHLREGLER</v>
          </cell>
          <cell r="F1867">
            <v>159.97999999999999</v>
          </cell>
          <cell r="G1867">
            <v>2.4</v>
          </cell>
          <cell r="H1867">
            <v>0.56000000000000005</v>
          </cell>
          <cell r="J1867">
            <v>2.96</v>
          </cell>
        </row>
        <row r="1868">
          <cell r="A1868" t="str">
            <v>3250</v>
          </cell>
          <cell r="B1868" t="str">
            <v>B</v>
          </cell>
          <cell r="C1868" t="str">
            <v>Y</v>
          </cell>
          <cell r="D1868" t="str">
            <v>0130-00</v>
          </cell>
          <cell r="E1868" t="str">
            <v>DREHZAHLREGLER</v>
          </cell>
          <cell r="F1868">
            <v>178.99</v>
          </cell>
          <cell r="G1868">
            <v>2.4</v>
          </cell>
          <cell r="H1868">
            <v>0.56000000000000005</v>
          </cell>
          <cell r="J1868">
            <v>2.96</v>
          </cell>
        </row>
        <row r="1869">
          <cell r="A1869" t="str">
            <v>3251</v>
          </cell>
          <cell r="B1869" t="str">
            <v>B</v>
          </cell>
          <cell r="C1869" t="str">
            <v>Y</v>
          </cell>
          <cell r="D1869" t="str">
            <v>0130-00</v>
          </cell>
          <cell r="E1869" t="str">
            <v>DREHZAHLREGLER</v>
          </cell>
          <cell r="F1869">
            <v>159.97999999999999</v>
          </cell>
          <cell r="G1869">
            <v>2.4</v>
          </cell>
          <cell r="H1869">
            <v>0.56000000000000005</v>
          </cell>
          <cell r="J1869">
            <v>2.96</v>
          </cell>
        </row>
        <row r="1870">
          <cell r="A1870" t="str">
            <v>3252</v>
          </cell>
          <cell r="B1870" t="str">
            <v>B</v>
          </cell>
          <cell r="C1870" t="str">
            <v>Y</v>
          </cell>
          <cell r="D1870" t="str">
            <v>0130-00</v>
          </cell>
          <cell r="E1870" t="str">
            <v>DREHZAHLREGLER</v>
          </cell>
          <cell r="F1870">
            <v>159.97999999999999</v>
          </cell>
          <cell r="G1870">
            <v>2.4</v>
          </cell>
          <cell r="H1870">
            <v>0.56000000000000005</v>
          </cell>
          <cell r="J1870">
            <v>2.96</v>
          </cell>
        </row>
        <row r="1871">
          <cell r="A1871" t="str">
            <v>3253</v>
          </cell>
          <cell r="B1871" t="str">
            <v>B</v>
          </cell>
          <cell r="C1871" t="str">
            <v>Y</v>
          </cell>
          <cell r="D1871" t="str">
            <v>0130-00</v>
          </cell>
          <cell r="E1871" t="str">
            <v>DREHZAHLREGLER</v>
          </cell>
          <cell r="F1871">
            <v>138.49</v>
          </cell>
          <cell r="G1871">
            <v>2.1</v>
          </cell>
          <cell r="H1871">
            <v>0</v>
          </cell>
          <cell r="J1871">
            <v>2.1</v>
          </cell>
        </row>
        <row r="1872">
          <cell r="A1872" t="str">
            <v>3254</v>
          </cell>
          <cell r="B1872" t="str">
            <v>B</v>
          </cell>
          <cell r="C1872" t="str">
            <v>Y</v>
          </cell>
          <cell r="D1872" t="str">
            <v>0130-00</v>
          </cell>
          <cell r="E1872" t="str">
            <v>DREHZAHLREGLER</v>
          </cell>
          <cell r="F1872">
            <v>159.97999999999999</v>
          </cell>
          <cell r="G1872">
            <v>2.4</v>
          </cell>
          <cell r="H1872">
            <v>0.56000000000000005</v>
          </cell>
          <cell r="J1872">
            <v>2.96</v>
          </cell>
        </row>
        <row r="1873">
          <cell r="A1873" t="str">
            <v>3255</v>
          </cell>
          <cell r="B1873" t="str">
            <v>B</v>
          </cell>
          <cell r="C1873" t="str">
            <v>Y</v>
          </cell>
          <cell r="D1873" t="str">
            <v>0130-00</v>
          </cell>
          <cell r="E1873" t="str">
            <v>DREHZAHLREGLER</v>
          </cell>
          <cell r="F1873">
            <v>159.97999999999999</v>
          </cell>
          <cell r="G1873">
            <v>2.4</v>
          </cell>
          <cell r="H1873">
            <v>0.56000000000000005</v>
          </cell>
          <cell r="J1873">
            <v>2.96</v>
          </cell>
        </row>
        <row r="1874">
          <cell r="A1874" t="str">
            <v>3256</v>
          </cell>
          <cell r="B1874" t="str">
            <v>B</v>
          </cell>
          <cell r="C1874" t="str">
            <v>Y</v>
          </cell>
          <cell r="D1874" t="str">
            <v>0130-00</v>
          </cell>
          <cell r="E1874" t="str">
            <v>DREHZAHLREGLER</v>
          </cell>
          <cell r="F1874">
            <v>177.85</v>
          </cell>
          <cell r="G1874">
            <v>1.98</v>
          </cell>
          <cell r="H1874">
            <v>0</v>
          </cell>
          <cell r="J1874">
            <v>1.98</v>
          </cell>
        </row>
        <row r="1875">
          <cell r="A1875" t="str">
            <v>3257</v>
          </cell>
          <cell r="B1875" t="str">
            <v>B</v>
          </cell>
          <cell r="C1875" t="str">
            <v>Y</v>
          </cell>
          <cell r="D1875" t="str">
            <v>0130-00</v>
          </cell>
          <cell r="E1875" t="str">
            <v>DREHZAHLREGLER</v>
          </cell>
          <cell r="F1875">
            <v>170.68</v>
          </cell>
          <cell r="G1875">
            <v>2.1</v>
          </cell>
          <cell r="H1875">
            <v>0</v>
          </cell>
          <cell r="J1875">
            <v>2.1</v>
          </cell>
        </row>
        <row r="1876">
          <cell r="A1876" t="str">
            <v>3258</v>
          </cell>
          <cell r="B1876" t="str">
            <v>B</v>
          </cell>
          <cell r="C1876" t="str">
            <v>Y</v>
          </cell>
          <cell r="D1876" t="str">
            <v>0130-00</v>
          </cell>
          <cell r="E1876" t="str">
            <v>DREHZAHLREGLER</v>
          </cell>
          <cell r="F1876">
            <v>178.99</v>
          </cell>
          <cell r="G1876">
            <v>2.4</v>
          </cell>
          <cell r="H1876">
            <v>0.56000000000000005</v>
          </cell>
          <cell r="J1876">
            <v>2.96</v>
          </cell>
        </row>
        <row r="1877">
          <cell r="A1877" t="str">
            <v>3259</v>
          </cell>
          <cell r="B1877" t="str">
            <v>B</v>
          </cell>
          <cell r="C1877" t="str">
            <v>Y</v>
          </cell>
          <cell r="D1877" t="str">
            <v>0130-00</v>
          </cell>
          <cell r="E1877" t="str">
            <v>DREHZAHLREGLER</v>
          </cell>
          <cell r="F1877">
            <v>171.47</v>
          </cell>
          <cell r="G1877">
            <v>2.4</v>
          </cell>
          <cell r="H1877">
            <v>0.56000000000000005</v>
          </cell>
          <cell r="J1877">
            <v>2.96</v>
          </cell>
        </row>
        <row r="1878">
          <cell r="A1878" t="str">
            <v>3260</v>
          </cell>
          <cell r="B1878" t="str">
            <v>B</v>
          </cell>
          <cell r="C1878" t="str">
            <v>Y</v>
          </cell>
          <cell r="D1878" t="str">
            <v>0130-00</v>
          </cell>
          <cell r="E1878" t="str">
            <v>DREHZAHLREGLER</v>
          </cell>
          <cell r="F1878">
            <v>159.94999999999999</v>
          </cell>
          <cell r="G1878">
            <v>2.4</v>
          </cell>
          <cell r="H1878">
            <v>0.56000000000000005</v>
          </cell>
          <cell r="J1878">
            <v>2.96</v>
          </cell>
        </row>
        <row r="1879">
          <cell r="A1879" t="str">
            <v>3262</v>
          </cell>
          <cell r="B1879" t="str">
            <v>B</v>
          </cell>
          <cell r="C1879" t="str">
            <v>Y</v>
          </cell>
          <cell r="D1879" t="str">
            <v>0130-00</v>
          </cell>
          <cell r="E1879" t="str">
            <v>DREHZAHLREGLER</v>
          </cell>
          <cell r="F1879">
            <v>167.53</v>
          </cell>
          <cell r="G1879">
            <v>2.4</v>
          </cell>
          <cell r="H1879">
            <v>0.56000000000000005</v>
          </cell>
          <cell r="J1879">
            <v>2.96</v>
          </cell>
        </row>
        <row r="1880">
          <cell r="A1880" t="str">
            <v>3263</v>
          </cell>
          <cell r="B1880" t="str">
            <v>B</v>
          </cell>
          <cell r="C1880" t="str">
            <v>Y</v>
          </cell>
          <cell r="D1880" t="str">
            <v>0130-00</v>
          </cell>
          <cell r="E1880" t="str">
            <v>DREHZAHLREGLER</v>
          </cell>
          <cell r="F1880">
            <v>138.49</v>
          </cell>
          <cell r="G1880">
            <v>2.1</v>
          </cell>
          <cell r="H1880">
            <v>0</v>
          </cell>
          <cell r="J1880">
            <v>2.1</v>
          </cell>
        </row>
        <row r="1881">
          <cell r="A1881" t="str">
            <v>3264</v>
          </cell>
          <cell r="B1881" t="str">
            <v>B</v>
          </cell>
          <cell r="C1881" t="str">
            <v>Y</v>
          </cell>
          <cell r="D1881" t="str">
            <v>0130-00</v>
          </cell>
          <cell r="E1881" t="str">
            <v>DREHZAHLREGLER</v>
          </cell>
          <cell r="F1881">
            <v>159.97999999999999</v>
          </cell>
          <cell r="G1881">
            <v>2.4</v>
          </cell>
          <cell r="H1881">
            <v>0.56000000000000005</v>
          </cell>
          <cell r="J1881">
            <v>2.96</v>
          </cell>
        </row>
        <row r="1882">
          <cell r="A1882" t="str">
            <v>3265</v>
          </cell>
          <cell r="B1882" t="str">
            <v>B</v>
          </cell>
          <cell r="C1882" t="str">
            <v>Y</v>
          </cell>
          <cell r="D1882" t="str">
            <v>0130-00</v>
          </cell>
          <cell r="E1882" t="str">
            <v>OELWANNE</v>
          </cell>
          <cell r="F1882">
            <v>133.26</v>
          </cell>
          <cell r="G1882">
            <v>2.63</v>
          </cell>
          <cell r="H1882">
            <v>4.9000000000000004</v>
          </cell>
          <cell r="J1882">
            <v>7.53</v>
          </cell>
        </row>
        <row r="1883">
          <cell r="A1883" t="str">
            <v>3266</v>
          </cell>
          <cell r="B1883" t="str">
            <v>B</v>
          </cell>
          <cell r="C1883" t="str">
            <v>Y</v>
          </cell>
          <cell r="D1883" t="str">
            <v>0131-00</v>
          </cell>
          <cell r="E1883" t="str">
            <v>OELMESSVORRICHTUNG</v>
          </cell>
          <cell r="F1883">
            <v>2.4900000000000002</v>
          </cell>
          <cell r="G1883">
            <v>0.47</v>
          </cell>
          <cell r="H1883">
            <v>0</v>
          </cell>
          <cell r="J1883">
            <v>0.47</v>
          </cell>
        </row>
        <row r="1884">
          <cell r="A1884" t="str">
            <v>3267</v>
          </cell>
          <cell r="B1884" t="str">
            <v>B</v>
          </cell>
          <cell r="C1884" t="str">
            <v>Y</v>
          </cell>
          <cell r="D1884" t="str">
            <v>0130-00</v>
          </cell>
          <cell r="E1884" t="str">
            <v>SCHMIEROELKUEHLER</v>
          </cell>
          <cell r="F1884">
            <v>54.54</v>
          </cell>
          <cell r="G1884">
            <v>0.56999999999999995</v>
          </cell>
          <cell r="H1884">
            <v>1.36</v>
          </cell>
          <cell r="J1884">
            <v>1.9300000000000002</v>
          </cell>
        </row>
        <row r="1885">
          <cell r="A1885" t="str">
            <v>3268</v>
          </cell>
          <cell r="B1885" t="str">
            <v>B</v>
          </cell>
          <cell r="C1885" t="str">
            <v>Y</v>
          </cell>
          <cell r="D1885" t="str">
            <v>0130-00</v>
          </cell>
          <cell r="E1885" t="str">
            <v>OELDRUCKUEBERWACH.</v>
          </cell>
          <cell r="F1885">
            <v>0.86</v>
          </cell>
          <cell r="G1885">
            <v>0.12</v>
          </cell>
          <cell r="H1885">
            <v>0</v>
          </cell>
          <cell r="J1885">
            <v>0.12</v>
          </cell>
        </row>
        <row r="1886">
          <cell r="A1886" t="str">
            <v>3269</v>
          </cell>
          <cell r="B1886" t="str">
            <v>B</v>
          </cell>
          <cell r="C1886" t="str">
            <v>Y</v>
          </cell>
          <cell r="D1886" t="str">
            <v>0130-00</v>
          </cell>
          <cell r="E1886" t="str">
            <v>VERSCHLUSSTEILE</v>
          </cell>
          <cell r="F1886">
            <v>61.39</v>
          </cell>
          <cell r="G1886">
            <v>1.44</v>
          </cell>
          <cell r="H1886">
            <v>0</v>
          </cell>
          <cell r="J1886">
            <v>1.44</v>
          </cell>
        </row>
        <row r="1887">
          <cell r="A1887" t="str">
            <v>3270</v>
          </cell>
          <cell r="B1887" t="str">
            <v>B</v>
          </cell>
          <cell r="C1887" t="str">
            <v>Y</v>
          </cell>
          <cell r="D1887" t="str">
            <v>0130-00</v>
          </cell>
          <cell r="E1887" t="str">
            <v>KURB.GEH.ENTLUEFT.</v>
          </cell>
          <cell r="F1887">
            <v>10.31</v>
          </cell>
          <cell r="G1887">
            <v>0.41</v>
          </cell>
          <cell r="H1887">
            <v>0</v>
          </cell>
          <cell r="J1887">
            <v>0.41</v>
          </cell>
        </row>
        <row r="1888">
          <cell r="A1888" t="str">
            <v>3271</v>
          </cell>
          <cell r="B1888" t="str">
            <v>B</v>
          </cell>
          <cell r="C1888" t="str">
            <v>Y</v>
          </cell>
          <cell r="D1888" t="str">
            <v>0130-00</v>
          </cell>
          <cell r="E1888" t="str">
            <v>EINSPRITZPUMPE</v>
          </cell>
          <cell r="F1888">
            <v>541.48</v>
          </cell>
          <cell r="G1888">
            <v>6.11</v>
          </cell>
          <cell r="H1888">
            <v>40.51</v>
          </cell>
          <cell r="J1888">
            <v>46.62</v>
          </cell>
        </row>
        <row r="1889">
          <cell r="A1889" t="str">
            <v>3272</v>
          </cell>
          <cell r="B1889" t="str">
            <v>B</v>
          </cell>
          <cell r="C1889" t="str">
            <v>Y</v>
          </cell>
          <cell r="D1889" t="str">
            <v>0130-00</v>
          </cell>
          <cell r="E1889" t="str">
            <v>EINSPRITZPUMPE</v>
          </cell>
          <cell r="F1889">
            <v>541.48</v>
          </cell>
          <cell r="G1889">
            <v>6.11</v>
          </cell>
          <cell r="H1889">
            <v>40.51</v>
          </cell>
          <cell r="J1889">
            <v>46.62</v>
          </cell>
        </row>
        <row r="1890">
          <cell r="A1890" t="str">
            <v>3273</v>
          </cell>
          <cell r="B1890" t="str">
            <v>B</v>
          </cell>
          <cell r="C1890" t="str">
            <v>Y</v>
          </cell>
          <cell r="D1890" t="str">
            <v>0130-00</v>
          </cell>
          <cell r="E1890" t="str">
            <v>OELEINFUELLUNG</v>
          </cell>
          <cell r="F1890">
            <v>19</v>
          </cell>
          <cell r="G1890">
            <v>0.66</v>
          </cell>
          <cell r="H1890">
            <v>0</v>
          </cell>
          <cell r="J1890">
            <v>0.66</v>
          </cell>
        </row>
        <row r="1891">
          <cell r="A1891" t="str">
            <v>3274</v>
          </cell>
          <cell r="B1891" t="str">
            <v>B</v>
          </cell>
          <cell r="C1891" t="str">
            <v>Y</v>
          </cell>
          <cell r="D1891" t="str">
            <v>0131-00</v>
          </cell>
          <cell r="E1891" t="str">
            <v>GENERATOR</v>
          </cell>
          <cell r="F1891">
            <v>59.65</v>
          </cell>
          <cell r="G1891">
            <v>0.76</v>
          </cell>
          <cell r="H1891">
            <v>0</v>
          </cell>
          <cell r="J1891">
            <v>0.76</v>
          </cell>
        </row>
        <row r="1892">
          <cell r="A1892" t="str">
            <v>3275</v>
          </cell>
          <cell r="B1892" t="str">
            <v>B</v>
          </cell>
          <cell r="C1892" t="str">
            <v>Y</v>
          </cell>
          <cell r="D1892" t="str">
            <v>0130-00</v>
          </cell>
          <cell r="E1892" t="str">
            <v>AUFSTELLFUSS</v>
          </cell>
          <cell r="F1892">
            <v>43.4</v>
          </cell>
          <cell r="G1892">
            <v>0.01</v>
          </cell>
          <cell r="H1892">
            <v>2.2200000000000002</v>
          </cell>
          <cell r="J1892">
            <v>2.23</v>
          </cell>
        </row>
        <row r="1893">
          <cell r="A1893" t="str">
            <v>3276</v>
          </cell>
          <cell r="B1893" t="str">
            <v>B</v>
          </cell>
          <cell r="C1893" t="str">
            <v>Y</v>
          </cell>
          <cell r="D1893" t="str">
            <v>0131-00</v>
          </cell>
          <cell r="E1893" t="str">
            <v>MOTORLAGERUNG</v>
          </cell>
          <cell r="F1893">
            <v>12.7</v>
          </cell>
          <cell r="G1893">
            <v>0.37</v>
          </cell>
          <cell r="H1893">
            <v>0</v>
          </cell>
          <cell r="J1893">
            <v>0.37</v>
          </cell>
        </row>
        <row r="1894">
          <cell r="A1894" t="str">
            <v>3277</v>
          </cell>
          <cell r="B1894" t="str">
            <v>B</v>
          </cell>
          <cell r="C1894" t="str">
            <v>Y</v>
          </cell>
          <cell r="D1894" t="str">
            <v>0130-00</v>
          </cell>
          <cell r="E1894" t="str">
            <v>LANDVERPACKUNG</v>
          </cell>
          <cell r="F1894">
            <v>31.79</v>
          </cell>
          <cell r="G1894">
            <v>0</v>
          </cell>
          <cell r="H1894">
            <v>0</v>
          </cell>
          <cell r="J1894">
            <v>0</v>
          </cell>
        </row>
        <row r="1895">
          <cell r="A1895" t="str">
            <v>3278</v>
          </cell>
          <cell r="B1895" t="str">
            <v>B</v>
          </cell>
          <cell r="C1895" t="str">
            <v>Y</v>
          </cell>
          <cell r="D1895" t="str">
            <v>0131-00</v>
          </cell>
          <cell r="E1895" t="str">
            <v>EINSPRITZPUMPE</v>
          </cell>
          <cell r="F1895">
            <v>771.03</v>
          </cell>
          <cell r="G1895">
            <v>6.53</v>
          </cell>
          <cell r="H1895">
            <v>54.33</v>
          </cell>
          <cell r="J1895">
            <v>60.86</v>
          </cell>
        </row>
        <row r="1896">
          <cell r="A1896" t="str">
            <v>3279</v>
          </cell>
          <cell r="B1896" t="str">
            <v>B</v>
          </cell>
          <cell r="C1896" t="str">
            <v>Y</v>
          </cell>
          <cell r="D1896" t="str">
            <v>0131-00</v>
          </cell>
          <cell r="E1896" t="str">
            <v>VERSCHLUSSTEILE</v>
          </cell>
          <cell r="F1896">
            <v>605.9</v>
          </cell>
          <cell r="G1896">
            <v>7.06</v>
          </cell>
          <cell r="H1896">
            <v>0</v>
          </cell>
          <cell r="J1896">
            <v>7.06</v>
          </cell>
        </row>
        <row r="1897">
          <cell r="A1897" t="str">
            <v>3280</v>
          </cell>
          <cell r="B1897" t="str">
            <v>B</v>
          </cell>
          <cell r="C1897" t="str">
            <v>Y</v>
          </cell>
          <cell r="D1897" t="str">
            <v>0131-00</v>
          </cell>
          <cell r="E1897" t="str">
            <v>DREHZAHLREGLER</v>
          </cell>
          <cell r="F1897">
            <v>167.56</v>
          </cell>
          <cell r="G1897">
            <v>2.2799999999999998</v>
          </cell>
          <cell r="H1897">
            <v>0.73</v>
          </cell>
          <cell r="J1897">
            <v>3.01</v>
          </cell>
        </row>
        <row r="1898">
          <cell r="A1898" t="str">
            <v>3281</v>
          </cell>
          <cell r="B1898" t="str">
            <v>B</v>
          </cell>
          <cell r="C1898" t="str">
            <v>Y</v>
          </cell>
          <cell r="D1898" t="str">
            <v>0130-00</v>
          </cell>
          <cell r="E1898" t="str">
            <v>LANDVERPACKUNG</v>
          </cell>
          <cell r="F1898">
            <v>21.79</v>
          </cell>
          <cell r="G1898">
            <v>0</v>
          </cell>
          <cell r="H1898">
            <v>0</v>
          </cell>
          <cell r="J1898">
            <v>0</v>
          </cell>
        </row>
        <row r="1899">
          <cell r="A1899" t="str">
            <v>3282</v>
          </cell>
          <cell r="B1899" t="str">
            <v>B</v>
          </cell>
          <cell r="C1899" t="str">
            <v>Y</v>
          </cell>
          <cell r="D1899" t="str">
            <v>0130-00</v>
          </cell>
          <cell r="E1899" t="str">
            <v>VERSCHLUSSTEILE</v>
          </cell>
          <cell r="F1899">
            <v>7.54</v>
          </cell>
          <cell r="G1899">
            <v>0.84</v>
          </cell>
          <cell r="H1899">
            <v>0</v>
          </cell>
          <cell r="J1899">
            <v>0.84</v>
          </cell>
        </row>
        <row r="1900">
          <cell r="A1900" t="str">
            <v>3283</v>
          </cell>
          <cell r="B1900" t="str">
            <v>B</v>
          </cell>
          <cell r="C1900" t="str">
            <v>Y</v>
          </cell>
          <cell r="D1900" t="str">
            <v>0131-00</v>
          </cell>
          <cell r="E1900" t="str">
            <v>ABGASTURBOLADER</v>
          </cell>
          <cell r="F1900">
            <v>188.13</v>
          </cell>
          <cell r="G1900">
            <v>5.09</v>
          </cell>
          <cell r="H1900">
            <v>5.74</v>
          </cell>
          <cell r="J1900">
            <v>10.83</v>
          </cell>
        </row>
        <row r="1901">
          <cell r="A1901" t="str">
            <v>3284</v>
          </cell>
          <cell r="B1901" t="str">
            <v>B</v>
          </cell>
          <cell r="C1901" t="str">
            <v>Y</v>
          </cell>
          <cell r="D1901" t="str">
            <v>0130-00</v>
          </cell>
          <cell r="E1901" t="str">
            <v>DREHZAHLREGLER</v>
          </cell>
          <cell r="F1901">
            <v>170.77</v>
          </cell>
          <cell r="G1901">
            <v>2.36</v>
          </cell>
          <cell r="H1901">
            <v>0</v>
          </cell>
          <cell r="J1901">
            <v>2.36</v>
          </cell>
        </row>
        <row r="1902">
          <cell r="A1902" t="str">
            <v>3285</v>
          </cell>
          <cell r="B1902" t="str">
            <v>B</v>
          </cell>
          <cell r="C1902" t="str">
            <v>Y</v>
          </cell>
          <cell r="D1902" t="str">
            <v>0130-00</v>
          </cell>
          <cell r="E1902" t="str">
            <v>FLUESSIGKEITSPUMPE</v>
          </cell>
          <cell r="F1902">
            <v>45.75</v>
          </cell>
          <cell r="G1902">
            <v>1.05</v>
          </cell>
          <cell r="H1902">
            <v>0</v>
          </cell>
          <cell r="J1902">
            <v>1.05</v>
          </cell>
        </row>
        <row r="1903">
          <cell r="A1903" t="str">
            <v>3286</v>
          </cell>
          <cell r="B1903" t="str">
            <v>B</v>
          </cell>
          <cell r="C1903" t="str">
            <v>Y</v>
          </cell>
          <cell r="D1903" t="str">
            <v>0131-00</v>
          </cell>
          <cell r="E1903" t="str">
            <v>KURB.GEH.ENTLUEFT.</v>
          </cell>
          <cell r="F1903">
            <v>11.38</v>
          </cell>
          <cell r="G1903">
            <v>0.87</v>
          </cell>
          <cell r="H1903">
            <v>2.83</v>
          </cell>
          <cell r="J1903">
            <v>3.7</v>
          </cell>
        </row>
        <row r="1904">
          <cell r="A1904" t="str">
            <v>3290</v>
          </cell>
          <cell r="B1904" t="str">
            <v>B</v>
          </cell>
          <cell r="C1904" t="str">
            <v>Y</v>
          </cell>
          <cell r="D1904" t="str">
            <v>0131-00</v>
          </cell>
          <cell r="E1904" t="str">
            <v>ABGASTURBOLADER</v>
          </cell>
          <cell r="F1904">
            <v>262.76</v>
          </cell>
          <cell r="G1904">
            <v>5.93</v>
          </cell>
          <cell r="H1904">
            <v>5.17</v>
          </cell>
          <cell r="J1904">
            <v>11.1</v>
          </cell>
        </row>
        <row r="1905">
          <cell r="A1905" t="str">
            <v>3291</v>
          </cell>
          <cell r="B1905" t="str">
            <v>B</v>
          </cell>
          <cell r="C1905" t="str">
            <v>Y</v>
          </cell>
          <cell r="D1905" t="str">
            <v>0131-00</v>
          </cell>
          <cell r="E1905" t="str">
            <v>SAUGLEITUNG</v>
          </cell>
          <cell r="F1905">
            <v>7.82</v>
          </cell>
          <cell r="G1905">
            <v>0.94</v>
          </cell>
          <cell r="H1905">
            <v>0.52</v>
          </cell>
          <cell r="J1905">
            <v>1.46</v>
          </cell>
        </row>
        <row r="1906">
          <cell r="A1906" t="str">
            <v>3292</v>
          </cell>
          <cell r="B1906" t="str">
            <v>B</v>
          </cell>
          <cell r="C1906" t="str">
            <v>Y</v>
          </cell>
          <cell r="D1906" t="str">
            <v>0131-00</v>
          </cell>
          <cell r="E1906" t="str">
            <v>LADELUFTLEITUNG</v>
          </cell>
          <cell r="F1906">
            <v>61.26</v>
          </cell>
          <cell r="G1906">
            <v>2.0299999999999998</v>
          </cell>
          <cell r="H1906">
            <v>2.87</v>
          </cell>
          <cell r="J1906">
            <v>4.9000000000000004</v>
          </cell>
        </row>
        <row r="1907">
          <cell r="A1907" t="str">
            <v>3293</v>
          </cell>
          <cell r="B1907" t="str">
            <v>B</v>
          </cell>
          <cell r="C1907" t="str">
            <v>Y</v>
          </cell>
          <cell r="D1907" t="str">
            <v>0131-00</v>
          </cell>
          <cell r="E1907" t="str">
            <v>KRAFTSTOFFLEITUNG</v>
          </cell>
          <cell r="F1907">
            <v>26.79</v>
          </cell>
          <cell r="G1907">
            <v>1.81</v>
          </cell>
          <cell r="H1907">
            <v>8.2799999999999994</v>
          </cell>
          <cell r="J1907">
            <v>10.09</v>
          </cell>
        </row>
        <row r="1908">
          <cell r="A1908" t="str">
            <v>3294</v>
          </cell>
          <cell r="B1908" t="str">
            <v>B</v>
          </cell>
          <cell r="C1908" t="str">
            <v>Y</v>
          </cell>
          <cell r="D1908" t="str">
            <v>0131-00</v>
          </cell>
          <cell r="E1908" t="str">
            <v>OELMESSVORRICHTUNG</v>
          </cell>
          <cell r="F1908">
            <v>6.49</v>
          </cell>
          <cell r="G1908">
            <v>0.83</v>
          </cell>
          <cell r="H1908">
            <v>1.55</v>
          </cell>
          <cell r="J1908">
            <v>2.38</v>
          </cell>
        </row>
        <row r="1909">
          <cell r="A1909" t="str">
            <v>3295</v>
          </cell>
          <cell r="B1909" t="str">
            <v>B</v>
          </cell>
          <cell r="C1909" t="str">
            <v>Y</v>
          </cell>
          <cell r="D1909" t="str">
            <v>0131_00</v>
          </cell>
          <cell r="E1909" t="str">
            <v>SAUGLEITUNG</v>
          </cell>
          <cell r="F1909">
            <v>8.73</v>
          </cell>
          <cell r="G1909">
            <v>0.94</v>
          </cell>
          <cell r="H1909">
            <v>0.52</v>
          </cell>
          <cell r="J1909">
            <v>1.46</v>
          </cell>
        </row>
        <row r="1910">
          <cell r="A1910" t="str">
            <v>3296</v>
          </cell>
          <cell r="B1910" t="str">
            <v>B</v>
          </cell>
          <cell r="C1910" t="str">
            <v>Y</v>
          </cell>
          <cell r="D1910" t="str">
            <v>0131-00</v>
          </cell>
          <cell r="E1910" t="str">
            <v>EINSPRITZPUMPE</v>
          </cell>
          <cell r="F1910">
            <v>935.26</v>
          </cell>
          <cell r="G1910">
            <v>8.6199999999999992</v>
          </cell>
          <cell r="H1910">
            <v>40.700000000000003</v>
          </cell>
          <cell r="J1910">
            <v>49.32</v>
          </cell>
        </row>
        <row r="1911">
          <cell r="A1911" t="str">
            <v>3297</v>
          </cell>
          <cell r="B1911" t="str">
            <v>B</v>
          </cell>
          <cell r="C1911" t="str">
            <v>Y</v>
          </cell>
          <cell r="D1911" t="str">
            <v>0130-00</v>
          </cell>
          <cell r="E1911" t="str">
            <v>VERSCHLUSSTEILE</v>
          </cell>
          <cell r="F1911">
            <v>2.93</v>
          </cell>
          <cell r="G1911">
            <v>0.22</v>
          </cell>
          <cell r="H1911">
            <v>0</v>
          </cell>
          <cell r="J1911">
            <v>0.22</v>
          </cell>
        </row>
        <row r="1912">
          <cell r="A1912" t="str">
            <v>3298</v>
          </cell>
          <cell r="B1912" t="str">
            <v>B</v>
          </cell>
          <cell r="C1912" t="str">
            <v>Y</v>
          </cell>
          <cell r="D1912" t="str">
            <v>0131-00</v>
          </cell>
          <cell r="E1912" t="str">
            <v>SCHMALKEILRIEMEN</v>
          </cell>
          <cell r="F1912">
            <v>2.33</v>
          </cell>
          <cell r="G1912">
            <v>0</v>
          </cell>
          <cell r="H1912">
            <v>0</v>
          </cell>
          <cell r="J1912">
            <v>0</v>
          </cell>
        </row>
        <row r="1913">
          <cell r="A1913" t="str">
            <v>3299</v>
          </cell>
          <cell r="B1913" t="str">
            <v>B</v>
          </cell>
          <cell r="C1913" t="str">
            <v>Y</v>
          </cell>
          <cell r="D1913" t="str">
            <v>0130-00</v>
          </cell>
          <cell r="E1913" t="str">
            <v>KONSERVIERG.MITTEL</v>
          </cell>
          <cell r="F1913">
            <v>1.28</v>
          </cell>
          <cell r="G1913">
            <v>0</v>
          </cell>
          <cell r="H1913">
            <v>0</v>
          </cell>
          <cell r="J1913">
            <v>0</v>
          </cell>
        </row>
        <row r="1914">
          <cell r="A1914" t="str">
            <v>3325</v>
          </cell>
          <cell r="B1914" t="str">
            <v>B</v>
          </cell>
          <cell r="C1914" t="str">
            <v>Y</v>
          </cell>
          <cell r="D1914" t="str">
            <v>0130-00</v>
          </cell>
          <cell r="E1914" t="str">
            <v>NEBENABTRIEB</v>
          </cell>
          <cell r="F1914">
            <v>64.31</v>
          </cell>
          <cell r="G1914">
            <v>1.02</v>
          </cell>
          <cell r="H1914">
            <v>0</v>
          </cell>
          <cell r="J1914">
            <v>1.02</v>
          </cell>
        </row>
        <row r="1915">
          <cell r="A1915" t="str">
            <v>3350</v>
          </cell>
          <cell r="B1915" t="str">
            <v>B</v>
          </cell>
          <cell r="C1915" t="str">
            <v>Y</v>
          </cell>
          <cell r="D1915" t="str">
            <v>0130-00</v>
          </cell>
          <cell r="E1915" t="str">
            <v>KR.ST.STUFENFILTER</v>
          </cell>
          <cell r="F1915">
            <v>27.62</v>
          </cell>
          <cell r="G1915">
            <v>0</v>
          </cell>
          <cell r="H1915">
            <v>0</v>
          </cell>
          <cell r="J1915">
            <v>0</v>
          </cell>
        </row>
        <row r="1916">
          <cell r="A1916" t="str">
            <v>3351</v>
          </cell>
          <cell r="B1916" t="str">
            <v>B</v>
          </cell>
          <cell r="C1916" t="str">
            <v>Y</v>
          </cell>
          <cell r="D1916" t="str">
            <v>0131-00</v>
          </cell>
          <cell r="E1916" t="str">
            <v>KRAFTSTOFFLEITUNG</v>
          </cell>
          <cell r="F1916">
            <v>10.73</v>
          </cell>
          <cell r="G1916">
            <v>0.67</v>
          </cell>
          <cell r="H1916">
            <v>0</v>
          </cell>
          <cell r="J1916">
            <v>0.67</v>
          </cell>
        </row>
        <row r="1917">
          <cell r="A1917" t="str">
            <v>3352</v>
          </cell>
          <cell r="B1917" t="str">
            <v>B</v>
          </cell>
          <cell r="C1917" t="str">
            <v>Y</v>
          </cell>
          <cell r="D1917" t="str">
            <v>0130-00</v>
          </cell>
          <cell r="E1917" t="str">
            <v>FLUESSIGKUEHLER W</v>
          </cell>
          <cell r="F1917">
            <v>109.23</v>
          </cell>
          <cell r="G1917">
            <v>5.35</v>
          </cell>
          <cell r="H1917">
            <v>8.9700000000000006</v>
          </cell>
          <cell r="J1917">
            <v>14.32</v>
          </cell>
        </row>
        <row r="1918">
          <cell r="A1918" t="str">
            <v>3353</v>
          </cell>
          <cell r="B1918" t="str">
            <v>B</v>
          </cell>
          <cell r="C1918" t="str">
            <v>Y</v>
          </cell>
          <cell r="D1918" t="str">
            <v>0130-00</v>
          </cell>
          <cell r="E1918" t="str">
            <v>KUEHLLUFTFUEHRUNG</v>
          </cell>
          <cell r="F1918">
            <v>15.81</v>
          </cell>
          <cell r="G1918">
            <v>0.99</v>
          </cell>
          <cell r="H1918">
            <v>0</v>
          </cell>
          <cell r="J1918">
            <v>0.99</v>
          </cell>
        </row>
        <row r="1919">
          <cell r="A1919" t="str">
            <v>3354</v>
          </cell>
          <cell r="B1919" t="str">
            <v>B</v>
          </cell>
          <cell r="C1919" t="str">
            <v>Y</v>
          </cell>
          <cell r="D1919" t="str">
            <v>0131-00</v>
          </cell>
          <cell r="E1919" t="str">
            <v>SCHMIEROELKUEHLER</v>
          </cell>
          <cell r="F1919">
            <v>76.010000000000005</v>
          </cell>
          <cell r="G1919">
            <v>0.65</v>
          </cell>
          <cell r="H1919">
            <v>1.5</v>
          </cell>
          <cell r="J1919">
            <v>2.15</v>
          </cell>
        </row>
        <row r="1920">
          <cell r="A1920" t="str">
            <v>3355</v>
          </cell>
          <cell r="B1920" t="str">
            <v>B</v>
          </cell>
          <cell r="C1920" t="str">
            <v>Y</v>
          </cell>
          <cell r="D1920" t="str">
            <v>0131-00</v>
          </cell>
          <cell r="E1920" t="str">
            <v>OELMESSVORRICHTUNG</v>
          </cell>
          <cell r="F1920">
            <v>18.12</v>
          </cell>
          <cell r="G1920">
            <v>0.76</v>
          </cell>
          <cell r="H1920">
            <v>0</v>
          </cell>
          <cell r="J1920">
            <v>0.76</v>
          </cell>
        </row>
        <row r="1921">
          <cell r="A1921" t="str">
            <v>3356</v>
          </cell>
          <cell r="B1921" t="str">
            <v>B</v>
          </cell>
          <cell r="C1921" t="str">
            <v>Y</v>
          </cell>
          <cell r="D1921" t="str">
            <v>0130-00</v>
          </cell>
          <cell r="E1921" t="str">
            <v>OHNE INHALT</v>
          </cell>
          <cell r="F1921">
            <v>0</v>
          </cell>
          <cell r="G1921">
            <v>0</v>
          </cell>
          <cell r="H1921">
            <v>0</v>
          </cell>
          <cell r="J1921">
            <v>0</v>
          </cell>
        </row>
        <row r="1922">
          <cell r="A1922" t="str">
            <v>3357</v>
          </cell>
          <cell r="B1922" t="str">
            <v>B</v>
          </cell>
          <cell r="C1922" t="str">
            <v>Y</v>
          </cell>
          <cell r="D1922" t="str">
            <v>0130-00</v>
          </cell>
          <cell r="E1922" t="str">
            <v>KUEHLANLAGE</v>
          </cell>
          <cell r="F1922">
            <v>320.75</v>
          </cell>
          <cell r="G1922">
            <v>17.440000000000001</v>
          </cell>
          <cell r="H1922">
            <v>0</v>
          </cell>
          <cell r="J1922">
            <v>17.440000000000001</v>
          </cell>
        </row>
        <row r="1923">
          <cell r="A1923" t="str">
            <v>3358</v>
          </cell>
          <cell r="B1923" t="str">
            <v>B</v>
          </cell>
          <cell r="C1923" t="str">
            <v>Y</v>
          </cell>
          <cell r="D1923" t="str">
            <v>0131-00</v>
          </cell>
          <cell r="E1923" t="str">
            <v>KEILRIEMENSCHUTZ</v>
          </cell>
          <cell r="F1923">
            <v>36.25</v>
          </cell>
          <cell r="G1923">
            <v>0.17</v>
          </cell>
          <cell r="H1923">
            <v>0</v>
          </cell>
          <cell r="J1923">
            <v>0.17</v>
          </cell>
        </row>
        <row r="1924">
          <cell r="A1924" t="str">
            <v>3359</v>
          </cell>
          <cell r="B1924" t="str">
            <v>B</v>
          </cell>
          <cell r="C1924" t="str">
            <v>Y</v>
          </cell>
          <cell r="D1924" t="str">
            <v>0131-00</v>
          </cell>
          <cell r="E1924" t="str">
            <v>GENERATOR</v>
          </cell>
          <cell r="F1924">
            <v>48.32</v>
          </cell>
          <cell r="G1924">
            <v>1.56</v>
          </cell>
          <cell r="H1924">
            <v>0</v>
          </cell>
          <cell r="J1924">
            <v>1.56</v>
          </cell>
        </row>
        <row r="1925">
          <cell r="A1925" t="str">
            <v>3360</v>
          </cell>
          <cell r="B1925" t="str">
            <v>B</v>
          </cell>
          <cell r="C1925" t="str">
            <v>Y</v>
          </cell>
          <cell r="D1925" t="str">
            <v>0131-00</v>
          </cell>
          <cell r="E1925" t="str">
            <v>GENERATOR</v>
          </cell>
          <cell r="F1925">
            <v>60.09</v>
          </cell>
          <cell r="G1925">
            <v>1.56</v>
          </cell>
          <cell r="H1925">
            <v>0</v>
          </cell>
          <cell r="J1925">
            <v>1.56</v>
          </cell>
        </row>
        <row r="1926">
          <cell r="A1926" t="str">
            <v>3361</v>
          </cell>
          <cell r="B1926" t="str">
            <v>B</v>
          </cell>
          <cell r="C1926" t="str">
            <v>Y</v>
          </cell>
          <cell r="D1926" t="str">
            <v>0130-00</v>
          </cell>
          <cell r="E1926" t="str">
            <v>GENERATOR</v>
          </cell>
          <cell r="F1926">
            <v>69.33</v>
          </cell>
          <cell r="G1926">
            <v>1.72</v>
          </cell>
          <cell r="H1926">
            <v>0</v>
          </cell>
          <cell r="J1926">
            <v>1.72</v>
          </cell>
        </row>
        <row r="1927">
          <cell r="A1927" t="str">
            <v>3362</v>
          </cell>
          <cell r="B1927" t="str">
            <v>B</v>
          </cell>
          <cell r="C1927" t="str">
            <v>Y</v>
          </cell>
          <cell r="D1927" t="str">
            <v>0130-00</v>
          </cell>
          <cell r="E1927" t="str">
            <v>OELEINFUELLUNG</v>
          </cell>
          <cell r="F1927">
            <v>20.82</v>
          </cell>
          <cell r="G1927">
            <v>0.98</v>
          </cell>
          <cell r="H1927">
            <v>0.43</v>
          </cell>
          <cell r="J1927">
            <v>1.41</v>
          </cell>
        </row>
        <row r="1928">
          <cell r="A1928" t="str">
            <v>3363</v>
          </cell>
          <cell r="B1928" t="str">
            <v>B</v>
          </cell>
          <cell r="C1928" t="str">
            <v>Y</v>
          </cell>
          <cell r="D1928" t="str">
            <v>0130-00</v>
          </cell>
          <cell r="E1928" t="str">
            <v>OELDRUCKUEBERWACH.</v>
          </cell>
          <cell r="F1928">
            <v>0.86</v>
          </cell>
          <cell r="G1928">
            <v>0.12</v>
          </cell>
          <cell r="H1928">
            <v>0</v>
          </cell>
          <cell r="J1928">
            <v>0.12</v>
          </cell>
        </row>
        <row r="1929">
          <cell r="A1929" t="str">
            <v>3364</v>
          </cell>
          <cell r="B1929" t="str">
            <v>B</v>
          </cell>
          <cell r="C1929" t="str">
            <v>Y</v>
          </cell>
          <cell r="D1929" t="str">
            <v>0130-00</v>
          </cell>
          <cell r="E1929" t="str">
            <v>KUEHLANLAGE</v>
          </cell>
          <cell r="F1929">
            <v>689.74</v>
          </cell>
          <cell r="G1929">
            <v>17.39</v>
          </cell>
          <cell r="H1929">
            <v>3.98</v>
          </cell>
          <cell r="J1929">
            <v>21.37</v>
          </cell>
        </row>
        <row r="1930">
          <cell r="A1930" t="str">
            <v>3365</v>
          </cell>
          <cell r="B1930" t="str">
            <v>B</v>
          </cell>
          <cell r="C1930" t="str">
            <v>Y</v>
          </cell>
          <cell r="D1930" t="str">
            <v>0130-00</v>
          </cell>
          <cell r="E1930" t="str">
            <v>KUEHLANLAGE</v>
          </cell>
          <cell r="F1930">
            <v>690.39</v>
          </cell>
          <cell r="G1930">
            <v>17.39</v>
          </cell>
          <cell r="H1930">
            <v>3.98</v>
          </cell>
          <cell r="J1930">
            <v>21.37</v>
          </cell>
        </row>
        <row r="1931">
          <cell r="A1931" t="str">
            <v>3366</v>
          </cell>
          <cell r="B1931" t="str">
            <v>B</v>
          </cell>
          <cell r="C1931" t="str">
            <v>Y</v>
          </cell>
          <cell r="D1931" t="str">
            <v>0130-00</v>
          </cell>
          <cell r="E1931" t="str">
            <v>LADELUFTLEITUNG</v>
          </cell>
          <cell r="F1931">
            <v>31.11</v>
          </cell>
          <cell r="G1931">
            <v>1.94</v>
          </cell>
          <cell r="H1931">
            <v>0</v>
          </cell>
          <cell r="J1931">
            <v>1.94</v>
          </cell>
        </row>
        <row r="1932">
          <cell r="A1932" t="str">
            <v>3367</v>
          </cell>
          <cell r="B1932" t="str">
            <v>B</v>
          </cell>
          <cell r="C1932" t="str">
            <v>Y</v>
          </cell>
          <cell r="D1932" t="str">
            <v>0131-00</v>
          </cell>
          <cell r="E1932" t="str">
            <v>KURB.GEH.ENTLUEFT.</v>
          </cell>
          <cell r="F1932">
            <v>7.39</v>
          </cell>
          <cell r="G1932">
            <v>0.38</v>
          </cell>
          <cell r="H1932">
            <v>0</v>
          </cell>
          <cell r="J1932">
            <v>0.38</v>
          </cell>
        </row>
        <row r="1933">
          <cell r="A1933" t="str">
            <v>3368</v>
          </cell>
          <cell r="B1933" t="str">
            <v>B</v>
          </cell>
          <cell r="C1933" t="str">
            <v>Y</v>
          </cell>
          <cell r="D1933" t="str">
            <v>0131-00</v>
          </cell>
          <cell r="E1933" t="str">
            <v>KURB.GEH.ENTLUEFT.</v>
          </cell>
          <cell r="F1933">
            <v>5.79</v>
          </cell>
          <cell r="G1933">
            <v>0.25</v>
          </cell>
          <cell r="H1933">
            <v>0</v>
          </cell>
          <cell r="J1933">
            <v>0.25</v>
          </cell>
        </row>
        <row r="1934">
          <cell r="A1934" t="str">
            <v>3369</v>
          </cell>
          <cell r="B1934" t="str">
            <v>B</v>
          </cell>
          <cell r="C1934" t="str">
            <v>Y</v>
          </cell>
          <cell r="D1934" t="str">
            <v>0130-00</v>
          </cell>
          <cell r="E1934" t="str">
            <v>OELEINFUELLUNG</v>
          </cell>
          <cell r="F1934">
            <v>27.33</v>
          </cell>
          <cell r="G1934">
            <v>1.1000000000000001</v>
          </cell>
          <cell r="H1934">
            <v>0.43</v>
          </cell>
          <cell r="J1934">
            <v>1.53</v>
          </cell>
        </row>
        <row r="1935">
          <cell r="A1935" t="str">
            <v>3370</v>
          </cell>
          <cell r="B1935" t="str">
            <v>B</v>
          </cell>
          <cell r="C1935" t="str">
            <v>Y</v>
          </cell>
          <cell r="D1935" t="str">
            <v>0130-00</v>
          </cell>
          <cell r="E1935" t="str">
            <v>KUEHLANLAGE</v>
          </cell>
          <cell r="F1935">
            <v>457.66</v>
          </cell>
          <cell r="G1935">
            <v>17.809999999999999</v>
          </cell>
          <cell r="H1935">
            <v>4.2</v>
          </cell>
          <cell r="J1935">
            <v>22.009999999999998</v>
          </cell>
        </row>
        <row r="1936">
          <cell r="A1936" t="str">
            <v>3371</v>
          </cell>
          <cell r="B1936" t="str">
            <v>B</v>
          </cell>
          <cell r="C1936" t="str">
            <v>Y</v>
          </cell>
          <cell r="D1936" t="str">
            <v>0130-00</v>
          </cell>
          <cell r="E1936" t="str">
            <v>KUEHLANLAGE</v>
          </cell>
          <cell r="F1936">
            <v>457.37</v>
          </cell>
          <cell r="G1936">
            <v>17.809999999999999</v>
          </cell>
          <cell r="H1936">
            <v>4.2</v>
          </cell>
          <cell r="J1936">
            <v>22.009999999999998</v>
          </cell>
        </row>
        <row r="1937">
          <cell r="A1937" t="str">
            <v>3372</v>
          </cell>
          <cell r="B1937" t="str">
            <v>B</v>
          </cell>
          <cell r="C1937" t="str">
            <v>Y</v>
          </cell>
          <cell r="D1937" t="str">
            <v>0130-00</v>
          </cell>
          <cell r="E1937" t="str">
            <v>KUEHLANLAGE</v>
          </cell>
          <cell r="F1937">
            <v>252.79</v>
          </cell>
          <cell r="G1937">
            <v>17.899999999999999</v>
          </cell>
          <cell r="H1937">
            <v>0</v>
          </cell>
          <cell r="J1937">
            <v>17.899999999999999</v>
          </cell>
        </row>
        <row r="1938">
          <cell r="A1938" t="str">
            <v>3373</v>
          </cell>
          <cell r="B1938" t="str">
            <v>B</v>
          </cell>
          <cell r="C1938" t="str">
            <v>Y</v>
          </cell>
          <cell r="D1938" t="str">
            <v>0131-00</v>
          </cell>
          <cell r="E1938" t="str">
            <v>OHNE INHALT</v>
          </cell>
          <cell r="F1938">
            <v>0</v>
          </cell>
          <cell r="G1938">
            <v>0</v>
          </cell>
          <cell r="H1938">
            <v>0</v>
          </cell>
          <cell r="J1938">
            <v>0</v>
          </cell>
        </row>
        <row r="1939">
          <cell r="A1939" t="str">
            <v>3374</v>
          </cell>
          <cell r="B1939" t="str">
            <v>B</v>
          </cell>
          <cell r="C1939" t="str">
            <v>Y</v>
          </cell>
          <cell r="D1939" t="str">
            <v>0131-00</v>
          </cell>
          <cell r="E1939" t="str">
            <v>OHNE INHALT</v>
          </cell>
          <cell r="F1939">
            <v>0</v>
          </cell>
          <cell r="G1939">
            <v>0</v>
          </cell>
          <cell r="H1939">
            <v>0</v>
          </cell>
          <cell r="J1939">
            <v>0</v>
          </cell>
        </row>
        <row r="1940">
          <cell r="A1940" t="str">
            <v>3375</v>
          </cell>
          <cell r="B1940" t="str">
            <v>B</v>
          </cell>
          <cell r="C1940" t="str">
            <v>Y</v>
          </cell>
          <cell r="D1940" t="str">
            <v>0130-00</v>
          </cell>
          <cell r="E1940" t="str">
            <v>KUEHLANLAGE</v>
          </cell>
          <cell r="F1940">
            <v>689.74</v>
          </cell>
          <cell r="G1940">
            <v>17.39</v>
          </cell>
          <cell r="H1940">
            <v>3.98</v>
          </cell>
          <cell r="J1940">
            <v>21.37</v>
          </cell>
        </row>
        <row r="1941">
          <cell r="A1941" t="str">
            <v>3376</v>
          </cell>
          <cell r="B1941" t="str">
            <v>B</v>
          </cell>
          <cell r="C1941" t="str">
            <v>Y</v>
          </cell>
          <cell r="D1941" t="str">
            <v>0131-00</v>
          </cell>
          <cell r="E1941" t="str">
            <v>OHNE INHALT</v>
          </cell>
          <cell r="F1941">
            <v>0</v>
          </cell>
          <cell r="G1941">
            <v>0</v>
          </cell>
          <cell r="H1941">
            <v>0</v>
          </cell>
          <cell r="J1941">
            <v>0</v>
          </cell>
        </row>
        <row r="1942">
          <cell r="A1942" t="str">
            <v>3377</v>
          </cell>
          <cell r="B1942" t="str">
            <v>B</v>
          </cell>
          <cell r="C1942" t="str">
            <v>Y</v>
          </cell>
          <cell r="D1942" t="str">
            <v>0131-00</v>
          </cell>
          <cell r="E1942" t="str">
            <v>OHNE INHALT</v>
          </cell>
          <cell r="F1942">
            <v>0</v>
          </cell>
          <cell r="G1942">
            <v>0</v>
          </cell>
          <cell r="H1942">
            <v>0</v>
          </cell>
          <cell r="J1942">
            <v>0</v>
          </cell>
        </row>
        <row r="1943">
          <cell r="A1943" t="str">
            <v>3378</v>
          </cell>
          <cell r="B1943" t="str">
            <v>B</v>
          </cell>
          <cell r="C1943" t="str">
            <v>Y</v>
          </cell>
          <cell r="D1943" t="str">
            <v>0130-00</v>
          </cell>
          <cell r="E1943" t="str">
            <v>KUEHLANLAGE</v>
          </cell>
          <cell r="F1943">
            <v>226.6</v>
          </cell>
          <cell r="G1943">
            <v>20.79</v>
          </cell>
          <cell r="H1943">
            <v>0.77</v>
          </cell>
          <cell r="J1943">
            <v>21.56</v>
          </cell>
        </row>
        <row r="1944">
          <cell r="A1944" t="str">
            <v>3379</v>
          </cell>
          <cell r="B1944" t="str">
            <v>B</v>
          </cell>
          <cell r="C1944" t="str">
            <v>Y</v>
          </cell>
          <cell r="D1944" t="str">
            <v>0130-00</v>
          </cell>
          <cell r="E1944" t="str">
            <v>KUEHLANLAGE</v>
          </cell>
          <cell r="F1944">
            <v>404.66</v>
          </cell>
          <cell r="G1944">
            <v>17.899999999999999</v>
          </cell>
          <cell r="H1944">
            <v>0.77</v>
          </cell>
          <cell r="J1944">
            <v>18.669999999999998</v>
          </cell>
        </row>
        <row r="1945">
          <cell r="A1945" t="str">
            <v>3380</v>
          </cell>
          <cell r="B1945" t="str">
            <v>B</v>
          </cell>
          <cell r="C1945" t="str">
            <v>Y</v>
          </cell>
          <cell r="D1945" t="str">
            <v>0131_00</v>
          </cell>
          <cell r="E1945" t="str">
            <v>SAUGLEITUNG</v>
          </cell>
          <cell r="F1945">
            <v>8.76</v>
          </cell>
          <cell r="G1945">
            <v>0.94</v>
          </cell>
          <cell r="H1945">
            <v>0.72</v>
          </cell>
          <cell r="J1945">
            <v>1.66</v>
          </cell>
        </row>
        <row r="1946">
          <cell r="A1946" t="str">
            <v>3381</v>
          </cell>
          <cell r="B1946" t="str">
            <v>B</v>
          </cell>
          <cell r="C1946" t="str">
            <v>Y</v>
          </cell>
          <cell r="D1946" t="str">
            <v>0130-00</v>
          </cell>
          <cell r="E1946" t="str">
            <v>DREHZAHLREGLER</v>
          </cell>
          <cell r="F1946">
            <v>178.2</v>
          </cell>
          <cell r="G1946">
            <v>2.1</v>
          </cell>
          <cell r="H1946">
            <v>0</v>
          </cell>
          <cell r="J1946">
            <v>2.1</v>
          </cell>
        </row>
        <row r="1947">
          <cell r="A1947" t="str">
            <v>3382</v>
          </cell>
          <cell r="B1947" t="str">
            <v>B</v>
          </cell>
          <cell r="C1947" t="str">
            <v>Y</v>
          </cell>
          <cell r="D1947" t="str">
            <v>0130-00</v>
          </cell>
          <cell r="E1947" t="str">
            <v>DREHZAHLREGLER</v>
          </cell>
          <cell r="F1947">
            <v>677.6</v>
          </cell>
          <cell r="G1947">
            <v>2.1</v>
          </cell>
          <cell r="H1947">
            <v>0</v>
          </cell>
          <cell r="J1947">
            <v>2.1</v>
          </cell>
        </row>
        <row r="1948">
          <cell r="A1948" t="str">
            <v>3383</v>
          </cell>
          <cell r="B1948" t="str">
            <v>B</v>
          </cell>
          <cell r="C1948" t="str">
            <v>Y</v>
          </cell>
          <cell r="D1948" t="str">
            <v>0130-00</v>
          </cell>
          <cell r="E1948" t="str">
            <v>DREHZAHLREGLER</v>
          </cell>
          <cell r="F1948">
            <v>178.2</v>
          </cell>
          <cell r="G1948">
            <v>2.1</v>
          </cell>
          <cell r="H1948">
            <v>0</v>
          </cell>
          <cell r="J1948">
            <v>2.1</v>
          </cell>
        </row>
        <row r="1949">
          <cell r="A1949" t="str">
            <v>3384</v>
          </cell>
          <cell r="B1949" t="str">
            <v>B</v>
          </cell>
          <cell r="C1949" t="str">
            <v>Y</v>
          </cell>
          <cell r="D1949" t="str">
            <v>0130-00</v>
          </cell>
          <cell r="E1949" t="str">
            <v>DREHZAHLREGLER</v>
          </cell>
          <cell r="F1949">
            <v>179.02</v>
          </cell>
          <cell r="G1949">
            <v>2.2799999999999998</v>
          </cell>
          <cell r="H1949">
            <v>0.73</v>
          </cell>
          <cell r="J1949">
            <v>3.01</v>
          </cell>
        </row>
        <row r="1950">
          <cell r="A1950" t="str">
            <v>3385</v>
          </cell>
          <cell r="B1950" t="str">
            <v>B</v>
          </cell>
          <cell r="C1950" t="str">
            <v>Y</v>
          </cell>
          <cell r="D1950" t="str">
            <v>0130-00</v>
          </cell>
          <cell r="E1950" t="str">
            <v>DREHZAHLREGLER</v>
          </cell>
          <cell r="F1950">
            <v>170.68</v>
          </cell>
          <cell r="G1950">
            <v>2.1</v>
          </cell>
          <cell r="H1950">
            <v>0</v>
          </cell>
          <cell r="J1950">
            <v>2.1</v>
          </cell>
        </row>
        <row r="1951">
          <cell r="A1951" t="str">
            <v>3386</v>
          </cell>
          <cell r="B1951" t="str">
            <v>B</v>
          </cell>
          <cell r="C1951" t="str">
            <v>Y</v>
          </cell>
          <cell r="D1951" t="str">
            <v>0130-00</v>
          </cell>
          <cell r="E1951" t="str">
            <v>DREHZAHLREGLER</v>
          </cell>
          <cell r="F1951">
            <v>748.83</v>
          </cell>
          <cell r="G1951">
            <v>2.91</v>
          </cell>
          <cell r="H1951">
            <v>0</v>
          </cell>
          <cell r="J1951">
            <v>2.91</v>
          </cell>
        </row>
        <row r="1952">
          <cell r="A1952" t="str">
            <v>3387</v>
          </cell>
          <cell r="B1952" t="str">
            <v>B</v>
          </cell>
          <cell r="C1952" t="str">
            <v>Y</v>
          </cell>
          <cell r="D1952" t="str">
            <v>0130-00</v>
          </cell>
          <cell r="E1952" t="str">
            <v>DREHZAHLREGLER</v>
          </cell>
          <cell r="F1952">
            <v>748.83</v>
          </cell>
          <cell r="G1952">
            <v>2.91</v>
          </cell>
          <cell r="H1952">
            <v>0</v>
          </cell>
          <cell r="J1952">
            <v>2.91</v>
          </cell>
        </row>
        <row r="1953">
          <cell r="A1953" t="str">
            <v>3388</v>
          </cell>
          <cell r="B1953" t="str">
            <v>B</v>
          </cell>
          <cell r="C1953" t="str">
            <v>Y</v>
          </cell>
          <cell r="D1953" t="str">
            <v>0130-00</v>
          </cell>
          <cell r="E1953" t="str">
            <v>DREHZAHLREGLER</v>
          </cell>
          <cell r="F1953">
            <v>677.6</v>
          </cell>
          <cell r="G1953">
            <v>2.1</v>
          </cell>
          <cell r="H1953">
            <v>0</v>
          </cell>
          <cell r="J1953">
            <v>2.1</v>
          </cell>
        </row>
        <row r="1954">
          <cell r="A1954" t="str">
            <v>3389</v>
          </cell>
          <cell r="B1954" t="str">
            <v>B</v>
          </cell>
          <cell r="C1954" t="str">
            <v>Y</v>
          </cell>
          <cell r="D1954" t="str">
            <v>0130-00</v>
          </cell>
          <cell r="E1954" t="str">
            <v>DREHZAHLREGLER</v>
          </cell>
          <cell r="F1954">
            <v>170.68</v>
          </cell>
          <cell r="G1954">
            <v>2.1</v>
          </cell>
          <cell r="H1954">
            <v>0</v>
          </cell>
          <cell r="J1954">
            <v>2.1</v>
          </cell>
        </row>
        <row r="1955">
          <cell r="A1955" t="str">
            <v>3390</v>
          </cell>
          <cell r="B1955" t="str">
            <v>B</v>
          </cell>
          <cell r="C1955" t="str">
            <v>Y</v>
          </cell>
          <cell r="D1955" t="str">
            <v>0131-00</v>
          </cell>
          <cell r="E1955" t="str">
            <v>DREHZAHLREGLER</v>
          </cell>
          <cell r="F1955">
            <v>180.01</v>
          </cell>
          <cell r="G1955">
            <v>2.2799999999999998</v>
          </cell>
          <cell r="H1955">
            <v>0.73</v>
          </cell>
          <cell r="J1955">
            <v>3.01</v>
          </cell>
        </row>
        <row r="1956">
          <cell r="A1956" t="str">
            <v>3391</v>
          </cell>
          <cell r="B1956" t="str">
            <v>B</v>
          </cell>
          <cell r="C1956" t="str">
            <v>Y</v>
          </cell>
          <cell r="D1956" t="str">
            <v>0130-00</v>
          </cell>
          <cell r="E1956" t="str">
            <v>EINSPRITZPUMPE</v>
          </cell>
          <cell r="F1956">
            <v>548.16999999999996</v>
          </cell>
          <cell r="G1956">
            <v>6.11</v>
          </cell>
          <cell r="H1956">
            <v>40.450000000000003</v>
          </cell>
          <cell r="J1956">
            <v>46.56</v>
          </cell>
        </row>
        <row r="1957">
          <cell r="A1957" t="str">
            <v>3392</v>
          </cell>
          <cell r="B1957" t="str">
            <v>B</v>
          </cell>
          <cell r="C1957" t="str">
            <v>Y</v>
          </cell>
          <cell r="D1957" t="str">
            <v>0130-00</v>
          </cell>
          <cell r="E1957" t="str">
            <v>EINSPRITZPUMPE</v>
          </cell>
          <cell r="F1957">
            <v>548.16999999999996</v>
          </cell>
          <cell r="G1957">
            <v>6.11</v>
          </cell>
          <cell r="H1957">
            <v>40.450000000000003</v>
          </cell>
          <cell r="J1957">
            <v>46.56</v>
          </cell>
        </row>
        <row r="1958">
          <cell r="A1958" t="str">
            <v>3393</v>
          </cell>
          <cell r="B1958" t="str">
            <v>B</v>
          </cell>
          <cell r="C1958" t="str">
            <v>Y</v>
          </cell>
          <cell r="D1958" t="str">
            <v>0130-00</v>
          </cell>
          <cell r="E1958" t="str">
            <v>FLUESSIGKUEHLER W</v>
          </cell>
          <cell r="F1958">
            <v>147.69999999999999</v>
          </cell>
          <cell r="G1958">
            <v>6.37</v>
          </cell>
          <cell r="H1958">
            <v>9.6999999999999993</v>
          </cell>
          <cell r="J1958">
            <v>16.07</v>
          </cell>
        </row>
        <row r="1959">
          <cell r="A1959" t="str">
            <v>3394</v>
          </cell>
          <cell r="B1959" t="str">
            <v>B</v>
          </cell>
          <cell r="C1959" t="str">
            <v>Y</v>
          </cell>
          <cell r="D1959" t="str">
            <v>0130-00</v>
          </cell>
          <cell r="E1959" t="str">
            <v>STARTHILFE</v>
          </cell>
          <cell r="F1959">
            <v>19.95</v>
          </cell>
          <cell r="G1959">
            <v>0.91</v>
          </cell>
          <cell r="H1959">
            <v>0</v>
          </cell>
          <cell r="J1959">
            <v>0.91</v>
          </cell>
        </row>
        <row r="1960">
          <cell r="A1960" t="str">
            <v>3395</v>
          </cell>
          <cell r="B1960" t="str">
            <v>B</v>
          </cell>
          <cell r="C1960" t="str">
            <v>Y</v>
          </cell>
          <cell r="D1960" t="str">
            <v>0130-00</v>
          </cell>
          <cell r="E1960" t="str">
            <v>STARTHILFE</v>
          </cell>
          <cell r="F1960">
            <v>31.87</v>
          </cell>
          <cell r="G1960">
            <v>1.31</v>
          </cell>
          <cell r="H1960">
            <v>0</v>
          </cell>
          <cell r="J1960">
            <v>1.31</v>
          </cell>
        </row>
        <row r="1961">
          <cell r="A1961" t="str">
            <v>3396</v>
          </cell>
          <cell r="B1961" t="str">
            <v>B</v>
          </cell>
          <cell r="C1961" t="str">
            <v>Y</v>
          </cell>
          <cell r="D1961" t="str">
            <v>0130-00</v>
          </cell>
          <cell r="E1961" t="str">
            <v>LUEFTERANTRIEB</v>
          </cell>
          <cell r="F1961">
            <v>56.74</v>
          </cell>
          <cell r="G1961">
            <v>1.23</v>
          </cell>
          <cell r="H1961">
            <v>4.72</v>
          </cell>
          <cell r="J1961">
            <v>5.9499999999999993</v>
          </cell>
        </row>
        <row r="1962">
          <cell r="A1962" t="str">
            <v>3397</v>
          </cell>
          <cell r="B1962" t="str">
            <v>B</v>
          </cell>
          <cell r="C1962" t="str">
            <v>Y</v>
          </cell>
          <cell r="D1962" t="str">
            <v>0131-00</v>
          </cell>
          <cell r="E1962" t="str">
            <v>LUEFTERLAGERUNG</v>
          </cell>
          <cell r="F1962">
            <v>75.28</v>
          </cell>
          <cell r="G1962">
            <v>0.95</v>
          </cell>
          <cell r="H1962">
            <v>0</v>
          </cell>
          <cell r="J1962">
            <v>0.95</v>
          </cell>
        </row>
        <row r="1963">
          <cell r="A1963" t="str">
            <v>3398</v>
          </cell>
          <cell r="B1963" t="str">
            <v>B</v>
          </cell>
          <cell r="C1963" t="str">
            <v>Y</v>
          </cell>
          <cell r="D1963" t="str">
            <v>0131-00</v>
          </cell>
          <cell r="E1963" t="str">
            <v>LUEFTERLAGERUNG</v>
          </cell>
          <cell r="F1963">
            <v>75.27</v>
          </cell>
          <cell r="G1963">
            <v>0.95</v>
          </cell>
          <cell r="H1963">
            <v>0</v>
          </cell>
          <cell r="J1963">
            <v>0.95</v>
          </cell>
        </row>
        <row r="1964">
          <cell r="A1964" t="str">
            <v>3399</v>
          </cell>
          <cell r="B1964" t="str">
            <v>B</v>
          </cell>
          <cell r="C1964" t="str">
            <v>Y</v>
          </cell>
          <cell r="D1964" t="str">
            <v>0131-00</v>
          </cell>
          <cell r="E1964" t="str">
            <v>LUEFTERLAGERUNG</v>
          </cell>
          <cell r="F1964">
            <v>75.27</v>
          </cell>
          <cell r="G1964">
            <v>0.95</v>
          </cell>
          <cell r="H1964">
            <v>0</v>
          </cell>
          <cell r="J1964">
            <v>0.95</v>
          </cell>
        </row>
        <row r="1965">
          <cell r="A1965" t="str">
            <v>3401</v>
          </cell>
          <cell r="B1965" t="str">
            <v>B</v>
          </cell>
          <cell r="C1965" t="str">
            <v>Y</v>
          </cell>
          <cell r="D1965" t="str">
            <v>0130-00</v>
          </cell>
          <cell r="E1965" t="str">
            <v>KONSERVIERG.MITTEL</v>
          </cell>
          <cell r="F1965">
            <v>1.36</v>
          </cell>
          <cell r="G1965">
            <v>0</v>
          </cell>
          <cell r="H1965">
            <v>0</v>
          </cell>
          <cell r="J1965">
            <v>0</v>
          </cell>
        </row>
        <row r="1966">
          <cell r="A1966" t="str">
            <v>3402</v>
          </cell>
          <cell r="B1966" t="str">
            <v>B</v>
          </cell>
          <cell r="C1966" t="str">
            <v>Y</v>
          </cell>
          <cell r="D1966" t="str">
            <v>0131-00</v>
          </cell>
          <cell r="E1966" t="str">
            <v>ABGASTURBOLADER</v>
          </cell>
          <cell r="F1966">
            <v>158.97</v>
          </cell>
          <cell r="G1966">
            <v>4.47</v>
          </cell>
          <cell r="H1966">
            <v>4.4000000000000004</v>
          </cell>
          <cell r="J1966">
            <v>8.870000000000001</v>
          </cell>
        </row>
        <row r="1967">
          <cell r="A1967" t="str">
            <v>3403</v>
          </cell>
          <cell r="B1967" t="str">
            <v>B</v>
          </cell>
          <cell r="C1967" t="str">
            <v>Y</v>
          </cell>
          <cell r="D1967" t="str">
            <v>0130-00</v>
          </cell>
          <cell r="E1967" t="str">
            <v>LACKIERUNG</v>
          </cell>
          <cell r="F1967">
            <v>59.02</v>
          </cell>
          <cell r="G1967">
            <v>1.71</v>
          </cell>
          <cell r="H1967">
            <v>0</v>
          </cell>
          <cell r="J1967">
            <v>1.71</v>
          </cell>
        </row>
        <row r="1968">
          <cell r="A1968" t="str">
            <v>3404</v>
          </cell>
          <cell r="B1968" t="str">
            <v>B</v>
          </cell>
          <cell r="C1968" t="str">
            <v>Y</v>
          </cell>
          <cell r="D1968" t="str">
            <v>0131-00</v>
          </cell>
          <cell r="E1968" t="str">
            <v>ABGASTURBOLADER</v>
          </cell>
          <cell r="F1968">
            <v>161.61000000000001</v>
          </cell>
          <cell r="G1968">
            <v>4.21</v>
          </cell>
          <cell r="H1968">
            <v>3.52</v>
          </cell>
          <cell r="J1968">
            <v>7.73</v>
          </cell>
        </row>
        <row r="1969">
          <cell r="A1969" t="str">
            <v>3405</v>
          </cell>
          <cell r="B1969" t="str">
            <v>B</v>
          </cell>
          <cell r="C1969" t="str">
            <v>Y</v>
          </cell>
          <cell r="D1969" t="str">
            <v>0131-00</v>
          </cell>
          <cell r="E1969" t="str">
            <v>VERSCHLUSSTEILE</v>
          </cell>
          <cell r="F1969">
            <v>605.33000000000004</v>
          </cell>
          <cell r="G1969">
            <v>5.65</v>
          </cell>
          <cell r="H1969">
            <v>0</v>
          </cell>
          <cell r="J1969">
            <v>5.65</v>
          </cell>
        </row>
        <row r="1970">
          <cell r="A1970" t="str">
            <v>3407</v>
          </cell>
          <cell r="B1970" t="str">
            <v>B</v>
          </cell>
          <cell r="C1970" t="str">
            <v>Y</v>
          </cell>
          <cell r="D1970" t="str">
            <v>0131-00</v>
          </cell>
          <cell r="E1970" t="str">
            <v>VERSCHLUSSTEILE</v>
          </cell>
          <cell r="F1970">
            <v>1041.71</v>
          </cell>
          <cell r="G1970">
            <v>6.8</v>
          </cell>
          <cell r="H1970">
            <v>0</v>
          </cell>
          <cell r="J1970">
            <v>6.8</v>
          </cell>
        </row>
        <row r="1971">
          <cell r="A1971" t="str">
            <v>3409</v>
          </cell>
          <cell r="B1971" t="str">
            <v>B</v>
          </cell>
          <cell r="C1971" t="str">
            <v>Y</v>
          </cell>
          <cell r="D1971" t="str">
            <v>0131-00</v>
          </cell>
          <cell r="E1971" t="str">
            <v>VERSCHLUSSTEILE</v>
          </cell>
          <cell r="F1971">
            <v>605.33000000000004</v>
          </cell>
          <cell r="G1971">
            <v>7.03</v>
          </cell>
          <cell r="H1971">
            <v>0</v>
          </cell>
          <cell r="J1971">
            <v>7.03</v>
          </cell>
        </row>
        <row r="1972">
          <cell r="A1972" t="str">
            <v>3411</v>
          </cell>
          <cell r="B1972" t="str">
            <v>B</v>
          </cell>
          <cell r="C1972" t="str">
            <v>Y</v>
          </cell>
          <cell r="D1972" t="str">
            <v>0131-00</v>
          </cell>
          <cell r="E1972" t="str">
            <v>VERSCHLUSSTEILE</v>
          </cell>
          <cell r="F1972">
            <v>593.44000000000005</v>
          </cell>
          <cell r="G1972">
            <v>6.9</v>
          </cell>
          <cell r="H1972">
            <v>0.21</v>
          </cell>
          <cell r="J1972">
            <v>7.11</v>
          </cell>
        </row>
        <row r="1973">
          <cell r="A1973" t="str">
            <v>3412</v>
          </cell>
          <cell r="B1973" t="str">
            <v>B</v>
          </cell>
          <cell r="C1973" t="str">
            <v>Y</v>
          </cell>
          <cell r="D1973" t="str">
            <v>0131-00</v>
          </cell>
          <cell r="E1973" t="str">
            <v>EINSPRITZPUMPE</v>
          </cell>
          <cell r="F1973">
            <v>1317.07</v>
          </cell>
          <cell r="G1973">
            <v>7.06</v>
          </cell>
          <cell r="H1973">
            <v>54.33</v>
          </cell>
          <cell r="J1973">
            <v>61.39</v>
          </cell>
        </row>
        <row r="1974">
          <cell r="A1974" t="str">
            <v>3413</v>
          </cell>
          <cell r="B1974" t="str">
            <v>B</v>
          </cell>
          <cell r="C1974" t="str">
            <v>Y</v>
          </cell>
          <cell r="D1974" t="str">
            <v>0131-00</v>
          </cell>
          <cell r="E1974" t="str">
            <v>GRUNDTEILE</v>
          </cell>
          <cell r="F1974">
            <v>443.32</v>
          </cell>
          <cell r="G1974">
            <v>16.420000000000002</v>
          </cell>
          <cell r="H1974">
            <v>32.130000000000003</v>
          </cell>
          <cell r="J1974">
            <v>48.550000000000004</v>
          </cell>
        </row>
        <row r="1975">
          <cell r="A1975" t="str">
            <v>3414</v>
          </cell>
          <cell r="B1975" t="str">
            <v>B</v>
          </cell>
          <cell r="C1975" t="str">
            <v>Y</v>
          </cell>
          <cell r="D1975" t="str">
            <v>0130-00</v>
          </cell>
          <cell r="E1975" t="str">
            <v>LADELUFTLEITUNG</v>
          </cell>
          <cell r="F1975">
            <v>61.81</v>
          </cell>
          <cell r="G1975">
            <v>1.42</v>
          </cell>
          <cell r="H1975">
            <v>0</v>
          </cell>
          <cell r="J1975">
            <v>1.42</v>
          </cell>
        </row>
        <row r="1976">
          <cell r="A1976" t="str">
            <v>3416</v>
          </cell>
          <cell r="B1976" t="str">
            <v>B</v>
          </cell>
          <cell r="C1976" t="str">
            <v>Y</v>
          </cell>
          <cell r="D1976" t="str">
            <v>0131-00</v>
          </cell>
          <cell r="E1976" t="str">
            <v>KEILRIEMENSCHEIBE</v>
          </cell>
          <cell r="F1976">
            <v>30.94</v>
          </cell>
          <cell r="G1976">
            <v>1.59</v>
          </cell>
          <cell r="H1976">
            <v>7.96</v>
          </cell>
          <cell r="J1976">
            <v>9.5500000000000007</v>
          </cell>
        </row>
        <row r="1977">
          <cell r="A1977" t="str">
            <v>3417</v>
          </cell>
          <cell r="B1977" t="str">
            <v>B</v>
          </cell>
          <cell r="C1977" t="str">
            <v>Y</v>
          </cell>
          <cell r="D1977" t="str">
            <v>0131-00</v>
          </cell>
          <cell r="E1977" t="str">
            <v>KRAFTSTOFFLEITUNG</v>
          </cell>
          <cell r="F1977">
            <v>19.829999999999998</v>
          </cell>
          <cell r="G1977">
            <v>0.28999999999999998</v>
          </cell>
          <cell r="H1977">
            <v>6.73</v>
          </cell>
          <cell r="J1977">
            <v>7.0200000000000005</v>
          </cell>
        </row>
        <row r="1978">
          <cell r="A1978" t="str">
            <v>3418</v>
          </cell>
          <cell r="B1978" t="str">
            <v>B</v>
          </cell>
          <cell r="C1978" t="str">
            <v>Y</v>
          </cell>
          <cell r="D1978" t="str">
            <v>0130-00</v>
          </cell>
          <cell r="E1978" t="str">
            <v>DRUCKLUEFTER</v>
          </cell>
          <cell r="F1978">
            <v>22.68</v>
          </cell>
          <cell r="G1978">
            <v>0.33</v>
          </cell>
          <cell r="H1978">
            <v>0</v>
          </cell>
          <cell r="J1978">
            <v>0.33</v>
          </cell>
        </row>
        <row r="1979">
          <cell r="A1979" t="str">
            <v>3419</v>
          </cell>
          <cell r="B1979" t="str">
            <v>B</v>
          </cell>
          <cell r="C1979" t="str">
            <v>Y</v>
          </cell>
          <cell r="D1979" t="str">
            <v>0131-00</v>
          </cell>
          <cell r="E1979" t="str">
            <v>EINSPRITZPUMPE</v>
          </cell>
          <cell r="F1979">
            <v>994.08</v>
          </cell>
          <cell r="G1979">
            <v>8.48</v>
          </cell>
          <cell r="H1979">
            <v>45.03</v>
          </cell>
          <cell r="J1979">
            <v>53.510000000000005</v>
          </cell>
        </row>
        <row r="1980">
          <cell r="A1980" t="str">
            <v>3421</v>
          </cell>
          <cell r="B1980" t="str">
            <v>B</v>
          </cell>
          <cell r="C1980" t="str">
            <v>Y</v>
          </cell>
          <cell r="D1980" t="str">
            <v>0130-00</v>
          </cell>
          <cell r="E1980" t="str">
            <v>TEMPERATURGEBER</v>
          </cell>
          <cell r="F1980">
            <v>3.75</v>
          </cell>
          <cell r="G1980">
            <v>0.57999999999999996</v>
          </cell>
          <cell r="H1980">
            <v>0</v>
          </cell>
          <cell r="J1980">
            <v>0.57999999999999996</v>
          </cell>
        </row>
        <row r="1981">
          <cell r="A1981" t="str">
            <v>3422</v>
          </cell>
          <cell r="B1981" t="str">
            <v>B</v>
          </cell>
          <cell r="C1981" t="str">
            <v>Y</v>
          </cell>
          <cell r="D1981" t="str">
            <v>0131-00</v>
          </cell>
          <cell r="E1981" t="str">
            <v>ANSCHLUSSGEHAEUSE</v>
          </cell>
          <cell r="F1981">
            <v>111.3</v>
          </cell>
          <cell r="G1981">
            <v>1.35</v>
          </cell>
          <cell r="H1981">
            <v>0</v>
          </cell>
          <cell r="J1981">
            <v>1.35</v>
          </cell>
        </row>
        <row r="1982">
          <cell r="A1982" t="str">
            <v>3423</v>
          </cell>
          <cell r="B1982" t="str">
            <v>B</v>
          </cell>
          <cell r="C1982" t="str">
            <v>Y</v>
          </cell>
          <cell r="D1982" t="str">
            <v>0130-00</v>
          </cell>
          <cell r="E1982" t="str">
            <v>SCHWUNGRAD</v>
          </cell>
          <cell r="F1982">
            <v>140.13</v>
          </cell>
          <cell r="G1982">
            <v>1.24</v>
          </cell>
          <cell r="H1982">
            <v>0</v>
          </cell>
          <cell r="J1982">
            <v>1.24</v>
          </cell>
        </row>
        <row r="1983">
          <cell r="A1983" t="str">
            <v>3424</v>
          </cell>
          <cell r="B1983" t="str">
            <v>B</v>
          </cell>
          <cell r="C1983" t="str">
            <v>Y</v>
          </cell>
          <cell r="D1983" t="str">
            <v>0130-00</v>
          </cell>
          <cell r="E1983" t="str">
            <v>SCHWUNGRAD</v>
          </cell>
          <cell r="F1983">
            <v>141.41999999999999</v>
          </cell>
          <cell r="G1983">
            <v>1.24</v>
          </cell>
          <cell r="H1983">
            <v>0</v>
          </cell>
          <cell r="J1983">
            <v>1.24</v>
          </cell>
        </row>
        <row r="1984">
          <cell r="A1984" t="str">
            <v>3425</v>
          </cell>
          <cell r="B1984" t="str">
            <v>B</v>
          </cell>
          <cell r="C1984" t="str">
            <v>Y</v>
          </cell>
          <cell r="D1984" t="str">
            <v>0130-00</v>
          </cell>
          <cell r="E1984" t="str">
            <v>KUEHLANLAGE</v>
          </cell>
          <cell r="F1984">
            <v>252.79</v>
          </cell>
          <cell r="G1984">
            <v>7.1</v>
          </cell>
          <cell r="H1984">
            <v>0</v>
          </cell>
          <cell r="J1984">
            <v>7.1</v>
          </cell>
        </row>
        <row r="1985">
          <cell r="A1985" t="str">
            <v>3426</v>
          </cell>
          <cell r="B1985" t="str">
            <v>B</v>
          </cell>
          <cell r="C1985" t="str">
            <v>Y</v>
          </cell>
          <cell r="D1985" t="str">
            <v>0130-00</v>
          </cell>
          <cell r="E1985" t="str">
            <v>DRUCKLUEFTER</v>
          </cell>
          <cell r="F1985">
            <v>19.899999999999999</v>
          </cell>
          <cell r="G1985">
            <v>0.33</v>
          </cell>
          <cell r="H1985">
            <v>0</v>
          </cell>
          <cell r="J1985">
            <v>0.33</v>
          </cell>
        </row>
        <row r="1986">
          <cell r="A1986" t="str">
            <v>3427</v>
          </cell>
          <cell r="B1986" t="str">
            <v>B</v>
          </cell>
          <cell r="C1986" t="str">
            <v>Y</v>
          </cell>
          <cell r="D1986" t="str">
            <v>0130-00</v>
          </cell>
          <cell r="E1986" t="str">
            <v>KUEHLANLAGE</v>
          </cell>
          <cell r="F1986">
            <v>243.28</v>
          </cell>
          <cell r="G1986">
            <v>7.58</v>
          </cell>
          <cell r="H1986">
            <v>0.77</v>
          </cell>
          <cell r="J1986">
            <v>8.35</v>
          </cell>
        </row>
        <row r="1987">
          <cell r="A1987" t="str">
            <v>3428</v>
          </cell>
          <cell r="B1987" t="str">
            <v>B</v>
          </cell>
          <cell r="C1987" t="str">
            <v>Y</v>
          </cell>
          <cell r="D1987" t="str">
            <v>0131-00</v>
          </cell>
          <cell r="E1987" t="str">
            <v>EINSPRITZPUMPE</v>
          </cell>
          <cell r="F1987">
            <v>935.02</v>
          </cell>
          <cell r="G1987">
            <v>8.48</v>
          </cell>
          <cell r="H1987">
            <v>40.700000000000003</v>
          </cell>
          <cell r="J1987">
            <v>49.180000000000007</v>
          </cell>
        </row>
        <row r="1988">
          <cell r="A1988" t="str">
            <v>3429</v>
          </cell>
          <cell r="B1988" t="str">
            <v>B</v>
          </cell>
          <cell r="C1988" t="str">
            <v>Y</v>
          </cell>
          <cell r="D1988" t="str">
            <v>0130-00</v>
          </cell>
          <cell r="E1988" t="str">
            <v>GENERATOR</v>
          </cell>
          <cell r="F1988">
            <v>94.41</v>
          </cell>
          <cell r="G1988">
            <v>1.02</v>
          </cell>
          <cell r="H1988">
            <v>0</v>
          </cell>
          <cell r="J1988">
            <v>1.02</v>
          </cell>
        </row>
        <row r="1989">
          <cell r="A1989" t="str">
            <v>3431</v>
          </cell>
          <cell r="B1989" t="str">
            <v>B</v>
          </cell>
          <cell r="C1989" t="str">
            <v>Y</v>
          </cell>
          <cell r="D1989" t="str">
            <v>0131-00</v>
          </cell>
          <cell r="E1989" t="str">
            <v>OELWANNE</v>
          </cell>
          <cell r="F1989">
            <v>24.24</v>
          </cell>
          <cell r="G1989">
            <v>1.39</v>
          </cell>
          <cell r="H1989">
            <v>4.1100000000000003</v>
          </cell>
          <cell r="J1989">
            <v>5.5</v>
          </cell>
        </row>
        <row r="1990">
          <cell r="A1990" t="str">
            <v>3432</v>
          </cell>
          <cell r="B1990" t="str">
            <v>B</v>
          </cell>
          <cell r="C1990" t="str">
            <v>Y</v>
          </cell>
          <cell r="D1990" t="str">
            <v>0131-00</v>
          </cell>
          <cell r="E1990" t="str">
            <v>FLUESSIGKEITSPUMPE</v>
          </cell>
          <cell r="F1990">
            <v>41.03</v>
          </cell>
          <cell r="G1990">
            <v>1.41</v>
          </cell>
          <cell r="H1990">
            <v>0</v>
          </cell>
          <cell r="J1990">
            <v>1.41</v>
          </cell>
        </row>
        <row r="1991">
          <cell r="A1991" t="str">
            <v>3433</v>
          </cell>
          <cell r="B1991" t="str">
            <v>B</v>
          </cell>
          <cell r="C1991" t="str">
            <v>Y</v>
          </cell>
          <cell r="D1991" t="str">
            <v>0130-00</v>
          </cell>
          <cell r="E1991" t="str">
            <v>DRUCKLUEFTER</v>
          </cell>
          <cell r="F1991">
            <v>20.72</v>
          </cell>
          <cell r="G1991">
            <v>0.33</v>
          </cell>
          <cell r="H1991">
            <v>0</v>
          </cell>
          <cell r="J1991">
            <v>0.33</v>
          </cell>
        </row>
        <row r="1992">
          <cell r="A1992" t="str">
            <v>3434</v>
          </cell>
          <cell r="B1992" t="str">
            <v>B</v>
          </cell>
          <cell r="C1992" t="str">
            <v>Y</v>
          </cell>
          <cell r="D1992" t="str">
            <v>0131-00</v>
          </cell>
          <cell r="E1992" t="str">
            <v>ABGASTURBOLADER</v>
          </cell>
          <cell r="F1992">
            <v>274.83</v>
          </cell>
          <cell r="G1992">
            <v>5.88</v>
          </cell>
          <cell r="H1992">
            <v>5.59</v>
          </cell>
          <cell r="J1992">
            <v>11.469999999999999</v>
          </cell>
        </row>
        <row r="1993">
          <cell r="A1993" t="str">
            <v>3435</v>
          </cell>
          <cell r="B1993" t="str">
            <v>B</v>
          </cell>
          <cell r="C1993" t="str">
            <v>Y</v>
          </cell>
          <cell r="D1993" t="str">
            <v>0131-00</v>
          </cell>
          <cell r="E1993" t="str">
            <v>KEILRIEMENSCHEIBE</v>
          </cell>
          <cell r="F1993">
            <v>55.68</v>
          </cell>
          <cell r="G1993">
            <v>1.41</v>
          </cell>
          <cell r="H1993">
            <v>5.83</v>
          </cell>
          <cell r="J1993">
            <v>7.24</v>
          </cell>
        </row>
        <row r="1994">
          <cell r="A1994" t="str">
            <v>3436</v>
          </cell>
          <cell r="B1994" t="str">
            <v>B</v>
          </cell>
          <cell r="C1994" t="str">
            <v>Y</v>
          </cell>
          <cell r="D1994" t="str">
            <v>0131-00</v>
          </cell>
          <cell r="E1994" t="str">
            <v>KEILRIEMENSCHEIBE</v>
          </cell>
          <cell r="F1994">
            <v>53.69</v>
          </cell>
          <cell r="G1994">
            <v>1.57</v>
          </cell>
          <cell r="H1994">
            <v>5.83</v>
          </cell>
          <cell r="J1994">
            <v>7.4</v>
          </cell>
        </row>
        <row r="1995">
          <cell r="A1995" t="str">
            <v>3437</v>
          </cell>
          <cell r="B1995" t="str">
            <v>B</v>
          </cell>
          <cell r="C1995" t="str">
            <v>Y</v>
          </cell>
          <cell r="D1995" t="str">
            <v>0130-00</v>
          </cell>
          <cell r="E1995" t="str">
            <v>SCHMIEROELFILTER</v>
          </cell>
          <cell r="F1995">
            <v>88.51</v>
          </cell>
          <cell r="G1995">
            <v>0.64</v>
          </cell>
          <cell r="H1995">
            <v>2.04</v>
          </cell>
          <cell r="J1995">
            <v>2.68</v>
          </cell>
        </row>
        <row r="1996">
          <cell r="A1996" t="str">
            <v>3438</v>
          </cell>
          <cell r="B1996" t="str">
            <v>B</v>
          </cell>
          <cell r="C1996" t="str">
            <v>Y</v>
          </cell>
          <cell r="D1996" t="str">
            <v>0130-00</v>
          </cell>
          <cell r="E1996" t="str">
            <v>OELMESSVORRICHTUNG</v>
          </cell>
          <cell r="F1996">
            <v>9.01</v>
          </cell>
          <cell r="G1996">
            <v>0.7</v>
          </cell>
          <cell r="H1996">
            <v>0</v>
          </cell>
          <cell r="J1996">
            <v>0.7</v>
          </cell>
        </row>
        <row r="1997">
          <cell r="A1997" t="str">
            <v>3439</v>
          </cell>
          <cell r="B1997" t="str">
            <v>B</v>
          </cell>
          <cell r="C1997" t="str">
            <v>Y</v>
          </cell>
          <cell r="D1997" t="str">
            <v>0130-00</v>
          </cell>
          <cell r="E1997" t="str">
            <v>OELWANNE</v>
          </cell>
          <cell r="F1997">
            <v>192.47</v>
          </cell>
          <cell r="G1997">
            <v>3.44</v>
          </cell>
          <cell r="H1997">
            <v>2.75</v>
          </cell>
          <cell r="J1997">
            <v>6.1899999999999995</v>
          </cell>
        </row>
        <row r="1998">
          <cell r="A1998" t="str">
            <v>3440</v>
          </cell>
          <cell r="B1998" t="str">
            <v>B</v>
          </cell>
          <cell r="C1998" t="str">
            <v>Y</v>
          </cell>
          <cell r="D1998" t="str">
            <v>0131-00</v>
          </cell>
          <cell r="E1998" t="str">
            <v>BETRIEBSANLEITUNG</v>
          </cell>
          <cell r="F1998">
            <v>1.94</v>
          </cell>
          <cell r="G1998">
            <v>0</v>
          </cell>
          <cell r="H1998">
            <v>0</v>
          </cell>
          <cell r="J1998">
            <v>0</v>
          </cell>
        </row>
        <row r="1999">
          <cell r="A1999" t="str">
            <v>3441</v>
          </cell>
          <cell r="B1999" t="str">
            <v>B</v>
          </cell>
          <cell r="C1999" t="str">
            <v>Y</v>
          </cell>
          <cell r="D1999" t="str">
            <v>0130-00</v>
          </cell>
          <cell r="E1999" t="str">
            <v>AUFSTELLFUSS</v>
          </cell>
          <cell r="F1999">
            <v>149.06</v>
          </cell>
          <cell r="G1999">
            <v>0.01</v>
          </cell>
          <cell r="H1999">
            <v>0</v>
          </cell>
          <cell r="J1999">
            <v>0.01</v>
          </cell>
        </row>
        <row r="2000">
          <cell r="A2000" t="str">
            <v>3442</v>
          </cell>
          <cell r="B2000" t="str">
            <v>B</v>
          </cell>
          <cell r="C2000" t="str">
            <v>Y</v>
          </cell>
          <cell r="D2000" t="str">
            <v>0131-00</v>
          </cell>
          <cell r="E2000" t="str">
            <v>ABGASTURBOLADER</v>
          </cell>
          <cell r="F2000">
            <v>180.17</v>
          </cell>
          <cell r="G2000">
            <v>5.27</v>
          </cell>
          <cell r="H2000">
            <v>4.8</v>
          </cell>
          <cell r="J2000">
            <v>10.07</v>
          </cell>
        </row>
        <row r="2001">
          <cell r="A2001" t="str">
            <v>3443</v>
          </cell>
          <cell r="B2001" t="str">
            <v>B</v>
          </cell>
          <cell r="C2001" t="str">
            <v>Y</v>
          </cell>
          <cell r="D2001" t="str">
            <v>0131-00</v>
          </cell>
          <cell r="E2001" t="str">
            <v>ABGASTURBOLADER</v>
          </cell>
          <cell r="F2001">
            <v>180.17</v>
          </cell>
          <cell r="G2001">
            <v>5.27</v>
          </cell>
          <cell r="H2001">
            <v>4.8</v>
          </cell>
          <cell r="J2001">
            <v>10.07</v>
          </cell>
        </row>
        <row r="2002">
          <cell r="A2002" t="str">
            <v>3444</v>
          </cell>
          <cell r="B2002" t="str">
            <v>B</v>
          </cell>
          <cell r="C2002" t="str">
            <v>Y</v>
          </cell>
          <cell r="D2002" t="str">
            <v>0131-00</v>
          </cell>
          <cell r="E2002" t="str">
            <v>LADELUFTLEITUNG</v>
          </cell>
          <cell r="F2002">
            <v>58.87</v>
          </cell>
          <cell r="G2002">
            <v>1.95</v>
          </cell>
          <cell r="H2002">
            <v>0.93</v>
          </cell>
          <cell r="J2002">
            <v>2.88</v>
          </cell>
        </row>
        <row r="2003">
          <cell r="A2003" t="str">
            <v>3445</v>
          </cell>
          <cell r="B2003" t="str">
            <v>B</v>
          </cell>
          <cell r="C2003" t="str">
            <v>Y</v>
          </cell>
          <cell r="D2003" t="str">
            <v>0131-00</v>
          </cell>
          <cell r="E2003" t="str">
            <v>ABGASTURBOLADER</v>
          </cell>
          <cell r="F2003">
            <v>188.66</v>
          </cell>
          <cell r="G2003">
            <v>5.27</v>
          </cell>
          <cell r="H2003">
            <v>5.74</v>
          </cell>
          <cell r="J2003">
            <v>11.01</v>
          </cell>
        </row>
        <row r="2004">
          <cell r="A2004" t="str">
            <v>3446</v>
          </cell>
          <cell r="B2004" t="str">
            <v>B</v>
          </cell>
          <cell r="C2004" t="str">
            <v>Y</v>
          </cell>
          <cell r="D2004" t="str">
            <v>0130-00</v>
          </cell>
          <cell r="E2004" t="str">
            <v>KURB.GEH.ENTLUEFT.</v>
          </cell>
          <cell r="F2004">
            <v>16.02</v>
          </cell>
          <cell r="G2004">
            <v>0.69</v>
          </cell>
          <cell r="H2004">
            <v>0.32</v>
          </cell>
          <cell r="J2004">
            <v>1.01</v>
          </cell>
        </row>
        <row r="2005">
          <cell r="A2005" t="str">
            <v>3447</v>
          </cell>
          <cell r="B2005" t="str">
            <v>B</v>
          </cell>
          <cell r="C2005" t="str">
            <v>Y</v>
          </cell>
          <cell r="D2005" t="str">
            <v>0130-00</v>
          </cell>
          <cell r="E2005" t="str">
            <v>EINSPRITZPUMPE</v>
          </cell>
          <cell r="F2005">
            <v>541.48</v>
          </cell>
          <cell r="G2005">
            <v>5.99</v>
          </cell>
          <cell r="H2005">
            <v>40.51</v>
          </cell>
          <cell r="J2005">
            <v>46.5</v>
          </cell>
        </row>
        <row r="2006">
          <cell r="A2006" t="str">
            <v>3448</v>
          </cell>
          <cell r="B2006" t="str">
            <v>B</v>
          </cell>
          <cell r="C2006" t="str">
            <v>Y</v>
          </cell>
          <cell r="D2006" t="str">
            <v>0130-00</v>
          </cell>
          <cell r="E2006" t="str">
            <v>EINSPRITZPUMPE</v>
          </cell>
          <cell r="F2006">
            <v>541.48</v>
          </cell>
          <cell r="G2006">
            <v>5.99</v>
          </cell>
          <cell r="H2006">
            <v>40.51</v>
          </cell>
          <cell r="J2006">
            <v>46.5</v>
          </cell>
        </row>
        <row r="2007">
          <cell r="A2007" t="str">
            <v>3449</v>
          </cell>
          <cell r="B2007" t="str">
            <v>B</v>
          </cell>
          <cell r="C2007" t="str">
            <v>Y</v>
          </cell>
          <cell r="D2007" t="str">
            <v>0130-00</v>
          </cell>
          <cell r="E2007" t="str">
            <v>RIEMENTRIEB</v>
          </cell>
          <cell r="F2007">
            <v>77.989999999999995</v>
          </cell>
          <cell r="G2007">
            <v>2.39</v>
          </cell>
          <cell r="H2007">
            <v>0.93</v>
          </cell>
          <cell r="J2007">
            <v>3.3200000000000003</v>
          </cell>
        </row>
        <row r="2008">
          <cell r="A2008" t="str">
            <v>3450</v>
          </cell>
          <cell r="B2008" t="str">
            <v>B</v>
          </cell>
          <cell r="C2008" t="str">
            <v>Y</v>
          </cell>
          <cell r="D2008" t="str">
            <v>0130-00</v>
          </cell>
          <cell r="E2008" t="str">
            <v>FLUESSIGKEITSPUMPE</v>
          </cell>
          <cell r="F2008">
            <v>50.26</v>
          </cell>
          <cell r="G2008">
            <v>1.05</v>
          </cell>
          <cell r="H2008">
            <v>0</v>
          </cell>
          <cell r="J2008">
            <v>1.05</v>
          </cell>
        </row>
        <row r="2009">
          <cell r="A2009" t="str">
            <v>3451</v>
          </cell>
          <cell r="B2009" t="str">
            <v>B</v>
          </cell>
          <cell r="C2009" t="str">
            <v>Y</v>
          </cell>
          <cell r="D2009" t="str">
            <v>0130-00</v>
          </cell>
          <cell r="E2009" t="str">
            <v>KRUEMMER</v>
          </cell>
          <cell r="F2009">
            <v>26.12</v>
          </cell>
          <cell r="G2009">
            <v>1.1299999999999999</v>
          </cell>
          <cell r="H2009">
            <v>1.1000000000000001</v>
          </cell>
          <cell r="J2009">
            <v>2.23</v>
          </cell>
        </row>
        <row r="2010">
          <cell r="A2010" t="str">
            <v>3452</v>
          </cell>
          <cell r="B2010" t="str">
            <v>B</v>
          </cell>
          <cell r="C2010" t="str">
            <v>Y</v>
          </cell>
          <cell r="D2010" t="str">
            <v>0130-00</v>
          </cell>
          <cell r="E2010" t="str">
            <v>KRUEMMER</v>
          </cell>
          <cell r="F2010">
            <v>26.24</v>
          </cell>
          <cell r="G2010">
            <v>1.1000000000000001</v>
          </cell>
          <cell r="H2010">
            <v>1.1000000000000001</v>
          </cell>
          <cell r="J2010">
            <v>2.2000000000000002</v>
          </cell>
        </row>
        <row r="2011">
          <cell r="A2011" t="str">
            <v>3453</v>
          </cell>
          <cell r="B2011" t="str">
            <v>B</v>
          </cell>
          <cell r="C2011" t="str">
            <v>Y</v>
          </cell>
          <cell r="D2011" t="str">
            <v>0130-00</v>
          </cell>
          <cell r="E2011" t="str">
            <v>KRUEMMER</v>
          </cell>
          <cell r="F2011">
            <v>30.4</v>
          </cell>
          <cell r="G2011">
            <v>1.19</v>
          </cell>
          <cell r="H2011">
            <v>1.24</v>
          </cell>
          <cell r="J2011">
            <v>2.4299999999999997</v>
          </cell>
        </row>
        <row r="2012">
          <cell r="A2012" t="str">
            <v>3454</v>
          </cell>
          <cell r="B2012" t="str">
            <v>B</v>
          </cell>
          <cell r="C2012" t="str">
            <v>Y</v>
          </cell>
          <cell r="D2012" t="str">
            <v>0130-00</v>
          </cell>
          <cell r="E2012" t="str">
            <v>KRUEMMER</v>
          </cell>
          <cell r="F2012">
            <v>30.5</v>
          </cell>
          <cell r="G2012">
            <v>1.19</v>
          </cell>
          <cell r="H2012">
            <v>1.24</v>
          </cell>
          <cell r="J2012">
            <v>2.4299999999999997</v>
          </cell>
        </row>
        <row r="2013">
          <cell r="A2013" t="str">
            <v>3455</v>
          </cell>
          <cell r="B2013" t="str">
            <v>B</v>
          </cell>
          <cell r="C2013" t="str">
            <v>Y</v>
          </cell>
          <cell r="D2013" t="str">
            <v>0130-00</v>
          </cell>
          <cell r="E2013" t="str">
            <v>KRUEMMER</v>
          </cell>
          <cell r="F2013">
            <v>30.4</v>
          </cell>
          <cell r="G2013">
            <v>1.27</v>
          </cell>
          <cell r="H2013">
            <v>1.24</v>
          </cell>
          <cell r="J2013">
            <v>2.5099999999999998</v>
          </cell>
        </row>
        <row r="2014">
          <cell r="A2014" t="str">
            <v>3456</v>
          </cell>
          <cell r="B2014" t="str">
            <v>B</v>
          </cell>
          <cell r="C2014" t="str">
            <v>Y</v>
          </cell>
          <cell r="D2014" t="str">
            <v>0130-00</v>
          </cell>
          <cell r="E2014" t="str">
            <v>KRUEMMER</v>
          </cell>
          <cell r="F2014">
            <v>30.5</v>
          </cell>
          <cell r="G2014">
            <v>1.27</v>
          </cell>
          <cell r="H2014">
            <v>1.24</v>
          </cell>
          <cell r="J2014">
            <v>2.5099999999999998</v>
          </cell>
        </row>
        <row r="2015">
          <cell r="A2015" t="str">
            <v>3457</v>
          </cell>
          <cell r="B2015" t="str">
            <v>B</v>
          </cell>
          <cell r="C2015" t="str">
            <v>Y</v>
          </cell>
          <cell r="D2015" t="str">
            <v>0130-00</v>
          </cell>
          <cell r="E2015" t="str">
            <v>KRUEMMER</v>
          </cell>
          <cell r="F2015">
            <v>26.06</v>
          </cell>
          <cell r="G2015">
            <v>1.01</v>
          </cell>
          <cell r="H2015">
            <v>1.1000000000000001</v>
          </cell>
          <cell r="J2015">
            <v>2.1100000000000003</v>
          </cell>
        </row>
        <row r="2016">
          <cell r="A2016" t="str">
            <v>3458</v>
          </cell>
          <cell r="B2016" t="str">
            <v>B</v>
          </cell>
          <cell r="C2016" t="str">
            <v>Y</v>
          </cell>
          <cell r="D2016" t="str">
            <v>0130-00</v>
          </cell>
          <cell r="E2016" t="str">
            <v>KRUEMMER</v>
          </cell>
          <cell r="F2016">
            <v>26.16</v>
          </cell>
          <cell r="G2016">
            <v>1.1000000000000001</v>
          </cell>
          <cell r="H2016">
            <v>1.1000000000000001</v>
          </cell>
          <cell r="J2016">
            <v>2.2000000000000002</v>
          </cell>
        </row>
        <row r="2017">
          <cell r="A2017" t="str">
            <v>3459</v>
          </cell>
          <cell r="B2017" t="str">
            <v>B</v>
          </cell>
          <cell r="C2017" t="str">
            <v>Y</v>
          </cell>
          <cell r="D2017" t="str">
            <v>0130-00</v>
          </cell>
          <cell r="E2017" t="str">
            <v>KUEHLLUFTFUEHRUNG</v>
          </cell>
          <cell r="F2017">
            <v>30.19</v>
          </cell>
          <cell r="G2017">
            <v>0.67</v>
          </cell>
          <cell r="H2017">
            <v>0</v>
          </cell>
          <cell r="J2017">
            <v>0.67</v>
          </cell>
        </row>
        <row r="2018">
          <cell r="A2018" t="str">
            <v>3460</v>
          </cell>
          <cell r="B2018" t="str">
            <v>B</v>
          </cell>
          <cell r="C2018" t="str">
            <v>Y</v>
          </cell>
          <cell r="D2018" t="str">
            <v>0138-00</v>
          </cell>
          <cell r="E2018" t="str">
            <v>OHNE INHALT</v>
          </cell>
          <cell r="F2018">
            <v>0</v>
          </cell>
          <cell r="G2018">
            <v>0</v>
          </cell>
          <cell r="H2018">
            <v>0</v>
          </cell>
          <cell r="J2018">
            <v>0</v>
          </cell>
        </row>
        <row r="2019">
          <cell r="A2019" t="str">
            <v>3461</v>
          </cell>
          <cell r="B2019" t="str">
            <v>B</v>
          </cell>
          <cell r="C2019" t="str">
            <v>Y</v>
          </cell>
          <cell r="D2019" t="str">
            <v>0130-00</v>
          </cell>
          <cell r="E2019" t="str">
            <v>LUEFTERANTRIEB</v>
          </cell>
          <cell r="F2019">
            <v>43.3</v>
          </cell>
          <cell r="G2019">
            <v>1.01</v>
          </cell>
          <cell r="H2019">
            <v>5.74</v>
          </cell>
          <cell r="J2019">
            <v>6.75</v>
          </cell>
        </row>
        <row r="2020">
          <cell r="A2020" t="str">
            <v>3462</v>
          </cell>
          <cell r="B2020" t="str">
            <v>B</v>
          </cell>
          <cell r="C2020" t="str">
            <v>Y</v>
          </cell>
          <cell r="D2020" t="str">
            <v>0130-00</v>
          </cell>
          <cell r="E2020" t="str">
            <v>MOTORZUBEHOER</v>
          </cell>
          <cell r="F2020">
            <v>285.14999999999998</v>
          </cell>
          <cell r="G2020">
            <v>0</v>
          </cell>
          <cell r="H2020">
            <v>0</v>
          </cell>
          <cell r="J2020">
            <v>0</v>
          </cell>
        </row>
        <row r="2021">
          <cell r="A2021" t="str">
            <v>3463</v>
          </cell>
          <cell r="B2021" t="str">
            <v>B</v>
          </cell>
          <cell r="C2021" t="str">
            <v>Y</v>
          </cell>
          <cell r="D2021" t="str">
            <v>0131-00</v>
          </cell>
          <cell r="E2021" t="str">
            <v>ANSCHLUSSGEHAEUSE</v>
          </cell>
          <cell r="F2021">
            <v>77.7</v>
          </cell>
          <cell r="G2021">
            <v>1.1499999999999999</v>
          </cell>
          <cell r="H2021">
            <v>0</v>
          </cell>
          <cell r="J2021">
            <v>1.1499999999999999</v>
          </cell>
        </row>
        <row r="2022">
          <cell r="A2022" t="str">
            <v>3464</v>
          </cell>
          <cell r="B2022" t="str">
            <v>B</v>
          </cell>
          <cell r="C2022" t="str">
            <v>Y</v>
          </cell>
          <cell r="D2022" t="str">
            <v>0131-00</v>
          </cell>
          <cell r="E2022" t="str">
            <v>KRAFTSTOFFPUMPE</v>
          </cell>
          <cell r="F2022">
            <v>53.79</v>
          </cell>
          <cell r="G2022">
            <v>1.1399999999999999</v>
          </cell>
          <cell r="H2022">
            <v>0</v>
          </cell>
          <cell r="J2022">
            <v>1.1399999999999999</v>
          </cell>
        </row>
        <row r="2023">
          <cell r="A2023" t="str">
            <v>3465</v>
          </cell>
          <cell r="B2023" t="str">
            <v>B</v>
          </cell>
          <cell r="C2023" t="str">
            <v>Y</v>
          </cell>
          <cell r="D2023" t="str">
            <v>0130-00</v>
          </cell>
          <cell r="E2023" t="str">
            <v>RIEMENTRIEB</v>
          </cell>
          <cell r="F2023">
            <v>26.75</v>
          </cell>
          <cell r="G2023">
            <v>1.25</v>
          </cell>
          <cell r="H2023">
            <v>1.1200000000000001</v>
          </cell>
          <cell r="J2023">
            <v>2.37</v>
          </cell>
        </row>
        <row r="2024">
          <cell r="A2024" t="str">
            <v>3466</v>
          </cell>
          <cell r="B2024" t="str">
            <v>B</v>
          </cell>
          <cell r="C2024" t="str">
            <v>Y</v>
          </cell>
          <cell r="D2024" t="str">
            <v>0131-00</v>
          </cell>
          <cell r="E2024" t="str">
            <v>OELWANNE</v>
          </cell>
          <cell r="F2024">
            <v>109.24</v>
          </cell>
          <cell r="G2024">
            <v>2.2400000000000002</v>
          </cell>
          <cell r="H2024">
            <v>3.79</v>
          </cell>
          <cell r="J2024">
            <v>6.03</v>
          </cell>
        </row>
        <row r="2025">
          <cell r="A2025" t="str">
            <v>3467</v>
          </cell>
          <cell r="B2025" t="str">
            <v>B</v>
          </cell>
          <cell r="C2025" t="str">
            <v>Y</v>
          </cell>
          <cell r="D2025" t="str">
            <v>0131-00</v>
          </cell>
          <cell r="E2025" t="str">
            <v>OELMESSVORRICHTUNG</v>
          </cell>
          <cell r="F2025">
            <v>2.19</v>
          </cell>
          <cell r="G2025">
            <v>0.54</v>
          </cell>
          <cell r="H2025">
            <v>0</v>
          </cell>
          <cell r="J2025">
            <v>0.54</v>
          </cell>
        </row>
        <row r="2026">
          <cell r="A2026" t="str">
            <v>3468</v>
          </cell>
          <cell r="B2026" t="str">
            <v>B</v>
          </cell>
          <cell r="C2026" t="str">
            <v>Y</v>
          </cell>
          <cell r="D2026" t="str">
            <v>0130-00</v>
          </cell>
          <cell r="E2026" t="str">
            <v>EINSPRITZPUMPE</v>
          </cell>
          <cell r="F2026">
            <v>546.55999999999995</v>
          </cell>
          <cell r="G2026">
            <v>5.99</v>
          </cell>
          <cell r="H2026">
            <v>40.450000000000003</v>
          </cell>
          <cell r="J2026">
            <v>46.440000000000005</v>
          </cell>
        </row>
        <row r="2027">
          <cell r="A2027" t="str">
            <v>3469</v>
          </cell>
          <cell r="B2027" t="str">
            <v>B</v>
          </cell>
          <cell r="C2027" t="str">
            <v>Y</v>
          </cell>
          <cell r="D2027" t="str">
            <v>0130-00</v>
          </cell>
          <cell r="E2027" t="str">
            <v>EINSPRITZPUMPE</v>
          </cell>
          <cell r="F2027">
            <v>546.55999999999995</v>
          </cell>
          <cell r="G2027">
            <v>5.7</v>
          </cell>
          <cell r="H2027">
            <v>40.450000000000003</v>
          </cell>
          <cell r="J2027">
            <v>46.150000000000006</v>
          </cell>
        </row>
        <row r="2028">
          <cell r="A2028" t="str">
            <v>3470</v>
          </cell>
          <cell r="B2028" t="str">
            <v>B</v>
          </cell>
          <cell r="C2028" t="str">
            <v>Y</v>
          </cell>
          <cell r="D2028" t="str">
            <v>0130-00</v>
          </cell>
          <cell r="E2028" t="str">
            <v>OELDRUCKUEBERWACH.</v>
          </cell>
          <cell r="F2028">
            <v>17.43</v>
          </cell>
          <cell r="G2028">
            <v>0.25</v>
          </cell>
          <cell r="H2028">
            <v>0</v>
          </cell>
          <cell r="J2028">
            <v>0.25</v>
          </cell>
        </row>
        <row r="2029">
          <cell r="A2029" t="str">
            <v>3471</v>
          </cell>
          <cell r="B2029" t="str">
            <v>B</v>
          </cell>
          <cell r="C2029" t="str">
            <v>Y</v>
          </cell>
          <cell r="D2029" t="str">
            <v>0130-00</v>
          </cell>
          <cell r="E2029" t="str">
            <v>OELDRUCKUEBERWACH.</v>
          </cell>
          <cell r="F2029">
            <v>17.43</v>
          </cell>
          <cell r="G2029">
            <v>0.28999999999999998</v>
          </cell>
          <cell r="H2029">
            <v>0</v>
          </cell>
          <cell r="J2029">
            <v>0.28999999999999998</v>
          </cell>
        </row>
        <row r="2030">
          <cell r="A2030" t="str">
            <v>3472</v>
          </cell>
          <cell r="B2030" t="str">
            <v>B</v>
          </cell>
          <cell r="C2030" t="str">
            <v>Y</v>
          </cell>
          <cell r="D2030" t="str">
            <v>0130-00</v>
          </cell>
          <cell r="E2030" t="str">
            <v>OELDRUCKUEBERWACH.</v>
          </cell>
          <cell r="F2030">
            <v>16.93</v>
          </cell>
          <cell r="G2030">
            <v>0.28999999999999998</v>
          </cell>
          <cell r="H2030">
            <v>0</v>
          </cell>
          <cell r="J2030">
            <v>0.28999999999999998</v>
          </cell>
        </row>
        <row r="2031">
          <cell r="A2031" t="str">
            <v>3474</v>
          </cell>
          <cell r="B2031" t="str">
            <v>B</v>
          </cell>
          <cell r="C2031" t="str">
            <v>Y</v>
          </cell>
          <cell r="D2031" t="str">
            <v>0130-00</v>
          </cell>
          <cell r="E2031" t="str">
            <v>LANDVERPACKUNG</v>
          </cell>
          <cell r="F2031">
            <v>10.48</v>
          </cell>
          <cell r="G2031">
            <v>0</v>
          </cell>
          <cell r="H2031">
            <v>0</v>
          </cell>
          <cell r="J2031">
            <v>0</v>
          </cell>
        </row>
        <row r="2032">
          <cell r="A2032" t="str">
            <v>3475</v>
          </cell>
          <cell r="B2032" t="str">
            <v>B</v>
          </cell>
          <cell r="C2032" t="str">
            <v>Y</v>
          </cell>
          <cell r="D2032" t="str">
            <v>0130-00</v>
          </cell>
          <cell r="E2032" t="str">
            <v>DREHZ.VERSTELLUNG</v>
          </cell>
          <cell r="F2032">
            <v>2.42</v>
          </cell>
          <cell r="G2032">
            <v>1.0900000000000001</v>
          </cell>
          <cell r="H2032">
            <v>0</v>
          </cell>
          <cell r="J2032">
            <v>1.0900000000000001</v>
          </cell>
        </row>
        <row r="2033">
          <cell r="A2033" t="str">
            <v>3476</v>
          </cell>
          <cell r="B2033" t="str">
            <v>B</v>
          </cell>
          <cell r="C2033" t="str">
            <v>Y</v>
          </cell>
          <cell r="D2033" t="str">
            <v>0130-00</v>
          </cell>
          <cell r="E2033" t="str">
            <v>TROCKENLUFTFILTER</v>
          </cell>
          <cell r="F2033">
            <v>89.33</v>
          </cell>
          <cell r="G2033">
            <v>2.0099999999999998</v>
          </cell>
          <cell r="H2033">
            <v>0</v>
          </cell>
          <cell r="J2033">
            <v>2.0099999999999998</v>
          </cell>
        </row>
        <row r="2034">
          <cell r="A2034" t="str">
            <v>3477</v>
          </cell>
          <cell r="B2034" t="str">
            <v>B</v>
          </cell>
          <cell r="C2034" t="str">
            <v>Y</v>
          </cell>
          <cell r="D2034" t="str">
            <v>0130-00</v>
          </cell>
          <cell r="E2034" t="str">
            <v>TROCKENLUFTFILTER</v>
          </cell>
          <cell r="F2034">
            <v>131.16999999999999</v>
          </cell>
          <cell r="G2034">
            <v>2.67</v>
          </cell>
          <cell r="H2034">
            <v>0</v>
          </cell>
          <cell r="J2034">
            <v>2.67</v>
          </cell>
        </row>
        <row r="2035">
          <cell r="A2035" t="str">
            <v>3478</v>
          </cell>
          <cell r="B2035" t="str">
            <v>B</v>
          </cell>
          <cell r="C2035" t="str">
            <v>Y</v>
          </cell>
          <cell r="D2035" t="str">
            <v>0130-00</v>
          </cell>
          <cell r="E2035" t="str">
            <v>SCHWUNGRAD</v>
          </cell>
          <cell r="F2035">
            <v>92.33</v>
          </cell>
          <cell r="G2035">
            <v>0.95</v>
          </cell>
          <cell r="H2035">
            <v>0</v>
          </cell>
          <cell r="J2035">
            <v>0.95</v>
          </cell>
        </row>
        <row r="2036">
          <cell r="A2036" t="str">
            <v>3479</v>
          </cell>
          <cell r="B2036" t="str">
            <v>B</v>
          </cell>
          <cell r="C2036" t="str">
            <v>Y</v>
          </cell>
          <cell r="D2036" t="str">
            <v>0131-00</v>
          </cell>
          <cell r="E2036" t="str">
            <v>KEILRIEMENSCHEIBE</v>
          </cell>
          <cell r="F2036">
            <v>56.62</v>
          </cell>
          <cell r="G2036">
            <v>1.56</v>
          </cell>
          <cell r="H2036">
            <v>5.83</v>
          </cell>
          <cell r="J2036">
            <v>7.3900000000000006</v>
          </cell>
        </row>
        <row r="2037">
          <cell r="A2037" t="str">
            <v>3480</v>
          </cell>
          <cell r="B2037" t="str">
            <v>B</v>
          </cell>
          <cell r="C2037" t="str">
            <v>Y</v>
          </cell>
          <cell r="D2037" t="str">
            <v>0131-00</v>
          </cell>
          <cell r="E2037" t="str">
            <v>KEILRIEMENSCHEIBE</v>
          </cell>
          <cell r="F2037">
            <v>55.01</v>
          </cell>
          <cell r="G2037">
            <v>1.56</v>
          </cell>
          <cell r="H2037">
            <v>4.62</v>
          </cell>
          <cell r="J2037">
            <v>6.18</v>
          </cell>
        </row>
        <row r="2038">
          <cell r="A2038" t="str">
            <v>3481</v>
          </cell>
          <cell r="B2038" t="str">
            <v>B</v>
          </cell>
          <cell r="C2038" t="str">
            <v>Y</v>
          </cell>
          <cell r="D2038" t="str">
            <v>0130-00</v>
          </cell>
          <cell r="E2038" t="str">
            <v>VERSCHLUSSTEILE</v>
          </cell>
          <cell r="F2038">
            <v>0.59</v>
          </cell>
          <cell r="G2038">
            <v>0.03</v>
          </cell>
          <cell r="H2038">
            <v>0</v>
          </cell>
          <cell r="J2038">
            <v>0.03</v>
          </cell>
        </row>
        <row r="2039">
          <cell r="A2039" t="str">
            <v>3482</v>
          </cell>
          <cell r="B2039" t="str">
            <v>B</v>
          </cell>
          <cell r="C2039" t="str">
            <v>Y</v>
          </cell>
          <cell r="D2039" t="str">
            <v>0130-00</v>
          </cell>
          <cell r="E2039" t="str">
            <v>STARTER</v>
          </cell>
          <cell r="F2039">
            <v>119.02</v>
          </cell>
          <cell r="G2039">
            <v>0.25</v>
          </cell>
          <cell r="H2039">
            <v>0</v>
          </cell>
          <cell r="J2039">
            <v>0.25</v>
          </cell>
        </row>
        <row r="2040">
          <cell r="A2040" t="str">
            <v>3483</v>
          </cell>
          <cell r="B2040" t="str">
            <v>B</v>
          </cell>
          <cell r="C2040" t="str">
            <v>Y</v>
          </cell>
          <cell r="D2040" t="str">
            <v>0130-00</v>
          </cell>
          <cell r="E2040" t="str">
            <v>NEBENABTRIEB</v>
          </cell>
          <cell r="F2040">
            <v>132.36000000000001</v>
          </cell>
          <cell r="G2040">
            <v>1.02</v>
          </cell>
          <cell r="H2040">
            <v>0</v>
          </cell>
          <cell r="J2040">
            <v>1.02</v>
          </cell>
        </row>
        <row r="2041">
          <cell r="A2041" t="str">
            <v>3485</v>
          </cell>
          <cell r="B2041" t="str">
            <v>B</v>
          </cell>
          <cell r="C2041" t="str">
            <v>Y</v>
          </cell>
          <cell r="D2041" t="str">
            <v>0130-00</v>
          </cell>
          <cell r="E2041" t="str">
            <v>OHNE INHALT</v>
          </cell>
          <cell r="F2041">
            <v>0</v>
          </cell>
          <cell r="G2041">
            <v>0</v>
          </cell>
          <cell r="H2041">
            <v>0</v>
          </cell>
          <cell r="J2041">
            <v>0</v>
          </cell>
        </row>
        <row r="2042">
          <cell r="A2042" t="str">
            <v>3486</v>
          </cell>
          <cell r="B2042" t="str">
            <v>B</v>
          </cell>
          <cell r="C2042" t="str">
            <v>Y</v>
          </cell>
          <cell r="D2042" t="str">
            <v>0130-00</v>
          </cell>
          <cell r="E2042" t="str">
            <v>OELMESSVORRICHTUNG</v>
          </cell>
          <cell r="F2042">
            <v>8.65</v>
          </cell>
          <cell r="G2042">
            <v>0.84</v>
          </cell>
          <cell r="H2042">
            <v>0</v>
          </cell>
          <cell r="J2042">
            <v>0.84</v>
          </cell>
        </row>
        <row r="2043">
          <cell r="A2043" t="str">
            <v>3487</v>
          </cell>
          <cell r="B2043" t="str">
            <v>B</v>
          </cell>
          <cell r="C2043" t="str">
            <v>Y</v>
          </cell>
          <cell r="D2043" t="str">
            <v>0130-00</v>
          </cell>
          <cell r="E2043" t="str">
            <v>GENERATOR</v>
          </cell>
          <cell r="F2043">
            <v>77.06</v>
          </cell>
          <cell r="G2043">
            <v>1.2</v>
          </cell>
          <cell r="H2043">
            <v>0</v>
          </cell>
          <cell r="J2043">
            <v>1.2</v>
          </cell>
        </row>
        <row r="2044">
          <cell r="A2044" t="str">
            <v>3488</v>
          </cell>
          <cell r="B2044" t="str">
            <v>B</v>
          </cell>
          <cell r="C2044" t="str">
            <v>Y</v>
          </cell>
          <cell r="D2044" t="str">
            <v>0130-00</v>
          </cell>
          <cell r="E2044" t="str">
            <v>VERSCHLUSSTEILE</v>
          </cell>
          <cell r="F2044">
            <v>18.350000000000001</v>
          </cell>
          <cell r="G2044">
            <v>0.84</v>
          </cell>
          <cell r="H2044">
            <v>0</v>
          </cell>
          <cell r="J2044">
            <v>0.84</v>
          </cell>
        </row>
        <row r="2045">
          <cell r="A2045" t="str">
            <v>3489</v>
          </cell>
          <cell r="B2045" t="str">
            <v>B</v>
          </cell>
          <cell r="C2045" t="str">
            <v>Y</v>
          </cell>
          <cell r="D2045" t="str">
            <v>0131-00</v>
          </cell>
          <cell r="E2045" t="str">
            <v>RIEMENTRIEB</v>
          </cell>
          <cell r="F2045">
            <v>48.72</v>
          </cell>
          <cell r="G2045">
            <v>1.65</v>
          </cell>
          <cell r="H2045">
            <v>1.18</v>
          </cell>
          <cell r="J2045">
            <v>2.83</v>
          </cell>
        </row>
        <row r="2046">
          <cell r="A2046" t="str">
            <v>3490</v>
          </cell>
          <cell r="B2046" t="str">
            <v>B</v>
          </cell>
          <cell r="C2046" t="str">
            <v>Y</v>
          </cell>
          <cell r="D2046" t="str">
            <v>0130-00</v>
          </cell>
          <cell r="E2046" t="str">
            <v>FOERDERPUMPE</v>
          </cell>
          <cell r="F2046">
            <v>7.49</v>
          </cell>
          <cell r="G2046">
            <v>0</v>
          </cell>
          <cell r="H2046">
            <v>2.7</v>
          </cell>
          <cell r="J2046">
            <v>2.7</v>
          </cell>
        </row>
        <row r="2047">
          <cell r="A2047" t="str">
            <v>3491</v>
          </cell>
          <cell r="B2047" t="str">
            <v>B</v>
          </cell>
          <cell r="C2047" t="str">
            <v>Y</v>
          </cell>
          <cell r="D2047" t="str">
            <v>0130-00</v>
          </cell>
          <cell r="E2047" t="str">
            <v>KRAFTST.VORFILTER</v>
          </cell>
          <cell r="F2047">
            <v>29.86</v>
          </cell>
          <cell r="G2047">
            <v>0</v>
          </cell>
          <cell r="H2047">
            <v>2.7</v>
          </cell>
          <cell r="J2047">
            <v>2.7</v>
          </cell>
        </row>
        <row r="2048">
          <cell r="A2048" t="str">
            <v>3492</v>
          </cell>
          <cell r="B2048" t="str">
            <v>B</v>
          </cell>
          <cell r="C2048" t="str">
            <v>Y</v>
          </cell>
          <cell r="D2048" t="str">
            <v>0131-00</v>
          </cell>
          <cell r="E2048" t="str">
            <v>KEILRIEMENSCHEIBE</v>
          </cell>
          <cell r="F2048">
            <v>48.14</v>
          </cell>
          <cell r="G2048">
            <v>1</v>
          </cell>
          <cell r="H2048">
            <v>0</v>
          </cell>
          <cell r="J2048">
            <v>1</v>
          </cell>
        </row>
        <row r="2049">
          <cell r="A2049" t="str">
            <v>3493</v>
          </cell>
          <cell r="B2049" t="str">
            <v>B</v>
          </cell>
          <cell r="C2049" t="str">
            <v>Y</v>
          </cell>
          <cell r="D2049" t="str">
            <v>0130-00</v>
          </cell>
          <cell r="E2049" t="str">
            <v>KRUEMMER</v>
          </cell>
          <cell r="F2049">
            <v>9.4499999999999993</v>
          </cell>
          <cell r="G2049">
            <v>0.99</v>
          </cell>
          <cell r="H2049">
            <v>1.67</v>
          </cell>
          <cell r="J2049">
            <v>2.66</v>
          </cell>
        </row>
        <row r="2050">
          <cell r="A2050" t="str">
            <v>3494</v>
          </cell>
          <cell r="B2050" t="str">
            <v>B</v>
          </cell>
          <cell r="C2050" t="str">
            <v>Y</v>
          </cell>
          <cell r="D2050" t="str">
            <v>0130-00</v>
          </cell>
          <cell r="E2050" t="str">
            <v>ABGASTURBOLADER</v>
          </cell>
          <cell r="F2050">
            <v>135.66999999999999</v>
          </cell>
          <cell r="G2050">
            <v>5.12</v>
          </cell>
          <cell r="H2050">
            <v>2.62</v>
          </cell>
          <cell r="J2050">
            <v>7.74</v>
          </cell>
        </row>
        <row r="2051">
          <cell r="A2051" t="str">
            <v>3495</v>
          </cell>
          <cell r="B2051" t="str">
            <v>B</v>
          </cell>
          <cell r="C2051" t="str">
            <v>Y</v>
          </cell>
          <cell r="D2051" t="str">
            <v>0131-00</v>
          </cell>
          <cell r="E2051" t="str">
            <v>BEFESTIGUNGSTEILE</v>
          </cell>
          <cell r="F2051">
            <v>60.62</v>
          </cell>
          <cell r="G2051">
            <v>0.92</v>
          </cell>
          <cell r="H2051">
            <v>6.63</v>
          </cell>
          <cell r="J2051">
            <v>7.55</v>
          </cell>
        </row>
        <row r="2052">
          <cell r="A2052" t="str">
            <v>3496</v>
          </cell>
          <cell r="B2052" t="str">
            <v>B</v>
          </cell>
          <cell r="C2052" t="str">
            <v>Y</v>
          </cell>
          <cell r="D2052" t="str">
            <v>0130-00</v>
          </cell>
          <cell r="E2052" t="str">
            <v>DREHZAHLREGLER</v>
          </cell>
          <cell r="F2052">
            <v>167.53</v>
          </cell>
          <cell r="G2052">
            <v>2.4</v>
          </cell>
          <cell r="H2052">
            <v>0.56000000000000005</v>
          </cell>
          <cell r="J2052">
            <v>2.96</v>
          </cell>
        </row>
        <row r="2053">
          <cell r="A2053" t="str">
            <v>3497</v>
          </cell>
          <cell r="B2053" t="str">
            <v>B</v>
          </cell>
          <cell r="C2053" t="str">
            <v>Y</v>
          </cell>
          <cell r="D2053" t="str">
            <v>0131-00</v>
          </cell>
          <cell r="E2053" t="str">
            <v>LANDVERPACKUNG</v>
          </cell>
          <cell r="F2053">
            <v>29.46</v>
          </cell>
          <cell r="G2053">
            <v>0</v>
          </cell>
          <cell r="H2053">
            <v>0</v>
          </cell>
          <cell r="J2053">
            <v>0</v>
          </cell>
        </row>
        <row r="2054">
          <cell r="A2054" t="str">
            <v>3498</v>
          </cell>
          <cell r="B2054" t="str">
            <v>B</v>
          </cell>
          <cell r="C2054" t="str">
            <v>Y</v>
          </cell>
          <cell r="D2054" t="str">
            <v>0131-00</v>
          </cell>
          <cell r="E2054" t="str">
            <v>KURB.GEH.ENTLUEFT.</v>
          </cell>
          <cell r="F2054">
            <v>8.74</v>
          </cell>
          <cell r="G2054">
            <v>0.77</v>
          </cell>
          <cell r="H2054">
            <v>0.51</v>
          </cell>
          <cell r="J2054">
            <v>1.28</v>
          </cell>
        </row>
        <row r="2055">
          <cell r="A2055" t="str">
            <v>3499</v>
          </cell>
          <cell r="B2055" t="str">
            <v>B</v>
          </cell>
          <cell r="C2055" t="str">
            <v>Y</v>
          </cell>
          <cell r="D2055" t="str">
            <v>0131-00</v>
          </cell>
          <cell r="E2055" t="str">
            <v>KURB.GEH.ENTLUEFT.</v>
          </cell>
          <cell r="F2055">
            <v>17.489999999999998</v>
          </cell>
          <cell r="G2055">
            <v>0.56999999999999995</v>
          </cell>
          <cell r="H2055">
            <v>0.7</v>
          </cell>
          <cell r="J2055">
            <v>1.27</v>
          </cell>
        </row>
        <row r="2056">
          <cell r="A2056" t="str">
            <v>3500</v>
          </cell>
          <cell r="B2056" t="str">
            <v>B</v>
          </cell>
          <cell r="C2056" t="str">
            <v>Y</v>
          </cell>
          <cell r="D2056" t="str">
            <v>0130-00</v>
          </cell>
          <cell r="E2056" t="str">
            <v>LADELUFTLEITUNG</v>
          </cell>
          <cell r="F2056">
            <v>30.11</v>
          </cell>
          <cell r="G2056">
            <v>1.94</v>
          </cell>
          <cell r="H2056">
            <v>0</v>
          </cell>
          <cell r="J2056">
            <v>1.94</v>
          </cell>
        </row>
        <row r="2057">
          <cell r="A2057" t="str">
            <v>3501</v>
          </cell>
          <cell r="B2057" t="str">
            <v>B</v>
          </cell>
          <cell r="C2057" t="str">
            <v>Y</v>
          </cell>
          <cell r="D2057" t="str">
            <v>0130-00</v>
          </cell>
          <cell r="E2057" t="str">
            <v>KURB.GEH.ENTLUEFT.</v>
          </cell>
          <cell r="F2057">
            <v>14.93</v>
          </cell>
          <cell r="G2057">
            <v>1.06</v>
          </cell>
          <cell r="H2057">
            <v>0.77</v>
          </cell>
          <cell r="J2057">
            <v>1.83</v>
          </cell>
        </row>
        <row r="2058">
          <cell r="A2058" t="str">
            <v>3502</v>
          </cell>
          <cell r="B2058" t="str">
            <v>B</v>
          </cell>
          <cell r="C2058" t="str">
            <v>Y</v>
          </cell>
          <cell r="D2058" t="str">
            <v>0131-00</v>
          </cell>
          <cell r="E2058" t="str">
            <v>GENERATOR</v>
          </cell>
          <cell r="F2058">
            <v>128.84</v>
          </cell>
          <cell r="G2058">
            <v>1.06</v>
          </cell>
          <cell r="H2058">
            <v>2.72</v>
          </cell>
          <cell r="J2058">
            <v>3.7800000000000002</v>
          </cell>
        </row>
        <row r="2059">
          <cell r="A2059" t="str">
            <v>3503</v>
          </cell>
          <cell r="B2059" t="str">
            <v>B</v>
          </cell>
          <cell r="C2059" t="str">
            <v>Y</v>
          </cell>
          <cell r="D2059" t="str">
            <v>0131-00</v>
          </cell>
          <cell r="E2059" t="str">
            <v>KRAFTSTOFFPUMPE</v>
          </cell>
          <cell r="F2059">
            <v>29.38</v>
          </cell>
          <cell r="G2059">
            <v>0.84</v>
          </cell>
          <cell r="H2059">
            <v>0</v>
          </cell>
          <cell r="J2059">
            <v>0.84</v>
          </cell>
        </row>
        <row r="2060">
          <cell r="A2060" t="str">
            <v>3504</v>
          </cell>
          <cell r="B2060" t="str">
            <v>B</v>
          </cell>
          <cell r="C2060" t="str">
            <v>Y</v>
          </cell>
          <cell r="D2060" t="str">
            <v>0131-00</v>
          </cell>
          <cell r="E2060" t="str">
            <v>OHNE INHALT</v>
          </cell>
          <cell r="F2060">
            <v>0</v>
          </cell>
          <cell r="G2060">
            <v>0</v>
          </cell>
          <cell r="H2060">
            <v>0</v>
          </cell>
          <cell r="J2060">
            <v>0</v>
          </cell>
        </row>
        <row r="2061">
          <cell r="A2061" t="str">
            <v>3505</v>
          </cell>
          <cell r="B2061" t="str">
            <v>B</v>
          </cell>
          <cell r="C2061" t="str">
            <v>Y</v>
          </cell>
          <cell r="D2061" t="str">
            <v>0131-00</v>
          </cell>
          <cell r="E2061" t="str">
            <v>OELWANNE</v>
          </cell>
          <cell r="F2061">
            <v>270</v>
          </cell>
          <cell r="G2061">
            <v>2.36</v>
          </cell>
          <cell r="H2061">
            <v>6.1</v>
          </cell>
          <cell r="J2061">
            <v>8.4599999999999991</v>
          </cell>
        </row>
        <row r="2062">
          <cell r="A2062" t="str">
            <v>3506</v>
          </cell>
          <cell r="B2062" t="str">
            <v>B</v>
          </cell>
          <cell r="C2062" t="str">
            <v>Y</v>
          </cell>
          <cell r="D2062" t="str">
            <v>0131-00</v>
          </cell>
          <cell r="E2062" t="str">
            <v>OELMESSVORRICHTUNG</v>
          </cell>
          <cell r="F2062">
            <v>2.89</v>
          </cell>
          <cell r="G2062">
            <v>0.54</v>
          </cell>
          <cell r="H2062">
            <v>0</v>
          </cell>
          <cell r="J2062">
            <v>0.54</v>
          </cell>
        </row>
        <row r="2063">
          <cell r="A2063" t="str">
            <v>3507</v>
          </cell>
          <cell r="B2063" t="str">
            <v>B</v>
          </cell>
          <cell r="C2063" t="str">
            <v>Y</v>
          </cell>
          <cell r="D2063" t="str">
            <v>0131-00</v>
          </cell>
          <cell r="E2063" t="str">
            <v>BEFESTIGUNGSTEILE</v>
          </cell>
          <cell r="F2063">
            <v>1.4</v>
          </cell>
          <cell r="G2063">
            <v>4.4000000000000003E-3</v>
          </cell>
          <cell r="H2063">
            <v>0</v>
          </cell>
          <cell r="J2063">
            <v>4.4000000000000003E-3</v>
          </cell>
        </row>
        <row r="2064">
          <cell r="A2064" t="str">
            <v>3508</v>
          </cell>
          <cell r="B2064" t="str">
            <v>B</v>
          </cell>
          <cell r="C2064" t="str">
            <v>Y</v>
          </cell>
          <cell r="D2064" t="str">
            <v>0131-00</v>
          </cell>
          <cell r="E2064" t="str">
            <v>OELMESSVORRICHTUNG</v>
          </cell>
          <cell r="F2064">
            <v>3.37</v>
          </cell>
          <cell r="G2064">
            <v>0.28999999999999998</v>
          </cell>
          <cell r="H2064">
            <v>0</v>
          </cell>
          <cell r="J2064">
            <v>0.28999999999999998</v>
          </cell>
        </row>
        <row r="2065">
          <cell r="A2065" t="str">
            <v>3509</v>
          </cell>
          <cell r="B2065" t="str">
            <v>B</v>
          </cell>
          <cell r="C2065" t="str">
            <v>Y</v>
          </cell>
          <cell r="D2065" t="str">
            <v>0130-00</v>
          </cell>
          <cell r="E2065" t="str">
            <v>TEMPERATURSCHALTER</v>
          </cell>
          <cell r="F2065">
            <v>8.85</v>
          </cell>
          <cell r="G2065">
            <v>0.28999999999999998</v>
          </cell>
          <cell r="H2065">
            <v>0</v>
          </cell>
          <cell r="J2065">
            <v>0.28999999999999998</v>
          </cell>
        </row>
        <row r="2066">
          <cell r="A2066" t="str">
            <v>3511</v>
          </cell>
          <cell r="B2066" t="str">
            <v>B</v>
          </cell>
          <cell r="C2066" t="str">
            <v>Y</v>
          </cell>
          <cell r="D2066" t="str">
            <v>0131-00</v>
          </cell>
          <cell r="E2066" t="str">
            <v>OELMESSVORRICHTUNG</v>
          </cell>
          <cell r="F2066">
            <v>2.85</v>
          </cell>
          <cell r="G2066">
            <v>0.28999999999999998</v>
          </cell>
          <cell r="H2066">
            <v>0</v>
          </cell>
          <cell r="J2066">
            <v>0.28999999999999998</v>
          </cell>
        </row>
        <row r="2067">
          <cell r="A2067" t="str">
            <v>3512</v>
          </cell>
          <cell r="B2067" t="str">
            <v>B</v>
          </cell>
          <cell r="C2067" t="str">
            <v>Y</v>
          </cell>
          <cell r="D2067" t="str">
            <v>0131-00</v>
          </cell>
          <cell r="E2067" t="str">
            <v>LADELUFTLEITUNG</v>
          </cell>
          <cell r="F2067">
            <v>53.25</v>
          </cell>
          <cell r="G2067">
            <v>1.86</v>
          </cell>
          <cell r="H2067">
            <v>0</v>
          </cell>
          <cell r="J2067">
            <v>1.86</v>
          </cell>
        </row>
        <row r="2068">
          <cell r="A2068" t="str">
            <v>3513</v>
          </cell>
          <cell r="B2068" t="str">
            <v>B</v>
          </cell>
          <cell r="C2068" t="str">
            <v>Y</v>
          </cell>
          <cell r="D2068" t="str">
            <v>0131-00</v>
          </cell>
          <cell r="E2068" t="str">
            <v>OELEINFUELLUNG</v>
          </cell>
          <cell r="F2068">
            <v>32.51</v>
          </cell>
          <cell r="G2068">
            <v>0.71</v>
          </cell>
          <cell r="H2068">
            <v>0</v>
          </cell>
          <cell r="J2068">
            <v>0.71</v>
          </cell>
        </row>
        <row r="2069">
          <cell r="A2069" t="str">
            <v>3514</v>
          </cell>
          <cell r="B2069" t="str">
            <v>B</v>
          </cell>
          <cell r="C2069" t="str">
            <v>Y</v>
          </cell>
          <cell r="D2069" t="str">
            <v>0131-00</v>
          </cell>
          <cell r="E2069" t="str">
            <v>LADELUFTLEITUNG</v>
          </cell>
          <cell r="F2069">
            <v>77.58</v>
          </cell>
          <cell r="G2069">
            <v>2.19</v>
          </cell>
          <cell r="H2069">
            <v>0</v>
          </cell>
          <cell r="J2069">
            <v>2.19</v>
          </cell>
        </row>
        <row r="2070">
          <cell r="A2070" t="str">
            <v>3515</v>
          </cell>
          <cell r="B2070" t="str">
            <v>B</v>
          </cell>
          <cell r="C2070" t="str">
            <v>Y</v>
          </cell>
          <cell r="D2070" t="str">
            <v>0130-00</v>
          </cell>
          <cell r="E2070" t="str">
            <v>KUEHLANLAGE</v>
          </cell>
          <cell r="F2070">
            <v>321.39999999999998</v>
          </cell>
          <cell r="G2070">
            <v>17.07</v>
          </cell>
          <cell r="H2070">
            <v>0</v>
          </cell>
          <cell r="J2070">
            <v>17.07</v>
          </cell>
        </row>
        <row r="2071">
          <cell r="A2071" t="str">
            <v>3516</v>
          </cell>
          <cell r="B2071" t="str">
            <v>B</v>
          </cell>
          <cell r="C2071" t="str">
            <v>Y</v>
          </cell>
          <cell r="D2071" t="str">
            <v>0131-00</v>
          </cell>
          <cell r="E2071" t="str">
            <v>LADELUFTLEITUNG</v>
          </cell>
          <cell r="F2071">
            <v>49.69</v>
          </cell>
          <cell r="G2071">
            <v>1.71</v>
          </cell>
          <cell r="H2071">
            <v>0.93</v>
          </cell>
          <cell r="J2071">
            <v>2.64</v>
          </cell>
        </row>
        <row r="2072">
          <cell r="A2072" t="str">
            <v>3517</v>
          </cell>
          <cell r="B2072" t="str">
            <v>B</v>
          </cell>
          <cell r="C2072" t="str">
            <v>Y</v>
          </cell>
          <cell r="D2072" t="str">
            <v>0131-00</v>
          </cell>
          <cell r="E2072" t="str">
            <v>KEILRIEMENSCHUTZ</v>
          </cell>
          <cell r="F2072">
            <v>0</v>
          </cell>
          <cell r="G2072">
            <v>0.21</v>
          </cell>
          <cell r="H2072">
            <v>0</v>
          </cell>
          <cell r="J2072">
            <v>0.21</v>
          </cell>
        </row>
        <row r="2073">
          <cell r="A2073" t="str">
            <v>3518</v>
          </cell>
          <cell r="B2073" t="str">
            <v>B</v>
          </cell>
          <cell r="C2073" t="str">
            <v>Y</v>
          </cell>
          <cell r="D2073" t="str">
            <v>0131-00</v>
          </cell>
          <cell r="E2073" t="str">
            <v>HYDRAUL.OELKUEHLER</v>
          </cell>
          <cell r="F2073">
            <v>740.62</v>
          </cell>
          <cell r="G2073">
            <v>14.26</v>
          </cell>
          <cell r="H2073">
            <v>12.82</v>
          </cell>
          <cell r="J2073">
            <v>27.08</v>
          </cell>
        </row>
        <row r="2074">
          <cell r="A2074" t="str">
            <v>3519</v>
          </cell>
          <cell r="B2074" t="str">
            <v>B</v>
          </cell>
          <cell r="C2074" t="str">
            <v>Y</v>
          </cell>
          <cell r="D2074" t="str">
            <v>0131-00</v>
          </cell>
          <cell r="E2074" t="str">
            <v>BEFESTIGUNGSTEILE</v>
          </cell>
          <cell r="F2074">
            <v>54.48</v>
          </cell>
          <cell r="G2074">
            <v>1.18</v>
          </cell>
          <cell r="H2074">
            <v>0</v>
          </cell>
          <cell r="J2074">
            <v>1.18</v>
          </cell>
        </row>
        <row r="2075">
          <cell r="A2075" t="str">
            <v>3520</v>
          </cell>
          <cell r="B2075" t="str">
            <v>B</v>
          </cell>
          <cell r="C2075" t="str">
            <v>Y</v>
          </cell>
          <cell r="D2075" t="str">
            <v>0130-00</v>
          </cell>
          <cell r="E2075" t="str">
            <v>FLUESSIGKEITSPUMPE</v>
          </cell>
          <cell r="F2075">
            <v>38.83</v>
          </cell>
          <cell r="G2075">
            <v>0.87</v>
          </cell>
          <cell r="H2075">
            <v>0</v>
          </cell>
          <cell r="J2075">
            <v>0.87</v>
          </cell>
        </row>
        <row r="2076">
          <cell r="A2076" t="str">
            <v>3521</v>
          </cell>
          <cell r="B2076" t="str">
            <v>B</v>
          </cell>
          <cell r="C2076" t="str">
            <v>Y</v>
          </cell>
          <cell r="D2076" t="str">
            <v>0131-00</v>
          </cell>
          <cell r="E2076" t="str">
            <v>MOTORLAGERUNG</v>
          </cell>
          <cell r="F2076">
            <v>9.75</v>
          </cell>
          <cell r="G2076">
            <v>0.5</v>
          </cell>
          <cell r="H2076">
            <v>0</v>
          </cell>
          <cell r="J2076">
            <v>0.5</v>
          </cell>
        </row>
        <row r="2077">
          <cell r="A2077" t="str">
            <v>3522</v>
          </cell>
          <cell r="B2077" t="str">
            <v>B</v>
          </cell>
          <cell r="C2077" t="str">
            <v>Y</v>
          </cell>
          <cell r="D2077" t="str">
            <v>0130-00</v>
          </cell>
          <cell r="E2077" t="str">
            <v>TEMPERATURGEBER</v>
          </cell>
          <cell r="F2077">
            <v>8.67</v>
          </cell>
          <cell r="G2077">
            <v>0.33</v>
          </cell>
          <cell r="H2077">
            <v>0</v>
          </cell>
          <cell r="J2077">
            <v>0.33</v>
          </cell>
        </row>
        <row r="2078">
          <cell r="A2078" t="str">
            <v>3523</v>
          </cell>
          <cell r="B2078" t="str">
            <v>B</v>
          </cell>
          <cell r="C2078" t="str">
            <v>Y</v>
          </cell>
          <cell r="D2078" t="str">
            <v>0131-00</v>
          </cell>
          <cell r="E2078" t="str">
            <v>ABGASTURBOLADER</v>
          </cell>
          <cell r="F2078">
            <v>200.64</v>
          </cell>
          <cell r="G2078">
            <v>2.78</v>
          </cell>
          <cell r="H2078">
            <v>2.84</v>
          </cell>
          <cell r="J2078">
            <v>5.6199999999999992</v>
          </cell>
        </row>
        <row r="2079">
          <cell r="A2079" t="str">
            <v>3524</v>
          </cell>
          <cell r="B2079" t="str">
            <v>B</v>
          </cell>
          <cell r="C2079" t="str">
            <v>Y</v>
          </cell>
          <cell r="D2079" t="str">
            <v>0130-00</v>
          </cell>
          <cell r="E2079" t="str">
            <v>VERSCHLUSSTEILE</v>
          </cell>
          <cell r="F2079">
            <v>0.38</v>
          </cell>
          <cell r="G2079">
            <v>0.18</v>
          </cell>
          <cell r="H2079">
            <v>0</v>
          </cell>
          <cell r="J2079">
            <v>0.18</v>
          </cell>
        </row>
        <row r="2080">
          <cell r="A2080" t="str">
            <v>3525</v>
          </cell>
          <cell r="B2080" t="str">
            <v>B</v>
          </cell>
          <cell r="C2080" t="str">
            <v>Y</v>
          </cell>
          <cell r="D2080" t="str">
            <v>0130-00</v>
          </cell>
          <cell r="E2080" t="str">
            <v>DREHZ.VERSTELLUNG</v>
          </cell>
          <cell r="F2080">
            <v>16.32</v>
          </cell>
          <cell r="G2080">
            <v>1.42</v>
          </cell>
          <cell r="H2080">
            <v>0</v>
          </cell>
          <cell r="J2080">
            <v>1.42</v>
          </cell>
        </row>
        <row r="2081">
          <cell r="A2081" t="str">
            <v>3526</v>
          </cell>
          <cell r="B2081" t="str">
            <v>B</v>
          </cell>
          <cell r="C2081" t="str">
            <v>Y</v>
          </cell>
          <cell r="D2081" t="str">
            <v>0130-00</v>
          </cell>
          <cell r="E2081" t="str">
            <v>DREHZAHLREGLER</v>
          </cell>
          <cell r="F2081">
            <v>159.94999999999999</v>
          </cell>
          <cell r="G2081">
            <v>2.4</v>
          </cell>
          <cell r="H2081">
            <v>0.56000000000000005</v>
          </cell>
          <cell r="J2081">
            <v>2.96</v>
          </cell>
        </row>
        <row r="2082">
          <cell r="A2082" t="str">
            <v>3527</v>
          </cell>
          <cell r="B2082" t="str">
            <v>B</v>
          </cell>
          <cell r="C2082" t="str">
            <v>Y</v>
          </cell>
          <cell r="D2082" t="str">
            <v>0131-00</v>
          </cell>
          <cell r="E2082" t="str">
            <v>DREHZAHLREGLER</v>
          </cell>
          <cell r="F2082">
            <v>159.66</v>
          </cell>
          <cell r="G2082">
            <v>2.2799999999999998</v>
          </cell>
          <cell r="H2082">
            <v>0.73</v>
          </cell>
          <cell r="J2082">
            <v>3.01</v>
          </cell>
        </row>
        <row r="2083">
          <cell r="A2083" t="str">
            <v>3528</v>
          </cell>
          <cell r="B2083" t="str">
            <v>B</v>
          </cell>
          <cell r="C2083" t="str">
            <v>Y</v>
          </cell>
          <cell r="D2083" t="str">
            <v>0131-00</v>
          </cell>
          <cell r="E2083" t="str">
            <v>EINSPRITZPUMPE</v>
          </cell>
          <cell r="F2083">
            <v>935.26</v>
          </cell>
          <cell r="G2083">
            <v>8.6199999999999992</v>
          </cell>
          <cell r="H2083">
            <v>40.700000000000003</v>
          </cell>
          <cell r="J2083">
            <v>49.32</v>
          </cell>
        </row>
        <row r="2084">
          <cell r="A2084" t="str">
            <v>3529</v>
          </cell>
          <cell r="B2084" t="str">
            <v>B</v>
          </cell>
          <cell r="C2084" t="str">
            <v>Y</v>
          </cell>
          <cell r="D2084" t="str">
            <v>0131-00</v>
          </cell>
          <cell r="E2084" t="str">
            <v>ABGASTURBOLADER</v>
          </cell>
          <cell r="F2084">
            <v>193.55</v>
          </cell>
          <cell r="G2084">
            <v>5.2</v>
          </cell>
          <cell r="H2084">
            <v>5.17</v>
          </cell>
          <cell r="J2084">
            <v>10.370000000000001</v>
          </cell>
        </row>
        <row r="2085">
          <cell r="A2085" t="str">
            <v>3530</v>
          </cell>
          <cell r="B2085" t="str">
            <v>B</v>
          </cell>
          <cell r="C2085" t="str">
            <v>Y</v>
          </cell>
          <cell r="D2085" t="str">
            <v>0131-00</v>
          </cell>
          <cell r="E2085" t="str">
            <v>ABGASTURBOLADER</v>
          </cell>
          <cell r="F2085">
            <v>182.5</v>
          </cell>
          <cell r="G2085">
            <v>3.49</v>
          </cell>
          <cell r="H2085">
            <v>5.17</v>
          </cell>
          <cell r="J2085">
            <v>8.66</v>
          </cell>
        </row>
        <row r="2086">
          <cell r="A2086" t="str">
            <v>3531</v>
          </cell>
          <cell r="B2086" t="str">
            <v>B</v>
          </cell>
          <cell r="C2086" t="str">
            <v>Y</v>
          </cell>
          <cell r="D2086" t="str">
            <v>0130-00</v>
          </cell>
          <cell r="E2086" t="str">
            <v>WARTUNGSANZEIGER</v>
          </cell>
          <cell r="F2086">
            <v>3.08</v>
          </cell>
          <cell r="G2086">
            <v>0.16</v>
          </cell>
          <cell r="H2086">
            <v>0</v>
          </cell>
          <cell r="J2086">
            <v>0.16</v>
          </cell>
        </row>
        <row r="2087">
          <cell r="A2087" t="str">
            <v>3532</v>
          </cell>
          <cell r="B2087" t="str">
            <v>B</v>
          </cell>
          <cell r="C2087" t="str">
            <v>Y</v>
          </cell>
          <cell r="D2087" t="str">
            <v>0130-00</v>
          </cell>
          <cell r="E2087" t="str">
            <v>ABGASTURBOLADER</v>
          </cell>
          <cell r="F2087">
            <v>134.44999999999999</v>
          </cell>
          <cell r="G2087">
            <v>3.3</v>
          </cell>
          <cell r="H2087">
            <v>2.62</v>
          </cell>
          <cell r="J2087">
            <v>5.92</v>
          </cell>
        </row>
        <row r="2088">
          <cell r="A2088" t="str">
            <v>3533</v>
          </cell>
          <cell r="B2088" t="str">
            <v>B</v>
          </cell>
          <cell r="C2088" t="str">
            <v>Y</v>
          </cell>
          <cell r="D2088" t="str">
            <v>0130-00</v>
          </cell>
          <cell r="E2088" t="str">
            <v>DREHZ.VERSTELLUNG</v>
          </cell>
          <cell r="F2088">
            <v>39.67</v>
          </cell>
          <cell r="G2088">
            <v>0.59</v>
          </cell>
          <cell r="H2088">
            <v>0</v>
          </cell>
          <cell r="J2088">
            <v>0.59</v>
          </cell>
        </row>
        <row r="2089">
          <cell r="A2089" t="str">
            <v>3534</v>
          </cell>
          <cell r="B2089" t="str">
            <v>B</v>
          </cell>
          <cell r="C2089" t="str">
            <v>Y</v>
          </cell>
          <cell r="D2089" t="str">
            <v>0130-00</v>
          </cell>
          <cell r="E2089" t="str">
            <v>DREHZ.VERSTELLUNG</v>
          </cell>
          <cell r="F2089">
            <v>38.76</v>
          </cell>
          <cell r="G2089">
            <v>0</v>
          </cell>
          <cell r="H2089">
            <v>0</v>
          </cell>
          <cell r="J2089">
            <v>0</v>
          </cell>
        </row>
        <row r="2090">
          <cell r="A2090" t="str">
            <v>3535</v>
          </cell>
          <cell r="B2090" t="str">
            <v>B</v>
          </cell>
          <cell r="C2090" t="str">
            <v>Y</v>
          </cell>
          <cell r="D2090" t="str">
            <v>0130-00</v>
          </cell>
          <cell r="E2090" t="str">
            <v>OELDRUCKUEBERWACH.</v>
          </cell>
          <cell r="F2090">
            <v>35.29</v>
          </cell>
          <cell r="G2090">
            <v>0.12</v>
          </cell>
          <cell r="H2090">
            <v>0</v>
          </cell>
          <cell r="J2090">
            <v>0.12</v>
          </cell>
        </row>
        <row r="2091">
          <cell r="A2091" t="str">
            <v>3536</v>
          </cell>
          <cell r="B2091" t="str">
            <v>B</v>
          </cell>
          <cell r="C2091" t="str">
            <v>Y</v>
          </cell>
          <cell r="D2091" t="str">
            <v>0130-00</v>
          </cell>
          <cell r="E2091" t="str">
            <v>KABELBAUM</v>
          </cell>
          <cell r="F2091">
            <v>36.630000000000003</v>
          </cell>
          <cell r="G2091">
            <v>4.7</v>
          </cell>
          <cell r="H2091">
            <v>0</v>
          </cell>
          <cell r="J2091">
            <v>4.7</v>
          </cell>
        </row>
        <row r="2092">
          <cell r="A2092" t="str">
            <v>3537</v>
          </cell>
          <cell r="B2092" t="str">
            <v>B</v>
          </cell>
          <cell r="C2092" t="str">
            <v>Y</v>
          </cell>
          <cell r="D2092" t="str">
            <v>0130-00</v>
          </cell>
          <cell r="E2092" t="str">
            <v>KABELBAUM</v>
          </cell>
          <cell r="F2092">
            <v>37.6</v>
          </cell>
          <cell r="G2092">
            <v>4.7</v>
          </cell>
          <cell r="H2092">
            <v>0</v>
          </cell>
          <cell r="J2092">
            <v>4.7</v>
          </cell>
        </row>
        <row r="2093">
          <cell r="A2093" t="str">
            <v>3538</v>
          </cell>
          <cell r="B2093" t="str">
            <v>B</v>
          </cell>
          <cell r="C2093" t="str">
            <v>Y</v>
          </cell>
          <cell r="D2093" t="str">
            <v>0130-00</v>
          </cell>
          <cell r="E2093" t="str">
            <v>VERBINDUNGSLEITUNG</v>
          </cell>
          <cell r="F2093">
            <v>22.26</v>
          </cell>
          <cell r="G2093">
            <v>2.21</v>
          </cell>
          <cell r="H2093">
            <v>0</v>
          </cell>
          <cell r="J2093">
            <v>2.21</v>
          </cell>
        </row>
        <row r="2094">
          <cell r="A2094" t="str">
            <v>3539</v>
          </cell>
          <cell r="B2094" t="str">
            <v>B</v>
          </cell>
          <cell r="C2094" t="str">
            <v>Y</v>
          </cell>
          <cell r="D2094" t="str">
            <v>0130-00</v>
          </cell>
          <cell r="E2094" t="str">
            <v>VERBINDUNGSLEITUNG</v>
          </cell>
          <cell r="F2094">
            <v>22.26</v>
          </cell>
          <cell r="G2094">
            <v>2.21</v>
          </cell>
          <cell r="H2094">
            <v>0</v>
          </cell>
          <cell r="J2094">
            <v>2.21</v>
          </cell>
        </row>
        <row r="2095">
          <cell r="A2095" t="str">
            <v>3540</v>
          </cell>
          <cell r="B2095" t="str">
            <v>B</v>
          </cell>
          <cell r="C2095" t="str">
            <v>Y</v>
          </cell>
          <cell r="D2095" t="str">
            <v>0130-00</v>
          </cell>
          <cell r="E2095" t="str">
            <v>KABELBAUM</v>
          </cell>
          <cell r="F2095">
            <v>31.91</v>
          </cell>
          <cell r="G2095">
            <v>5.09</v>
          </cell>
          <cell r="H2095">
            <v>0</v>
          </cell>
          <cell r="J2095">
            <v>5.09</v>
          </cell>
        </row>
        <row r="2096">
          <cell r="A2096" t="str">
            <v>3541</v>
          </cell>
          <cell r="B2096" t="str">
            <v>B</v>
          </cell>
          <cell r="C2096" t="str">
            <v>Y</v>
          </cell>
          <cell r="D2096" t="str">
            <v>0130-00</v>
          </cell>
          <cell r="E2096" t="str">
            <v>KABELBAUM</v>
          </cell>
          <cell r="F2096">
            <v>31.91</v>
          </cell>
          <cell r="G2096">
            <v>5.09</v>
          </cell>
          <cell r="H2096">
            <v>0</v>
          </cell>
          <cell r="J2096">
            <v>5.09</v>
          </cell>
        </row>
        <row r="2097">
          <cell r="A2097" t="str">
            <v>3542</v>
          </cell>
          <cell r="B2097" t="str">
            <v>B</v>
          </cell>
          <cell r="C2097" t="str">
            <v>Y</v>
          </cell>
          <cell r="D2097" t="str">
            <v>0131-00</v>
          </cell>
          <cell r="E2097" t="str">
            <v>ABDECKKAPPE</v>
          </cell>
          <cell r="F2097">
            <v>19.5</v>
          </cell>
          <cell r="G2097">
            <v>1.93</v>
          </cell>
          <cell r="H2097">
            <v>0</v>
          </cell>
          <cell r="J2097">
            <v>1.93</v>
          </cell>
        </row>
        <row r="2098">
          <cell r="A2098" t="str">
            <v>3543</v>
          </cell>
          <cell r="B2098" t="str">
            <v>B</v>
          </cell>
          <cell r="C2098" t="str">
            <v>Y</v>
          </cell>
          <cell r="D2098" t="str">
            <v>0130-00</v>
          </cell>
          <cell r="E2098" t="str">
            <v>KABELBAUM</v>
          </cell>
          <cell r="F2098">
            <v>37.29</v>
          </cell>
          <cell r="G2098">
            <v>5.0599999999999996</v>
          </cell>
          <cell r="H2098">
            <v>0</v>
          </cell>
          <cell r="J2098">
            <v>5.0599999999999996</v>
          </cell>
        </row>
        <row r="2099">
          <cell r="A2099" t="str">
            <v>3544</v>
          </cell>
          <cell r="B2099" t="str">
            <v>B</v>
          </cell>
          <cell r="C2099" t="str">
            <v>Y</v>
          </cell>
          <cell r="D2099" t="str">
            <v>0130-00</v>
          </cell>
          <cell r="E2099" t="str">
            <v>KABELBAUM</v>
          </cell>
          <cell r="F2099">
            <v>38.25</v>
          </cell>
          <cell r="G2099">
            <v>5.0599999999999996</v>
          </cell>
          <cell r="H2099">
            <v>0</v>
          </cell>
          <cell r="J2099">
            <v>5.0599999999999996</v>
          </cell>
        </row>
        <row r="2100">
          <cell r="A2100" t="str">
            <v>3545</v>
          </cell>
          <cell r="B2100" t="str">
            <v>B</v>
          </cell>
          <cell r="C2100" t="str">
            <v>Y</v>
          </cell>
          <cell r="D2100" t="str">
            <v>0130-00</v>
          </cell>
          <cell r="E2100" t="str">
            <v>VERBINDUNGSLEITUNG</v>
          </cell>
          <cell r="F2100">
            <v>22.31</v>
          </cell>
          <cell r="G2100">
            <v>1.97</v>
          </cell>
          <cell r="H2100">
            <v>0</v>
          </cell>
          <cell r="J2100">
            <v>1.97</v>
          </cell>
        </row>
        <row r="2101">
          <cell r="A2101" t="str">
            <v>3546</v>
          </cell>
          <cell r="B2101" t="str">
            <v>B</v>
          </cell>
          <cell r="C2101" t="str">
            <v>Y</v>
          </cell>
          <cell r="D2101" t="str">
            <v>0130-00</v>
          </cell>
          <cell r="E2101" t="str">
            <v>VERBINDUNGSLEITUNG</v>
          </cell>
          <cell r="F2101">
            <v>22.31</v>
          </cell>
          <cell r="G2101">
            <v>1.97</v>
          </cell>
          <cell r="H2101">
            <v>0</v>
          </cell>
          <cell r="J2101">
            <v>1.97</v>
          </cell>
        </row>
        <row r="2102">
          <cell r="A2102" t="str">
            <v>3547</v>
          </cell>
          <cell r="B2102" t="str">
            <v>B</v>
          </cell>
          <cell r="C2102" t="str">
            <v>Y</v>
          </cell>
          <cell r="D2102" t="str">
            <v>0130-00</v>
          </cell>
          <cell r="E2102" t="str">
            <v>KABELBAUM</v>
          </cell>
          <cell r="F2102">
            <v>32.29</v>
          </cell>
          <cell r="G2102">
            <v>5.81</v>
          </cell>
          <cell r="H2102">
            <v>0</v>
          </cell>
          <cell r="J2102">
            <v>5.81</v>
          </cell>
        </row>
        <row r="2103">
          <cell r="A2103" t="str">
            <v>3548</v>
          </cell>
          <cell r="B2103" t="str">
            <v>B</v>
          </cell>
          <cell r="C2103" t="str">
            <v>Y</v>
          </cell>
          <cell r="D2103" t="str">
            <v>0130-00</v>
          </cell>
          <cell r="E2103" t="str">
            <v>KABELBAUM</v>
          </cell>
          <cell r="F2103">
            <v>32.29</v>
          </cell>
          <cell r="G2103">
            <v>5.81</v>
          </cell>
          <cell r="H2103">
            <v>0</v>
          </cell>
          <cell r="J2103">
            <v>5.81</v>
          </cell>
        </row>
        <row r="2104">
          <cell r="A2104" t="str">
            <v>3549</v>
          </cell>
          <cell r="B2104" t="str">
            <v>B</v>
          </cell>
          <cell r="C2104" t="str">
            <v>Y</v>
          </cell>
          <cell r="D2104" t="str">
            <v>0131-00</v>
          </cell>
          <cell r="E2104" t="str">
            <v>ABDECKKAPPE</v>
          </cell>
          <cell r="F2104">
            <v>19.579999999999998</v>
          </cell>
          <cell r="G2104">
            <v>0.92</v>
          </cell>
          <cell r="H2104">
            <v>0</v>
          </cell>
          <cell r="J2104">
            <v>0.92</v>
          </cell>
        </row>
        <row r="2105">
          <cell r="A2105" t="str">
            <v>3550</v>
          </cell>
          <cell r="B2105" t="str">
            <v>B</v>
          </cell>
          <cell r="C2105" t="str">
            <v>Y</v>
          </cell>
          <cell r="D2105" t="str">
            <v>0131-00</v>
          </cell>
          <cell r="E2105" t="str">
            <v>KABELBAUM</v>
          </cell>
          <cell r="F2105">
            <v>38.090000000000003</v>
          </cell>
          <cell r="G2105">
            <v>4.74</v>
          </cell>
          <cell r="H2105">
            <v>0</v>
          </cell>
          <cell r="J2105">
            <v>4.74</v>
          </cell>
        </row>
        <row r="2106">
          <cell r="A2106" t="str">
            <v>3551</v>
          </cell>
          <cell r="B2106" t="str">
            <v>B</v>
          </cell>
          <cell r="C2106" t="str">
            <v>Y</v>
          </cell>
          <cell r="D2106" t="str">
            <v>0131-00</v>
          </cell>
          <cell r="E2106" t="str">
            <v>KABELBAUM</v>
          </cell>
          <cell r="F2106">
            <v>37.159999999999997</v>
          </cell>
          <cell r="G2106">
            <v>4.74</v>
          </cell>
          <cell r="H2106">
            <v>0</v>
          </cell>
          <cell r="J2106">
            <v>4.74</v>
          </cell>
        </row>
        <row r="2107">
          <cell r="A2107" t="str">
            <v>3552</v>
          </cell>
          <cell r="B2107" t="str">
            <v>B</v>
          </cell>
          <cell r="C2107" t="str">
            <v>Y</v>
          </cell>
          <cell r="D2107" t="str">
            <v>0131-00</v>
          </cell>
          <cell r="E2107" t="str">
            <v>NEBENABTRIEB</v>
          </cell>
          <cell r="F2107">
            <v>678.09</v>
          </cell>
          <cell r="G2107">
            <v>3.79</v>
          </cell>
          <cell r="H2107">
            <v>9.0500000000000007</v>
          </cell>
          <cell r="J2107">
            <v>12.84</v>
          </cell>
        </row>
        <row r="2108">
          <cell r="A2108" t="str">
            <v>3553</v>
          </cell>
          <cell r="B2108" t="str">
            <v>B</v>
          </cell>
          <cell r="C2108" t="str">
            <v>Y</v>
          </cell>
          <cell r="D2108" t="str">
            <v>0131-00</v>
          </cell>
          <cell r="E2108" t="str">
            <v>NEBENABTRIEB</v>
          </cell>
          <cell r="F2108">
            <v>678.03</v>
          </cell>
          <cell r="G2108">
            <v>4.3099999999999996</v>
          </cell>
          <cell r="H2108">
            <v>9.49</v>
          </cell>
          <cell r="J2108">
            <v>13.8</v>
          </cell>
        </row>
        <row r="2109">
          <cell r="A2109" t="str">
            <v>3554</v>
          </cell>
          <cell r="B2109" t="str">
            <v>B</v>
          </cell>
          <cell r="C2109" t="str">
            <v>Y</v>
          </cell>
          <cell r="D2109" t="str">
            <v>0131-00</v>
          </cell>
          <cell r="E2109" t="str">
            <v>VERBINDUNGSLEITUNG</v>
          </cell>
          <cell r="F2109">
            <v>22.41</v>
          </cell>
          <cell r="G2109">
            <v>2.2599999999999998</v>
          </cell>
          <cell r="H2109">
            <v>0</v>
          </cell>
          <cell r="J2109">
            <v>2.2599999999999998</v>
          </cell>
        </row>
        <row r="2110">
          <cell r="A2110" t="str">
            <v>3555</v>
          </cell>
          <cell r="B2110" t="str">
            <v>B</v>
          </cell>
          <cell r="C2110" t="str">
            <v>Y</v>
          </cell>
          <cell r="D2110" t="str">
            <v>0131-00</v>
          </cell>
          <cell r="E2110" t="str">
            <v>VERBINDUNGSLEITUNG</v>
          </cell>
          <cell r="F2110">
            <v>22.41</v>
          </cell>
          <cell r="G2110">
            <v>2.2599999999999998</v>
          </cell>
          <cell r="H2110">
            <v>0</v>
          </cell>
          <cell r="J2110">
            <v>2.2599999999999998</v>
          </cell>
        </row>
        <row r="2111">
          <cell r="A2111" t="str">
            <v>3556</v>
          </cell>
          <cell r="B2111" t="str">
            <v>B</v>
          </cell>
          <cell r="C2111" t="str">
            <v>Y</v>
          </cell>
          <cell r="D2111" t="str">
            <v>0131-00</v>
          </cell>
          <cell r="E2111" t="str">
            <v>KABELBAUM</v>
          </cell>
          <cell r="F2111">
            <v>32.29</v>
          </cell>
          <cell r="G2111">
            <v>4.5</v>
          </cell>
          <cell r="H2111">
            <v>0</v>
          </cell>
          <cell r="J2111">
            <v>4.5</v>
          </cell>
        </row>
        <row r="2112">
          <cell r="A2112" t="str">
            <v>3557</v>
          </cell>
          <cell r="B2112" t="str">
            <v>B</v>
          </cell>
          <cell r="C2112" t="str">
            <v>Y</v>
          </cell>
          <cell r="D2112" t="str">
            <v>0131-00</v>
          </cell>
          <cell r="E2112" t="str">
            <v>KABELBAUM</v>
          </cell>
          <cell r="F2112">
            <v>32.29</v>
          </cell>
          <cell r="G2112">
            <v>4.5</v>
          </cell>
          <cell r="H2112">
            <v>0</v>
          </cell>
          <cell r="J2112">
            <v>4.5</v>
          </cell>
        </row>
        <row r="2113">
          <cell r="A2113" t="str">
            <v>3558</v>
          </cell>
          <cell r="B2113" t="str">
            <v>B</v>
          </cell>
          <cell r="C2113" t="str">
            <v>Y</v>
          </cell>
          <cell r="D2113" t="str">
            <v>0131-00</v>
          </cell>
          <cell r="E2113" t="str">
            <v>KABELBAUM</v>
          </cell>
          <cell r="F2113">
            <v>32.200000000000003</v>
          </cell>
          <cell r="G2113">
            <v>4.41</v>
          </cell>
          <cell r="H2113">
            <v>0</v>
          </cell>
          <cell r="J2113">
            <v>4.41</v>
          </cell>
        </row>
        <row r="2114">
          <cell r="A2114" t="str">
            <v>3559</v>
          </cell>
          <cell r="B2114" t="str">
            <v>B</v>
          </cell>
          <cell r="C2114" t="str">
            <v>Y</v>
          </cell>
          <cell r="D2114" t="str">
            <v>0131-00</v>
          </cell>
          <cell r="E2114" t="str">
            <v>ABDECKKAPPE</v>
          </cell>
          <cell r="F2114">
            <v>19.63</v>
          </cell>
          <cell r="G2114">
            <v>0.99</v>
          </cell>
          <cell r="H2114">
            <v>0</v>
          </cell>
          <cell r="J2114">
            <v>0.99</v>
          </cell>
        </row>
        <row r="2115">
          <cell r="A2115" t="str">
            <v>3560</v>
          </cell>
          <cell r="B2115" t="str">
            <v>B</v>
          </cell>
          <cell r="C2115" t="str">
            <v>Y</v>
          </cell>
          <cell r="D2115" t="str">
            <v>0130-00</v>
          </cell>
          <cell r="E2115" t="str">
            <v>GENERATOR</v>
          </cell>
          <cell r="F2115">
            <v>118.87</v>
          </cell>
          <cell r="G2115">
            <v>1.38</v>
          </cell>
          <cell r="H2115">
            <v>0</v>
          </cell>
          <cell r="J2115">
            <v>1.38</v>
          </cell>
        </row>
        <row r="2116">
          <cell r="A2116" t="str">
            <v>3561</v>
          </cell>
          <cell r="B2116" t="str">
            <v>B</v>
          </cell>
          <cell r="C2116" t="str">
            <v>Y</v>
          </cell>
          <cell r="D2116" t="str">
            <v>0131-00</v>
          </cell>
          <cell r="E2116" t="str">
            <v>KABELBAUM</v>
          </cell>
          <cell r="F2116">
            <v>37.56</v>
          </cell>
          <cell r="G2116">
            <v>5.03</v>
          </cell>
          <cell r="H2116">
            <v>0</v>
          </cell>
          <cell r="J2116">
            <v>5.03</v>
          </cell>
        </row>
        <row r="2117">
          <cell r="A2117" t="str">
            <v>3562</v>
          </cell>
          <cell r="B2117" t="str">
            <v>B</v>
          </cell>
          <cell r="C2117" t="str">
            <v>Y</v>
          </cell>
          <cell r="D2117" t="str">
            <v>0131-00</v>
          </cell>
          <cell r="E2117" t="str">
            <v>KABELBAUM</v>
          </cell>
          <cell r="F2117">
            <v>38.619999999999997</v>
          </cell>
          <cell r="G2117">
            <v>5.03</v>
          </cell>
          <cell r="H2117">
            <v>0</v>
          </cell>
          <cell r="J2117">
            <v>5.03</v>
          </cell>
        </row>
        <row r="2118">
          <cell r="A2118" t="str">
            <v>3563</v>
          </cell>
          <cell r="B2118" t="str">
            <v>B</v>
          </cell>
          <cell r="C2118" t="str">
            <v>Y</v>
          </cell>
          <cell r="D2118" t="str">
            <v>0131-00</v>
          </cell>
          <cell r="E2118" t="str">
            <v>VERBINDUNGSLEITUNG</v>
          </cell>
          <cell r="F2118">
            <v>22.31</v>
          </cell>
          <cell r="G2118">
            <v>1.8</v>
          </cell>
          <cell r="H2118">
            <v>0</v>
          </cell>
          <cell r="J2118">
            <v>1.8</v>
          </cell>
        </row>
        <row r="2119">
          <cell r="A2119" t="str">
            <v>3564</v>
          </cell>
          <cell r="B2119" t="str">
            <v>B</v>
          </cell>
          <cell r="C2119" t="str">
            <v>Y</v>
          </cell>
          <cell r="D2119" t="str">
            <v>0131-00</v>
          </cell>
          <cell r="E2119" t="str">
            <v>VERBINDUNGSLEITUNG</v>
          </cell>
          <cell r="F2119">
            <v>22.31</v>
          </cell>
          <cell r="G2119">
            <v>1.8</v>
          </cell>
          <cell r="H2119">
            <v>0</v>
          </cell>
          <cell r="J2119">
            <v>1.8</v>
          </cell>
        </row>
        <row r="2120">
          <cell r="A2120" t="str">
            <v>3565</v>
          </cell>
          <cell r="B2120" t="str">
            <v>B</v>
          </cell>
          <cell r="C2120" t="str">
            <v>Y</v>
          </cell>
          <cell r="D2120" t="str">
            <v>0131-00</v>
          </cell>
          <cell r="E2120" t="str">
            <v>KABELBAUM</v>
          </cell>
          <cell r="F2120">
            <v>32.67</v>
          </cell>
          <cell r="G2120">
            <v>5.04</v>
          </cell>
          <cell r="H2120">
            <v>0</v>
          </cell>
          <cell r="J2120">
            <v>5.04</v>
          </cell>
        </row>
        <row r="2121">
          <cell r="A2121" t="str">
            <v>3566</v>
          </cell>
          <cell r="B2121" t="str">
            <v>B</v>
          </cell>
          <cell r="C2121" t="str">
            <v>Y</v>
          </cell>
          <cell r="D2121" t="str">
            <v>0131-00</v>
          </cell>
          <cell r="E2121" t="str">
            <v>KABELBAUM</v>
          </cell>
          <cell r="F2121">
            <v>32.67</v>
          </cell>
          <cell r="G2121">
            <v>5.04</v>
          </cell>
          <cell r="H2121">
            <v>0</v>
          </cell>
          <cell r="J2121">
            <v>5.04</v>
          </cell>
        </row>
        <row r="2122">
          <cell r="A2122" t="str">
            <v>3567</v>
          </cell>
          <cell r="B2122" t="str">
            <v>B</v>
          </cell>
          <cell r="C2122" t="str">
            <v>Y</v>
          </cell>
          <cell r="D2122" t="str">
            <v>0131-00</v>
          </cell>
          <cell r="E2122" t="str">
            <v>KABELBAUM</v>
          </cell>
          <cell r="F2122">
            <v>32.71</v>
          </cell>
          <cell r="G2122">
            <v>4.95</v>
          </cell>
          <cell r="H2122">
            <v>0</v>
          </cell>
          <cell r="J2122">
            <v>4.95</v>
          </cell>
        </row>
        <row r="2123">
          <cell r="A2123" t="str">
            <v>3568</v>
          </cell>
          <cell r="B2123" t="str">
            <v>B</v>
          </cell>
          <cell r="C2123" t="str">
            <v>Y</v>
          </cell>
          <cell r="D2123" t="str">
            <v>0131-00</v>
          </cell>
          <cell r="E2123" t="str">
            <v>KABELBAUM</v>
          </cell>
          <cell r="F2123">
            <v>19.71</v>
          </cell>
          <cell r="G2123">
            <v>0.99</v>
          </cell>
          <cell r="H2123">
            <v>0</v>
          </cell>
          <cell r="J2123">
            <v>0.99</v>
          </cell>
        </row>
        <row r="2124">
          <cell r="A2124" t="str">
            <v>3569</v>
          </cell>
          <cell r="B2124" t="str">
            <v>B</v>
          </cell>
          <cell r="C2124" t="str">
            <v>Y</v>
          </cell>
          <cell r="D2124" t="str">
            <v>0131-00</v>
          </cell>
          <cell r="E2124" t="str">
            <v>SCHWINGS.DAEMPFER</v>
          </cell>
          <cell r="F2124">
            <v>80.58</v>
          </cell>
          <cell r="G2124">
            <v>0.68</v>
          </cell>
          <cell r="H2124">
            <v>0</v>
          </cell>
          <cell r="J2124">
            <v>0.68</v>
          </cell>
        </row>
        <row r="2125">
          <cell r="A2125" t="str">
            <v>3570</v>
          </cell>
          <cell r="B2125" t="str">
            <v>B</v>
          </cell>
          <cell r="C2125" t="str">
            <v>Y</v>
          </cell>
          <cell r="D2125" t="str">
            <v>0131-00</v>
          </cell>
          <cell r="E2125" t="str">
            <v>KEILRIEMENSCHEIBE</v>
          </cell>
          <cell r="F2125">
            <v>71.09</v>
          </cell>
          <cell r="G2125">
            <v>1.2</v>
          </cell>
          <cell r="H2125">
            <v>4.62</v>
          </cell>
          <cell r="J2125">
            <v>5.82</v>
          </cell>
        </row>
        <row r="2126">
          <cell r="A2126" t="str">
            <v>3571</v>
          </cell>
          <cell r="B2126" t="str">
            <v>B</v>
          </cell>
          <cell r="C2126" t="str">
            <v>Y</v>
          </cell>
          <cell r="D2126" t="str">
            <v>0130-00</v>
          </cell>
          <cell r="E2126" t="str">
            <v>ANSCHLUSSKABEL</v>
          </cell>
          <cell r="F2126">
            <v>65.02</v>
          </cell>
          <cell r="G2126">
            <v>0</v>
          </cell>
          <cell r="H2126">
            <v>0</v>
          </cell>
          <cell r="J2126">
            <v>0</v>
          </cell>
        </row>
        <row r="2127">
          <cell r="A2127" t="str">
            <v>3572</v>
          </cell>
          <cell r="B2127" t="str">
            <v>B</v>
          </cell>
          <cell r="C2127" t="str">
            <v>Y</v>
          </cell>
          <cell r="D2127" t="str">
            <v>0130-00</v>
          </cell>
          <cell r="E2127" t="str">
            <v>ANSCHLUSSKABEL</v>
          </cell>
          <cell r="F2127">
            <v>78.930000000000007</v>
          </cell>
          <cell r="G2127">
            <v>0</v>
          </cell>
          <cell r="H2127">
            <v>0</v>
          </cell>
          <cell r="J2127">
            <v>0</v>
          </cell>
        </row>
        <row r="2128">
          <cell r="A2128" t="str">
            <v>3573</v>
          </cell>
          <cell r="B2128" t="str">
            <v>B</v>
          </cell>
          <cell r="C2128" t="str">
            <v>Y</v>
          </cell>
          <cell r="D2128" t="str">
            <v>0130-00</v>
          </cell>
          <cell r="E2128" t="str">
            <v>STECKER</v>
          </cell>
          <cell r="F2128">
            <v>25.02</v>
          </cell>
          <cell r="G2128">
            <v>0</v>
          </cell>
          <cell r="H2128">
            <v>0</v>
          </cell>
          <cell r="J2128">
            <v>0</v>
          </cell>
        </row>
        <row r="2129">
          <cell r="A2129" t="str">
            <v>3574</v>
          </cell>
          <cell r="B2129" t="str">
            <v>B</v>
          </cell>
          <cell r="C2129" t="str">
            <v>Y</v>
          </cell>
          <cell r="D2129" t="str">
            <v>0131-00</v>
          </cell>
          <cell r="E2129" t="str">
            <v>DREHZAHLREGLER</v>
          </cell>
          <cell r="F2129">
            <v>233.09</v>
          </cell>
          <cell r="G2129">
            <v>2.78</v>
          </cell>
          <cell r="H2129">
            <v>1.0900000000000001</v>
          </cell>
          <cell r="J2129">
            <v>3.87</v>
          </cell>
        </row>
        <row r="2130">
          <cell r="A2130" t="str">
            <v>3576</v>
          </cell>
          <cell r="B2130" t="str">
            <v>B</v>
          </cell>
          <cell r="C2130" t="str">
            <v>Y</v>
          </cell>
          <cell r="D2130" t="str">
            <v>0131-00</v>
          </cell>
          <cell r="E2130" t="str">
            <v>UEBERWACHUNG</v>
          </cell>
          <cell r="F2130">
            <v>37.92</v>
          </cell>
          <cell r="G2130">
            <v>0.14000000000000001</v>
          </cell>
          <cell r="H2130">
            <v>0</v>
          </cell>
          <cell r="J2130">
            <v>0.14000000000000001</v>
          </cell>
        </row>
        <row r="2131">
          <cell r="A2131" t="str">
            <v>3577</v>
          </cell>
          <cell r="B2131" t="str">
            <v>B</v>
          </cell>
          <cell r="C2131" t="str">
            <v>Y</v>
          </cell>
          <cell r="D2131" t="str">
            <v>0130-00</v>
          </cell>
          <cell r="E2131" t="str">
            <v>KUEHLANLAGE</v>
          </cell>
          <cell r="F2131">
            <v>320.75</v>
          </cell>
          <cell r="G2131">
            <v>17.079999999999998</v>
          </cell>
          <cell r="H2131">
            <v>0</v>
          </cell>
          <cell r="J2131">
            <v>17.079999999999998</v>
          </cell>
        </row>
        <row r="2132">
          <cell r="A2132" t="str">
            <v>3578</v>
          </cell>
          <cell r="B2132" t="str">
            <v>B</v>
          </cell>
          <cell r="C2132" t="str">
            <v>Y</v>
          </cell>
          <cell r="D2132" t="str">
            <v>0130-00</v>
          </cell>
          <cell r="E2132" t="str">
            <v>KUEHLANLAGE</v>
          </cell>
          <cell r="F2132">
            <v>689.74</v>
          </cell>
          <cell r="G2132">
            <v>17.079999999999998</v>
          </cell>
          <cell r="H2132">
            <v>3.98</v>
          </cell>
          <cell r="J2132">
            <v>21.06</v>
          </cell>
        </row>
        <row r="2133">
          <cell r="A2133" t="str">
            <v>3579</v>
          </cell>
          <cell r="B2133" t="str">
            <v>B</v>
          </cell>
          <cell r="C2133" t="str">
            <v>Y</v>
          </cell>
          <cell r="D2133" t="str">
            <v>0131-00</v>
          </cell>
          <cell r="E2133" t="str">
            <v>DREHZAHLREGLER</v>
          </cell>
          <cell r="F2133">
            <v>195.07</v>
          </cell>
          <cell r="G2133">
            <v>2.35</v>
          </cell>
          <cell r="H2133">
            <v>0</v>
          </cell>
          <cell r="J2133">
            <v>2.35</v>
          </cell>
        </row>
        <row r="2134">
          <cell r="A2134" t="str">
            <v>3581</v>
          </cell>
          <cell r="B2134" t="str">
            <v>B</v>
          </cell>
          <cell r="C2134" t="str">
            <v>Y</v>
          </cell>
          <cell r="D2134" t="str">
            <v>0131-00</v>
          </cell>
          <cell r="E2134" t="str">
            <v>DREHZAHLREGLER</v>
          </cell>
          <cell r="F2134">
            <v>195.07</v>
          </cell>
          <cell r="G2134">
            <v>2.35</v>
          </cell>
          <cell r="H2134">
            <v>0</v>
          </cell>
          <cell r="J2134">
            <v>2.35</v>
          </cell>
        </row>
        <row r="2135">
          <cell r="A2135" t="str">
            <v>3582</v>
          </cell>
          <cell r="B2135" t="str">
            <v>B</v>
          </cell>
          <cell r="C2135" t="str">
            <v>Y</v>
          </cell>
          <cell r="D2135" t="str">
            <v>0131-00</v>
          </cell>
          <cell r="E2135" t="str">
            <v>DREHZAHLREGLER</v>
          </cell>
          <cell r="F2135">
            <v>233.09</v>
          </cell>
          <cell r="G2135">
            <v>2.78</v>
          </cell>
          <cell r="H2135">
            <v>1.0900000000000001</v>
          </cell>
          <cell r="J2135">
            <v>3.87</v>
          </cell>
        </row>
        <row r="2136">
          <cell r="A2136" t="str">
            <v>3583</v>
          </cell>
          <cell r="B2136" t="str">
            <v>B</v>
          </cell>
          <cell r="C2136" t="str">
            <v>Y</v>
          </cell>
          <cell r="D2136" t="str">
            <v>0131-00</v>
          </cell>
          <cell r="E2136" t="str">
            <v>DREHZAHLREGLER</v>
          </cell>
          <cell r="F2136">
            <v>233.08</v>
          </cell>
          <cell r="G2136">
            <v>2.78</v>
          </cell>
          <cell r="H2136">
            <v>1.24</v>
          </cell>
          <cell r="J2136">
            <v>4.0199999999999996</v>
          </cell>
        </row>
        <row r="2137">
          <cell r="A2137" t="str">
            <v>3584</v>
          </cell>
          <cell r="B2137" t="str">
            <v>B</v>
          </cell>
          <cell r="C2137" t="str">
            <v>Y</v>
          </cell>
          <cell r="D2137" t="str">
            <v>0131-00</v>
          </cell>
          <cell r="E2137" t="str">
            <v>DREHZAHLREGLER</v>
          </cell>
          <cell r="F2137">
            <v>233.09</v>
          </cell>
          <cell r="G2137">
            <v>2.78</v>
          </cell>
          <cell r="H2137">
            <v>1.0900000000000001</v>
          </cell>
          <cell r="J2137">
            <v>3.87</v>
          </cell>
        </row>
        <row r="2138">
          <cell r="A2138" t="str">
            <v>3585</v>
          </cell>
          <cell r="B2138" t="str">
            <v>B</v>
          </cell>
          <cell r="C2138" t="str">
            <v>Y</v>
          </cell>
          <cell r="D2138" t="str">
            <v>0131-00</v>
          </cell>
          <cell r="E2138" t="str">
            <v>DREHZAHLREGLER</v>
          </cell>
          <cell r="F2138">
            <v>233.09</v>
          </cell>
          <cell r="G2138">
            <v>2.78</v>
          </cell>
          <cell r="H2138">
            <v>1.0900000000000001</v>
          </cell>
          <cell r="J2138">
            <v>3.87</v>
          </cell>
        </row>
        <row r="2139">
          <cell r="A2139" t="str">
            <v>3586</v>
          </cell>
          <cell r="B2139" t="str">
            <v>B</v>
          </cell>
          <cell r="C2139" t="str">
            <v>Y</v>
          </cell>
          <cell r="D2139" t="str">
            <v>0131-00</v>
          </cell>
          <cell r="E2139" t="str">
            <v>DREHZAHLREGLER</v>
          </cell>
          <cell r="F2139">
            <v>233.09</v>
          </cell>
          <cell r="G2139">
            <v>2.78</v>
          </cell>
          <cell r="H2139">
            <v>1.0900000000000001</v>
          </cell>
          <cell r="J2139">
            <v>3.87</v>
          </cell>
        </row>
        <row r="2140">
          <cell r="A2140" t="str">
            <v>3587</v>
          </cell>
          <cell r="B2140" t="str">
            <v>B</v>
          </cell>
          <cell r="C2140" t="str">
            <v>Y</v>
          </cell>
          <cell r="D2140" t="str">
            <v>0131-00</v>
          </cell>
          <cell r="E2140" t="str">
            <v>DREHZAHLREGLER</v>
          </cell>
          <cell r="F2140">
            <v>233.09</v>
          </cell>
          <cell r="G2140">
            <v>2.78</v>
          </cell>
          <cell r="H2140">
            <v>1.0900000000000001</v>
          </cell>
          <cell r="J2140">
            <v>3.87</v>
          </cell>
        </row>
        <row r="2141">
          <cell r="A2141" t="str">
            <v>3588</v>
          </cell>
          <cell r="B2141" t="str">
            <v>B</v>
          </cell>
          <cell r="C2141" t="str">
            <v>Y</v>
          </cell>
          <cell r="D2141" t="str">
            <v>0131-00</v>
          </cell>
          <cell r="E2141" t="str">
            <v>DREHZAHLREGLER</v>
          </cell>
          <cell r="F2141">
            <v>195.07</v>
          </cell>
          <cell r="G2141">
            <v>2.35</v>
          </cell>
          <cell r="H2141">
            <v>0</v>
          </cell>
          <cell r="J2141">
            <v>2.35</v>
          </cell>
        </row>
        <row r="2142">
          <cell r="A2142" t="str">
            <v>3589</v>
          </cell>
          <cell r="B2142" t="str">
            <v>B</v>
          </cell>
          <cell r="C2142" t="str">
            <v>Y</v>
          </cell>
          <cell r="D2142" t="str">
            <v>0131-00</v>
          </cell>
          <cell r="E2142" t="str">
            <v>DREHZAHLREGLER</v>
          </cell>
          <cell r="F2142">
            <v>233.09</v>
          </cell>
          <cell r="G2142">
            <v>2.78</v>
          </cell>
          <cell r="H2142">
            <v>1.0900000000000001</v>
          </cell>
          <cell r="J2142">
            <v>3.87</v>
          </cell>
        </row>
        <row r="2143">
          <cell r="A2143" t="str">
            <v>3590</v>
          </cell>
          <cell r="B2143" t="str">
            <v>B</v>
          </cell>
          <cell r="C2143" t="str">
            <v>Y</v>
          </cell>
          <cell r="D2143" t="str">
            <v>0131-00</v>
          </cell>
          <cell r="E2143" t="str">
            <v>DREHZAHLREGLER</v>
          </cell>
          <cell r="F2143">
            <v>233.09</v>
          </cell>
          <cell r="G2143">
            <v>2.78</v>
          </cell>
          <cell r="H2143">
            <v>1.0900000000000001</v>
          </cell>
          <cell r="J2143">
            <v>3.87</v>
          </cell>
        </row>
        <row r="2144">
          <cell r="A2144" t="str">
            <v>3592</v>
          </cell>
          <cell r="B2144" t="str">
            <v>B</v>
          </cell>
          <cell r="C2144" t="str">
            <v>Y</v>
          </cell>
          <cell r="D2144" t="str">
            <v>0131-00</v>
          </cell>
          <cell r="E2144" t="str">
            <v>DREHZAHLREGLER</v>
          </cell>
          <cell r="F2144">
            <v>233.09</v>
          </cell>
          <cell r="G2144">
            <v>2.78</v>
          </cell>
          <cell r="H2144">
            <v>1.0900000000000001</v>
          </cell>
          <cell r="J2144">
            <v>3.87</v>
          </cell>
        </row>
        <row r="2145">
          <cell r="A2145" t="str">
            <v>3594</v>
          </cell>
          <cell r="B2145" t="str">
            <v>B</v>
          </cell>
          <cell r="C2145" t="str">
            <v>Y</v>
          </cell>
          <cell r="D2145" t="str">
            <v>0131-00</v>
          </cell>
          <cell r="E2145" t="str">
            <v>DREHZAHLREGLER</v>
          </cell>
          <cell r="F2145">
            <v>233.09</v>
          </cell>
          <cell r="G2145">
            <v>2.78</v>
          </cell>
          <cell r="H2145">
            <v>1.0900000000000001</v>
          </cell>
          <cell r="J2145">
            <v>3.87</v>
          </cell>
        </row>
        <row r="2146">
          <cell r="A2146" t="str">
            <v>3596</v>
          </cell>
          <cell r="B2146" t="str">
            <v>B</v>
          </cell>
          <cell r="C2146" t="str">
            <v>Y</v>
          </cell>
          <cell r="D2146" t="str">
            <v>0131-00</v>
          </cell>
          <cell r="E2146" t="str">
            <v>DREHZAHLREGLER</v>
          </cell>
          <cell r="F2146">
            <v>195.07</v>
          </cell>
          <cell r="G2146">
            <v>2.35</v>
          </cell>
          <cell r="H2146">
            <v>0</v>
          </cell>
          <cell r="J2146">
            <v>2.35</v>
          </cell>
        </row>
        <row r="2147">
          <cell r="A2147" t="str">
            <v>3597</v>
          </cell>
          <cell r="B2147" t="str">
            <v>B</v>
          </cell>
          <cell r="C2147" t="str">
            <v>Y</v>
          </cell>
          <cell r="D2147" t="str">
            <v>0131-00</v>
          </cell>
          <cell r="E2147" t="str">
            <v>DREHZAHLREGLER</v>
          </cell>
          <cell r="F2147">
            <v>233.09</v>
          </cell>
          <cell r="G2147">
            <v>2.78</v>
          </cell>
          <cell r="H2147">
            <v>1.0900000000000001</v>
          </cell>
          <cell r="J2147">
            <v>3.87</v>
          </cell>
        </row>
        <row r="2148">
          <cell r="A2148" t="str">
            <v>3598</v>
          </cell>
          <cell r="B2148" t="str">
            <v>B</v>
          </cell>
          <cell r="C2148" t="str">
            <v>Y</v>
          </cell>
          <cell r="D2148" t="str">
            <v>0131-00</v>
          </cell>
          <cell r="E2148" t="str">
            <v>DREHZAHLREGLER</v>
          </cell>
          <cell r="F2148">
            <v>233.09</v>
          </cell>
          <cell r="G2148">
            <v>2.78</v>
          </cell>
          <cell r="H2148">
            <v>1.0900000000000001</v>
          </cell>
          <cell r="J2148">
            <v>3.87</v>
          </cell>
        </row>
        <row r="2149">
          <cell r="A2149" t="str">
            <v>3599</v>
          </cell>
          <cell r="B2149" t="str">
            <v>B</v>
          </cell>
          <cell r="C2149" t="str">
            <v>Y</v>
          </cell>
          <cell r="D2149" t="str">
            <v>0131-00</v>
          </cell>
          <cell r="E2149" t="str">
            <v>DREHZAHLREGLER</v>
          </cell>
          <cell r="F2149">
            <v>195.07</v>
          </cell>
          <cell r="G2149">
            <v>2.36</v>
          </cell>
          <cell r="H2149">
            <v>0</v>
          </cell>
          <cell r="J2149">
            <v>2.36</v>
          </cell>
        </row>
        <row r="2150">
          <cell r="A2150" t="str">
            <v>3600</v>
          </cell>
          <cell r="B2150" t="str">
            <v>B</v>
          </cell>
          <cell r="C2150" t="str">
            <v>Y</v>
          </cell>
          <cell r="D2150" t="str">
            <v>0131-00</v>
          </cell>
          <cell r="E2150" t="str">
            <v>DREHZAHLREGLER</v>
          </cell>
          <cell r="F2150">
            <v>233.1</v>
          </cell>
          <cell r="G2150">
            <v>2.68</v>
          </cell>
          <cell r="H2150">
            <v>1.45</v>
          </cell>
          <cell r="J2150">
            <v>4.13</v>
          </cell>
        </row>
        <row r="2151">
          <cell r="A2151" t="str">
            <v>3601</v>
          </cell>
          <cell r="B2151" t="str">
            <v>B</v>
          </cell>
          <cell r="C2151" t="str">
            <v>Y</v>
          </cell>
          <cell r="D2151" t="str">
            <v>0131-00</v>
          </cell>
          <cell r="E2151" t="str">
            <v>DREHZAHLREGLER</v>
          </cell>
          <cell r="F2151">
            <v>233.1</v>
          </cell>
          <cell r="G2151">
            <v>2.68</v>
          </cell>
          <cell r="H2151">
            <v>1.45</v>
          </cell>
          <cell r="J2151">
            <v>4.13</v>
          </cell>
        </row>
        <row r="2152">
          <cell r="A2152" t="str">
            <v>3602</v>
          </cell>
          <cell r="B2152" t="str">
            <v>B</v>
          </cell>
          <cell r="C2152" t="str">
            <v>Y</v>
          </cell>
          <cell r="D2152" t="str">
            <v>0131-00</v>
          </cell>
          <cell r="E2152" t="str">
            <v>DREHZAHLREGLER</v>
          </cell>
          <cell r="F2152">
            <v>233.1</v>
          </cell>
          <cell r="G2152">
            <v>2.68</v>
          </cell>
          <cell r="H2152">
            <v>1.45</v>
          </cell>
          <cell r="J2152">
            <v>4.13</v>
          </cell>
        </row>
        <row r="2153">
          <cell r="A2153" t="str">
            <v>3603</v>
          </cell>
          <cell r="B2153" t="str">
            <v>B</v>
          </cell>
          <cell r="C2153" t="str">
            <v>Y</v>
          </cell>
          <cell r="D2153" t="str">
            <v>0131-00</v>
          </cell>
          <cell r="E2153" t="str">
            <v>DREHZAHLREGLER</v>
          </cell>
          <cell r="F2153">
            <v>233.1</v>
          </cell>
          <cell r="G2153">
            <v>1.96</v>
          </cell>
          <cell r="H2153">
            <v>1.45</v>
          </cell>
          <cell r="J2153">
            <v>3.41</v>
          </cell>
        </row>
        <row r="2154">
          <cell r="A2154" t="str">
            <v>3604</v>
          </cell>
          <cell r="B2154" t="str">
            <v>B</v>
          </cell>
          <cell r="C2154" t="str">
            <v>Y</v>
          </cell>
          <cell r="D2154" t="str">
            <v>0131-00</v>
          </cell>
          <cell r="E2154" t="str">
            <v>DREHZAHLREGLER</v>
          </cell>
          <cell r="F2154">
            <v>233.1</v>
          </cell>
          <cell r="G2154">
            <v>2.68</v>
          </cell>
          <cell r="H2154">
            <v>1.45</v>
          </cell>
          <cell r="J2154">
            <v>4.13</v>
          </cell>
        </row>
        <row r="2155">
          <cell r="A2155" t="str">
            <v>3605</v>
          </cell>
          <cell r="B2155" t="str">
            <v>B</v>
          </cell>
          <cell r="C2155" t="str">
            <v>Y</v>
          </cell>
          <cell r="D2155" t="str">
            <v>0131-00</v>
          </cell>
          <cell r="E2155" t="str">
            <v>DREHZAHLREGLER</v>
          </cell>
          <cell r="F2155">
            <v>233.1</v>
          </cell>
          <cell r="G2155">
            <v>2.68</v>
          </cell>
          <cell r="H2155">
            <v>1.45</v>
          </cell>
          <cell r="J2155">
            <v>4.13</v>
          </cell>
        </row>
        <row r="2156">
          <cell r="A2156" t="str">
            <v>3606</v>
          </cell>
          <cell r="B2156" t="str">
            <v>B</v>
          </cell>
          <cell r="C2156" t="str">
            <v>Y</v>
          </cell>
          <cell r="D2156" t="str">
            <v>0131-00</v>
          </cell>
          <cell r="E2156" t="str">
            <v>DREHZAHLREGLER</v>
          </cell>
          <cell r="F2156">
            <v>233.1</v>
          </cell>
          <cell r="G2156">
            <v>2.68</v>
          </cell>
          <cell r="H2156">
            <v>1.45</v>
          </cell>
          <cell r="J2156">
            <v>4.13</v>
          </cell>
        </row>
        <row r="2157">
          <cell r="A2157" t="str">
            <v>3607</v>
          </cell>
          <cell r="B2157" t="str">
            <v>B</v>
          </cell>
          <cell r="C2157" t="str">
            <v>Y</v>
          </cell>
          <cell r="D2157" t="str">
            <v>0131-00</v>
          </cell>
          <cell r="E2157" t="str">
            <v>DREHZAHLREGLER</v>
          </cell>
          <cell r="F2157">
            <v>233.1</v>
          </cell>
          <cell r="G2157">
            <v>2.68</v>
          </cell>
          <cell r="H2157">
            <v>1.45</v>
          </cell>
          <cell r="J2157">
            <v>4.13</v>
          </cell>
        </row>
        <row r="2158">
          <cell r="A2158" t="str">
            <v>3608</v>
          </cell>
          <cell r="B2158" t="str">
            <v>B</v>
          </cell>
          <cell r="C2158" t="str">
            <v>Y</v>
          </cell>
          <cell r="D2158" t="str">
            <v>0131-00</v>
          </cell>
          <cell r="E2158" t="str">
            <v>DREHZAHLREGLER</v>
          </cell>
          <cell r="F2158">
            <v>195.07</v>
          </cell>
          <cell r="G2158">
            <v>2.36</v>
          </cell>
          <cell r="H2158">
            <v>0</v>
          </cell>
          <cell r="J2158">
            <v>2.36</v>
          </cell>
        </row>
        <row r="2159">
          <cell r="A2159" t="str">
            <v>3609</v>
          </cell>
          <cell r="B2159" t="str">
            <v>B</v>
          </cell>
          <cell r="C2159" t="str">
            <v>Y</v>
          </cell>
          <cell r="D2159" t="str">
            <v>0131-00</v>
          </cell>
          <cell r="E2159" t="str">
            <v>DREHZAHLREGLER</v>
          </cell>
          <cell r="F2159">
            <v>195.07</v>
          </cell>
          <cell r="G2159">
            <v>2.36</v>
          </cell>
          <cell r="H2159">
            <v>0</v>
          </cell>
          <cell r="J2159">
            <v>2.36</v>
          </cell>
        </row>
        <row r="2160">
          <cell r="A2160" t="str">
            <v>3610</v>
          </cell>
          <cell r="B2160" t="str">
            <v>B</v>
          </cell>
          <cell r="C2160" t="str">
            <v>Y</v>
          </cell>
          <cell r="D2160" t="str">
            <v>0131-00</v>
          </cell>
          <cell r="E2160" t="str">
            <v>DREHZAHLREGLER</v>
          </cell>
          <cell r="F2160">
            <v>233.1</v>
          </cell>
          <cell r="G2160">
            <v>2.68</v>
          </cell>
          <cell r="H2160">
            <v>1.45</v>
          </cell>
          <cell r="J2160">
            <v>4.13</v>
          </cell>
        </row>
        <row r="2161">
          <cell r="A2161" t="str">
            <v>3611</v>
          </cell>
          <cell r="B2161" t="str">
            <v>B</v>
          </cell>
          <cell r="C2161" t="str">
            <v>Y</v>
          </cell>
          <cell r="D2161" t="str">
            <v>0131-00</v>
          </cell>
          <cell r="E2161" t="str">
            <v>DREHZAHLREGLER</v>
          </cell>
          <cell r="F2161">
            <v>233.1</v>
          </cell>
          <cell r="G2161">
            <v>2.68</v>
          </cell>
          <cell r="H2161">
            <v>1.45</v>
          </cell>
          <cell r="J2161">
            <v>4.13</v>
          </cell>
        </row>
        <row r="2162">
          <cell r="A2162" t="str">
            <v>3612</v>
          </cell>
          <cell r="B2162" t="str">
            <v>B</v>
          </cell>
          <cell r="C2162" t="str">
            <v>Y</v>
          </cell>
          <cell r="D2162" t="str">
            <v>0131-00</v>
          </cell>
          <cell r="E2162" t="str">
            <v>DREHZAHLREGLER</v>
          </cell>
          <cell r="F2162">
            <v>233.1</v>
          </cell>
          <cell r="G2162">
            <v>2.68</v>
          </cell>
          <cell r="H2162">
            <v>1.45</v>
          </cell>
          <cell r="J2162">
            <v>4.13</v>
          </cell>
        </row>
        <row r="2163">
          <cell r="A2163" t="str">
            <v>3613</v>
          </cell>
          <cell r="B2163" t="str">
            <v>B</v>
          </cell>
          <cell r="C2163" t="str">
            <v>Y</v>
          </cell>
          <cell r="D2163" t="str">
            <v>0131-00</v>
          </cell>
          <cell r="E2163" t="str">
            <v>DREHZAHLREGLER</v>
          </cell>
          <cell r="F2163">
            <v>233.02</v>
          </cell>
          <cell r="G2163">
            <v>2.68</v>
          </cell>
          <cell r="H2163">
            <v>1.2</v>
          </cell>
          <cell r="J2163">
            <v>3.88</v>
          </cell>
        </row>
        <row r="2164">
          <cell r="A2164" t="str">
            <v>3614</v>
          </cell>
          <cell r="B2164" t="str">
            <v>B</v>
          </cell>
          <cell r="C2164" t="str">
            <v>Y</v>
          </cell>
          <cell r="D2164" t="str">
            <v>0131-00</v>
          </cell>
          <cell r="E2164" t="str">
            <v>DREHZAHLREGLER</v>
          </cell>
          <cell r="F2164">
            <v>233.1</v>
          </cell>
          <cell r="G2164">
            <v>2.68</v>
          </cell>
          <cell r="H2164">
            <v>1.45</v>
          </cell>
          <cell r="J2164">
            <v>4.13</v>
          </cell>
        </row>
        <row r="2165">
          <cell r="A2165" t="str">
            <v>3615</v>
          </cell>
          <cell r="B2165" t="str">
            <v>B</v>
          </cell>
          <cell r="C2165" t="str">
            <v>Y</v>
          </cell>
          <cell r="D2165" t="str">
            <v>0131-00</v>
          </cell>
          <cell r="E2165" t="str">
            <v>DREHZAHLREGLER</v>
          </cell>
          <cell r="F2165">
            <v>231.82</v>
          </cell>
          <cell r="G2165">
            <v>3.76</v>
          </cell>
          <cell r="H2165">
            <v>0</v>
          </cell>
          <cell r="J2165">
            <v>3.76</v>
          </cell>
        </row>
        <row r="2166">
          <cell r="A2166" t="str">
            <v>3616</v>
          </cell>
          <cell r="B2166" t="str">
            <v>B</v>
          </cell>
          <cell r="C2166" t="str">
            <v>Y</v>
          </cell>
          <cell r="D2166" t="str">
            <v>0131-00</v>
          </cell>
          <cell r="E2166" t="str">
            <v>DREHZAHLREGLER</v>
          </cell>
          <cell r="F2166">
            <v>233.1</v>
          </cell>
          <cell r="G2166">
            <v>2.68</v>
          </cell>
          <cell r="H2166">
            <v>1.45</v>
          </cell>
          <cell r="J2166">
            <v>4.13</v>
          </cell>
        </row>
        <row r="2167">
          <cell r="A2167" t="str">
            <v>3617</v>
          </cell>
          <cell r="B2167" t="str">
            <v>B</v>
          </cell>
          <cell r="C2167" t="str">
            <v>Y</v>
          </cell>
          <cell r="D2167" t="str">
            <v>0131-00</v>
          </cell>
          <cell r="E2167" t="str">
            <v>DREHZAHLREGLER</v>
          </cell>
          <cell r="F2167">
            <v>233.1</v>
          </cell>
          <cell r="G2167">
            <v>2.68</v>
          </cell>
          <cell r="H2167">
            <v>1.45</v>
          </cell>
          <cell r="J2167">
            <v>4.13</v>
          </cell>
        </row>
        <row r="2168">
          <cell r="A2168" t="str">
            <v>3618</v>
          </cell>
          <cell r="B2168" t="str">
            <v>B</v>
          </cell>
          <cell r="C2168" t="str">
            <v>Y</v>
          </cell>
          <cell r="D2168" t="str">
            <v>0131-00</v>
          </cell>
          <cell r="E2168" t="str">
            <v>DREHZAHLREGLER</v>
          </cell>
          <cell r="F2168">
            <v>233.1</v>
          </cell>
          <cell r="G2168">
            <v>2.68</v>
          </cell>
          <cell r="H2168">
            <v>1.45</v>
          </cell>
          <cell r="J2168">
            <v>4.13</v>
          </cell>
        </row>
        <row r="2169">
          <cell r="A2169" t="str">
            <v>3619</v>
          </cell>
          <cell r="B2169" t="str">
            <v>B</v>
          </cell>
          <cell r="C2169" t="str">
            <v>Y</v>
          </cell>
          <cell r="D2169" t="str">
            <v>0131-00</v>
          </cell>
          <cell r="E2169" t="str">
            <v>DREHZAHLREGLER</v>
          </cell>
          <cell r="F2169">
            <v>233.1</v>
          </cell>
          <cell r="G2169">
            <v>2.68</v>
          </cell>
          <cell r="H2169">
            <v>1.45</v>
          </cell>
          <cell r="J2169">
            <v>4.13</v>
          </cell>
        </row>
        <row r="2170">
          <cell r="A2170" t="str">
            <v>3620</v>
          </cell>
          <cell r="B2170" t="str">
            <v>B</v>
          </cell>
          <cell r="C2170" t="str">
            <v>Y</v>
          </cell>
          <cell r="D2170" t="str">
            <v>0131-00</v>
          </cell>
          <cell r="E2170" t="str">
            <v>DREHZAHLREGLER</v>
          </cell>
          <cell r="F2170">
            <v>233.1</v>
          </cell>
          <cell r="G2170">
            <v>2.68</v>
          </cell>
          <cell r="H2170">
            <v>1.45</v>
          </cell>
          <cell r="J2170">
            <v>4.13</v>
          </cell>
        </row>
        <row r="2171">
          <cell r="A2171" t="str">
            <v>3621</v>
          </cell>
          <cell r="B2171" t="str">
            <v>B</v>
          </cell>
          <cell r="C2171" t="str">
            <v>Y</v>
          </cell>
          <cell r="D2171" t="str">
            <v>0131-00</v>
          </cell>
          <cell r="E2171" t="str">
            <v>DREHZAHLREGLER</v>
          </cell>
          <cell r="F2171">
            <v>233.1</v>
          </cell>
          <cell r="G2171">
            <v>2.68</v>
          </cell>
          <cell r="H2171">
            <v>1.45</v>
          </cell>
          <cell r="J2171">
            <v>4.13</v>
          </cell>
        </row>
        <row r="2172">
          <cell r="A2172" t="str">
            <v>3622</v>
          </cell>
          <cell r="B2172" t="str">
            <v>B</v>
          </cell>
          <cell r="C2172" t="str">
            <v>Y</v>
          </cell>
          <cell r="D2172" t="str">
            <v>0130-00</v>
          </cell>
          <cell r="E2172" t="str">
            <v>OELDRUCKUEBERWACH.</v>
          </cell>
          <cell r="F2172">
            <v>25.08</v>
          </cell>
          <cell r="G2172">
            <v>0.28999999999999998</v>
          </cell>
          <cell r="H2172">
            <v>0</v>
          </cell>
          <cell r="J2172">
            <v>0.28999999999999998</v>
          </cell>
        </row>
        <row r="2173">
          <cell r="A2173" t="str">
            <v>3623</v>
          </cell>
          <cell r="B2173" t="str">
            <v>B</v>
          </cell>
          <cell r="C2173" t="str">
            <v>Y</v>
          </cell>
          <cell r="D2173" t="str">
            <v>0130-00</v>
          </cell>
          <cell r="E2173" t="str">
            <v>OELDRUCKUEBERWACH.</v>
          </cell>
          <cell r="F2173">
            <v>25.08</v>
          </cell>
          <cell r="G2173">
            <v>0.28999999999999998</v>
          </cell>
          <cell r="H2173">
            <v>0</v>
          </cell>
          <cell r="J2173">
            <v>0.28999999999999998</v>
          </cell>
        </row>
        <row r="2174">
          <cell r="A2174" t="str">
            <v>3624</v>
          </cell>
          <cell r="B2174" t="str">
            <v>B</v>
          </cell>
          <cell r="C2174" t="str">
            <v>Y</v>
          </cell>
          <cell r="D2174" t="str">
            <v>0130-00</v>
          </cell>
          <cell r="E2174" t="str">
            <v>RIEMENTRIEB</v>
          </cell>
          <cell r="F2174">
            <v>25.61</v>
          </cell>
          <cell r="G2174">
            <v>1.25</v>
          </cell>
          <cell r="H2174">
            <v>1.7</v>
          </cell>
          <cell r="J2174">
            <v>2.95</v>
          </cell>
        </row>
        <row r="2175">
          <cell r="A2175" t="str">
            <v>3626</v>
          </cell>
          <cell r="B2175" t="str">
            <v>B</v>
          </cell>
          <cell r="C2175" t="str">
            <v>Y</v>
          </cell>
          <cell r="D2175" t="str">
            <v>0130-00</v>
          </cell>
          <cell r="E2175" t="str">
            <v>DRUCKLUEFTER</v>
          </cell>
          <cell r="F2175">
            <v>75.31</v>
          </cell>
          <cell r="G2175">
            <v>0</v>
          </cell>
          <cell r="H2175">
            <v>0</v>
          </cell>
          <cell r="J2175">
            <v>0</v>
          </cell>
        </row>
        <row r="2176">
          <cell r="A2176" t="str">
            <v>3627</v>
          </cell>
          <cell r="B2176" t="str">
            <v>B</v>
          </cell>
          <cell r="C2176" t="str">
            <v>Y</v>
          </cell>
          <cell r="D2176" t="str">
            <v>0131-00</v>
          </cell>
          <cell r="E2176" t="str">
            <v>EINSPRITZPUMPE</v>
          </cell>
          <cell r="F2176">
            <v>933.46</v>
          </cell>
          <cell r="G2176">
            <v>8.5500000000000007</v>
          </cell>
          <cell r="H2176">
            <v>40.700000000000003</v>
          </cell>
          <cell r="J2176">
            <v>49.25</v>
          </cell>
        </row>
        <row r="2177">
          <cell r="A2177" t="str">
            <v>3629</v>
          </cell>
          <cell r="B2177" t="str">
            <v>B</v>
          </cell>
          <cell r="C2177" t="str">
            <v>Y</v>
          </cell>
          <cell r="D2177" t="str">
            <v>0131-00</v>
          </cell>
          <cell r="E2177" t="str">
            <v>DREHZAHLREGLER</v>
          </cell>
          <cell r="F2177">
            <v>195.07</v>
          </cell>
          <cell r="G2177">
            <v>2.35</v>
          </cell>
          <cell r="H2177">
            <v>0</v>
          </cell>
          <cell r="J2177">
            <v>2.35</v>
          </cell>
        </row>
        <row r="2178">
          <cell r="A2178" t="str">
            <v>3630</v>
          </cell>
          <cell r="B2178" t="str">
            <v>B</v>
          </cell>
          <cell r="C2178" t="str">
            <v>Y</v>
          </cell>
          <cell r="D2178" t="str">
            <v>0131-00</v>
          </cell>
          <cell r="E2178" t="str">
            <v>DREHZAHLREGLER</v>
          </cell>
          <cell r="F2178">
            <v>233.1</v>
          </cell>
          <cell r="G2178">
            <v>2.68</v>
          </cell>
          <cell r="H2178">
            <v>1.45</v>
          </cell>
          <cell r="J2178">
            <v>4.13</v>
          </cell>
        </row>
        <row r="2179">
          <cell r="A2179" t="str">
            <v>3632</v>
          </cell>
          <cell r="B2179" t="str">
            <v>B</v>
          </cell>
          <cell r="C2179" t="str">
            <v>Y</v>
          </cell>
          <cell r="D2179" t="str">
            <v>0130-00</v>
          </cell>
          <cell r="E2179" t="str">
            <v>STARTER</v>
          </cell>
          <cell r="F2179">
            <v>168.47</v>
          </cell>
          <cell r="G2179">
            <v>0.25</v>
          </cell>
          <cell r="H2179">
            <v>0</v>
          </cell>
          <cell r="J2179">
            <v>0.25</v>
          </cell>
        </row>
        <row r="2180">
          <cell r="A2180" t="str">
            <v>3633</v>
          </cell>
          <cell r="B2180" t="str">
            <v>B</v>
          </cell>
          <cell r="C2180" t="str">
            <v>Y</v>
          </cell>
          <cell r="D2180" t="str">
            <v>0131-00</v>
          </cell>
          <cell r="E2180" t="str">
            <v>ABGASTURBOLADER</v>
          </cell>
          <cell r="F2180">
            <v>165.84</v>
          </cell>
          <cell r="G2180">
            <v>3.02</v>
          </cell>
          <cell r="H2180">
            <v>3.52</v>
          </cell>
          <cell r="J2180">
            <v>6.54</v>
          </cell>
        </row>
        <row r="2181">
          <cell r="A2181" t="str">
            <v>3634</v>
          </cell>
          <cell r="B2181" t="str">
            <v>B</v>
          </cell>
          <cell r="C2181" t="str">
            <v>Y</v>
          </cell>
          <cell r="D2181" t="str">
            <v>0131-00</v>
          </cell>
          <cell r="E2181" t="str">
            <v>ABGASTURBOLADER</v>
          </cell>
          <cell r="F2181">
            <v>191.65</v>
          </cell>
          <cell r="G2181">
            <v>3.91</v>
          </cell>
          <cell r="H2181">
            <v>2.42</v>
          </cell>
          <cell r="J2181">
            <v>6.33</v>
          </cell>
        </row>
        <row r="2182">
          <cell r="A2182" t="str">
            <v>3635</v>
          </cell>
          <cell r="B2182" t="str">
            <v>B</v>
          </cell>
          <cell r="C2182" t="str">
            <v>Y</v>
          </cell>
          <cell r="D2182" t="str">
            <v>0131-00</v>
          </cell>
          <cell r="E2182" t="str">
            <v>ABGASTURBOLADER</v>
          </cell>
          <cell r="F2182">
            <v>270.22000000000003</v>
          </cell>
          <cell r="G2182">
            <v>3.39</v>
          </cell>
          <cell r="H2182">
            <v>2.58</v>
          </cell>
          <cell r="J2182">
            <v>5.9700000000000006</v>
          </cell>
        </row>
        <row r="2183">
          <cell r="A2183" t="str">
            <v>3636</v>
          </cell>
          <cell r="B2183" t="str">
            <v>B</v>
          </cell>
          <cell r="C2183" t="str">
            <v>Y</v>
          </cell>
          <cell r="D2183" t="str">
            <v>0130-00</v>
          </cell>
          <cell r="E2183" t="str">
            <v>LUEFTER</v>
          </cell>
          <cell r="F2183">
            <v>28.48</v>
          </cell>
          <cell r="G2183">
            <v>0.17</v>
          </cell>
          <cell r="H2183">
            <v>0</v>
          </cell>
          <cell r="J2183">
            <v>0.17</v>
          </cell>
        </row>
        <row r="2184">
          <cell r="A2184" t="str">
            <v>3637</v>
          </cell>
          <cell r="B2184" t="str">
            <v>B</v>
          </cell>
          <cell r="C2184" t="str">
            <v>Y</v>
          </cell>
          <cell r="D2184" t="str">
            <v>0130-00</v>
          </cell>
          <cell r="E2184" t="str">
            <v>LUEFTER</v>
          </cell>
          <cell r="F2184">
            <v>30.73</v>
          </cell>
          <cell r="G2184">
            <v>0.17</v>
          </cell>
          <cell r="H2184">
            <v>0</v>
          </cell>
          <cell r="J2184">
            <v>0.17</v>
          </cell>
        </row>
        <row r="2185">
          <cell r="A2185" t="str">
            <v>3638</v>
          </cell>
          <cell r="B2185" t="str">
            <v>B</v>
          </cell>
          <cell r="C2185" t="str">
            <v>Y</v>
          </cell>
          <cell r="D2185" t="str">
            <v>0131-00</v>
          </cell>
          <cell r="E2185" t="str">
            <v>GENERATOR</v>
          </cell>
          <cell r="F2185">
            <v>48.28</v>
          </cell>
          <cell r="G2185">
            <v>1.56</v>
          </cell>
          <cell r="H2185">
            <v>0</v>
          </cell>
          <cell r="J2185">
            <v>1.56</v>
          </cell>
        </row>
        <row r="2186">
          <cell r="A2186" t="str">
            <v>3639</v>
          </cell>
          <cell r="B2186" t="str">
            <v>B</v>
          </cell>
          <cell r="C2186" t="str">
            <v>Y</v>
          </cell>
          <cell r="D2186" t="str">
            <v>0131-00</v>
          </cell>
          <cell r="E2186" t="str">
            <v>GENERATOR</v>
          </cell>
          <cell r="F2186">
            <v>60.05</v>
          </cell>
          <cell r="G2186">
            <v>1.56</v>
          </cell>
          <cell r="H2186">
            <v>0</v>
          </cell>
          <cell r="J2186">
            <v>1.56</v>
          </cell>
        </row>
        <row r="2187">
          <cell r="A2187" t="str">
            <v>3640</v>
          </cell>
          <cell r="B2187" t="str">
            <v>B</v>
          </cell>
          <cell r="C2187" t="str">
            <v>Y</v>
          </cell>
          <cell r="D2187" t="str">
            <v>0130-00</v>
          </cell>
          <cell r="E2187" t="str">
            <v>GENERATOR</v>
          </cell>
          <cell r="F2187">
            <v>69.290000000000006</v>
          </cell>
          <cell r="G2187">
            <v>1.72</v>
          </cell>
          <cell r="H2187">
            <v>0</v>
          </cell>
          <cell r="J2187">
            <v>1.72</v>
          </cell>
        </row>
        <row r="2188">
          <cell r="A2188" t="str">
            <v>3641</v>
          </cell>
          <cell r="B2188" t="str">
            <v>B</v>
          </cell>
          <cell r="C2188" t="str">
            <v>Y</v>
          </cell>
          <cell r="D2188" t="str">
            <v>0130-00</v>
          </cell>
          <cell r="E2188" t="str">
            <v>GENERATOR</v>
          </cell>
          <cell r="F2188">
            <v>97.51</v>
          </cell>
          <cell r="G2188">
            <v>1.29</v>
          </cell>
          <cell r="H2188">
            <v>0</v>
          </cell>
          <cell r="J2188">
            <v>1.29</v>
          </cell>
        </row>
        <row r="2189">
          <cell r="A2189" t="str">
            <v>3643</v>
          </cell>
          <cell r="B2189" t="str">
            <v>B</v>
          </cell>
          <cell r="C2189" t="str">
            <v>Y</v>
          </cell>
          <cell r="D2189" t="str">
            <v>0130-00</v>
          </cell>
          <cell r="E2189" t="str">
            <v>LUEFTER</v>
          </cell>
          <cell r="F2189">
            <v>43.92</v>
          </cell>
          <cell r="G2189">
            <v>0.17</v>
          </cell>
          <cell r="H2189">
            <v>0</v>
          </cell>
          <cell r="J2189">
            <v>0.17</v>
          </cell>
        </row>
        <row r="2190">
          <cell r="A2190" t="str">
            <v>3645</v>
          </cell>
          <cell r="B2190" t="str">
            <v>B</v>
          </cell>
          <cell r="C2190" t="str">
            <v>Y</v>
          </cell>
          <cell r="D2190" t="str">
            <v>0130-00</v>
          </cell>
          <cell r="E2190" t="str">
            <v>OELMESSVORRICHTUNG</v>
          </cell>
          <cell r="F2190">
            <v>13.65</v>
          </cell>
          <cell r="G2190">
            <v>0.67</v>
          </cell>
          <cell r="H2190">
            <v>0</v>
          </cell>
          <cell r="J2190">
            <v>0.67</v>
          </cell>
        </row>
        <row r="2191">
          <cell r="A2191" t="str">
            <v>3646</v>
          </cell>
          <cell r="B2191" t="str">
            <v>B</v>
          </cell>
          <cell r="C2191" t="str">
            <v>Y</v>
          </cell>
          <cell r="D2191" t="str">
            <v>0130-00</v>
          </cell>
          <cell r="E2191" t="str">
            <v>MOTORLAGERUNG</v>
          </cell>
          <cell r="F2191">
            <v>13.16</v>
          </cell>
          <cell r="G2191">
            <v>0.91</v>
          </cell>
          <cell r="H2191">
            <v>0</v>
          </cell>
          <cell r="J2191">
            <v>0.91</v>
          </cell>
        </row>
        <row r="2192">
          <cell r="A2192" t="str">
            <v>3648</v>
          </cell>
          <cell r="B2192" t="str">
            <v>B</v>
          </cell>
          <cell r="C2192" t="str">
            <v>Y</v>
          </cell>
          <cell r="D2192" t="str">
            <v>0131-00</v>
          </cell>
          <cell r="E2192" t="str">
            <v>FLUESSIGKEITSPUMPE</v>
          </cell>
          <cell r="F2192">
            <v>44.43</v>
          </cell>
          <cell r="G2192">
            <v>1.5</v>
          </cell>
          <cell r="H2192">
            <v>0</v>
          </cell>
          <cell r="J2192">
            <v>1.5</v>
          </cell>
        </row>
        <row r="2193">
          <cell r="A2193" t="str">
            <v>3649</v>
          </cell>
          <cell r="B2193" t="str">
            <v>B</v>
          </cell>
          <cell r="C2193" t="str">
            <v>Y</v>
          </cell>
          <cell r="D2193" t="str">
            <v>0131-00</v>
          </cell>
          <cell r="E2193" t="str">
            <v>GEGENFLANSCH</v>
          </cell>
          <cell r="F2193">
            <v>5.18</v>
          </cell>
          <cell r="G2193">
            <v>0</v>
          </cell>
          <cell r="H2193">
            <v>0</v>
          </cell>
          <cell r="J2193">
            <v>0</v>
          </cell>
        </row>
        <row r="2194">
          <cell r="A2194" t="str">
            <v>3650</v>
          </cell>
          <cell r="B2194" t="str">
            <v>B</v>
          </cell>
          <cell r="C2194" t="str">
            <v>Y</v>
          </cell>
          <cell r="D2194" t="str">
            <v>0130-00</v>
          </cell>
          <cell r="E2194" t="str">
            <v>FIRMENSCHILD</v>
          </cell>
          <cell r="F2194">
            <v>0.32</v>
          </cell>
          <cell r="G2194">
            <v>0.18</v>
          </cell>
          <cell r="H2194">
            <v>0</v>
          </cell>
          <cell r="J2194">
            <v>0.18</v>
          </cell>
        </row>
        <row r="2195">
          <cell r="A2195" t="str">
            <v>3651</v>
          </cell>
          <cell r="B2195" t="str">
            <v>B</v>
          </cell>
          <cell r="C2195" t="str">
            <v>Y</v>
          </cell>
          <cell r="D2195" t="str">
            <v>0130-00</v>
          </cell>
          <cell r="E2195" t="str">
            <v>FIRMENSCHILD</v>
          </cell>
          <cell r="F2195">
            <v>0.73</v>
          </cell>
          <cell r="G2195">
            <v>0.28999999999999998</v>
          </cell>
          <cell r="H2195">
            <v>0</v>
          </cell>
          <cell r="J2195">
            <v>0.28999999999999998</v>
          </cell>
        </row>
        <row r="2196">
          <cell r="A2196" t="str">
            <v>3652</v>
          </cell>
          <cell r="B2196" t="str">
            <v>B</v>
          </cell>
          <cell r="C2196" t="str">
            <v>Y</v>
          </cell>
          <cell r="D2196" t="str">
            <v>0130-00</v>
          </cell>
          <cell r="E2196" t="str">
            <v>WERKSPROBELAUF</v>
          </cell>
          <cell r="F2196">
            <v>7.36</v>
          </cell>
          <cell r="G2196">
            <v>13.21</v>
          </cell>
          <cell r="H2196">
            <v>0</v>
          </cell>
          <cell r="J2196">
            <v>13.21</v>
          </cell>
        </row>
        <row r="2197">
          <cell r="A2197" t="str">
            <v>3653</v>
          </cell>
          <cell r="B2197" t="str">
            <v>B</v>
          </cell>
          <cell r="C2197" t="str">
            <v>Y</v>
          </cell>
          <cell r="D2197" t="str">
            <v>0130-00</v>
          </cell>
          <cell r="E2197" t="str">
            <v>WERKSPROBELAUF</v>
          </cell>
          <cell r="F2197">
            <v>11.12</v>
          </cell>
          <cell r="G2197">
            <v>13.48</v>
          </cell>
          <cell r="H2197">
            <v>0</v>
          </cell>
          <cell r="J2197">
            <v>13.48</v>
          </cell>
        </row>
        <row r="2198">
          <cell r="A2198" t="str">
            <v>3654</v>
          </cell>
          <cell r="B2198" t="str">
            <v>B</v>
          </cell>
          <cell r="C2198" t="str">
            <v>Y</v>
          </cell>
          <cell r="D2198" t="str">
            <v>0130-00</v>
          </cell>
          <cell r="E2198" t="str">
            <v>WERKSPROBELAUF</v>
          </cell>
          <cell r="F2198">
            <v>13.83</v>
          </cell>
          <cell r="G2198">
            <v>13.48</v>
          </cell>
          <cell r="H2198">
            <v>0</v>
          </cell>
          <cell r="J2198">
            <v>13.48</v>
          </cell>
        </row>
        <row r="2199">
          <cell r="A2199" t="str">
            <v>3655</v>
          </cell>
          <cell r="B2199" t="str">
            <v>B</v>
          </cell>
          <cell r="C2199" t="str">
            <v>Y</v>
          </cell>
          <cell r="D2199" t="str">
            <v>0130-00</v>
          </cell>
          <cell r="E2199" t="str">
            <v>WERKSPROBELAUF</v>
          </cell>
          <cell r="F2199">
            <v>20.76</v>
          </cell>
          <cell r="G2199">
            <v>13.21</v>
          </cell>
          <cell r="H2199">
            <v>0</v>
          </cell>
          <cell r="J2199">
            <v>13.21</v>
          </cell>
        </row>
        <row r="2200">
          <cell r="A2200" t="str">
            <v>3656</v>
          </cell>
          <cell r="B2200" t="str">
            <v>B</v>
          </cell>
          <cell r="C2200" t="str">
            <v>Y</v>
          </cell>
          <cell r="D2200" t="str">
            <v>0131-00</v>
          </cell>
          <cell r="E2200" t="str">
            <v>GENERATOR</v>
          </cell>
          <cell r="F2200">
            <v>515.37</v>
          </cell>
          <cell r="G2200">
            <v>3.45</v>
          </cell>
          <cell r="H2200">
            <v>4.66</v>
          </cell>
          <cell r="J2200">
            <v>8.11</v>
          </cell>
        </row>
        <row r="2201">
          <cell r="A2201" t="str">
            <v>3657</v>
          </cell>
          <cell r="B2201" t="str">
            <v>B</v>
          </cell>
          <cell r="C2201" t="str">
            <v>Y</v>
          </cell>
          <cell r="D2201" t="str">
            <v>0131-00</v>
          </cell>
          <cell r="E2201" t="str">
            <v>KEILRIEMENSCHEIBE</v>
          </cell>
          <cell r="F2201">
            <v>57.6</v>
          </cell>
          <cell r="G2201">
            <v>1.56</v>
          </cell>
          <cell r="H2201">
            <v>5.83</v>
          </cell>
          <cell r="J2201">
            <v>7.3900000000000006</v>
          </cell>
        </row>
        <row r="2202">
          <cell r="A2202" t="str">
            <v>3658</v>
          </cell>
          <cell r="B2202" t="str">
            <v>B</v>
          </cell>
          <cell r="C2202" t="str">
            <v>Y</v>
          </cell>
          <cell r="D2202" t="str">
            <v>0130-00</v>
          </cell>
          <cell r="E2202" t="str">
            <v>ABGASTURBOLADER</v>
          </cell>
          <cell r="F2202">
            <v>165.36</v>
          </cell>
          <cell r="G2202">
            <v>4.62</v>
          </cell>
          <cell r="H2202">
            <v>5.96</v>
          </cell>
          <cell r="J2202">
            <v>10.58</v>
          </cell>
        </row>
        <row r="2203">
          <cell r="A2203" t="str">
            <v>3659</v>
          </cell>
          <cell r="B2203" t="str">
            <v>B</v>
          </cell>
          <cell r="C2203" t="str">
            <v>Y</v>
          </cell>
          <cell r="D2203" t="str">
            <v>0130-00</v>
          </cell>
          <cell r="E2203" t="str">
            <v>ANSCHLUSSTEIL</v>
          </cell>
          <cell r="F2203">
            <v>3.37</v>
          </cell>
          <cell r="G2203">
            <v>0.14000000000000001</v>
          </cell>
          <cell r="H2203">
            <v>0</v>
          </cell>
          <cell r="J2203">
            <v>0.14000000000000001</v>
          </cell>
        </row>
        <row r="2204">
          <cell r="A2204" t="str">
            <v>3660</v>
          </cell>
          <cell r="B2204" t="str">
            <v>B</v>
          </cell>
          <cell r="C2204" t="str">
            <v>Y</v>
          </cell>
          <cell r="D2204" t="str">
            <v>0130-00</v>
          </cell>
          <cell r="E2204" t="str">
            <v>LACKIERUNG</v>
          </cell>
          <cell r="F2204">
            <v>6.22</v>
          </cell>
          <cell r="G2204">
            <v>9.67</v>
          </cell>
          <cell r="H2204">
            <v>0</v>
          </cell>
          <cell r="J2204">
            <v>9.67</v>
          </cell>
        </row>
        <row r="2205">
          <cell r="A2205" t="str">
            <v>3661</v>
          </cell>
          <cell r="B2205" t="str">
            <v>B</v>
          </cell>
          <cell r="C2205" t="str">
            <v>Y</v>
          </cell>
          <cell r="D2205" t="str">
            <v>0130-00</v>
          </cell>
          <cell r="E2205" t="str">
            <v>KONSERVIERG.MITTEL</v>
          </cell>
          <cell r="F2205">
            <v>0.15</v>
          </cell>
          <cell r="G2205">
            <v>0</v>
          </cell>
          <cell r="H2205">
            <v>0</v>
          </cell>
          <cell r="J2205">
            <v>0</v>
          </cell>
        </row>
        <row r="2206">
          <cell r="A2206" t="str">
            <v>3662</v>
          </cell>
          <cell r="B2206" t="str">
            <v>B</v>
          </cell>
          <cell r="C2206" t="str">
            <v>Y</v>
          </cell>
          <cell r="D2206" t="str">
            <v>0131-00</v>
          </cell>
          <cell r="E2206" t="str">
            <v>HYDRAUL.OELKUEHLER</v>
          </cell>
          <cell r="F2206">
            <v>260.2</v>
          </cell>
          <cell r="G2206">
            <v>7.49</v>
          </cell>
          <cell r="H2206">
            <v>7.92</v>
          </cell>
          <cell r="J2206">
            <v>15.41</v>
          </cell>
        </row>
        <row r="2207">
          <cell r="A2207" t="str">
            <v>3663</v>
          </cell>
          <cell r="B2207" t="str">
            <v>B</v>
          </cell>
          <cell r="C2207" t="str">
            <v>Y</v>
          </cell>
          <cell r="D2207" t="str">
            <v>0131-00</v>
          </cell>
          <cell r="E2207" t="str">
            <v>GENERATOR, OHNE</v>
          </cell>
          <cell r="F2207">
            <v>2.67</v>
          </cell>
          <cell r="G2207">
            <v>0.75</v>
          </cell>
          <cell r="H2207">
            <v>0</v>
          </cell>
          <cell r="J2207">
            <v>0.75</v>
          </cell>
        </row>
        <row r="2208">
          <cell r="A2208" t="str">
            <v>3664</v>
          </cell>
          <cell r="B2208" t="str">
            <v>B</v>
          </cell>
          <cell r="C2208" t="str">
            <v>Y</v>
          </cell>
          <cell r="D2208" t="str">
            <v>0130-00</v>
          </cell>
          <cell r="E2208" t="str">
            <v>LACKIERUNG</v>
          </cell>
          <cell r="F2208">
            <v>4.12</v>
          </cell>
          <cell r="G2208">
            <v>17.39</v>
          </cell>
          <cell r="H2208">
            <v>0</v>
          </cell>
          <cell r="J2208">
            <v>17.39</v>
          </cell>
        </row>
        <row r="2209">
          <cell r="A2209" t="str">
            <v>3665</v>
          </cell>
          <cell r="B2209" t="str">
            <v>B</v>
          </cell>
          <cell r="C2209" t="str">
            <v>Y</v>
          </cell>
          <cell r="D2209" t="str">
            <v>0130-00</v>
          </cell>
          <cell r="E2209" t="str">
            <v>LACKIERUNG</v>
          </cell>
          <cell r="F2209">
            <v>3.6</v>
          </cell>
          <cell r="G2209">
            <v>17.46</v>
          </cell>
          <cell r="H2209">
            <v>0</v>
          </cell>
          <cell r="J2209">
            <v>17.46</v>
          </cell>
        </row>
        <row r="2210">
          <cell r="A2210" t="str">
            <v>3666</v>
          </cell>
          <cell r="B2210" t="str">
            <v>B</v>
          </cell>
          <cell r="C2210" t="str">
            <v>Y</v>
          </cell>
          <cell r="D2210" t="str">
            <v>0130-00</v>
          </cell>
          <cell r="E2210" t="str">
            <v>KONSERVIERG.MITTEL</v>
          </cell>
          <cell r="F2210">
            <v>0.23</v>
          </cell>
          <cell r="G2210">
            <v>0</v>
          </cell>
          <cell r="H2210">
            <v>0</v>
          </cell>
          <cell r="J2210">
            <v>0</v>
          </cell>
        </row>
        <row r="2211">
          <cell r="A2211" t="str">
            <v>3667</v>
          </cell>
          <cell r="B2211" t="str">
            <v>B</v>
          </cell>
          <cell r="C2211" t="str">
            <v>Y</v>
          </cell>
          <cell r="D2211" t="str">
            <v>0131-00</v>
          </cell>
          <cell r="E2211" t="str">
            <v>LANDVERPACKUNG</v>
          </cell>
          <cell r="F2211">
            <v>14.54</v>
          </cell>
          <cell r="G2211">
            <v>0</v>
          </cell>
          <cell r="H2211">
            <v>0</v>
          </cell>
          <cell r="J2211">
            <v>0</v>
          </cell>
        </row>
        <row r="2212">
          <cell r="A2212" t="str">
            <v>3668</v>
          </cell>
          <cell r="B2212" t="str">
            <v>B</v>
          </cell>
          <cell r="C2212" t="str">
            <v>Y</v>
          </cell>
          <cell r="D2212" t="str">
            <v>0131-00</v>
          </cell>
          <cell r="E2212" t="str">
            <v>KRAFTSTOFFPUMPE</v>
          </cell>
          <cell r="F2212">
            <v>41.28</v>
          </cell>
          <cell r="G2212">
            <v>0.85</v>
          </cell>
          <cell r="H2212">
            <v>0</v>
          </cell>
          <cell r="J2212">
            <v>0.85</v>
          </cell>
        </row>
        <row r="2213">
          <cell r="A2213" t="str">
            <v>3669</v>
          </cell>
          <cell r="B2213" t="str">
            <v>B</v>
          </cell>
          <cell r="C2213" t="str">
            <v>Y</v>
          </cell>
          <cell r="D2213" t="str">
            <v>0131-00</v>
          </cell>
          <cell r="E2213" t="str">
            <v>KEILRIEMENSCHEIBE</v>
          </cell>
          <cell r="F2213">
            <v>71.489999999999995</v>
          </cell>
          <cell r="G2213">
            <v>0.98</v>
          </cell>
          <cell r="H2213">
            <v>5.83</v>
          </cell>
          <cell r="J2213">
            <v>6.8100000000000005</v>
          </cell>
        </row>
        <row r="2214">
          <cell r="A2214" t="str">
            <v>3670</v>
          </cell>
          <cell r="B2214" t="str">
            <v>B</v>
          </cell>
          <cell r="C2214" t="str">
            <v>Y</v>
          </cell>
          <cell r="D2214" t="str">
            <v>0131-00</v>
          </cell>
          <cell r="E2214" t="str">
            <v>KEILRIEMENSCHEIBE</v>
          </cell>
          <cell r="F2214">
            <v>70.650000000000006</v>
          </cell>
          <cell r="G2214">
            <v>1.49</v>
          </cell>
          <cell r="H2214">
            <v>5.83</v>
          </cell>
          <cell r="J2214">
            <v>7.32</v>
          </cell>
        </row>
        <row r="2215">
          <cell r="A2215" t="str">
            <v>3671</v>
          </cell>
          <cell r="B2215" t="str">
            <v>B</v>
          </cell>
          <cell r="C2215" t="str">
            <v>Y</v>
          </cell>
          <cell r="D2215" t="str">
            <v>0131-00</v>
          </cell>
          <cell r="E2215" t="str">
            <v>LUEFTERLAGERUNG</v>
          </cell>
          <cell r="F2215">
            <v>22.45</v>
          </cell>
          <cell r="G2215">
            <v>0.27</v>
          </cell>
          <cell r="H2215">
            <v>0</v>
          </cell>
          <cell r="J2215">
            <v>0.27</v>
          </cell>
        </row>
        <row r="2216">
          <cell r="A2216" t="str">
            <v>3672</v>
          </cell>
          <cell r="B2216" t="str">
            <v>B</v>
          </cell>
          <cell r="C2216" t="str">
            <v>Y</v>
          </cell>
          <cell r="D2216" t="str">
            <v>0130-00</v>
          </cell>
          <cell r="E2216" t="str">
            <v>GENERATOR</v>
          </cell>
          <cell r="F2216">
            <v>98.26</v>
          </cell>
          <cell r="G2216">
            <v>1.1499999999999999</v>
          </cell>
          <cell r="H2216">
            <v>0</v>
          </cell>
          <cell r="J2216">
            <v>1.1499999999999999</v>
          </cell>
        </row>
        <row r="2217">
          <cell r="A2217" t="str">
            <v>3673</v>
          </cell>
          <cell r="B2217" t="str">
            <v>B</v>
          </cell>
          <cell r="C2217" t="str">
            <v>Y</v>
          </cell>
          <cell r="D2217" t="str">
            <v>0130-00</v>
          </cell>
          <cell r="E2217" t="str">
            <v>LUEFTER</v>
          </cell>
          <cell r="F2217">
            <v>30.25</v>
          </cell>
          <cell r="G2217">
            <v>0</v>
          </cell>
          <cell r="H2217">
            <v>0</v>
          </cell>
          <cell r="J2217">
            <v>0</v>
          </cell>
        </row>
        <row r="2218">
          <cell r="A2218" t="str">
            <v>3674</v>
          </cell>
          <cell r="B2218" t="str">
            <v>B</v>
          </cell>
          <cell r="C2218" t="str">
            <v>Y</v>
          </cell>
          <cell r="D2218" t="str">
            <v>0130-00</v>
          </cell>
          <cell r="E2218" t="str">
            <v>GENERATOR</v>
          </cell>
          <cell r="F2218">
            <v>70.95</v>
          </cell>
          <cell r="G2218">
            <v>0.83</v>
          </cell>
          <cell r="H2218">
            <v>0.84</v>
          </cell>
          <cell r="J2218">
            <v>1.67</v>
          </cell>
        </row>
        <row r="2219">
          <cell r="A2219" t="str">
            <v>3675</v>
          </cell>
          <cell r="B2219" t="str">
            <v>B</v>
          </cell>
          <cell r="C2219" t="str">
            <v>Y</v>
          </cell>
          <cell r="D2219" t="str">
            <v>0130-00</v>
          </cell>
          <cell r="E2219" t="str">
            <v>RIEMENTRIEB</v>
          </cell>
          <cell r="F2219">
            <v>11.88</v>
          </cell>
          <cell r="G2219">
            <v>0.65</v>
          </cell>
          <cell r="H2219">
            <v>0.98</v>
          </cell>
          <cell r="J2219">
            <v>1.63</v>
          </cell>
        </row>
        <row r="2220">
          <cell r="A2220" t="str">
            <v>3676</v>
          </cell>
          <cell r="B2220" t="str">
            <v>B</v>
          </cell>
          <cell r="C2220" t="str">
            <v>Y</v>
          </cell>
          <cell r="D2220" t="str">
            <v>0130-00</v>
          </cell>
          <cell r="E2220" t="str">
            <v>RIEMENTRIEB</v>
          </cell>
          <cell r="F2220">
            <v>77.900000000000006</v>
          </cell>
          <cell r="G2220">
            <v>2.38</v>
          </cell>
          <cell r="H2220">
            <v>0.93</v>
          </cell>
          <cell r="J2220">
            <v>3.31</v>
          </cell>
        </row>
        <row r="2221">
          <cell r="A2221" t="str">
            <v>3677</v>
          </cell>
          <cell r="B2221" t="str">
            <v>B</v>
          </cell>
          <cell r="C2221" t="str">
            <v>Y</v>
          </cell>
          <cell r="D2221" t="str">
            <v>0130-00</v>
          </cell>
          <cell r="E2221" t="str">
            <v>DREHZAHLREGLER</v>
          </cell>
          <cell r="F2221">
            <v>170.68</v>
          </cell>
          <cell r="G2221">
            <v>2.1</v>
          </cell>
          <cell r="H2221">
            <v>0</v>
          </cell>
          <cell r="J2221">
            <v>2.1</v>
          </cell>
        </row>
        <row r="2222">
          <cell r="A2222" t="str">
            <v>3678</v>
          </cell>
          <cell r="B2222" t="str">
            <v>B</v>
          </cell>
          <cell r="C2222" t="str">
            <v>Y</v>
          </cell>
          <cell r="D2222" t="str">
            <v>0131-00</v>
          </cell>
          <cell r="E2222" t="str">
            <v>OELWANNE</v>
          </cell>
          <cell r="F2222">
            <v>22.64</v>
          </cell>
          <cell r="G2222">
            <v>1.22</v>
          </cell>
          <cell r="H2222">
            <v>2.3199999999999998</v>
          </cell>
          <cell r="J2222">
            <v>3.54</v>
          </cell>
        </row>
        <row r="2223">
          <cell r="A2223" t="str">
            <v>3679</v>
          </cell>
          <cell r="B2223" t="str">
            <v>B</v>
          </cell>
          <cell r="C2223" t="str">
            <v>Y</v>
          </cell>
          <cell r="D2223" t="str">
            <v>0130-00</v>
          </cell>
          <cell r="E2223" t="str">
            <v>DREHZAHLREGLER</v>
          </cell>
          <cell r="F2223">
            <v>677.6</v>
          </cell>
          <cell r="G2223">
            <v>2.1</v>
          </cell>
          <cell r="H2223">
            <v>0</v>
          </cell>
          <cell r="J2223">
            <v>2.1</v>
          </cell>
        </row>
        <row r="2224">
          <cell r="A2224" t="str">
            <v>3680</v>
          </cell>
          <cell r="B2224" t="str">
            <v>B</v>
          </cell>
          <cell r="C2224" t="str">
            <v>Y</v>
          </cell>
          <cell r="D2224" t="str">
            <v>0130-00</v>
          </cell>
          <cell r="E2224" t="str">
            <v>DREHZAHLREGLER</v>
          </cell>
          <cell r="F2224">
            <v>748.83</v>
          </cell>
          <cell r="G2224">
            <v>2.92</v>
          </cell>
          <cell r="H2224">
            <v>0</v>
          </cell>
          <cell r="J2224">
            <v>2.92</v>
          </cell>
        </row>
        <row r="2225">
          <cell r="A2225" t="str">
            <v>3681</v>
          </cell>
          <cell r="B2225" t="str">
            <v>B</v>
          </cell>
          <cell r="C2225" t="str">
            <v>Y</v>
          </cell>
          <cell r="D2225" t="str">
            <v>0130-00</v>
          </cell>
          <cell r="E2225" t="str">
            <v>DREHZAHLREGLER</v>
          </cell>
          <cell r="F2225">
            <v>685.12</v>
          </cell>
          <cell r="G2225">
            <v>2.1</v>
          </cell>
          <cell r="H2225">
            <v>0</v>
          </cell>
          <cell r="J2225">
            <v>2.1</v>
          </cell>
        </row>
        <row r="2226">
          <cell r="A2226" t="str">
            <v>3683</v>
          </cell>
          <cell r="B2226" t="str">
            <v>B</v>
          </cell>
          <cell r="C2226" t="str">
            <v>Y</v>
          </cell>
          <cell r="D2226" t="str">
            <v>0131-00</v>
          </cell>
          <cell r="E2226" t="str">
            <v>OHNE INHALT</v>
          </cell>
          <cell r="F2226">
            <v>0</v>
          </cell>
          <cell r="G2226">
            <v>0</v>
          </cell>
          <cell r="H2226">
            <v>0</v>
          </cell>
          <cell r="J2226">
            <v>0</v>
          </cell>
        </row>
        <row r="2227">
          <cell r="A2227" t="str">
            <v>3684</v>
          </cell>
          <cell r="B2227" t="str">
            <v>B</v>
          </cell>
          <cell r="C2227" t="str">
            <v>Y</v>
          </cell>
          <cell r="D2227" t="str">
            <v>0130-00</v>
          </cell>
          <cell r="E2227" t="str">
            <v>BEFESTIGUNGSTEILE</v>
          </cell>
          <cell r="F2227">
            <v>2.74</v>
          </cell>
          <cell r="G2227">
            <v>0.33</v>
          </cell>
          <cell r="H2227">
            <v>0</v>
          </cell>
          <cell r="J2227">
            <v>0.33</v>
          </cell>
        </row>
        <row r="2228">
          <cell r="A2228" t="str">
            <v>3685</v>
          </cell>
          <cell r="B2228" t="str">
            <v>B</v>
          </cell>
          <cell r="C2228" t="str">
            <v>Y</v>
          </cell>
          <cell r="D2228" t="str">
            <v>0131-00</v>
          </cell>
          <cell r="E2228" t="str">
            <v>OELMESSVORRICHTUNG</v>
          </cell>
          <cell r="F2228">
            <v>3.98</v>
          </cell>
          <cell r="G2228">
            <v>0.46</v>
          </cell>
          <cell r="H2228">
            <v>0</v>
          </cell>
          <cell r="J2228">
            <v>0.46</v>
          </cell>
        </row>
        <row r="2229">
          <cell r="A2229" t="str">
            <v>3686</v>
          </cell>
          <cell r="B2229" t="str">
            <v>B</v>
          </cell>
          <cell r="C2229" t="str">
            <v>Y</v>
          </cell>
          <cell r="D2229" t="str">
            <v>0131-00</v>
          </cell>
          <cell r="E2229" t="str">
            <v>LUEFTERKONSOLE</v>
          </cell>
          <cell r="F2229">
            <v>83.6</v>
          </cell>
          <cell r="G2229">
            <v>0.64</v>
          </cell>
          <cell r="H2229">
            <v>0</v>
          </cell>
          <cell r="J2229">
            <v>0.64</v>
          </cell>
        </row>
        <row r="2230">
          <cell r="A2230" t="str">
            <v>3687</v>
          </cell>
          <cell r="B2230" t="str">
            <v>B</v>
          </cell>
          <cell r="C2230" t="str">
            <v>Y</v>
          </cell>
          <cell r="D2230" t="str">
            <v>0130-00</v>
          </cell>
          <cell r="E2230" t="str">
            <v>DREHZAHLREGLER</v>
          </cell>
          <cell r="F2230">
            <v>159.97999999999999</v>
          </cell>
          <cell r="G2230">
            <v>2.4</v>
          </cell>
          <cell r="H2230">
            <v>0.56000000000000005</v>
          </cell>
          <cell r="J2230">
            <v>2.96</v>
          </cell>
        </row>
        <row r="2231">
          <cell r="A2231" t="str">
            <v>3688</v>
          </cell>
          <cell r="B2231" t="str">
            <v>B</v>
          </cell>
          <cell r="C2231" t="str">
            <v>Y</v>
          </cell>
          <cell r="D2231" t="str">
            <v>0130-00</v>
          </cell>
          <cell r="E2231" t="str">
            <v>DREHZAHLREGLER</v>
          </cell>
          <cell r="F2231">
            <v>159.97999999999999</v>
          </cell>
          <cell r="G2231">
            <v>2.4</v>
          </cell>
          <cell r="H2231">
            <v>0.56000000000000005</v>
          </cell>
          <cell r="J2231">
            <v>2.96</v>
          </cell>
        </row>
        <row r="2232">
          <cell r="A2232" t="str">
            <v>3689</v>
          </cell>
          <cell r="B2232" t="str">
            <v>B</v>
          </cell>
          <cell r="C2232" t="str">
            <v>Y</v>
          </cell>
          <cell r="D2232" t="str">
            <v>0131-00</v>
          </cell>
          <cell r="E2232" t="str">
            <v>DREHZAHLREGLER</v>
          </cell>
          <cell r="F2232">
            <v>233.1</v>
          </cell>
          <cell r="G2232">
            <v>2.68</v>
          </cell>
          <cell r="H2232">
            <v>1.45</v>
          </cell>
          <cell r="J2232">
            <v>4.13</v>
          </cell>
        </row>
        <row r="2233">
          <cell r="A2233" t="str">
            <v>3690</v>
          </cell>
          <cell r="B2233" t="str">
            <v>B</v>
          </cell>
          <cell r="C2233" t="str">
            <v>Y</v>
          </cell>
          <cell r="D2233" t="str">
            <v>0131-00</v>
          </cell>
          <cell r="E2233" t="str">
            <v>KEILRIEMENSCHEIBE</v>
          </cell>
          <cell r="F2233">
            <v>9.8699999999999992</v>
          </cell>
          <cell r="G2233">
            <v>0.01</v>
          </cell>
          <cell r="H2233">
            <v>0</v>
          </cell>
          <cell r="J2233">
            <v>0.01</v>
          </cell>
        </row>
        <row r="2234">
          <cell r="A2234" t="str">
            <v>3691</v>
          </cell>
          <cell r="B2234" t="str">
            <v>B</v>
          </cell>
          <cell r="C2234" t="str">
            <v>Y</v>
          </cell>
          <cell r="D2234" t="str">
            <v>0130-00</v>
          </cell>
          <cell r="E2234" t="str">
            <v>DREHZAHLREGLER</v>
          </cell>
          <cell r="F2234">
            <v>748.6</v>
          </cell>
          <cell r="G2234">
            <v>2.78</v>
          </cell>
          <cell r="H2234">
            <v>0</v>
          </cell>
          <cell r="J2234">
            <v>2.78</v>
          </cell>
        </row>
        <row r="2235">
          <cell r="A2235" t="str">
            <v>3696</v>
          </cell>
          <cell r="B2235" t="str">
            <v>B</v>
          </cell>
          <cell r="C2235" t="str">
            <v>Y</v>
          </cell>
          <cell r="D2235" t="str">
            <v>0130-00</v>
          </cell>
          <cell r="E2235" t="str">
            <v>SCHWINGS.DAEMPFER</v>
          </cell>
          <cell r="F2235">
            <v>94.21</v>
          </cell>
          <cell r="G2235">
            <v>0.86</v>
          </cell>
          <cell r="H2235">
            <v>0</v>
          </cell>
          <cell r="J2235">
            <v>0.86</v>
          </cell>
        </row>
        <row r="2236">
          <cell r="A2236" t="str">
            <v>3697</v>
          </cell>
          <cell r="B2236" t="str">
            <v>B</v>
          </cell>
          <cell r="C2236" t="str">
            <v>Y</v>
          </cell>
          <cell r="D2236" t="str">
            <v>0130-00</v>
          </cell>
          <cell r="E2236" t="str">
            <v>SCHUTZHAUBE</v>
          </cell>
          <cell r="F2236">
            <v>2.87</v>
          </cell>
          <cell r="G2236">
            <v>0.47</v>
          </cell>
          <cell r="H2236">
            <v>0</v>
          </cell>
          <cell r="J2236">
            <v>0.47</v>
          </cell>
        </row>
        <row r="2237">
          <cell r="A2237" t="str">
            <v>3698</v>
          </cell>
          <cell r="B2237" t="str">
            <v>B</v>
          </cell>
          <cell r="C2237" t="str">
            <v>Y</v>
          </cell>
          <cell r="D2237" t="str">
            <v>0131-00</v>
          </cell>
          <cell r="E2237" t="str">
            <v>OELWANNE</v>
          </cell>
          <cell r="F2237">
            <v>24.24</v>
          </cell>
          <cell r="G2237">
            <v>1.54</v>
          </cell>
          <cell r="H2237">
            <v>4.1100000000000003</v>
          </cell>
          <cell r="J2237">
            <v>5.65</v>
          </cell>
        </row>
        <row r="2238">
          <cell r="A2238" t="str">
            <v>3699</v>
          </cell>
          <cell r="B2238" t="str">
            <v>B</v>
          </cell>
          <cell r="C2238" t="str">
            <v>Y</v>
          </cell>
          <cell r="D2238" t="str">
            <v>0130-00</v>
          </cell>
          <cell r="E2238" t="str">
            <v>ANBAUTEILE</v>
          </cell>
          <cell r="F2238">
            <v>16.739999999999998</v>
          </cell>
          <cell r="G2238">
            <v>0.09</v>
          </cell>
          <cell r="H2238">
            <v>0</v>
          </cell>
          <cell r="J2238">
            <v>0.09</v>
          </cell>
        </row>
        <row r="2239">
          <cell r="A2239" t="str">
            <v>3700</v>
          </cell>
          <cell r="B2239" t="str">
            <v>B</v>
          </cell>
          <cell r="C2239" t="str">
            <v>Y</v>
          </cell>
          <cell r="D2239" t="str">
            <v>0131-00</v>
          </cell>
          <cell r="E2239" t="str">
            <v>DREHZAHLREGLER</v>
          </cell>
          <cell r="F2239">
            <v>233.1</v>
          </cell>
          <cell r="G2239">
            <v>3.82</v>
          </cell>
          <cell r="H2239">
            <v>1.45</v>
          </cell>
          <cell r="J2239">
            <v>5.27</v>
          </cell>
        </row>
        <row r="2240">
          <cell r="A2240" t="str">
            <v>3701</v>
          </cell>
          <cell r="B2240" t="str">
            <v>B</v>
          </cell>
          <cell r="C2240" t="str">
            <v>Y</v>
          </cell>
          <cell r="D2240" t="str">
            <v>0131-00</v>
          </cell>
          <cell r="E2240" t="str">
            <v>DREHZAHLREGLER</v>
          </cell>
          <cell r="F2240">
            <v>195.07</v>
          </cell>
          <cell r="G2240">
            <v>2.36</v>
          </cell>
          <cell r="H2240">
            <v>0</v>
          </cell>
          <cell r="J2240">
            <v>2.36</v>
          </cell>
        </row>
        <row r="2241">
          <cell r="A2241" t="str">
            <v>3702</v>
          </cell>
          <cell r="B2241" t="str">
            <v>B</v>
          </cell>
          <cell r="C2241" t="str">
            <v>Y</v>
          </cell>
          <cell r="D2241" t="str">
            <v>0130-00</v>
          </cell>
          <cell r="E2241" t="str">
            <v>SCHMIEROELKUEHLER</v>
          </cell>
          <cell r="F2241">
            <v>84.7</v>
          </cell>
          <cell r="G2241">
            <v>1.18</v>
          </cell>
          <cell r="H2241">
            <v>0</v>
          </cell>
          <cell r="J2241">
            <v>1.18</v>
          </cell>
        </row>
        <row r="2242">
          <cell r="A2242" t="str">
            <v>3703</v>
          </cell>
          <cell r="B2242" t="str">
            <v>B</v>
          </cell>
          <cell r="C2242" t="str">
            <v>Y</v>
          </cell>
          <cell r="D2242" t="str">
            <v>0130-00</v>
          </cell>
          <cell r="E2242" t="str">
            <v>ANSCHLUSSTEIL</v>
          </cell>
          <cell r="F2242">
            <v>9.27</v>
          </cell>
          <cell r="G2242">
            <v>0.51</v>
          </cell>
          <cell r="H2242">
            <v>2.39</v>
          </cell>
          <cell r="J2242">
            <v>2.9000000000000004</v>
          </cell>
        </row>
        <row r="2243">
          <cell r="A2243" t="str">
            <v>3704</v>
          </cell>
          <cell r="B2243" t="str">
            <v>B</v>
          </cell>
          <cell r="C2243" t="str">
            <v>Y</v>
          </cell>
          <cell r="D2243" t="str">
            <v>0130-00</v>
          </cell>
          <cell r="E2243" t="str">
            <v>ANBAUTEILE</v>
          </cell>
          <cell r="F2243">
            <v>0.16</v>
          </cell>
          <cell r="G2243">
            <v>0.26</v>
          </cell>
          <cell r="H2243">
            <v>0</v>
          </cell>
          <cell r="J2243">
            <v>0.26</v>
          </cell>
        </row>
        <row r="2244">
          <cell r="A2244" t="str">
            <v>3705</v>
          </cell>
          <cell r="B2244" t="str">
            <v>B</v>
          </cell>
          <cell r="C2244" t="str">
            <v>Y</v>
          </cell>
          <cell r="D2244" t="str">
            <v>0130-00</v>
          </cell>
          <cell r="E2244" t="str">
            <v>KRAFTSTOFFILTER</v>
          </cell>
          <cell r="F2244">
            <v>10.47</v>
          </cell>
          <cell r="G2244">
            <v>0.91</v>
          </cell>
          <cell r="H2244">
            <v>1.9</v>
          </cell>
          <cell r="J2244">
            <v>2.81</v>
          </cell>
        </row>
        <row r="2245">
          <cell r="A2245" t="str">
            <v>3706</v>
          </cell>
          <cell r="B2245" t="str">
            <v>B</v>
          </cell>
          <cell r="C2245" t="str">
            <v>Y</v>
          </cell>
          <cell r="D2245" t="str">
            <v>0138-00</v>
          </cell>
          <cell r="E2245" t="str">
            <v>BETRIEBSANLEITUNG</v>
          </cell>
          <cell r="F2245">
            <v>4.71</v>
          </cell>
          <cell r="G2245">
            <v>0</v>
          </cell>
          <cell r="H2245">
            <v>0</v>
          </cell>
          <cell r="J2245">
            <v>0</v>
          </cell>
        </row>
        <row r="2246">
          <cell r="A2246" t="str">
            <v>3707</v>
          </cell>
          <cell r="B2246" t="str">
            <v>B</v>
          </cell>
          <cell r="C2246" t="str">
            <v>Y</v>
          </cell>
          <cell r="D2246" t="str">
            <v>0131-00</v>
          </cell>
          <cell r="E2246" t="str">
            <v>BETRIEBSANLEITUNG</v>
          </cell>
          <cell r="F2246">
            <v>4.7</v>
          </cell>
          <cell r="G2246">
            <v>0</v>
          </cell>
          <cell r="H2246">
            <v>0</v>
          </cell>
          <cell r="J2246">
            <v>0</v>
          </cell>
        </row>
        <row r="2247">
          <cell r="A2247" t="str">
            <v>3708</v>
          </cell>
          <cell r="B2247" t="str">
            <v>B</v>
          </cell>
          <cell r="C2247" t="str">
            <v>Y</v>
          </cell>
          <cell r="D2247" t="str">
            <v>0131-00</v>
          </cell>
          <cell r="E2247" t="str">
            <v>EINSPRITZPUMPE</v>
          </cell>
          <cell r="F2247">
            <v>694.61</v>
          </cell>
          <cell r="G2247">
            <v>6.53</v>
          </cell>
          <cell r="H2247">
            <v>42.86</v>
          </cell>
          <cell r="J2247">
            <v>49.39</v>
          </cell>
        </row>
        <row r="2248">
          <cell r="A2248" t="str">
            <v>3710</v>
          </cell>
          <cell r="B2248" t="str">
            <v>B</v>
          </cell>
          <cell r="C2248" t="str">
            <v>Y</v>
          </cell>
          <cell r="D2248" t="str">
            <v>0131-00</v>
          </cell>
          <cell r="E2248" t="str">
            <v>DREHZAHLREGLER</v>
          </cell>
          <cell r="F2248">
            <v>195.07</v>
          </cell>
          <cell r="G2248">
            <v>2.36</v>
          </cell>
          <cell r="H2248">
            <v>0</v>
          </cell>
          <cell r="J2248">
            <v>2.36</v>
          </cell>
        </row>
        <row r="2249">
          <cell r="A2249" t="str">
            <v>3711</v>
          </cell>
          <cell r="B2249" t="str">
            <v>B</v>
          </cell>
          <cell r="C2249" t="str">
            <v>Y</v>
          </cell>
          <cell r="D2249" t="str">
            <v>0130-00</v>
          </cell>
          <cell r="E2249" t="str">
            <v>AUFSTELLFUSS</v>
          </cell>
          <cell r="F2249">
            <v>13.12</v>
          </cell>
          <cell r="G2249">
            <v>0.01</v>
          </cell>
          <cell r="H2249">
            <v>0</v>
          </cell>
          <cell r="J2249">
            <v>0.01</v>
          </cell>
        </row>
        <row r="2250">
          <cell r="A2250" t="str">
            <v>3712</v>
          </cell>
          <cell r="B2250" t="str">
            <v>B</v>
          </cell>
          <cell r="C2250" t="str">
            <v>Y</v>
          </cell>
          <cell r="D2250" t="str">
            <v>0131-00</v>
          </cell>
          <cell r="E2250" t="str">
            <v>DREHZAHLREGLER</v>
          </cell>
          <cell r="F2250">
            <v>233.02</v>
          </cell>
          <cell r="G2250">
            <v>2.68</v>
          </cell>
          <cell r="H2250">
            <v>1.2</v>
          </cell>
          <cell r="J2250">
            <v>3.88</v>
          </cell>
        </row>
        <row r="2251">
          <cell r="A2251" t="str">
            <v>3713</v>
          </cell>
          <cell r="B2251" t="str">
            <v>B</v>
          </cell>
          <cell r="C2251" t="str">
            <v>Y</v>
          </cell>
          <cell r="D2251" t="str">
            <v>0131-00</v>
          </cell>
          <cell r="E2251" t="str">
            <v>DREHZAHLREGLER</v>
          </cell>
          <cell r="F2251">
            <v>233.15</v>
          </cell>
          <cell r="G2251">
            <v>2.68</v>
          </cell>
          <cell r="H2251">
            <v>1.45</v>
          </cell>
          <cell r="J2251">
            <v>4.13</v>
          </cell>
        </row>
        <row r="2252">
          <cell r="A2252" t="str">
            <v>3714</v>
          </cell>
          <cell r="B2252" t="str">
            <v>B</v>
          </cell>
          <cell r="C2252" t="str">
            <v>Y</v>
          </cell>
          <cell r="D2252" t="str">
            <v>0131-00</v>
          </cell>
          <cell r="E2252" t="str">
            <v>DREHZAHLREGLER</v>
          </cell>
          <cell r="F2252">
            <v>233.15</v>
          </cell>
          <cell r="G2252">
            <v>2.68</v>
          </cell>
          <cell r="H2252">
            <v>1.45</v>
          </cell>
          <cell r="J2252">
            <v>4.13</v>
          </cell>
        </row>
        <row r="2253">
          <cell r="A2253" t="str">
            <v>3715</v>
          </cell>
          <cell r="B2253" t="str">
            <v>B</v>
          </cell>
          <cell r="C2253" t="str">
            <v>Y</v>
          </cell>
          <cell r="D2253" t="str">
            <v>0131-00</v>
          </cell>
          <cell r="E2253" t="str">
            <v>EINSPRITZPUMPE</v>
          </cell>
          <cell r="F2253">
            <v>1857.52</v>
          </cell>
          <cell r="G2253">
            <v>9.14</v>
          </cell>
          <cell r="H2253">
            <v>57.14</v>
          </cell>
          <cell r="J2253">
            <v>66.28</v>
          </cell>
        </row>
        <row r="2254">
          <cell r="A2254" t="str">
            <v>3716</v>
          </cell>
          <cell r="B2254" t="str">
            <v>B</v>
          </cell>
          <cell r="C2254" t="str">
            <v>Y</v>
          </cell>
          <cell r="D2254" t="str">
            <v>0131-00</v>
          </cell>
          <cell r="E2254" t="str">
            <v>EINSPRITZPUMPE</v>
          </cell>
          <cell r="F2254">
            <v>1058.1500000000001</v>
          </cell>
          <cell r="G2254">
            <v>8.74</v>
          </cell>
          <cell r="H2254">
            <v>45.03</v>
          </cell>
          <cell r="J2254">
            <v>53.77</v>
          </cell>
        </row>
        <row r="2255">
          <cell r="A2255" t="str">
            <v>3717</v>
          </cell>
          <cell r="B2255" t="str">
            <v>B</v>
          </cell>
          <cell r="C2255" t="str">
            <v>Y</v>
          </cell>
          <cell r="D2255" t="str">
            <v>0131-00</v>
          </cell>
          <cell r="E2255" t="str">
            <v>EINSPRITZPUMPE</v>
          </cell>
          <cell r="F2255">
            <v>770.84</v>
          </cell>
          <cell r="G2255">
            <v>8.33</v>
          </cell>
          <cell r="H2255">
            <v>54.33</v>
          </cell>
          <cell r="J2255">
            <v>62.66</v>
          </cell>
        </row>
        <row r="2256">
          <cell r="A2256" t="str">
            <v>3718</v>
          </cell>
          <cell r="B2256" t="str">
            <v>B</v>
          </cell>
          <cell r="C2256" t="str">
            <v>Y</v>
          </cell>
          <cell r="D2256" t="str">
            <v>0130-00</v>
          </cell>
          <cell r="E2256" t="str">
            <v>ANSCHLUSSTEIL</v>
          </cell>
          <cell r="F2256">
            <v>2.78</v>
          </cell>
          <cell r="G2256">
            <v>0.27</v>
          </cell>
          <cell r="H2256">
            <v>0</v>
          </cell>
          <cell r="J2256">
            <v>0.27</v>
          </cell>
        </row>
        <row r="2257">
          <cell r="A2257" t="str">
            <v>3719</v>
          </cell>
          <cell r="B2257" t="str">
            <v>B</v>
          </cell>
          <cell r="C2257" t="str">
            <v>Y</v>
          </cell>
          <cell r="D2257" t="str">
            <v>0130-00</v>
          </cell>
          <cell r="E2257" t="str">
            <v>AUFSTELLFUSS</v>
          </cell>
          <cell r="F2257">
            <v>11.84</v>
          </cell>
          <cell r="G2257">
            <v>0.01</v>
          </cell>
          <cell r="H2257">
            <v>0</v>
          </cell>
          <cell r="J2257">
            <v>0.01</v>
          </cell>
        </row>
        <row r="2258">
          <cell r="A2258" t="str">
            <v>3720</v>
          </cell>
          <cell r="B2258" t="str">
            <v>B</v>
          </cell>
          <cell r="C2258" t="str">
            <v>Y</v>
          </cell>
          <cell r="D2258" t="str">
            <v>0130-00</v>
          </cell>
          <cell r="E2258" t="str">
            <v>ANBAU</v>
          </cell>
          <cell r="F2258">
            <v>15.83</v>
          </cell>
          <cell r="G2258">
            <v>0.81</v>
          </cell>
          <cell r="H2258">
            <v>0</v>
          </cell>
          <cell r="J2258">
            <v>0.81</v>
          </cell>
        </row>
        <row r="2259">
          <cell r="A2259" t="str">
            <v>3721</v>
          </cell>
          <cell r="B2259" t="str">
            <v>B</v>
          </cell>
          <cell r="C2259" t="str">
            <v>Y</v>
          </cell>
          <cell r="D2259" t="str">
            <v>0131-00</v>
          </cell>
          <cell r="E2259" t="str">
            <v>DREHZAHLREGLER</v>
          </cell>
          <cell r="F2259">
            <v>233.15</v>
          </cell>
          <cell r="G2259">
            <v>2.68</v>
          </cell>
          <cell r="H2259">
            <v>1.45</v>
          </cell>
          <cell r="J2259">
            <v>4.13</v>
          </cell>
        </row>
        <row r="2260">
          <cell r="A2260" t="str">
            <v>3722</v>
          </cell>
          <cell r="B2260" t="str">
            <v>B</v>
          </cell>
          <cell r="C2260" t="str">
            <v>Y</v>
          </cell>
          <cell r="D2260" t="str">
            <v>0131-00</v>
          </cell>
          <cell r="E2260" t="str">
            <v>EINSPRITZPUMPE</v>
          </cell>
          <cell r="F2260">
            <v>999.53</v>
          </cell>
          <cell r="G2260">
            <v>10.54</v>
          </cell>
          <cell r="H2260">
            <v>45.03</v>
          </cell>
          <cell r="J2260">
            <v>55.57</v>
          </cell>
        </row>
        <row r="2261">
          <cell r="A2261" t="str">
            <v>3723</v>
          </cell>
          <cell r="B2261" t="str">
            <v>B</v>
          </cell>
          <cell r="C2261" t="str">
            <v>Y</v>
          </cell>
          <cell r="D2261" t="str">
            <v>0131-00</v>
          </cell>
          <cell r="E2261" t="str">
            <v>ANSCHLUSSGEHAEUSE</v>
          </cell>
          <cell r="F2261">
            <v>79.2</v>
          </cell>
          <cell r="G2261">
            <v>1.25</v>
          </cell>
          <cell r="H2261">
            <v>0</v>
          </cell>
          <cell r="J2261">
            <v>1.25</v>
          </cell>
        </row>
        <row r="2262">
          <cell r="A2262" t="str">
            <v>3724</v>
          </cell>
          <cell r="B2262" t="str">
            <v>B</v>
          </cell>
          <cell r="C2262" t="str">
            <v>Y</v>
          </cell>
          <cell r="D2262" t="str">
            <v>0131-00</v>
          </cell>
          <cell r="E2262" t="str">
            <v>ABGASTURBOLADER</v>
          </cell>
          <cell r="F2262">
            <v>188.49</v>
          </cell>
          <cell r="G2262">
            <v>3.5</v>
          </cell>
          <cell r="H2262">
            <v>6.81</v>
          </cell>
          <cell r="J2262">
            <v>10.309999999999999</v>
          </cell>
        </row>
        <row r="2263">
          <cell r="A2263" t="str">
            <v>3725</v>
          </cell>
          <cell r="B2263" t="str">
            <v>B</v>
          </cell>
          <cell r="C2263" t="str">
            <v>Y</v>
          </cell>
          <cell r="D2263" t="str">
            <v>0130-00</v>
          </cell>
          <cell r="E2263" t="str">
            <v>AUFSTELLFUSS</v>
          </cell>
          <cell r="F2263">
            <v>151.84</v>
          </cell>
          <cell r="G2263">
            <v>0.01</v>
          </cell>
          <cell r="H2263">
            <v>0</v>
          </cell>
          <cell r="J2263">
            <v>0.01</v>
          </cell>
        </row>
        <row r="2264">
          <cell r="A2264" t="str">
            <v>3726</v>
          </cell>
          <cell r="B2264" t="str">
            <v>B</v>
          </cell>
          <cell r="C2264" t="str">
            <v>Y</v>
          </cell>
          <cell r="D2264" t="str">
            <v>0130-00</v>
          </cell>
          <cell r="E2264" t="str">
            <v>AUFSTELLFUSS</v>
          </cell>
          <cell r="F2264">
            <v>151.84</v>
          </cell>
          <cell r="G2264">
            <v>0.01</v>
          </cell>
          <cell r="H2264">
            <v>0</v>
          </cell>
          <cell r="J2264">
            <v>0.01</v>
          </cell>
        </row>
        <row r="2265">
          <cell r="A2265" t="str">
            <v>3727</v>
          </cell>
          <cell r="B2265" t="str">
            <v>B</v>
          </cell>
          <cell r="C2265" t="str">
            <v>Y</v>
          </cell>
          <cell r="D2265" t="str">
            <v>0131-00</v>
          </cell>
          <cell r="E2265" t="str">
            <v>LADELUFTLEITUNG</v>
          </cell>
          <cell r="F2265">
            <v>48.27</v>
          </cell>
          <cell r="G2265">
            <v>1.45</v>
          </cell>
          <cell r="H2265">
            <v>0.79</v>
          </cell>
          <cell r="J2265">
            <v>2.2400000000000002</v>
          </cell>
        </row>
        <row r="2266">
          <cell r="A2266" t="str">
            <v>3728</v>
          </cell>
          <cell r="B2266" t="str">
            <v>B</v>
          </cell>
          <cell r="C2266" t="str">
            <v>Y</v>
          </cell>
          <cell r="D2266" t="str">
            <v>0131-00</v>
          </cell>
          <cell r="E2266" t="str">
            <v>MOTORLAGERUNG</v>
          </cell>
          <cell r="F2266">
            <v>5.95</v>
          </cell>
          <cell r="G2266">
            <v>0.37</v>
          </cell>
          <cell r="H2266">
            <v>0</v>
          </cell>
          <cell r="J2266">
            <v>0.37</v>
          </cell>
        </row>
        <row r="2267">
          <cell r="A2267" t="str">
            <v>3729</v>
          </cell>
          <cell r="B2267" t="str">
            <v>B</v>
          </cell>
          <cell r="C2267" t="str">
            <v>Y</v>
          </cell>
          <cell r="D2267" t="str">
            <v>0131-00</v>
          </cell>
          <cell r="E2267" t="str">
            <v>GENERATOR</v>
          </cell>
          <cell r="F2267">
            <v>112.89</v>
          </cell>
          <cell r="G2267">
            <v>1.77</v>
          </cell>
          <cell r="H2267">
            <v>0</v>
          </cell>
          <cell r="J2267">
            <v>1.77</v>
          </cell>
        </row>
        <row r="2268">
          <cell r="A2268" t="str">
            <v>3730</v>
          </cell>
          <cell r="B2268" t="str">
            <v>B</v>
          </cell>
          <cell r="C2268" t="str">
            <v>Y</v>
          </cell>
          <cell r="D2268" t="str">
            <v>0130-00</v>
          </cell>
          <cell r="E2268" t="str">
            <v>KUNDENABNAHME</v>
          </cell>
          <cell r="F2268">
            <v>0</v>
          </cell>
          <cell r="G2268">
            <v>0</v>
          </cell>
          <cell r="H2268">
            <v>0</v>
          </cell>
          <cell r="J2268">
            <v>0</v>
          </cell>
        </row>
        <row r="2269">
          <cell r="A2269" t="str">
            <v>3731</v>
          </cell>
          <cell r="B2269" t="str">
            <v>B</v>
          </cell>
          <cell r="C2269" t="str">
            <v>Y</v>
          </cell>
          <cell r="D2269" t="str">
            <v>0130-00</v>
          </cell>
          <cell r="E2269" t="str">
            <v>KUNDENABNAHME</v>
          </cell>
          <cell r="F2269">
            <v>0</v>
          </cell>
          <cell r="G2269">
            <v>0</v>
          </cell>
          <cell r="H2269">
            <v>0</v>
          </cell>
          <cell r="J2269">
            <v>0</v>
          </cell>
        </row>
        <row r="2270">
          <cell r="A2270" t="str">
            <v>3732</v>
          </cell>
          <cell r="B2270" t="str">
            <v>B</v>
          </cell>
          <cell r="C2270" t="str">
            <v>Y</v>
          </cell>
          <cell r="D2270" t="str">
            <v>0131-00</v>
          </cell>
          <cell r="E2270" t="str">
            <v>DREHZAHLREGLER</v>
          </cell>
          <cell r="F2270">
            <v>195.12</v>
          </cell>
          <cell r="G2270">
            <v>2.36</v>
          </cell>
          <cell r="H2270">
            <v>0</v>
          </cell>
          <cell r="J2270">
            <v>2.36</v>
          </cell>
        </row>
        <row r="2271">
          <cell r="A2271" t="str">
            <v>3733</v>
          </cell>
          <cell r="B2271" t="str">
            <v>B</v>
          </cell>
          <cell r="C2271" t="str">
            <v>Y</v>
          </cell>
          <cell r="D2271" t="str">
            <v>0131-00</v>
          </cell>
          <cell r="E2271" t="str">
            <v>ABGASTURBOLADER</v>
          </cell>
          <cell r="F2271">
            <v>180.28</v>
          </cell>
          <cell r="G2271">
            <v>5.27</v>
          </cell>
          <cell r="H2271">
            <v>5.51</v>
          </cell>
          <cell r="J2271">
            <v>10.78</v>
          </cell>
        </row>
        <row r="2272">
          <cell r="A2272" t="str">
            <v>3734</v>
          </cell>
          <cell r="B2272" t="str">
            <v>B</v>
          </cell>
          <cell r="C2272" t="str">
            <v>Y</v>
          </cell>
          <cell r="D2272" t="str">
            <v>0131-00</v>
          </cell>
          <cell r="E2272" t="str">
            <v>DREHZAHLREGLER</v>
          </cell>
          <cell r="F2272">
            <v>233.15</v>
          </cell>
          <cell r="G2272">
            <v>2.68</v>
          </cell>
          <cell r="H2272">
            <v>1.45</v>
          </cell>
          <cell r="J2272">
            <v>4.13</v>
          </cell>
        </row>
        <row r="2273">
          <cell r="A2273" t="str">
            <v>3735</v>
          </cell>
          <cell r="B2273" t="str">
            <v>B</v>
          </cell>
          <cell r="C2273" t="str">
            <v>Y</v>
          </cell>
          <cell r="D2273" t="str">
            <v>0131-00</v>
          </cell>
          <cell r="E2273" t="str">
            <v>KURB.GEH.ENTLUEFT.</v>
          </cell>
          <cell r="F2273">
            <v>13.45</v>
          </cell>
          <cell r="G2273">
            <v>0.92</v>
          </cell>
          <cell r="H2273">
            <v>0.46</v>
          </cell>
          <cell r="J2273">
            <v>1.3800000000000001</v>
          </cell>
        </row>
        <row r="2274">
          <cell r="A2274" t="str">
            <v>3736</v>
          </cell>
          <cell r="B2274" t="str">
            <v>B</v>
          </cell>
          <cell r="C2274" t="str">
            <v>Y</v>
          </cell>
          <cell r="D2274" t="str">
            <v>0130-00</v>
          </cell>
          <cell r="E2274" t="str">
            <v>SCHWUNGRAD</v>
          </cell>
          <cell r="F2274">
            <v>66.709999999999994</v>
          </cell>
          <cell r="G2274">
            <v>0.95</v>
          </cell>
          <cell r="H2274">
            <v>0</v>
          </cell>
          <cell r="J2274">
            <v>0.95</v>
          </cell>
        </row>
        <row r="2275">
          <cell r="A2275" t="str">
            <v>3737</v>
          </cell>
          <cell r="B2275" t="str">
            <v>B</v>
          </cell>
          <cell r="C2275" t="str">
            <v>Y</v>
          </cell>
          <cell r="D2275" t="str">
            <v>0131-00</v>
          </cell>
          <cell r="E2275" t="str">
            <v>EINSPRITZPUMPE</v>
          </cell>
          <cell r="F2275">
            <v>1001.59</v>
          </cell>
          <cell r="G2275">
            <v>10.27</v>
          </cell>
          <cell r="H2275">
            <v>57.14</v>
          </cell>
          <cell r="J2275">
            <v>67.41</v>
          </cell>
        </row>
        <row r="2276">
          <cell r="A2276" t="str">
            <v>3738</v>
          </cell>
          <cell r="B2276" t="str">
            <v>B</v>
          </cell>
          <cell r="C2276" t="str">
            <v>Y</v>
          </cell>
          <cell r="D2276" t="str">
            <v>0131-00</v>
          </cell>
          <cell r="E2276" t="str">
            <v>EINSPRITZPUMPE</v>
          </cell>
          <cell r="F2276">
            <v>970.87</v>
          </cell>
          <cell r="G2276">
            <v>10.42</v>
          </cell>
          <cell r="H2276">
            <v>57.14</v>
          </cell>
          <cell r="J2276">
            <v>67.56</v>
          </cell>
        </row>
        <row r="2277">
          <cell r="A2277" t="str">
            <v>3739</v>
          </cell>
          <cell r="B2277" t="str">
            <v>B</v>
          </cell>
          <cell r="C2277" t="str">
            <v>Y</v>
          </cell>
          <cell r="D2277" t="str">
            <v>0131-00</v>
          </cell>
          <cell r="E2277" t="str">
            <v>FUEHRUNGSROHR</v>
          </cell>
          <cell r="F2277">
            <v>1.89</v>
          </cell>
          <cell r="G2277">
            <v>0.41</v>
          </cell>
          <cell r="H2277">
            <v>0</v>
          </cell>
          <cell r="J2277">
            <v>0.41</v>
          </cell>
        </row>
        <row r="2278">
          <cell r="A2278" t="str">
            <v>3740</v>
          </cell>
          <cell r="B2278" t="str">
            <v>B</v>
          </cell>
          <cell r="C2278" t="str">
            <v>Y</v>
          </cell>
          <cell r="D2278" t="str">
            <v>0131-00</v>
          </cell>
          <cell r="E2278" t="str">
            <v>EINSPRITZPUMPE</v>
          </cell>
          <cell r="F2278">
            <v>999.53</v>
          </cell>
          <cell r="G2278">
            <v>10.54</v>
          </cell>
          <cell r="H2278">
            <v>45.03</v>
          </cell>
          <cell r="J2278">
            <v>55.57</v>
          </cell>
        </row>
        <row r="2279">
          <cell r="A2279" t="str">
            <v>3741</v>
          </cell>
          <cell r="B2279" t="str">
            <v>B</v>
          </cell>
          <cell r="C2279" t="str">
            <v>Y</v>
          </cell>
          <cell r="D2279" t="str">
            <v>0131-00</v>
          </cell>
          <cell r="E2279" t="str">
            <v>NEBENABTRIEB</v>
          </cell>
          <cell r="F2279">
            <v>228.89</v>
          </cell>
          <cell r="G2279">
            <v>3.5</v>
          </cell>
          <cell r="H2279">
            <v>7.17</v>
          </cell>
          <cell r="J2279">
            <v>10.67</v>
          </cell>
        </row>
        <row r="2280">
          <cell r="A2280" t="str">
            <v>3742</v>
          </cell>
          <cell r="B2280" t="str">
            <v>B</v>
          </cell>
          <cell r="C2280" t="str">
            <v>Y</v>
          </cell>
          <cell r="D2280" t="str">
            <v>0131-00</v>
          </cell>
          <cell r="E2280" t="str">
            <v>NEBENABTRIEB</v>
          </cell>
          <cell r="F2280">
            <v>677.91</v>
          </cell>
          <cell r="G2280">
            <v>4.3099999999999996</v>
          </cell>
          <cell r="H2280">
            <v>8.9600000000000009</v>
          </cell>
          <cell r="J2280">
            <v>13.27</v>
          </cell>
        </row>
        <row r="2281">
          <cell r="A2281" t="str">
            <v>3743</v>
          </cell>
          <cell r="B2281" t="str">
            <v>B</v>
          </cell>
          <cell r="C2281" t="str">
            <v>Y</v>
          </cell>
          <cell r="D2281" t="str">
            <v>0131-00</v>
          </cell>
          <cell r="E2281" t="str">
            <v>KURB.GEH.ENTLUEFT.</v>
          </cell>
          <cell r="F2281">
            <v>8.9600000000000009</v>
          </cell>
          <cell r="G2281">
            <v>0.89</v>
          </cell>
          <cell r="H2281">
            <v>0</v>
          </cell>
          <cell r="J2281">
            <v>0.89</v>
          </cell>
        </row>
        <row r="2282">
          <cell r="A2282" t="str">
            <v>3744</v>
          </cell>
          <cell r="B2282" t="str">
            <v>B</v>
          </cell>
          <cell r="C2282" t="str">
            <v>Y</v>
          </cell>
          <cell r="D2282" t="str">
            <v>0131-00</v>
          </cell>
          <cell r="E2282" t="str">
            <v>ABGASTURBOLADER</v>
          </cell>
          <cell r="F2282">
            <v>187.87</v>
          </cell>
          <cell r="G2282">
            <v>5.3</v>
          </cell>
          <cell r="H2282">
            <v>2.58</v>
          </cell>
          <cell r="J2282">
            <v>7.88</v>
          </cell>
        </row>
        <row r="2283">
          <cell r="A2283" t="str">
            <v>3745</v>
          </cell>
          <cell r="B2283" t="str">
            <v>B</v>
          </cell>
          <cell r="C2283" t="str">
            <v>Y</v>
          </cell>
          <cell r="D2283" t="str">
            <v>0131-00</v>
          </cell>
          <cell r="E2283" t="str">
            <v>ABGASTURBOLADER</v>
          </cell>
          <cell r="F2283">
            <v>272.45999999999998</v>
          </cell>
          <cell r="G2283">
            <v>6.8</v>
          </cell>
          <cell r="H2283">
            <v>5.76</v>
          </cell>
          <cell r="J2283">
            <v>12.559999999999999</v>
          </cell>
        </row>
        <row r="2284">
          <cell r="A2284" t="str">
            <v>3746</v>
          </cell>
          <cell r="B2284" t="str">
            <v>B</v>
          </cell>
          <cell r="C2284" t="str">
            <v>Y</v>
          </cell>
          <cell r="D2284" t="str">
            <v>0131-00</v>
          </cell>
          <cell r="E2284" t="str">
            <v>ABGASTURBOLADER</v>
          </cell>
          <cell r="F2284">
            <v>183</v>
          </cell>
          <cell r="G2284">
            <v>5.42</v>
          </cell>
          <cell r="H2284">
            <v>5.76</v>
          </cell>
          <cell r="J2284">
            <v>11.18</v>
          </cell>
        </row>
        <row r="2285">
          <cell r="A2285" t="str">
            <v>3747</v>
          </cell>
          <cell r="B2285" t="str">
            <v>B</v>
          </cell>
          <cell r="C2285" t="str">
            <v>Y</v>
          </cell>
          <cell r="D2285" t="str">
            <v>0131-00</v>
          </cell>
          <cell r="E2285" t="str">
            <v>ABGASTURBOLADER</v>
          </cell>
          <cell r="F2285">
            <v>182.99</v>
          </cell>
          <cell r="G2285">
            <v>5.3</v>
          </cell>
          <cell r="H2285">
            <v>2.42</v>
          </cell>
          <cell r="J2285">
            <v>7.72</v>
          </cell>
        </row>
        <row r="2286">
          <cell r="A2286" t="str">
            <v>3748</v>
          </cell>
          <cell r="B2286" t="str">
            <v>B</v>
          </cell>
          <cell r="C2286" t="str">
            <v>Y</v>
          </cell>
          <cell r="D2286" t="str">
            <v>0131-00</v>
          </cell>
          <cell r="E2286" t="str">
            <v>ABGASTURBOLADER</v>
          </cell>
          <cell r="F2286">
            <v>272.45</v>
          </cell>
          <cell r="G2286">
            <v>3.42</v>
          </cell>
          <cell r="H2286">
            <v>2.42</v>
          </cell>
          <cell r="J2286">
            <v>5.84</v>
          </cell>
        </row>
        <row r="2287">
          <cell r="A2287" t="str">
            <v>3749</v>
          </cell>
          <cell r="B2287" t="str">
            <v>B</v>
          </cell>
          <cell r="C2287" t="str">
            <v>Y</v>
          </cell>
          <cell r="D2287" t="str">
            <v>0131-00</v>
          </cell>
          <cell r="E2287" t="str">
            <v>ABGASTURBOLADER</v>
          </cell>
          <cell r="F2287">
            <v>195.76</v>
          </cell>
          <cell r="G2287">
            <v>5.26</v>
          </cell>
          <cell r="H2287">
            <v>5.59</v>
          </cell>
          <cell r="J2287">
            <v>10.85</v>
          </cell>
        </row>
        <row r="2288">
          <cell r="A2288" t="str">
            <v>3750</v>
          </cell>
          <cell r="B2288" t="str">
            <v>B</v>
          </cell>
          <cell r="C2288" t="str">
            <v>Y</v>
          </cell>
          <cell r="D2288" t="str">
            <v>0130-00</v>
          </cell>
          <cell r="E2288" t="str">
            <v>ABGASTURBOLADER</v>
          </cell>
          <cell r="F2288">
            <v>139.81</v>
          </cell>
          <cell r="G2288">
            <v>2.66</v>
          </cell>
          <cell r="H2288">
            <v>3.66</v>
          </cell>
          <cell r="J2288">
            <v>6.32</v>
          </cell>
        </row>
        <row r="2289">
          <cell r="A2289" t="str">
            <v>3751</v>
          </cell>
          <cell r="B2289" t="str">
            <v>B</v>
          </cell>
          <cell r="C2289" t="str">
            <v>Y</v>
          </cell>
          <cell r="D2289" t="str">
            <v>0131-00</v>
          </cell>
          <cell r="E2289" t="str">
            <v>OELWANNE</v>
          </cell>
          <cell r="F2289">
            <v>24.24</v>
          </cell>
          <cell r="G2289">
            <v>1.27</v>
          </cell>
          <cell r="H2289">
            <v>4.1100000000000003</v>
          </cell>
          <cell r="J2289">
            <v>5.3800000000000008</v>
          </cell>
        </row>
        <row r="2290">
          <cell r="A2290" t="str">
            <v>3752</v>
          </cell>
          <cell r="B2290" t="str">
            <v>B</v>
          </cell>
          <cell r="C2290" t="str">
            <v>Y</v>
          </cell>
          <cell r="D2290" t="str">
            <v>0131-00</v>
          </cell>
          <cell r="E2290" t="str">
            <v>OELMESSVORRICHTUNG</v>
          </cell>
          <cell r="F2290">
            <v>4.07</v>
          </cell>
          <cell r="G2290">
            <v>0.68</v>
          </cell>
          <cell r="H2290">
            <v>0</v>
          </cell>
          <cell r="J2290">
            <v>0.68</v>
          </cell>
        </row>
        <row r="2291">
          <cell r="A2291" t="str">
            <v>3753</v>
          </cell>
          <cell r="B2291" t="str">
            <v>B</v>
          </cell>
          <cell r="C2291" t="str">
            <v>Y</v>
          </cell>
          <cell r="D2291" t="str">
            <v>0130-00</v>
          </cell>
          <cell r="E2291" t="str">
            <v>ANSCHLUSSTEIL</v>
          </cell>
          <cell r="F2291">
            <v>36.46</v>
          </cell>
          <cell r="G2291">
            <v>0.28000000000000003</v>
          </cell>
          <cell r="H2291">
            <v>0</v>
          </cell>
          <cell r="J2291">
            <v>0.28000000000000003</v>
          </cell>
        </row>
        <row r="2292">
          <cell r="A2292" t="str">
            <v>3754</v>
          </cell>
          <cell r="B2292" t="str">
            <v>B</v>
          </cell>
          <cell r="C2292" t="str">
            <v>Y</v>
          </cell>
          <cell r="D2292" t="str">
            <v>0130-00</v>
          </cell>
          <cell r="E2292" t="str">
            <v>HYDRAUL.OELKUEHLER</v>
          </cell>
          <cell r="F2292">
            <v>411.01</v>
          </cell>
          <cell r="G2292">
            <v>7.52</v>
          </cell>
          <cell r="H2292">
            <v>9.67</v>
          </cell>
          <cell r="J2292">
            <v>17.189999999999998</v>
          </cell>
        </row>
        <row r="2293">
          <cell r="A2293" t="str">
            <v>3755</v>
          </cell>
          <cell r="B2293" t="str">
            <v>B</v>
          </cell>
          <cell r="C2293" t="str">
            <v>Y</v>
          </cell>
          <cell r="D2293" t="str">
            <v>0131-00</v>
          </cell>
          <cell r="E2293" t="str">
            <v>NEBENABTRIEB</v>
          </cell>
          <cell r="F2293">
            <v>246.38</v>
          </cell>
          <cell r="G2293">
            <v>3.32</v>
          </cell>
          <cell r="H2293">
            <v>7.26</v>
          </cell>
          <cell r="J2293">
            <v>10.58</v>
          </cell>
        </row>
        <row r="2294">
          <cell r="A2294" t="str">
            <v>3756</v>
          </cell>
          <cell r="B2294" t="str">
            <v>B</v>
          </cell>
          <cell r="C2294" t="str">
            <v>Y</v>
          </cell>
          <cell r="D2294" t="str">
            <v>0131-00</v>
          </cell>
          <cell r="E2294" t="str">
            <v>OELMESSVORRICHTUNG</v>
          </cell>
          <cell r="F2294">
            <v>4.08</v>
          </cell>
          <cell r="G2294">
            <v>0.68</v>
          </cell>
          <cell r="H2294">
            <v>0</v>
          </cell>
          <cell r="J2294">
            <v>0.68</v>
          </cell>
        </row>
        <row r="2295">
          <cell r="A2295" t="str">
            <v>3757</v>
          </cell>
          <cell r="B2295" t="str">
            <v>B</v>
          </cell>
          <cell r="C2295" t="str">
            <v>Y</v>
          </cell>
          <cell r="D2295" t="str">
            <v>0131-00</v>
          </cell>
          <cell r="E2295" t="str">
            <v>KEILRIEMENSCHEIBE</v>
          </cell>
          <cell r="F2295">
            <v>72.7</v>
          </cell>
          <cell r="G2295">
            <v>1.39</v>
          </cell>
          <cell r="H2295">
            <v>5.83</v>
          </cell>
          <cell r="J2295">
            <v>7.22</v>
          </cell>
        </row>
        <row r="2296">
          <cell r="A2296" t="str">
            <v>3758</v>
          </cell>
          <cell r="B2296" t="str">
            <v>B</v>
          </cell>
          <cell r="C2296" t="str">
            <v>Y</v>
          </cell>
          <cell r="D2296" t="str">
            <v>0131-00</v>
          </cell>
          <cell r="E2296" t="str">
            <v>OELWANNE</v>
          </cell>
          <cell r="F2296">
            <v>126</v>
          </cell>
          <cell r="G2296">
            <v>1.9</v>
          </cell>
          <cell r="H2296">
            <v>3.84</v>
          </cell>
          <cell r="J2296">
            <v>5.74</v>
          </cell>
        </row>
        <row r="2297">
          <cell r="A2297" t="str">
            <v>3759</v>
          </cell>
          <cell r="B2297" t="str">
            <v>B</v>
          </cell>
          <cell r="C2297" t="str">
            <v>Y</v>
          </cell>
          <cell r="D2297" t="str">
            <v>0999-99</v>
          </cell>
          <cell r="E2297" t="str">
            <v>LUEFTERKONSOLE</v>
          </cell>
          <cell r="F2297">
            <v>84.11</v>
          </cell>
          <cell r="G2297">
            <v>0.63</v>
          </cell>
          <cell r="H2297">
            <v>0</v>
          </cell>
          <cell r="J2297">
            <v>0.63</v>
          </cell>
        </row>
        <row r="2298">
          <cell r="A2298" t="str">
            <v>3760</v>
          </cell>
          <cell r="B2298" t="str">
            <v>B</v>
          </cell>
          <cell r="C2298" t="str">
            <v>Y</v>
          </cell>
          <cell r="D2298" t="str">
            <v>0131-00</v>
          </cell>
          <cell r="E2298" t="str">
            <v>DREHZAHLREGLER</v>
          </cell>
          <cell r="F2298">
            <v>247.23</v>
          </cell>
          <cell r="G2298">
            <v>2.38</v>
          </cell>
          <cell r="H2298">
            <v>1.2</v>
          </cell>
          <cell r="J2298">
            <v>3.58</v>
          </cell>
        </row>
        <row r="2299">
          <cell r="A2299" t="str">
            <v>3761</v>
          </cell>
          <cell r="B2299" t="str">
            <v>B</v>
          </cell>
          <cell r="C2299" t="str">
            <v>Y</v>
          </cell>
          <cell r="D2299" t="str">
            <v>0131-00</v>
          </cell>
          <cell r="E2299" t="str">
            <v>KRAFTSTOFFLEITUNG</v>
          </cell>
          <cell r="F2299">
            <v>46.7</v>
          </cell>
          <cell r="G2299">
            <v>0.69</v>
          </cell>
          <cell r="H2299">
            <v>0.89</v>
          </cell>
          <cell r="J2299">
            <v>1.58</v>
          </cell>
        </row>
        <row r="2300">
          <cell r="A2300" t="str">
            <v>3762</v>
          </cell>
          <cell r="B2300" t="str">
            <v>B</v>
          </cell>
          <cell r="C2300" t="str">
            <v>Y</v>
          </cell>
          <cell r="D2300" t="str">
            <v>0131-00</v>
          </cell>
          <cell r="E2300" t="str">
            <v>NEBENABTRIEB</v>
          </cell>
          <cell r="F2300">
            <v>231.81</v>
          </cell>
          <cell r="G2300">
            <v>1.03</v>
          </cell>
          <cell r="H2300">
            <v>0</v>
          </cell>
          <cell r="J2300">
            <v>1.03</v>
          </cell>
        </row>
        <row r="2301">
          <cell r="A2301" t="str">
            <v>3763</v>
          </cell>
          <cell r="B2301" t="str">
            <v>B</v>
          </cell>
          <cell r="C2301" t="str">
            <v>Y</v>
          </cell>
          <cell r="D2301" t="str">
            <v>0130-00</v>
          </cell>
          <cell r="E2301" t="str">
            <v>MOTORZUBEHOER</v>
          </cell>
          <cell r="F2301">
            <v>299.37</v>
          </cell>
          <cell r="G2301">
            <v>0</v>
          </cell>
          <cell r="H2301">
            <v>2.7</v>
          </cell>
          <cell r="J2301">
            <v>2.7</v>
          </cell>
        </row>
        <row r="2302">
          <cell r="A2302" t="str">
            <v>3764</v>
          </cell>
          <cell r="B2302" t="str">
            <v>B</v>
          </cell>
          <cell r="C2302" t="str">
            <v>Y</v>
          </cell>
          <cell r="D2302" t="str">
            <v>0130-00</v>
          </cell>
          <cell r="E2302" t="str">
            <v>DREHZAHLREGLER</v>
          </cell>
          <cell r="F2302">
            <v>159.94999999999999</v>
          </cell>
          <cell r="G2302">
            <v>2.4</v>
          </cell>
          <cell r="H2302">
            <v>0.56000000000000005</v>
          </cell>
          <cell r="J2302">
            <v>2.96</v>
          </cell>
        </row>
        <row r="2303">
          <cell r="A2303" t="str">
            <v>3765</v>
          </cell>
          <cell r="B2303" t="str">
            <v>B</v>
          </cell>
          <cell r="C2303" t="str">
            <v>Y</v>
          </cell>
          <cell r="D2303" t="str">
            <v>0130-00</v>
          </cell>
          <cell r="E2303" t="str">
            <v>DREHZAHLREGLER</v>
          </cell>
          <cell r="F2303">
            <v>159.28</v>
          </cell>
          <cell r="G2303">
            <v>2.36</v>
          </cell>
          <cell r="H2303">
            <v>0</v>
          </cell>
          <cell r="J2303">
            <v>2.36</v>
          </cell>
        </row>
        <row r="2304">
          <cell r="A2304" t="str">
            <v>3766</v>
          </cell>
          <cell r="B2304" t="str">
            <v>B</v>
          </cell>
          <cell r="C2304" t="str">
            <v>Y</v>
          </cell>
          <cell r="D2304" t="str">
            <v>0131-00</v>
          </cell>
          <cell r="E2304" t="str">
            <v>DREHZAHLREGLER</v>
          </cell>
          <cell r="F2304">
            <v>195.12</v>
          </cell>
          <cell r="G2304">
            <v>2.36</v>
          </cell>
          <cell r="H2304">
            <v>0</v>
          </cell>
          <cell r="J2304">
            <v>2.36</v>
          </cell>
        </row>
        <row r="2305">
          <cell r="A2305" t="str">
            <v>3767</v>
          </cell>
          <cell r="B2305" t="str">
            <v>B</v>
          </cell>
          <cell r="C2305" t="str">
            <v>Y</v>
          </cell>
          <cell r="D2305" t="str">
            <v>0130-00</v>
          </cell>
          <cell r="E2305" t="str">
            <v>ABGASTURBOLADER</v>
          </cell>
          <cell r="F2305">
            <v>170.87</v>
          </cell>
          <cell r="G2305">
            <v>3.36</v>
          </cell>
          <cell r="H2305">
            <v>4.9000000000000004</v>
          </cell>
          <cell r="J2305">
            <v>8.26</v>
          </cell>
        </row>
        <row r="2306">
          <cell r="A2306" t="str">
            <v>3768</v>
          </cell>
          <cell r="B2306" t="str">
            <v>B</v>
          </cell>
          <cell r="C2306" t="str">
            <v>Y</v>
          </cell>
          <cell r="D2306" t="str">
            <v>0130-00</v>
          </cell>
          <cell r="E2306" t="str">
            <v>LADELUFTLEITUNG</v>
          </cell>
          <cell r="F2306">
            <v>45.73</v>
          </cell>
          <cell r="G2306">
            <v>2.09</v>
          </cell>
          <cell r="H2306">
            <v>2.93</v>
          </cell>
          <cell r="J2306">
            <v>5.0199999999999996</v>
          </cell>
        </row>
        <row r="2307">
          <cell r="A2307" t="str">
            <v>3770</v>
          </cell>
          <cell r="B2307" t="str">
            <v>B</v>
          </cell>
          <cell r="C2307" t="str">
            <v>Y</v>
          </cell>
          <cell r="D2307" t="str">
            <v>0131-00</v>
          </cell>
          <cell r="E2307" t="str">
            <v>BEFESTIGUNGSTEILE</v>
          </cell>
          <cell r="F2307">
            <v>19.64</v>
          </cell>
          <cell r="G2307">
            <v>4.4000000000000003E-3</v>
          </cell>
          <cell r="H2307">
            <v>0</v>
          </cell>
          <cell r="J2307">
            <v>4.4000000000000003E-3</v>
          </cell>
        </row>
        <row r="2308">
          <cell r="A2308" t="str">
            <v>3771</v>
          </cell>
          <cell r="B2308" t="str">
            <v>B</v>
          </cell>
          <cell r="C2308" t="str">
            <v>Y</v>
          </cell>
          <cell r="D2308" t="str">
            <v>0131-00</v>
          </cell>
          <cell r="E2308" t="str">
            <v>KEILRIEMENSCHEIBE</v>
          </cell>
          <cell r="F2308">
            <v>71.260000000000005</v>
          </cell>
          <cell r="G2308">
            <v>1.39</v>
          </cell>
          <cell r="H2308">
            <v>3.38</v>
          </cell>
          <cell r="J2308">
            <v>4.7699999999999996</v>
          </cell>
        </row>
        <row r="2309">
          <cell r="A2309" t="str">
            <v>3772</v>
          </cell>
          <cell r="B2309" t="str">
            <v>B</v>
          </cell>
          <cell r="C2309" t="str">
            <v>Y</v>
          </cell>
          <cell r="D2309" t="str">
            <v>0131-00</v>
          </cell>
          <cell r="E2309" t="str">
            <v>DREHZAHLREGLER</v>
          </cell>
          <cell r="F2309">
            <v>195.12</v>
          </cell>
          <cell r="G2309">
            <v>2.36</v>
          </cell>
          <cell r="H2309">
            <v>0</v>
          </cell>
          <cell r="J2309">
            <v>2.36</v>
          </cell>
        </row>
        <row r="2310">
          <cell r="A2310" t="str">
            <v>3773</v>
          </cell>
          <cell r="B2310" t="str">
            <v>B</v>
          </cell>
          <cell r="C2310" t="str">
            <v>Y</v>
          </cell>
          <cell r="D2310" t="str">
            <v>0131-00</v>
          </cell>
          <cell r="E2310" t="str">
            <v>DREHZAHLREGLER</v>
          </cell>
          <cell r="F2310">
            <v>233.09</v>
          </cell>
          <cell r="G2310">
            <v>2.78</v>
          </cell>
          <cell r="H2310">
            <v>1.0900000000000001</v>
          </cell>
          <cell r="J2310">
            <v>3.87</v>
          </cell>
        </row>
        <row r="2311">
          <cell r="A2311" t="str">
            <v>3774</v>
          </cell>
          <cell r="B2311" t="str">
            <v>B</v>
          </cell>
          <cell r="C2311" t="str">
            <v>Y</v>
          </cell>
          <cell r="D2311" t="str">
            <v>0130-00</v>
          </cell>
          <cell r="E2311" t="str">
            <v>AUFSTELLFUSS</v>
          </cell>
          <cell r="F2311">
            <v>77.88</v>
          </cell>
          <cell r="G2311">
            <v>0.01</v>
          </cell>
          <cell r="H2311">
            <v>0</v>
          </cell>
          <cell r="J2311">
            <v>0.01</v>
          </cell>
        </row>
        <row r="2312">
          <cell r="A2312" t="str">
            <v>3775</v>
          </cell>
          <cell r="B2312" t="str">
            <v>B</v>
          </cell>
          <cell r="C2312" t="str">
            <v>Y</v>
          </cell>
          <cell r="D2312" t="str">
            <v>0130-00</v>
          </cell>
          <cell r="E2312" t="str">
            <v>AUFSTELLFUSS</v>
          </cell>
          <cell r="F2312">
            <v>177.14</v>
          </cell>
          <cell r="G2312">
            <v>0.01</v>
          </cell>
          <cell r="H2312">
            <v>0</v>
          </cell>
          <cell r="J2312">
            <v>0.01</v>
          </cell>
        </row>
        <row r="2313">
          <cell r="A2313" t="str">
            <v>3776</v>
          </cell>
          <cell r="B2313" t="str">
            <v>B</v>
          </cell>
          <cell r="C2313" t="str">
            <v>Y</v>
          </cell>
          <cell r="D2313" t="str">
            <v>0130-00</v>
          </cell>
          <cell r="E2313" t="str">
            <v>KURB.GEH.ENTLUEFT.</v>
          </cell>
          <cell r="F2313">
            <v>4.51</v>
          </cell>
          <cell r="G2313">
            <v>0.34</v>
          </cell>
          <cell r="H2313">
            <v>0</v>
          </cell>
          <cell r="J2313">
            <v>0.34</v>
          </cell>
        </row>
        <row r="2314">
          <cell r="A2314" t="str">
            <v>3779</v>
          </cell>
          <cell r="B2314" t="str">
            <v>B</v>
          </cell>
          <cell r="C2314" t="str">
            <v>Y</v>
          </cell>
          <cell r="D2314" t="str">
            <v>0131-00</v>
          </cell>
          <cell r="E2314" t="str">
            <v>KRAFTSTOFFPUMPE</v>
          </cell>
          <cell r="F2314">
            <v>30.44</v>
          </cell>
          <cell r="G2314">
            <v>0.84</v>
          </cell>
          <cell r="H2314">
            <v>0</v>
          </cell>
          <cell r="J2314">
            <v>0.84</v>
          </cell>
        </row>
        <row r="2315">
          <cell r="A2315" t="str">
            <v>3780</v>
          </cell>
          <cell r="B2315" t="str">
            <v>B</v>
          </cell>
          <cell r="C2315" t="str">
            <v>Y</v>
          </cell>
          <cell r="D2315" t="str">
            <v>0131-00</v>
          </cell>
          <cell r="E2315" t="str">
            <v>KRUEMMER</v>
          </cell>
          <cell r="F2315">
            <v>40.65</v>
          </cell>
          <cell r="G2315">
            <v>1.54</v>
          </cell>
          <cell r="H2315">
            <v>1.59</v>
          </cell>
          <cell r="J2315">
            <v>3.13</v>
          </cell>
        </row>
        <row r="2316">
          <cell r="A2316" t="str">
            <v>3781</v>
          </cell>
          <cell r="B2316" t="str">
            <v>B</v>
          </cell>
          <cell r="C2316" t="str">
            <v>Y</v>
          </cell>
          <cell r="D2316" t="str">
            <v>0131-00</v>
          </cell>
          <cell r="E2316" t="str">
            <v>ABGASTURBOLADER</v>
          </cell>
          <cell r="F2316">
            <v>185.42</v>
          </cell>
          <cell r="G2316">
            <v>5.37</v>
          </cell>
          <cell r="H2316">
            <v>5.17</v>
          </cell>
          <cell r="J2316">
            <v>10.54</v>
          </cell>
        </row>
        <row r="2317">
          <cell r="A2317" t="str">
            <v>3783</v>
          </cell>
          <cell r="B2317" t="str">
            <v>B</v>
          </cell>
          <cell r="C2317" t="str">
            <v>Y</v>
          </cell>
          <cell r="D2317" t="str">
            <v>0131-00</v>
          </cell>
          <cell r="E2317" t="str">
            <v>RIEMENTRIEB</v>
          </cell>
          <cell r="F2317">
            <v>63.02</v>
          </cell>
          <cell r="G2317">
            <v>2.69</v>
          </cell>
          <cell r="H2317">
            <v>0</v>
          </cell>
          <cell r="J2317">
            <v>2.69</v>
          </cell>
        </row>
        <row r="2318">
          <cell r="A2318" t="str">
            <v>3784</v>
          </cell>
          <cell r="B2318" t="str">
            <v>B</v>
          </cell>
          <cell r="C2318" t="str">
            <v>Y</v>
          </cell>
          <cell r="D2318" t="str">
            <v>0131-00</v>
          </cell>
          <cell r="E2318" t="str">
            <v>LUEFTER</v>
          </cell>
          <cell r="F2318">
            <v>12.52</v>
          </cell>
          <cell r="G2318">
            <v>0.17</v>
          </cell>
          <cell r="H2318">
            <v>0</v>
          </cell>
          <cell r="J2318">
            <v>0.17</v>
          </cell>
        </row>
        <row r="2319">
          <cell r="A2319" t="str">
            <v>3785</v>
          </cell>
          <cell r="B2319" t="str">
            <v>B</v>
          </cell>
          <cell r="C2319" t="str">
            <v>Y</v>
          </cell>
          <cell r="D2319" t="str">
            <v>0131-00</v>
          </cell>
          <cell r="E2319" t="str">
            <v>DREHZAHLREGLER</v>
          </cell>
          <cell r="F2319">
            <v>233.07</v>
          </cell>
          <cell r="G2319">
            <v>2.68</v>
          </cell>
          <cell r="H2319">
            <v>1.2</v>
          </cell>
          <cell r="J2319">
            <v>3.88</v>
          </cell>
        </row>
        <row r="2320">
          <cell r="A2320" t="str">
            <v>3786</v>
          </cell>
          <cell r="B2320" t="str">
            <v>B</v>
          </cell>
          <cell r="C2320" t="str">
            <v>Y</v>
          </cell>
          <cell r="D2320" t="str">
            <v>0131-00</v>
          </cell>
          <cell r="E2320" t="str">
            <v>LUEFTER</v>
          </cell>
          <cell r="F2320">
            <v>124.1</v>
          </cell>
          <cell r="G2320">
            <v>0.17</v>
          </cell>
          <cell r="H2320">
            <v>0</v>
          </cell>
          <cell r="J2320">
            <v>0.17</v>
          </cell>
        </row>
        <row r="2321">
          <cell r="A2321" t="str">
            <v>3787</v>
          </cell>
          <cell r="B2321" t="str">
            <v>B</v>
          </cell>
          <cell r="C2321" t="str">
            <v>Y</v>
          </cell>
          <cell r="D2321" t="str">
            <v>0130-00</v>
          </cell>
          <cell r="E2321" t="str">
            <v>ANSCHLUSSKABEL</v>
          </cell>
          <cell r="F2321">
            <v>5.58</v>
          </cell>
          <cell r="G2321">
            <v>0</v>
          </cell>
          <cell r="H2321">
            <v>0</v>
          </cell>
          <cell r="J2321">
            <v>0</v>
          </cell>
        </row>
        <row r="2322">
          <cell r="A2322" t="str">
            <v>3788</v>
          </cell>
          <cell r="B2322" t="str">
            <v>B</v>
          </cell>
          <cell r="C2322" t="str">
            <v>Y</v>
          </cell>
          <cell r="D2322" t="str">
            <v>0131-00</v>
          </cell>
          <cell r="E2322" t="str">
            <v>EINSPRITZPUMPE</v>
          </cell>
          <cell r="F2322">
            <v>1861.36</v>
          </cell>
          <cell r="G2322">
            <v>7.41</v>
          </cell>
          <cell r="H2322">
            <v>57.14</v>
          </cell>
          <cell r="J2322">
            <v>64.55</v>
          </cell>
        </row>
        <row r="2323">
          <cell r="A2323" t="str">
            <v>3789</v>
          </cell>
          <cell r="B2323" t="str">
            <v>B</v>
          </cell>
          <cell r="C2323" t="str">
            <v>Y</v>
          </cell>
          <cell r="D2323" t="str">
            <v>0130-00</v>
          </cell>
          <cell r="E2323" t="str">
            <v>SCHWUNGRAD</v>
          </cell>
          <cell r="F2323">
            <v>93.48</v>
          </cell>
          <cell r="G2323">
            <v>0.95</v>
          </cell>
          <cell r="H2323">
            <v>0</v>
          </cell>
          <cell r="J2323">
            <v>0.95</v>
          </cell>
        </row>
        <row r="2324">
          <cell r="A2324" t="str">
            <v>3790</v>
          </cell>
          <cell r="B2324" t="str">
            <v>B</v>
          </cell>
          <cell r="C2324" t="str">
            <v>Y</v>
          </cell>
          <cell r="D2324" t="str">
            <v>0131-00</v>
          </cell>
          <cell r="E2324" t="str">
            <v>ABGASTURBOLADER</v>
          </cell>
          <cell r="F2324">
            <v>194.08</v>
          </cell>
          <cell r="G2324">
            <v>5.37</v>
          </cell>
          <cell r="H2324">
            <v>5.17</v>
          </cell>
          <cell r="J2324">
            <v>10.54</v>
          </cell>
        </row>
        <row r="2325">
          <cell r="A2325" t="str">
            <v>3792</v>
          </cell>
          <cell r="B2325" t="str">
            <v>B</v>
          </cell>
          <cell r="C2325" t="str">
            <v>Y</v>
          </cell>
          <cell r="D2325" t="str">
            <v>0131-00</v>
          </cell>
          <cell r="E2325" t="str">
            <v>OELMESSVORRICHTUNG</v>
          </cell>
          <cell r="F2325">
            <v>4.04</v>
          </cell>
          <cell r="G2325">
            <v>0.24</v>
          </cell>
          <cell r="H2325">
            <v>0</v>
          </cell>
          <cell r="J2325">
            <v>0.24</v>
          </cell>
        </row>
        <row r="2326">
          <cell r="A2326" t="str">
            <v>3793</v>
          </cell>
          <cell r="B2326" t="str">
            <v>B</v>
          </cell>
          <cell r="C2326" t="str">
            <v>Y</v>
          </cell>
          <cell r="D2326" t="str">
            <v>0130-00</v>
          </cell>
          <cell r="E2326" t="str">
            <v>TROCKENLUFTFILTER</v>
          </cell>
          <cell r="F2326">
            <v>135.47999999999999</v>
          </cell>
          <cell r="G2326">
            <v>3.72</v>
          </cell>
          <cell r="H2326">
            <v>0</v>
          </cell>
          <cell r="J2326">
            <v>3.72</v>
          </cell>
        </row>
        <row r="2327">
          <cell r="A2327" t="str">
            <v>3794</v>
          </cell>
          <cell r="B2327" t="str">
            <v>B</v>
          </cell>
          <cell r="C2327" t="str">
            <v>Y</v>
          </cell>
          <cell r="D2327" t="str">
            <v>0131-00</v>
          </cell>
          <cell r="E2327" t="str">
            <v>ABGASTURBOLADER</v>
          </cell>
          <cell r="F2327">
            <v>270.08</v>
          </cell>
          <cell r="G2327">
            <v>5.78</v>
          </cell>
          <cell r="H2327">
            <v>5.76</v>
          </cell>
          <cell r="J2327">
            <v>11.54</v>
          </cell>
        </row>
        <row r="2328">
          <cell r="A2328" t="str">
            <v>3795</v>
          </cell>
          <cell r="B2328" t="str">
            <v>B</v>
          </cell>
          <cell r="C2328" t="str">
            <v>Y</v>
          </cell>
          <cell r="D2328" t="str">
            <v>0131-00</v>
          </cell>
          <cell r="E2328" t="str">
            <v>ABGASTURBOLADER</v>
          </cell>
          <cell r="F2328">
            <v>191.12</v>
          </cell>
          <cell r="G2328">
            <v>5.27</v>
          </cell>
          <cell r="H2328">
            <v>2.42</v>
          </cell>
          <cell r="J2328">
            <v>7.6899999999999995</v>
          </cell>
        </row>
        <row r="2329">
          <cell r="A2329" t="str">
            <v>3796</v>
          </cell>
          <cell r="B2329" t="str">
            <v>B</v>
          </cell>
          <cell r="C2329" t="str">
            <v>Y</v>
          </cell>
          <cell r="D2329" t="str">
            <v>0131-00</v>
          </cell>
          <cell r="E2329" t="str">
            <v>ABGASTURBOLADER</v>
          </cell>
          <cell r="F2329">
            <v>187.73</v>
          </cell>
          <cell r="G2329">
            <v>5.34</v>
          </cell>
          <cell r="H2329">
            <v>5.76</v>
          </cell>
          <cell r="J2329">
            <v>11.1</v>
          </cell>
        </row>
        <row r="2330">
          <cell r="A2330" t="str">
            <v>3797</v>
          </cell>
          <cell r="B2330" t="str">
            <v>B</v>
          </cell>
          <cell r="C2330" t="str">
            <v>Y</v>
          </cell>
          <cell r="D2330" t="str">
            <v>0131-00</v>
          </cell>
          <cell r="E2330" t="str">
            <v>KEILRIEMENSCHEIBE</v>
          </cell>
          <cell r="F2330">
            <v>81.459999999999994</v>
          </cell>
          <cell r="G2330">
            <v>3.26</v>
          </cell>
          <cell r="H2330">
            <v>13</v>
          </cell>
          <cell r="J2330">
            <v>16.259999999999998</v>
          </cell>
        </row>
        <row r="2331">
          <cell r="A2331" t="str">
            <v>3798</v>
          </cell>
          <cell r="B2331" t="str">
            <v>B</v>
          </cell>
          <cell r="C2331" t="str">
            <v>Y</v>
          </cell>
          <cell r="D2331" t="str">
            <v>0131-00</v>
          </cell>
          <cell r="E2331" t="str">
            <v>VERSCHLUSSTEILE</v>
          </cell>
          <cell r="F2331">
            <v>605.33000000000004</v>
          </cell>
          <cell r="G2331">
            <v>6.56</v>
          </cell>
          <cell r="H2331">
            <v>0</v>
          </cell>
          <cell r="J2331">
            <v>6.56</v>
          </cell>
        </row>
        <row r="2332">
          <cell r="A2332" t="str">
            <v>3801</v>
          </cell>
          <cell r="B2332" t="str">
            <v>B</v>
          </cell>
          <cell r="C2332" t="str">
            <v>Y</v>
          </cell>
          <cell r="D2332" t="str">
            <v>0131-00</v>
          </cell>
          <cell r="E2332" t="str">
            <v>EINSPRITZPUMPE</v>
          </cell>
          <cell r="F2332">
            <v>1904.67</v>
          </cell>
          <cell r="G2332">
            <v>7.92</v>
          </cell>
          <cell r="H2332">
            <v>57.14</v>
          </cell>
          <cell r="J2332">
            <v>65.06</v>
          </cell>
        </row>
        <row r="2333">
          <cell r="A2333" t="str">
            <v>3802</v>
          </cell>
          <cell r="B2333" t="str">
            <v>B</v>
          </cell>
          <cell r="C2333" t="str">
            <v>Y</v>
          </cell>
          <cell r="D2333" t="str">
            <v>0130-00</v>
          </cell>
          <cell r="E2333" t="str">
            <v>SCHWUNGRAD</v>
          </cell>
          <cell r="F2333">
            <v>56</v>
          </cell>
          <cell r="G2333">
            <v>0.95</v>
          </cell>
          <cell r="H2333">
            <v>0</v>
          </cell>
          <cell r="J2333">
            <v>0.95</v>
          </cell>
        </row>
        <row r="2334">
          <cell r="A2334" t="str">
            <v>3803</v>
          </cell>
          <cell r="B2334" t="str">
            <v>B</v>
          </cell>
          <cell r="C2334" t="str">
            <v>Y</v>
          </cell>
          <cell r="D2334" t="str">
            <v>0130-00</v>
          </cell>
          <cell r="E2334" t="str">
            <v>SCHWUNGRAD</v>
          </cell>
          <cell r="F2334">
            <v>59.64</v>
          </cell>
          <cell r="G2334">
            <v>0.95</v>
          </cell>
          <cell r="H2334">
            <v>0</v>
          </cell>
          <cell r="J2334">
            <v>0.95</v>
          </cell>
        </row>
        <row r="2335">
          <cell r="A2335" t="str">
            <v>3805</v>
          </cell>
          <cell r="B2335" t="str">
            <v>B</v>
          </cell>
          <cell r="C2335" t="str">
            <v>Y</v>
          </cell>
          <cell r="D2335" t="str">
            <v>0131-00</v>
          </cell>
          <cell r="E2335" t="str">
            <v>DREHZAHLREGLER</v>
          </cell>
          <cell r="F2335">
            <v>233.09</v>
          </cell>
          <cell r="G2335">
            <v>2.78</v>
          </cell>
          <cell r="H2335">
            <v>1.0900000000000001</v>
          </cell>
          <cell r="J2335">
            <v>3.87</v>
          </cell>
        </row>
        <row r="2336">
          <cell r="A2336" t="str">
            <v>3806</v>
          </cell>
          <cell r="B2336" t="str">
            <v>B</v>
          </cell>
          <cell r="C2336" t="str">
            <v>Y</v>
          </cell>
          <cell r="D2336" t="str">
            <v>0131-00</v>
          </cell>
          <cell r="E2336" t="str">
            <v>KEILRIEMENSCHEIBE</v>
          </cell>
          <cell r="F2336">
            <v>32.770000000000003</v>
          </cell>
          <cell r="G2336">
            <v>1.1299999999999999</v>
          </cell>
          <cell r="H2336">
            <v>0</v>
          </cell>
          <cell r="J2336">
            <v>1.1299999999999999</v>
          </cell>
        </row>
        <row r="2337">
          <cell r="A2337" t="str">
            <v>3807</v>
          </cell>
          <cell r="B2337" t="str">
            <v>B</v>
          </cell>
          <cell r="C2337" t="str">
            <v>Y</v>
          </cell>
          <cell r="D2337" t="str">
            <v>0131-00</v>
          </cell>
          <cell r="E2337" t="str">
            <v>OELWANNE</v>
          </cell>
          <cell r="F2337">
            <v>114.72</v>
          </cell>
          <cell r="G2337">
            <v>1.51</v>
          </cell>
          <cell r="H2337">
            <v>2.4500000000000002</v>
          </cell>
          <cell r="J2337">
            <v>3.96</v>
          </cell>
        </row>
        <row r="2338">
          <cell r="A2338" t="str">
            <v>3808</v>
          </cell>
          <cell r="B2338" t="str">
            <v>B</v>
          </cell>
          <cell r="C2338" t="str">
            <v>Y</v>
          </cell>
          <cell r="D2338" t="str">
            <v>0131-00</v>
          </cell>
          <cell r="E2338" t="str">
            <v>OELMESSVORRICHTUNG</v>
          </cell>
          <cell r="F2338">
            <v>3.3</v>
          </cell>
          <cell r="G2338">
            <v>0.16</v>
          </cell>
          <cell r="H2338">
            <v>0</v>
          </cell>
          <cell r="J2338">
            <v>0.16</v>
          </cell>
        </row>
        <row r="2339">
          <cell r="A2339" t="str">
            <v>3809</v>
          </cell>
          <cell r="B2339" t="str">
            <v>B</v>
          </cell>
          <cell r="C2339" t="str">
            <v>Y</v>
          </cell>
          <cell r="D2339" t="str">
            <v>0130-00</v>
          </cell>
          <cell r="E2339" t="str">
            <v>KURB.GEH.ENTLUEFT.</v>
          </cell>
          <cell r="F2339">
            <v>16.02</v>
          </cell>
          <cell r="G2339">
            <v>1.22</v>
          </cell>
          <cell r="H2339">
            <v>0.32</v>
          </cell>
          <cell r="J2339">
            <v>1.54</v>
          </cell>
        </row>
        <row r="2340">
          <cell r="A2340" t="str">
            <v>3810</v>
          </cell>
          <cell r="B2340" t="str">
            <v>B</v>
          </cell>
          <cell r="C2340" t="str">
            <v>Y</v>
          </cell>
          <cell r="D2340" t="str">
            <v>0131-00</v>
          </cell>
          <cell r="E2340" t="str">
            <v>EINSPRITZPUMPE</v>
          </cell>
          <cell r="F2340">
            <v>935.02</v>
          </cell>
          <cell r="G2340">
            <v>8.48</v>
          </cell>
          <cell r="H2340">
            <v>40.700000000000003</v>
          </cell>
          <cell r="J2340">
            <v>49.180000000000007</v>
          </cell>
        </row>
        <row r="2341">
          <cell r="A2341" t="str">
            <v>3811</v>
          </cell>
          <cell r="B2341" t="str">
            <v>B</v>
          </cell>
          <cell r="C2341" t="str">
            <v>Y</v>
          </cell>
          <cell r="D2341" t="str">
            <v>0131-00</v>
          </cell>
          <cell r="E2341" t="str">
            <v>EINSPRITZPUMPE</v>
          </cell>
          <cell r="F2341">
            <v>1013.16</v>
          </cell>
          <cell r="G2341">
            <v>10.07</v>
          </cell>
          <cell r="H2341">
            <v>57.14</v>
          </cell>
          <cell r="J2341">
            <v>67.210000000000008</v>
          </cell>
        </row>
        <row r="2342">
          <cell r="A2342" t="str">
            <v>3812</v>
          </cell>
          <cell r="B2342" t="str">
            <v>B</v>
          </cell>
          <cell r="C2342" t="str">
            <v>Y</v>
          </cell>
          <cell r="D2342" t="str">
            <v>0131-00</v>
          </cell>
          <cell r="E2342" t="str">
            <v>EINSPRITZPUMPE</v>
          </cell>
          <cell r="F2342">
            <v>1013.16</v>
          </cell>
          <cell r="G2342">
            <v>8.32</v>
          </cell>
          <cell r="H2342">
            <v>57.14</v>
          </cell>
          <cell r="J2342">
            <v>65.460000000000008</v>
          </cell>
        </row>
        <row r="2343">
          <cell r="A2343" t="str">
            <v>3813</v>
          </cell>
          <cell r="B2343" t="str">
            <v>B</v>
          </cell>
          <cell r="C2343" t="str">
            <v>Y</v>
          </cell>
          <cell r="D2343" t="str">
            <v>0131-00</v>
          </cell>
          <cell r="E2343" t="str">
            <v>KRAFTSTOFFILTER</v>
          </cell>
          <cell r="F2343">
            <v>16.3</v>
          </cell>
          <cell r="G2343">
            <v>0.86</v>
          </cell>
          <cell r="H2343">
            <v>1.97</v>
          </cell>
          <cell r="J2343">
            <v>2.83</v>
          </cell>
        </row>
        <row r="2344">
          <cell r="A2344" t="str">
            <v>3814</v>
          </cell>
          <cell r="B2344" t="str">
            <v>B</v>
          </cell>
          <cell r="C2344" t="str">
            <v>Y</v>
          </cell>
          <cell r="D2344" t="str">
            <v>0130-00</v>
          </cell>
          <cell r="E2344" t="str">
            <v>DREHZAHLREGLER</v>
          </cell>
          <cell r="F2344">
            <v>677.6</v>
          </cell>
          <cell r="G2344">
            <v>3.44</v>
          </cell>
          <cell r="H2344">
            <v>0</v>
          </cell>
          <cell r="J2344">
            <v>3.44</v>
          </cell>
        </row>
        <row r="2345">
          <cell r="A2345" t="str">
            <v>3815</v>
          </cell>
          <cell r="B2345" t="str">
            <v>B</v>
          </cell>
          <cell r="C2345" t="str">
            <v>Y</v>
          </cell>
          <cell r="D2345" t="str">
            <v>0130-00</v>
          </cell>
          <cell r="E2345" t="str">
            <v>DREHZAHLREGLER</v>
          </cell>
          <cell r="F2345">
            <v>748.83</v>
          </cell>
          <cell r="G2345">
            <v>2.92</v>
          </cell>
          <cell r="H2345">
            <v>0</v>
          </cell>
          <cell r="J2345">
            <v>2.92</v>
          </cell>
        </row>
        <row r="2346">
          <cell r="A2346" t="str">
            <v>3816</v>
          </cell>
          <cell r="B2346" t="str">
            <v>B</v>
          </cell>
          <cell r="C2346" t="str">
            <v>Y</v>
          </cell>
          <cell r="D2346" t="str">
            <v>0130-00</v>
          </cell>
          <cell r="E2346" t="str">
            <v>DREHZAHLREGLER</v>
          </cell>
          <cell r="F2346">
            <v>170.68</v>
          </cell>
          <cell r="G2346">
            <v>2.1</v>
          </cell>
          <cell r="H2346">
            <v>0</v>
          </cell>
          <cell r="J2346">
            <v>2.1</v>
          </cell>
        </row>
        <row r="2347">
          <cell r="A2347" t="str">
            <v>3817</v>
          </cell>
          <cell r="B2347" t="str">
            <v>B</v>
          </cell>
          <cell r="C2347" t="str">
            <v>Y</v>
          </cell>
          <cell r="D2347" t="str">
            <v>0131-00</v>
          </cell>
          <cell r="E2347" t="str">
            <v>OHNE INHALT</v>
          </cell>
          <cell r="F2347">
            <v>0</v>
          </cell>
          <cell r="G2347">
            <v>0</v>
          </cell>
          <cell r="H2347">
            <v>0</v>
          </cell>
          <cell r="J2347">
            <v>0</v>
          </cell>
        </row>
        <row r="2348">
          <cell r="A2348" t="str">
            <v>3818</v>
          </cell>
          <cell r="B2348" t="str">
            <v>B</v>
          </cell>
          <cell r="C2348" t="str">
            <v>Y</v>
          </cell>
          <cell r="D2348" t="str">
            <v>0131-00</v>
          </cell>
          <cell r="E2348" t="str">
            <v>KEILRIEMENSCHEIBE</v>
          </cell>
          <cell r="F2348">
            <v>41.76</v>
          </cell>
          <cell r="G2348">
            <v>0.69</v>
          </cell>
          <cell r="H2348">
            <v>0</v>
          </cell>
          <cell r="J2348">
            <v>0.69</v>
          </cell>
        </row>
        <row r="2349">
          <cell r="A2349" t="str">
            <v>3819</v>
          </cell>
          <cell r="B2349" t="str">
            <v>B</v>
          </cell>
          <cell r="C2349" t="str">
            <v>Y</v>
          </cell>
          <cell r="D2349" t="str">
            <v>0131-00</v>
          </cell>
          <cell r="E2349" t="str">
            <v>KRAFTSTOFFPUMPE</v>
          </cell>
          <cell r="F2349">
            <v>45.12</v>
          </cell>
          <cell r="G2349">
            <v>1.23</v>
          </cell>
          <cell r="H2349">
            <v>0</v>
          </cell>
          <cell r="J2349">
            <v>1.23</v>
          </cell>
        </row>
        <row r="2350">
          <cell r="A2350" t="str">
            <v>3820</v>
          </cell>
          <cell r="B2350" t="str">
            <v>B</v>
          </cell>
          <cell r="C2350" t="str">
            <v>Y</v>
          </cell>
          <cell r="D2350" t="str">
            <v>0131-00</v>
          </cell>
          <cell r="E2350" t="str">
            <v>MOTORLAGERUNG</v>
          </cell>
          <cell r="F2350">
            <v>26.41</v>
          </cell>
          <cell r="G2350">
            <v>0.37</v>
          </cell>
          <cell r="H2350">
            <v>0</v>
          </cell>
          <cell r="J2350">
            <v>0.37</v>
          </cell>
        </row>
        <row r="2351">
          <cell r="A2351" t="str">
            <v>3821</v>
          </cell>
          <cell r="B2351" t="str">
            <v>B</v>
          </cell>
          <cell r="C2351" t="str">
            <v>Y</v>
          </cell>
          <cell r="D2351" t="str">
            <v>0131-00</v>
          </cell>
          <cell r="E2351" t="str">
            <v>NEBENABTRIEB</v>
          </cell>
          <cell r="F2351">
            <v>567.84</v>
          </cell>
          <cell r="G2351">
            <v>2.3199999999999998</v>
          </cell>
          <cell r="H2351">
            <v>7.51</v>
          </cell>
          <cell r="J2351">
            <v>9.83</v>
          </cell>
        </row>
        <row r="2352">
          <cell r="A2352" t="str">
            <v>3822</v>
          </cell>
          <cell r="B2352" t="str">
            <v>B</v>
          </cell>
          <cell r="C2352" t="str">
            <v>Y</v>
          </cell>
          <cell r="D2352" t="str">
            <v>0131-00</v>
          </cell>
          <cell r="E2352" t="str">
            <v>EINSPRITZPUMPE</v>
          </cell>
          <cell r="F2352">
            <v>938.25</v>
          </cell>
          <cell r="G2352">
            <v>8.76</v>
          </cell>
          <cell r="H2352">
            <v>40.700000000000003</v>
          </cell>
          <cell r="J2352">
            <v>49.46</v>
          </cell>
        </row>
        <row r="2353">
          <cell r="A2353" t="str">
            <v>3823</v>
          </cell>
          <cell r="B2353" t="str">
            <v>B</v>
          </cell>
          <cell r="C2353" t="str">
            <v>Y</v>
          </cell>
          <cell r="D2353" t="str">
            <v>0131-00</v>
          </cell>
          <cell r="E2353" t="str">
            <v>EINSPRITZPUMPE</v>
          </cell>
          <cell r="F2353">
            <v>940.47</v>
          </cell>
          <cell r="G2353">
            <v>9.08</v>
          </cell>
          <cell r="H2353">
            <v>40.700000000000003</v>
          </cell>
          <cell r="J2353">
            <v>49.78</v>
          </cell>
        </row>
        <row r="2354">
          <cell r="A2354" t="str">
            <v>3825</v>
          </cell>
          <cell r="B2354" t="str">
            <v>B</v>
          </cell>
          <cell r="C2354" t="str">
            <v>Y</v>
          </cell>
          <cell r="D2354" t="str">
            <v>0130-00</v>
          </cell>
          <cell r="E2354" t="str">
            <v>NEBENABTRIEB</v>
          </cell>
          <cell r="F2354">
            <v>324.41000000000003</v>
          </cell>
          <cell r="G2354">
            <v>2.5299999999999998</v>
          </cell>
          <cell r="H2354">
            <v>7.18</v>
          </cell>
          <cell r="J2354">
            <v>9.7099999999999991</v>
          </cell>
        </row>
        <row r="2355">
          <cell r="A2355" t="str">
            <v>3826</v>
          </cell>
          <cell r="B2355" t="str">
            <v>B</v>
          </cell>
          <cell r="C2355" t="str">
            <v>Y</v>
          </cell>
          <cell r="D2355" t="str">
            <v>0131-00</v>
          </cell>
          <cell r="E2355" t="str">
            <v>EINSPRITZPUMPE</v>
          </cell>
          <cell r="F2355">
            <v>935.26</v>
          </cell>
          <cell r="G2355">
            <v>8.5</v>
          </cell>
          <cell r="H2355">
            <v>40.700000000000003</v>
          </cell>
          <cell r="J2355">
            <v>49.2</v>
          </cell>
        </row>
        <row r="2356">
          <cell r="A2356" t="str">
            <v>3827</v>
          </cell>
          <cell r="B2356" t="str">
            <v>B</v>
          </cell>
          <cell r="C2356" t="str">
            <v>Y</v>
          </cell>
          <cell r="D2356" t="str">
            <v>0131-00</v>
          </cell>
          <cell r="E2356" t="str">
            <v>OELWANNE</v>
          </cell>
          <cell r="F2356">
            <v>111.86</v>
          </cell>
          <cell r="G2356">
            <v>2.2599999999999998</v>
          </cell>
          <cell r="H2356">
            <v>5.0599999999999996</v>
          </cell>
          <cell r="J2356">
            <v>7.3199999999999994</v>
          </cell>
        </row>
        <row r="2357">
          <cell r="A2357" t="str">
            <v>3828</v>
          </cell>
          <cell r="B2357" t="str">
            <v>B</v>
          </cell>
          <cell r="C2357" t="str">
            <v>Y</v>
          </cell>
          <cell r="D2357" t="str">
            <v>0131-00</v>
          </cell>
          <cell r="E2357" t="str">
            <v>OELMESSVORRICHTUNG</v>
          </cell>
          <cell r="F2357">
            <v>2.5499999999999998</v>
          </cell>
          <cell r="G2357">
            <v>0.53</v>
          </cell>
          <cell r="H2357">
            <v>0</v>
          </cell>
          <cell r="J2357">
            <v>0.53</v>
          </cell>
        </row>
        <row r="2358">
          <cell r="A2358" t="str">
            <v>3829</v>
          </cell>
          <cell r="B2358" t="str">
            <v>B</v>
          </cell>
          <cell r="C2358" t="str">
            <v>Y</v>
          </cell>
          <cell r="D2358" t="str">
            <v>0131-00</v>
          </cell>
          <cell r="E2358" t="str">
            <v>EINSPRITZPUMPE</v>
          </cell>
          <cell r="F2358">
            <v>700.26</v>
          </cell>
          <cell r="G2358">
            <v>6.67</v>
          </cell>
          <cell r="H2358">
            <v>42.86</v>
          </cell>
          <cell r="J2358">
            <v>49.53</v>
          </cell>
        </row>
        <row r="2359">
          <cell r="A2359" t="str">
            <v>3830</v>
          </cell>
          <cell r="B2359" t="str">
            <v>B</v>
          </cell>
          <cell r="C2359" t="str">
            <v>Y</v>
          </cell>
          <cell r="D2359" t="str">
            <v>0131-00</v>
          </cell>
          <cell r="E2359" t="str">
            <v>EINSPRITZPUMPE</v>
          </cell>
          <cell r="F2359">
            <v>940.71</v>
          </cell>
          <cell r="G2359">
            <v>8.67</v>
          </cell>
          <cell r="H2359">
            <v>40.700000000000003</v>
          </cell>
          <cell r="J2359">
            <v>49.370000000000005</v>
          </cell>
        </row>
        <row r="2360">
          <cell r="A2360" t="str">
            <v>3831</v>
          </cell>
          <cell r="B2360" t="str">
            <v>B</v>
          </cell>
          <cell r="C2360" t="str">
            <v>Y</v>
          </cell>
          <cell r="D2360" t="str">
            <v>0131-00</v>
          </cell>
          <cell r="E2360" t="str">
            <v>EINSPRITZPUMPE</v>
          </cell>
          <cell r="F2360">
            <v>939.03</v>
          </cell>
          <cell r="G2360">
            <v>8.59</v>
          </cell>
          <cell r="H2360">
            <v>40.700000000000003</v>
          </cell>
          <cell r="J2360">
            <v>49.290000000000006</v>
          </cell>
        </row>
        <row r="2361">
          <cell r="A2361" t="str">
            <v>3832</v>
          </cell>
          <cell r="B2361" t="str">
            <v>B</v>
          </cell>
          <cell r="C2361" t="str">
            <v>Y</v>
          </cell>
          <cell r="D2361" t="str">
            <v>0131-00</v>
          </cell>
          <cell r="E2361" t="str">
            <v>EINSPRITZPUMPE</v>
          </cell>
          <cell r="F2361">
            <v>699.42</v>
          </cell>
          <cell r="G2361">
            <v>6.5</v>
          </cell>
          <cell r="H2361">
            <v>42.86</v>
          </cell>
          <cell r="J2361">
            <v>49.36</v>
          </cell>
        </row>
        <row r="2362">
          <cell r="A2362" t="str">
            <v>3833</v>
          </cell>
          <cell r="B2362" t="str">
            <v>B</v>
          </cell>
          <cell r="C2362" t="str">
            <v>Y</v>
          </cell>
          <cell r="D2362" t="str">
            <v>0130-00</v>
          </cell>
          <cell r="E2362" t="str">
            <v>FLUESSIGKEITSPUMPE</v>
          </cell>
          <cell r="F2362">
            <v>70.36</v>
          </cell>
          <cell r="G2362">
            <v>1.27</v>
          </cell>
          <cell r="H2362">
            <v>0</v>
          </cell>
          <cell r="J2362">
            <v>1.27</v>
          </cell>
        </row>
        <row r="2363">
          <cell r="A2363" t="str">
            <v>3834</v>
          </cell>
          <cell r="B2363" t="str">
            <v>B</v>
          </cell>
          <cell r="C2363" t="str">
            <v>Y</v>
          </cell>
          <cell r="D2363" t="str">
            <v>0131-00</v>
          </cell>
          <cell r="E2363" t="str">
            <v>EINSPRITZPUMPE</v>
          </cell>
          <cell r="F2363">
            <v>753.79</v>
          </cell>
          <cell r="G2363">
            <v>6.39</v>
          </cell>
          <cell r="H2363">
            <v>46.25</v>
          </cell>
          <cell r="J2363">
            <v>52.64</v>
          </cell>
        </row>
        <row r="2364">
          <cell r="A2364" t="str">
            <v>3836</v>
          </cell>
          <cell r="B2364" t="str">
            <v>B</v>
          </cell>
          <cell r="C2364" t="str">
            <v>Y</v>
          </cell>
          <cell r="D2364" t="str">
            <v>0130-00</v>
          </cell>
          <cell r="E2364" t="str">
            <v>RIEMENTRIEB</v>
          </cell>
          <cell r="F2364">
            <v>75.89</v>
          </cell>
          <cell r="G2364">
            <v>2.4</v>
          </cell>
          <cell r="H2364">
            <v>1.97</v>
          </cell>
          <cell r="J2364">
            <v>4.37</v>
          </cell>
        </row>
        <row r="2365">
          <cell r="A2365" t="str">
            <v>3837</v>
          </cell>
          <cell r="B2365" t="str">
            <v>B</v>
          </cell>
          <cell r="C2365" t="str">
            <v>Y</v>
          </cell>
          <cell r="D2365" t="str">
            <v>0131-00</v>
          </cell>
          <cell r="E2365" t="str">
            <v>EINSPRITZPUMPE</v>
          </cell>
          <cell r="F2365">
            <v>985.5</v>
          </cell>
          <cell r="G2365">
            <v>8.32</v>
          </cell>
          <cell r="H2365">
            <v>57.14</v>
          </cell>
          <cell r="J2365">
            <v>65.460000000000008</v>
          </cell>
        </row>
        <row r="2366">
          <cell r="A2366" t="str">
            <v>3838</v>
          </cell>
          <cell r="B2366" t="str">
            <v>B</v>
          </cell>
          <cell r="C2366" t="str">
            <v>Y</v>
          </cell>
          <cell r="D2366" t="str">
            <v>0131-00</v>
          </cell>
          <cell r="E2366" t="str">
            <v>EINSPRITZPUMPE</v>
          </cell>
          <cell r="F2366">
            <v>985.74</v>
          </cell>
          <cell r="G2366">
            <v>8.39</v>
          </cell>
          <cell r="H2366">
            <v>57.14</v>
          </cell>
          <cell r="J2366">
            <v>65.53</v>
          </cell>
        </row>
        <row r="2367">
          <cell r="A2367" t="str">
            <v>3839</v>
          </cell>
          <cell r="B2367" t="str">
            <v>B</v>
          </cell>
          <cell r="C2367" t="str">
            <v>Y</v>
          </cell>
          <cell r="D2367" t="str">
            <v>0131-00</v>
          </cell>
          <cell r="E2367" t="str">
            <v>DREHZAHLREGLER</v>
          </cell>
          <cell r="F2367">
            <v>233.1</v>
          </cell>
          <cell r="G2367">
            <v>2.68</v>
          </cell>
          <cell r="H2367">
            <v>1.45</v>
          </cell>
          <cell r="J2367">
            <v>4.13</v>
          </cell>
        </row>
        <row r="2368">
          <cell r="A2368" t="str">
            <v>3840</v>
          </cell>
          <cell r="B2368" t="str">
            <v>B</v>
          </cell>
          <cell r="C2368" t="str">
            <v>Y</v>
          </cell>
          <cell r="D2368" t="str">
            <v>0131-00</v>
          </cell>
          <cell r="E2368" t="str">
            <v>DREHZAHLREGLER</v>
          </cell>
          <cell r="F2368">
            <v>233.1</v>
          </cell>
          <cell r="G2368">
            <v>2.68</v>
          </cell>
          <cell r="H2368">
            <v>1.45</v>
          </cell>
          <cell r="J2368">
            <v>4.13</v>
          </cell>
        </row>
        <row r="2369">
          <cell r="A2369" t="str">
            <v>3841</v>
          </cell>
          <cell r="B2369" t="str">
            <v>B</v>
          </cell>
          <cell r="C2369" t="str">
            <v>Y</v>
          </cell>
          <cell r="D2369" t="str">
            <v>0131-00</v>
          </cell>
          <cell r="E2369" t="str">
            <v>RIEMENTRIEB</v>
          </cell>
          <cell r="F2369">
            <v>78.39</v>
          </cell>
          <cell r="G2369">
            <v>2.38</v>
          </cell>
          <cell r="H2369">
            <v>1.1200000000000001</v>
          </cell>
          <cell r="J2369">
            <v>3.5</v>
          </cell>
        </row>
        <row r="2370">
          <cell r="A2370" t="str">
            <v>3842</v>
          </cell>
          <cell r="B2370" t="str">
            <v>B</v>
          </cell>
          <cell r="C2370" t="str">
            <v>Y</v>
          </cell>
          <cell r="D2370" t="str">
            <v>0131-00</v>
          </cell>
          <cell r="E2370" t="str">
            <v>ABGASTURBOLADER</v>
          </cell>
          <cell r="F2370">
            <v>276.33999999999997</v>
          </cell>
          <cell r="G2370">
            <v>5.73</v>
          </cell>
          <cell r="H2370">
            <v>9.23</v>
          </cell>
          <cell r="J2370">
            <v>14.96</v>
          </cell>
        </row>
        <row r="2371">
          <cell r="A2371" t="str">
            <v>3843</v>
          </cell>
          <cell r="B2371" t="str">
            <v>B</v>
          </cell>
          <cell r="C2371" t="str">
            <v>Y</v>
          </cell>
          <cell r="D2371" t="str">
            <v>0130-00</v>
          </cell>
          <cell r="E2371" t="str">
            <v>LUEFTER</v>
          </cell>
          <cell r="F2371">
            <v>30.25</v>
          </cell>
          <cell r="G2371">
            <v>0.17</v>
          </cell>
          <cell r="H2371">
            <v>0</v>
          </cell>
          <cell r="J2371">
            <v>0.17</v>
          </cell>
        </row>
        <row r="2372">
          <cell r="A2372" t="str">
            <v>3844</v>
          </cell>
          <cell r="B2372" t="str">
            <v>B</v>
          </cell>
          <cell r="C2372" t="str">
            <v>Y</v>
          </cell>
          <cell r="D2372" t="str">
            <v>0131-00</v>
          </cell>
          <cell r="E2372" t="str">
            <v>LUEFTERLAGERUNG</v>
          </cell>
          <cell r="F2372">
            <v>22.61</v>
          </cell>
          <cell r="G2372">
            <v>0</v>
          </cell>
          <cell r="H2372">
            <v>0</v>
          </cell>
          <cell r="J2372">
            <v>0</v>
          </cell>
        </row>
        <row r="2373">
          <cell r="A2373" t="str">
            <v>3845</v>
          </cell>
          <cell r="B2373" t="str">
            <v>B</v>
          </cell>
          <cell r="C2373" t="str">
            <v>Y</v>
          </cell>
          <cell r="D2373" t="str">
            <v>0131-00</v>
          </cell>
          <cell r="E2373" t="str">
            <v>ABGASTURBOLADER</v>
          </cell>
          <cell r="F2373">
            <v>175.02</v>
          </cell>
          <cell r="G2373">
            <v>4.9800000000000004</v>
          </cell>
          <cell r="H2373">
            <v>9.23</v>
          </cell>
          <cell r="J2373">
            <v>14.21</v>
          </cell>
        </row>
        <row r="2374">
          <cell r="A2374" t="str">
            <v>3847</v>
          </cell>
          <cell r="B2374" t="str">
            <v>B</v>
          </cell>
          <cell r="C2374" t="str">
            <v>Y</v>
          </cell>
          <cell r="D2374" t="str">
            <v>0131-00</v>
          </cell>
          <cell r="E2374" t="str">
            <v>OELMESSSTAB</v>
          </cell>
          <cell r="F2374">
            <v>17.27</v>
          </cell>
          <cell r="G2374">
            <v>1.36</v>
          </cell>
          <cell r="H2374">
            <v>1.43</v>
          </cell>
          <cell r="J2374">
            <v>2.79</v>
          </cell>
        </row>
        <row r="2375">
          <cell r="A2375" t="str">
            <v>3848</v>
          </cell>
          <cell r="B2375" t="str">
            <v>B</v>
          </cell>
          <cell r="C2375" t="str">
            <v>Y</v>
          </cell>
          <cell r="D2375" t="str">
            <v>0130-00</v>
          </cell>
          <cell r="E2375" t="str">
            <v>BEFESTIGUNGSTEILE</v>
          </cell>
          <cell r="F2375">
            <v>1.21</v>
          </cell>
          <cell r="G2375">
            <v>0.3</v>
          </cell>
          <cell r="H2375">
            <v>0</v>
          </cell>
          <cell r="J2375">
            <v>0.3</v>
          </cell>
        </row>
        <row r="2376">
          <cell r="A2376" t="str">
            <v>3851</v>
          </cell>
          <cell r="B2376" t="str">
            <v>B</v>
          </cell>
          <cell r="C2376" t="str">
            <v>Y</v>
          </cell>
          <cell r="D2376" t="str">
            <v>0130-00</v>
          </cell>
          <cell r="E2376" t="str">
            <v>STARTHILFE</v>
          </cell>
          <cell r="F2376">
            <v>108.45</v>
          </cell>
          <cell r="G2376">
            <v>0</v>
          </cell>
          <cell r="H2376">
            <v>0</v>
          </cell>
          <cell r="J2376">
            <v>0</v>
          </cell>
        </row>
        <row r="2377">
          <cell r="A2377" t="str">
            <v>3852</v>
          </cell>
          <cell r="B2377" t="str">
            <v>B</v>
          </cell>
          <cell r="C2377" t="str">
            <v>Y</v>
          </cell>
          <cell r="D2377" t="str">
            <v>0130-00</v>
          </cell>
          <cell r="E2377" t="str">
            <v>STARTHILFE</v>
          </cell>
          <cell r="F2377">
            <v>111.6</v>
          </cell>
          <cell r="G2377">
            <v>0</v>
          </cell>
          <cell r="H2377">
            <v>0</v>
          </cell>
          <cell r="J2377">
            <v>0</v>
          </cell>
        </row>
        <row r="2378">
          <cell r="A2378" t="str">
            <v>3853</v>
          </cell>
          <cell r="B2378" t="str">
            <v>B</v>
          </cell>
          <cell r="C2378" t="str">
            <v>Y</v>
          </cell>
          <cell r="D2378" t="str">
            <v>0130-00</v>
          </cell>
          <cell r="E2378" t="str">
            <v>BEFESTIGUNGSTEILE</v>
          </cell>
          <cell r="F2378">
            <v>0.72</v>
          </cell>
          <cell r="G2378">
            <v>0</v>
          </cell>
          <cell r="H2378">
            <v>0</v>
          </cell>
          <cell r="J2378">
            <v>0</v>
          </cell>
        </row>
        <row r="2379">
          <cell r="A2379" t="str">
            <v>3854</v>
          </cell>
          <cell r="B2379" t="str">
            <v>B</v>
          </cell>
          <cell r="C2379" t="str">
            <v>Y</v>
          </cell>
          <cell r="D2379" t="str">
            <v>0130-00</v>
          </cell>
          <cell r="E2379" t="str">
            <v>BEFESTIGUNGSTEILE</v>
          </cell>
          <cell r="F2379">
            <v>0.79</v>
          </cell>
          <cell r="G2379">
            <v>0.31</v>
          </cell>
          <cell r="H2379">
            <v>0</v>
          </cell>
          <cell r="J2379">
            <v>0.31</v>
          </cell>
        </row>
        <row r="2380">
          <cell r="A2380" t="str">
            <v>3855</v>
          </cell>
          <cell r="B2380" t="str">
            <v>B</v>
          </cell>
          <cell r="C2380" t="str">
            <v>Y</v>
          </cell>
          <cell r="D2380" t="str">
            <v>0130-00</v>
          </cell>
          <cell r="E2380" t="str">
            <v>KUEHLANLAGE</v>
          </cell>
          <cell r="F2380">
            <v>665.74</v>
          </cell>
          <cell r="G2380">
            <v>17.37</v>
          </cell>
          <cell r="H2380">
            <v>0</v>
          </cell>
          <cell r="J2380">
            <v>17.37</v>
          </cell>
        </row>
        <row r="2381">
          <cell r="A2381" t="str">
            <v>3856</v>
          </cell>
          <cell r="B2381" t="str">
            <v>B</v>
          </cell>
          <cell r="C2381" t="str">
            <v>Y</v>
          </cell>
          <cell r="D2381" t="str">
            <v>0131-00</v>
          </cell>
          <cell r="E2381" t="str">
            <v>LADELUFTLEITUNG</v>
          </cell>
          <cell r="F2381">
            <v>53.25</v>
          </cell>
          <cell r="G2381">
            <v>2.0299999999999998</v>
          </cell>
          <cell r="H2381">
            <v>0</v>
          </cell>
          <cell r="J2381">
            <v>2.0299999999999998</v>
          </cell>
        </row>
        <row r="2382">
          <cell r="A2382" t="str">
            <v>3857</v>
          </cell>
          <cell r="B2382" t="str">
            <v>B</v>
          </cell>
          <cell r="C2382" t="str">
            <v>Y</v>
          </cell>
          <cell r="D2382" t="str">
            <v>0130-00</v>
          </cell>
          <cell r="E2382" t="str">
            <v>KUEHLANLAGE</v>
          </cell>
          <cell r="F2382">
            <v>442.46</v>
          </cell>
          <cell r="G2382">
            <v>17.559999999999999</v>
          </cell>
          <cell r="H2382">
            <v>0</v>
          </cell>
          <cell r="J2382">
            <v>17.559999999999999</v>
          </cell>
        </row>
        <row r="2383">
          <cell r="A2383" t="str">
            <v>3858</v>
          </cell>
          <cell r="B2383" t="str">
            <v>B</v>
          </cell>
          <cell r="C2383" t="str">
            <v>Y</v>
          </cell>
          <cell r="D2383" t="str">
            <v>0131-00</v>
          </cell>
          <cell r="E2383" t="str">
            <v>LADELUFTLEITUNG</v>
          </cell>
          <cell r="F2383">
            <v>38.5</v>
          </cell>
          <cell r="G2383">
            <v>1.1599999999999999</v>
          </cell>
          <cell r="H2383">
            <v>0</v>
          </cell>
          <cell r="J2383">
            <v>1.1599999999999999</v>
          </cell>
        </row>
        <row r="2384">
          <cell r="A2384" t="str">
            <v>3859</v>
          </cell>
          <cell r="B2384" t="str">
            <v>B</v>
          </cell>
          <cell r="C2384" t="str">
            <v>Y</v>
          </cell>
          <cell r="D2384" t="str">
            <v>0131-00</v>
          </cell>
          <cell r="E2384" t="str">
            <v>DREHZAHLREGLER</v>
          </cell>
          <cell r="F2384">
            <v>233.09</v>
          </cell>
          <cell r="G2384">
            <v>2.78</v>
          </cell>
          <cell r="H2384">
            <v>1.0900000000000001</v>
          </cell>
          <cell r="J2384">
            <v>3.87</v>
          </cell>
        </row>
        <row r="2385">
          <cell r="A2385" t="str">
            <v>3860</v>
          </cell>
          <cell r="B2385" t="str">
            <v>B</v>
          </cell>
          <cell r="C2385" t="str">
            <v>Y</v>
          </cell>
          <cell r="D2385" t="str">
            <v>0131-00</v>
          </cell>
          <cell r="E2385" t="str">
            <v>UEBERWACHUNG</v>
          </cell>
          <cell r="F2385">
            <v>32.22</v>
          </cell>
          <cell r="G2385">
            <v>0.14000000000000001</v>
          </cell>
          <cell r="H2385">
            <v>0</v>
          </cell>
          <cell r="J2385">
            <v>0.14000000000000001</v>
          </cell>
        </row>
        <row r="2386">
          <cell r="A2386" t="str">
            <v>3861</v>
          </cell>
          <cell r="B2386" t="str">
            <v>B</v>
          </cell>
          <cell r="C2386" t="str">
            <v>Y</v>
          </cell>
          <cell r="D2386" t="str">
            <v>0131-00</v>
          </cell>
          <cell r="E2386" t="str">
            <v>ABGASTURBOLADER</v>
          </cell>
          <cell r="F2386">
            <v>182.99</v>
          </cell>
          <cell r="G2386">
            <v>3.42</v>
          </cell>
          <cell r="H2386">
            <v>2.42</v>
          </cell>
          <cell r="J2386">
            <v>5.84</v>
          </cell>
        </row>
        <row r="2387">
          <cell r="A2387" t="str">
            <v>3862</v>
          </cell>
          <cell r="B2387" t="str">
            <v>B</v>
          </cell>
          <cell r="C2387" t="str">
            <v>Y</v>
          </cell>
          <cell r="D2387" t="str">
            <v>0131-00</v>
          </cell>
          <cell r="E2387" t="str">
            <v>VERSCHLUSSTEILE</v>
          </cell>
          <cell r="F2387">
            <v>53.56</v>
          </cell>
          <cell r="G2387">
            <v>1.1599999999999999</v>
          </cell>
          <cell r="H2387">
            <v>0</v>
          </cell>
          <cell r="J2387">
            <v>1.1599999999999999</v>
          </cell>
        </row>
        <row r="2388">
          <cell r="A2388" t="str">
            <v>3863</v>
          </cell>
          <cell r="B2388" t="str">
            <v>B</v>
          </cell>
          <cell r="C2388" t="str">
            <v>Y</v>
          </cell>
          <cell r="D2388" t="str">
            <v>0131-00</v>
          </cell>
          <cell r="E2388" t="str">
            <v>MOTORZEICHNUNG</v>
          </cell>
          <cell r="F2388">
            <v>0</v>
          </cell>
          <cell r="G2388">
            <v>0</v>
          </cell>
          <cell r="H2388">
            <v>0</v>
          </cell>
          <cell r="J2388">
            <v>0</v>
          </cell>
        </row>
        <row r="2389">
          <cell r="A2389" t="str">
            <v>3864</v>
          </cell>
          <cell r="B2389" t="str">
            <v>B</v>
          </cell>
          <cell r="C2389" t="str">
            <v>Y</v>
          </cell>
          <cell r="D2389" t="str">
            <v>0131-00</v>
          </cell>
          <cell r="E2389" t="str">
            <v>MOTORZEICHNUNG</v>
          </cell>
          <cell r="F2389">
            <v>0</v>
          </cell>
          <cell r="G2389">
            <v>0</v>
          </cell>
          <cell r="H2389">
            <v>0</v>
          </cell>
          <cell r="J2389">
            <v>0</v>
          </cell>
        </row>
        <row r="2390">
          <cell r="A2390" t="str">
            <v>3865</v>
          </cell>
          <cell r="B2390" t="str">
            <v>B</v>
          </cell>
          <cell r="C2390" t="str">
            <v>Y</v>
          </cell>
          <cell r="D2390" t="str">
            <v>0131-00</v>
          </cell>
          <cell r="E2390" t="str">
            <v>MOTORZEICHNUNG</v>
          </cell>
          <cell r="F2390">
            <v>0</v>
          </cell>
          <cell r="G2390">
            <v>0</v>
          </cell>
          <cell r="H2390">
            <v>0</v>
          </cell>
          <cell r="J2390">
            <v>0</v>
          </cell>
        </row>
        <row r="2391">
          <cell r="A2391" t="str">
            <v>3866</v>
          </cell>
          <cell r="B2391" t="str">
            <v>B</v>
          </cell>
          <cell r="C2391" t="str">
            <v>Y</v>
          </cell>
          <cell r="D2391" t="str">
            <v>0130-00</v>
          </cell>
          <cell r="E2391" t="str">
            <v>BEFESTIGUNGSTEILE</v>
          </cell>
          <cell r="F2391">
            <v>7.06</v>
          </cell>
          <cell r="G2391">
            <v>0.31</v>
          </cell>
          <cell r="H2391">
            <v>0</v>
          </cell>
          <cell r="J2391">
            <v>0.31</v>
          </cell>
        </row>
        <row r="2392">
          <cell r="A2392" t="str">
            <v>3867</v>
          </cell>
          <cell r="B2392" t="str">
            <v>B</v>
          </cell>
          <cell r="C2392" t="str">
            <v>Y</v>
          </cell>
          <cell r="D2392" t="str">
            <v>0131-00</v>
          </cell>
          <cell r="E2392" t="str">
            <v>KURB.GEH.ENTLUEFT.</v>
          </cell>
          <cell r="F2392">
            <v>14.5</v>
          </cell>
          <cell r="G2392">
            <v>1.1499999999999999</v>
          </cell>
          <cell r="H2392">
            <v>0.46</v>
          </cell>
          <cell r="J2392">
            <v>1.6099999999999999</v>
          </cell>
        </row>
        <row r="2393">
          <cell r="A2393" t="str">
            <v>3868</v>
          </cell>
          <cell r="B2393" t="str">
            <v>B</v>
          </cell>
          <cell r="C2393" t="str">
            <v>Y</v>
          </cell>
          <cell r="D2393" t="str">
            <v>0131-00</v>
          </cell>
          <cell r="E2393" t="str">
            <v>DREHZAHLREGLER</v>
          </cell>
          <cell r="F2393">
            <v>233.09</v>
          </cell>
          <cell r="G2393">
            <v>2.78</v>
          </cell>
          <cell r="H2393">
            <v>1.0900000000000001</v>
          </cell>
          <cell r="J2393">
            <v>3.87</v>
          </cell>
        </row>
        <row r="2394">
          <cell r="A2394" t="str">
            <v>3869</v>
          </cell>
          <cell r="B2394" t="str">
            <v>B</v>
          </cell>
          <cell r="C2394" t="str">
            <v>Y</v>
          </cell>
          <cell r="D2394" t="str">
            <v>0131-00</v>
          </cell>
          <cell r="E2394" t="str">
            <v>LANDVERPACKUNG</v>
          </cell>
          <cell r="F2394">
            <v>14.54</v>
          </cell>
          <cell r="G2394">
            <v>0</v>
          </cell>
          <cell r="H2394">
            <v>0</v>
          </cell>
          <cell r="J2394">
            <v>0</v>
          </cell>
        </row>
        <row r="2395">
          <cell r="A2395" t="str">
            <v>3870</v>
          </cell>
          <cell r="B2395" t="str">
            <v>B</v>
          </cell>
          <cell r="C2395" t="str">
            <v>Y</v>
          </cell>
          <cell r="D2395" t="str">
            <v>0131-00</v>
          </cell>
          <cell r="E2395" t="str">
            <v>ANSCHLUSSTEIL</v>
          </cell>
          <cell r="F2395">
            <v>0.55000000000000004</v>
          </cell>
          <cell r="G2395">
            <v>0</v>
          </cell>
          <cell r="H2395">
            <v>0</v>
          </cell>
          <cell r="J2395">
            <v>0</v>
          </cell>
        </row>
        <row r="2396">
          <cell r="A2396" t="str">
            <v>3871</v>
          </cell>
          <cell r="B2396" t="str">
            <v>B</v>
          </cell>
          <cell r="C2396" t="str">
            <v>Y</v>
          </cell>
          <cell r="D2396" t="str">
            <v>0131-00</v>
          </cell>
          <cell r="E2396" t="str">
            <v>DREHZAHLREGLER</v>
          </cell>
          <cell r="F2396">
            <v>233.08</v>
          </cell>
          <cell r="G2396">
            <v>2.78</v>
          </cell>
          <cell r="H2396">
            <v>1.24</v>
          </cell>
          <cell r="J2396">
            <v>4.0199999999999996</v>
          </cell>
        </row>
        <row r="2397">
          <cell r="A2397" t="str">
            <v>3872</v>
          </cell>
          <cell r="B2397" t="str">
            <v>B</v>
          </cell>
          <cell r="C2397" t="str">
            <v>Y</v>
          </cell>
          <cell r="D2397" t="str">
            <v>0131-00</v>
          </cell>
          <cell r="E2397" t="str">
            <v>DREHZAHLREGLER</v>
          </cell>
          <cell r="F2397">
            <v>233.1</v>
          </cell>
          <cell r="G2397">
            <v>2.68</v>
          </cell>
          <cell r="H2397">
            <v>1.45</v>
          </cell>
          <cell r="J2397">
            <v>4.13</v>
          </cell>
        </row>
        <row r="2398">
          <cell r="A2398" t="str">
            <v>3873</v>
          </cell>
          <cell r="B2398" t="str">
            <v>B</v>
          </cell>
          <cell r="C2398" t="str">
            <v>Y</v>
          </cell>
          <cell r="D2398" t="str">
            <v>0130-00</v>
          </cell>
          <cell r="E2398" t="str">
            <v>KRUEMMER</v>
          </cell>
          <cell r="F2398">
            <v>6.98</v>
          </cell>
          <cell r="G2398">
            <v>0.79</v>
          </cell>
          <cell r="H2398">
            <v>1.24</v>
          </cell>
          <cell r="J2398">
            <v>2.0300000000000002</v>
          </cell>
        </row>
        <row r="2399">
          <cell r="A2399" t="str">
            <v>3874</v>
          </cell>
          <cell r="B2399" t="str">
            <v>B</v>
          </cell>
          <cell r="C2399" t="str">
            <v>Y</v>
          </cell>
          <cell r="D2399" t="str">
            <v>0131-00</v>
          </cell>
          <cell r="E2399" t="str">
            <v>KEILRIEMENSCHEIBE</v>
          </cell>
          <cell r="F2399">
            <v>48.57</v>
          </cell>
          <cell r="G2399">
            <v>0.98</v>
          </cell>
          <cell r="H2399">
            <v>3.38</v>
          </cell>
          <cell r="J2399">
            <v>4.3599999999999994</v>
          </cell>
        </row>
        <row r="2400">
          <cell r="A2400" t="str">
            <v>3875</v>
          </cell>
          <cell r="B2400" t="str">
            <v>B</v>
          </cell>
          <cell r="C2400" t="str">
            <v>Y</v>
          </cell>
          <cell r="D2400" t="str">
            <v>0131-00</v>
          </cell>
          <cell r="E2400" t="str">
            <v>KEILRIEMENSCHEIBE</v>
          </cell>
          <cell r="F2400">
            <v>48.9</v>
          </cell>
          <cell r="G2400">
            <v>0.98</v>
          </cell>
          <cell r="H2400">
            <v>3.38</v>
          </cell>
          <cell r="J2400">
            <v>4.3599999999999994</v>
          </cell>
        </row>
        <row r="2401">
          <cell r="A2401" t="str">
            <v>3876</v>
          </cell>
          <cell r="B2401" t="str">
            <v>B</v>
          </cell>
          <cell r="C2401" t="str">
            <v>Y</v>
          </cell>
          <cell r="D2401" t="str">
            <v>0130-00</v>
          </cell>
          <cell r="E2401" t="str">
            <v>KRAFTST.VORFILTER</v>
          </cell>
          <cell r="F2401">
            <v>25.55</v>
          </cell>
          <cell r="G2401">
            <v>0</v>
          </cell>
          <cell r="H2401">
            <v>0</v>
          </cell>
          <cell r="J2401">
            <v>0</v>
          </cell>
        </row>
        <row r="2402">
          <cell r="A2402" t="str">
            <v>3877</v>
          </cell>
          <cell r="B2402" t="str">
            <v>B</v>
          </cell>
          <cell r="C2402" t="str">
            <v>Y</v>
          </cell>
          <cell r="D2402" t="str">
            <v>0130-00</v>
          </cell>
          <cell r="E2402" t="str">
            <v>KRAFTST.VORFILTER</v>
          </cell>
          <cell r="F2402">
            <v>33.04</v>
          </cell>
          <cell r="G2402">
            <v>0</v>
          </cell>
          <cell r="H2402">
            <v>2.7</v>
          </cell>
          <cell r="J2402">
            <v>2.7</v>
          </cell>
        </row>
        <row r="2403">
          <cell r="A2403" t="str">
            <v>3878</v>
          </cell>
          <cell r="B2403" t="str">
            <v>B</v>
          </cell>
          <cell r="C2403" t="str">
            <v>Y</v>
          </cell>
          <cell r="D2403" t="str">
            <v>0131-00</v>
          </cell>
          <cell r="E2403" t="str">
            <v>DREHZAHLREGLER</v>
          </cell>
          <cell r="F2403">
            <v>195.07</v>
          </cell>
          <cell r="G2403">
            <v>2.36</v>
          </cell>
          <cell r="H2403">
            <v>0</v>
          </cell>
          <cell r="J2403">
            <v>2.36</v>
          </cell>
        </row>
        <row r="2404">
          <cell r="A2404" t="str">
            <v>3879</v>
          </cell>
          <cell r="B2404" t="str">
            <v>B</v>
          </cell>
          <cell r="C2404" t="str">
            <v>Y</v>
          </cell>
          <cell r="D2404" t="str">
            <v>0130-00</v>
          </cell>
          <cell r="E2404" t="str">
            <v>KUEHLANLAGE</v>
          </cell>
          <cell r="F2404">
            <v>321.39999999999998</v>
          </cell>
          <cell r="G2404">
            <v>17.2</v>
          </cell>
          <cell r="H2404">
            <v>0</v>
          </cell>
          <cell r="J2404">
            <v>17.2</v>
          </cell>
        </row>
        <row r="2405">
          <cell r="A2405" t="str">
            <v>3880</v>
          </cell>
          <cell r="B2405" t="str">
            <v>B</v>
          </cell>
          <cell r="C2405" t="str">
            <v>Y</v>
          </cell>
          <cell r="D2405" t="str">
            <v>0130-00</v>
          </cell>
          <cell r="E2405" t="str">
            <v>KURB.GEH.ENTLUEFT.</v>
          </cell>
          <cell r="F2405">
            <v>16.329999999999998</v>
          </cell>
          <cell r="G2405">
            <v>1.3</v>
          </cell>
          <cell r="H2405">
            <v>0.77</v>
          </cell>
          <cell r="J2405">
            <v>2.0700000000000003</v>
          </cell>
        </row>
        <row r="2406">
          <cell r="A2406" t="str">
            <v>3881</v>
          </cell>
          <cell r="B2406" t="str">
            <v>B</v>
          </cell>
          <cell r="C2406" t="str">
            <v>Y</v>
          </cell>
          <cell r="D2406" t="str">
            <v>0130-00</v>
          </cell>
          <cell r="E2406" t="str">
            <v>STARTER</v>
          </cell>
          <cell r="F2406">
            <v>152.86000000000001</v>
          </cell>
          <cell r="G2406">
            <v>0.72</v>
          </cell>
          <cell r="H2406">
            <v>0</v>
          </cell>
          <cell r="J2406">
            <v>0.72</v>
          </cell>
        </row>
        <row r="2407">
          <cell r="A2407" t="str">
            <v>3882</v>
          </cell>
          <cell r="B2407" t="str">
            <v>B</v>
          </cell>
          <cell r="C2407" t="str">
            <v>Y</v>
          </cell>
          <cell r="D2407" t="str">
            <v>0131-00</v>
          </cell>
          <cell r="E2407" t="str">
            <v>KEILRIEMENSCHEIBE</v>
          </cell>
          <cell r="F2407">
            <v>41.37</v>
          </cell>
          <cell r="G2407">
            <v>1.39</v>
          </cell>
          <cell r="H2407">
            <v>4.3600000000000003</v>
          </cell>
          <cell r="J2407">
            <v>5.75</v>
          </cell>
        </row>
        <row r="2408">
          <cell r="A2408" t="str">
            <v>3883</v>
          </cell>
          <cell r="B2408" t="str">
            <v>B</v>
          </cell>
          <cell r="C2408" t="str">
            <v>Y</v>
          </cell>
          <cell r="D2408" t="str">
            <v>0130-00</v>
          </cell>
          <cell r="E2408" t="str">
            <v>ABGASTURBOLADER</v>
          </cell>
          <cell r="F2408">
            <v>147.96</v>
          </cell>
          <cell r="G2408">
            <v>2.85</v>
          </cell>
          <cell r="H2408">
            <v>3.34</v>
          </cell>
          <cell r="J2408">
            <v>6.1899999999999995</v>
          </cell>
        </row>
        <row r="2409">
          <cell r="A2409" t="str">
            <v>3884</v>
          </cell>
          <cell r="B2409" t="str">
            <v>B</v>
          </cell>
          <cell r="C2409" t="str">
            <v>Y</v>
          </cell>
          <cell r="D2409" t="str">
            <v>0131-00</v>
          </cell>
          <cell r="E2409" t="str">
            <v>MOTORLAGERUNG</v>
          </cell>
          <cell r="F2409">
            <v>7.86</v>
          </cell>
          <cell r="G2409">
            <v>0.68</v>
          </cell>
          <cell r="H2409">
            <v>0</v>
          </cell>
          <cell r="J2409">
            <v>0.68</v>
          </cell>
        </row>
        <row r="2410">
          <cell r="A2410" t="str">
            <v>3885</v>
          </cell>
          <cell r="B2410" t="str">
            <v>B</v>
          </cell>
          <cell r="C2410" t="str">
            <v>Y</v>
          </cell>
          <cell r="D2410" t="str">
            <v>0130-00</v>
          </cell>
          <cell r="E2410" t="str">
            <v>KRAFTSTOFFILTER</v>
          </cell>
          <cell r="F2410">
            <v>6.89</v>
          </cell>
          <cell r="G2410">
            <v>0.46</v>
          </cell>
          <cell r="H2410">
            <v>1.0900000000000001</v>
          </cell>
          <cell r="J2410">
            <v>1.55</v>
          </cell>
        </row>
        <row r="2411">
          <cell r="A2411" t="str">
            <v>3886</v>
          </cell>
          <cell r="B2411" t="str">
            <v>B</v>
          </cell>
          <cell r="C2411" t="str">
            <v>Y</v>
          </cell>
          <cell r="D2411" t="str">
            <v>0131-00</v>
          </cell>
          <cell r="E2411" t="str">
            <v>DREHZAHLREGLER</v>
          </cell>
          <cell r="F2411">
            <v>195.07</v>
          </cell>
          <cell r="G2411">
            <v>2.36</v>
          </cell>
          <cell r="H2411">
            <v>0</v>
          </cell>
          <cell r="J2411">
            <v>2.36</v>
          </cell>
        </row>
        <row r="2412">
          <cell r="A2412" t="str">
            <v>3887</v>
          </cell>
          <cell r="B2412" t="str">
            <v>B</v>
          </cell>
          <cell r="C2412" t="str">
            <v>Y</v>
          </cell>
          <cell r="D2412" t="str">
            <v>0130-00</v>
          </cell>
          <cell r="E2412" t="str">
            <v>NEBENABTRIEB</v>
          </cell>
          <cell r="F2412">
            <v>23.14</v>
          </cell>
          <cell r="G2412">
            <v>0.2</v>
          </cell>
          <cell r="H2412">
            <v>0</v>
          </cell>
          <cell r="J2412">
            <v>0.2</v>
          </cell>
        </row>
        <row r="2413">
          <cell r="A2413" t="str">
            <v>3888</v>
          </cell>
          <cell r="B2413" t="str">
            <v>B</v>
          </cell>
          <cell r="C2413" t="str">
            <v>Y</v>
          </cell>
          <cell r="D2413" t="str">
            <v>0130-00</v>
          </cell>
          <cell r="E2413" t="str">
            <v>DRUCKLUEFTER</v>
          </cell>
          <cell r="F2413">
            <v>75.31</v>
          </cell>
          <cell r="G2413">
            <v>0.33</v>
          </cell>
          <cell r="H2413">
            <v>0</v>
          </cell>
          <cell r="J2413">
            <v>0.33</v>
          </cell>
        </row>
        <row r="2414">
          <cell r="A2414" t="str">
            <v>3889</v>
          </cell>
          <cell r="B2414" t="str">
            <v>B</v>
          </cell>
          <cell r="C2414" t="str">
            <v>Y</v>
          </cell>
          <cell r="D2414" t="str">
            <v>0130-00</v>
          </cell>
          <cell r="E2414" t="str">
            <v>DRUCKLUEFTER</v>
          </cell>
          <cell r="F2414">
            <v>20.55</v>
          </cell>
          <cell r="G2414">
            <v>0.33</v>
          </cell>
          <cell r="H2414">
            <v>0</v>
          </cell>
          <cell r="J2414">
            <v>0.33</v>
          </cell>
        </row>
        <row r="2415">
          <cell r="A2415" t="str">
            <v>3890</v>
          </cell>
          <cell r="B2415" t="str">
            <v>B</v>
          </cell>
          <cell r="C2415" t="str">
            <v>Y</v>
          </cell>
          <cell r="D2415" t="str">
            <v>0130-00</v>
          </cell>
          <cell r="E2415" t="str">
            <v>DRUCKLUEFTER</v>
          </cell>
          <cell r="F2415">
            <v>23.16</v>
          </cell>
          <cell r="G2415">
            <v>0.33</v>
          </cell>
          <cell r="H2415">
            <v>0</v>
          </cell>
          <cell r="J2415">
            <v>0.33</v>
          </cell>
        </row>
        <row r="2416">
          <cell r="A2416" t="str">
            <v>3891</v>
          </cell>
          <cell r="B2416" t="str">
            <v>B</v>
          </cell>
          <cell r="C2416" t="str">
            <v>Y</v>
          </cell>
          <cell r="D2416" t="str">
            <v>0130-00</v>
          </cell>
          <cell r="E2416" t="str">
            <v>DRUCKLUEFTER</v>
          </cell>
          <cell r="F2416">
            <v>19.739999999999998</v>
          </cell>
          <cell r="G2416">
            <v>0.33</v>
          </cell>
          <cell r="H2416">
            <v>0</v>
          </cell>
          <cell r="J2416">
            <v>0.33</v>
          </cell>
        </row>
        <row r="2417">
          <cell r="A2417" t="str">
            <v>3892</v>
          </cell>
          <cell r="B2417" t="str">
            <v>B</v>
          </cell>
          <cell r="C2417" t="str">
            <v>Y</v>
          </cell>
          <cell r="D2417" t="str">
            <v>0131-00</v>
          </cell>
          <cell r="E2417" t="str">
            <v>EINSPRITZPUMPE</v>
          </cell>
          <cell r="F2417">
            <v>731.48</v>
          </cell>
          <cell r="G2417">
            <v>6.5</v>
          </cell>
          <cell r="H2417">
            <v>54.33</v>
          </cell>
          <cell r="J2417">
            <v>60.83</v>
          </cell>
        </row>
        <row r="2418">
          <cell r="A2418" t="str">
            <v>3893</v>
          </cell>
          <cell r="B2418" t="str">
            <v>B</v>
          </cell>
          <cell r="C2418" t="str">
            <v>Y</v>
          </cell>
          <cell r="D2418" t="str">
            <v>0131-00</v>
          </cell>
          <cell r="E2418" t="str">
            <v>DREHZAHLREGLER</v>
          </cell>
          <cell r="F2418">
            <v>195.07</v>
          </cell>
          <cell r="G2418">
            <v>2.35</v>
          </cell>
          <cell r="H2418">
            <v>0</v>
          </cell>
          <cell r="J2418">
            <v>2.35</v>
          </cell>
        </row>
        <row r="2419">
          <cell r="A2419" t="str">
            <v>3894</v>
          </cell>
          <cell r="B2419" t="str">
            <v>B</v>
          </cell>
          <cell r="C2419" t="str">
            <v>Y</v>
          </cell>
          <cell r="D2419" t="str">
            <v>0131-00</v>
          </cell>
          <cell r="E2419" t="str">
            <v>EINSPRITZPUMPE</v>
          </cell>
          <cell r="F2419">
            <v>699.7</v>
          </cell>
          <cell r="G2419">
            <v>6.5</v>
          </cell>
          <cell r="H2419">
            <v>42.86</v>
          </cell>
          <cell r="J2419">
            <v>49.36</v>
          </cell>
        </row>
        <row r="2420">
          <cell r="A2420" t="str">
            <v>3895</v>
          </cell>
          <cell r="B2420" t="str">
            <v>B</v>
          </cell>
          <cell r="C2420" t="str">
            <v>Y</v>
          </cell>
          <cell r="D2420" t="str">
            <v>0131-00</v>
          </cell>
          <cell r="E2420" t="str">
            <v>KRAFTSTOFFLEITUNG</v>
          </cell>
          <cell r="F2420">
            <v>12.85</v>
          </cell>
          <cell r="G2420">
            <v>0.63</v>
          </cell>
          <cell r="H2420">
            <v>0</v>
          </cell>
          <cell r="J2420">
            <v>0.63</v>
          </cell>
        </row>
        <row r="2421">
          <cell r="A2421" t="str">
            <v>3896</v>
          </cell>
          <cell r="B2421" t="str">
            <v>B</v>
          </cell>
          <cell r="C2421" t="str">
            <v>Y</v>
          </cell>
          <cell r="D2421" t="str">
            <v>0130-00</v>
          </cell>
          <cell r="E2421" t="str">
            <v>DRUCKLUEFTER</v>
          </cell>
          <cell r="F2421">
            <v>19.899999999999999</v>
          </cell>
          <cell r="G2421">
            <v>0</v>
          </cell>
          <cell r="H2421">
            <v>0</v>
          </cell>
          <cell r="J2421">
            <v>0</v>
          </cell>
        </row>
        <row r="2422">
          <cell r="A2422" t="str">
            <v>3897</v>
          </cell>
          <cell r="B2422" t="str">
            <v>B</v>
          </cell>
          <cell r="C2422" t="str">
            <v>Y</v>
          </cell>
          <cell r="D2422" t="str">
            <v>0131-00</v>
          </cell>
          <cell r="E2422" t="str">
            <v>HINWEISE</v>
          </cell>
          <cell r="F2422">
            <v>1.97</v>
          </cell>
          <cell r="G2422">
            <v>0</v>
          </cell>
          <cell r="H2422">
            <v>0</v>
          </cell>
          <cell r="J2422">
            <v>0</v>
          </cell>
        </row>
        <row r="2423">
          <cell r="A2423" t="str">
            <v>3898</v>
          </cell>
          <cell r="B2423" t="str">
            <v>B</v>
          </cell>
          <cell r="C2423" t="str">
            <v>Y</v>
          </cell>
          <cell r="D2423" t="str">
            <v>0131-00</v>
          </cell>
          <cell r="E2423" t="str">
            <v>HINWEISE</v>
          </cell>
          <cell r="F2423">
            <v>3.94</v>
          </cell>
          <cell r="G2423">
            <v>0</v>
          </cell>
          <cell r="H2423">
            <v>0</v>
          </cell>
          <cell r="J2423">
            <v>0</v>
          </cell>
        </row>
        <row r="2424">
          <cell r="A2424" t="str">
            <v>3899</v>
          </cell>
          <cell r="B2424" t="str">
            <v>B</v>
          </cell>
          <cell r="C2424" t="str">
            <v>Y</v>
          </cell>
          <cell r="D2424" t="str">
            <v>0131-00</v>
          </cell>
          <cell r="E2424" t="str">
            <v>EINSPRITZPUMPE</v>
          </cell>
          <cell r="F2424">
            <v>698.33</v>
          </cell>
          <cell r="G2424">
            <v>6.39</v>
          </cell>
          <cell r="H2424">
            <v>42.86</v>
          </cell>
          <cell r="J2424">
            <v>49.25</v>
          </cell>
        </row>
        <row r="2425">
          <cell r="A2425" t="str">
            <v>3902</v>
          </cell>
          <cell r="B2425" t="str">
            <v>B</v>
          </cell>
          <cell r="C2425" t="str">
            <v>Y</v>
          </cell>
          <cell r="D2425" t="str">
            <v>0131-00</v>
          </cell>
          <cell r="E2425" t="str">
            <v>EINSPRITZPUMPE</v>
          </cell>
          <cell r="F2425">
            <v>1005.62</v>
          </cell>
          <cell r="G2425">
            <v>8.33</v>
          </cell>
          <cell r="H2425">
            <v>57.14</v>
          </cell>
          <cell r="J2425">
            <v>65.47</v>
          </cell>
        </row>
        <row r="2426">
          <cell r="A2426" t="str">
            <v>3903</v>
          </cell>
          <cell r="B2426" t="str">
            <v>B</v>
          </cell>
          <cell r="C2426" t="str">
            <v>Y</v>
          </cell>
          <cell r="D2426" t="str">
            <v>0131-00</v>
          </cell>
          <cell r="E2426" t="str">
            <v>ABGASTURBOLADER</v>
          </cell>
          <cell r="F2426">
            <v>191.15</v>
          </cell>
          <cell r="G2426">
            <v>2.42</v>
          </cell>
          <cell r="H2426">
            <v>3.28</v>
          </cell>
          <cell r="J2426">
            <v>5.6999999999999993</v>
          </cell>
        </row>
        <row r="2427">
          <cell r="A2427" t="str">
            <v>3905</v>
          </cell>
          <cell r="B2427" t="str">
            <v>B</v>
          </cell>
          <cell r="C2427" t="str">
            <v>Y</v>
          </cell>
          <cell r="D2427" t="str">
            <v>0130-00</v>
          </cell>
          <cell r="E2427" t="str">
            <v>SCHWUNGRAD</v>
          </cell>
          <cell r="F2427">
            <v>131.6</v>
          </cell>
          <cell r="G2427">
            <v>1.61</v>
          </cell>
          <cell r="H2427">
            <v>0</v>
          </cell>
          <cell r="J2427">
            <v>1.61</v>
          </cell>
        </row>
        <row r="2428">
          <cell r="A2428" t="str">
            <v>3906</v>
          </cell>
          <cell r="B2428" t="str">
            <v>B</v>
          </cell>
          <cell r="C2428" t="str">
            <v>Y</v>
          </cell>
          <cell r="D2428" t="str">
            <v>0130-00</v>
          </cell>
          <cell r="E2428" t="str">
            <v>SCHWUNGRAD</v>
          </cell>
          <cell r="F2428">
            <v>171.52</v>
          </cell>
          <cell r="G2428">
            <v>1.61</v>
          </cell>
          <cell r="H2428">
            <v>0</v>
          </cell>
          <cell r="J2428">
            <v>1.61</v>
          </cell>
        </row>
        <row r="2429">
          <cell r="A2429" t="str">
            <v>3908</v>
          </cell>
          <cell r="B2429" t="str">
            <v>B</v>
          </cell>
          <cell r="C2429" t="str">
            <v>Y</v>
          </cell>
          <cell r="D2429" t="str">
            <v>0130-00</v>
          </cell>
          <cell r="E2429" t="str">
            <v>OELWANNE</v>
          </cell>
          <cell r="F2429">
            <v>67.62</v>
          </cell>
          <cell r="G2429">
            <v>1.66</v>
          </cell>
          <cell r="H2429">
            <v>3.38</v>
          </cell>
          <cell r="J2429">
            <v>5.04</v>
          </cell>
        </row>
        <row r="2430">
          <cell r="A2430" t="str">
            <v>3909</v>
          </cell>
          <cell r="B2430" t="str">
            <v>B</v>
          </cell>
          <cell r="C2430" t="str">
            <v>Y</v>
          </cell>
          <cell r="D2430" t="str">
            <v>0131-00</v>
          </cell>
          <cell r="E2430" t="str">
            <v>EINSPRITZPUMPE</v>
          </cell>
          <cell r="F2430">
            <v>748.39</v>
          </cell>
          <cell r="G2430">
            <v>8.2100000000000009</v>
          </cell>
          <cell r="H2430">
            <v>54.33</v>
          </cell>
          <cell r="J2430">
            <v>62.54</v>
          </cell>
        </row>
        <row r="2431">
          <cell r="A2431" t="str">
            <v>3910</v>
          </cell>
          <cell r="B2431" t="str">
            <v>B</v>
          </cell>
          <cell r="C2431" t="str">
            <v>Y</v>
          </cell>
          <cell r="D2431" t="str">
            <v>0130-00</v>
          </cell>
          <cell r="E2431" t="str">
            <v>ANSCHLUSSGEHAEUSE</v>
          </cell>
          <cell r="F2431">
            <v>116.31</v>
          </cell>
          <cell r="G2431">
            <v>1.38</v>
          </cell>
          <cell r="H2431">
            <v>0</v>
          </cell>
          <cell r="J2431">
            <v>1.38</v>
          </cell>
        </row>
        <row r="2432">
          <cell r="A2432" t="str">
            <v>3911</v>
          </cell>
          <cell r="B2432" t="str">
            <v>B</v>
          </cell>
          <cell r="C2432" t="str">
            <v>Y</v>
          </cell>
          <cell r="D2432" t="str">
            <v>0131-00</v>
          </cell>
          <cell r="E2432" t="str">
            <v>ANSCHLUSSGEHAEUSE</v>
          </cell>
          <cell r="F2432">
            <v>71.03</v>
          </cell>
          <cell r="G2432">
            <v>1.38</v>
          </cell>
          <cell r="H2432">
            <v>0</v>
          </cell>
          <cell r="J2432">
            <v>1.38</v>
          </cell>
        </row>
        <row r="2433">
          <cell r="A2433" t="str">
            <v>3915</v>
          </cell>
          <cell r="B2433" t="str">
            <v>B</v>
          </cell>
          <cell r="C2433" t="str">
            <v>Y</v>
          </cell>
          <cell r="D2433" t="str">
            <v>0131-00</v>
          </cell>
          <cell r="E2433" t="str">
            <v>EINSPRITZPUMPE</v>
          </cell>
          <cell r="F2433">
            <v>1013.16</v>
          </cell>
          <cell r="G2433">
            <v>8.5500000000000007</v>
          </cell>
          <cell r="H2433">
            <v>57.14</v>
          </cell>
          <cell r="J2433">
            <v>65.69</v>
          </cell>
        </row>
        <row r="2434">
          <cell r="A2434" t="str">
            <v>3921</v>
          </cell>
          <cell r="B2434" t="str">
            <v>B</v>
          </cell>
          <cell r="C2434" t="str">
            <v>Y</v>
          </cell>
          <cell r="D2434" t="str">
            <v>0130-OO</v>
          </cell>
          <cell r="E2434" t="str">
            <v>ADAPTER</v>
          </cell>
          <cell r="F2434">
            <v>10.81</v>
          </cell>
          <cell r="G2434">
            <v>0.56999999999999995</v>
          </cell>
          <cell r="H2434">
            <v>0</v>
          </cell>
          <cell r="J2434">
            <v>0.56999999999999995</v>
          </cell>
        </row>
        <row r="2435">
          <cell r="A2435" t="str">
            <v>3922</v>
          </cell>
          <cell r="B2435" t="str">
            <v>B</v>
          </cell>
          <cell r="C2435" t="str">
            <v>Y</v>
          </cell>
          <cell r="D2435" t="str">
            <v>0130-OO</v>
          </cell>
          <cell r="E2435" t="str">
            <v>ADAPTER</v>
          </cell>
          <cell r="F2435">
            <v>10.81</v>
          </cell>
          <cell r="G2435">
            <v>0.56999999999999995</v>
          </cell>
          <cell r="H2435">
            <v>0</v>
          </cell>
          <cell r="J2435">
            <v>0.56999999999999995</v>
          </cell>
        </row>
        <row r="2436">
          <cell r="A2436" t="str">
            <v>3934</v>
          </cell>
          <cell r="B2436" t="str">
            <v>B</v>
          </cell>
          <cell r="C2436" t="str">
            <v>Y</v>
          </cell>
          <cell r="D2436" t="str">
            <v>0130-00</v>
          </cell>
          <cell r="E2436" t="str">
            <v>ABGASTURBOLADER</v>
          </cell>
          <cell r="F2436">
            <v>144.93</v>
          </cell>
          <cell r="G2436">
            <v>4.4800000000000004</v>
          </cell>
          <cell r="H2436">
            <v>3.66</v>
          </cell>
          <cell r="J2436">
            <v>8.14</v>
          </cell>
        </row>
        <row r="2437">
          <cell r="A2437" t="str">
            <v>3939</v>
          </cell>
          <cell r="B2437" t="str">
            <v>B</v>
          </cell>
          <cell r="C2437" t="str">
            <v>Y</v>
          </cell>
          <cell r="D2437" t="str">
            <v>0130-00</v>
          </cell>
          <cell r="E2437" t="str">
            <v>LANDVERPACKUNG</v>
          </cell>
          <cell r="F2437">
            <v>18.100000000000001</v>
          </cell>
          <cell r="G2437">
            <v>0</v>
          </cell>
          <cell r="H2437">
            <v>0</v>
          </cell>
          <cell r="J2437">
            <v>0</v>
          </cell>
        </row>
        <row r="2438">
          <cell r="A2438" t="str">
            <v>3940</v>
          </cell>
          <cell r="B2438" t="str">
            <v>B</v>
          </cell>
          <cell r="C2438" t="str">
            <v>Y</v>
          </cell>
          <cell r="D2438" t="str">
            <v>0130-00</v>
          </cell>
          <cell r="E2438" t="str">
            <v>EINSPRITZPUMPE</v>
          </cell>
          <cell r="F2438">
            <v>546.55999999999995</v>
          </cell>
          <cell r="G2438">
            <v>6.11</v>
          </cell>
          <cell r="H2438">
            <v>40.450000000000003</v>
          </cell>
          <cell r="J2438">
            <v>46.56</v>
          </cell>
        </row>
        <row r="2439">
          <cell r="A2439" t="str">
            <v>3941</v>
          </cell>
          <cell r="B2439" t="str">
            <v>B</v>
          </cell>
          <cell r="C2439" t="str">
            <v>Y</v>
          </cell>
          <cell r="D2439" t="str">
            <v>0130-00</v>
          </cell>
          <cell r="E2439" t="str">
            <v>EINSPRITZPUMPE</v>
          </cell>
          <cell r="F2439">
            <v>546.55999999999995</v>
          </cell>
          <cell r="G2439">
            <v>6.11</v>
          </cell>
          <cell r="H2439">
            <v>40.450000000000003</v>
          </cell>
          <cell r="J2439">
            <v>46.56</v>
          </cell>
        </row>
        <row r="2440">
          <cell r="A2440" t="str">
            <v>3942</v>
          </cell>
          <cell r="B2440" t="str">
            <v>B</v>
          </cell>
          <cell r="C2440" t="str">
            <v>Y</v>
          </cell>
          <cell r="D2440" t="str">
            <v>0130-00</v>
          </cell>
          <cell r="E2440" t="str">
            <v>EINSPRITZPUMPE</v>
          </cell>
          <cell r="F2440">
            <v>771.71</v>
          </cell>
          <cell r="G2440">
            <v>8.08</v>
          </cell>
          <cell r="H2440">
            <v>44.5</v>
          </cell>
          <cell r="J2440">
            <v>52.58</v>
          </cell>
        </row>
        <row r="2441">
          <cell r="A2441" t="str">
            <v>3943</v>
          </cell>
          <cell r="B2441" t="str">
            <v>B</v>
          </cell>
          <cell r="C2441" t="str">
            <v>Y</v>
          </cell>
          <cell r="D2441" t="str">
            <v>0131-00</v>
          </cell>
          <cell r="E2441" t="str">
            <v>DREHZAHLREGLER</v>
          </cell>
          <cell r="F2441">
            <v>195.07</v>
          </cell>
          <cell r="G2441">
            <v>2.36</v>
          </cell>
          <cell r="H2441">
            <v>0</v>
          </cell>
          <cell r="J2441">
            <v>2.36</v>
          </cell>
        </row>
        <row r="2442">
          <cell r="A2442" t="str">
            <v>3944</v>
          </cell>
          <cell r="B2442" t="str">
            <v>B</v>
          </cell>
          <cell r="C2442" t="str">
            <v>Y</v>
          </cell>
          <cell r="D2442" t="str">
            <v>0130-00</v>
          </cell>
          <cell r="E2442" t="str">
            <v>GENERATOR</v>
          </cell>
          <cell r="F2442">
            <v>67.16</v>
          </cell>
          <cell r="G2442">
            <v>0.97</v>
          </cell>
          <cell r="H2442">
            <v>0</v>
          </cell>
          <cell r="J2442">
            <v>0.97</v>
          </cell>
        </row>
        <row r="2443">
          <cell r="A2443" t="str">
            <v>3945</v>
          </cell>
          <cell r="B2443" t="str">
            <v>B</v>
          </cell>
          <cell r="C2443" t="str">
            <v>Y</v>
          </cell>
          <cell r="D2443" t="str">
            <v>0130-00</v>
          </cell>
          <cell r="E2443" t="str">
            <v>AUFSTELLFUSS</v>
          </cell>
          <cell r="F2443">
            <v>36.76</v>
          </cell>
          <cell r="G2443">
            <v>1.38</v>
          </cell>
          <cell r="H2443">
            <v>0</v>
          </cell>
          <cell r="J2443">
            <v>1.38</v>
          </cell>
        </row>
        <row r="2444">
          <cell r="A2444" t="str">
            <v>3946</v>
          </cell>
          <cell r="B2444" t="str">
            <v>B</v>
          </cell>
          <cell r="C2444" t="str">
            <v>Y</v>
          </cell>
          <cell r="D2444" t="str">
            <v>0130-00</v>
          </cell>
          <cell r="E2444" t="str">
            <v>ABGASTURBOLADER</v>
          </cell>
          <cell r="F2444">
            <v>133.47</v>
          </cell>
          <cell r="G2444">
            <v>4.67</v>
          </cell>
          <cell r="H2444">
            <v>3.34</v>
          </cell>
          <cell r="J2444">
            <v>8.01</v>
          </cell>
        </row>
        <row r="2445">
          <cell r="A2445" t="str">
            <v>3947</v>
          </cell>
          <cell r="B2445" t="str">
            <v>B</v>
          </cell>
          <cell r="C2445" t="str">
            <v>Y</v>
          </cell>
          <cell r="D2445" t="str">
            <v>0131-00</v>
          </cell>
          <cell r="E2445" t="str">
            <v>UEBERWACHUNG</v>
          </cell>
          <cell r="F2445">
            <v>49.87</v>
          </cell>
          <cell r="G2445">
            <v>0</v>
          </cell>
          <cell r="H2445">
            <v>0</v>
          </cell>
          <cell r="J2445">
            <v>0</v>
          </cell>
        </row>
        <row r="2446">
          <cell r="A2446" t="str">
            <v>3948</v>
          </cell>
          <cell r="B2446" t="str">
            <v>B</v>
          </cell>
          <cell r="C2446" t="str">
            <v>Y</v>
          </cell>
          <cell r="D2446" t="str">
            <v>0131-00</v>
          </cell>
          <cell r="E2446" t="str">
            <v>EINSPRITZPUMPE</v>
          </cell>
          <cell r="F2446">
            <v>938.08</v>
          </cell>
          <cell r="G2446">
            <v>8.48</v>
          </cell>
          <cell r="H2446">
            <v>40.700000000000003</v>
          </cell>
          <cell r="J2446">
            <v>49.180000000000007</v>
          </cell>
        </row>
        <row r="2447">
          <cell r="A2447" t="str">
            <v>3949</v>
          </cell>
          <cell r="B2447" t="str">
            <v>B</v>
          </cell>
          <cell r="C2447" t="str">
            <v>Y</v>
          </cell>
          <cell r="D2447" t="str">
            <v>0131-00</v>
          </cell>
          <cell r="E2447" t="str">
            <v>DREHZAHLREGLER</v>
          </cell>
          <cell r="F2447">
            <v>195.07</v>
          </cell>
          <cell r="G2447">
            <v>2.35</v>
          </cell>
          <cell r="H2447">
            <v>0</v>
          </cell>
          <cell r="J2447">
            <v>2.35</v>
          </cell>
        </row>
        <row r="2448">
          <cell r="A2448" t="str">
            <v>3950</v>
          </cell>
          <cell r="B2448" t="str">
            <v>B</v>
          </cell>
          <cell r="C2448" t="str">
            <v>Y</v>
          </cell>
          <cell r="D2448" t="str">
            <v>0131-00</v>
          </cell>
          <cell r="E2448" t="str">
            <v>DREHZAHLREGLER</v>
          </cell>
          <cell r="F2448">
            <v>195.12</v>
          </cell>
          <cell r="G2448">
            <v>2.36</v>
          </cell>
          <cell r="H2448">
            <v>0</v>
          </cell>
          <cell r="J2448">
            <v>2.36</v>
          </cell>
        </row>
        <row r="2449">
          <cell r="A2449" t="str">
            <v>3951</v>
          </cell>
          <cell r="B2449" t="str">
            <v>B</v>
          </cell>
          <cell r="C2449" t="str">
            <v>Y</v>
          </cell>
          <cell r="D2449" t="str">
            <v>0131-00</v>
          </cell>
          <cell r="E2449" t="str">
            <v>GENERATOR</v>
          </cell>
          <cell r="F2449">
            <v>77.430000000000007</v>
          </cell>
          <cell r="G2449">
            <v>1.24</v>
          </cell>
          <cell r="H2449">
            <v>0</v>
          </cell>
          <cell r="J2449">
            <v>1.24</v>
          </cell>
        </row>
        <row r="2450">
          <cell r="A2450" t="str">
            <v>3952</v>
          </cell>
          <cell r="B2450" t="str">
            <v>B</v>
          </cell>
          <cell r="C2450" t="str">
            <v>Y</v>
          </cell>
          <cell r="D2450" t="str">
            <v>0131-00</v>
          </cell>
          <cell r="E2450" t="str">
            <v>KRAFTSTOFFPUMPE</v>
          </cell>
          <cell r="F2450">
            <v>32.159999999999997</v>
          </cell>
          <cell r="G2450">
            <v>1.19</v>
          </cell>
          <cell r="H2450">
            <v>2.0699999999999998</v>
          </cell>
          <cell r="J2450">
            <v>3.26</v>
          </cell>
        </row>
        <row r="2451">
          <cell r="A2451" t="str">
            <v>3953</v>
          </cell>
          <cell r="B2451" t="str">
            <v>B</v>
          </cell>
          <cell r="C2451" t="str">
            <v>Y</v>
          </cell>
          <cell r="D2451" t="str">
            <v>0131-00</v>
          </cell>
          <cell r="E2451" t="str">
            <v>KEILRIEMENSCHEIBE</v>
          </cell>
          <cell r="F2451">
            <v>95.61</v>
          </cell>
          <cell r="G2451">
            <v>2.16</v>
          </cell>
          <cell r="H2451">
            <v>18.36</v>
          </cell>
          <cell r="J2451">
            <v>20.52</v>
          </cell>
        </row>
        <row r="2452">
          <cell r="A2452" t="str">
            <v>3954</v>
          </cell>
          <cell r="B2452" t="str">
            <v>B</v>
          </cell>
          <cell r="C2452" t="str">
            <v>Y</v>
          </cell>
          <cell r="D2452" t="str">
            <v>0131-00</v>
          </cell>
          <cell r="E2452" t="str">
            <v>ABGASTURBOLADER</v>
          </cell>
          <cell r="F2452">
            <v>464.62</v>
          </cell>
          <cell r="G2452">
            <v>12.22</v>
          </cell>
          <cell r="H2452">
            <v>2.84</v>
          </cell>
          <cell r="J2452">
            <v>15.06</v>
          </cell>
        </row>
        <row r="2453">
          <cell r="A2453" t="str">
            <v>3955</v>
          </cell>
          <cell r="B2453" t="str">
            <v>B</v>
          </cell>
          <cell r="C2453" t="str">
            <v>Y</v>
          </cell>
          <cell r="D2453" t="str">
            <v>0130-00</v>
          </cell>
          <cell r="E2453" t="str">
            <v>LADELUFTLEITUNG</v>
          </cell>
          <cell r="F2453">
            <v>77.89</v>
          </cell>
          <cell r="G2453">
            <v>2.0699999999999998</v>
          </cell>
          <cell r="H2453">
            <v>0</v>
          </cell>
          <cell r="J2453">
            <v>2.0699999999999998</v>
          </cell>
        </row>
        <row r="2454">
          <cell r="A2454" t="str">
            <v>3956</v>
          </cell>
          <cell r="B2454" t="str">
            <v>B</v>
          </cell>
          <cell r="C2454" t="str">
            <v>Y</v>
          </cell>
          <cell r="D2454" t="str">
            <v>0130-00</v>
          </cell>
          <cell r="E2454" t="str">
            <v>BEFESTIGUNGSTEILE</v>
          </cell>
          <cell r="F2454">
            <v>0.52</v>
          </cell>
          <cell r="G2454">
            <v>0.17</v>
          </cell>
          <cell r="H2454">
            <v>0</v>
          </cell>
          <cell r="J2454">
            <v>0.17</v>
          </cell>
        </row>
        <row r="2455">
          <cell r="A2455" t="str">
            <v>3957</v>
          </cell>
          <cell r="B2455" t="str">
            <v>B</v>
          </cell>
          <cell r="C2455" t="str">
            <v>Y</v>
          </cell>
          <cell r="D2455" t="str">
            <v>0130-00</v>
          </cell>
          <cell r="E2455" t="str">
            <v>DREHZAHLREGLER</v>
          </cell>
          <cell r="F2455">
            <v>159.94999999999999</v>
          </cell>
          <cell r="G2455">
            <v>2.4</v>
          </cell>
          <cell r="H2455">
            <v>0.56000000000000005</v>
          </cell>
          <cell r="J2455">
            <v>2.96</v>
          </cell>
        </row>
        <row r="2456">
          <cell r="A2456" t="str">
            <v>3958</v>
          </cell>
          <cell r="B2456" t="str">
            <v>B</v>
          </cell>
          <cell r="C2456" t="str">
            <v>Y</v>
          </cell>
          <cell r="D2456" t="str">
            <v>0131-00</v>
          </cell>
          <cell r="E2456" t="str">
            <v>EINSPRITZPUMPE</v>
          </cell>
          <cell r="F2456">
            <v>1197.8699999999999</v>
          </cell>
          <cell r="G2456">
            <v>6.22</v>
          </cell>
          <cell r="H2456">
            <v>54.33</v>
          </cell>
          <cell r="J2456">
            <v>60.55</v>
          </cell>
        </row>
        <row r="2457">
          <cell r="A2457" t="str">
            <v>3959</v>
          </cell>
          <cell r="B2457" t="str">
            <v>B</v>
          </cell>
          <cell r="C2457" t="str">
            <v>Y</v>
          </cell>
          <cell r="D2457" t="str">
            <v>0131-00</v>
          </cell>
          <cell r="E2457" t="str">
            <v>ABGASTURBOLADER</v>
          </cell>
          <cell r="F2457">
            <v>272.91000000000003</v>
          </cell>
          <cell r="G2457">
            <v>5.74</v>
          </cell>
          <cell r="H2457">
            <v>5.17</v>
          </cell>
          <cell r="J2457">
            <v>10.91</v>
          </cell>
        </row>
        <row r="2458">
          <cell r="A2458" t="str">
            <v>3960</v>
          </cell>
          <cell r="B2458" t="str">
            <v>B</v>
          </cell>
          <cell r="C2458" t="str">
            <v>Y</v>
          </cell>
          <cell r="D2458" t="str">
            <v>0131-00</v>
          </cell>
          <cell r="E2458" t="str">
            <v>ABGASTURBOLADER</v>
          </cell>
          <cell r="F2458">
            <v>266.43</v>
          </cell>
          <cell r="G2458">
            <v>3.02</v>
          </cell>
          <cell r="H2458">
            <v>5.74</v>
          </cell>
          <cell r="J2458">
            <v>8.76</v>
          </cell>
        </row>
        <row r="2459">
          <cell r="A2459" t="str">
            <v>3962</v>
          </cell>
          <cell r="B2459" t="str">
            <v>B</v>
          </cell>
          <cell r="C2459" t="str">
            <v>Y</v>
          </cell>
          <cell r="D2459" t="str">
            <v>0131-00</v>
          </cell>
          <cell r="E2459" t="str">
            <v>KRAFTSTOFFPUMPE</v>
          </cell>
          <cell r="F2459">
            <v>29.21</v>
          </cell>
          <cell r="G2459">
            <v>0.84</v>
          </cell>
          <cell r="H2459">
            <v>0</v>
          </cell>
          <cell r="J2459">
            <v>0.84</v>
          </cell>
        </row>
        <row r="2460">
          <cell r="A2460" t="str">
            <v>3963</v>
          </cell>
          <cell r="B2460" t="str">
            <v>B</v>
          </cell>
          <cell r="C2460" t="str">
            <v>Y</v>
          </cell>
          <cell r="D2460" t="str">
            <v>0131-00</v>
          </cell>
          <cell r="E2460" t="str">
            <v>SCHWINGS.DAEMPFER</v>
          </cell>
          <cell r="F2460">
            <v>84.48</v>
          </cell>
          <cell r="G2460">
            <v>0.57999999999999996</v>
          </cell>
          <cell r="H2460">
            <v>4.33</v>
          </cell>
          <cell r="J2460">
            <v>4.91</v>
          </cell>
        </row>
        <row r="2461">
          <cell r="A2461" t="str">
            <v>3964</v>
          </cell>
          <cell r="B2461" t="str">
            <v>B</v>
          </cell>
          <cell r="C2461" t="str">
            <v>Y</v>
          </cell>
          <cell r="D2461" t="str">
            <v>0131-00</v>
          </cell>
          <cell r="E2461" t="str">
            <v>KEILRIEMENSCHEIBE</v>
          </cell>
          <cell r="F2461">
            <v>35.81</v>
          </cell>
          <cell r="G2461">
            <v>1.25</v>
          </cell>
          <cell r="H2461">
            <v>7.96</v>
          </cell>
          <cell r="J2461">
            <v>9.2100000000000009</v>
          </cell>
        </row>
        <row r="2462">
          <cell r="A2462" t="str">
            <v>3965</v>
          </cell>
          <cell r="B2462" t="str">
            <v>B</v>
          </cell>
          <cell r="C2462" t="str">
            <v>Y</v>
          </cell>
          <cell r="D2462" t="str">
            <v>0131-00</v>
          </cell>
          <cell r="E2462" t="str">
            <v>ANSCHLUSSGEHAEUSE</v>
          </cell>
          <cell r="F2462">
            <v>114.68</v>
          </cell>
          <cell r="G2462">
            <v>0.02</v>
          </cell>
          <cell r="H2462">
            <v>0</v>
          </cell>
          <cell r="J2462">
            <v>0.02</v>
          </cell>
        </row>
        <row r="2463">
          <cell r="A2463" t="str">
            <v>3966</v>
          </cell>
          <cell r="B2463" t="str">
            <v>B</v>
          </cell>
          <cell r="C2463" t="str">
            <v>Y</v>
          </cell>
          <cell r="D2463" t="str">
            <v>0131-00</v>
          </cell>
          <cell r="E2463" t="str">
            <v>ABGASTURBOLADER</v>
          </cell>
          <cell r="F2463">
            <v>268.39</v>
          </cell>
          <cell r="G2463">
            <v>5.91</v>
          </cell>
          <cell r="H2463">
            <v>5.51</v>
          </cell>
          <cell r="J2463">
            <v>11.42</v>
          </cell>
        </row>
        <row r="2464">
          <cell r="A2464" t="str">
            <v>3968</v>
          </cell>
          <cell r="B2464" t="str">
            <v>B</v>
          </cell>
          <cell r="C2464" t="str">
            <v>Y</v>
          </cell>
          <cell r="D2464" t="str">
            <v>0131-00</v>
          </cell>
          <cell r="E2464" t="str">
            <v>ABGASTURBOLADER</v>
          </cell>
          <cell r="F2464">
            <v>230.77</v>
          </cell>
          <cell r="G2464">
            <v>3.49</v>
          </cell>
          <cell r="H2464">
            <v>5.17</v>
          </cell>
          <cell r="J2464">
            <v>8.66</v>
          </cell>
        </row>
        <row r="2465">
          <cell r="A2465" t="str">
            <v>3969</v>
          </cell>
          <cell r="B2465" t="str">
            <v>B</v>
          </cell>
          <cell r="C2465" t="str">
            <v>Y</v>
          </cell>
          <cell r="D2465" t="str">
            <v>0131-00</v>
          </cell>
          <cell r="E2465" t="str">
            <v>ABGASTURBOLADER</v>
          </cell>
          <cell r="F2465">
            <v>203.48</v>
          </cell>
          <cell r="G2465">
            <v>3.42</v>
          </cell>
          <cell r="H2465">
            <v>2.58</v>
          </cell>
          <cell r="J2465">
            <v>6</v>
          </cell>
        </row>
        <row r="2466">
          <cell r="A2466" t="str">
            <v>3970</v>
          </cell>
          <cell r="B2466" t="str">
            <v>B</v>
          </cell>
          <cell r="C2466" t="str">
            <v>Y</v>
          </cell>
          <cell r="D2466" t="str">
            <v>0130-00</v>
          </cell>
          <cell r="E2466" t="str">
            <v>ANSCHLUSSSTECKER</v>
          </cell>
          <cell r="F2466">
            <v>2.72</v>
          </cell>
          <cell r="G2466">
            <v>0</v>
          </cell>
          <cell r="H2466">
            <v>0</v>
          </cell>
          <cell r="J2466">
            <v>0</v>
          </cell>
        </row>
        <row r="2467">
          <cell r="A2467" t="str">
            <v>3971</v>
          </cell>
          <cell r="B2467" t="str">
            <v>B</v>
          </cell>
          <cell r="C2467" t="str">
            <v>Y</v>
          </cell>
          <cell r="D2467" t="str">
            <v>0131-00</v>
          </cell>
          <cell r="E2467" t="str">
            <v>OELMESSVORRICHTUNG</v>
          </cell>
          <cell r="F2467">
            <v>8.9499999999999993</v>
          </cell>
          <cell r="G2467">
            <v>0.32</v>
          </cell>
          <cell r="H2467">
            <v>0.89</v>
          </cell>
          <cell r="J2467">
            <v>1.21</v>
          </cell>
        </row>
        <row r="2468">
          <cell r="A2468" t="str">
            <v>3972</v>
          </cell>
          <cell r="B2468" t="str">
            <v>B</v>
          </cell>
          <cell r="C2468" t="str">
            <v>Y</v>
          </cell>
          <cell r="D2468" t="str">
            <v>0131-00</v>
          </cell>
          <cell r="E2468" t="str">
            <v>EINSPRITZPUMPE</v>
          </cell>
          <cell r="F2468">
            <v>992.15</v>
          </cell>
          <cell r="G2468">
            <v>9.5299999999999994</v>
          </cell>
          <cell r="H2468">
            <v>45.03</v>
          </cell>
          <cell r="J2468">
            <v>54.56</v>
          </cell>
        </row>
        <row r="2469">
          <cell r="A2469" t="str">
            <v>3973</v>
          </cell>
          <cell r="B2469" t="str">
            <v>B</v>
          </cell>
          <cell r="C2469" t="str">
            <v>Y</v>
          </cell>
          <cell r="D2469" t="str">
            <v>0131-00</v>
          </cell>
          <cell r="E2469" t="str">
            <v>EINSPRITZPUMPE</v>
          </cell>
          <cell r="F2469">
            <v>1058.1500000000001</v>
          </cell>
          <cell r="G2469">
            <v>9.5299999999999994</v>
          </cell>
          <cell r="H2469">
            <v>45.03</v>
          </cell>
          <cell r="J2469">
            <v>54.56</v>
          </cell>
        </row>
        <row r="2470">
          <cell r="A2470" t="str">
            <v>3974</v>
          </cell>
          <cell r="B2470" t="str">
            <v>B</v>
          </cell>
          <cell r="C2470" t="str">
            <v>Y</v>
          </cell>
          <cell r="D2470" t="str">
            <v>0131-00</v>
          </cell>
          <cell r="E2470" t="str">
            <v>EINSPRITZPUMPE</v>
          </cell>
          <cell r="F2470">
            <v>992.15</v>
          </cell>
          <cell r="G2470">
            <v>9.5299999999999994</v>
          </cell>
          <cell r="H2470">
            <v>45.03</v>
          </cell>
          <cell r="J2470">
            <v>54.56</v>
          </cell>
        </row>
        <row r="2471">
          <cell r="A2471" t="str">
            <v>3975</v>
          </cell>
          <cell r="B2471" t="str">
            <v>B</v>
          </cell>
          <cell r="C2471" t="str">
            <v>Y</v>
          </cell>
          <cell r="D2471" t="str">
            <v>0131-00</v>
          </cell>
          <cell r="E2471" t="str">
            <v>EINSPRITZPUMPE</v>
          </cell>
          <cell r="F2471">
            <v>1058.1500000000001</v>
          </cell>
          <cell r="G2471">
            <v>9.5299999999999994</v>
          </cell>
          <cell r="H2471">
            <v>45.03</v>
          </cell>
          <cell r="J2471">
            <v>54.56</v>
          </cell>
        </row>
        <row r="2472">
          <cell r="A2472" t="str">
            <v>3976</v>
          </cell>
          <cell r="B2472" t="str">
            <v>B</v>
          </cell>
          <cell r="C2472" t="str">
            <v>Y</v>
          </cell>
          <cell r="D2472" t="str">
            <v>0131-00</v>
          </cell>
          <cell r="E2472" t="str">
            <v>EINSPRITZPUMPE</v>
          </cell>
          <cell r="F2472">
            <v>995.45</v>
          </cell>
          <cell r="G2472">
            <v>8.6</v>
          </cell>
          <cell r="H2472">
            <v>45.03</v>
          </cell>
          <cell r="J2472">
            <v>53.63</v>
          </cell>
        </row>
        <row r="2473">
          <cell r="A2473" t="str">
            <v>3977</v>
          </cell>
          <cell r="B2473" t="str">
            <v>B</v>
          </cell>
          <cell r="C2473" t="str">
            <v>Y</v>
          </cell>
          <cell r="D2473" t="str">
            <v>0131-00</v>
          </cell>
          <cell r="E2473" t="str">
            <v>EINSPRITZPUMPE</v>
          </cell>
          <cell r="F2473">
            <v>992.15</v>
          </cell>
          <cell r="G2473">
            <v>8.6</v>
          </cell>
          <cell r="H2473">
            <v>45.03</v>
          </cell>
          <cell r="J2473">
            <v>53.63</v>
          </cell>
        </row>
        <row r="2474">
          <cell r="A2474" t="str">
            <v>3978</v>
          </cell>
          <cell r="B2474" t="str">
            <v>B</v>
          </cell>
          <cell r="C2474" t="str">
            <v>Y</v>
          </cell>
          <cell r="D2474" t="str">
            <v>0131-00</v>
          </cell>
          <cell r="E2474" t="str">
            <v>EINSPRITZPUMPE</v>
          </cell>
          <cell r="F2474">
            <v>992.15</v>
          </cell>
          <cell r="G2474">
            <v>9.5299999999999994</v>
          </cell>
          <cell r="H2474">
            <v>45.03</v>
          </cell>
          <cell r="J2474">
            <v>54.56</v>
          </cell>
        </row>
        <row r="2475">
          <cell r="A2475" t="str">
            <v>3979</v>
          </cell>
          <cell r="B2475" t="str">
            <v>B</v>
          </cell>
          <cell r="C2475" t="str">
            <v>Y</v>
          </cell>
          <cell r="D2475" t="str">
            <v>0131-00</v>
          </cell>
          <cell r="E2475" t="str">
            <v>EINSPRITZPUMPE</v>
          </cell>
          <cell r="F2475">
            <v>992.15</v>
          </cell>
          <cell r="G2475">
            <v>9.5299999999999994</v>
          </cell>
          <cell r="H2475">
            <v>45.03</v>
          </cell>
          <cell r="J2475">
            <v>54.56</v>
          </cell>
        </row>
        <row r="2476">
          <cell r="A2476" t="str">
            <v>4000</v>
          </cell>
          <cell r="B2476" t="str">
            <v>B</v>
          </cell>
          <cell r="C2476" t="str">
            <v>Y</v>
          </cell>
          <cell r="D2476" t="str">
            <v>0128-00</v>
          </cell>
          <cell r="E2476" t="str">
            <v>GRUNDTEILE</v>
          </cell>
          <cell r="F2476">
            <v>881.91</v>
          </cell>
          <cell r="G2476">
            <v>18.66</v>
          </cell>
          <cell r="H2476">
            <v>31.16</v>
          </cell>
          <cell r="J2476">
            <v>49.82</v>
          </cell>
        </row>
        <row r="2477">
          <cell r="A2477" t="str">
            <v>4001</v>
          </cell>
          <cell r="B2477" t="str">
            <v>B</v>
          </cell>
          <cell r="C2477" t="str">
            <v>Y</v>
          </cell>
          <cell r="D2477" t="str">
            <v>0128-00</v>
          </cell>
          <cell r="E2477" t="str">
            <v>GRUNDTEILE</v>
          </cell>
          <cell r="F2477">
            <v>881.92</v>
          </cell>
          <cell r="G2477">
            <v>18.41</v>
          </cell>
          <cell r="H2477">
            <v>31.16</v>
          </cell>
          <cell r="J2477">
            <v>49.57</v>
          </cell>
        </row>
        <row r="2478">
          <cell r="A2478" t="str">
            <v>4003</v>
          </cell>
          <cell r="B2478" t="str">
            <v>B</v>
          </cell>
          <cell r="C2478" t="str">
            <v>Y</v>
          </cell>
          <cell r="D2478" t="str">
            <v>0128-00</v>
          </cell>
          <cell r="E2478" t="str">
            <v>GRUNDTEILE</v>
          </cell>
          <cell r="F2478">
            <v>881.92</v>
          </cell>
          <cell r="G2478">
            <v>17.190000000000001</v>
          </cell>
          <cell r="H2478">
            <v>31.16</v>
          </cell>
          <cell r="J2478">
            <v>48.35</v>
          </cell>
        </row>
        <row r="2479">
          <cell r="A2479" t="str">
            <v>4004</v>
          </cell>
          <cell r="B2479" t="str">
            <v>B</v>
          </cell>
          <cell r="C2479" t="str">
            <v>Y</v>
          </cell>
          <cell r="D2479" t="str">
            <v>0128-00</v>
          </cell>
          <cell r="E2479" t="str">
            <v>GRUNDTEILE</v>
          </cell>
          <cell r="F2479">
            <v>604.98</v>
          </cell>
          <cell r="G2479">
            <v>20.43</v>
          </cell>
          <cell r="H2479">
            <v>34.33</v>
          </cell>
          <cell r="J2479">
            <v>54.76</v>
          </cell>
        </row>
        <row r="2480">
          <cell r="A2480" t="str">
            <v>4006</v>
          </cell>
          <cell r="B2480" t="str">
            <v>B</v>
          </cell>
          <cell r="C2480" t="str">
            <v>Y</v>
          </cell>
          <cell r="D2480" t="str">
            <v>0128-00</v>
          </cell>
          <cell r="E2480" t="str">
            <v>GRUNDTEILE</v>
          </cell>
          <cell r="F2480">
            <v>568.37</v>
          </cell>
          <cell r="G2480">
            <v>15.38</v>
          </cell>
          <cell r="H2480">
            <v>34.33</v>
          </cell>
          <cell r="J2480">
            <v>49.71</v>
          </cell>
        </row>
        <row r="2481">
          <cell r="A2481" t="str">
            <v>4007</v>
          </cell>
          <cell r="B2481" t="str">
            <v>B</v>
          </cell>
          <cell r="C2481" t="str">
            <v>Y</v>
          </cell>
          <cell r="D2481" t="str">
            <v>0128-00</v>
          </cell>
          <cell r="E2481" t="str">
            <v>GRUNDTEILE</v>
          </cell>
          <cell r="F2481">
            <v>568.37</v>
          </cell>
          <cell r="G2481">
            <v>15.18</v>
          </cell>
          <cell r="H2481">
            <v>34.33</v>
          </cell>
          <cell r="J2481">
            <v>49.51</v>
          </cell>
        </row>
        <row r="2482">
          <cell r="A2482" t="str">
            <v>4008</v>
          </cell>
          <cell r="B2482" t="str">
            <v>B</v>
          </cell>
          <cell r="C2482" t="str">
            <v>Y</v>
          </cell>
          <cell r="D2482" t="str">
            <v>0128-00</v>
          </cell>
          <cell r="E2482" t="str">
            <v>VERSCHLUSSTEILE</v>
          </cell>
          <cell r="F2482">
            <v>372.59</v>
          </cell>
          <cell r="G2482">
            <v>2.4700000000000002</v>
          </cell>
          <cell r="H2482">
            <v>0.21</v>
          </cell>
          <cell r="J2482">
            <v>2.68</v>
          </cell>
        </row>
        <row r="2483">
          <cell r="A2483" t="str">
            <v>4009</v>
          </cell>
          <cell r="B2483" t="str">
            <v>B</v>
          </cell>
          <cell r="C2483" t="str">
            <v>Y</v>
          </cell>
          <cell r="D2483" t="str">
            <v>0128-00</v>
          </cell>
          <cell r="E2483" t="str">
            <v>DREHZAHLREGLER</v>
          </cell>
          <cell r="F2483">
            <v>161.82</v>
          </cell>
          <cell r="G2483">
            <v>2.37</v>
          </cell>
          <cell r="H2483">
            <v>1.48</v>
          </cell>
          <cell r="J2483">
            <v>3.85</v>
          </cell>
        </row>
        <row r="2484">
          <cell r="A2484" t="str">
            <v>4010</v>
          </cell>
          <cell r="B2484" t="str">
            <v>B</v>
          </cell>
          <cell r="C2484" t="str">
            <v>Y</v>
          </cell>
          <cell r="D2484" t="str">
            <v>0128-00</v>
          </cell>
          <cell r="E2484" t="str">
            <v>EINSPRITZPUMPE</v>
          </cell>
          <cell r="F2484">
            <v>1715.85</v>
          </cell>
          <cell r="G2484">
            <v>7.75</v>
          </cell>
          <cell r="H2484">
            <v>58.96</v>
          </cell>
          <cell r="J2484">
            <v>66.710000000000008</v>
          </cell>
        </row>
        <row r="2485">
          <cell r="A2485" t="str">
            <v>4011</v>
          </cell>
          <cell r="B2485" t="str">
            <v>B</v>
          </cell>
          <cell r="C2485" t="str">
            <v>Y</v>
          </cell>
          <cell r="D2485" t="str">
            <v>0128-00</v>
          </cell>
          <cell r="E2485" t="str">
            <v>EINSPRITZPUMPE</v>
          </cell>
          <cell r="F2485">
            <v>928.1</v>
          </cell>
          <cell r="G2485">
            <v>8.3000000000000007</v>
          </cell>
          <cell r="H2485">
            <v>48.69</v>
          </cell>
          <cell r="J2485">
            <v>56.989999999999995</v>
          </cell>
        </row>
        <row r="2486">
          <cell r="A2486" t="str">
            <v>4012</v>
          </cell>
          <cell r="B2486" t="str">
            <v>B</v>
          </cell>
          <cell r="C2486" t="str">
            <v>Y</v>
          </cell>
          <cell r="D2486" t="str">
            <v>0128-00</v>
          </cell>
          <cell r="E2486" t="str">
            <v>ABDECKUNG</v>
          </cell>
          <cell r="F2486">
            <v>65.260000000000005</v>
          </cell>
          <cell r="G2486">
            <v>0.31</v>
          </cell>
          <cell r="H2486">
            <v>0</v>
          </cell>
          <cell r="J2486">
            <v>0.31</v>
          </cell>
        </row>
        <row r="2487">
          <cell r="A2487" t="str">
            <v>4013</v>
          </cell>
          <cell r="B2487" t="str">
            <v>B</v>
          </cell>
          <cell r="C2487" t="str">
            <v>Y</v>
          </cell>
          <cell r="D2487" t="str">
            <v>0128-00</v>
          </cell>
          <cell r="E2487" t="str">
            <v>OHNE INHALT</v>
          </cell>
          <cell r="F2487">
            <v>0</v>
          </cell>
          <cell r="G2487">
            <v>0</v>
          </cell>
          <cell r="H2487">
            <v>0</v>
          </cell>
          <cell r="J2487">
            <v>0</v>
          </cell>
        </row>
        <row r="2488">
          <cell r="A2488" t="str">
            <v>4014</v>
          </cell>
          <cell r="B2488" t="str">
            <v>B</v>
          </cell>
          <cell r="C2488" t="str">
            <v>Y</v>
          </cell>
          <cell r="D2488" t="str">
            <v>0128-00</v>
          </cell>
          <cell r="E2488" t="str">
            <v>ABGASTURBOLADER</v>
          </cell>
          <cell r="F2488">
            <v>254.62</v>
          </cell>
          <cell r="G2488">
            <v>3.02</v>
          </cell>
          <cell r="H2488">
            <v>4.4400000000000004</v>
          </cell>
          <cell r="J2488">
            <v>7.4600000000000009</v>
          </cell>
        </row>
        <row r="2489">
          <cell r="A2489" t="str">
            <v>4015</v>
          </cell>
          <cell r="B2489" t="str">
            <v>B</v>
          </cell>
          <cell r="C2489" t="str">
            <v>Y</v>
          </cell>
          <cell r="D2489" t="str">
            <v>0128-00</v>
          </cell>
          <cell r="E2489" t="str">
            <v>ABGASTURBOLADER</v>
          </cell>
          <cell r="F2489">
            <v>187.72</v>
          </cell>
          <cell r="G2489">
            <v>3.28</v>
          </cell>
          <cell r="H2489">
            <v>5.35</v>
          </cell>
          <cell r="J2489">
            <v>8.629999999999999</v>
          </cell>
        </row>
        <row r="2490">
          <cell r="A2490" t="str">
            <v>4016</v>
          </cell>
          <cell r="B2490" t="str">
            <v>B</v>
          </cell>
          <cell r="C2490" t="str">
            <v>Y</v>
          </cell>
          <cell r="D2490" t="str">
            <v>0128-00</v>
          </cell>
          <cell r="E2490" t="str">
            <v>LADELUFTLEITUNG</v>
          </cell>
          <cell r="F2490">
            <v>32.94</v>
          </cell>
          <cell r="G2490">
            <v>1.43</v>
          </cell>
          <cell r="H2490">
            <v>0</v>
          </cell>
          <cell r="J2490">
            <v>1.43</v>
          </cell>
        </row>
        <row r="2491">
          <cell r="A2491" t="str">
            <v>4017</v>
          </cell>
          <cell r="B2491" t="str">
            <v>B</v>
          </cell>
          <cell r="C2491" t="str">
            <v>Y</v>
          </cell>
          <cell r="D2491" t="str">
            <v>0128-00</v>
          </cell>
          <cell r="E2491" t="str">
            <v>LADELUFTLEITUNG</v>
          </cell>
          <cell r="F2491">
            <v>33.200000000000003</v>
          </cell>
          <cell r="G2491">
            <v>1.46</v>
          </cell>
          <cell r="H2491">
            <v>0</v>
          </cell>
          <cell r="J2491">
            <v>1.46</v>
          </cell>
        </row>
        <row r="2492">
          <cell r="A2492" t="str">
            <v>4018</v>
          </cell>
          <cell r="B2492" t="str">
            <v>B</v>
          </cell>
          <cell r="C2492" t="str">
            <v>Y</v>
          </cell>
          <cell r="D2492" t="str">
            <v>0128-00</v>
          </cell>
          <cell r="E2492" t="str">
            <v>KURB.GEH.ENTLUEFT.</v>
          </cell>
          <cell r="F2492">
            <v>24.37</v>
          </cell>
          <cell r="G2492">
            <v>1.4</v>
          </cell>
          <cell r="H2492">
            <v>1.66</v>
          </cell>
          <cell r="J2492">
            <v>3.0599999999999996</v>
          </cell>
        </row>
        <row r="2493">
          <cell r="A2493" t="str">
            <v>4020</v>
          </cell>
          <cell r="B2493" t="str">
            <v>B</v>
          </cell>
          <cell r="C2493" t="str">
            <v>Y</v>
          </cell>
          <cell r="D2493" t="str">
            <v>0128-00</v>
          </cell>
          <cell r="E2493" t="str">
            <v>OELWANNE</v>
          </cell>
          <cell r="F2493">
            <v>228.74</v>
          </cell>
          <cell r="G2493">
            <v>2.46</v>
          </cell>
          <cell r="H2493">
            <v>4.26</v>
          </cell>
          <cell r="J2493">
            <v>6.72</v>
          </cell>
        </row>
        <row r="2494">
          <cell r="A2494" t="str">
            <v>4021</v>
          </cell>
          <cell r="B2494" t="str">
            <v>B</v>
          </cell>
          <cell r="C2494" t="str">
            <v>Y</v>
          </cell>
          <cell r="D2494" t="str">
            <v>0128-00</v>
          </cell>
          <cell r="E2494" t="str">
            <v>OELWANNE</v>
          </cell>
          <cell r="F2494">
            <v>178.84</v>
          </cell>
          <cell r="G2494">
            <v>1.69</v>
          </cell>
          <cell r="H2494">
            <v>3.57</v>
          </cell>
          <cell r="J2494">
            <v>5.26</v>
          </cell>
        </row>
        <row r="2495">
          <cell r="A2495" t="str">
            <v>4022</v>
          </cell>
          <cell r="B2495" t="str">
            <v>B</v>
          </cell>
          <cell r="C2495" t="str">
            <v>Y</v>
          </cell>
          <cell r="D2495" t="str">
            <v>0128-00</v>
          </cell>
          <cell r="E2495" t="str">
            <v>ANSCHLUSSGEHAEUSE</v>
          </cell>
          <cell r="F2495">
            <v>58.72</v>
          </cell>
          <cell r="G2495">
            <v>0.85</v>
          </cell>
          <cell r="H2495">
            <v>0</v>
          </cell>
          <cell r="J2495">
            <v>0.85</v>
          </cell>
        </row>
        <row r="2496">
          <cell r="A2496" t="str">
            <v>4024</v>
          </cell>
          <cell r="B2496" t="str">
            <v>B</v>
          </cell>
          <cell r="C2496" t="str">
            <v>Y</v>
          </cell>
          <cell r="D2496" t="str">
            <v>0128-00</v>
          </cell>
          <cell r="E2496" t="str">
            <v>SCHWUNGRAD</v>
          </cell>
          <cell r="F2496">
            <v>55.4</v>
          </cell>
          <cell r="G2496">
            <v>0.95</v>
          </cell>
          <cell r="H2496">
            <v>0</v>
          </cell>
          <cell r="J2496">
            <v>0.95</v>
          </cell>
        </row>
        <row r="2497">
          <cell r="A2497" t="str">
            <v>4026</v>
          </cell>
          <cell r="B2497" t="str">
            <v>B</v>
          </cell>
          <cell r="C2497" t="str">
            <v>Y</v>
          </cell>
          <cell r="D2497" t="str">
            <v>0128-00</v>
          </cell>
          <cell r="E2497" t="str">
            <v>LUEFTERLAGERUNG</v>
          </cell>
          <cell r="F2497">
            <v>73.260000000000005</v>
          </cell>
          <cell r="G2497">
            <v>1.76</v>
          </cell>
          <cell r="H2497">
            <v>4.53</v>
          </cell>
          <cell r="J2497">
            <v>6.29</v>
          </cell>
        </row>
        <row r="2498">
          <cell r="A2498" t="str">
            <v>4027</v>
          </cell>
          <cell r="B2498" t="str">
            <v>B</v>
          </cell>
          <cell r="C2498" t="str">
            <v>Y</v>
          </cell>
          <cell r="D2498" t="str">
            <v>0128-00</v>
          </cell>
          <cell r="E2498" t="str">
            <v>KRUEMMER</v>
          </cell>
          <cell r="F2498">
            <v>5.53</v>
          </cell>
          <cell r="G2498">
            <v>0.52</v>
          </cell>
          <cell r="H2498">
            <v>0</v>
          </cell>
          <cell r="J2498">
            <v>0.52</v>
          </cell>
        </row>
        <row r="2499">
          <cell r="A2499" t="str">
            <v>4029</v>
          </cell>
          <cell r="B2499" t="str">
            <v>B</v>
          </cell>
          <cell r="C2499" t="str">
            <v>Y</v>
          </cell>
          <cell r="D2499" t="str">
            <v>0128-00</v>
          </cell>
          <cell r="E2499" t="str">
            <v>GENERATOR</v>
          </cell>
          <cell r="F2499">
            <v>130.11000000000001</v>
          </cell>
          <cell r="G2499">
            <v>0.87</v>
          </cell>
          <cell r="H2499">
            <v>0</v>
          </cell>
          <cell r="J2499">
            <v>0.87</v>
          </cell>
        </row>
        <row r="2500">
          <cell r="A2500" t="str">
            <v>4030</v>
          </cell>
          <cell r="B2500" t="str">
            <v>B</v>
          </cell>
          <cell r="C2500" t="str">
            <v>Y</v>
          </cell>
          <cell r="D2500" t="str">
            <v>0128-00</v>
          </cell>
          <cell r="E2500" t="str">
            <v>OHNE INHALT</v>
          </cell>
          <cell r="F2500">
            <v>0</v>
          </cell>
          <cell r="G2500">
            <v>0</v>
          </cell>
          <cell r="H2500">
            <v>0</v>
          </cell>
          <cell r="J2500">
            <v>0</v>
          </cell>
        </row>
        <row r="2501">
          <cell r="A2501" t="str">
            <v>4031</v>
          </cell>
          <cell r="B2501" t="str">
            <v>B</v>
          </cell>
          <cell r="C2501" t="str">
            <v>Y</v>
          </cell>
          <cell r="D2501" t="str">
            <v>0128-00</v>
          </cell>
          <cell r="E2501" t="str">
            <v>KRAFTSTOFFPUMPE</v>
          </cell>
          <cell r="F2501">
            <v>41.78</v>
          </cell>
          <cell r="G2501">
            <v>0.28000000000000003</v>
          </cell>
          <cell r="H2501">
            <v>0</v>
          </cell>
          <cell r="J2501">
            <v>0.28000000000000003</v>
          </cell>
        </row>
        <row r="2502">
          <cell r="A2502" t="str">
            <v>4032</v>
          </cell>
          <cell r="B2502" t="str">
            <v>B</v>
          </cell>
          <cell r="C2502" t="str">
            <v>Y</v>
          </cell>
          <cell r="D2502" t="str">
            <v>0128-00</v>
          </cell>
          <cell r="E2502" t="str">
            <v>KEILRIEMENSCHEIBE</v>
          </cell>
          <cell r="F2502">
            <v>9.7100000000000009</v>
          </cell>
          <cell r="G2502">
            <v>0</v>
          </cell>
          <cell r="H2502">
            <v>0</v>
          </cell>
          <cell r="J2502">
            <v>0</v>
          </cell>
        </row>
        <row r="2503">
          <cell r="A2503" t="str">
            <v>4033</v>
          </cell>
          <cell r="B2503" t="str">
            <v>B</v>
          </cell>
          <cell r="C2503" t="str">
            <v>Y</v>
          </cell>
          <cell r="D2503" t="str">
            <v>0128-00</v>
          </cell>
          <cell r="E2503" t="str">
            <v>SCHWINGS.DAEMPFER</v>
          </cell>
          <cell r="F2503">
            <v>51.31</v>
          </cell>
          <cell r="G2503">
            <v>0.48</v>
          </cell>
          <cell r="H2503">
            <v>0</v>
          </cell>
          <cell r="J2503">
            <v>0.48</v>
          </cell>
        </row>
        <row r="2504">
          <cell r="A2504" t="str">
            <v>4034</v>
          </cell>
          <cell r="B2504" t="str">
            <v>B</v>
          </cell>
          <cell r="C2504" t="str">
            <v>Y</v>
          </cell>
          <cell r="D2504" t="str">
            <v>0128-00</v>
          </cell>
          <cell r="E2504" t="str">
            <v>OHNE INHALT</v>
          </cell>
          <cell r="F2504">
            <v>0</v>
          </cell>
          <cell r="G2504">
            <v>0</v>
          </cell>
          <cell r="H2504">
            <v>0</v>
          </cell>
          <cell r="J2504">
            <v>0</v>
          </cell>
        </row>
        <row r="2505">
          <cell r="A2505" t="str">
            <v>4035</v>
          </cell>
          <cell r="B2505" t="str">
            <v>B</v>
          </cell>
          <cell r="C2505" t="str">
            <v>Y</v>
          </cell>
          <cell r="D2505" t="str">
            <v>0128-00</v>
          </cell>
          <cell r="E2505" t="str">
            <v>MOTORLAGERUNG</v>
          </cell>
          <cell r="F2505">
            <v>0.66</v>
          </cell>
          <cell r="G2505">
            <v>0.4</v>
          </cell>
          <cell r="H2505">
            <v>0</v>
          </cell>
          <cell r="J2505">
            <v>0.4</v>
          </cell>
        </row>
        <row r="2506">
          <cell r="A2506" t="str">
            <v>4036</v>
          </cell>
          <cell r="B2506" t="str">
            <v>B</v>
          </cell>
          <cell r="C2506" t="str">
            <v>Y</v>
          </cell>
          <cell r="D2506" t="str">
            <v>0128-00</v>
          </cell>
          <cell r="E2506" t="str">
            <v>MOTORLAGERUNG</v>
          </cell>
          <cell r="F2506">
            <v>17.87</v>
          </cell>
          <cell r="G2506">
            <v>0.42</v>
          </cell>
          <cell r="H2506">
            <v>0</v>
          </cell>
          <cell r="J2506">
            <v>0.42</v>
          </cell>
        </row>
        <row r="2507">
          <cell r="A2507" t="str">
            <v>4038</v>
          </cell>
          <cell r="B2507" t="str">
            <v>B</v>
          </cell>
          <cell r="C2507" t="str">
            <v>Y</v>
          </cell>
          <cell r="D2507" t="str">
            <v>0128-00</v>
          </cell>
          <cell r="E2507" t="str">
            <v>VERSCHLUSSTEILE</v>
          </cell>
          <cell r="F2507">
            <v>56.13</v>
          </cell>
          <cell r="G2507">
            <v>1</v>
          </cell>
          <cell r="H2507">
            <v>0</v>
          </cell>
          <cell r="J2507">
            <v>1</v>
          </cell>
        </row>
        <row r="2508">
          <cell r="A2508" t="str">
            <v>4039</v>
          </cell>
          <cell r="B2508" t="str">
            <v>B</v>
          </cell>
          <cell r="C2508" t="str">
            <v>Y</v>
          </cell>
          <cell r="D2508" t="str">
            <v>0128-00</v>
          </cell>
          <cell r="E2508" t="str">
            <v>VERSCHLUSSTEILE</v>
          </cell>
          <cell r="F2508">
            <v>46.34</v>
          </cell>
          <cell r="G2508">
            <v>1.02</v>
          </cell>
          <cell r="H2508">
            <v>0</v>
          </cell>
          <cell r="J2508">
            <v>1.02</v>
          </cell>
        </row>
        <row r="2509">
          <cell r="A2509" t="str">
            <v>4040</v>
          </cell>
          <cell r="B2509" t="str">
            <v>B</v>
          </cell>
          <cell r="C2509" t="str">
            <v>Y</v>
          </cell>
          <cell r="D2509" t="str">
            <v>0128-00</v>
          </cell>
          <cell r="E2509" t="str">
            <v>OELEINFUELLUNG</v>
          </cell>
          <cell r="F2509">
            <v>16.97</v>
          </cell>
          <cell r="G2509">
            <v>0.77</v>
          </cell>
          <cell r="H2509">
            <v>0</v>
          </cell>
          <cell r="J2509">
            <v>0.77</v>
          </cell>
        </row>
        <row r="2510">
          <cell r="A2510" t="str">
            <v>4041</v>
          </cell>
          <cell r="B2510" t="str">
            <v>B</v>
          </cell>
          <cell r="C2510" t="str">
            <v>Y</v>
          </cell>
          <cell r="D2510" t="str">
            <v>0128-00</v>
          </cell>
          <cell r="E2510" t="str">
            <v>OELEINFUELLUNG</v>
          </cell>
          <cell r="F2510">
            <v>17.149999999999999</v>
          </cell>
          <cell r="G2510">
            <v>0.91</v>
          </cell>
          <cell r="H2510">
            <v>0</v>
          </cell>
          <cell r="J2510">
            <v>0.91</v>
          </cell>
        </row>
        <row r="2511">
          <cell r="A2511" t="str">
            <v>4042</v>
          </cell>
          <cell r="B2511" t="str">
            <v>B</v>
          </cell>
          <cell r="C2511" t="str">
            <v>Y</v>
          </cell>
          <cell r="D2511" t="str">
            <v>0128-00</v>
          </cell>
          <cell r="E2511" t="str">
            <v>SCHMIEROELKUEHLER</v>
          </cell>
          <cell r="F2511">
            <v>70.069999999999993</v>
          </cell>
          <cell r="G2511">
            <v>1.08</v>
          </cell>
          <cell r="H2511">
            <v>0</v>
          </cell>
          <cell r="J2511">
            <v>1.08</v>
          </cell>
        </row>
        <row r="2512">
          <cell r="A2512" t="str">
            <v>4043</v>
          </cell>
          <cell r="B2512" t="str">
            <v>B</v>
          </cell>
          <cell r="C2512" t="str">
            <v>Y</v>
          </cell>
          <cell r="D2512" t="str">
            <v>0128-00</v>
          </cell>
          <cell r="E2512" t="str">
            <v>SCHMIEROELFILTER</v>
          </cell>
          <cell r="F2512">
            <v>0</v>
          </cell>
          <cell r="G2512">
            <v>0.51</v>
          </cell>
          <cell r="H2512">
            <v>0</v>
          </cell>
          <cell r="J2512">
            <v>0.51</v>
          </cell>
        </row>
        <row r="2513">
          <cell r="A2513" t="str">
            <v>4044</v>
          </cell>
          <cell r="B2513" t="str">
            <v>B</v>
          </cell>
          <cell r="C2513" t="str">
            <v>Y</v>
          </cell>
          <cell r="D2513" t="str">
            <v>0128-00</v>
          </cell>
          <cell r="E2513" t="str">
            <v>KRAFTSTOFFILTER</v>
          </cell>
          <cell r="F2513">
            <v>14.68</v>
          </cell>
          <cell r="G2513">
            <v>0.17</v>
          </cell>
          <cell r="H2513">
            <v>0</v>
          </cell>
          <cell r="J2513">
            <v>0.17</v>
          </cell>
        </row>
        <row r="2514">
          <cell r="A2514" t="str">
            <v>4045</v>
          </cell>
          <cell r="B2514" t="str">
            <v>B</v>
          </cell>
          <cell r="C2514" t="str">
            <v>Y</v>
          </cell>
          <cell r="D2514" t="str">
            <v>0128-00</v>
          </cell>
          <cell r="E2514" t="str">
            <v>KRAFTSTOFFLEITUNG</v>
          </cell>
          <cell r="F2514">
            <v>23.16</v>
          </cell>
          <cell r="G2514">
            <v>1.65</v>
          </cell>
          <cell r="H2514">
            <v>4.9400000000000004</v>
          </cell>
          <cell r="J2514">
            <v>6.59</v>
          </cell>
        </row>
        <row r="2515">
          <cell r="A2515" t="str">
            <v>4046</v>
          </cell>
          <cell r="B2515" t="str">
            <v>B</v>
          </cell>
          <cell r="C2515" t="str">
            <v>Y</v>
          </cell>
          <cell r="D2515" t="str">
            <v>0128-00</v>
          </cell>
          <cell r="E2515" t="str">
            <v>KRAFTSTOFFLEITUNG</v>
          </cell>
          <cell r="F2515">
            <v>18.02</v>
          </cell>
          <cell r="G2515">
            <v>1.45</v>
          </cell>
          <cell r="H2515">
            <v>8.06</v>
          </cell>
          <cell r="J2515">
            <v>9.51</v>
          </cell>
        </row>
        <row r="2516">
          <cell r="A2516" t="str">
            <v>4047</v>
          </cell>
          <cell r="B2516" t="str">
            <v>B</v>
          </cell>
          <cell r="C2516" t="str">
            <v>Y</v>
          </cell>
          <cell r="D2516" t="str">
            <v>0128-00</v>
          </cell>
          <cell r="E2516" t="str">
            <v>DREHZ.VERSTELLUNG</v>
          </cell>
          <cell r="F2516">
            <v>1.38</v>
          </cell>
          <cell r="G2516">
            <v>0.19</v>
          </cell>
          <cell r="H2516">
            <v>0</v>
          </cell>
          <cell r="J2516">
            <v>0.19</v>
          </cell>
        </row>
        <row r="2517">
          <cell r="A2517" t="str">
            <v>4048</v>
          </cell>
          <cell r="B2517" t="str">
            <v>B</v>
          </cell>
          <cell r="C2517" t="str">
            <v>Y</v>
          </cell>
          <cell r="D2517" t="str">
            <v>0128-00</v>
          </cell>
          <cell r="E2517" t="str">
            <v>DREHZ.VERSTELLUNG</v>
          </cell>
          <cell r="F2517">
            <v>0</v>
          </cell>
          <cell r="G2517">
            <v>0</v>
          </cell>
          <cell r="H2517">
            <v>0</v>
          </cell>
          <cell r="J2517">
            <v>0</v>
          </cell>
        </row>
        <row r="2518">
          <cell r="A2518" t="str">
            <v>4049</v>
          </cell>
          <cell r="B2518" t="str">
            <v>B</v>
          </cell>
          <cell r="C2518" t="str">
            <v>Y</v>
          </cell>
          <cell r="D2518" t="str">
            <v>0128-00</v>
          </cell>
          <cell r="E2518" t="str">
            <v>STARTHILFE</v>
          </cell>
          <cell r="F2518">
            <v>77.349999999999994</v>
          </cell>
          <cell r="G2518">
            <v>1.72</v>
          </cell>
          <cell r="H2518">
            <v>2.82</v>
          </cell>
          <cell r="J2518">
            <v>4.54</v>
          </cell>
        </row>
        <row r="2519">
          <cell r="A2519" t="str">
            <v>4050</v>
          </cell>
          <cell r="B2519" t="str">
            <v>B</v>
          </cell>
          <cell r="C2519" t="str">
            <v>Y</v>
          </cell>
          <cell r="D2519" t="str">
            <v>0128-00</v>
          </cell>
          <cell r="E2519" t="str">
            <v>OELDRUCKUEBERWACH.</v>
          </cell>
          <cell r="F2519">
            <v>19.940000000000001</v>
          </cell>
          <cell r="G2519">
            <v>0.13</v>
          </cell>
          <cell r="H2519">
            <v>0</v>
          </cell>
          <cell r="J2519">
            <v>0.13</v>
          </cell>
        </row>
        <row r="2520">
          <cell r="A2520" t="str">
            <v>4051</v>
          </cell>
          <cell r="B2520" t="str">
            <v>B</v>
          </cell>
          <cell r="C2520" t="str">
            <v>Y</v>
          </cell>
          <cell r="D2520" t="str">
            <v>0128-00</v>
          </cell>
          <cell r="E2520" t="str">
            <v>TEMPERATURGEBER</v>
          </cell>
          <cell r="F2520">
            <v>6.29</v>
          </cell>
          <cell r="G2520">
            <v>0.27</v>
          </cell>
          <cell r="H2520">
            <v>0</v>
          </cell>
          <cell r="J2520">
            <v>0.27</v>
          </cell>
        </row>
        <row r="2521">
          <cell r="A2521" t="str">
            <v>4052</v>
          </cell>
          <cell r="B2521" t="str">
            <v>B</v>
          </cell>
          <cell r="C2521" t="str">
            <v>Y</v>
          </cell>
          <cell r="D2521" t="str">
            <v>0128-00</v>
          </cell>
          <cell r="E2521" t="str">
            <v>LADELUFTTEMPERATUR</v>
          </cell>
          <cell r="F2521">
            <v>11</v>
          </cell>
          <cell r="G2521">
            <v>0.3</v>
          </cell>
          <cell r="H2521">
            <v>0</v>
          </cell>
          <cell r="J2521">
            <v>0.3</v>
          </cell>
        </row>
        <row r="2522">
          <cell r="A2522" t="str">
            <v>4053</v>
          </cell>
          <cell r="B2522" t="str">
            <v>B</v>
          </cell>
          <cell r="C2522" t="str">
            <v>Y</v>
          </cell>
          <cell r="D2522" t="str">
            <v>0128-00</v>
          </cell>
          <cell r="E2522" t="str">
            <v>KOMPRESSOR</v>
          </cell>
          <cell r="F2522">
            <v>178.16</v>
          </cell>
          <cell r="G2522">
            <v>1.32</v>
          </cell>
          <cell r="H2522">
            <v>0</v>
          </cell>
          <cell r="J2522">
            <v>1.32</v>
          </cell>
        </row>
        <row r="2523">
          <cell r="A2523" t="str">
            <v>4054</v>
          </cell>
          <cell r="B2523" t="str">
            <v>B</v>
          </cell>
          <cell r="C2523" t="str">
            <v>Y</v>
          </cell>
          <cell r="D2523" t="str">
            <v>0128-00</v>
          </cell>
          <cell r="E2523" t="str">
            <v>GENERATOR</v>
          </cell>
          <cell r="F2523">
            <v>66.03</v>
          </cell>
          <cell r="G2523">
            <v>1.05</v>
          </cell>
          <cell r="H2523">
            <v>0</v>
          </cell>
          <cell r="J2523">
            <v>1.05</v>
          </cell>
        </row>
        <row r="2524">
          <cell r="A2524" t="str">
            <v>4055</v>
          </cell>
          <cell r="B2524" t="str">
            <v>B</v>
          </cell>
          <cell r="C2524" t="str">
            <v>Y</v>
          </cell>
          <cell r="D2524" t="str">
            <v>0128-00</v>
          </cell>
          <cell r="E2524" t="str">
            <v>KRAFTSTOFFPUMPE</v>
          </cell>
          <cell r="F2524">
            <v>42.53</v>
          </cell>
          <cell r="G2524">
            <v>0.28000000000000003</v>
          </cell>
          <cell r="H2524">
            <v>0</v>
          </cell>
          <cell r="J2524">
            <v>0.28000000000000003</v>
          </cell>
        </row>
        <row r="2525">
          <cell r="A2525" t="str">
            <v>4056</v>
          </cell>
          <cell r="B2525" t="str">
            <v>B</v>
          </cell>
          <cell r="C2525" t="str">
            <v>Y</v>
          </cell>
          <cell r="D2525" t="str">
            <v>0128-00</v>
          </cell>
          <cell r="E2525" t="str">
            <v>KEILRIEMENSCHEIBE</v>
          </cell>
          <cell r="F2525">
            <v>29.25</v>
          </cell>
          <cell r="G2525">
            <v>0.76</v>
          </cell>
          <cell r="H2525">
            <v>0</v>
          </cell>
          <cell r="J2525">
            <v>0.76</v>
          </cell>
        </row>
        <row r="2526">
          <cell r="A2526" t="str">
            <v>4057</v>
          </cell>
          <cell r="B2526" t="str">
            <v>B</v>
          </cell>
          <cell r="C2526" t="str">
            <v>Y</v>
          </cell>
          <cell r="D2526" t="str">
            <v>0128-00</v>
          </cell>
          <cell r="E2526" t="str">
            <v>SCHWINGS.DAEMPFER</v>
          </cell>
          <cell r="F2526">
            <v>52.24</v>
          </cell>
          <cell r="G2526">
            <v>0.52</v>
          </cell>
          <cell r="H2526">
            <v>0</v>
          </cell>
          <cell r="J2526">
            <v>0.52</v>
          </cell>
        </row>
        <row r="2527">
          <cell r="A2527" t="str">
            <v>4058</v>
          </cell>
          <cell r="B2527" t="str">
            <v>B</v>
          </cell>
          <cell r="C2527" t="str">
            <v>Y</v>
          </cell>
          <cell r="D2527" t="str">
            <v>0128-00</v>
          </cell>
          <cell r="E2527" t="str">
            <v>NEBENABTRIEB</v>
          </cell>
          <cell r="F2527">
            <v>357.93</v>
          </cell>
          <cell r="G2527">
            <v>4.24</v>
          </cell>
          <cell r="H2527">
            <v>6.46</v>
          </cell>
          <cell r="J2527">
            <v>10.7</v>
          </cell>
        </row>
        <row r="2528">
          <cell r="A2528" t="str">
            <v>4059</v>
          </cell>
          <cell r="B2528" t="str">
            <v>B</v>
          </cell>
          <cell r="C2528" t="str">
            <v>Y</v>
          </cell>
          <cell r="D2528" t="str">
            <v>0128-00</v>
          </cell>
          <cell r="E2528" t="str">
            <v>TEMPERATURGEBER</v>
          </cell>
          <cell r="F2528">
            <v>6.76</v>
          </cell>
          <cell r="G2528">
            <v>0.14000000000000001</v>
          </cell>
          <cell r="H2528">
            <v>0</v>
          </cell>
          <cell r="J2528">
            <v>0.14000000000000001</v>
          </cell>
        </row>
        <row r="2529">
          <cell r="A2529" t="str">
            <v>4060</v>
          </cell>
          <cell r="B2529" t="str">
            <v>B</v>
          </cell>
          <cell r="C2529" t="str">
            <v>Y</v>
          </cell>
          <cell r="D2529" t="str">
            <v>0128-00</v>
          </cell>
          <cell r="E2529" t="str">
            <v>MOTORLAGERUNG</v>
          </cell>
          <cell r="F2529">
            <v>7.48</v>
          </cell>
          <cell r="G2529">
            <v>0.34</v>
          </cell>
          <cell r="H2529">
            <v>0</v>
          </cell>
          <cell r="J2529">
            <v>0.34</v>
          </cell>
        </row>
        <row r="2530">
          <cell r="A2530" t="str">
            <v>4061</v>
          </cell>
          <cell r="B2530" t="str">
            <v>B</v>
          </cell>
          <cell r="C2530" t="str">
            <v>Y</v>
          </cell>
          <cell r="D2530" t="str">
            <v>0128-00</v>
          </cell>
          <cell r="E2530" t="str">
            <v>VERSCHLUSSTEILE</v>
          </cell>
          <cell r="F2530">
            <v>404.68</v>
          </cell>
          <cell r="G2530">
            <v>3.86</v>
          </cell>
          <cell r="H2530">
            <v>0.21</v>
          </cell>
          <cell r="J2530">
            <v>4.07</v>
          </cell>
        </row>
        <row r="2531">
          <cell r="A2531" t="str">
            <v>4063</v>
          </cell>
          <cell r="B2531" t="str">
            <v>B</v>
          </cell>
          <cell r="C2531" t="str">
            <v>Y</v>
          </cell>
          <cell r="D2531" t="str">
            <v>0128-00</v>
          </cell>
          <cell r="E2531" t="str">
            <v>EINSPRITZPUMPE</v>
          </cell>
          <cell r="F2531">
            <v>1132.5899999999999</v>
          </cell>
          <cell r="G2531">
            <v>9.5500000000000007</v>
          </cell>
          <cell r="H2531">
            <v>51.56</v>
          </cell>
          <cell r="J2531">
            <v>61.11</v>
          </cell>
        </row>
        <row r="2532">
          <cell r="A2532" t="str">
            <v>4064</v>
          </cell>
          <cell r="B2532" t="str">
            <v>B</v>
          </cell>
          <cell r="C2532" t="str">
            <v>Y</v>
          </cell>
          <cell r="D2532" t="str">
            <v>0128-00</v>
          </cell>
          <cell r="E2532" t="str">
            <v>ABDECKUNG</v>
          </cell>
          <cell r="F2532">
            <v>0</v>
          </cell>
          <cell r="G2532">
            <v>0</v>
          </cell>
          <cell r="H2532">
            <v>0</v>
          </cell>
          <cell r="J2532">
            <v>0</v>
          </cell>
        </row>
        <row r="2533">
          <cell r="A2533" t="str">
            <v>4065</v>
          </cell>
          <cell r="B2533" t="str">
            <v>B</v>
          </cell>
          <cell r="C2533" t="str">
            <v>Y</v>
          </cell>
          <cell r="D2533" t="str">
            <v>0128-00</v>
          </cell>
          <cell r="E2533" t="str">
            <v>ABGASTURBOLADER</v>
          </cell>
          <cell r="F2533">
            <v>179.93</v>
          </cell>
          <cell r="G2533">
            <v>3.09</v>
          </cell>
          <cell r="H2533">
            <v>1.48</v>
          </cell>
          <cell r="J2533">
            <v>4.57</v>
          </cell>
        </row>
        <row r="2534">
          <cell r="A2534" t="str">
            <v>4066</v>
          </cell>
          <cell r="B2534" t="str">
            <v>B</v>
          </cell>
          <cell r="C2534" t="str">
            <v>Y</v>
          </cell>
          <cell r="D2534" t="str">
            <v>0128-00</v>
          </cell>
          <cell r="E2534" t="str">
            <v>LADELUFTLEITUNG</v>
          </cell>
          <cell r="F2534">
            <v>30.06</v>
          </cell>
          <cell r="G2534">
            <v>1.0900000000000001</v>
          </cell>
          <cell r="H2534">
            <v>0</v>
          </cell>
          <cell r="J2534">
            <v>1.0900000000000001</v>
          </cell>
        </row>
        <row r="2535">
          <cell r="A2535" t="str">
            <v>4067</v>
          </cell>
          <cell r="B2535" t="str">
            <v>B</v>
          </cell>
          <cell r="C2535" t="str">
            <v>Y</v>
          </cell>
          <cell r="D2535" t="str">
            <v>0128-00</v>
          </cell>
          <cell r="E2535" t="str">
            <v>KURB.GEH.ENTLUEFT.</v>
          </cell>
          <cell r="F2535">
            <v>24.2</v>
          </cell>
          <cell r="G2535">
            <v>0.48</v>
          </cell>
          <cell r="H2535">
            <v>1.66</v>
          </cell>
          <cell r="J2535">
            <v>2.1399999999999997</v>
          </cell>
        </row>
        <row r="2536">
          <cell r="A2536" t="str">
            <v>4068</v>
          </cell>
          <cell r="B2536" t="str">
            <v>B</v>
          </cell>
          <cell r="C2536" t="str">
            <v>Y</v>
          </cell>
          <cell r="D2536" t="str">
            <v>0128-00</v>
          </cell>
          <cell r="E2536" t="str">
            <v>OELWANNE</v>
          </cell>
          <cell r="F2536">
            <v>191.15</v>
          </cell>
          <cell r="G2536">
            <v>2.59</v>
          </cell>
          <cell r="H2536">
            <v>2.75</v>
          </cell>
          <cell r="J2536">
            <v>5.34</v>
          </cell>
        </row>
        <row r="2537">
          <cell r="A2537" t="str">
            <v>4070</v>
          </cell>
          <cell r="B2537" t="str">
            <v>B</v>
          </cell>
          <cell r="C2537" t="str">
            <v>Y</v>
          </cell>
          <cell r="D2537" t="str">
            <v>0128-00</v>
          </cell>
          <cell r="E2537" t="str">
            <v>OELEINFUELLUNG</v>
          </cell>
          <cell r="F2537">
            <v>21.04</v>
          </cell>
          <cell r="G2537">
            <v>0.6</v>
          </cell>
          <cell r="H2537">
            <v>0</v>
          </cell>
          <cell r="J2537">
            <v>0.6</v>
          </cell>
        </row>
        <row r="2538">
          <cell r="A2538" t="str">
            <v>4071</v>
          </cell>
          <cell r="B2538" t="str">
            <v>B</v>
          </cell>
          <cell r="C2538" t="str">
            <v>Y</v>
          </cell>
          <cell r="D2538" t="str">
            <v>0128-00</v>
          </cell>
          <cell r="E2538" t="str">
            <v>SCHMIEROELKUEHLER</v>
          </cell>
          <cell r="F2538">
            <v>66.58</v>
          </cell>
          <cell r="G2538">
            <v>0.48</v>
          </cell>
          <cell r="H2538">
            <v>0</v>
          </cell>
          <cell r="J2538">
            <v>0.48</v>
          </cell>
        </row>
        <row r="2539">
          <cell r="A2539" t="str">
            <v>4072</v>
          </cell>
          <cell r="B2539" t="str">
            <v>B</v>
          </cell>
          <cell r="C2539" t="str">
            <v>Y</v>
          </cell>
          <cell r="D2539" t="str">
            <v>0128-00</v>
          </cell>
          <cell r="E2539" t="str">
            <v>KURB.GEH.ENTLUEFT.</v>
          </cell>
          <cell r="F2539">
            <v>24.37</v>
          </cell>
          <cell r="G2539">
            <v>1.4</v>
          </cell>
          <cell r="H2539">
            <v>1.66</v>
          </cell>
          <cell r="J2539">
            <v>3.0599999999999996</v>
          </cell>
        </row>
        <row r="2540">
          <cell r="A2540" t="str">
            <v>4073</v>
          </cell>
          <cell r="B2540" t="str">
            <v>B</v>
          </cell>
          <cell r="C2540" t="str">
            <v>Y</v>
          </cell>
          <cell r="D2540" t="str">
            <v>0128-00</v>
          </cell>
          <cell r="E2540" t="str">
            <v>DREHZAHLREGLER</v>
          </cell>
          <cell r="F2540">
            <v>161.82</v>
          </cell>
          <cell r="G2540">
            <v>2.37</v>
          </cell>
          <cell r="H2540">
            <v>1.48</v>
          </cell>
          <cell r="J2540">
            <v>3.85</v>
          </cell>
        </row>
        <row r="2541">
          <cell r="A2541" t="str">
            <v>4074</v>
          </cell>
          <cell r="B2541" t="str">
            <v>B</v>
          </cell>
          <cell r="C2541" t="str">
            <v>Y</v>
          </cell>
          <cell r="D2541" t="str">
            <v>0128-00</v>
          </cell>
          <cell r="E2541" t="str">
            <v>EINSPRITZPUMPE</v>
          </cell>
          <cell r="F2541">
            <v>640.45000000000005</v>
          </cell>
          <cell r="G2541">
            <v>6.15</v>
          </cell>
          <cell r="H2541">
            <v>44.83</v>
          </cell>
          <cell r="J2541">
            <v>50.98</v>
          </cell>
        </row>
        <row r="2542">
          <cell r="A2542" t="str">
            <v>4075</v>
          </cell>
          <cell r="B2542" t="str">
            <v>B</v>
          </cell>
          <cell r="C2542" t="str">
            <v>Y</v>
          </cell>
          <cell r="D2542" t="str">
            <v>0128-00</v>
          </cell>
          <cell r="E2542" t="str">
            <v>ABGASTURBOLADER</v>
          </cell>
          <cell r="F2542">
            <v>151.22</v>
          </cell>
          <cell r="G2542">
            <v>2.67</v>
          </cell>
          <cell r="H2542">
            <v>3.46</v>
          </cell>
          <cell r="J2542">
            <v>6.13</v>
          </cell>
        </row>
        <row r="2543">
          <cell r="A2543" t="str">
            <v>4076</v>
          </cell>
          <cell r="B2543" t="str">
            <v>B</v>
          </cell>
          <cell r="C2543" t="str">
            <v>Y</v>
          </cell>
          <cell r="D2543" t="str">
            <v>0128-00</v>
          </cell>
          <cell r="E2543" t="str">
            <v>LADELUFTLEITUNG</v>
          </cell>
          <cell r="F2543">
            <v>28.73</v>
          </cell>
          <cell r="G2543">
            <v>1.21</v>
          </cell>
          <cell r="H2543">
            <v>0</v>
          </cell>
          <cell r="J2543">
            <v>1.21</v>
          </cell>
        </row>
        <row r="2544">
          <cell r="A2544" t="str">
            <v>4077</v>
          </cell>
          <cell r="B2544" t="str">
            <v>B</v>
          </cell>
          <cell r="C2544" t="str">
            <v>Y</v>
          </cell>
          <cell r="D2544" t="str">
            <v>0128-00</v>
          </cell>
          <cell r="E2544" t="str">
            <v>KURB.GEH.ENTLUEFT.</v>
          </cell>
          <cell r="F2544">
            <v>24.2</v>
          </cell>
          <cell r="G2544">
            <v>0.48</v>
          </cell>
          <cell r="H2544">
            <v>1.66</v>
          </cell>
          <cell r="J2544">
            <v>2.1399999999999997</v>
          </cell>
        </row>
        <row r="2545">
          <cell r="A2545" t="str">
            <v>4078</v>
          </cell>
          <cell r="B2545" t="str">
            <v>B</v>
          </cell>
          <cell r="C2545" t="str">
            <v>Y</v>
          </cell>
          <cell r="D2545" t="str">
            <v>0128-00</v>
          </cell>
          <cell r="E2545" t="str">
            <v>OELWANNE</v>
          </cell>
          <cell r="F2545">
            <v>162.94</v>
          </cell>
          <cell r="G2545">
            <v>1.65</v>
          </cell>
          <cell r="H2545">
            <v>3.35</v>
          </cell>
          <cell r="J2545">
            <v>5</v>
          </cell>
        </row>
        <row r="2546">
          <cell r="A2546" t="str">
            <v>4079</v>
          </cell>
          <cell r="B2546" t="str">
            <v>B</v>
          </cell>
          <cell r="C2546" t="str">
            <v>Y</v>
          </cell>
          <cell r="D2546" t="str">
            <v>0128-00</v>
          </cell>
          <cell r="E2546" t="str">
            <v>SCHWINGS.DAEMPFER</v>
          </cell>
          <cell r="F2546">
            <v>52.44</v>
          </cell>
          <cell r="G2546">
            <v>0.76</v>
          </cell>
          <cell r="H2546">
            <v>0</v>
          </cell>
          <cell r="J2546">
            <v>0.76</v>
          </cell>
        </row>
        <row r="2547">
          <cell r="A2547" t="str">
            <v>4080</v>
          </cell>
          <cell r="B2547" t="str">
            <v>B</v>
          </cell>
          <cell r="C2547" t="str">
            <v>Y</v>
          </cell>
          <cell r="D2547" t="str">
            <v>0128-00</v>
          </cell>
          <cell r="E2547" t="str">
            <v>OELEINFUELLUNG</v>
          </cell>
          <cell r="F2547">
            <v>21.22</v>
          </cell>
          <cell r="G2547">
            <v>0.75</v>
          </cell>
          <cell r="H2547">
            <v>0</v>
          </cell>
          <cell r="J2547">
            <v>0.75</v>
          </cell>
        </row>
        <row r="2548">
          <cell r="A2548" t="str">
            <v>4081</v>
          </cell>
          <cell r="B2548" t="str">
            <v>B</v>
          </cell>
          <cell r="C2548" t="str">
            <v>Y</v>
          </cell>
          <cell r="D2548" t="str">
            <v>0128-00</v>
          </cell>
          <cell r="E2548" t="str">
            <v>STARTHILFE</v>
          </cell>
          <cell r="F2548">
            <v>79.599999999999994</v>
          </cell>
          <cell r="G2548">
            <v>2.0699999999999998</v>
          </cell>
          <cell r="H2548">
            <v>1.96</v>
          </cell>
          <cell r="J2548">
            <v>4.0299999999999994</v>
          </cell>
        </row>
        <row r="2549">
          <cell r="A2549" t="str">
            <v>4082</v>
          </cell>
          <cell r="B2549" t="str">
            <v>B</v>
          </cell>
          <cell r="C2549" t="str">
            <v>Y</v>
          </cell>
          <cell r="D2549" t="str">
            <v>0128-00</v>
          </cell>
          <cell r="E2549" t="str">
            <v>LADELUFTTEMPERATUR</v>
          </cell>
          <cell r="F2549">
            <v>0.27</v>
          </cell>
          <cell r="G2549">
            <v>0.41</v>
          </cell>
          <cell r="H2549">
            <v>0</v>
          </cell>
          <cell r="J2549">
            <v>0.41</v>
          </cell>
        </row>
        <row r="2550">
          <cell r="A2550" t="str">
            <v>4090</v>
          </cell>
          <cell r="B2550" t="str">
            <v>B</v>
          </cell>
          <cell r="C2550" t="str">
            <v>Y</v>
          </cell>
          <cell r="D2550" t="str">
            <v>0128-00</v>
          </cell>
          <cell r="E2550" t="str">
            <v>MOTORZEICHNUNG</v>
          </cell>
          <cell r="F2550">
            <v>0</v>
          </cell>
          <cell r="G2550">
            <v>0</v>
          </cell>
          <cell r="H2550">
            <v>0</v>
          </cell>
          <cell r="J2550">
            <v>0</v>
          </cell>
        </row>
        <row r="2551">
          <cell r="A2551" t="str">
            <v>4091</v>
          </cell>
          <cell r="B2551" t="str">
            <v>B</v>
          </cell>
          <cell r="C2551" t="str">
            <v>Y</v>
          </cell>
          <cell r="D2551" t="str">
            <v>0128-00</v>
          </cell>
          <cell r="E2551" t="str">
            <v>MOTORZEICHNUNG</v>
          </cell>
          <cell r="F2551">
            <v>0</v>
          </cell>
          <cell r="G2551">
            <v>0</v>
          </cell>
          <cell r="H2551">
            <v>0</v>
          </cell>
          <cell r="J2551">
            <v>0</v>
          </cell>
        </row>
        <row r="2552">
          <cell r="A2552" t="str">
            <v>4092</v>
          </cell>
          <cell r="B2552" t="str">
            <v>B</v>
          </cell>
          <cell r="C2552" t="str">
            <v>Y</v>
          </cell>
          <cell r="D2552" t="str">
            <v>0128-00</v>
          </cell>
          <cell r="E2552" t="str">
            <v>MOTORZEICHNUNG</v>
          </cell>
          <cell r="F2552">
            <v>0</v>
          </cell>
          <cell r="G2552">
            <v>0</v>
          </cell>
          <cell r="H2552">
            <v>0</v>
          </cell>
          <cell r="J2552">
            <v>0</v>
          </cell>
        </row>
        <row r="2553">
          <cell r="A2553" t="str">
            <v>4093</v>
          </cell>
          <cell r="B2553" t="str">
            <v>B</v>
          </cell>
          <cell r="C2553" t="str">
            <v>Y</v>
          </cell>
          <cell r="D2553" t="str">
            <v>0128-00</v>
          </cell>
          <cell r="E2553" t="str">
            <v>MOTORZEICHNUNG</v>
          </cell>
          <cell r="F2553">
            <v>0</v>
          </cell>
          <cell r="G2553">
            <v>0</v>
          </cell>
          <cell r="H2553">
            <v>0</v>
          </cell>
          <cell r="J2553">
            <v>0</v>
          </cell>
        </row>
        <row r="2554">
          <cell r="A2554" t="str">
            <v>4094</v>
          </cell>
          <cell r="B2554" t="str">
            <v>B</v>
          </cell>
          <cell r="C2554" t="str">
            <v>Y</v>
          </cell>
          <cell r="D2554" t="str">
            <v>0130-00</v>
          </cell>
          <cell r="E2554" t="str">
            <v>WERKSPROBELAUF</v>
          </cell>
          <cell r="F2554">
            <v>0</v>
          </cell>
          <cell r="G2554">
            <v>13.54</v>
          </cell>
          <cell r="H2554">
            <v>0</v>
          </cell>
          <cell r="J2554">
            <v>13.54</v>
          </cell>
        </row>
        <row r="2555">
          <cell r="A2555" t="str">
            <v>4095</v>
          </cell>
          <cell r="B2555" t="str">
            <v>B</v>
          </cell>
          <cell r="C2555" t="str">
            <v>Y</v>
          </cell>
          <cell r="D2555" t="str">
            <v>0130-00</v>
          </cell>
          <cell r="E2555" t="str">
            <v>LANDVERPACKUNG</v>
          </cell>
          <cell r="F2555">
            <v>10.48</v>
          </cell>
          <cell r="G2555">
            <v>0</v>
          </cell>
          <cell r="H2555">
            <v>0</v>
          </cell>
          <cell r="J2555">
            <v>0</v>
          </cell>
        </row>
        <row r="2556">
          <cell r="A2556" t="str">
            <v>4096</v>
          </cell>
          <cell r="B2556" t="str">
            <v>B</v>
          </cell>
          <cell r="C2556" t="str">
            <v>Y</v>
          </cell>
          <cell r="D2556" t="str">
            <v>0130-00</v>
          </cell>
          <cell r="E2556" t="str">
            <v>LANDVERPACKUNG</v>
          </cell>
          <cell r="F2556">
            <v>10.48</v>
          </cell>
          <cell r="G2556">
            <v>0.87</v>
          </cell>
          <cell r="H2556">
            <v>0</v>
          </cell>
          <cell r="J2556">
            <v>0.87</v>
          </cell>
        </row>
        <row r="2557">
          <cell r="A2557" t="str">
            <v>4097</v>
          </cell>
          <cell r="B2557" t="str">
            <v>B</v>
          </cell>
          <cell r="C2557" t="str">
            <v>Y</v>
          </cell>
          <cell r="D2557" t="str">
            <v>0130-00</v>
          </cell>
          <cell r="E2557" t="str">
            <v>MOTORABSTELLUNG</v>
          </cell>
          <cell r="F2557">
            <v>34.29</v>
          </cell>
          <cell r="G2557">
            <v>0.54</v>
          </cell>
          <cell r="H2557">
            <v>0</v>
          </cell>
          <cell r="J2557">
            <v>0.54</v>
          </cell>
        </row>
        <row r="2558">
          <cell r="A2558" t="str">
            <v>4098</v>
          </cell>
          <cell r="B2558" t="str">
            <v>B</v>
          </cell>
          <cell r="C2558" t="str">
            <v>Y</v>
          </cell>
          <cell r="D2558" t="str">
            <v>0128-00</v>
          </cell>
          <cell r="E2558" t="str">
            <v>SCHWINGS.DAEMPFER</v>
          </cell>
          <cell r="F2558">
            <v>26.09</v>
          </cell>
          <cell r="G2558">
            <v>0.76</v>
          </cell>
          <cell r="H2558">
            <v>0</v>
          </cell>
          <cell r="J2558">
            <v>0.76</v>
          </cell>
        </row>
        <row r="2559">
          <cell r="A2559" t="str">
            <v>4099</v>
          </cell>
          <cell r="B2559" t="str">
            <v>B</v>
          </cell>
          <cell r="C2559" t="str">
            <v>Y</v>
          </cell>
          <cell r="D2559" t="str">
            <v>0128-00</v>
          </cell>
          <cell r="E2559" t="str">
            <v>SCHMIEROELKUEHLER</v>
          </cell>
          <cell r="F2559">
            <v>73.14</v>
          </cell>
          <cell r="G2559">
            <v>1.08</v>
          </cell>
          <cell r="H2559">
            <v>0</v>
          </cell>
          <cell r="J2559">
            <v>1.08</v>
          </cell>
        </row>
        <row r="2560">
          <cell r="A2560" t="str">
            <v>4100</v>
          </cell>
          <cell r="B2560" t="str">
            <v>B</v>
          </cell>
          <cell r="C2560" t="str">
            <v>Y</v>
          </cell>
          <cell r="D2560" t="str">
            <v>0128-00</v>
          </cell>
          <cell r="E2560" t="str">
            <v>SCHMIEROELKUEHLER</v>
          </cell>
          <cell r="F2560">
            <v>66.58</v>
          </cell>
          <cell r="G2560">
            <v>0.76</v>
          </cell>
          <cell r="H2560">
            <v>0</v>
          </cell>
          <cell r="J2560">
            <v>0.76</v>
          </cell>
        </row>
        <row r="2561">
          <cell r="A2561" t="str">
            <v>4101</v>
          </cell>
          <cell r="B2561" t="str">
            <v>B</v>
          </cell>
          <cell r="C2561" t="str">
            <v>Y</v>
          </cell>
          <cell r="D2561" t="str">
            <v>0128-00</v>
          </cell>
          <cell r="E2561" t="str">
            <v>MOTORZEICHNUNG</v>
          </cell>
          <cell r="F2561">
            <v>0</v>
          </cell>
          <cell r="G2561">
            <v>0</v>
          </cell>
          <cell r="H2561">
            <v>0</v>
          </cell>
          <cell r="J2561">
            <v>0</v>
          </cell>
        </row>
        <row r="2562">
          <cell r="A2562" t="str">
            <v>4102</v>
          </cell>
          <cell r="B2562" t="str">
            <v>B</v>
          </cell>
          <cell r="C2562" t="str">
            <v>Y</v>
          </cell>
          <cell r="D2562" t="str">
            <v>0128-00</v>
          </cell>
          <cell r="E2562" t="str">
            <v>LADELUFTLEITUNG</v>
          </cell>
          <cell r="F2562">
            <v>45.94</v>
          </cell>
          <cell r="G2562">
            <v>1.91</v>
          </cell>
          <cell r="H2562">
            <v>0</v>
          </cell>
          <cell r="J2562">
            <v>1.91</v>
          </cell>
        </row>
        <row r="2563">
          <cell r="A2563" t="str">
            <v>4103</v>
          </cell>
          <cell r="B2563" t="str">
            <v>B</v>
          </cell>
          <cell r="C2563" t="str">
            <v>Y</v>
          </cell>
          <cell r="D2563" t="str">
            <v>0128-00</v>
          </cell>
          <cell r="E2563" t="str">
            <v>MOTORZEICHNUNG</v>
          </cell>
          <cell r="F2563">
            <v>0</v>
          </cell>
          <cell r="G2563">
            <v>0</v>
          </cell>
          <cell r="H2563">
            <v>0</v>
          </cell>
          <cell r="J2563">
            <v>0</v>
          </cell>
        </row>
        <row r="2564">
          <cell r="A2564" t="str">
            <v>4104</v>
          </cell>
          <cell r="B2564" t="str">
            <v>B</v>
          </cell>
          <cell r="C2564" t="str">
            <v>Y</v>
          </cell>
          <cell r="D2564" t="str">
            <v>0128-00</v>
          </cell>
          <cell r="E2564" t="str">
            <v>LADELUFTLEITUNG</v>
          </cell>
          <cell r="F2564">
            <v>45.37</v>
          </cell>
          <cell r="G2564">
            <v>1.67</v>
          </cell>
          <cell r="H2564">
            <v>0</v>
          </cell>
          <cell r="J2564">
            <v>1.67</v>
          </cell>
        </row>
        <row r="2565">
          <cell r="A2565" t="str">
            <v>4105</v>
          </cell>
          <cell r="B2565" t="str">
            <v>B</v>
          </cell>
          <cell r="C2565" t="str">
            <v>Y</v>
          </cell>
          <cell r="D2565" t="str">
            <v>0128-00</v>
          </cell>
          <cell r="E2565" t="str">
            <v>EINSPRITZPUMPE</v>
          </cell>
          <cell r="F2565">
            <v>928.1</v>
          </cell>
          <cell r="G2565">
            <v>8.3000000000000007</v>
          </cell>
          <cell r="H2565">
            <v>48.69</v>
          </cell>
          <cell r="J2565">
            <v>56.989999999999995</v>
          </cell>
        </row>
        <row r="2566">
          <cell r="A2566" t="str">
            <v>4106</v>
          </cell>
          <cell r="B2566" t="str">
            <v>B</v>
          </cell>
          <cell r="C2566" t="str">
            <v>Y</v>
          </cell>
          <cell r="D2566" t="str">
            <v>0128-00</v>
          </cell>
          <cell r="E2566" t="str">
            <v>EINSPRITZPUMPE</v>
          </cell>
          <cell r="F2566">
            <v>640.45000000000005</v>
          </cell>
          <cell r="G2566">
            <v>6.15</v>
          </cell>
          <cell r="H2566">
            <v>44.83</v>
          </cell>
          <cell r="J2566">
            <v>50.98</v>
          </cell>
        </row>
        <row r="2567">
          <cell r="A2567" t="str">
            <v>4107</v>
          </cell>
          <cell r="B2567" t="str">
            <v>B</v>
          </cell>
          <cell r="C2567" t="str">
            <v>Y</v>
          </cell>
          <cell r="D2567" t="str">
            <v>0128-00</v>
          </cell>
          <cell r="E2567" t="str">
            <v>ABGASTURBOLADER</v>
          </cell>
          <cell r="F2567">
            <v>187.6</v>
          </cell>
          <cell r="G2567">
            <v>3.15</v>
          </cell>
          <cell r="H2567">
            <v>5.35</v>
          </cell>
          <cell r="J2567">
            <v>8.5</v>
          </cell>
        </row>
        <row r="2568">
          <cell r="A2568" t="str">
            <v>4108</v>
          </cell>
          <cell r="B2568" t="str">
            <v>B</v>
          </cell>
          <cell r="C2568" t="str">
            <v>Y</v>
          </cell>
          <cell r="D2568" t="str">
            <v>0128-00</v>
          </cell>
          <cell r="E2568" t="str">
            <v>ABGASTURBOLADER</v>
          </cell>
          <cell r="F2568">
            <v>151.06</v>
          </cell>
          <cell r="G2568">
            <v>2.67</v>
          </cell>
          <cell r="H2568">
            <v>3.46</v>
          </cell>
          <cell r="J2568">
            <v>6.13</v>
          </cell>
        </row>
        <row r="2569">
          <cell r="A2569" t="str">
            <v>4109</v>
          </cell>
          <cell r="B2569" t="str">
            <v>B</v>
          </cell>
          <cell r="C2569" t="str">
            <v>Y</v>
          </cell>
          <cell r="D2569" t="str">
            <v>0128-00</v>
          </cell>
          <cell r="E2569" t="str">
            <v>OHNE INHALT</v>
          </cell>
          <cell r="F2569">
            <v>0</v>
          </cell>
          <cell r="G2569">
            <v>0</v>
          </cell>
          <cell r="H2569">
            <v>0</v>
          </cell>
          <cell r="J2569">
            <v>0</v>
          </cell>
        </row>
        <row r="2570">
          <cell r="A2570" t="str">
            <v>4110</v>
          </cell>
          <cell r="B2570" t="str">
            <v>B</v>
          </cell>
          <cell r="C2570" t="str">
            <v>Y</v>
          </cell>
          <cell r="D2570" t="str">
            <v>0128-00</v>
          </cell>
          <cell r="E2570" t="str">
            <v>MOTORZEICHNUNG</v>
          </cell>
          <cell r="F2570">
            <v>0</v>
          </cell>
          <cell r="G2570">
            <v>0</v>
          </cell>
          <cell r="H2570">
            <v>0</v>
          </cell>
          <cell r="J2570">
            <v>0</v>
          </cell>
        </row>
        <row r="2571">
          <cell r="A2571" t="str">
            <v>4111</v>
          </cell>
          <cell r="B2571" t="str">
            <v>B</v>
          </cell>
          <cell r="C2571" t="str">
            <v>Y</v>
          </cell>
          <cell r="D2571" t="str">
            <v>0131-00</v>
          </cell>
          <cell r="E2571" t="str">
            <v>EINSPRITZPUMPE</v>
          </cell>
          <cell r="F2571">
            <v>999.53</v>
          </cell>
          <cell r="G2571">
            <v>8.76</v>
          </cell>
          <cell r="H2571">
            <v>45.03</v>
          </cell>
          <cell r="J2571">
            <v>53.79</v>
          </cell>
        </row>
        <row r="2572">
          <cell r="A2572" t="str">
            <v>4113</v>
          </cell>
          <cell r="B2572" t="str">
            <v>B</v>
          </cell>
          <cell r="C2572" t="str">
            <v>Y</v>
          </cell>
          <cell r="D2572" t="str">
            <v>0128-00</v>
          </cell>
          <cell r="E2572" t="str">
            <v>ABGASTURBOLADER</v>
          </cell>
          <cell r="F2572">
            <v>240.11</v>
          </cell>
          <cell r="G2572">
            <v>2.94</v>
          </cell>
          <cell r="H2572">
            <v>3.82</v>
          </cell>
          <cell r="J2572">
            <v>6.76</v>
          </cell>
        </row>
        <row r="2573">
          <cell r="A2573" t="str">
            <v>4115</v>
          </cell>
          <cell r="B2573" t="str">
            <v>B</v>
          </cell>
          <cell r="C2573" t="str">
            <v>Y</v>
          </cell>
          <cell r="D2573" t="str">
            <v>0131-00</v>
          </cell>
          <cell r="E2573" t="str">
            <v>OELMESSVORRICHTUNG</v>
          </cell>
          <cell r="F2573">
            <v>2.63</v>
          </cell>
          <cell r="G2573">
            <v>0.21</v>
          </cell>
          <cell r="H2573">
            <v>0</v>
          </cell>
          <cell r="J2573">
            <v>0.21</v>
          </cell>
        </row>
        <row r="2574">
          <cell r="A2574" t="str">
            <v>4116</v>
          </cell>
          <cell r="B2574" t="str">
            <v>B</v>
          </cell>
          <cell r="C2574" t="str">
            <v>Y</v>
          </cell>
          <cell r="D2574" t="str">
            <v>0128-00</v>
          </cell>
          <cell r="E2574" t="str">
            <v>SCHWUNGRAD</v>
          </cell>
          <cell r="F2574">
            <v>120.24</v>
          </cell>
          <cell r="G2574">
            <v>0.33</v>
          </cell>
          <cell r="H2574">
            <v>0</v>
          </cell>
          <cell r="J2574">
            <v>0.33</v>
          </cell>
        </row>
        <row r="2575">
          <cell r="A2575" t="str">
            <v>4117</v>
          </cell>
          <cell r="B2575" t="str">
            <v>B</v>
          </cell>
          <cell r="C2575" t="str">
            <v>Y</v>
          </cell>
          <cell r="D2575" t="str">
            <v>0128-00</v>
          </cell>
          <cell r="E2575" t="str">
            <v>GENERATOR</v>
          </cell>
          <cell r="F2575">
            <v>430.15</v>
          </cell>
          <cell r="G2575">
            <v>1.05</v>
          </cell>
          <cell r="H2575">
            <v>0</v>
          </cell>
          <cell r="J2575">
            <v>1.05</v>
          </cell>
        </row>
        <row r="2576">
          <cell r="A2576" t="str">
            <v>4118</v>
          </cell>
          <cell r="B2576" t="str">
            <v>B</v>
          </cell>
          <cell r="C2576" t="str">
            <v>Y</v>
          </cell>
          <cell r="D2576" t="str">
            <v>0128-00</v>
          </cell>
          <cell r="E2576" t="str">
            <v>KEILRIEMENSCHEIBE</v>
          </cell>
          <cell r="F2576">
            <v>0</v>
          </cell>
          <cell r="G2576">
            <v>0</v>
          </cell>
          <cell r="H2576">
            <v>0</v>
          </cell>
          <cell r="J2576">
            <v>0</v>
          </cell>
        </row>
        <row r="2577">
          <cell r="A2577" t="str">
            <v>4119</v>
          </cell>
          <cell r="B2577" t="str">
            <v>B</v>
          </cell>
          <cell r="C2577" t="str">
            <v>Y</v>
          </cell>
          <cell r="D2577" t="str">
            <v>0128-00</v>
          </cell>
          <cell r="E2577" t="str">
            <v>MOTORLAGERUNG</v>
          </cell>
          <cell r="F2577">
            <v>2.98</v>
          </cell>
          <cell r="G2577">
            <v>0.26</v>
          </cell>
          <cell r="H2577">
            <v>0</v>
          </cell>
          <cell r="J2577">
            <v>0.26</v>
          </cell>
        </row>
        <row r="2578">
          <cell r="A2578" t="str">
            <v>4121</v>
          </cell>
          <cell r="B2578" t="str">
            <v>B</v>
          </cell>
          <cell r="C2578" t="str">
            <v>Y</v>
          </cell>
          <cell r="D2578" t="str">
            <v>0131-00</v>
          </cell>
          <cell r="E2578" t="str">
            <v>KABELBAUM</v>
          </cell>
          <cell r="F2578">
            <v>200</v>
          </cell>
          <cell r="G2578">
            <v>3.71</v>
          </cell>
          <cell r="H2578">
            <v>0</v>
          </cell>
          <cell r="J2578">
            <v>3.71</v>
          </cell>
        </row>
        <row r="2579">
          <cell r="A2579" t="str">
            <v>4122</v>
          </cell>
          <cell r="B2579" t="str">
            <v>B</v>
          </cell>
          <cell r="C2579" t="str">
            <v>Y</v>
          </cell>
          <cell r="D2579" t="str">
            <v>0128-00</v>
          </cell>
          <cell r="E2579" t="str">
            <v>STARTHILFE</v>
          </cell>
          <cell r="F2579">
            <v>73.31</v>
          </cell>
          <cell r="G2579">
            <v>2.2599999999999998</v>
          </cell>
          <cell r="H2579">
            <v>2.35</v>
          </cell>
          <cell r="J2579">
            <v>4.6099999999999994</v>
          </cell>
        </row>
        <row r="2580">
          <cell r="A2580" t="str">
            <v>4123</v>
          </cell>
          <cell r="B2580" t="str">
            <v>B</v>
          </cell>
          <cell r="C2580" t="str">
            <v>Y</v>
          </cell>
          <cell r="D2580" t="str">
            <v>0131-00</v>
          </cell>
          <cell r="E2580" t="str">
            <v>OELMESSVORRICHTUNG</v>
          </cell>
          <cell r="F2580">
            <v>4.45</v>
          </cell>
          <cell r="G2580">
            <v>0.54</v>
          </cell>
          <cell r="H2580">
            <v>0</v>
          </cell>
          <cell r="J2580">
            <v>0.54</v>
          </cell>
        </row>
        <row r="2581">
          <cell r="A2581" t="str">
            <v>4124</v>
          </cell>
          <cell r="B2581" t="str">
            <v>B</v>
          </cell>
          <cell r="C2581" t="str">
            <v>Y</v>
          </cell>
          <cell r="D2581" t="str">
            <v>0128-00</v>
          </cell>
          <cell r="E2581" t="str">
            <v>STARTHILFE</v>
          </cell>
          <cell r="F2581">
            <v>76.150000000000006</v>
          </cell>
          <cell r="G2581">
            <v>1.72</v>
          </cell>
          <cell r="H2581">
            <v>1.96</v>
          </cell>
          <cell r="J2581">
            <v>3.6799999999999997</v>
          </cell>
        </row>
        <row r="2582">
          <cell r="A2582" t="str">
            <v>4125</v>
          </cell>
          <cell r="B2582" t="str">
            <v>B</v>
          </cell>
          <cell r="C2582" t="str">
            <v>Y</v>
          </cell>
          <cell r="D2582" t="str">
            <v>0131-00</v>
          </cell>
          <cell r="E2582" t="str">
            <v>OELMESSVORRICHTUNG</v>
          </cell>
          <cell r="F2582">
            <v>2.63</v>
          </cell>
          <cell r="G2582">
            <v>0.75</v>
          </cell>
          <cell r="H2582">
            <v>0</v>
          </cell>
          <cell r="J2582">
            <v>0.75</v>
          </cell>
        </row>
        <row r="2583">
          <cell r="A2583" t="str">
            <v>4126</v>
          </cell>
          <cell r="B2583" t="str">
            <v>B</v>
          </cell>
          <cell r="C2583" t="str">
            <v>Y</v>
          </cell>
          <cell r="D2583" t="str">
            <v>0130-00</v>
          </cell>
          <cell r="E2583" t="str">
            <v>ANSCHLUSSGEHAEUSE</v>
          </cell>
          <cell r="F2583">
            <v>90.37</v>
          </cell>
          <cell r="G2583">
            <v>1.38</v>
          </cell>
          <cell r="H2583">
            <v>0</v>
          </cell>
          <cell r="J2583">
            <v>1.38</v>
          </cell>
        </row>
        <row r="2584">
          <cell r="A2584" t="str">
            <v>4127</v>
          </cell>
          <cell r="B2584" t="str">
            <v>B</v>
          </cell>
          <cell r="C2584" t="str">
            <v>Y</v>
          </cell>
          <cell r="D2584" t="str">
            <v>0128-00</v>
          </cell>
          <cell r="E2584" t="str">
            <v>EINSPRITZPUMPE</v>
          </cell>
          <cell r="F2584">
            <v>1176.17</v>
          </cell>
          <cell r="G2584">
            <v>8.32</v>
          </cell>
          <cell r="H2584">
            <v>51.62</v>
          </cell>
          <cell r="J2584">
            <v>59.94</v>
          </cell>
        </row>
        <row r="2585">
          <cell r="A2585" t="str">
            <v>4128</v>
          </cell>
          <cell r="B2585" t="str">
            <v>B</v>
          </cell>
          <cell r="C2585" t="str">
            <v>Y</v>
          </cell>
          <cell r="D2585" t="str">
            <v>0128-00</v>
          </cell>
          <cell r="E2585" t="str">
            <v>LUEFTERLAGERUNG</v>
          </cell>
          <cell r="F2585">
            <v>38.83</v>
          </cell>
          <cell r="G2585">
            <v>1</v>
          </cell>
          <cell r="H2585">
            <v>0</v>
          </cell>
          <cell r="J2585">
            <v>1</v>
          </cell>
        </row>
        <row r="2586">
          <cell r="A2586" t="str">
            <v>4129</v>
          </cell>
          <cell r="B2586" t="str">
            <v>B</v>
          </cell>
          <cell r="C2586" t="str">
            <v>Y</v>
          </cell>
          <cell r="D2586" t="str">
            <v>0128-00</v>
          </cell>
          <cell r="E2586" t="str">
            <v>NEBENABTRIEB</v>
          </cell>
          <cell r="F2586">
            <v>316.54000000000002</v>
          </cell>
          <cell r="G2586">
            <v>1.06</v>
          </cell>
          <cell r="H2586">
            <v>0.86</v>
          </cell>
          <cell r="J2586">
            <v>1.92</v>
          </cell>
        </row>
        <row r="2587">
          <cell r="A2587" t="str">
            <v>4130</v>
          </cell>
          <cell r="B2587" t="str">
            <v>B</v>
          </cell>
          <cell r="C2587" t="str">
            <v>Y</v>
          </cell>
          <cell r="D2587" t="str">
            <v>0130-00</v>
          </cell>
          <cell r="E2587" t="str">
            <v>FIRMENSCHILD</v>
          </cell>
          <cell r="F2587">
            <v>0.61</v>
          </cell>
          <cell r="G2587">
            <v>0.41</v>
          </cell>
          <cell r="H2587">
            <v>0</v>
          </cell>
          <cell r="J2587">
            <v>0.41</v>
          </cell>
        </row>
        <row r="2588">
          <cell r="A2588" t="str">
            <v>4131</v>
          </cell>
          <cell r="B2588" t="str">
            <v>B</v>
          </cell>
          <cell r="C2588" t="str">
            <v>Y</v>
          </cell>
          <cell r="D2588" t="str">
            <v>0130-00</v>
          </cell>
          <cell r="E2588" t="str">
            <v>LACKIERUNG</v>
          </cell>
          <cell r="F2588">
            <v>5.15</v>
          </cell>
          <cell r="G2588">
            <v>9.8699999999999992</v>
          </cell>
          <cell r="H2588">
            <v>0</v>
          </cell>
          <cell r="J2588">
            <v>9.8699999999999992</v>
          </cell>
        </row>
        <row r="2589">
          <cell r="A2589" t="str">
            <v>4132</v>
          </cell>
          <cell r="B2589" t="str">
            <v>B</v>
          </cell>
          <cell r="C2589" t="str">
            <v>Y</v>
          </cell>
          <cell r="D2589" t="str">
            <v>0130-00</v>
          </cell>
          <cell r="E2589" t="str">
            <v>LACKIERUNG</v>
          </cell>
          <cell r="F2589">
            <v>4.8600000000000003</v>
          </cell>
          <cell r="G2589">
            <v>9.7899999999999991</v>
          </cell>
          <cell r="H2589">
            <v>0</v>
          </cell>
          <cell r="J2589">
            <v>9.7899999999999991</v>
          </cell>
        </row>
        <row r="2590">
          <cell r="A2590" t="str">
            <v>4133</v>
          </cell>
          <cell r="B2590" t="str">
            <v>B</v>
          </cell>
          <cell r="C2590" t="str">
            <v>Y</v>
          </cell>
          <cell r="D2590" t="str">
            <v>0130-00</v>
          </cell>
          <cell r="E2590" t="str">
            <v>OELMESSVORRICHTUNG</v>
          </cell>
          <cell r="F2590">
            <v>3.72</v>
          </cell>
          <cell r="G2590">
            <v>0.75</v>
          </cell>
          <cell r="H2590">
            <v>0</v>
          </cell>
          <cell r="J2590">
            <v>0.75</v>
          </cell>
        </row>
        <row r="2591">
          <cell r="A2591" t="str">
            <v>4134</v>
          </cell>
          <cell r="B2591" t="str">
            <v>B</v>
          </cell>
          <cell r="C2591" t="str">
            <v>Y</v>
          </cell>
          <cell r="D2591" t="str">
            <v>0128-00</v>
          </cell>
          <cell r="E2591" t="str">
            <v>DREHZ.VERSTELLUNG</v>
          </cell>
          <cell r="F2591">
            <v>40.14</v>
          </cell>
          <cell r="G2591">
            <v>0.19</v>
          </cell>
          <cell r="H2591">
            <v>0</v>
          </cell>
          <cell r="J2591">
            <v>0.19</v>
          </cell>
        </row>
        <row r="2592">
          <cell r="A2592" t="str">
            <v>4135</v>
          </cell>
          <cell r="B2592" t="str">
            <v>B</v>
          </cell>
          <cell r="C2592" t="str">
            <v>Y</v>
          </cell>
          <cell r="D2592" t="str">
            <v>0128-00</v>
          </cell>
          <cell r="E2592" t="str">
            <v>KABELBAUM</v>
          </cell>
          <cell r="F2592">
            <v>60.44</v>
          </cell>
          <cell r="G2592">
            <v>9.73</v>
          </cell>
          <cell r="H2592">
            <v>0</v>
          </cell>
          <cell r="J2592">
            <v>9.73</v>
          </cell>
        </row>
        <row r="2593">
          <cell r="A2593" t="str">
            <v>4136</v>
          </cell>
          <cell r="B2593" t="str">
            <v>B</v>
          </cell>
          <cell r="C2593" t="str">
            <v>Y</v>
          </cell>
          <cell r="D2593" t="str">
            <v>0130-00</v>
          </cell>
          <cell r="E2593" t="str">
            <v>STECKER</v>
          </cell>
          <cell r="F2593">
            <v>20.92</v>
          </cell>
          <cell r="G2593">
            <v>0</v>
          </cell>
          <cell r="H2593">
            <v>0</v>
          </cell>
          <cell r="J2593">
            <v>0</v>
          </cell>
        </row>
        <row r="2594">
          <cell r="A2594" t="str">
            <v>4137</v>
          </cell>
          <cell r="B2594" t="str">
            <v>B</v>
          </cell>
          <cell r="C2594" t="str">
            <v>Y</v>
          </cell>
          <cell r="D2594" t="str">
            <v>0128-00</v>
          </cell>
          <cell r="E2594" t="str">
            <v>STARTHILFE</v>
          </cell>
          <cell r="F2594">
            <v>80.23</v>
          </cell>
          <cell r="G2594">
            <v>2.1</v>
          </cell>
          <cell r="H2594">
            <v>2.36</v>
          </cell>
          <cell r="J2594">
            <v>4.46</v>
          </cell>
        </row>
        <row r="2595">
          <cell r="A2595" t="str">
            <v>4138</v>
          </cell>
          <cell r="B2595" t="str">
            <v>B</v>
          </cell>
          <cell r="C2595" t="str">
            <v>Y</v>
          </cell>
          <cell r="D2595" t="str">
            <v>0128-00</v>
          </cell>
          <cell r="E2595" t="str">
            <v>STARTHILFE</v>
          </cell>
          <cell r="F2595">
            <v>53.23</v>
          </cell>
          <cell r="G2595">
            <v>2.37</v>
          </cell>
          <cell r="H2595">
            <v>2.35</v>
          </cell>
          <cell r="J2595">
            <v>4.7200000000000006</v>
          </cell>
        </row>
        <row r="2596">
          <cell r="A2596" t="str">
            <v>4139</v>
          </cell>
          <cell r="B2596" t="str">
            <v>B</v>
          </cell>
          <cell r="C2596" t="str">
            <v>Y</v>
          </cell>
          <cell r="D2596" t="str">
            <v>0128-00</v>
          </cell>
          <cell r="E2596" t="str">
            <v>OHNE INHALT</v>
          </cell>
          <cell r="F2596">
            <v>0</v>
          </cell>
          <cell r="G2596">
            <v>0</v>
          </cell>
          <cell r="H2596">
            <v>0</v>
          </cell>
          <cell r="J2596">
            <v>0</v>
          </cell>
        </row>
        <row r="2597">
          <cell r="A2597" t="str">
            <v>4140</v>
          </cell>
          <cell r="B2597" t="str">
            <v>B</v>
          </cell>
          <cell r="C2597" t="str">
            <v>Y</v>
          </cell>
          <cell r="D2597" t="str">
            <v>0128-00</v>
          </cell>
          <cell r="E2597" t="str">
            <v>OHNE INHALT</v>
          </cell>
          <cell r="F2597">
            <v>0</v>
          </cell>
          <cell r="G2597">
            <v>0</v>
          </cell>
          <cell r="H2597">
            <v>0</v>
          </cell>
          <cell r="J2597">
            <v>0</v>
          </cell>
        </row>
        <row r="2598">
          <cell r="A2598" t="str">
            <v>4141</v>
          </cell>
          <cell r="B2598" t="str">
            <v>B</v>
          </cell>
          <cell r="C2598" t="str">
            <v>Y</v>
          </cell>
          <cell r="D2598" t="str">
            <v>0128-00</v>
          </cell>
          <cell r="E2598" t="str">
            <v>BEFESTIGUNGSTEILE</v>
          </cell>
          <cell r="F2598">
            <v>0.5</v>
          </cell>
          <cell r="G2598">
            <v>0</v>
          </cell>
          <cell r="H2598">
            <v>0</v>
          </cell>
          <cell r="J2598">
            <v>0</v>
          </cell>
        </row>
        <row r="2599">
          <cell r="A2599" t="str">
            <v>4142</v>
          </cell>
          <cell r="B2599" t="str">
            <v>B</v>
          </cell>
          <cell r="C2599" t="str">
            <v>Y</v>
          </cell>
          <cell r="D2599" t="str">
            <v>0128-00</v>
          </cell>
          <cell r="E2599" t="str">
            <v>OHNE INHALT</v>
          </cell>
          <cell r="F2599">
            <v>0</v>
          </cell>
          <cell r="G2599">
            <v>0</v>
          </cell>
          <cell r="H2599">
            <v>0</v>
          </cell>
          <cell r="J2599">
            <v>0</v>
          </cell>
        </row>
        <row r="2600">
          <cell r="A2600" t="str">
            <v>4143</v>
          </cell>
          <cell r="B2600" t="str">
            <v>B</v>
          </cell>
          <cell r="C2600" t="str">
            <v>Y</v>
          </cell>
          <cell r="D2600" t="str">
            <v>0128-00</v>
          </cell>
          <cell r="E2600" t="str">
            <v>OHNE INHALT</v>
          </cell>
          <cell r="F2600">
            <v>0</v>
          </cell>
          <cell r="G2600">
            <v>0</v>
          </cell>
          <cell r="H2600">
            <v>0</v>
          </cell>
          <cell r="J2600">
            <v>0</v>
          </cell>
        </row>
        <row r="2601">
          <cell r="A2601" t="str">
            <v>4144</v>
          </cell>
          <cell r="B2601" t="str">
            <v>B</v>
          </cell>
          <cell r="C2601" t="str">
            <v>Y</v>
          </cell>
          <cell r="D2601" t="str">
            <v>0128-00</v>
          </cell>
          <cell r="E2601" t="str">
            <v>OHNE INHALT</v>
          </cell>
          <cell r="F2601">
            <v>0</v>
          </cell>
          <cell r="G2601">
            <v>0</v>
          </cell>
          <cell r="H2601">
            <v>0</v>
          </cell>
          <cell r="J2601">
            <v>0</v>
          </cell>
        </row>
        <row r="2602">
          <cell r="A2602" t="str">
            <v>4145</v>
          </cell>
          <cell r="B2602" t="str">
            <v>B</v>
          </cell>
          <cell r="C2602" t="str">
            <v>Y</v>
          </cell>
          <cell r="D2602" t="str">
            <v>0128-00</v>
          </cell>
          <cell r="E2602" t="str">
            <v>OHNE INHALT</v>
          </cell>
          <cell r="F2602">
            <v>0</v>
          </cell>
          <cell r="G2602">
            <v>0</v>
          </cell>
          <cell r="H2602">
            <v>0</v>
          </cell>
          <cell r="J2602">
            <v>0</v>
          </cell>
        </row>
        <row r="2603">
          <cell r="A2603" t="str">
            <v>4146</v>
          </cell>
          <cell r="B2603" t="str">
            <v>B</v>
          </cell>
          <cell r="C2603" t="str">
            <v>Y</v>
          </cell>
          <cell r="D2603" t="str">
            <v>0128-00</v>
          </cell>
          <cell r="E2603" t="str">
            <v>OHNE INHALT</v>
          </cell>
          <cell r="F2603">
            <v>0</v>
          </cell>
          <cell r="G2603">
            <v>0</v>
          </cell>
          <cell r="H2603">
            <v>0</v>
          </cell>
          <cell r="J2603">
            <v>0</v>
          </cell>
        </row>
        <row r="2604">
          <cell r="A2604" t="str">
            <v>4149</v>
          </cell>
          <cell r="B2604" t="str">
            <v>B</v>
          </cell>
          <cell r="C2604" t="str">
            <v>Y</v>
          </cell>
          <cell r="D2604" t="str">
            <v>0128-00</v>
          </cell>
          <cell r="E2604" t="str">
            <v>SCHWINGS.DAEMPFER</v>
          </cell>
          <cell r="F2604">
            <v>132.88999999999999</v>
          </cell>
          <cell r="G2604">
            <v>2.2799999999999998</v>
          </cell>
          <cell r="H2604">
            <v>3.74</v>
          </cell>
          <cell r="J2604">
            <v>6.02</v>
          </cell>
        </row>
        <row r="2605">
          <cell r="A2605" t="str">
            <v>4151</v>
          </cell>
          <cell r="B2605" t="str">
            <v>B</v>
          </cell>
          <cell r="C2605" t="str">
            <v>Y</v>
          </cell>
          <cell r="D2605" t="str">
            <v>0131-00</v>
          </cell>
          <cell r="E2605" t="str">
            <v>OELMESSVORRICHTUNG</v>
          </cell>
          <cell r="F2605">
            <v>4.3899999999999997</v>
          </cell>
          <cell r="G2605">
            <v>0.37</v>
          </cell>
          <cell r="H2605">
            <v>0</v>
          </cell>
          <cell r="J2605">
            <v>0.37</v>
          </cell>
        </row>
        <row r="2606">
          <cell r="A2606" t="str">
            <v>4153</v>
          </cell>
          <cell r="B2606" t="str">
            <v>B</v>
          </cell>
          <cell r="C2606" t="str">
            <v>Y</v>
          </cell>
          <cell r="D2606" t="str">
            <v>0128-00</v>
          </cell>
          <cell r="E2606" t="str">
            <v>MOTORZEICHNUNG</v>
          </cell>
          <cell r="F2606">
            <v>0</v>
          </cell>
          <cell r="G2606">
            <v>0</v>
          </cell>
          <cell r="H2606">
            <v>0</v>
          </cell>
          <cell r="J2606">
            <v>0</v>
          </cell>
        </row>
        <row r="2607">
          <cell r="A2607" t="str">
            <v>4154</v>
          </cell>
          <cell r="B2607" t="str">
            <v>B</v>
          </cell>
          <cell r="C2607" t="str">
            <v>Y</v>
          </cell>
          <cell r="D2607" t="str">
            <v>0128-00</v>
          </cell>
          <cell r="E2607" t="str">
            <v>KURB.GEH.ENTLUEFT.</v>
          </cell>
          <cell r="F2607">
            <v>24.36</v>
          </cell>
          <cell r="G2607">
            <v>1.36</v>
          </cell>
          <cell r="H2607">
            <v>1.66</v>
          </cell>
          <cell r="J2607">
            <v>3.02</v>
          </cell>
        </row>
        <row r="2608">
          <cell r="A2608" t="str">
            <v>4155</v>
          </cell>
          <cell r="B2608" t="str">
            <v>B</v>
          </cell>
          <cell r="C2608" t="str">
            <v>Y</v>
          </cell>
          <cell r="D2608" t="str">
            <v>0130-00</v>
          </cell>
          <cell r="E2608" t="str">
            <v>OELWANNE</v>
          </cell>
          <cell r="F2608">
            <v>60.89</v>
          </cell>
          <cell r="G2608">
            <v>2.59</v>
          </cell>
          <cell r="H2608">
            <v>0</v>
          </cell>
          <cell r="J2608">
            <v>2.59</v>
          </cell>
        </row>
        <row r="2609">
          <cell r="A2609" t="str">
            <v>4156</v>
          </cell>
          <cell r="B2609" t="str">
            <v>B</v>
          </cell>
          <cell r="C2609" t="str">
            <v>Y</v>
          </cell>
          <cell r="D2609" t="str">
            <v>0130-00</v>
          </cell>
          <cell r="E2609" t="str">
            <v>OELWANNE</v>
          </cell>
          <cell r="F2609">
            <v>71.930000000000007</v>
          </cell>
          <cell r="G2609">
            <v>1.64</v>
          </cell>
          <cell r="H2609">
            <v>3.32</v>
          </cell>
          <cell r="J2609">
            <v>4.96</v>
          </cell>
        </row>
        <row r="2610">
          <cell r="A2610" t="str">
            <v>4157</v>
          </cell>
          <cell r="B2610" t="str">
            <v>B</v>
          </cell>
          <cell r="C2610" t="str">
            <v>Y</v>
          </cell>
          <cell r="D2610" t="str">
            <v>0130-00</v>
          </cell>
          <cell r="E2610" t="str">
            <v>OELMESSVORRICHTUNG</v>
          </cell>
          <cell r="F2610">
            <v>4.3099999999999996</v>
          </cell>
          <cell r="G2610">
            <v>0.3</v>
          </cell>
          <cell r="H2610">
            <v>0</v>
          </cell>
          <cell r="J2610">
            <v>0.3</v>
          </cell>
        </row>
        <row r="2611">
          <cell r="A2611" t="str">
            <v>4158</v>
          </cell>
          <cell r="B2611" t="str">
            <v>B</v>
          </cell>
          <cell r="C2611" t="str">
            <v>Y</v>
          </cell>
          <cell r="D2611" t="str">
            <v>0131-00</v>
          </cell>
          <cell r="E2611" t="str">
            <v>OELMESSVORRICHTUNG</v>
          </cell>
          <cell r="F2611">
            <v>2.63</v>
          </cell>
          <cell r="G2611">
            <v>0.21</v>
          </cell>
          <cell r="H2611">
            <v>0</v>
          </cell>
          <cell r="J2611">
            <v>0.21</v>
          </cell>
        </row>
        <row r="2612">
          <cell r="A2612" t="str">
            <v>4159</v>
          </cell>
          <cell r="B2612" t="str">
            <v>B</v>
          </cell>
          <cell r="C2612" t="str">
            <v>Y</v>
          </cell>
          <cell r="D2612" t="str">
            <v>0130-00</v>
          </cell>
          <cell r="E2612" t="str">
            <v>ANSCHLUSSGEHAEUSE</v>
          </cell>
          <cell r="F2612">
            <v>70.56</v>
          </cell>
          <cell r="G2612">
            <v>0.75</v>
          </cell>
          <cell r="H2612">
            <v>0</v>
          </cell>
          <cell r="J2612">
            <v>0.75</v>
          </cell>
        </row>
        <row r="2613">
          <cell r="A2613" t="str">
            <v>4160</v>
          </cell>
          <cell r="B2613" t="str">
            <v>B</v>
          </cell>
          <cell r="C2613" t="str">
            <v>Y</v>
          </cell>
          <cell r="D2613" t="str">
            <v>0130-00</v>
          </cell>
          <cell r="E2613" t="str">
            <v>ANSCHLUSSGEHAEUSE</v>
          </cell>
          <cell r="F2613">
            <v>85.25</v>
          </cell>
          <cell r="G2613">
            <v>1.38</v>
          </cell>
          <cell r="H2613">
            <v>0</v>
          </cell>
          <cell r="J2613">
            <v>1.38</v>
          </cell>
        </row>
        <row r="2614">
          <cell r="A2614" t="str">
            <v>4161</v>
          </cell>
          <cell r="B2614" t="str">
            <v>B</v>
          </cell>
          <cell r="C2614" t="str">
            <v>Y</v>
          </cell>
          <cell r="D2614" t="str">
            <v>0128-00</v>
          </cell>
          <cell r="E2614" t="str">
            <v>KABELBAUM</v>
          </cell>
          <cell r="F2614">
            <v>100.42</v>
          </cell>
          <cell r="G2614">
            <v>3.71</v>
          </cell>
          <cell r="H2614">
            <v>0</v>
          </cell>
          <cell r="J2614">
            <v>3.71</v>
          </cell>
        </row>
        <row r="2615">
          <cell r="A2615" t="str">
            <v>4162</v>
          </cell>
          <cell r="B2615" t="str">
            <v>B</v>
          </cell>
          <cell r="C2615" t="str">
            <v>Y</v>
          </cell>
          <cell r="D2615" t="str">
            <v>0130-00</v>
          </cell>
          <cell r="E2615" t="str">
            <v>BETRIEBSANLEITUNG</v>
          </cell>
          <cell r="F2615">
            <v>7.62</v>
          </cell>
          <cell r="G2615">
            <v>0</v>
          </cell>
          <cell r="H2615">
            <v>0</v>
          </cell>
          <cell r="J2615">
            <v>0</v>
          </cell>
        </row>
        <row r="2616">
          <cell r="A2616" t="str">
            <v>4163</v>
          </cell>
          <cell r="B2616" t="str">
            <v>B</v>
          </cell>
          <cell r="C2616" t="str">
            <v>Y</v>
          </cell>
          <cell r="D2616" t="str">
            <v>0130-00</v>
          </cell>
          <cell r="E2616" t="str">
            <v>BETRIEBSANLEITUNG</v>
          </cell>
          <cell r="F2616">
            <v>7.62</v>
          </cell>
          <cell r="G2616">
            <v>0</v>
          </cell>
          <cell r="H2616">
            <v>0</v>
          </cell>
          <cell r="J2616">
            <v>0</v>
          </cell>
        </row>
        <row r="2617">
          <cell r="A2617" t="str">
            <v>4164</v>
          </cell>
          <cell r="B2617" t="str">
            <v>B</v>
          </cell>
          <cell r="C2617" t="str">
            <v>Y</v>
          </cell>
          <cell r="D2617" t="str">
            <v>0130-00</v>
          </cell>
          <cell r="E2617" t="str">
            <v>BETRIEBSANLEITUNG</v>
          </cell>
          <cell r="F2617">
            <v>7.75</v>
          </cell>
          <cell r="G2617">
            <v>0</v>
          </cell>
          <cell r="H2617">
            <v>0</v>
          </cell>
          <cell r="J2617">
            <v>0</v>
          </cell>
        </row>
        <row r="2618">
          <cell r="A2618" t="str">
            <v>4165</v>
          </cell>
          <cell r="B2618" t="str">
            <v>B</v>
          </cell>
          <cell r="C2618" t="str">
            <v>Y</v>
          </cell>
          <cell r="D2618" t="str">
            <v>0130-00</v>
          </cell>
          <cell r="E2618" t="str">
            <v>BETRIEBSANLEITUNG</v>
          </cell>
          <cell r="F2618">
            <v>7.75</v>
          </cell>
          <cell r="G2618">
            <v>0</v>
          </cell>
          <cell r="H2618">
            <v>0</v>
          </cell>
          <cell r="J2618">
            <v>0</v>
          </cell>
        </row>
        <row r="2619">
          <cell r="A2619" t="str">
            <v>4166</v>
          </cell>
          <cell r="B2619" t="str">
            <v>B</v>
          </cell>
          <cell r="C2619" t="str">
            <v>Y</v>
          </cell>
          <cell r="D2619" t="str">
            <v>0130-00</v>
          </cell>
          <cell r="E2619" t="str">
            <v>BETRIEBSANLEITUNG</v>
          </cell>
          <cell r="F2619">
            <v>7.75</v>
          </cell>
          <cell r="G2619">
            <v>0</v>
          </cell>
          <cell r="H2619">
            <v>0</v>
          </cell>
          <cell r="J2619">
            <v>0</v>
          </cell>
        </row>
        <row r="2620">
          <cell r="A2620" t="str">
            <v>4167</v>
          </cell>
          <cell r="B2620" t="str">
            <v>B</v>
          </cell>
          <cell r="C2620" t="str">
            <v>Y</v>
          </cell>
          <cell r="D2620" t="str">
            <v>0130-00</v>
          </cell>
          <cell r="E2620" t="str">
            <v>BETRIEBSANLEITUNG</v>
          </cell>
          <cell r="F2620">
            <v>7.75</v>
          </cell>
          <cell r="G2620">
            <v>0</v>
          </cell>
          <cell r="H2620">
            <v>0</v>
          </cell>
          <cell r="J2620">
            <v>0</v>
          </cell>
        </row>
        <row r="2621">
          <cell r="A2621" t="str">
            <v>4168</v>
          </cell>
          <cell r="B2621" t="str">
            <v>B</v>
          </cell>
          <cell r="C2621" t="str">
            <v>Y</v>
          </cell>
          <cell r="D2621" t="str">
            <v>0130-00</v>
          </cell>
          <cell r="E2621" t="str">
            <v>BETRIEBSANLEITUNG</v>
          </cell>
          <cell r="F2621">
            <v>7.75</v>
          </cell>
          <cell r="G2621">
            <v>0</v>
          </cell>
          <cell r="H2621">
            <v>0</v>
          </cell>
          <cell r="J2621">
            <v>0</v>
          </cell>
        </row>
        <row r="2622">
          <cell r="A2622" t="str">
            <v>4169</v>
          </cell>
          <cell r="B2622" t="str">
            <v>B</v>
          </cell>
          <cell r="C2622" t="str">
            <v>Y</v>
          </cell>
          <cell r="D2622" t="str">
            <v>0130-00</v>
          </cell>
          <cell r="E2622" t="str">
            <v>BETRIEBSANLEITUNG</v>
          </cell>
          <cell r="F2622">
            <v>7.75</v>
          </cell>
          <cell r="G2622">
            <v>0</v>
          </cell>
          <cell r="H2622">
            <v>0</v>
          </cell>
          <cell r="J2622">
            <v>0</v>
          </cell>
        </row>
        <row r="2623">
          <cell r="A2623" t="str">
            <v>4170</v>
          </cell>
          <cell r="B2623" t="str">
            <v>B</v>
          </cell>
          <cell r="C2623" t="str">
            <v>Y</v>
          </cell>
          <cell r="D2623" t="str">
            <v>0138-00</v>
          </cell>
          <cell r="E2623" t="str">
            <v>BETRIEBSANLEITUNG</v>
          </cell>
          <cell r="F2623">
            <v>7.75</v>
          </cell>
          <cell r="G2623">
            <v>0</v>
          </cell>
          <cell r="H2623">
            <v>0</v>
          </cell>
          <cell r="J2623">
            <v>0</v>
          </cell>
        </row>
        <row r="2624">
          <cell r="A2624" t="str">
            <v>4171</v>
          </cell>
          <cell r="B2624" t="str">
            <v>B</v>
          </cell>
          <cell r="C2624" t="str">
            <v>Y</v>
          </cell>
          <cell r="D2624" t="str">
            <v>0130-00</v>
          </cell>
          <cell r="E2624" t="str">
            <v>BETRIEBSANLEITUNG</v>
          </cell>
          <cell r="F2624">
            <v>7.75</v>
          </cell>
          <cell r="G2624">
            <v>0</v>
          </cell>
          <cell r="H2624">
            <v>0</v>
          </cell>
          <cell r="J2624">
            <v>0</v>
          </cell>
        </row>
        <row r="2625">
          <cell r="A2625" t="str">
            <v>4172</v>
          </cell>
          <cell r="B2625" t="str">
            <v>B</v>
          </cell>
          <cell r="C2625" t="str">
            <v>Y</v>
          </cell>
          <cell r="D2625" t="str">
            <v>0130-00</v>
          </cell>
          <cell r="E2625" t="str">
            <v>BETRIEBSANLEITUNG</v>
          </cell>
          <cell r="F2625">
            <v>7.75</v>
          </cell>
          <cell r="G2625">
            <v>0</v>
          </cell>
          <cell r="H2625">
            <v>0</v>
          </cell>
          <cell r="J2625">
            <v>0</v>
          </cell>
        </row>
        <row r="2626">
          <cell r="A2626" t="str">
            <v>4173</v>
          </cell>
          <cell r="B2626" t="str">
            <v>B</v>
          </cell>
          <cell r="C2626" t="str">
            <v>Y</v>
          </cell>
          <cell r="D2626" t="str">
            <v>0130-00</v>
          </cell>
          <cell r="E2626" t="str">
            <v>BETRIEBSANLEITUNG</v>
          </cell>
          <cell r="F2626">
            <v>7.75</v>
          </cell>
          <cell r="G2626">
            <v>0</v>
          </cell>
          <cell r="H2626">
            <v>0</v>
          </cell>
          <cell r="J2626">
            <v>0</v>
          </cell>
        </row>
        <row r="2627">
          <cell r="A2627" t="str">
            <v>4174</v>
          </cell>
          <cell r="B2627" t="str">
            <v>B</v>
          </cell>
          <cell r="C2627" t="str">
            <v>Y</v>
          </cell>
          <cell r="D2627" t="str">
            <v>0130-00</v>
          </cell>
          <cell r="E2627" t="str">
            <v>BETRIEBSANLEITUNG</v>
          </cell>
          <cell r="F2627">
            <v>7.75</v>
          </cell>
          <cell r="G2627">
            <v>0</v>
          </cell>
          <cell r="H2627">
            <v>0</v>
          </cell>
          <cell r="J2627">
            <v>0</v>
          </cell>
        </row>
        <row r="2628">
          <cell r="A2628" t="str">
            <v>4175</v>
          </cell>
          <cell r="B2628" t="str">
            <v>B</v>
          </cell>
          <cell r="C2628" t="str">
            <v>Y</v>
          </cell>
          <cell r="D2628" t="str">
            <v>0130-00</v>
          </cell>
          <cell r="E2628" t="str">
            <v>ERSATZTEIL-LISTE</v>
          </cell>
          <cell r="F2628">
            <v>4.96</v>
          </cell>
          <cell r="G2628">
            <v>0</v>
          </cell>
          <cell r="H2628">
            <v>0</v>
          </cell>
          <cell r="J2628">
            <v>0</v>
          </cell>
        </row>
        <row r="2629">
          <cell r="A2629" t="str">
            <v>4176</v>
          </cell>
          <cell r="B2629" t="str">
            <v>B</v>
          </cell>
          <cell r="C2629" t="str">
            <v>Y</v>
          </cell>
          <cell r="D2629" t="str">
            <v>0130-00</v>
          </cell>
          <cell r="E2629" t="str">
            <v>WARTUNGSBILD</v>
          </cell>
          <cell r="F2629">
            <v>0.86</v>
          </cell>
          <cell r="G2629">
            <v>0</v>
          </cell>
          <cell r="H2629">
            <v>0</v>
          </cell>
          <cell r="J2629">
            <v>0</v>
          </cell>
        </row>
        <row r="2630">
          <cell r="A2630" t="str">
            <v>4177</v>
          </cell>
          <cell r="B2630" t="str">
            <v>B</v>
          </cell>
          <cell r="C2630" t="str">
            <v>Y</v>
          </cell>
          <cell r="D2630" t="str">
            <v>0128-00</v>
          </cell>
          <cell r="E2630" t="str">
            <v>MOTORZEICHNUNG</v>
          </cell>
          <cell r="F2630">
            <v>0</v>
          </cell>
          <cell r="G2630">
            <v>0</v>
          </cell>
          <cell r="H2630">
            <v>0</v>
          </cell>
          <cell r="J2630">
            <v>0</v>
          </cell>
        </row>
        <row r="2631">
          <cell r="A2631" t="str">
            <v>4179</v>
          </cell>
          <cell r="B2631" t="str">
            <v>B</v>
          </cell>
          <cell r="C2631" t="str">
            <v>Y</v>
          </cell>
          <cell r="D2631" t="str">
            <v>0128-00</v>
          </cell>
          <cell r="E2631" t="str">
            <v>KRAFTSTOFFLEITUNG</v>
          </cell>
          <cell r="F2631">
            <v>17.53</v>
          </cell>
          <cell r="G2631">
            <v>1.41</v>
          </cell>
          <cell r="H2631">
            <v>7.94</v>
          </cell>
          <cell r="J2631">
            <v>9.35</v>
          </cell>
        </row>
        <row r="2632">
          <cell r="A2632" t="str">
            <v>4180</v>
          </cell>
          <cell r="B2632" t="str">
            <v>B</v>
          </cell>
          <cell r="C2632" t="str">
            <v>Y</v>
          </cell>
          <cell r="D2632" t="str">
            <v>0128-00</v>
          </cell>
          <cell r="E2632" t="str">
            <v>KURB.GEH.ENTLUEFT.</v>
          </cell>
          <cell r="F2632">
            <v>24.28</v>
          </cell>
          <cell r="G2632">
            <v>0.28999999999999998</v>
          </cell>
          <cell r="H2632">
            <v>1.66</v>
          </cell>
          <cell r="J2632">
            <v>1.95</v>
          </cell>
        </row>
        <row r="2633">
          <cell r="A2633" t="str">
            <v>4181</v>
          </cell>
          <cell r="B2633" t="str">
            <v>B</v>
          </cell>
          <cell r="C2633" t="str">
            <v>Y</v>
          </cell>
          <cell r="D2633" t="str">
            <v>0128-00</v>
          </cell>
          <cell r="E2633" t="str">
            <v>GENERATOR</v>
          </cell>
          <cell r="F2633">
            <v>223.43</v>
          </cell>
          <cell r="G2633">
            <v>0.87</v>
          </cell>
          <cell r="H2633">
            <v>0</v>
          </cell>
          <cell r="J2633">
            <v>0.87</v>
          </cell>
        </row>
        <row r="2634">
          <cell r="A2634" t="str">
            <v>4184</v>
          </cell>
          <cell r="B2634" t="str">
            <v>B</v>
          </cell>
          <cell r="C2634" t="str">
            <v>Y</v>
          </cell>
          <cell r="D2634" t="str">
            <v>0128-00</v>
          </cell>
          <cell r="E2634" t="str">
            <v>KRAFTSTOFFLEITUNG</v>
          </cell>
          <cell r="F2634">
            <v>15.69</v>
          </cell>
          <cell r="G2634">
            <v>1.74</v>
          </cell>
          <cell r="H2634">
            <v>4</v>
          </cell>
          <cell r="J2634">
            <v>5.74</v>
          </cell>
        </row>
        <row r="2635">
          <cell r="A2635" t="str">
            <v>4185</v>
          </cell>
          <cell r="B2635" t="str">
            <v>B</v>
          </cell>
          <cell r="C2635" t="str">
            <v>Y</v>
          </cell>
          <cell r="D2635" t="str">
            <v>0128-00</v>
          </cell>
          <cell r="E2635" t="str">
            <v>KRAFTSTOFFLEITUNG</v>
          </cell>
          <cell r="F2635">
            <v>16.03</v>
          </cell>
          <cell r="G2635">
            <v>1.1000000000000001</v>
          </cell>
          <cell r="H2635">
            <v>3.77</v>
          </cell>
          <cell r="J2635">
            <v>4.87</v>
          </cell>
        </row>
        <row r="2636">
          <cell r="A2636" t="str">
            <v>4186</v>
          </cell>
          <cell r="B2636" t="str">
            <v>B</v>
          </cell>
          <cell r="C2636" t="str">
            <v>Y</v>
          </cell>
          <cell r="D2636" t="str">
            <v>0130-00</v>
          </cell>
          <cell r="E2636" t="str">
            <v>ANSCHLUSSGEHAEUSE</v>
          </cell>
          <cell r="F2636">
            <v>90.73</v>
          </cell>
          <cell r="G2636">
            <v>1.38</v>
          </cell>
          <cell r="H2636">
            <v>0</v>
          </cell>
          <cell r="J2636">
            <v>1.38</v>
          </cell>
        </row>
        <row r="2637">
          <cell r="A2637" t="str">
            <v>4188</v>
          </cell>
          <cell r="B2637" t="str">
            <v>B</v>
          </cell>
          <cell r="C2637" t="str">
            <v>Y</v>
          </cell>
          <cell r="D2637" t="str">
            <v>0128-00</v>
          </cell>
          <cell r="E2637" t="str">
            <v>OHNE INHALT</v>
          </cell>
          <cell r="F2637">
            <v>0.21</v>
          </cell>
          <cell r="G2637">
            <v>0.1</v>
          </cell>
          <cell r="H2637">
            <v>0</v>
          </cell>
          <cell r="J2637">
            <v>0.1</v>
          </cell>
        </row>
        <row r="2638">
          <cell r="A2638" t="str">
            <v>4189</v>
          </cell>
          <cell r="B2638" t="str">
            <v>B</v>
          </cell>
          <cell r="C2638" t="str">
            <v>Y</v>
          </cell>
          <cell r="D2638" t="str">
            <v>0128-00</v>
          </cell>
          <cell r="E2638" t="str">
            <v>MOTORZEICHNUNG</v>
          </cell>
          <cell r="F2638">
            <v>0</v>
          </cell>
          <cell r="G2638">
            <v>0</v>
          </cell>
          <cell r="H2638">
            <v>0</v>
          </cell>
          <cell r="J2638">
            <v>0</v>
          </cell>
        </row>
        <row r="2639">
          <cell r="A2639" t="str">
            <v>4191</v>
          </cell>
          <cell r="B2639" t="str">
            <v>B</v>
          </cell>
          <cell r="C2639" t="str">
            <v>Y</v>
          </cell>
          <cell r="D2639" t="str">
            <v>0130-00</v>
          </cell>
          <cell r="E2639" t="str">
            <v>OHNE INHALT</v>
          </cell>
          <cell r="F2639">
            <v>0</v>
          </cell>
          <cell r="G2639">
            <v>0</v>
          </cell>
          <cell r="H2639">
            <v>0</v>
          </cell>
          <cell r="J2639">
            <v>0</v>
          </cell>
        </row>
        <row r="2640">
          <cell r="A2640" t="str">
            <v>4192</v>
          </cell>
          <cell r="B2640" t="str">
            <v>B</v>
          </cell>
          <cell r="C2640" t="str">
            <v>Y</v>
          </cell>
          <cell r="D2640" t="str">
            <v>0130-00</v>
          </cell>
          <cell r="E2640" t="str">
            <v>FIRMENSCHILD</v>
          </cell>
          <cell r="F2640">
            <v>1.03</v>
          </cell>
          <cell r="G2640">
            <v>0.41</v>
          </cell>
          <cell r="H2640">
            <v>0</v>
          </cell>
          <cell r="J2640">
            <v>0.41</v>
          </cell>
        </row>
        <row r="2641">
          <cell r="A2641" t="str">
            <v>4195</v>
          </cell>
          <cell r="B2641" t="str">
            <v>B</v>
          </cell>
          <cell r="C2641" t="str">
            <v>Y</v>
          </cell>
          <cell r="D2641" t="str">
            <v>0128-00</v>
          </cell>
          <cell r="E2641" t="str">
            <v>TRANSPORTWINKEL</v>
          </cell>
          <cell r="F2641">
            <v>0.86</v>
          </cell>
          <cell r="G2641">
            <v>0.42</v>
          </cell>
          <cell r="H2641">
            <v>0</v>
          </cell>
          <cell r="J2641">
            <v>0.42</v>
          </cell>
        </row>
        <row r="2642">
          <cell r="A2642" t="str">
            <v>4196</v>
          </cell>
          <cell r="B2642" t="str">
            <v>B</v>
          </cell>
          <cell r="C2642" t="str">
            <v>Y</v>
          </cell>
          <cell r="D2642" t="str">
            <v>0130-00</v>
          </cell>
          <cell r="E2642" t="str">
            <v>STARTER</v>
          </cell>
          <cell r="F2642">
            <v>79.89</v>
          </cell>
          <cell r="G2642">
            <v>0.6</v>
          </cell>
          <cell r="H2642">
            <v>0</v>
          </cell>
          <cell r="J2642">
            <v>0.6</v>
          </cell>
        </row>
        <row r="2643">
          <cell r="A2643" t="str">
            <v>4197</v>
          </cell>
          <cell r="B2643" t="str">
            <v>B</v>
          </cell>
          <cell r="C2643" t="str">
            <v>Y</v>
          </cell>
          <cell r="D2643" t="str">
            <v>0128-00</v>
          </cell>
          <cell r="E2643" t="str">
            <v>GRUNDTEILE</v>
          </cell>
          <cell r="F2643">
            <v>572.09</v>
          </cell>
          <cell r="G2643">
            <v>15.22</v>
          </cell>
          <cell r="H2643">
            <v>34.33</v>
          </cell>
          <cell r="J2643">
            <v>49.55</v>
          </cell>
        </row>
        <row r="2644">
          <cell r="A2644" t="str">
            <v>4198</v>
          </cell>
          <cell r="B2644" t="str">
            <v>B</v>
          </cell>
          <cell r="C2644" t="str">
            <v>Y</v>
          </cell>
          <cell r="D2644" t="str">
            <v>0128-00</v>
          </cell>
          <cell r="E2644" t="str">
            <v>EINSPRITZPUMPE</v>
          </cell>
          <cell r="F2644">
            <v>561.16</v>
          </cell>
          <cell r="G2644">
            <v>5.79</v>
          </cell>
          <cell r="H2644">
            <v>45.8</v>
          </cell>
          <cell r="J2644">
            <v>51.589999999999996</v>
          </cell>
        </row>
        <row r="2645">
          <cell r="A2645" t="str">
            <v>4200</v>
          </cell>
          <cell r="B2645" t="str">
            <v>B</v>
          </cell>
          <cell r="C2645" t="str">
            <v>Y</v>
          </cell>
          <cell r="D2645" t="str">
            <v>0128-00</v>
          </cell>
          <cell r="E2645" t="str">
            <v>ABGASTURBOLADER</v>
          </cell>
          <cell r="F2645">
            <v>188.78</v>
          </cell>
          <cell r="G2645">
            <v>2.64</v>
          </cell>
          <cell r="H2645">
            <v>3.71</v>
          </cell>
          <cell r="J2645">
            <v>6.35</v>
          </cell>
        </row>
        <row r="2646">
          <cell r="A2646" t="str">
            <v>4300</v>
          </cell>
          <cell r="B2646" t="str">
            <v>B</v>
          </cell>
          <cell r="C2646" t="str">
            <v>Y</v>
          </cell>
          <cell r="D2646" t="str">
            <v>0131-00</v>
          </cell>
          <cell r="E2646" t="str">
            <v>EINSPRITZPUMPE</v>
          </cell>
          <cell r="F2646">
            <v>992.15</v>
          </cell>
          <cell r="G2646">
            <v>8.6</v>
          </cell>
          <cell r="H2646">
            <v>45.03</v>
          </cell>
          <cell r="J2646">
            <v>53.63</v>
          </cell>
        </row>
        <row r="2647">
          <cell r="A2647" t="str">
            <v>4301</v>
          </cell>
          <cell r="B2647" t="str">
            <v>B</v>
          </cell>
          <cell r="C2647" t="str">
            <v>Y</v>
          </cell>
          <cell r="D2647" t="str">
            <v>0131-00</v>
          </cell>
          <cell r="E2647" t="str">
            <v>EINSPRITZPUMPE</v>
          </cell>
          <cell r="F2647">
            <v>992.15</v>
          </cell>
          <cell r="G2647">
            <v>9.5299999999999994</v>
          </cell>
          <cell r="H2647">
            <v>45.03</v>
          </cell>
          <cell r="J2647">
            <v>54.56</v>
          </cell>
        </row>
        <row r="2648">
          <cell r="A2648" t="str">
            <v>4302</v>
          </cell>
          <cell r="B2648" t="str">
            <v>B</v>
          </cell>
          <cell r="C2648" t="str">
            <v>Y</v>
          </cell>
          <cell r="D2648" t="str">
            <v>0131-00</v>
          </cell>
          <cell r="E2648" t="str">
            <v>EINSPRITZPUMPE</v>
          </cell>
          <cell r="F2648">
            <v>992.15</v>
          </cell>
          <cell r="G2648">
            <v>8.56</v>
          </cell>
          <cell r="H2648">
            <v>45.03</v>
          </cell>
          <cell r="J2648">
            <v>53.59</v>
          </cell>
        </row>
        <row r="2649">
          <cell r="A2649" t="str">
            <v>4303</v>
          </cell>
          <cell r="B2649" t="str">
            <v>B</v>
          </cell>
          <cell r="C2649" t="str">
            <v>Y</v>
          </cell>
          <cell r="D2649" t="str">
            <v>0131-00</v>
          </cell>
          <cell r="E2649" t="str">
            <v>EINSPRITZPUMPE</v>
          </cell>
          <cell r="F2649">
            <v>992.15</v>
          </cell>
          <cell r="G2649">
            <v>8.59</v>
          </cell>
          <cell r="H2649">
            <v>45.03</v>
          </cell>
          <cell r="J2649">
            <v>53.620000000000005</v>
          </cell>
        </row>
        <row r="2650">
          <cell r="A2650" t="str">
            <v>4304</v>
          </cell>
          <cell r="B2650" t="str">
            <v>B</v>
          </cell>
          <cell r="C2650" t="str">
            <v>Y</v>
          </cell>
          <cell r="D2650" t="str">
            <v>0131-00</v>
          </cell>
          <cell r="E2650" t="str">
            <v>EINSPRITZPUMPE</v>
          </cell>
          <cell r="F2650">
            <v>992.15</v>
          </cell>
          <cell r="G2650">
            <v>8.59</v>
          </cell>
          <cell r="H2650">
            <v>45.03</v>
          </cell>
          <cell r="J2650">
            <v>53.620000000000005</v>
          </cell>
        </row>
        <row r="2651">
          <cell r="A2651" t="str">
            <v>4305</v>
          </cell>
          <cell r="B2651" t="str">
            <v>B</v>
          </cell>
          <cell r="C2651" t="str">
            <v>Y</v>
          </cell>
          <cell r="D2651" t="str">
            <v>0131-00</v>
          </cell>
          <cell r="E2651" t="str">
            <v>EINSPRITZPUMPE</v>
          </cell>
          <cell r="F2651">
            <v>1755.7</v>
          </cell>
          <cell r="G2651">
            <v>12.59</v>
          </cell>
          <cell r="H2651">
            <v>56.44</v>
          </cell>
          <cell r="J2651">
            <v>69.03</v>
          </cell>
        </row>
        <row r="2652">
          <cell r="A2652" t="str">
            <v>4306</v>
          </cell>
          <cell r="B2652" t="str">
            <v>B</v>
          </cell>
          <cell r="C2652" t="str">
            <v>Y</v>
          </cell>
          <cell r="D2652" t="str">
            <v>0131-00</v>
          </cell>
          <cell r="E2652" t="str">
            <v>EINSPRITZPUMPE</v>
          </cell>
          <cell r="F2652">
            <v>726.84</v>
          </cell>
          <cell r="G2652">
            <v>8.25</v>
          </cell>
          <cell r="H2652">
            <v>54.33</v>
          </cell>
          <cell r="J2652">
            <v>62.58</v>
          </cell>
        </row>
        <row r="2653">
          <cell r="A2653" t="str">
            <v>4307</v>
          </cell>
          <cell r="B2653" t="str">
            <v>B</v>
          </cell>
          <cell r="C2653" t="str">
            <v>Y</v>
          </cell>
          <cell r="D2653" t="str">
            <v>0131-00</v>
          </cell>
          <cell r="E2653" t="str">
            <v>EINSPRITZPUMPE</v>
          </cell>
          <cell r="F2653">
            <v>773.28</v>
          </cell>
          <cell r="G2653">
            <v>8.25</v>
          </cell>
          <cell r="H2653">
            <v>54.33</v>
          </cell>
          <cell r="J2653">
            <v>62.58</v>
          </cell>
        </row>
        <row r="2654">
          <cell r="A2654" t="str">
            <v>4308</v>
          </cell>
          <cell r="B2654" t="str">
            <v>B</v>
          </cell>
          <cell r="C2654" t="str">
            <v>Y</v>
          </cell>
          <cell r="D2654" t="str">
            <v>0131-00</v>
          </cell>
          <cell r="E2654" t="str">
            <v>KRUEMMER</v>
          </cell>
          <cell r="F2654">
            <v>38.47</v>
          </cell>
          <cell r="G2654">
            <v>1.39</v>
          </cell>
          <cell r="H2654">
            <v>1.59</v>
          </cell>
          <cell r="J2654">
            <v>2.98</v>
          </cell>
        </row>
        <row r="2655">
          <cell r="A2655" t="str">
            <v>4309</v>
          </cell>
          <cell r="B2655" t="str">
            <v>B</v>
          </cell>
          <cell r="C2655" t="str">
            <v>Y</v>
          </cell>
          <cell r="D2655" t="str">
            <v>0131-00</v>
          </cell>
          <cell r="E2655" t="str">
            <v>KRUEMMER</v>
          </cell>
          <cell r="F2655">
            <v>38.369999999999997</v>
          </cell>
          <cell r="G2655">
            <v>1.38</v>
          </cell>
          <cell r="H2655">
            <v>1.59</v>
          </cell>
          <cell r="J2655">
            <v>2.9699999999999998</v>
          </cell>
        </row>
        <row r="2656">
          <cell r="A2656" t="str">
            <v>4311</v>
          </cell>
          <cell r="B2656" t="str">
            <v>B</v>
          </cell>
          <cell r="C2656" t="str">
            <v>Y</v>
          </cell>
          <cell r="D2656" t="str">
            <v>0131-00</v>
          </cell>
          <cell r="E2656" t="str">
            <v>DREHZAHLREGLER</v>
          </cell>
          <cell r="F2656">
            <v>159.37</v>
          </cell>
          <cell r="G2656">
            <v>2.2799999999999998</v>
          </cell>
          <cell r="H2656">
            <v>0.73</v>
          </cell>
          <cell r="J2656">
            <v>3.01</v>
          </cell>
        </row>
        <row r="2657">
          <cell r="A2657" t="str">
            <v>4312</v>
          </cell>
          <cell r="B2657" t="str">
            <v>B</v>
          </cell>
          <cell r="C2657" t="str">
            <v>Y</v>
          </cell>
          <cell r="D2657" t="str">
            <v>0130-00</v>
          </cell>
          <cell r="E2657" t="str">
            <v>TROCKENLUFTFILTER</v>
          </cell>
          <cell r="F2657">
            <v>135.47999999999999</v>
          </cell>
          <cell r="G2657">
            <v>1.34</v>
          </cell>
          <cell r="H2657">
            <v>0</v>
          </cell>
          <cell r="J2657">
            <v>1.34</v>
          </cell>
        </row>
        <row r="2658">
          <cell r="A2658" t="str">
            <v>4313</v>
          </cell>
          <cell r="B2658" t="str">
            <v>B</v>
          </cell>
          <cell r="C2658" t="str">
            <v>Y</v>
          </cell>
          <cell r="D2658" t="str">
            <v>0130-00</v>
          </cell>
          <cell r="E2658" t="str">
            <v>TROCKENLUFTFILTER</v>
          </cell>
          <cell r="F2658">
            <v>131.16999999999999</v>
          </cell>
          <cell r="G2658">
            <v>1.1299999999999999</v>
          </cell>
          <cell r="H2658">
            <v>0</v>
          </cell>
          <cell r="J2658">
            <v>1.1299999999999999</v>
          </cell>
        </row>
        <row r="2659">
          <cell r="A2659" t="str">
            <v>4314</v>
          </cell>
          <cell r="B2659" t="str">
            <v>B</v>
          </cell>
          <cell r="C2659" t="str">
            <v>Y</v>
          </cell>
          <cell r="D2659" t="str">
            <v>0130-00</v>
          </cell>
          <cell r="E2659" t="str">
            <v>TROCKENLUFTFILTER</v>
          </cell>
          <cell r="F2659">
            <v>89.33</v>
          </cell>
          <cell r="G2659">
            <v>2.04</v>
          </cell>
          <cell r="H2659">
            <v>0</v>
          </cell>
          <cell r="J2659">
            <v>2.04</v>
          </cell>
        </row>
        <row r="2660">
          <cell r="A2660" t="str">
            <v>4315</v>
          </cell>
          <cell r="B2660" t="str">
            <v>B</v>
          </cell>
          <cell r="C2660" t="str">
            <v>Y</v>
          </cell>
          <cell r="D2660" t="str">
            <v>0131-00</v>
          </cell>
          <cell r="E2660" t="str">
            <v>EINSPRITZPUMPE</v>
          </cell>
          <cell r="F2660">
            <v>729.28</v>
          </cell>
          <cell r="G2660">
            <v>6.5</v>
          </cell>
          <cell r="H2660">
            <v>54.33</v>
          </cell>
          <cell r="J2660">
            <v>60.83</v>
          </cell>
        </row>
        <row r="2661">
          <cell r="A2661" t="str">
            <v>4316</v>
          </cell>
          <cell r="B2661" t="str">
            <v>B</v>
          </cell>
          <cell r="C2661" t="str">
            <v>Y</v>
          </cell>
          <cell r="D2661" t="str">
            <v>0131-00</v>
          </cell>
          <cell r="E2661" t="str">
            <v>EINSPRITZPUMPE</v>
          </cell>
          <cell r="F2661">
            <v>729.28</v>
          </cell>
          <cell r="G2661">
            <v>6.5</v>
          </cell>
          <cell r="H2661">
            <v>54.33</v>
          </cell>
          <cell r="J2661">
            <v>60.83</v>
          </cell>
        </row>
        <row r="2662">
          <cell r="A2662" t="str">
            <v>4317</v>
          </cell>
          <cell r="B2662" t="str">
            <v>B</v>
          </cell>
          <cell r="C2662" t="str">
            <v>Y</v>
          </cell>
          <cell r="D2662" t="str">
            <v>0131-00</v>
          </cell>
          <cell r="E2662" t="str">
            <v>DREHZAHLREGLER</v>
          </cell>
          <cell r="F2662">
            <v>233.11</v>
          </cell>
          <cell r="G2662">
            <v>2.68</v>
          </cell>
          <cell r="H2662">
            <v>1.45</v>
          </cell>
          <cell r="J2662">
            <v>4.13</v>
          </cell>
        </row>
        <row r="2663">
          <cell r="A2663" t="str">
            <v>4318</v>
          </cell>
          <cell r="B2663" t="str">
            <v>B</v>
          </cell>
          <cell r="C2663" t="str">
            <v>Y</v>
          </cell>
          <cell r="D2663" t="str">
            <v>0131-00</v>
          </cell>
          <cell r="E2663" t="str">
            <v>DREHZAHLREGLER</v>
          </cell>
          <cell r="F2663">
            <v>233.1</v>
          </cell>
          <cell r="G2663">
            <v>2.78</v>
          </cell>
          <cell r="H2663">
            <v>1.0900000000000001</v>
          </cell>
          <cell r="J2663">
            <v>3.87</v>
          </cell>
        </row>
        <row r="2664">
          <cell r="A2664" t="str">
            <v>4319</v>
          </cell>
          <cell r="B2664" t="str">
            <v>B</v>
          </cell>
          <cell r="C2664" t="str">
            <v>Y</v>
          </cell>
          <cell r="D2664" t="str">
            <v>0131-00</v>
          </cell>
          <cell r="E2664" t="str">
            <v>VERSCHLUSSTEILE</v>
          </cell>
          <cell r="F2664">
            <v>53.56</v>
          </cell>
          <cell r="G2664">
            <v>1.1599999999999999</v>
          </cell>
          <cell r="H2664">
            <v>0</v>
          </cell>
          <cell r="J2664">
            <v>1.1599999999999999</v>
          </cell>
        </row>
        <row r="2665">
          <cell r="A2665" t="str">
            <v>4320</v>
          </cell>
          <cell r="B2665" t="str">
            <v>B</v>
          </cell>
          <cell r="C2665" t="str">
            <v>Y</v>
          </cell>
          <cell r="D2665" t="str">
            <v>0130-00</v>
          </cell>
          <cell r="E2665" t="str">
            <v>ABGASTURBOLADER</v>
          </cell>
          <cell r="F2665">
            <v>134.56</v>
          </cell>
          <cell r="G2665">
            <v>4.67</v>
          </cell>
          <cell r="H2665">
            <v>3.34</v>
          </cell>
          <cell r="J2665">
            <v>8.01</v>
          </cell>
        </row>
        <row r="2666">
          <cell r="A2666" t="str">
            <v>4321</v>
          </cell>
          <cell r="B2666" t="str">
            <v>B</v>
          </cell>
          <cell r="C2666" t="str">
            <v>Y</v>
          </cell>
          <cell r="D2666" t="str">
            <v>0131-00</v>
          </cell>
          <cell r="E2666" t="str">
            <v>KRUEMMER</v>
          </cell>
          <cell r="F2666">
            <v>28.46</v>
          </cell>
          <cell r="G2666">
            <v>0.95</v>
          </cell>
          <cell r="H2666">
            <v>0</v>
          </cell>
          <cell r="J2666">
            <v>0.95</v>
          </cell>
        </row>
        <row r="2667">
          <cell r="A2667" t="str">
            <v>4322</v>
          </cell>
          <cell r="B2667" t="str">
            <v>B</v>
          </cell>
          <cell r="C2667" t="str">
            <v>Y</v>
          </cell>
          <cell r="D2667" t="str">
            <v>0131-00</v>
          </cell>
          <cell r="E2667" t="str">
            <v>DREHZAHLREGLER</v>
          </cell>
          <cell r="F2667">
            <v>160.01</v>
          </cell>
          <cell r="G2667">
            <v>2.2799999999999998</v>
          </cell>
          <cell r="H2667">
            <v>0.73</v>
          </cell>
          <cell r="J2667">
            <v>3.01</v>
          </cell>
        </row>
        <row r="2668">
          <cell r="A2668" t="str">
            <v>4323</v>
          </cell>
          <cell r="B2668" t="str">
            <v>B</v>
          </cell>
          <cell r="C2668" t="str">
            <v>Y</v>
          </cell>
          <cell r="D2668" t="str">
            <v>0130-00</v>
          </cell>
          <cell r="E2668" t="str">
            <v>KRAFTST.VORFILTER</v>
          </cell>
          <cell r="F2668">
            <v>89.26</v>
          </cell>
          <cell r="G2668">
            <v>0</v>
          </cell>
          <cell r="H2668">
            <v>0</v>
          </cell>
          <cell r="J2668">
            <v>0</v>
          </cell>
        </row>
        <row r="2669">
          <cell r="A2669" t="str">
            <v>4324</v>
          </cell>
          <cell r="B2669" t="str">
            <v>B</v>
          </cell>
          <cell r="C2669" t="str">
            <v>Y</v>
          </cell>
          <cell r="D2669" t="str">
            <v>0130-00</v>
          </cell>
          <cell r="E2669" t="str">
            <v>FIRMENSCHILD</v>
          </cell>
          <cell r="F2669">
            <v>1.52</v>
          </cell>
          <cell r="G2669">
            <v>0.41</v>
          </cell>
          <cell r="H2669">
            <v>0</v>
          </cell>
          <cell r="J2669">
            <v>0.41</v>
          </cell>
        </row>
        <row r="2670">
          <cell r="A2670" t="str">
            <v>4325</v>
          </cell>
          <cell r="B2670" t="str">
            <v>B</v>
          </cell>
          <cell r="C2670" t="str">
            <v>Y</v>
          </cell>
          <cell r="D2670" t="str">
            <v>0130-00</v>
          </cell>
          <cell r="E2670" t="str">
            <v>FIRMENSCHILD</v>
          </cell>
          <cell r="F2670">
            <v>1.78</v>
          </cell>
          <cell r="G2670">
            <v>0.41</v>
          </cell>
          <cell r="H2670">
            <v>0</v>
          </cell>
          <cell r="J2670">
            <v>0.41</v>
          </cell>
        </row>
        <row r="2671">
          <cell r="A2671" t="str">
            <v>4326</v>
          </cell>
          <cell r="B2671" t="str">
            <v>B</v>
          </cell>
          <cell r="C2671" t="str">
            <v>Y</v>
          </cell>
          <cell r="D2671" t="str">
            <v>0130-00</v>
          </cell>
          <cell r="E2671" t="str">
            <v>FIRMENSCHILD</v>
          </cell>
          <cell r="F2671">
            <v>1.1200000000000001</v>
          </cell>
          <cell r="G2671">
            <v>0.3</v>
          </cell>
          <cell r="H2671">
            <v>0</v>
          </cell>
          <cell r="J2671">
            <v>0.3</v>
          </cell>
        </row>
        <row r="2672">
          <cell r="A2672" t="str">
            <v>4327</v>
          </cell>
          <cell r="B2672" t="str">
            <v>B</v>
          </cell>
          <cell r="C2672" t="str">
            <v>Y</v>
          </cell>
          <cell r="D2672" t="str">
            <v>0131-00</v>
          </cell>
          <cell r="E2672" t="str">
            <v>DREHZAHLREGLER</v>
          </cell>
          <cell r="F2672">
            <v>195.07</v>
          </cell>
          <cell r="G2672">
            <v>2.35</v>
          </cell>
          <cell r="H2672">
            <v>0</v>
          </cell>
          <cell r="J2672">
            <v>2.35</v>
          </cell>
        </row>
        <row r="2673">
          <cell r="A2673" t="str">
            <v>4328</v>
          </cell>
          <cell r="B2673" t="str">
            <v>B</v>
          </cell>
          <cell r="C2673" t="str">
            <v>Y</v>
          </cell>
          <cell r="D2673" t="str">
            <v>0130-00</v>
          </cell>
          <cell r="E2673" t="str">
            <v>FIRMENSCHILD</v>
          </cell>
          <cell r="F2673">
            <v>1.4</v>
          </cell>
          <cell r="G2673">
            <v>0.3</v>
          </cell>
          <cell r="H2673">
            <v>0</v>
          </cell>
          <cell r="J2673">
            <v>0.3</v>
          </cell>
        </row>
        <row r="2674">
          <cell r="A2674" t="str">
            <v>4329</v>
          </cell>
          <cell r="B2674" t="str">
            <v>B</v>
          </cell>
          <cell r="C2674" t="str">
            <v>Y</v>
          </cell>
          <cell r="D2674" t="str">
            <v>0130-00</v>
          </cell>
          <cell r="E2674" t="str">
            <v>LUEFTER</v>
          </cell>
          <cell r="F2674">
            <v>14.6</v>
          </cell>
          <cell r="G2674">
            <v>0</v>
          </cell>
          <cell r="H2674">
            <v>0</v>
          </cell>
          <cell r="J2674">
            <v>0</v>
          </cell>
        </row>
        <row r="2675">
          <cell r="A2675" t="str">
            <v>4330</v>
          </cell>
          <cell r="B2675" t="str">
            <v>B</v>
          </cell>
          <cell r="C2675" t="str">
            <v>Y</v>
          </cell>
          <cell r="D2675" t="str">
            <v>0130-00</v>
          </cell>
          <cell r="E2675" t="str">
            <v>KONSOLE</v>
          </cell>
          <cell r="F2675">
            <v>12.39</v>
          </cell>
          <cell r="G2675">
            <v>0.14000000000000001</v>
          </cell>
          <cell r="H2675">
            <v>0</v>
          </cell>
          <cell r="J2675">
            <v>0.14000000000000001</v>
          </cell>
        </row>
        <row r="2676">
          <cell r="A2676" t="str">
            <v>4331</v>
          </cell>
          <cell r="B2676" t="str">
            <v>B</v>
          </cell>
          <cell r="C2676" t="str">
            <v>Y</v>
          </cell>
          <cell r="D2676" t="str">
            <v>0130-00</v>
          </cell>
          <cell r="E2676" t="str">
            <v>MOTORZUBEHOER</v>
          </cell>
          <cell r="F2676">
            <v>2.94</v>
          </cell>
          <cell r="G2676">
            <v>0</v>
          </cell>
          <cell r="H2676">
            <v>0</v>
          </cell>
          <cell r="J2676">
            <v>0</v>
          </cell>
        </row>
        <row r="2677">
          <cell r="A2677" t="str">
            <v>4332</v>
          </cell>
          <cell r="B2677" t="str">
            <v>B</v>
          </cell>
          <cell r="C2677" t="str">
            <v>Y</v>
          </cell>
          <cell r="D2677" t="str">
            <v>0131-00</v>
          </cell>
          <cell r="E2677" t="str">
            <v>GENERATOR</v>
          </cell>
          <cell r="F2677">
            <v>243.08</v>
          </cell>
          <cell r="G2677">
            <v>1.36</v>
          </cell>
          <cell r="H2677">
            <v>2.19</v>
          </cell>
          <cell r="J2677">
            <v>3.55</v>
          </cell>
        </row>
        <row r="2678">
          <cell r="A2678" t="str">
            <v>4333</v>
          </cell>
          <cell r="B2678" t="str">
            <v>B</v>
          </cell>
          <cell r="C2678" t="str">
            <v>Y</v>
          </cell>
          <cell r="D2678" t="str">
            <v>0130-00</v>
          </cell>
          <cell r="E2678" t="str">
            <v>GENERATOR</v>
          </cell>
          <cell r="F2678">
            <v>69.709999999999994</v>
          </cell>
          <cell r="G2678">
            <v>1.72</v>
          </cell>
          <cell r="H2678">
            <v>0</v>
          </cell>
          <cell r="J2678">
            <v>1.72</v>
          </cell>
        </row>
        <row r="2679">
          <cell r="A2679" t="str">
            <v>4334</v>
          </cell>
          <cell r="B2679" t="str">
            <v>B</v>
          </cell>
          <cell r="C2679" t="str">
            <v>Y</v>
          </cell>
          <cell r="D2679" t="str">
            <v>0130-00</v>
          </cell>
          <cell r="E2679" t="str">
            <v>BEFESTIGUNGSTEILE</v>
          </cell>
          <cell r="F2679">
            <v>5.6</v>
          </cell>
          <cell r="G2679">
            <v>0</v>
          </cell>
          <cell r="H2679">
            <v>0</v>
          </cell>
          <cell r="J2679">
            <v>0</v>
          </cell>
        </row>
        <row r="2680">
          <cell r="A2680" t="str">
            <v>4335</v>
          </cell>
          <cell r="B2680" t="str">
            <v>B</v>
          </cell>
          <cell r="C2680" t="str">
            <v>Y</v>
          </cell>
          <cell r="D2680" t="str">
            <v>0130-00</v>
          </cell>
          <cell r="E2680" t="str">
            <v>NEBENABTRIEB</v>
          </cell>
          <cell r="F2680">
            <v>223.8</v>
          </cell>
          <cell r="G2680">
            <v>2.39</v>
          </cell>
          <cell r="H2680">
            <v>7.18</v>
          </cell>
          <cell r="J2680">
            <v>9.57</v>
          </cell>
        </row>
        <row r="2681">
          <cell r="A2681" t="str">
            <v>4336</v>
          </cell>
          <cell r="B2681" t="str">
            <v>B</v>
          </cell>
          <cell r="C2681" t="str">
            <v>Y</v>
          </cell>
          <cell r="D2681" t="str">
            <v>0131-00</v>
          </cell>
          <cell r="E2681" t="str">
            <v>KRAFTSTOFFPUMPE</v>
          </cell>
          <cell r="F2681">
            <v>29.67</v>
          </cell>
          <cell r="G2681">
            <v>1.22</v>
          </cell>
          <cell r="H2681">
            <v>1.36</v>
          </cell>
          <cell r="J2681">
            <v>2.58</v>
          </cell>
        </row>
        <row r="2682">
          <cell r="A2682" t="str">
            <v>4337</v>
          </cell>
          <cell r="B2682" t="str">
            <v>B</v>
          </cell>
          <cell r="C2682" t="str">
            <v>Y</v>
          </cell>
          <cell r="D2682" t="str">
            <v>0131-00</v>
          </cell>
          <cell r="E2682" t="str">
            <v>ABGASTURBOLADER</v>
          </cell>
          <cell r="F2682">
            <v>227.34</v>
          </cell>
          <cell r="G2682">
            <v>5.07</v>
          </cell>
          <cell r="H2682">
            <v>6.79</v>
          </cell>
          <cell r="J2682">
            <v>11.86</v>
          </cell>
        </row>
        <row r="2683">
          <cell r="A2683" t="str">
            <v>4338</v>
          </cell>
          <cell r="B2683" t="str">
            <v>B</v>
          </cell>
          <cell r="C2683" t="str">
            <v>Y</v>
          </cell>
          <cell r="D2683" t="str">
            <v>0131-00</v>
          </cell>
          <cell r="E2683" t="str">
            <v>ABGASTURBOLADER</v>
          </cell>
          <cell r="F2683">
            <v>300.75</v>
          </cell>
          <cell r="G2683">
            <v>5.49</v>
          </cell>
          <cell r="H2683">
            <v>6.79</v>
          </cell>
          <cell r="J2683">
            <v>12.280000000000001</v>
          </cell>
        </row>
        <row r="2684">
          <cell r="A2684" t="str">
            <v>4339</v>
          </cell>
          <cell r="B2684" t="str">
            <v>B</v>
          </cell>
          <cell r="C2684" t="str">
            <v>Y</v>
          </cell>
          <cell r="D2684" t="str">
            <v>0130-00</v>
          </cell>
          <cell r="E2684" t="str">
            <v>KURB.GEH.ENTLUEFT.</v>
          </cell>
          <cell r="F2684">
            <v>14.88</v>
          </cell>
          <cell r="G2684">
            <v>1.25</v>
          </cell>
          <cell r="H2684">
            <v>0.77</v>
          </cell>
          <cell r="J2684">
            <v>2.02</v>
          </cell>
        </row>
        <row r="2685">
          <cell r="A2685" t="str">
            <v>4340</v>
          </cell>
          <cell r="B2685" t="str">
            <v>B</v>
          </cell>
          <cell r="C2685" t="str">
            <v>Y</v>
          </cell>
          <cell r="D2685" t="str">
            <v>0130-00</v>
          </cell>
          <cell r="E2685" t="str">
            <v>KURB.GEH.ENTLUEFT.</v>
          </cell>
          <cell r="F2685">
            <v>10.69</v>
          </cell>
          <cell r="G2685">
            <v>1.1299999999999999</v>
          </cell>
          <cell r="H2685">
            <v>0.77</v>
          </cell>
          <cell r="J2685">
            <v>1.9</v>
          </cell>
        </row>
        <row r="2686">
          <cell r="A2686" t="str">
            <v>4341</v>
          </cell>
          <cell r="B2686" t="str">
            <v>B</v>
          </cell>
          <cell r="C2686" t="str">
            <v>Y</v>
          </cell>
          <cell r="D2686" t="str">
            <v>0131-00</v>
          </cell>
          <cell r="E2686" t="str">
            <v>EINSPRITZPUMPE</v>
          </cell>
          <cell r="F2686">
            <v>1058.1500000000001</v>
          </cell>
          <cell r="G2686">
            <v>8.59</v>
          </cell>
          <cell r="H2686">
            <v>45.03</v>
          </cell>
          <cell r="J2686">
            <v>53.620000000000005</v>
          </cell>
        </row>
        <row r="2687">
          <cell r="A2687" t="str">
            <v>4342</v>
          </cell>
          <cell r="B2687" t="str">
            <v>B</v>
          </cell>
          <cell r="C2687" t="str">
            <v>Y</v>
          </cell>
          <cell r="D2687" t="str">
            <v>0131-00</v>
          </cell>
          <cell r="E2687" t="str">
            <v>EINSPRITZPUMPE</v>
          </cell>
          <cell r="F2687">
            <v>1058.1500000000001</v>
          </cell>
          <cell r="G2687">
            <v>10.97</v>
          </cell>
          <cell r="H2687">
            <v>45.03</v>
          </cell>
          <cell r="J2687">
            <v>56</v>
          </cell>
        </row>
        <row r="2688">
          <cell r="A2688" t="str">
            <v>4343</v>
          </cell>
          <cell r="B2688" t="str">
            <v>B</v>
          </cell>
          <cell r="C2688" t="str">
            <v>Y</v>
          </cell>
          <cell r="D2688" t="str">
            <v>0131-00</v>
          </cell>
          <cell r="E2688" t="str">
            <v>EINSPRITZPUMPE</v>
          </cell>
          <cell r="F2688">
            <v>992.15</v>
          </cell>
          <cell r="G2688">
            <v>8.59</v>
          </cell>
          <cell r="H2688">
            <v>45.03</v>
          </cell>
          <cell r="J2688">
            <v>53.620000000000005</v>
          </cell>
        </row>
        <row r="2689">
          <cell r="A2689" t="str">
            <v>4344</v>
          </cell>
          <cell r="B2689" t="str">
            <v>B</v>
          </cell>
          <cell r="C2689" t="str">
            <v>Y</v>
          </cell>
          <cell r="D2689" t="str">
            <v>0131-00</v>
          </cell>
          <cell r="E2689" t="str">
            <v>EINSPRITZPUMPE</v>
          </cell>
          <cell r="F2689">
            <v>992.15</v>
          </cell>
          <cell r="G2689">
            <v>10.97</v>
          </cell>
          <cell r="H2689">
            <v>45.03</v>
          </cell>
          <cell r="J2689">
            <v>56</v>
          </cell>
        </row>
        <row r="2690">
          <cell r="A2690" t="str">
            <v>4345</v>
          </cell>
          <cell r="B2690" t="str">
            <v>B</v>
          </cell>
          <cell r="C2690" t="str">
            <v>Y</v>
          </cell>
          <cell r="D2690" t="str">
            <v>0131-00</v>
          </cell>
          <cell r="E2690" t="str">
            <v>EINSPRITZPUMPE</v>
          </cell>
          <cell r="F2690">
            <v>992.15</v>
          </cell>
          <cell r="G2690">
            <v>10.97</v>
          </cell>
          <cell r="H2690">
            <v>45.03</v>
          </cell>
          <cell r="J2690">
            <v>56</v>
          </cell>
        </row>
        <row r="2691">
          <cell r="A2691" t="str">
            <v>4348</v>
          </cell>
          <cell r="B2691" t="str">
            <v>B</v>
          </cell>
          <cell r="C2691" t="str">
            <v>Y</v>
          </cell>
          <cell r="D2691" t="str">
            <v>0131-00</v>
          </cell>
          <cell r="E2691" t="str">
            <v>RIEMENTRIEB</v>
          </cell>
          <cell r="F2691">
            <v>63.47</v>
          </cell>
          <cell r="G2691">
            <v>2.27</v>
          </cell>
          <cell r="H2691">
            <v>0.98</v>
          </cell>
          <cell r="J2691">
            <v>3.25</v>
          </cell>
        </row>
        <row r="2692">
          <cell r="A2692" t="str">
            <v>4349</v>
          </cell>
          <cell r="B2692" t="str">
            <v>B</v>
          </cell>
          <cell r="C2692" t="str">
            <v>Y</v>
          </cell>
          <cell r="D2692" t="str">
            <v>0131-00</v>
          </cell>
          <cell r="E2692" t="str">
            <v>EINSPRITZPUMPE</v>
          </cell>
          <cell r="F2692">
            <v>943.53</v>
          </cell>
          <cell r="G2692">
            <v>9.17</v>
          </cell>
          <cell r="H2692">
            <v>40.700000000000003</v>
          </cell>
          <cell r="J2692">
            <v>49.870000000000005</v>
          </cell>
        </row>
        <row r="2693">
          <cell r="A2693" t="str">
            <v>4350</v>
          </cell>
          <cell r="B2693" t="str">
            <v>B</v>
          </cell>
          <cell r="C2693" t="str">
            <v>Y</v>
          </cell>
          <cell r="D2693" t="str">
            <v>0131-00</v>
          </cell>
          <cell r="E2693" t="str">
            <v>EINSPRITZPUMPE</v>
          </cell>
          <cell r="F2693">
            <v>992.15</v>
          </cell>
          <cell r="G2693">
            <v>10.97</v>
          </cell>
          <cell r="H2693">
            <v>45.03</v>
          </cell>
          <cell r="J2693">
            <v>56</v>
          </cell>
        </row>
        <row r="2694">
          <cell r="A2694" t="str">
            <v>4351</v>
          </cell>
          <cell r="B2694" t="str">
            <v>B</v>
          </cell>
          <cell r="C2694" t="str">
            <v>Y</v>
          </cell>
          <cell r="D2694" t="str">
            <v>0131-00</v>
          </cell>
          <cell r="E2694" t="str">
            <v>EINSPRITZPUMPE</v>
          </cell>
          <cell r="F2694">
            <v>1061.45</v>
          </cell>
          <cell r="G2694">
            <v>10.76</v>
          </cell>
          <cell r="H2694">
            <v>45.03</v>
          </cell>
          <cell r="J2694">
            <v>55.79</v>
          </cell>
        </row>
        <row r="2695">
          <cell r="A2695" t="str">
            <v>4352</v>
          </cell>
          <cell r="B2695" t="str">
            <v>B</v>
          </cell>
          <cell r="C2695" t="str">
            <v>Y</v>
          </cell>
          <cell r="D2695" t="str">
            <v>0131-00</v>
          </cell>
          <cell r="E2695" t="str">
            <v>EINSPRITZPUMPE</v>
          </cell>
          <cell r="F2695">
            <v>995.45</v>
          </cell>
          <cell r="G2695">
            <v>10.76</v>
          </cell>
          <cell r="H2695">
            <v>45.03</v>
          </cell>
          <cell r="J2695">
            <v>55.79</v>
          </cell>
        </row>
        <row r="2696">
          <cell r="A2696" t="str">
            <v>4353</v>
          </cell>
          <cell r="B2696" t="str">
            <v>B</v>
          </cell>
          <cell r="C2696" t="str">
            <v>Y</v>
          </cell>
          <cell r="D2696" t="str">
            <v>0131-00</v>
          </cell>
          <cell r="E2696" t="str">
            <v>EINSPRITZPUMPE</v>
          </cell>
          <cell r="F2696">
            <v>1755.94</v>
          </cell>
          <cell r="G2696">
            <v>12.59</v>
          </cell>
          <cell r="H2696">
            <v>56.44</v>
          </cell>
          <cell r="J2696">
            <v>69.03</v>
          </cell>
        </row>
        <row r="2697">
          <cell r="A2697" t="str">
            <v>4354</v>
          </cell>
          <cell r="B2697" t="str">
            <v>B</v>
          </cell>
          <cell r="C2697" t="str">
            <v>Y</v>
          </cell>
          <cell r="D2697" t="str">
            <v>0131-00</v>
          </cell>
          <cell r="E2697" t="str">
            <v>MAGNETVENTILANBAU</v>
          </cell>
          <cell r="F2697">
            <v>160.16</v>
          </cell>
          <cell r="G2697">
            <v>6.17</v>
          </cell>
          <cell r="H2697">
            <v>0.21</v>
          </cell>
          <cell r="J2697">
            <v>6.38</v>
          </cell>
        </row>
        <row r="2698">
          <cell r="A2698" t="str">
            <v>4355</v>
          </cell>
          <cell r="B2698" t="str">
            <v>B</v>
          </cell>
          <cell r="C2698" t="str">
            <v>Y</v>
          </cell>
          <cell r="D2698" t="str">
            <v>0130-00</v>
          </cell>
          <cell r="E2698" t="str">
            <v>SCHWUNGRAD</v>
          </cell>
          <cell r="F2698">
            <v>77.02</v>
          </cell>
          <cell r="G2698">
            <v>1.22</v>
          </cell>
          <cell r="H2698">
            <v>0</v>
          </cell>
          <cell r="J2698">
            <v>1.22</v>
          </cell>
        </row>
        <row r="2699">
          <cell r="A2699" t="str">
            <v>4356</v>
          </cell>
          <cell r="B2699" t="str">
            <v>B</v>
          </cell>
          <cell r="C2699" t="str">
            <v>Y</v>
          </cell>
          <cell r="D2699" t="str">
            <v>0130-00</v>
          </cell>
          <cell r="E2699" t="str">
            <v>OELDRUCKUEBERWACH.</v>
          </cell>
          <cell r="F2699">
            <v>36.15</v>
          </cell>
          <cell r="G2699">
            <v>0.12</v>
          </cell>
          <cell r="H2699">
            <v>0</v>
          </cell>
          <cell r="J2699">
            <v>0.12</v>
          </cell>
        </row>
        <row r="2700">
          <cell r="A2700" t="str">
            <v>4357</v>
          </cell>
          <cell r="B2700" t="str">
            <v>B</v>
          </cell>
          <cell r="C2700" t="str">
            <v>Y</v>
          </cell>
          <cell r="D2700" t="str">
            <v>0130-00</v>
          </cell>
          <cell r="E2700" t="str">
            <v>KRAFTST.VORFILTER</v>
          </cell>
          <cell r="F2700">
            <v>96.75</v>
          </cell>
          <cell r="G2700">
            <v>0</v>
          </cell>
          <cell r="H2700">
            <v>2.7</v>
          </cell>
          <cell r="J2700">
            <v>2.7</v>
          </cell>
        </row>
        <row r="2701">
          <cell r="A2701" t="str">
            <v>4358</v>
          </cell>
          <cell r="B2701" t="str">
            <v>B</v>
          </cell>
          <cell r="C2701" t="str">
            <v>Y</v>
          </cell>
          <cell r="D2701" t="str">
            <v>0130-00</v>
          </cell>
          <cell r="E2701" t="str">
            <v>MOTORZUBEHOER</v>
          </cell>
          <cell r="F2701">
            <v>5.57</v>
          </cell>
          <cell r="G2701">
            <v>0</v>
          </cell>
          <cell r="H2701">
            <v>0</v>
          </cell>
          <cell r="J2701">
            <v>0</v>
          </cell>
        </row>
        <row r="2702">
          <cell r="A2702" t="str">
            <v>4359</v>
          </cell>
          <cell r="B2702" t="str">
            <v>B</v>
          </cell>
          <cell r="C2702" t="str">
            <v>Y</v>
          </cell>
          <cell r="D2702" t="str">
            <v>0130-00</v>
          </cell>
          <cell r="E2702" t="str">
            <v>SCHMIEROELFILTER</v>
          </cell>
          <cell r="F2702">
            <v>122.79</v>
          </cell>
          <cell r="G2702">
            <v>1.91</v>
          </cell>
          <cell r="H2702">
            <v>3.06</v>
          </cell>
          <cell r="J2702">
            <v>4.97</v>
          </cell>
        </row>
        <row r="2703">
          <cell r="A2703" t="str">
            <v>4361</v>
          </cell>
          <cell r="B2703" t="str">
            <v>B</v>
          </cell>
          <cell r="C2703" t="str">
            <v>Y</v>
          </cell>
          <cell r="D2703" t="str">
            <v>0131-00</v>
          </cell>
          <cell r="E2703" t="str">
            <v>OELMESSVORRICHTUNG</v>
          </cell>
          <cell r="F2703">
            <v>20.97</v>
          </cell>
          <cell r="G2703">
            <v>0.93</v>
          </cell>
          <cell r="H2703">
            <v>0.91</v>
          </cell>
          <cell r="J2703">
            <v>1.84</v>
          </cell>
        </row>
        <row r="2704">
          <cell r="A2704" t="str">
            <v>4362</v>
          </cell>
          <cell r="B2704" t="str">
            <v>B</v>
          </cell>
          <cell r="C2704" t="str">
            <v>Y</v>
          </cell>
          <cell r="D2704" t="str">
            <v>0131-00</v>
          </cell>
          <cell r="E2704" t="str">
            <v>OELWANNE</v>
          </cell>
          <cell r="F2704">
            <v>39.72</v>
          </cell>
          <cell r="G2704">
            <v>1.38</v>
          </cell>
          <cell r="H2704">
            <v>4.1100000000000003</v>
          </cell>
          <cell r="J2704">
            <v>5.49</v>
          </cell>
        </row>
        <row r="2705">
          <cell r="A2705" t="str">
            <v>4363</v>
          </cell>
          <cell r="B2705" t="str">
            <v>B</v>
          </cell>
          <cell r="C2705" t="str">
            <v>Y</v>
          </cell>
          <cell r="D2705" t="str">
            <v>0130-00</v>
          </cell>
          <cell r="E2705" t="str">
            <v>LADELUFTLEITUNG</v>
          </cell>
          <cell r="F2705">
            <v>103.07</v>
          </cell>
          <cell r="G2705">
            <v>2.72</v>
          </cell>
          <cell r="H2705">
            <v>3.82</v>
          </cell>
          <cell r="J2705">
            <v>6.54</v>
          </cell>
        </row>
        <row r="2706">
          <cell r="A2706" t="str">
            <v>4364</v>
          </cell>
          <cell r="B2706" t="str">
            <v>B</v>
          </cell>
          <cell r="C2706" t="str">
            <v>Y</v>
          </cell>
          <cell r="D2706" t="str">
            <v>0131-00</v>
          </cell>
          <cell r="E2706" t="str">
            <v>LUEFTERLAGERUNG</v>
          </cell>
          <cell r="F2706">
            <v>26.04</v>
          </cell>
          <cell r="G2706">
            <v>0.55000000000000004</v>
          </cell>
          <cell r="H2706">
            <v>0</v>
          </cell>
          <cell r="J2706">
            <v>0.55000000000000004</v>
          </cell>
        </row>
        <row r="2707">
          <cell r="A2707" t="str">
            <v>4365</v>
          </cell>
          <cell r="B2707" t="str">
            <v>B</v>
          </cell>
          <cell r="C2707" t="str">
            <v>Y</v>
          </cell>
          <cell r="D2707" t="str">
            <v>0131-00</v>
          </cell>
          <cell r="E2707" t="str">
            <v>KEILRIEMENSCHEIBE</v>
          </cell>
          <cell r="F2707">
            <v>15.26</v>
          </cell>
          <cell r="G2707">
            <v>0.48</v>
          </cell>
          <cell r="H2707">
            <v>0</v>
          </cell>
          <cell r="J2707">
            <v>0.48</v>
          </cell>
        </row>
        <row r="2708">
          <cell r="A2708" t="str">
            <v>4366</v>
          </cell>
          <cell r="B2708" t="str">
            <v>B</v>
          </cell>
          <cell r="C2708" t="str">
            <v>Y</v>
          </cell>
          <cell r="D2708" t="str">
            <v>0130-00</v>
          </cell>
          <cell r="E2708" t="str">
            <v>STARTHILFE</v>
          </cell>
          <cell r="F2708">
            <v>23.97</v>
          </cell>
          <cell r="G2708">
            <v>1.02</v>
          </cell>
          <cell r="H2708">
            <v>0</v>
          </cell>
          <cell r="J2708">
            <v>1.02</v>
          </cell>
        </row>
        <row r="2709">
          <cell r="A2709" t="str">
            <v>4367</v>
          </cell>
          <cell r="B2709" t="str">
            <v>B</v>
          </cell>
          <cell r="C2709" t="str">
            <v>Y</v>
          </cell>
          <cell r="D2709" t="str">
            <v>0131-00</v>
          </cell>
          <cell r="E2709" t="str">
            <v>DREHZAHLREGLER</v>
          </cell>
          <cell r="F2709">
            <v>195.07</v>
          </cell>
          <cell r="G2709">
            <v>2.35</v>
          </cell>
          <cell r="H2709">
            <v>0</v>
          </cell>
          <cell r="J2709">
            <v>2.35</v>
          </cell>
        </row>
        <row r="2710">
          <cell r="A2710" t="str">
            <v>4368</v>
          </cell>
          <cell r="B2710" t="str">
            <v>B</v>
          </cell>
          <cell r="C2710" t="str">
            <v>Y</v>
          </cell>
          <cell r="D2710" t="str">
            <v>0131-00</v>
          </cell>
          <cell r="E2710" t="str">
            <v>KEILRIEMENSCHEIBE</v>
          </cell>
          <cell r="F2710">
            <v>82.8</v>
          </cell>
          <cell r="G2710">
            <v>2.83</v>
          </cell>
          <cell r="H2710">
            <v>13</v>
          </cell>
          <cell r="J2710">
            <v>15.83</v>
          </cell>
        </row>
        <row r="2711">
          <cell r="A2711" t="str">
            <v>4369</v>
          </cell>
          <cell r="B2711" t="str">
            <v>B</v>
          </cell>
          <cell r="C2711" t="str">
            <v>Y</v>
          </cell>
          <cell r="D2711" t="str">
            <v>0130-00</v>
          </cell>
          <cell r="E2711" t="str">
            <v>SCHWINGS.DAEMPFER</v>
          </cell>
          <cell r="F2711">
            <v>94.21</v>
          </cell>
          <cell r="G2711">
            <v>7.0000000000000007E-2</v>
          </cell>
          <cell r="H2711">
            <v>0</v>
          </cell>
          <cell r="J2711">
            <v>7.0000000000000007E-2</v>
          </cell>
        </row>
        <row r="2712">
          <cell r="A2712" t="str">
            <v>4370</v>
          </cell>
          <cell r="B2712" t="str">
            <v>B</v>
          </cell>
          <cell r="C2712" t="str">
            <v>Y</v>
          </cell>
          <cell r="D2712" t="str">
            <v>0131-00</v>
          </cell>
          <cell r="E2712" t="str">
            <v>BEFESTIGUNGSTEILE</v>
          </cell>
          <cell r="F2712">
            <v>79.61</v>
          </cell>
          <cell r="G2712">
            <v>0.75</v>
          </cell>
          <cell r="H2712">
            <v>0</v>
          </cell>
          <cell r="J2712">
            <v>0.75</v>
          </cell>
        </row>
        <row r="2713">
          <cell r="A2713" t="str">
            <v>4371</v>
          </cell>
          <cell r="B2713" t="str">
            <v>B</v>
          </cell>
          <cell r="C2713" t="str">
            <v>Y</v>
          </cell>
          <cell r="D2713" t="str">
            <v>0130-00</v>
          </cell>
          <cell r="E2713" t="str">
            <v>LUEFTER</v>
          </cell>
          <cell r="F2713">
            <v>30.25</v>
          </cell>
          <cell r="G2713">
            <v>0.17</v>
          </cell>
          <cell r="H2713">
            <v>0</v>
          </cell>
          <cell r="J2713">
            <v>0.17</v>
          </cell>
        </row>
        <row r="2714">
          <cell r="A2714" t="str">
            <v>4372</v>
          </cell>
          <cell r="B2714" t="str">
            <v>B</v>
          </cell>
          <cell r="C2714" t="str">
            <v>Y</v>
          </cell>
          <cell r="D2714" t="str">
            <v>0131-00</v>
          </cell>
          <cell r="E2714" t="str">
            <v>RIEMENTRIEB</v>
          </cell>
          <cell r="F2714">
            <v>60.49</v>
          </cell>
          <cell r="G2714">
            <v>2.2400000000000002</v>
          </cell>
          <cell r="H2714">
            <v>1.97</v>
          </cell>
          <cell r="J2714">
            <v>4.21</v>
          </cell>
        </row>
        <row r="2715">
          <cell r="A2715" t="str">
            <v>4374</v>
          </cell>
          <cell r="B2715" t="str">
            <v>B</v>
          </cell>
          <cell r="C2715" t="str">
            <v>Y</v>
          </cell>
          <cell r="D2715" t="str">
            <v>0130-00</v>
          </cell>
          <cell r="E2715" t="str">
            <v>AUFSTELLFUSS</v>
          </cell>
          <cell r="F2715">
            <v>77.099999999999994</v>
          </cell>
          <cell r="G2715">
            <v>0</v>
          </cell>
          <cell r="H2715">
            <v>2.96</v>
          </cell>
          <cell r="J2715">
            <v>2.96</v>
          </cell>
        </row>
        <row r="2716">
          <cell r="A2716" t="str">
            <v>4375</v>
          </cell>
          <cell r="B2716" t="str">
            <v>B</v>
          </cell>
          <cell r="C2716" t="str">
            <v>Y</v>
          </cell>
          <cell r="D2716" t="str">
            <v>0130-00</v>
          </cell>
          <cell r="E2716" t="str">
            <v>LADELUFTLEITUNG</v>
          </cell>
          <cell r="F2716">
            <v>100.38</v>
          </cell>
          <cell r="G2716">
            <v>2.72</v>
          </cell>
          <cell r="H2716">
            <v>3.82</v>
          </cell>
          <cell r="J2716">
            <v>6.54</v>
          </cell>
        </row>
        <row r="2717">
          <cell r="A2717" t="str">
            <v>4379</v>
          </cell>
          <cell r="B2717" t="str">
            <v>B</v>
          </cell>
          <cell r="C2717" t="str">
            <v>Y</v>
          </cell>
          <cell r="D2717" t="str">
            <v>0131-00</v>
          </cell>
          <cell r="E2717" t="str">
            <v>EINSPRITZPUMPE</v>
          </cell>
          <cell r="F2717">
            <v>1752.19</v>
          </cell>
          <cell r="G2717">
            <v>16.29</v>
          </cell>
          <cell r="H2717">
            <v>56.44</v>
          </cell>
          <cell r="J2717">
            <v>72.72999999999999</v>
          </cell>
        </row>
        <row r="2718">
          <cell r="A2718" t="str">
            <v>4380</v>
          </cell>
          <cell r="B2718" t="str">
            <v>B</v>
          </cell>
          <cell r="C2718" t="str">
            <v>Y</v>
          </cell>
          <cell r="D2718" t="str">
            <v>0131-00</v>
          </cell>
          <cell r="E2718" t="str">
            <v>EINSPRITZPUMPE</v>
          </cell>
          <cell r="F2718">
            <v>1752.43</v>
          </cell>
          <cell r="G2718">
            <v>15.99</v>
          </cell>
          <cell r="H2718">
            <v>56.44</v>
          </cell>
          <cell r="J2718">
            <v>72.429999999999993</v>
          </cell>
        </row>
        <row r="2719">
          <cell r="A2719" t="str">
            <v>4381</v>
          </cell>
          <cell r="B2719" t="str">
            <v>B</v>
          </cell>
          <cell r="C2719" t="str">
            <v>Y</v>
          </cell>
          <cell r="D2719" t="str">
            <v>0131-00</v>
          </cell>
          <cell r="E2719" t="str">
            <v>EINSPRITZPUMPE</v>
          </cell>
          <cell r="F2719">
            <v>1752.43</v>
          </cell>
          <cell r="G2719">
            <v>16.29</v>
          </cell>
          <cell r="H2719">
            <v>56.44</v>
          </cell>
          <cell r="J2719">
            <v>72.72999999999999</v>
          </cell>
        </row>
        <row r="2720">
          <cell r="A2720" t="str">
            <v>4382</v>
          </cell>
          <cell r="B2720" t="str">
            <v>B</v>
          </cell>
          <cell r="C2720" t="str">
            <v>Y</v>
          </cell>
          <cell r="D2720" t="str">
            <v>0131-00</v>
          </cell>
          <cell r="E2720" t="str">
            <v>EINSPRITZPUMPE</v>
          </cell>
          <cell r="F2720">
            <v>1752.43</v>
          </cell>
          <cell r="G2720">
            <v>16.29</v>
          </cell>
          <cell r="H2720">
            <v>56.44</v>
          </cell>
          <cell r="J2720">
            <v>72.72999999999999</v>
          </cell>
        </row>
        <row r="2721">
          <cell r="A2721" t="str">
            <v>4383</v>
          </cell>
          <cell r="B2721" t="str">
            <v>B</v>
          </cell>
          <cell r="C2721" t="str">
            <v>Y</v>
          </cell>
          <cell r="D2721" t="str">
            <v>0131-00</v>
          </cell>
          <cell r="E2721" t="str">
            <v>MOTORZEICHNUNG</v>
          </cell>
          <cell r="F2721">
            <v>0</v>
          </cell>
          <cell r="G2721">
            <v>0</v>
          </cell>
          <cell r="H2721">
            <v>0</v>
          </cell>
          <cell r="J2721">
            <v>0</v>
          </cell>
        </row>
        <row r="2722">
          <cell r="A2722" t="str">
            <v>4384</v>
          </cell>
          <cell r="B2722" t="str">
            <v>B</v>
          </cell>
          <cell r="C2722" t="str">
            <v>Y</v>
          </cell>
          <cell r="D2722" t="str">
            <v>0131-00</v>
          </cell>
          <cell r="E2722" t="str">
            <v>MOTORZEICHNUNG</v>
          </cell>
          <cell r="F2722">
            <v>0</v>
          </cell>
          <cell r="G2722">
            <v>0</v>
          </cell>
          <cell r="H2722">
            <v>0</v>
          </cell>
          <cell r="J2722">
            <v>0</v>
          </cell>
        </row>
        <row r="2723">
          <cell r="A2723" t="str">
            <v>4385</v>
          </cell>
          <cell r="B2723" t="str">
            <v>B</v>
          </cell>
          <cell r="C2723" t="str">
            <v>Y</v>
          </cell>
          <cell r="D2723" t="str">
            <v>0131-00</v>
          </cell>
          <cell r="E2723" t="str">
            <v>MOTORZEICHNUNG</v>
          </cell>
          <cell r="F2723">
            <v>0</v>
          </cell>
          <cell r="G2723">
            <v>0</v>
          </cell>
          <cell r="H2723">
            <v>0</v>
          </cell>
          <cell r="J2723">
            <v>0</v>
          </cell>
        </row>
        <row r="2724">
          <cell r="A2724" t="str">
            <v>4386</v>
          </cell>
          <cell r="B2724" t="str">
            <v>B</v>
          </cell>
          <cell r="C2724" t="str">
            <v>Y</v>
          </cell>
          <cell r="D2724" t="str">
            <v>0131-00</v>
          </cell>
          <cell r="E2724" t="str">
            <v>MOTORZEICHNUNG</v>
          </cell>
          <cell r="F2724">
            <v>0</v>
          </cell>
          <cell r="G2724">
            <v>0</v>
          </cell>
          <cell r="H2724">
            <v>0</v>
          </cell>
          <cell r="J2724">
            <v>0</v>
          </cell>
        </row>
        <row r="2725">
          <cell r="A2725" t="str">
            <v>4387</v>
          </cell>
          <cell r="B2725" t="str">
            <v>B</v>
          </cell>
          <cell r="C2725" t="str">
            <v>Y</v>
          </cell>
          <cell r="D2725" t="str">
            <v>0131-00</v>
          </cell>
          <cell r="E2725" t="str">
            <v>MOTORZEICHNUNG</v>
          </cell>
          <cell r="F2725">
            <v>0</v>
          </cell>
          <cell r="G2725">
            <v>0</v>
          </cell>
          <cell r="H2725">
            <v>0</v>
          </cell>
          <cell r="J2725">
            <v>0</v>
          </cell>
        </row>
        <row r="2726">
          <cell r="A2726" t="str">
            <v>4388</v>
          </cell>
          <cell r="B2726" t="str">
            <v>B</v>
          </cell>
          <cell r="C2726" t="str">
            <v>Y</v>
          </cell>
          <cell r="D2726" t="str">
            <v>0131-00</v>
          </cell>
          <cell r="E2726" t="str">
            <v>MOTORZEICHNUNG</v>
          </cell>
          <cell r="F2726">
            <v>0</v>
          </cell>
          <cell r="G2726">
            <v>0</v>
          </cell>
          <cell r="H2726">
            <v>0</v>
          </cell>
          <cell r="J2726">
            <v>0</v>
          </cell>
        </row>
        <row r="2727">
          <cell r="A2727" t="str">
            <v>4389</v>
          </cell>
          <cell r="B2727" t="str">
            <v>B</v>
          </cell>
          <cell r="C2727" t="str">
            <v>Y</v>
          </cell>
          <cell r="D2727" t="str">
            <v>0131-00</v>
          </cell>
          <cell r="E2727" t="str">
            <v>MOTORZEICHNUNG</v>
          </cell>
          <cell r="F2727">
            <v>0</v>
          </cell>
          <cell r="G2727">
            <v>0</v>
          </cell>
          <cell r="H2727">
            <v>0</v>
          </cell>
          <cell r="J2727">
            <v>0</v>
          </cell>
        </row>
        <row r="2728">
          <cell r="A2728" t="str">
            <v>4390</v>
          </cell>
          <cell r="B2728" t="str">
            <v>B</v>
          </cell>
          <cell r="C2728" t="str">
            <v>Y</v>
          </cell>
          <cell r="D2728" t="str">
            <v>0131-00</v>
          </cell>
          <cell r="E2728" t="str">
            <v>MOTORZEICHNUNG</v>
          </cell>
          <cell r="F2728">
            <v>0</v>
          </cell>
          <cell r="G2728">
            <v>0</v>
          </cell>
          <cell r="H2728">
            <v>0</v>
          </cell>
          <cell r="J2728">
            <v>0</v>
          </cell>
        </row>
        <row r="2729">
          <cell r="A2729" t="str">
            <v>4391</v>
          </cell>
          <cell r="B2729" t="str">
            <v>B</v>
          </cell>
          <cell r="C2729" t="str">
            <v>Y</v>
          </cell>
          <cell r="D2729" t="str">
            <v>0131-00</v>
          </cell>
          <cell r="E2729" t="str">
            <v>MOTORZEICHNUNG</v>
          </cell>
          <cell r="F2729">
            <v>0</v>
          </cell>
          <cell r="G2729">
            <v>0</v>
          </cell>
          <cell r="H2729">
            <v>0</v>
          </cell>
          <cell r="J2729">
            <v>0</v>
          </cell>
        </row>
        <row r="2730">
          <cell r="A2730" t="str">
            <v>4392</v>
          </cell>
          <cell r="B2730" t="str">
            <v>B</v>
          </cell>
          <cell r="C2730" t="str">
            <v>Y</v>
          </cell>
          <cell r="D2730" t="str">
            <v>0131-00</v>
          </cell>
          <cell r="E2730" t="str">
            <v>EINSPRITZPUMPE</v>
          </cell>
          <cell r="F2730">
            <v>1752.43</v>
          </cell>
          <cell r="G2730">
            <v>16.260000000000002</v>
          </cell>
          <cell r="H2730">
            <v>56.44</v>
          </cell>
          <cell r="J2730">
            <v>72.7</v>
          </cell>
        </row>
        <row r="2731">
          <cell r="A2731" t="str">
            <v>4393</v>
          </cell>
          <cell r="B2731" t="str">
            <v>B</v>
          </cell>
          <cell r="C2731" t="str">
            <v>Y</v>
          </cell>
          <cell r="D2731" t="str">
            <v>0131-00</v>
          </cell>
          <cell r="E2731" t="str">
            <v>EINSPRITZPUMPE</v>
          </cell>
          <cell r="F2731">
            <v>1752.43</v>
          </cell>
          <cell r="G2731">
            <v>16.29</v>
          </cell>
          <cell r="H2731">
            <v>56.44</v>
          </cell>
          <cell r="J2731">
            <v>72.72999999999999</v>
          </cell>
        </row>
        <row r="2732">
          <cell r="A2732" t="str">
            <v>4394</v>
          </cell>
          <cell r="B2732" t="str">
            <v>B</v>
          </cell>
          <cell r="C2732" t="str">
            <v>Y</v>
          </cell>
          <cell r="D2732" t="str">
            <v>0131-00</v>
          </cell>
          <cell r="E2732" t="str">
            <v>MOTORZEICHNUNG</v>
          </cell>
          <cell r="F2732">
            <v>0</v>
          </cell>
          <cell r="G2732">
            <v>0</v>
          </cell>
          <cell r="H2732">
            <v>0</v>
          </cell>
          <cell r="J2732">
            <v>0</v>
          </cell>
        </row>
        <row r="2733">
          <cell r="A2733" t="str">
            <v>4395</v>
          </cell>
          <cell r="B2733" t="str">
            <v>B</v>
          </cell>
          <cell r="C2733" t="str">
            <v>Y</v>
          </cell>
          <cell r="D2733" t="str">
            <v>0131-00</v>
          </cell>
          <cell r="E2733" t="str">
            <v>KRAFTSTOFFLEITUNG</v>
          </cell>
          <cell r="F2733">
            <v>24</v>
          </cell>
          <cell r="G2733">
            <v>2.4</v>
          </cell>
          <cell r="H2733">
            <v>8.2799999999999994</v>
          </cell>
          <cell r="J2733">
            <v>10.68</v>
          </cell>
        </row>
        <row r="2734">
          <cell r="A2734" t="str">
            <v>4396</v>
          </cell>
          <cell r="B2734" t="str">
            <v>B</v>
          </cell>
          <cell r="C2734" t="str">
            <v>Y</v>
          </cell>
          <cell r="D2734" t="str">
            <v>0131-00</v>
          </cell>
          <cell r="E2734" t="str">
            <v>KEILRIEMENSCHEIBE</v>
          </cell>
          <cell r="F2734">
            <v>67.48</v>
          </cell>
          <cell r="G2734">
            <v>2.73</v>
          </cell>
          <cell r="H2734">
            <v>11.43</v>
          </cell>
          <cell r="J2734">
            <v>14.16</v>
          </cell>
        </row>
        <row r="2735">
          <cell r="A2735" t="str">
            <v>4397</v>
          </cell>
          <cell r="B2735" t="str">
            <v>B</v>
          </cell>
          <cell r="C2735" t="str">
            <v>Y</v>
          </cell>
          <cell r="D2735" t="str">
            <v>0130-00</v>
          </cell>
          <cell r="E2735" t="str">
            <v>LADELUFTLEITUNG</v>
          </cell>
          <cell r="F2735">
            <v>117.07</v>
          </cell>
          <cell r="G2735">
            <v>2.56</v>
          </cell>
          <cell r="H2735">
            <v>0.95</v>
          </cell>
          <cell r="J2735">
            <v>3.51</v>
          </cell>
        </row>
        <row r="2736">
          <cell r="A2736" t="str">
            <v>4398</v>
          </cell>
          <cell r="B2736" t="str">
            <v>B</v>
          </cell>
          <cell r="C2736" t="str">
            <v>Y</v>
          </cell>
          <cell r="D2736" t="str">
            <v>0130-00</v>
          </cell>
          <cell r="E2736" t="str">
            <v>FIRMENSCHILD</v>
          </cell>
          <cell r="F2736">
            <v>0.99</v>
          </cell>
          <cell r="G2736">
            <v>0.18</v>
          </cell>
          <cell r="H2736">
            <v>0</v>
          </cell>
          <cell r="J2736">
            <v>0.18</v>
          </cell>
        </row>
        <row r="2737">
          <cell r="A2737" t="str">
            <v>4399</v>
          </cell>
          <cell r="B2737" t="str">
            <v>B</v>
          </cell>
          <cell r="C2737" t="str">
            <v>Y</v>
          </cell>
          <cell r="D2737" t="str">
            <v>0131-00</v>
          </cell>
          <cell r="E2737" t="str">
            <v>EINSPRITZPUMPE</v>
          </cell>
          <cell r="F2737">
            <v>1743.1</v>
          </cell>
          <cell r="G2737">
            <v>13.13</v>
          </cell>
          <cell r="H2737">
            <v>56.44</v>
          </cell>
          <cell r="J2737">
            <v>69.569999999999993</v>
          </cell>
        </row>
        <row r="2738">
          <cell r="A2738" t="str">
            <v>4400</v>
          </cell>
          <cell r="B2738" t="str">
            <v>B</v>
          </cell>
          <cell r="C2738" t="str">
            <v>Y</v>
          </cell>
          <cell r="D2738" t="str">
            <v>0131-00</v>
          </cell>
          <cell r="E2738" t="str">
            <v>LANDVERPACKUNG</v>
          </cell>
          <cell r="F2738">
            <v>39.89</v>
          </cell>
          <cell r="G2738">
            <v>0</v>
          </cell>
          <cell r="H2738">
            <v>0</v>
          </cell>
          <cell r="J2738">
            <v>0</v>
          </cell>
        </row>
        <row r="2739">
          <cell r="A2739" t="str">
            <v>4401</v>
          </cell>
          <cell r="B2739" t="str">
            <v>B</v>
          </cell>
          <cell r="C2739" t="str">
            <v>Y</v>
          </cell>
          <cell r="D2739" t="str">
            <v>0130-00</v>
          </cell>
          <cell r="E2739" t="str">
            <v>LANDVERPACKUNG</v>
          </cell>
          <cell r="F2739">
            <v>47.02</v>
          </cell>
          <cell r="G2739">
            <v>0</v>
          </cell>
          <cell r="H2739">
            <v>0</v>
          </cell>
          <cell r="J2739">
            <v>0</v>
          </cell>
        </row>
        <row r="2740">
          <cell r="A2740" t="str">
            <v>4402</v>
          </cell>
          <cell r="B2740" t="str">
            <v>B</v>
          </cell>
          <cell r="C2740" t="str">
            <v>Y</v>
          </cell>
          <cell r="D2740" t="str">
            <v>0131-00</v>
          </cell>
          <cell r="E2740" t="str">
            <v>BETRIEBSANLEITUNG</v>
          </cell>
          <cell r="F2740">
            <v>1.61</v>
          </cell>
          <cell r="G2740">
            <v>0</v>
          </cell>
          <cell r="H2740">
            <v>0</v>
          </cell>
          <cell r="J2740">
            <v>0</v>
          </cell>
        </row>
        <row r="2741">
          <cell r="A2741" t="str">
            <v>4405</v>
          </cell>
          <cell r="B2741" t="str">
            <v>B</v>
          </cell>
          <cell r="C2741" t="str">
            <v>Y</v>
          </cell>
          <cell r="D2741" t="str">
            <v>0130-00</v>
          </cell>
          <cell r="E2741" t="str">
            <v>FIRMENSCHILD</v>
          </cell>
          <cell r="F2741">
            <v>0.32</v>
          </cell>
          <cell r="G2741">
            <v>0.3</v>
          </cell>
          <cell r="H2741">
            <v>0</v>
          </cell>
          <cell r="J2741">
            <v>0.3</v>
          </cell>
        </row>
        <row r="2742">
          <cell r="A2742" t="str">
            <v>4406</v>
          </cell>
          <cell r="B2742" t="str">
            <v>B</v>
          </cell>
          <cell r="C2742" t="str">
            <v>Y</v>
          </cell>
          <cell r="D2742" t="str">
            <v>0130-00</v>
          </cell>
          <cell r="E2742" t="str">
            <v>FIRMENSCHILD</v>
          </cell>
          <cell r="F2742">
            <v>2.89</v>
          </cell>
          <cell r="G2742">
            <v>0.53</v>
          </cell>
          <cell r="H2742">
            <v>0</v>
          </cell>
          <cell r="J2742">
            <v>0.53</v>
          </cell>
        </row>
        <row r="2743">
          <cell r="A2743" t="str">
            <v>4407</v>
          </cell>
          <cell r="B2743" t="str">
            <v>B</v>
          </cell>
          <cell r="C2743" t="str">
            <v>Y</v>
          </cell>
          <cell r="D2743" t="str">
            <v>0130-00</v>
          </cell>
          <cell r="E2743" t="str">
            <v>FIRMENSCHILD</v>
          </cell>
          <cell r="F2743">
            <v>0.63</v>
          </cell>
          <cell r="G2743">
            <v>0.12</v>
          </cell>
          <cell r="H2743">
            <v>0</v>
          </cell>
          <cell r="J2743">
            <v>0.12</v>
          </cell>
        </row>
        <row r="2744">
          <cell r="A2744" t="str">
            <v>4408</v>
          </cell>
          <cell r="B2744" t="str">
            <v>B</v>
          </cell>
          <cell r="C2744" t="str">
            <v>Y</v>
          </cell>
          <cell r="D2744" t="str">
            <v>0130-00</v>
          </cell>
          <cell r="E2744" t="str">
            <v>FIRMENSCHILD</v>
          </cell>
          <cell r="F2744">
            <v>3.56</v>
          </cell>
          <cell r="G2744">
            <v>0.53</v>
          </cell>
          <cell r="H2744">
            <v>0</v>
          </cell>
          <cell r="J2744">
            <v>0.53</v>
          </cell>
        </row>
        <row r="2745">
          <cell r="A2745" t="str">
            <v>4409</v>
          </cell>
          <cell r="B2745" t="str">
            <v>B</v>
          </cell>
          <cell r="C2745" t="str">
            <v>Y</v>
          </cell>
          <cell r="D2745" t="str">
            <v>0130-00</v>
          </cell>
          <cell r="E2745" t="str">
            <v>OELDRUCKUEBERWACH.</v>
          </cell>
          <cell r="F2745">
            <v>25.08</v>
          </cell>
          <cell r="G2745">
            <v>0.28999999999999998</v>
          </cell>
          <cell r="H2745">
            <v>0</v>
          </cell>
          <cell r="J2745">
            <v>0.28999999999999998</v>
          </cell>
        </row>
        <row r="2746">
          <cell r="A2746" t="str">
            <v>4411</v>
          </cell>
          <cell r="B2746" t="str">
            <v>B</v>
          </cell>
          <cell r="C2746" t="str">
            <v>Y</v>
          </cell>
          <cell r="D2746" t="str">
            <v>0131-00</v>
          </cell>
          <cell r="E2746" t="str">
            <v>ABGASTURBOLADER</v>
          </cell>
          <cell r="F2746">
            <v>173.68</v>
          </cell>
          <cell r="G2746">
            <v>3.02</v>
          </cell>
          <cell r="H2746">
            <v>3.52</v>
          </cell>
          <cell r="J2746">
            <v>6.54</v>
          </cell>
        </row>
        <row r="2747">
          <cell r="A2747" t="str">
            <v>4412</v>
          </cell>
          <cell r="B2747" t="str">
            <v>B</v>
          </cell>
          <cell r="C2747" t="str">
            <v>Y</v>
          </cell>
          <cell r="D2747" t="str">
            <v>0131-00</v>
          </cell>
          <cell r="E2747" t="str">
            <v>ABGASTURBOLADER</v>
          </cell>
          <cell r="F2747">
            <v>174.87</v>
          </cell>
          <cell r="G2747">
            <v>3.42</v>
          </cell>
          <cell r="H2747">
            <v>2.42</v>
          </cell>
          <cell r="J2747">
            <v>5.84</v>
          </cell>
        </row>
        <row r="2748">
          <cell r="A2748" t="str">
            <v>4414</v>
          </cell>
          <cell r="B2748" t="str">
            <v>B</v>
          </cell>
          <cell r="C2748" t="str">
            <v>Y</v>
          </cell>
          <cell r="D2748" t="str">
            <v>0131-00</v>
          </cell>
          <cell r="E2748" t="str">
            <v>ABGASTURBOLADER</v>
          </cell>
          <cell r="F2748">
            <v>183</v>
          </cell>
          <cell r="G2748">
            <v>5.34</v>
          </cell>
          <cell r="H2748">
            <v>5.76</v>
          </cell>
          <cell r="J2748">
            <v>11.1</v>
          </cell>
        </row>
        <row r="2749">
          <cell r="A2749" t="str">
            <v>4415</v>
          </cell>
          <cell r="B2749" t="str">
            <v>B</v>
          </cell>
          <cell r="C2749" t="str">
            <v>Y</v>
          </cell>
          <cell r="D2749" t="str">
            <v>0131-00</v>
          </cell>
          <cell r="E2749" t="str">
            <v>ABGASTURBOLADER</v>
          </cell>
          <cell r="F2749">
            <v>179.56</v>
          </cell>
          <cell r="G2749">
            <v>3.8</v>
          </cell>
          <cell r="H2749">
            <v>5.74</v>
          </cell>
          <cell r="J2749">
            <v>9.5399999999999991</v>
          </cell>
        </row>
        <row r="2750">
          <cell r="A2750" t="str">
            <v>4416</v>
          </cell>
          <cell r="B2750" t="str">
            <v>B</v>
          </cell>
          <cell r="C2750" t="str">
            <v>Y</v>
          </cell>
          <cell r="D2750" t="str">
            <v>0130-00</v>
          </cell>
          <cell r="E2750" t="str">
            <v>SCHWUNGRAD</v>
          </cell>
          <cell r="F2750">
            <v>81.56</v>
          </cell>
          <cell r="G2750">
            <v>0.21</v>
          </cell>
          <cell r="H2750">
            <v>0</v>
          </cell>
          <cell r="J2750">
            <v>0.21</v>
          </cell>
        </row>
        <row r="2751">
          <cell r="A2751" t="str">
            <v>4417</v>
          </cell>
          <cell r="B2751" t="str">
            <v>B</v>
          </cell>
          <cell r="C2751" t="str">
            <v>Y</v>
          </cell>
          <cell r="D2751" t="str">
            <v>0131-00</v>
          </cell>
          <cell r="E2751" t="str">
            <v>EINSPRITZPUMPE</v>
          </cell>
          <cell r="F2751">
            <v>701.86</v>
          </cell>
          <cell r="G2751">
            <v>8.67</v>
          </cell>
          <cell r="H2751">
            <v>42.86</v>
          </cell>
          <cell r="J2751">
            <v>51.53</v>
          </cell>
        </row>
        <row r="2752">
          <cell r="A2752" t="str">
            <v>4418</v>
          </cell>
          <cell r="B2752" t="str">
            <v>B</v>
          </cell>
          <cell r="C2752" t="str">
            <v>Y</v>
          </cell>
          <cell r="D2752" t="str">
            <v>0131-00</v>
          </cell>
          <cell r="E2752" t="str">
            <v>EINSPRITZPUMPE</v>
          </cell>
          <cell r="F2752">
            <v>939.45</v>
          </cell>
          <cell r="G2752">
            <v>10.08</v>
          </cell>
          <cell r="H2752">
            <v>40.700000000000003</v>
          </cell>
          <cell r="J2752">
            <v>50.78</v>
          </cell>
        </row>
        <row r="2753">
          <cell r="A2753" t="str">
            <v>4420</v>
          </cell>
          <cell r="B2753" t="str">
            <v>B</v>
          </cell>
          <cell r="C2753" t="str">
            <v>Y</v>
          </cell>
          <cell r="D2753" t="str">
            <v>0130-00</v>
          </cell>
          <cell r="E2753" t="str">
            <v>LADELUFTLEITUNG</v>
          </cell>
          <cell r="F2753">
            <v>100.44</v>
          </cell>
          <cell r="G2753">
            <v>2.63</v>
          </cell>
          <cell r="H2753">
            <v>0.95</v>
          </cell>
          <cell r="J2753">
            <v>3.58</v>
          </cell>
        </row>
        <row r="2754">
          <cell r="A2754" t="str">
            <v>4421</v>
          </cell>
          <cell r="B2754" t="str">
            <v>B</v>
          </cell>
          <cell r="C2754" t="str">
            <v>Y</v>
          </cell>
          <cell r="D2754" t="str">
            <v>0131-00</v>
          </cell>
          <cell r="E2754" t="str">
            <v>GENERATOR</v>
          </cell>
          <cell r="F2754">
            <v>154.31</v>
          </cell>
          <cell r="G2754">
            <v>0.02</v>
          </cell>
          <cell r="H2754">
            <v>0</v>
          </cell>
          <cell r="J2754">
            <v>0.02</v>
          </cell>
        </row>
        <row r="2755">
          <cell r="A2755" t="str">
            <v>4422</v>
          </cell>
          <cell r="B2755" t="str">
            <v>B</v>
          </cell>
          <cell r="C2755" t="str">
            <v>Y</v>
          </cell>
          <cell r="D2755" t="str">
            <v>0130-00</v>
          </cell>
          <cell r="E2755" t="str">
            <v>KRAFTST.VORFILTER</v>
          </cell>
          <cell r="F2755">
            <v>98.11</v>
          </cell>
          <cell r="G2755">
            <v>0</v>
          </cell>
          <cell r="H2755">
            <v>2.7</v>
          </cell>
          <cell r="J2755">
            <v>2.7</v>
          </cell>
        </row>
        <row r="2756">
          <cell r="A2756" t="str">
            <v>4423</v>
          </cell>
          <cell r="B2756" t="str">
            <v>B</v>
          </cell>
          <cell r="C2756" t="str">
            <v>Y</v>
          </cell>
          <cell r="D2756" t="str">
            <v>0130-00</v>
          </cell>
          <cell r="E2756" t="str">
            <v>KRAFTST.VORFILTER</v>
          </cell>
          <cell r="F2756">
            <v>90.62</v>
          </cell>
          <cell r="G2756">
            <v>0</v>
          </cell>
          <cell r="H2756">
            <v>0</v>
          </cell>
          <cell r="J2756">
            <v>0</v>
          </cell>
        </row>
        <row r="2757">
          <cell r="A2757" t="str">
            <v>4424</v>
          </cell>
          <cell r="B2757" t="str">
            <v>B</v>
          </cell>
          <cell r="C2757" t="str">
            <v>Y</v>
          </cell>
          <cell r="D2757" t="str">
            <v>0131-00</v>
          </cell>
          <cell r="E2757" t="str">
            <v>EINSPRITZPUMPE</v>
          </cell>
          <cell r="F2757">
            <v>934.6</v>
          </cell>
          <cell r="G2757">
            <v>10.25</v>
          </cell>
          <cell r="H2757">
            <v>40.700000000000003</v>
          </cell>
          <cell r="J2757">
            <v>50.95</v>
          </cell>
        </row>
        <row r="2758">
          <cell r="A2758" t="str">
            <v>4425</v>
          </cell>
          <cell r="B2758" t="str">
            <v>B</v>
          </cell>
          <cell r="C2758" t="str">
            <v>Y</v>
          </cell>
          <cell r="D2758" t="str">
            <v>0131-00</v>
          </cell>
          <cell r="E2758" t="str">
            <v>KRUEMMER</v>
          </cell>
          <cell r="F2758">
            <v>37.69</v>
          </cell>
          <cell r="G2758">
            <v>1.3</v>
          </cell>
          <cell r="H2758">
            <v>0</v>
          </cell>
          <cell r="J2758">
            <v>1.3</v>
          </cell>
        </row>
        <row r="2759">
          <cell r="A2759" t="str">
            <v>4426</v>
          </cell>
          <cell r="B2759" t="str">
            <v>B</v>
          </cell>
          <cell r="C2759" t="str">
            <v>Y</v>
          </cell>
          <cell r="D2759" t="str">
            <v>0128-99</v>
          </cell>
          <cell r="E2759" t="str">
            <v>ANSCHLUSSTEIL</v>
          </cell>
          <cell r="F2759">
            <v>1.75</v>
          </cell>
          <cell r="G2759">
            <v>0.26</v>
          </cell>
          <cell r="H2759">
            <v>0</v>
          </cell>
          <cell r="J2759">
            <v>0.26</v>
          </cell>
        </row>
        <row r="2760">
          <cell r="A2760" t="str">
            <v>4428</v>
          </cell>
          <cell r="B2760" t="str">
            <v>B</v>
          </cell>
          <cell r="C2760" t="str">
            <v>Y</v>
          </cell>
          <cell r="D2760" t="str">
            <v>0131-00</v>
          </cell>
          <cell r="E2760" t="str">
            <v>SCHMIEROELKUEHLER</v>
          </cell>
          <cell r="F2760">
            <v>73.180000000000007</v>
          </cell>
          <cell r="G2760">
            <v>0.64</v>
          </cell>
          <cell r="H2760">
            <v>1.44</v>
          </cell>
          <cell r="J2760">
            <v>2.08</v>
          </cell>
        </row>
        <row r="2761">
          <cell r="A2761" t="str">
            <v>4429</v>
          </cell>
          <cell r="B2761" t="str">
            <v>B</v>
          </cell>
          <cell r="C2761" t="str">
            <v>Y</v>
          </cell>
          <cell r="D2761" t="str">
            <v>0131-00</v>
          </cell>
          <cell r="E2761" t="str">
            <v>SCHMIEROELKUEHLER</v>
          </cell>
          <cell r="F2761">
            <v>75.41</v>
          </cell>
          <cell r="G2761">
            <v>0.64</v>
          </cell>
          <cell r="H2761">
            <v>1.44</v>
          </cell>
          <cell r="J2761">
            <v>2.08</v>
          </cell>
        </row>
        <row r="2762">
          <cell r="A2762" t="str">
            <v>4430</v>
          </cell>
          <cell r="B2762" t="str">
            <v>B</v>
          </cell>
          <cell r="C2762" t="str">
            <v>Y</v>
          </cell>
          <cell r="D2762" t="str">
            <v>0130-00</v>
          </cell>
          <cell r="E2762" t="str">
            <v>FLUESSIGKEITSPUMPE</v>
          </cell>
          <cell r="F2762">
            <v>45.24</v>
          </cell>
          <cell r="G2762">
            <v>1.3</v>
          </cell>
          <cell r="H2762">
            <v>0</v>
          </cell>
          <cell r="J2762">
            <v>1.3</v>
          </cell>
        </row>
        <row r="2763">
          <cell r="A2763" t="str">
            <v>4431</v>
          </cell>
          <cell r="B2763" t="str">
            <v>B</v>
          </cell>
          <cell r="C2763" t="str">
            <v>Y</v>
          </cell>
          <cell r="D2763" t="str">
            <v>0130-00</v>
          </cell>
          <cell r="E2763" t="str">
            <v>MOTORZUBEHOER</v>
          </cell>
          <cell r="F2763">
            <v>94.97</v>
          </cell>
          <cell r="G2763">
            <v>0</v>
          </cell>
          <cell r="H2763">
            <v>2.5299999999999998</v>
          </cell>
          <cell r="J2763">
            <v>2.5299999999999998</v>
          </cell>
        </row>
        <row r="2764">
          <cell r="A2764" t="str">
            <v>4432</v>
          </cell>
          <cell r="B2764" t="str">
            <v>B</v>
          </cell>
          <cell r="C2764" t="str">
            <v>Y</v>
          </cell>
          <cell r="D2764" t="str">
            <v>0130-00</v>
          </cell>
          <cell r="E2764" t="str">
            <v>MOTORZUBEHOER</v>
          </cell>
          <cell r="F2764">
            <v>87.63</v>
          </cell>
          <cell r="G2764">
            <v>0.23</v>
          </cell>
          <cell r="H2764">
            <v>2.5299999999999998</v>
          </cell>
          <cell r="J2764">
            <v>2.76</v>
          </cell>
        </row>
        <row r="2765">
          <cell r="A2765" t="str">
            <v>4433</v>
          </cell>
          <cell r="B2765" t="str">
            <v>B</v>
          </cell>
          <cell r="C2765" t="str">
            <v>Y</v>
          </cell>
          <cell r="D2765" t="str">
            <v>0131-00</v>
          </cell>
          <cell r="E2765" t="str">
            <v>LADELUFTLEITUNG</v>
          </cell>
          <cell r="F2765">
            <v>40.880000000000003</v>
          </cell>
          <cell r="G2765">
            <v>1.36</v>
          </cell>
          <cell r="H2765">
            <v>0</v>
          </cell>
          <cell r="J2765">
            <v>1.36</v>
          </cell>
        </row>
        <row r="2766">
          <cell r="A2766" t="str">
            <v>4434</v>
          </cell>
          <cell r="B2766" t="str">
            <v>B</v>
          </cell>
          <cell r="C2766" t="str">
            <v>Y</v>
          </cell>
          <cell r="D2766" t="str">
            <v>0131-00</v>
          </cell>
          <cell r="E2766" t="str">
            <v>KRUEMMER</v>
          </cell>
          <cell r="F2766">
            <v>44.04</v>
          </cell>
          <cell r="G2766">
            <v>0.88</v>
          </cell>
          <cell r="H2766">
            <v>0</v>
          </cell>
          <cell r="J2766">
            <v>0.88</v>
          </cell>
        </row>
        <row r="2767">
          <cell r="A2767" t="str">
            <v>4435</v>
          </cell>
          <cell r="B2767" t="str">
            <v>B</v>
          </cell>
          <cell r="C2767" t="str">
            <v>Y</v>
          </cell>
          <cell r="D2767" t="str">
            <v>0130-00</v>
          </cell>
          <cell r="E2767" t="str">
            <v>TROCKENLUFTFILTER</v>
          </cell>
          <cell r="F2767">
            <v>52.73</v>
          </cell>
          <cell r="G2767">
            <v>1.01</v>
          </cell>
          <cell r="H2767">
            <v>0</v>
          </cell>
          <cell r="J2767">
            <v>1.01</v>
          </cell>
        </row>
        <row r="2768">
          <cell r="A2768" t="str">
            <v>4436</v>
          </cell>
          <cell r="B2768" t="str">
            <v>B</v>
          </cell>
          <cell r="C2768" t="str">
            <v>Y</v>
          </cell>
          <cell r="D2768" t="str">
            <v>0130-00</v>
          </cell>
          <cell r="E2768" t="str">
            <v>KUEHLANLAGE</v>
          </cell>
          <cell r="F2768">
            <v>365.83</v>
          </cell>
          <cell r="G2768">
            <v>9</v>
          </cell>
          <cell r="H2768">
            <v>0.77</v>
          </cell>
          <cell r="J2768">
            <v>9.77</v>
          </cell>
        </row>
        <row r="2769">
          <cell r="A2769" t="str">
            <v>4437</v>
          </cell>
          <cell r="B2769" t="str">
            <v>B</v>
          </cell>
          <cell r="C2769" t="str">
            <v>Y</v>
          </cell>
          <cell r="D2769" t="str">
            <v>0131-00</v>
          </cell>
          <cell r="E2769" t="str">
            <v>NEBENABTRIEB</v>
          </cell>
          <cell r="F2769">
            <v>233.57</v>
          </cell>
          <cell r="G2769">
            <v>1.1599999999999999</v>
          </cell>
          <cell r="H2769">
            <v>0</v>
          </cell>
          <cell r="J2769">
            <v>1.1599999999999999</v>
          </cell>
        </row>
        <row r="2770">
          <cell r="A2770" t="str">
            <v>4438</v>
          </cell>
          <cell r="B2770" t="str">
            <v>B</v>
          </cell>
          <cell r="C2770" t="str">
            <v>Y</v>
          </cell>
          <cell r="D2770" t="str">
            <v>0130-00</v>
          </cell>
          <cell r="E2770" t="str">
            <v>KUEHLANLAGE</v>
          </cell>
          <cell r="F2770">
            <v>252.79</v>
          </cell>
          <cell r="G2770">
            <v>8.39</v>
          </cell>
          <cell r="H2770">
            <v>0</v>
          </cell>
          <cell r="J2770">
            <v>8.39</v>
          </cell>
        </row>
        <row r="2771">
          <cell r="A2771" t="str">
            <v>4439</v>
          </cell>
          <cell r="B2771" t="str">
            <v>B</v>
          </cell>
          <cell r="C2771" t="str">
            <v>Y</v>
          </cell>
          <cell r="D2771" t="str">
            <v>0130-00</v>
          </cell>
          <cell r="E2771" t="str">
            <v>KUEHLANLAGE</v>
          </cell>
          <cell r="F2771">
            <v>252.5</v>
          </cell>
          <cell r="G2771">
            <v>8.25</v>
          </cell>
          <cell r="H2771">
            <v>0</v>
          </cell>
          <cell r="J2771">
            <v>8.25</v>
          </cell>
        </row>
        <row r="2772">
          <cell r="A2772" t="str">
            <v>4440</v>
          </cell>
          <cell r="B2772" t="str">
            <v>B</v>
          </cell>
          <cell r="C2772" t="str">
            <v>Y</v>
          </cell>
          <cell r="D2772" t="str">
            <v>0130-00</v>
          </cell>
          <cell r="E2772" t="str">
            <v>KUEHLANLAGE</v>
          </cell>
          <cell r="F2772">
            <v>457.66</v>
          </cell>
          <cell r="G2772">
            <v>8.84</v>
          </cell>
          <cell r="H2772">
            <v>4.2</v>
          </cell>
          <cell r="J2772">
            <v>13.04</v>
          </cell>
        </row>
        <row r="2773">
          <cell r="A2773" t="str">
            <v>4441</v>
          </cell>
          <cell r="B2773" t="str">
            <v>B</v>
          </cell>
          <cell r="C2773" t="str">
            <v>Y</v>
          </cell>
          <cell r="D2773" t="str">
            <v>0130-00</v>
          </cell>
          <cell r="E2773" t="str">
            <v>KUEHLANLAGE</v>
          </cell>
          <cell r="F2773">
            <v>457.37</v>
          </cell>
          <cell r="G2773">
            <v>8.57</v>
          </cell>
          <cell r="H2773">
            <v>4.2</v>
          </cell>
          <cell r="J2773">
            <v>12.77</v>
          </cell>
        </row>
        <row r="2774">
          <cell r="A2774" t="str">
            <v>4442</v>
          </cell>
          <cell r="B2774" t="str">
            <v>B</v>
          </cell>
          <cell r="C2774" t="str">
            <v>Y</v>
          </cell>
          <cell r="D2774" t="str">
            <v>0131-00</v>
          </cell>
          <cell r="E2774" t="str">
            <v>ABGASTURBOLADER</v>
          </cell>
          <cell r="F2774">
            <v>252.31</v>
          </cell>
          <cell r="G2774">
            <v>5.13</v>
          </cell>
          <cell r="H2774">
            <v>3.86</v>
          </cell>
          <cell r="J2774">
            <v>8.99</v>
          </cell>
        </row>
        <row r="2775">
          <cell r="A2775" t="str">
            <v>4443</v>
          </cell>
          <cell r="B2775" t="str">
            <v>B</v>
          </cell>
          <cell r="C2775" t="str">
            <v>Y</v>
          </cell>
          <cell r="D2775" t="str">
            <v>0131-00</v>
          </cell>
          <cell r="E2775" t="str">
            <v>VERSCHLUSSTEILE</v>
          </cell>
          <cell r="F2775">
            <v>0.3</v>
          </cell>
          <cell r="G2775">
            <v>0.39</v>
          </cell>
          <cell r="H2775">
            <v>0</v>
          </cell>
          <cell r="J2775">
            <v>0.39</v>
          </cell>
        </row>
        <row r="2776">
          <cell r="A2776" t="str">
            <v>4444</v>
          </cell>
          <cell r="B2776" t="str">
            <v>B</v>
          </cell>
          <cell r="C2776" t="str">
            <v>Y</v>
          </cell>
          <cell r="D2776" t="str">
            <v>0131-00</v>
          </cell>
          <cell r="E2776" t="str">
            <v>ABGASTURBOLADER</v>
          </cell>
          <cell r="F2776">
            <v>301.89999999999998</v>
          </cell>
          <cell r="G2776">
            <v>3.42</v>
          </cell>
          <cell r="H2776">
            <v>2.58</v>
          </cell>
          <cell r="J2776">
            <v>6</v>
          </cell>
        </row>
        <row r="2777">
          <cell r="A2777" t="str">
            <v>4445</v>
          </cell>
          <cell r="B2777" t="str">
            <v>B</v>
          </cell>
          <cell r="C2777" t="str">
            <v>Y</v>
          </cell>
          <cell r="D2777" t="str">
            <v>0131-00</v>
          </cell>
          <cell r="E2777" t="str">
            <v>LADELUFTLEITUNG</v>
          </cell>
          <cell r="F2777">
            <v>34.79</v>
          </cell>
          <cell r="G2777">
            <v>1.58</v>
          </cell>
          <cell r="H2777">
            <v>0.79</v>
          </cell>
          <cell r="J2777">
            <v>2.37</v>
          </cell>
        </row>
        <row r="2778">
          <cell r="A2778" t="str">
            <v>4446</v>
          </cell>
          <cell r="B2778" t="str">
            <v>B</v>
          </cell>
          <cell r="C2778" t="str">
            <v>Y</v>
          </cell>
          <cell r="D2778" t="str">
            <v>0130-00</v>
          </cell>
          <cell r="E2778" t="str">
            <v>STARTER</v>
          </cell>
          <cell r="F2778">
            <v>156.47999999999999</v>
          </cell>
          <cell r="G2778">
            <v>0.83</v>
          </cell>
          <cell r="H2778">
            <v>0</v>
          </cell>
          <cell r="J2778">
            <v>0.83</v>
          </cell>
        </row>
        <row r="2779">
          <cell r="A2779" t="str">
            <v>4447</v>
          </cell>
          <cell r="B2779" t="str">
            <v>B</v>
          </cell>
          <cell r="C2779" t="str">
            <v>Y</v>
          </cell>
          <cell r="D2779" t="str">
            <v>0131-00</v>
          </cell>
          <cell r="E2779" t="str">
            <v>ABGASTURBOLADER</v>
          </cell>
          <cell r="F2779">
            <v>169.81</v>
          </cell>
          <cell r="G2779">
            <v>5.3</v>
          </cell>
          <cell r="H2779">
            <v>2.42</v>
          </cell>
          <cell r="J2779">
            <v>7.72</v>
          </cell>
        </row>
        <row r="2780">
          <cell r="A2780" t="str">
            <v>4448</v>
          </cell>
          <cell r="B2780" t="str">
            <v>B</v>
          </cell>
          <cell r="C2780" t="str">
            <v>Y</v>
          </cell>
          <cell r="D2780" t="str">
            <v>0131-00</v>
          </cell>
          <cell r="E2780" t="str">
            <v>ABGASTURBOLADER</v>
          </cell>
          <cell r="F2780">
            <v>169.81</v>
          </cell>
          <cell r="G2780">
            <v>5.63</v>
          </cell>
          <cell r="H2780">
            <v>2.42</v>
          </cell>
          <cell r="J2780">
            <v>8.0500000000000007</v>
          </cell>
        </row>
        <row r="2781">
          <cell r="A2781" t="str">
            <v>4450</v>
          </cell>
          <cell r="B2781" t="str">
            <v>B</v>
          </cell>
          <cell r="C2781" t="str">
            <v>Y</v>
          </cell>
          <cell r="D2781" t="str">
            <v>0131-00</v>
          </cell>
          <cell r="E2781" t="str">
            <v>OELMESSVORRICHTUNG</v>
          </cell>
          <cell r="F2781">
            <v>28.61</v>
          </cell>
          <cell r="G2781">
            <v>1.2</v>
          </cell>
          <cell r="H2781">
            <v>3</v>
          </cell>
          <cell r="J2781">
            <v>4.2</v>
          </cell>
        </row>
        <row r="2782">
          <cell r="A2782" t="str">
            <v>4451</v>
          </cell>
          <cell r="B2782" t="str">
            <v>B</v>
          </cell>
          <cell r="C2782" t="str">
            <v>Y</v>
          </cell>
          <cell r="D2782" t="str">
            <v>0131-00</v>
          </cell>
          <cell r="E2782" t="str">
            <v>OELWANNE</v>
          </cell>
          <cell r="F2782">
            <v>24.24</v>
          </cell>
          <cell r="G2782">
            <v>1.27</v>
          </cell>
          <cell r="H2782">
            <v>4.1100000000000003</v>
          </cell>
          <cell r="J2782">
            <v>5.3800000000000008</v>
          </cell>
        </row>
        <row r="2783">
          <cell r="A2783" t="str">
            <v>4452</v>
          </cell>
          <cell r="B2783" t="str">
            <v>B</v>
          </cell>
          <cell r="C2783" t="str">
            <v>Y</v>
          </cell>
          <cell r="D2783" t="str">
            <v>0130-00</v>
          </cell>
          <cell r="E2783" t="str">
            <v>BEFESTIGUNGSTEILE</v>
          </cell>
          <cell r="F2783">
            <v>0.33</v>
          </cell>
          <cell r="G2783">
            <v>0.31</v>
          </cell>
          <cell r="H2783">
            <v>0</v>
          </cell>
          <cell r="J2783">
            <v>0.31</v>
          </cell>
        </row>
        <row r="2784">
          <cell r="A2784" t="str">
            <v>4453</v>
          </cell>
          <cell r="B2784" t="str">
            <v>B</v>
          </cell>
          <cell r="C2784" t="str">
            <v>Y</v>
          </cell>
          <cell r="D2784" t="str">
            <v>0131-00</v>
          </cell>
          <cell r="E2784" t="str">
            <v>KEILRIEMENSCHEIBE</v>
          </cell>
          <cell r="F2784">
            <v>24</v>
          </cell>
          <cell r="G2784">
            <v>0.33</v>
          </cell>
          <cell r="H2784">
            <v>0</v>
          </cell>
          <cell r="J2784">
            <v>0.33</v>
          </cell>
        </row>
        <row r="2785">
          <cell r="A2785" t="str">
            <v>4454</v>
          </cell>
          <cell r="B2785" t="str">
            <v>B</v>
          </cell>
          <cell r="C2785" t="str">
            <v>Y</v>
          </cell>
          <cell r="D2785" t="str">
            <v>0131-00</v>
          </cell>
          <cell r="E2785" t="str">
            <v>KRAFTSTOFFPUMPE</v>
          </cell>
          <cell r="F2785">
            <v>51.52</v>
          </cell>
          <cell r="G2785">
            <v>1.25</v>
          </cell>
          <cell r="H2785">
            <v>0</v>
          </cell>
          <cell r="J2785">
            <v>1.25</v>
          </cell>
        </row>
        <row r="2786">
          <cell r="A2786" t="str">
            <v>4455</v>
          </cell>
          <cell r="B2786" t="str">
            <v>B</v>
          </cell>
          <cell r="C2786" t="str">
            <v>Y</v>
          </cell>
          <cell r="D2786" t="str">
            <v>0130-00</v>
          </cell>
          <cell r="E2786" t="str">
            <v>OELMESSVORRICHTUNG</v>
          </cell>
          <cell r="F2786">
            <v>6.18</v>
          </cell>
          <cell r="G2786">
            <v>0.7</v>
          </cell>
          <cell r="H2786">
            <v>0</v>
          </cell>
          <cell r="J2786">
            <v>0.7</v>
          </cell>
        </row>
        <row r="2787">
          <cell r="A2787" t="str">
            <v>4456</v>
          </cell>
          <cell r="B2787" t="str">
            <v>B</v>
          </cell>
          <cell r="C2787" t="str">
            <v>Y</v>
          </cell>
          <cell r="D2787" t="str">
            <v>0131-00</v>
          </cell>
          <cell r="E2787" t="str">
            <v>ABGASTURBOLADER</v>
          </cell>
          <cell r="F2787">
            <v>249.82</v>
          </cell>
          <cell r="G2787">
            <v>5.25</v>
          </cell>
          <cell r="H2787">
            <v>5.39</v>
          </cell>
          <cell r="J2787">
            <v>10.64</v>
          </cell>
        </row>
        <row r="2788">
          <cell r="A2788" t="str">
            <v>4457</v>
          </cell>
          <cell r="B2788" t="str">
            <v>B</v>
          </cell>
          <cell r="C2788" t="str">
            <v>Y</v>
          </cell>
          <cell r="D2788" t="str">
            <v>0131-00</v>
          </cell>
          <cell r="E2788" t="str">
            <v>LADELUFTLEITUNG</v>
          </cell>
          <cell r="F2788">
            <v>60.98</v>
          </cell>
          <cell r="G2788">
            <v>1.69</v>
          </cell>
          <cell r="H2788">
            <v>0</v>
          </cell>
          <cell r="J2788">
            <v>1.69</v>
          </cell>
        </row>
        <row r="2789">
          <cell r="A2789" t="str">
            <v>4458</v>
          </cell>
          <cell r="B2789" t="str">
            <v>B</v>
          </cell>
          <cell r="C2789" t="str">
            <v>Y</v>
          </cell>
          <cell r="D2789" t="str">
            <v>0131-00</v>
          </cell>
          <cell r="E2789" t="str">
            <v>KURB.GEH.ENTLUEFT.</v>
          </cell>
          <cell r="F2789">
            <v>11.37</v>
          </cell>
          <cell r="G2789">
            <v>0.39</v>
          </cell>
          <cell r="H2789">
            <v>0</v>
          </cell>
          <cell r="J2789">
            <v>0.39</v>
          </cell>
        </row>
        <row r="2790">
          <cell r="A2790" t="str">
            <v>4459</v>
          </cell>
          <cell r="B2790" t="str">
            <v>B</v>
          </cell>
          <cell r="C2790" t="str">
            <v>Y</v>
          </cell>
          <cell r="D2790" t="str">
            <v>0131-00</v>
          </cell>
          <cell r="E2790" t="str">
            <v>DREHZAHLREGLER</v>
          </cell>
          <cell r="F2790">
            <v>233.09</v>
          </cell>
          <cell r="G2790">
            <v>2.9</v>
          </cell>
          <cell r="H2790">
            <v>1.0900000000000001</v>
          </cell>
          <cell r="J2790">
            <v>3.99</v>
          </cell>
        </row>
        <row r="2791">
          <cell r="A2791" t="str">
            <v>4460</v>
          </cell>
          <cell r="B2791" t="str">
            <v>B</v>
          </cell>
          <cell r="C2791" t="str">
            <v>Y</v>
          </cell>
          <cell r="D2791" t="str">
            <v>0131-00</v>
          </cell>
          <cell r="E2791" t="str">
            <v>LANDVERPACKUNG</v>
          </cell>
          <cell r="F2791">
            <v>37.869999999999997</v>
          </cell>
          <cell r="G2791">
            <v>0</v>
          </cell>
          <cell r="H2791">
            <v>0</v>
          </cell>
          <cell r="J2791">
            <v>0</v>
          </cell>
        </row>
        <row r="2792">
          <cell r="A2792" t="str">
            <v>4461</v>
          </cell>
          <cell r="B2792" t="str">
            <v>B</v>
          </cell>
          <cell r="C2792" t="str">
            <v>Y</v>
          </cell>
          <cell r="D2792" t="str">
            <v>0130-00</v>
          </cell>
          <cell r="E2792" t="str">
            <v>LANDVERPACKUNG</v>
          </cell>
          <cell r="F2792">
            <v>11.51</v>
          </cell>
          <cell r="G2792">
            <v>0</v>
          </cell>
          <cell r="H2792">
            <v>0</v>
          </cell>
          <cell r="J2792">
            <v>0</v>
          </cell>
        </row>
        <row r="2793">
          <cell r="A2793" t="str">
            <v>4462</v>
          </cell>
          <cell r="B2793" t="str">
            <v>B</v>
          </cell>
          <cell r="C2793" t="str">
            <v>Y</v>
          </cell>
          <cell r="D2793" t="str">
            <v>0131-00</v>
          </cell>
          <cell r="E2793" t="str">
            <v>MOTORABSTELLUNG</v>
          </cell>
          <cell r="F2793">
            <v>52.34</v>
          </cell>
          <cell r="G2793">
            <v>0.11</v>
          </cell>
          <cell r="H2793">
            <v>0</v>
          </cell>
          <cell r="J2793">
            <v>0.11</v>
          </cell>
        </row>
        <row r="2794">
          <cell r="A2794" t="str">
            <v>4463</v>
          </cell>
          <cell r="B2794" t="str">
            <v>B</v>
          </cell>
          <cell r="C2794" t="str">
            <v>Y</v>
          </cell>
          <cell r="D2794" t="str">
            <v>0131-00</v>
          </cell>
          <cell r="E2794" t="str">
            <v>MOTORABSTELLUNG</v>
          </cell>
          <cell r="F2794">
            <v>48.7</v>
          </cell>
          <cell r="G2794">
            <v>0.11</v>
          </cell>
          <cell r="H2794">
            <v>0</v>
          </cell>
          <cell r="J2794">
            <v>0.11</v>
          </cell>
        </row>
        <row r="2795">
          <cell r="A2795" t="str">
            <v>4464</v>
          </cell>
          <cell r="B2795" t="str">
            <v>B</v>
          </cell>
          <cell r="C2795" t="str">
            <v>Y</v>
          </cell>
          <cell r="D2795" t="str">
            <v>0131-00</v>
          </cell>
          <cell r="E2795" t="str">
            <v>KEILRIEMENSCHEIBE</v>
          </cell>
          <cell r="F2795">
            <v>89.43</v>
          </cell>
          <cell r="G2795">
            <v>2.21</v>
          </cell>
          <cell r="H2795">
            <v>7.67</v>
          </cell>
          <cell r="J2795">
            <v>9.879999999999999</v>
          </cell>
        </row>
        <row r="2796">
          <cell r="A2796" t="str">
            <v>4465</v>
          </cell>
          <cell r="B2796" t="str">
            <v>B</v>
          </cell>
          <cell r="C2796" t="str">
            <v>Y</v>
          </cell>
          <cell r="D2796" t="str">
            <v>0131-00</v>
          </cell>
          <cell r="E2796" t="str">
            <v>ABGASTURBOLADER</v>
          </cell>
          <cell r="F2796">
            <v>230.77</v>
          </cell>
          <cell r="G2796">
            <v>3.49</v>
          </cell>
          <cell r="H2796">
            <v>5.17</v>
          </cell>
          <cell r="J2796">
            <v>8.66</v>
          </cell>
        </row>
        <row r="2797">
          <cell r="A2797" t="str">
            <v>4466</v>
          </cell>
          <cell r="B2797" t="str">
            <v>B</v>
          </cell>
          <cell r="C2797" t="str">
            <v>Y</v>
          </cell>
          <cell r="D2797" t="str">
            <v>0131-00</v>
          </cell>
          <cell r="E2797" t="str">
            <v>ABGASTURBOLADER</v>
          </cell>
          <cell r="F2797">
            <v>300.07</v>
          </cell>
          <cell r="G2797">
            <v>3.59</v>
          </cell>
          <cell r="H2797">
            <v>5.51</v>
          </cell>
          <cell r="J2797">
            <v>9.1</v>
          </cell>
        </row>
        <row r="2798">
          <cell r="A2798" t="str">
            <v>4467</v>
          </cell>
          <cell r="B2798" t="str">
            <v>B</v>
          </cell>
          <cell r="C2798" t="str">
            <v>Y</v>
          </cell>
          <cell r="D2798" t="str">
            <v>0131-00</v>
          </cell>
          <cell r="E2798" t="str">
            <v>GENERATOR, OHNE</v>
          </cell>
          <cell r="F2798">
            <v>19.829999999999998</v>
          </cell>
          <cell r="G2798">
            <v>0.23</v>
          </cell>
          <cell r="H2798">
            <v>1.71</v>
          </cell>
          <cell r="J2798">
            <v>1.94</v>
          </cell>
        </row>
        <row r="2799">
          <cell r="A2799" t="str">
            <v>4468</v>
          </cell>
          <cell r="B2799" t="str">
            <v>B</v>
          </cell>
          <cell r="C2799" t="str">
            <v>Y</v>
          </cell>
          <cell r="D2799" t="str">
            <v>0131-00</v>
          </cell>
          <cell r="E2799" t="str">
            <v>GRUNDTEILE</v>
          </cell>
          <cell r="F2799">
            <v>573.86</v>
          </cell>
          <cell r="G2799">
            <v>18.2</v>
          </cell>
          <cell r="H2799">
            <v>38.619999999999997</v>
          </cell>
          <cell r="J2799">
            <v>56.819999999999993</v>
          </cell>
        </row>
        <row r="2800">
          <cell r="A2800" t="str">
            <v>4469</v>
          </cell>
          <cell r="B2800" t="str">
            <v>B</v>
          </cell>
          <cell r="C2800" t="str">
            <v>Y</v>
          </cell>
          <cell r="D2800" t="str">
            <v>0131-00</v>
          </cell>
          <cell r="E2800" t="str">
            <v>GRUNDTEILE</v>
          </cell>
          <cell r="F2800">
            <v>631.1</v>
          </cell>
          <cell r="G2800">
            <v>18.22</v>
          </cell>
          <cell r="H2800">
            <v>38.619999999999997</v>
          </cell>
          <cell r="J2800">
            <v>56.839999999999996</v>
          </cell>
        </row>
        <row r="2801">
          <cell r="A2801" t="str">
            <v>4470</v>
          </cell>
          <cell r="B2801" t="str">
            <v>B</v>
          </cell>
          <cell r="C2801" t="str">
            <v>Y</v>
          </cell>
          <cell r="D2801" t="str">
            <v>0131-00</v>
          </cell>
          <cell r="E2801" t="str">
            <v>OELWANNE</v>
          </cell>
          <cell r="F2801">
            <v>35.08</v>
          </cell>
          <cell r="G2801">
            <v>1.35</v>
          </cell>
          <cell r="H2801">
            <v>2.48</v>
          </cell>
          <cell r="J2801">
            <v>3.83</v>
          </cell>
        </row>
        <row r="2802">
          <cell r="A2802" t="str">
            <v>4471</v>
          </cell>
          <cell r="B2802" t="str">
            <v>B</v>
          </cell>
          <cell r="C2802" t="str">
            <v>Y</v>
          </cell>
          <cell r="D2802" t="str">
            <v>0131-00</v>
          </cell>
          <cell r="E2802" t="str">
            <v>OELMESSVORRICHTUNG</v>
          </cell>
          <cell r="F2802">
            <v>7.31</v>
          </cell>
          <cell r="G2802">
            <v>0.24</v>
          </cell>
          <cell r="H2802">
            <v>0</v>
          </cell>
          <cell r="J2802">
            <v>0.24</v>
          </cell>
        </row>
        <row r="2803">
          <cell r="A2803" t="str">
            <v>4472</v>
          </cell>
          <cell r="B2803" t="str">
            <v>B</v>
          </cell>
          <cell r="C2803" t="str">
            <v>Y</v>
          </cell>
          <cell r="D2803" t="str">
            <v>0131-00</v>
          </cell>
          <cell r="E2803" t="str">
            <v>OELWANNE</v>
          </cell>
          <cell r="F2803">
            <v>27.55</v>
          </cell>
          <cell r="G2803">
            <v>1.52</v>
          </cell>
          <cell r="H2803">
            <v>2.48</v>
          </cell>
          <cell r="J2803">
            <v>4</v>
          </cell>
        </row>
        <row r="2804">
          <cell r="A2804" t="str">
            <v>4473</v>
          </cell>
          <cell r="B2804" t="str">
            <v>B</v>
          </cell>
          <cell r="C2804" t="str">
            <v>Y</v>
          </cell>
          <cell r="D2804" t="str">
            <v>0131-00</v>
          </cell>
          <cell r="E2804" t="str">
            <v>OELMESSVORRICHTUNG</v>
          </cell>
          <cell r="F2804">
            <v>2.74</v>
          </cell>
          <cell r="G2804">
            <v>0.24</v>
          </cell>
          <cell r="H2804">
            <v>0</v>
          </cell>
          <cell r="J2804">
            <v>0.24</v>
          </cell>
        </row>
        <row r="2805">
          <cell r="A2805" t="str">
            <v>4474</v>
          </cell>
          <cell r="B2805" t="str">
            <v>B</v>
          </cell>
          <cell r="C2805" t="str">
            <v>Y</v>
          </cell>
          <cell r="D2805" t="str">
            <v>0131-00</v>
          </cell>
          <cell r="E2805" t="str">
            <v>EINSPRITZPUMPE</v>
          </cell>
          <cell r="F2805">
            <v>939.45</v>
          </cell>
          <cell r="G2805">
            <v>10.35</v>
          </cell>
          <cell r="H2805">
            <v>40.700000000000003</v>
          </cell>
          <cell r="J2805">
            <v>51.050000000000004</v>
          </cell>
        </row>
        <row r="2806">
          <cell r="A2806" t="str">
            <v>4475</v>
          </cell>
          <cell r="B2806" t="str">
            <v>B</v>
          </cell>
          <cell r="C2806" t="str">
            <v>Y</v>
          </cell>
          <cell r="D2806" t="str">
            <v>0130-00</v>
          </cell>
          <cell r="E2806" t="str">
            <v>GENERATOR</v>
          </cell>
          <cell r="F2806">
            <v>95.19</v>
          </cell>
          <cell r="G2806">
            <v>0.95</v>
          </cell>
          <cell r="H2806">
            <v>0</v>
          </cell>
          <cell r="J2806">
            <v>0.95</v>
          </cell>
        </row>
        <row r="2807">
          <cell r="A2807" t="str">
            <v>4476</v>
          </cell>
          <cell r="B2807" t="str">
            <v>B</v>
          </cell>
          <cell r="C2807" t="str">
            <v>Y</v>
          </cell>
          <cell r="D2807" t="str">
            <v>0131-00</v>
          </cell>
          <cell r="E2807" t="str">
            <v>GENERATOR</v>
          </cell>
          <cell r="F2807">
            <v>105.57</v>
          </cell>
          <cell r="G2807">
            <v>0.93</v>
          </cell>
          <cell r="H2807">
            <v>0.84</v>
          </cell>
          <cell r="J2807">
            <v>1.77</v>
          </cell>
        </row>
        <row r="2808">
          <cell r="A2808" t="str">
            <v>4477</v>
          </cell>
          <cell r="B2808" t="str">
            <v>B</v>
          </cell>
          <cell r="C2808" t="str">
            <v>Y</v>
          </cell>
          <cell r="D2808" t="str">
            <v>0131-00</v>
          </cell>
          <cell r="E2808" t="str">
            <v>GENERATOR</v>
          </cell>
          <cell r="F2808">
            <v>94.44</v>
          </cell>
          <cell r="G2808">
            <v>0.95</v>
          </cell>
          <cell r="H2808">
            <v>0</v>
          </cell>
          <cell r="J2808">
            <v>0.95</v>
          </cell>
        </row>
        <row r="2809">
          <cell r="A2809" t="str">
            <v>4478</v>
          </cell>
          <cell r="B2809" t="str">
            <v>B</v>
          </cell>
          <cell r="C2809" t="str">
            <v>Y</v>
          </cell>
          <cell r="D2809" t="str">
            <v>0131-00</v>
          </cell>
          <cell r="E2809" t="str">
            <v>GENERATOR</v>
          </cell>
          <cell r="F2809">
            <v>87.41</v>
          </cell>
          <cell r="G2809">
            <v>1.39</v>
          </cell>
          <cell r="H2809">
            <v>0</v>
          </cell>
          <cell r="J2809">
            <v>1.39</v>
          </cell>
        </row>
        <row r="2810">
          <cell r="A2810" t="str">
            <v>4479</v>
          </cell>
          <cell r="B2810" t="str">
            <v>B</v>
          </cell>
          <cell r="C2810" t="str">
            <v>Y</v>
          </cell>
          <cell r="D2810" t="str">
            <v>0128-00</v>
          </cell>
          <cell r="E2810" t="str">
            <v>KURB.GEH.ENTLUEFT.</v>
          </cell>
          <cell r="F2810">
            <v>20.440000000000001</v>
          </cell>
          <cell r="G2810">
            <v>1.2</v>
          </cell>
          <cell r="H2810">
            <v>0.61</v>
          </cell>
          <cell r="J2810">
            <v>1.81</v>
          </cell>
        </row>
        <row r="2811">
          <cell r="A2811" t="str">
            <v>'5065</v>
          </cell>
          <cell r="B2811" t="str">
            <v>B</v>
          </cell>
          <cell r="C2811" t="str">
            <v>B</v>
          </cell>
          <cell r="D2811" t="str">
            <v>0130-00</v>
          </cell>
          <cell r="E2811" t="str">
            <v>EINSPRITZPUMPE</v>
          </cell>
          <cell r="F2811">
            <v>1197</v>
          </cell>
          <cell r="G2811">
            <v>10.55</v>
          </cell>
          <cell r="H2811">
            <v>58.56</v>
          </cell>
          <cell r="J2811">
            <v>69.11</v>
          </cell>
        </row>
        <row r="2812">
          <cell r="A2812" t="str">
            <v>4480</v>
          </cell>
          <cell r="B2812" t="str">
            <v>B</v>
          </cell>
          <cell r="C2812" t="str">
            <v>Y</v>
          </cell>
          <cell r="D2812" t="str">
            <v>0131-00</v>
          </cell>
          <cell r="E2812" t="str">
            <v>EINSPRITZPUMPE</v>
          </cell>
          <cell r="F2812">
            <v>1007.98</v>
          </cell>
          <cell r="G2812">
            <v>8.18</v>
          </cell>
          <cell r="H2812">
            <v>53.83</v>
          </cell>
          <cell r="J2812">
            <v>62.01</v>
          </cell>
        </row>
        <row r="2813">
          <cell r="A2813" t="str">
            <v>4481</v>
          </cell>
          <cell r="B2813" t="str">
            <v>B</v>
          </cell>
          <cell r="C2813" t="str">
            <v>Y</v>
          </cell>
          <cell r="D2813" t="str">
            <v>0131-00</v>
          </cell>
          <cell r="E2813" t="str">
            <v>EINSPRITZPUMPE</v>
          </cell>
          <cell r="F2813">
            <v>1008.22</v>
          </cell>
          <cell r="G2813">
            <v>8.15</v>
          </cell>
          <cell r="H2813">
            <v>53.83</v>
          </cell>
          <cell r="J2813">
            <v>61.98</v>
          </cell>
        </row>
        <row r="2814">
          <cell r="A2814" t="str">
            <v>4482</v>
          </cell>
          <cell r="B2814" t="str">
            <v>B</v>
          </cell>
          <cell r="C2814" t="str">
            <v>Y</v>
          </cell>
          <cell r="D2814" t="str">
            <v>0131-00</v>
          </cell>
          <cell r="E2814" t="str">
            <v>EINSPRITZPUMPE</v>
          </cell>
          <cell r="F2814">
            <v>1008.22</v>
          </cell>
          <cell r="G2814">
            <v>8.1199999999999992</v>
          </cell>
          <cell r="H2814">
            <v>53.83</v>
          </cell>
          <cell r="J2814">
            <v>61.949999999999996</v>
          </cell>
        </row>
        <row r="2815">
          <cell r="A2815" t="str">
            <v>4483</v>
          </cell>
          <cell r="B2815" t="str">
            <v>B</v>
          </cell>
          <cell r="C2815" t="str">
            <v>Y</v>
          </cell>
          <cell r="D2815" t="str">
            <v>0131-00</v>
          </cell>
          <cell r="E2815" t="str">
            <v>ABGASTURBOLADER</v>
          </cell>
          <cell r="F2815">
            <v>224.17</v>
          </cell>
          <cell r="G2815">
            <v>4.3099999999999996</v>
          </cell>
          <cell r="H2815">
            <v>5.23</v>
          </cell>
          <cell r="J2815">
            <v>9.5399999999999991</v>
          </cell>
        </row>
        <row r="2816">
          <cell r="A2816" t="str">
            <v>4484</v>
          </cell>
          <cell r="B2816" t="str">
            <v>B</v>
          </cell>
          <cell r="C2816" t="str">
            <v>Y</v>
          </cell>
          <cell r="D2816" t="str">
            <v>0131-00</v>
          </cell>
          <cell r="E2816" t="str">
            <v>ABGASTURBOLADER</v>
          </cell>
          <cell r="F2816">
            <v>299.95</v>
          </cell>
          <cell r="G2816">
            <v>4.5599999999999996</v>
          </cell>
          <cell r="H2816">
            <v>7.98</v>
          </cell>
          <cell r="J2816">
            <v>12.54</v>
          </cell>
        </row>
        <row r="2817">
          <cell r="A2817" t="str">
            <v>4485</v>
          </cell>
          <cell r="B2817" t="str">
            <v>B</v>
          </cell>
          <cell r="C2817" t="str">
            <v>Y</v>
          </cell>
          <cell r="D2817" t="str">
            <v>0131-00</v>
          </cell>
          <cell r="E2817" t="str">
            <v>ABGASTURBOLADER</v>
          </cell>
          <cell r="F2817">
            <v>224.17</v>
          </cell>
          <cell r="G2817">
            <v>3.36</v>
          </cell>
          <cell r="H2817">
            <v>5.23</v>
          </cell>
          <cell r="J2817">
            <v>8.59</v>
          </cell>
        </row>
        <row r="2818">
          <cell r="A2818" t="str">
            <v>4486</v>
          </cell>
          <cell r="B2818" t="str">
            <v>B</v>
          </cell>
          <cell r="C2818" t="str">
            <v>Y</v>
          </cell>
          <cell r="D2818" t="str">
            <v>0131-00</v>
          </cell>
          <cell r="E2818" t="str">
            <v>ABGASTURBOLADER</v>
          </cell>
          <cell r="F2818">
            <v>218.87</v>
          </cell>
          <cell r="G2818">
            <v>5.78</v>
          </cell>
          <cell r="H2818">
            <v>2.73</v>
          </cell>
          <cell r="J2818">
            <v>8.51</v>
          </cell>
        </row>
        <row r="2819">
          <cell r="A2819" t="str">
            <v>4487</v>
          </cell>
          <cell r="B2819" t="str">
            <v>B</v>
          </cell>
          <cell r="C2819" t="str">
            <v>Y</v>
          </cell>
          <cell r="D2819" t="str">
            <v>0131-00</v>
          </cell>
          <cell r="E2819" t="str">
            <v>ABGASTURBOLADER</v>
          </cell>
          <cell r="F2819">
            <v>226.65</v>
          </cell>
          <cell r="G2819">
            <v>5.95</v>
          </cell>
          <cell r="H2819">
            <v>6.31</v>
          </cell>
          <cell r="J2819">
            <v>12.26</v>
          </cell>
        </row>
        <row r="2820">
          <cell r="A2820" t="str">
            <v>4488</v>
          </cell>
          <cell r="B2820" t="str">
            <v>B</v>
          </cell>
          <cell r="C2820" t="str">
            <v>Y</v>
          </cell>
          <cell r="D2820" t="str">
            <v>0131-00</v>
          </cell>
          <cell r="E2820" t="str">
            <v>EINSPRITZPUMPE</v>
          </cell>
          <cell r="F2820">
            <v>1007.98</v>
          </cell>
          <cell r="G2820">
            <v>8.1999999999999993</v>
          </cell>
          <cell r="H2820">
            <v>53.83</v>
          </cell>
          <cell r="J2820">
            <v>62.03</v>
          </cell>
        </row>
        <row r="2821">
          <cell r="A2821" t="str">
            <v>4489</v>
          </cell>
          <cell r="B2821" t="str">
            <v>B</v>
          </cell>
          <cell r="C2821" t="str">
            <v>Y</v>
          </cell>
          <cell r="D2821" t="str">
            <v>0128-00</v>
          </cell>
          <cell r="E2821" t="str">
            <v>OELMESSVORRICHTUNG</v>
          </cell>
          <cell r="F2821">
            <v>4.3099999999999996</v>
          </cell>
          <cell r="G2821">
            <v>0.72</v>
          </cell>
          <cell r="H2821">
            <v>0</v>
          </cell>
          <cell r="J2821">
            <v>0.72</v>
          </cell>
        </row>
        <row r="2822">
          <cell r="A2822" t="str">
            <v>4490</v>
          </cell>
          <cell r="B2822" t="str">
            <v>B</v>
          </cell>
          <cell r="C2822" t="str">
            <v>Y</v>
          </cell>
          <cell r="D2822" t="str">
            <v>0130-00</v>
          </cell>
          <cell r="E2822" t="str">
            <v>SCHWUNGRAD</v>
          </cell>
          <cell r="F2822">
            <v>141.44999999999999</v>
          </cell>
          <cell r="G2822">
            <v>0.32</v>
          </cell>
          <cell r="H2822">
            <v>0</v>
          </cell>
          <cell r="J2822">
            <v>0.32</v>
          </cell>
        </row>
        <row r="2823">
          <cell r="A2823" t="str">
            <v>4491</v>
          </cell>
          <cell r="B2823" t="str">
            <v>B</v>
          </cell>
          <cell r="C2823" t="str">
            <v>Y</v>
          </cell>
          <cell r="D2823" t="str">
            <v>0131-00</v>
          </cell>
          <cell r="E2823" t="str">
            <v>SCHWUNGRAD</v>
          </cell>
          <cell r="F2823">
            <v>90.26</v>
          </cell>
          <cell r="G2823">
            <v>2.74</v>
          </cell>
          <cell r="H2823">
            <v>0</v>
          </cell>
          <cell r="J2823">
            <v>2.74</v>
          </cell>
        </row>
        <row r="2824">
          <cell r="A2824" t="str">
            <v>4492</v>
          </cell>
          <cell r="B2824" t="str">
            <v>B</v>
          </cell>
          <cell r="C2824" t="str">
            <v>Y</v>
          </cell>
          <cell r="D2824" t="str">
            <v>0131-00</v>
          </cell>
          <cell r="E2824" t="str">
            <v>EINSPRITZPUMPE</v>
          </cell>
          <cell r="F2824">
            <v>1008.22</v>
          </cell>
          <cell r="G2824">
            <v>8.1999999999999993</v>
          </cell>
          <cell r="H2824">
            <v>53.83</v>
          </cell>
          <cell r="J2824">
            <v>62.03</v>
          </cell>
        </row>
        <row r="2825">
          <cell r="A2825" t="str">
            <v>4493</v>
          </cell>
          <cell r="B2825" t="str">
            <v>B</v>
          </cell>
          <cell r="C2825" t="str">
            <v>Y</v>
          </cell>
          <cell r="D2825" t="str">
            <v>0131-00</v>
          </cell>
          <cell r="E2825" t="str">
            <v>EINSPRITZPUMPE</v>
          </cell>
          <cell r="F2825">
            <v>1008.22</v>
          </cell>
          <cell r="G2825">
            <v>8.1999999999999993</v>
          </cell>
          <cell r="H2825">
            <v>53.83</v>
          </cell>
          <cell r="J2825">
            <v>62.03</v>
          </cell>
        </row>
        <row r="2826">
          <cell r="A2826" t="str">
            <v>4494</v>
          </cell>
          <cell r="B2826" t="str">
            <v>B</v>
          </cell>
          <cell r="C2826" t="str">
            <v>Y</v>
          </cell>
          <cell r="D2826" t="str">
            <v>0130-00</v>
          </cell>
          <cell r="E2826" t="str">
            <v>STARTHILFE</v>
          </cell>
          <cell r="F2826">
            <v>48.65</v>
          </cell>
          <cell r="G2826">
            <v>0.55000000000000004</v>
          </cell>
          <cell r="H2826">
            <v>0</v>
          </cell>
          <cell r="J2826">
            <v>0.55000000000000004</v>
          </cell>
        </row>
        <row r="2827">
          <cell r="A2827" t="str">
            <v>4495</v>
          </cell>
          <cell r="B2827" t="str">
            <v>B</v>
          </cell>
          <cell r="C2827" t="str">
            <v>Y</v>
          </cell>
          <cell r="D2827" t="str">
            <v>0130-00</v>
          </cell>
          <cell r="E2827" t="str">
            <v>STARTHILFE</v>
          </cell>
          <cell r="F2827">
            <v>51.2</v>
          </cell>
          <cell r="G2827">
            <v>0.93</v>
          </cell>
          <cell r="H2827">
            <v>0</v>
          </cell>
          <cell r="J2827">
            <v>0.93</v>
          </cell>
        </row>
        <row r="2828">
          <cell r="A2828" t="str">
            <v>4496</v>
          </cell>
          <cell r="B2828" t="str">
            <v>B</v>
          </cell>
          <cell r="C2828" t="str">
            <v>Y</v>
          </cell>
          <cell r="D2828" t="str">
            <v>0130-00</v>
          </cell>
          <cell r="E2828" t="str">
            <v>STARTHILFE</v>
          </cell>
          <cell r="F2828">
            <v>47.45</v>
          </cell>
          <cell r="G2828">
            <v>0.79</v>
          </cell>
          <cell r="H2828">
            <v>0</v>
          </cell>
          <cell r="J2828">
            <v>0.79</v>
          </cell>
        </row>
        <row r="2829">
          <cell r="A2829" t="str">
            <v>4497</v>
          </cell>
          <cell r="B2829" t="str">
            <v>B</v>
          </cell>
          <cell r="C2829" t="str">
            <v>Y</v>
          </cell>
          <cell r="D2829" t="str">
            <v>0130-00</v>
          </cell>
          <cell r="E2829" t="str">
            <v>STARTHILFE</v>
          </cell>
          <cell r="F2829">
            <v>44.9</v>
          </cell>
          <cell r="G2829">
            <v>0.79</v>
          </cell>
          <cell r="H2829">
            <v>0</v>
          </cell>
          <cell r="J2829">
            <v>0.79</v>
          </cell>
        </row>
        <row r="2830">
          <cell r="A2830" t="str">
            <v>4498</v>
          </cell>
          <cell r="B2830" t="str">
            <v>B</v>
          </cell>
          <cell r="C2830" t="str">
            <v>Y</v>
          </cell>
          <cell r="D2830" t="str">
            <v>0128-99</v>
          </cell>
          <cell r="E2830" t="str">
            <v>ELEK.ANLASSZUBEH.</v>
          </cell>
          <cell r="F2830">
            <v>51.04</v>
          </cell>
          <cell r="G2830">
            <v>0.52</v>
          </cell>
          <cell r="H2830">
            <v>0</v>
          </cell>
          <cell r="J2830">
            <v>0.52</v>
          </cell>
        </row>
        <row r="2831">
          <cell r="A2831" t="str">
            <v>4499</v>
          </cell>
          <cell r="B2831" t="str">
            <v>B</v>
          </cell>
          <cell r="C2831" t="str">
            <v>Y</v>
          </cell>
          <cell r="D2831" t="str">
            <v>0130-00</v>
          </cell>
          <cell r="E2831" t="str">
            <v>ABGASTURBOLADER</v>
          </cell>
          <cell r="F2831">
            <v>165.94</v>
          </cell>
          <cell r="G2831">
            <v>4.99</v>
          </cell>
          <cell r="H2831">
            <v>6.55</v>
          </cell>
          <cell r="J2831">
            <v>11.54</v>
          </cell>
        </row>
        <row r="2832">
          <cell r="A2832" t="str">
            <v>4500</v>
          </cell>
          <cell r="B2832" t="str">
            <v>B</v>
          </cell>
          <cell r="C2832" t="str">
            <v>Y</v>
          </cell>
          <cell r="D2832" t="str">
            <v>0128-00</v>
          </cell>
          <cell r="E2832" t="str">
            <v>MOTORZEICHNUNG</v>
          </cell>
          <cell r="F2832">
            <v>0</v>
          </cell>
          <cell r="G2832">
            <v>0</v>
          </cell>
          <cell r="H2832">
            <v>0</v>
          </cell>
          <cell r="J2832">
            <v>0</v>
          </cell>
        </row>
        <row r="2833">
          <cell r="A2833" t="str">
            <v>4501</v>
          </cell>
          <cell r="B2833" t="str">
            <v>B</v>
          </cell>
          <cell r="C2833" t="str">
            <v>Y</v>
          </cell>
          <cell r="D2833" t="str">
            <v>0128-00</v>
          </cell>
          <cell r="E2833" t="str">
            <v>MOTORZEICHNUNG</v>
          </cell>
          <cell r="F2833">
            <v>0</v>
          </cell>
          <cell r="G2833">
            <v>0</v>
          </cell>
          <cell r="H2833">
            <v>0</v>
          </cell>
          <cell r="J2833">
            <v>0</v>
          </cell>
        </row>
        <row r="2834">
          <cell r="A2834" t="str">
            <v>4502</v>
          </cell>
          <cell r="B2834" t="str">
            <v>B</v>
          </cell>
          <cell r="C2834" t="str">
            <v>Y</v>
          </cell>
          <cell r="D2834" t="str">
            <v>0128-00</v>
          </cell>
          <cell r="E2834" t="str">
            <v>MOTORZEICHNUNG</v>
          </cell>
          <cell r="F2834">
            <v>0</v>
          </cell>
          <cell r="G2834">
            <v>0</v>
          </cell>
          <cell r="H2834">
            <v>0</v>
          </cell>
          <cell r="J2834">
            <v>0</v>
          </cell>
        </row>
        <row r="2835">
          <cell r="A2835" t="str">
            <v>4503</v>
          </cell>
          <cell r="B2835" t="str">
            <v>B</v>
          </cell>
          <cell r="C2835" t="str">
            <v>Y</v>
          </cell>
          <cell r="D2835" t="str">
            <v>0128-00</v>
          </cell>
          <cell r="E2835" t="str">
            <v>GRUNDTEILE</v>
          </cell>
          <cell r="F2835">
            <v>179.67</v>
          </cell>
          <cell r="G2835">
            <v>13.29</v>
          </cell>
          <cell r="H2835">
            <v>20.38</v>
          </cell>
          <cell r="J2835">
            <v>33.67</v>
          </cell>
        </row>
        <row r="2836">
          <cell r="A2836" t="str">
            <v>4504</v>
          </cell>
          <cell r="B2836" t="str">
            <v>B</v>
          </cell>
          <cell r="C2836" t="str">
            <v>Y</v>
          </cell>
          <cell r="D2836" t="str">
            <v>0128-00</v>
          </cell>
          <cell r="E2836" t="str">
            <v>GRUNDTEILE</v>
          </cell>
          <cell r="F2836">
            <v>179.67</v>
          </cell>
          <cell r="G2836">
            <v>13.29</v>
          </cell>
          <cell r="H2836">
            <v>20.38</v>
          </cell>
          <cell r="J2836">
            <v>33.67</v>
          </cell>
        </row>
        <row r="2837">
          <cell r="A2837" t="str">
            <v>4505</v>
          </cell>
          <cell r="B2837" t="str">
            <v>B</v>
          </cell>
          <cell r="C2837" t="str">
            <v>Y</v>
          </cell>
          <cell r="D2837" t="str">
            <v>0128-00</v>
          </cell>
          <cell r="E2837" t="str">
            <v>GRUNDTEILE</v>
          </cell>
          <cell r="F2837">
            <v>263.19</v>
          </cell>
          <cell r="G2837">
            <v>15.64</v>
          </cell>
          <cell r="H2837">
            <v>22.8</v>
          </cell>
          <cell r="J2837">
            <v>38.44</v>
          </cell>
        </row>
        <row r="2838">
          <cell r="A2838" t="str">
            <v>4506</v>
          </cell>
          <cell r="B2838" t="str">
            <v>B</v>
          </cell>
          <cell r="C2838" t="str">
            <v>Y</v>
          </cell>
          <cell r="D2838" t="str">
            <v>0128-00</v>
          </cell>
          <cell r="E2838" t="str">
            <v>EINSPRITZPUMPE</v>
          </cell>
          <cell r="F2838">
            <v>1154.7</v>
          </cell>
          <cell r="G2838">
            <v>9.66</v>
          </cell>
          <cell r="H2838">
            <v>57.57</v>
          </cell>
          <cell r="J2838">
            <v>67.23</v>
          </cell>
        </row>
        <row r="2839">
          <cell r="A2839" t="str">
            <v>4507</v>
          </cell>
          <cell r="B2839" t="str">
            <v>B</v>
          </cell>
          <cell r="C2839" t="str">
            <v>Y</v>
          </cell>
          <cell r="D2839" t="str">
            <v>0128-00</v>
          </cell>
          <cell r="E2839" t="str">
            <v>EINSPRITZPUMPE</v>
          </cell>
          <cell r="F2839">
            <v>1052.4000000000001</v>
          </cell>
          <cell r="G2839">
            <v>8.89</v>
          </cell>
          <cell r="H2839">
            <v>57.72</v>
          </cell>
          <cell r="J2839">
            <v>66.61</v>
          </cell>
        </row>
        <row r="2840">
          <cell r="A2840" t="str">
            <v>4508</v>
          </cell>
          <cell r="B2840" t="str">
            <v>B</v>
          </cell>
          <cell r="C2840" t="str">
            <v>Y</v>
          </cell>
          <cell r="D2840" t="str">
            <v>0130-00</v>
          </cell>
          <cell r="E2840" t="str">
            <v>EINSPRITZPUMPE</v>
          </cell>
          <cell r="F2840">
            <v>732.4</v>
          </cell>
          <cell r="G2840">
            <v>8.49</v>
          </cell>
          <cell r="H2840">
            <v>53.64</v>
          </cell>
          <cell r="J2840">
            <v>62.13</v>
          </cell>
        </row>
        <row r="2841">
          <cell r="A2841" t="str">
            <v>4509</v>
          </cell>
          <cell r="B2841" t="str">
            <v>B</v>
          </cell>
          <cell r="C2841" t="str">
            <v>Y</v>
          </cell>
          <cell r="D2841" t="str">
            <v>0128-00</v>
          </cell>
          <cell r="E2841" t="str">
            <v>EINSPRITZPUMPE</v>
          </cell>
          <cell r="F2841">
            <v>732.4</v>
          </cell>
          <cell r="G2841">
            <v>6.7</v>
          </cell>
          <cell r="H2841">
            <v>53.64</v>
          </cell>
          <cell r="J2841">
            <v>60.34</v>
          </cell>
        </row>
        <row r="2842">
          <cell r="A2842" t="str">
            <v>4510</v>
          </cell>
          <cell r="B2842" t="str">
            <v>B</v>
          </cell>
          <cell r="C2842" t="str">
            <v>Y</v>
          </cell>
          <cell r="D2842" t="str">
            <v>0128-00</v>
          </cell>
          <cell r="E2842" t="str">
            <v>EINSPRITZPUMPE</v>
          </cell>
          <cell r="F2842">
            <v>732.4</v>
          </cell>
          <cell r="G2842">
            <v>6.7</v>
          </cell>
          <cell r="H2842">
            <v>53.63</v>
          </cell>
          <cell r="J2842">
            <v>60.330000000000005</v>
          </cell>
        </row>
        <row r="2843">
          <cell r="A2843" t="str">
            <v>4511</v>
          </cell>
          <cell r="B2843" t="str">
            <v>B</v>
          </cell>
          <cell r="C2843" t="str">
            <v>Y</v>
          </cell>
          <cell r="D2843" t="str">
            <v>0130-00</v>
          </cell>
          <cell r="E2843" t="str">
            <v>EINSPRITZPUMPE</v>
          </cell>
          <cell r="F2843">
            <v>732.4</v>
          </cell>
          <cell r="G2843">
            <v>8.75</v>
          </cell>
          <cell r="H2843">
            <v>53.64</v>
          </cell>
          <cell r="J2843">
            <v>62.39</v>
          </cell>
        </row>
        <row r="2844">
          <cell r="A2844" t="str">
            <v>4512</v>
          </cell>
          <cell r="B2844" t="str">
            <v>B</v>
          </cell>
          <cell r="C2844" t="str">
            <v>Y</v>
          </cell>
          <cell r="D2844" t="str">
            <v>0128-00</v>
          </cell>
          <cell r="E2844" t="str">
            <v>OELWANNE</v>
          </cell>
          <cell r="F2844">
            <v>16.45</v>
          </cell>
          <cell r="G2844">
            <v>1.1599999999999999</v>
          </cell>
          <cell r="H2844">
            <v>1.74</v>
          </cell>
          <cell r="J2844">
            <v>2.9</v>
          </cell>
        </row>
        <row r="2845">
          <cell r="A2845" t="str">
            <v>4513</v>
          </cell>
          <cell r="B2845" t="str">
            <v>B</v>
          </cell>
          <cell r="C2845" t="str">
            <v>Y</v>
          </cell>
          <cell r="D2845" t="str">
            <v>0128-00</v>
          </cell>
          <cell r="E2845" t="str">
            <v>OELWANNE</v>
          </cell>
          <cell r="F2845">
            <v>23.8</v>
          </cell>
          <cell r="G2845">
            <v>1.27</v>
          </cell>
          <cell r="H2845">
            <v>3.95</v>
          </cell>
          <cell r="J2845">
            <v>5.2200000000000006</v>
          </cell>
        </row>
        <row r="2846">
          <cell r="A2846" t="str">
            <v>4514</v>
          </cell>
          <cell r="B2846" t="str">
            <v>B</v>
          </cell>
          <cell r="C2846" t="str">
            <v>Y</v>
          </cell>
          <cell r="D2846" t="str">
            <v>0128-00</v>
          </cell>
          <cell r="E2846" t="str">
            <v>VERSCHLUSSTEILE</v>
          </cell>
          <cell r="F2846">
            <v>56.17</v>
          </cell>
          <cell r="G2846">
            <v>1.03</v>
          </cell>
          <cell r="H2846">
            <v>0</v>
          </cell>
          <cell r="J2846">
            <v>1.03</v>
          </cell>
        </row>
        <row r="2847">
          <cell r="A2847" t="str">
            <v>4515</v>
          </cell>
          <cell r="B2847" t="str">
            <v>B</v>
          </cell>
          <cell r="C2847" t="str">
            <v>Y</v>
          </cell>
          <cell r="D2847" t="str">
            <v>0128-00</v>
          </cell>
          <cell r="E2847" t="str">
            <v>ABGASTURBOLADER</v>
          </cell>
          <cell r="F2847">
            <v>128.01</v>
          </cell>
          <cell r="G2847">
            <v>2.77</v>
          </cell>
          <cell r="H2847">
            <v>2.36</v>
          </cell>
          <cell r="J2847">
            <v>5.13</v>
          </cell>
        </row>
        <row r="2848">
          <cell r="A2848" t="str">
            <v>4516</v>
          </cell>
          <cell r="B2848" t="str">
            <v>B</v>
          </cell>
          <cell r="C2848" t="str">
            <v>Y</v>
          </cell>
          <cell r="D2848" t="str">
            <v>0128-00</v>
          </cell>
          <cell r="E2848" t="str">
            <v>ABGASTURBOLADER</v>
          </cell>
          <cell r="F2848">
            <v>220.3</v>
          </cell>
          <cell r="G2848">
            <v>3.41</v>
          </cell>
          <cell r="H2848">
            <v>2.67</v>
          </cell>
          <cell r="J2848">
            <v>6.08</v>
          </cell>
        </row>
        <row r="2849">
          <cell r="A2849" t="str">
            <v>4517</v>
          </cell>
          <cell r="B2849" t="str">
            <v>B</v>
          </cell>
          <cell r="C2849" t="str">
            <v>Y</v>
          </cell>
          <cell r="D2849" t="str">
            <v>0128-00</v>
          </cell>
          <cell r="E2849" t="str">
            <v>ABGASTURBOLADER</v>
          </cell>
          <cell r="F2849">
            <v>159.38999999999999</v>
          </cell>
          <cell r="G2849">
            <v>5.18</v>
          </cell>
          <cell r="H2849">
            <v>0</v>
          </cell>
          <cell r="J2849">
            <v>5.18</v>
          </cell>
        </row>
        <row r="2850">
          <cell r="A2850" t="str">
            <v>4518</v>
          </cell>
          <cell r="B2850" t="str">
            <v>B</v>
          </cell>
          <cell r="C2850" t="str">
            <v>Y</v>
          </cell>
          <cell r="D2850" t="str">
            <v>0128-00</v>
          </cell>
          <cell r="E2850" t="str">
            <v>ABGASTURBOLADER</v>
          </cell>
          <cell r="F2850">
            <v>199.14</v>
          </cell>
          <cell r="G2850">
            <v>5.66</v>
          </cell>
          <cell r="H2850">
            <v>5.0199999999999996</v>
          </cell>
          <cell r="J2850">
            <v>10.68</v>
          </cell>
        </row>
        <row r="2851">
          <cell r="A2851" t="str">
            <v>4519</v>
          </cell>
          <cell r="B2851" t="str">
            <v>B</v>
          </cell>
          <cell r="C2851" t="str">
            <v>Y</v>
          </cell>
          <cell r="D2851" t="str">
            <v>0128-00</v>
          </cell>
          <cell r="E2851" t="str">
            <v>ABGASTURBOLADER</v>
          </cell>
          <cell r="F2851">
            <v>124.1</v>
          </cell>
          <cell r="G2851">
            <v>5.18</v>
          </cell>
          <cell r="H2851">
            <v>0</v>
          </cell>
          <cell r="J2851">
            <v>5.18</v>
          </cell>
        </row>
        <row r="2852">
          <cell r="A2852" t="str">
            <v>4520</v>
          </cell>
          <cell r="B2852" t="str">
            <v>B</v>
          </cell>
          <cell r="C2852" t="str">
            <v>Y</v>
          </cell>
          <cell r="D2852" t="str">
            <v>0128-00</v>
          </cell>
          <cell r="E2852" t="str">
            <v>ABGASTURBOLADER</v>
          </cell>
          <cell r="F2852">
            <v>225.68</v>
          </cell>
          <cell r="G2852">
            <v>6.42</v>
          </cell>
          <cell r="H2852">
            <v>3.19</v>
          </cell>
          <cell r="J2852">
            <v>9.61</v>
          </cell>
        </row>
        <row r="2853">
          <cell r="A2853" t="str">
            <v>4521</v>
          </cell>
          <cell r="B2853" t="str">
            <v>B</v>
          </cell>
          <cell r="C2853" t="str">
            <v>Y</v>
          </cell>
          <cell r="D2853" t="str">
            <v>0128-00</v>
          </cell>
          <cell r="E2853" t="str">
            <v>ABGASTURBOLADER</v>
          </cell>
          <cell r="F2853">
            <v>128.71</v>
          </cell>
          <cell r="G2853">
            <v>5.05</v>
          </cell>
          <cell r="H2853">
            <v>3.83</v>
          </cell>
          <cell r="J2853">
            <v>8.879999999999999</v>
          </cell>
        </row>
        <row r="2854">
          <cell r="A2854" t="str">
            <v>4522</v>
          </cell>
          <cell r="B2854" t="str">
            <v>B</v>
          </cell>
          <cell r="C2854" t="str">
            <v>Y</v>
          </cell>
          <cell r="D2854" t="str">
            <v>0128-00</v>
          </cell>
          <cell r="E2854" t="str">
            <v>ABGASTURBOLADER</v>
          </cell>
          <cell r="F2854">
            <v>196.5</v>
          </cell>
          <cell r="G2854">
            <v>5.66</v>
          </cell>
          <cell r="H2854">
            <v>6.69</v>
          </cell>
          <cell r="J2854">
            <v>12.350000000000001</v>
          </cell>
        </row>
        <row r="2855">
          <cell r="A2855" t="str">
            <v>4523</v>
          </cell>
          <cell r="B2855" t="str">
            <v>B</v>
          </cell>
          <cell r="C2855" t="str">
            <v>Y</v>
          </cell>
          <cell r="D2855" t="str">
            <v>0128-00</v>
          </cell>
          <cell r="E2855" t="str">
            <v>ABGASTURBOLADER</v>
          </cell>
          <cell r="F2855">
            <v>127.4</v>
          </cell>
          <cell r="G2855">
            <v>5.05</v>
          </cell>
          <cell r="H2855">
            <v>2.67</v>
          </cell>
          <cell r="J2855">
            <v>7.72</v>
          </cell>
        </row>
        <row r="2856">
          <cell r="A2856" t="str">
            <v>4524</v>
          </cell>
          <cell r="B2856" t="str">
            <v>B</v>
          </cell>
          <cell r="C2856" t="str">
            <v>Y</v>
          </cell>
          <cell r="D2856" t="str">
            <v>0128-00</v>
          </cell>
          <cell r="E2856" t="str">
            <v>OELWANNE</v>
          </cell>
          <cell r="F2856">
            <v>129.34</v>
          </cell>
          <cell r="G2856">
            <v>1.1599999999999999</v>
          </cell>
          <cell r="H2856">
            <v>3.03</v>
          </cell>
          <cell r="J2856">
            <v>4.1899999999999995</v>
          </cell>
        </row>
        <row r="2857">
          <cell r="A2857" t="str">
            <v>4525</v>
          </cell>
          <cell r="B2857" t="str">
            <v>B</v>
          </cell>
          <cell r="C2857" t="str">
            <v>Y</v>
          </cell>
          <cell r="D2857" t="str">
            <v>0128-00</v>
          </cell>
          <cell r="E2857" t="str">
            <v>OELWANNE</v>
          </cell>
          <cell r="F2857">
            <v>66.349999999999994</v>
          </cell>
          <cell r="G2857">
            <v>1.18</v>
          </cell>
          <cell r="H2857">
            <v>2.69</v>
          </cell>
          <cell r="J2857">
            <v>3.87</v>
          </cell>
        </row>
        <row r="2858">
          <cell r="A2858" t="str">
            <v>4526</v>
          </cell>
          <cell r="B2858" t="str">
            <v>B</v>
          </cell>
          <cell r="C2858" t="str">
            <v>Y</v>
          </cell>
          <cell r="D2858" t="str">
            <v>0128-00</v>
          </cell>
          <cell r="E2858" t="str">
            <v>OELWANNE</v>
          </cell>
          <cell r="F2858">
            <v>112.4</v>
          </cell>
          <cell r="G2858">
            <v>2.0099999999999998</v>
          </cell>
          <cell r="H2858">
            <v>3.99</v>
          </cell>
          <cell r="J2858">
            <v>6</v>
          </cell>
        </row>
        <row r="2859">
          <cell r="A2859" t="str">
            <v>4527</v>
          </cell>
          <cell r="B2859" t="str">
            <v>B</v>
          </cell>
          <cell r="C2859" t="str">
            <v>Y</v>
          </cell>
          <cell r="D2859" t="str">
            <v>0128-00</v>
          </cell>
          <cell r="E2859" t="str">
            <v>OELWANNE</v>
          </cell>
          <cell r="F2859">
            <v>27.07</v>
          </cell>
          <cell r="G2859">
            <v>1.27</v>
          </cell>
          <cell r="H2859">
            <v>3.32</v>
          </cell>
          <cell r="J2859">
            <v>4.59</v>
          </cell>
        </row>
        <row r="2860">
          <cell r="A2860" t="str">
            <v>4528</v>
          </cell>
          <cell r="B2860" t="str">
            <v>B</v>
          </cell>
          <cell r="C2860" t="str">
            <v>Y</v>
          </cell>
          <cell r="D2860" t="str">
            <v>0128-00</v>
          </cell>
          <cell r="E2860" t="str">
            <v>OELWANNE</v>
          </cell>
          <cell r="F2860">
            <v>19.690000000000001</v>
          </cell>
          <cell r="G2860">
            <v>1.1599999999999999</v>
          </cell>
          <cell r="H2860">
            <v>1.74</v>
          </cell>
          <cell r="J2860">
            <v>2.9</v>
          </cell>
        </row>
        <row r="2861">
          <cell r="A2861" t="str">
            <v>4529</v>
          </cell>
          <cell r="B2861" t="str">
            <v>B</v>
          </cell>
          <cell r="C2861" t="str">
            <v>Y</v>
          </cell>
          <cell r="D2861" t="str">
            <v>0128-00</v>
          </cell>
          <cell r="E2861" t="str">
            <v>OELWANNE</v>
          </cell>
          <cell r="F2861">
            <v>20.87</v>
          </cell>
          <cell r="G2861">
            <v>1.27</v>
          </cell>
          <cell r="H2861">
            <v>3.32</v>
          </cell>
          <cell r="J2861">
            <v>4.59</v>
          </cell>
        </row>
        <row r="2862">
          <cell r="A2862" t="str">
            <v>4530</v>
          </cell>
          <cell r="B2862" t="str">
            <v>B</v>
          </cell>
          <cell r="C2862" t="str">
            <v>Y</v>
          </cell>
          <cell r="D2862" t="str">
            <v>0128-00</v>
          </cell>
          <cell r="E2862" t="str">
            <v>OELWANNE</v>
          </cell>
          <cell r="F2862">
            <v>14.53</v>
          </cell>
          <cell r="G2862">
            <v>1.1599999999999999</v>
          </cell>
          <cell r="H2862">
            <v>1.74</v>
          </cell>
          <cell r="J2862">
            <v>2.9</v>
          </cell>
        </row>
        <row r="2863">
          <cell r="A2863" t="str">
            <v>4531</v>
          </cell>
          <cell r="B2863" t="str">
            <v>B</v>
          </cell>
          <cell r="C2863" t="str">
            <v>Y</v>
          </cell>
          <cell r="D2863" t="str">
            <v>0131-00</v>
          </cell>
          <cell r="E2863" t="str">
            <v>ANSCHLUSSGEHAEUSE</v>
          </cell>
          <cell r="F2863">
            <v>112.9</v>
          </cell>
          <cell r="G2863">
            <v>1.1200000000000001</v>
          </cell>
          <cell r="H2863">
            <v>0</v>
          </cell>
          <cell r="J2863">
            <v>1.1200000000000001</v>
          </cell>
        </row>
        <row r="2864">
          <cell r="A2864" t="str">
            <v>4532</v>
          </cell>
          <cell r="B2864" t="str">
            <v>B</v>
          </cell>
          <cell r="C2864" t="str">
            <v>Y</v>
          </cell>
          <cell r="D2864" t="str">
            <v>0131-00</v>
          </cell>
          <cell r="E2864" t="str">
            <v>ANSCHLUSSGEHAEUSE</v>
          </cell>
          <cell r="F2864">
            <v>118.71</v>
          </cell>
          <cell r="G2864">
            <v>0.87</v>
          </cell>
          <cell r="H2864">
            <v>0</v>
          </cell>
          <cell r="J2864">
            <v>0.87</v>
          </cell>
        </row>
        <row r="2865">
          <cell r="A2865" t="str">
            <v>4533</v>
          </cell>
          <cell r="B2865" t="str">
            <v>B</v>
          </cell>
          <cell r="C2865" t="str">
            <v>Y</v>
          </cell>
          <cell r="D2865" t="str">
            <v>0128-00</v>
          </cell>
          <cell r="E2865" t="str">
            <v>ABGASTURBOLADER</v>
          </cell>
          <cell r="F2865">
            <v>128.01</v>
          </cell>
          <cell r="G2865">
            <v>2.77</v>
          </cell>
          <cell r="H2865">
            <v>2.36</v>
          </cell>
          <cell r="J2865">
            <v>5.13</v>
          </cell>
        </row>
        <row r="2866">
          <cell r="A2866" t="str">
            <v>4534</v>
          </cell>
          <cell r="B2866" t="str">
            <v>B</v>
          </cell>
          <cell r="C2866" t="str">
            <v>Y</v>
          </cell>
          <cell r="D2866" t="str">
            <v>0128-00</v>
          </cell>
          <cell r="E2866" t="str">
            <v>ABGASTURBOLADER</v>
          </cell>
          <cell r="F2866">
            <v>220.71</v>
          </cell>
          <cell r="G2866">
            <v>2.64</v>
          </cell>
          <cell r="H2866">
            <v>2.36</v>
          </cell>
          <cell r="J2866">
            <v>5</v>
          </cell>
        </row>
        <row r="2867">
          <cell r="A2867" t="str">
            <v>4535</v>
          </cell>
          <cell r="B2867" t="str">
            <v>B</v>
          </cell>
          <cell r="C2867" t="str">
            <v>Y</v>
          </cell>
          <cell r="D2867" t="str">
            <v>0128-00</v>
          </cell>
          <cell r="E2867" t="str">
            <v>ABGASTURBOLADER</v>
          </cell>
          <cell r="F2867">
            <v>124.1</v>
          </cell>
          <cell r="G2867">
            <v>5.18</v>
          </cell>
          <cell r="H2867">
            <v>0</v>
          </cell>
          <cell r="J2867">
            <v>5.18</v>
          </cell>
        </row>
        <row r="2868">
          <cell r="A2868" t="str">
            <v>4536</v>
          </cell>
          <cell r="B2868" t="str">
            <v>B</v>
          </cell>
          <cell r="C2868" t="str">
            <v>Y</v>
          </cell>
          <cell r="D2868" t="str">
            <v>0128-00</v>
          </cell>
          <cell r="E2868" t="str">
            <v>ABGASTURBOLADER</v>
          </cell>
          <cell r="F2868">
            <v>205.14</v>
          </cell>
          <cell r="G2868">
            <v>5.18</v>
          </cell>
          <cell r="H2868">
            <v>0</v>
          </cell>
          <cell r="J2868">
            <v>5.18</v>
          </cell>
        </row>
        <row r="2869">
          <cell r="A2869" t="str">
            <v>4537</v>
          </cell>
          <cell r="B2869" t="str">
            <v>B</v>
          </cell>
          <cell r="C2869" t="str">
            <v>Y</v>
          </cell>
          <cell r="D2869" t="str">
            <v>0128-00</v>
          </cell>
          <cell r="E2869" t="str">
            <v>ABGASTURBOLADER</v>
          </cell>
          <cell r="F2869">
            <v>285.52</v>
          </cell>
          <cell r="G2869">
            <v>3.09</v>
          </cell>
          <cell r="H2869">
            <v>2.67</v>
          </cell>
          <cell r="J2869">
            <v>5.76</v>
          </cell>
        </row>
        <row r="2870">
          <cell r="A2870" t="str">
            <v>4538</v>
          </cell>
          <cell r="B2870" t="str">
            <v>B</v>
          </cell>
          <cell r="C2870" t="str">
            <v>Y</v>
          </cell>
          <cell r="D2870" t="str">
            <v>0128-00</v>
          </cell>
          <cell r="E2870" t="str">
            <v>ABGASTURBOLADER</v>
          </cell>
          <cell r="F2870">
            <v>260.36</v>
          </cell>
          <cell r="G2870">
            <v>5.82</v>
          </cell>
          <cell r="H2870">
            <v>5.0199999999999996</v>
          </cell>
          <cell r="J2870">
            <v>10.84</v>
          </cell>
        </row>
        <row r="2871">
          <cell r="A2871" t="str">
            <v>4539</v>
          </cell>
          <cell r="B2871" t="str">
            <v>B</v>
          </cell>
          <cell r="C2871" t="str">
            <v>Y</v>
          </cell>
          <cell r="D2871" t="str">
            <v>0128-00</v>
          </cell>
          <cell r="E2871" t="str">
            <v>ABGASTURBOLADER</v>
          </cell>
          <cell r="F2871">
            <v>262.42</v>
          </cell>
          <cell r="G2871">
            <v>5.83</v>
          </cell>
          <cell r="H2871">
            <v>3.19</v>
          </cell>
          <cell r="J2871">
            <v>9.02</v>
          </cell>
        </row>
        <row r="2872">
          <cell r="A2872" t="str">
            <v>4540</v>
          </cell>
          <cell r="B2872" t="str">
            <v>B</v>
          </cell>
          <cell r="C2872" t="str">
            <v>Y</v>
          </cell>
          <cell r="D2872" t="str">
            <v>0128-00</v>
          </cell>
          <cell r="E2872" t="str">
            <v>ABGASTURBOLADER</v>
          </cell>
          <cell r="F2872">
            <v>128.71</v>
          </cell>
          <cell r="G2872">
            <v>5.05</v>
          </cell>
          <cell r="H2872">
            <v>3.83</v>
          </cell>
          <cell r="J2872">
            <v>8.879999999999999</v>
          </cell>
        </row>
        <row r="2873">
          <cell r="A2873" t="str">
            <v>4541</v>
          </cell>
          <cell r="B2873" t="str">
            <v>B</v>
          </cell>
          <cell r="C2873" t="str">
            <v>Y</v>
          </cell>
          <cell r="D2873" t="str">
            <v>0128-00</v>
          </cell>
          <cell r="E2873" t="str">
            <v>ABGASTURBOLADER</v>
          </cell>
          <cell r="F2873">
            <v>221.41</v>
          </cell>
          <cell r="G2873">
            <v>5.16</v>
          </cell>
          <cell r="H2873">
            <v>3.83</v>
          </cell>
          <cell r="J2873">
            <v>8.99</v>
          </cell>
        </row>
        <row r="2874">
          <cell r="A2874" t="str">
            <v>4542</v>
          </cell>
          <cell r="B2874" t="str">
            <v>B</v>
          </cell>
          <cell r="C2874" t="str">
            <v>Y</v>
          </cell>
          <cell r="D2874" t="str">
            <v>0128-00</v>
          </cell>
          <cell r="E2874" t="str">
            <v>ABGASTURBOLADER</v>
          </cell>
          <cell r="F2874">
            <v>261.72000000000003</v>
          </cell>
          <cell r="G2874">
            <v>3.2</v>
          </cell>
          <cell r="H2874">
            <v>6.69</v>
          </cell>
          <cell r="J2874">
            <v>9.89</v>
          </cell>
        </row>
        <row r="2875">
          <cell r="A2875" t="str">
            <v>4543</v>
          </cell>
          <cell r="B2875" t="str">
            <v>B</v>
          </cell>
          <cell r="C2875" t="str">
            <v>Y</v>
          </cell>
          <cell r="D2875" t="str">
            <v>0128-00</v>
          </cell>
          <cell r="E2875" t="str">
            <v>ABGASTURBOLADER</v>
          </cell>
          <cell r="F2875">
            <v>127.4</v>
          </cell>
          <cell r="G2875">
            <v>5.05</v>
          </cell>
          <cell r="H2875">
            <v>2.67</v>
          </cell>
          <cell r="J2875">
            <v>7.72</v>
          </cell>
        </row>
        <row r="2876">
          <cell r="A2876" t="str">
            <v>4544</v>
          </cell>
          <cell r="B2876" t="str">
            <v>B</v>
          </cell>
          <cell r="C2876" t="str">
            <v>Y</v>
          </cell>
          <cell r="D2876" t="str">
            <v>0128-00</v>
          </cell>
          <cell r="E2876" t="str">
            <v>ABGASTURBOLADER</v>
          </cell>
          <cell r="F2876">
            <v>208.44</v>
          </cell>
          <cell r="G2876">
            <v>2.59</v>
          </cell>
          <cell r="H2876">
            <v>2.67</v>
          </cell>
          <cell r="J2876">
            <v>5.26</v>
          </cell>
        </row>
        <row r="2877">
          <cell r="A2877" t="str">
            <v>4545</v>
          </cell>
          <cell r="B2877" t="str">
            <v>B</v>
          </cell>
          <cell r="C2877" t="str">
            <v>Y</v>
          </cell>
          <cell r="D2877" t="str">
            <v>0130-00</v>
          </cell>
          <cell r="E2877" t="str">
            <v>SCHMIEROELKUEHLER</v>
          </cell>
          <cell r="F2877">
            <v>69.650000000000006</v>
          </cell>
          <cell r="G2877">
            <v>0.46</v>
          </cell>
          <cell r="H2877">
            <v>0</v>
          </cell>
          <cell r="J2877">
            <v>0.46</v>
          </cell>
        </row>
        <row r="2878">
          <cell r="A2878" t="str">
            <v>4546</v>
          </cell>
          <cell r="B2878" t="str">
            <v>B</v>
          </cell>
          <cell r="C2878" t="str">
            <v>Y</v>
          </cell>
          <cell r="D2878" t="str">
            <v>0130-00</v>
          </cell>
          <cell r="E2878" t="str">
            <v>SCHMIEROELKUEHLER</v>
          </cell>
          <cell r="F2878">
            <v>73.14</v>
          </cell>
          <cell r="G2878">
            <v>1.05</v>
          </cell>
          <cell r="H2878">
            <v>0</v>
          </cell>
          <cell r="J2878">
            <v>1.05</v>
          </cell>
        </row>
        <row r="2879">
          <cell r="A2879" t="str">
            <v>4547</v>
          </cell>
          <cell r="B2879" t="str">
            <v>B</v>
          </cell>
          <cell r="C2879" t="str">
            <v>Y</v>
          </cell>
          <cell r="D2879" t="str">
            <v>0130-00</v>
          </cell>
          <cell r="E2879" t="str">
            <v>SCHMIEROELKUEHLER</v>
          </cell>
          <cell r="F2879">
            <v>61.27</v>
          </cell>
          <cell r="G2879">
            <v>1.22</v>
          </cell>
          <cell r="H2879">
            <v>0</v>
          </cell>
          <cell r="J2879">
            <v>1.22</v>
          </cell>
        </row>
        <row r="2880">
          <cell r="A2880" t="str">
            <v>4548</v>
          </cell>
          <cell r="B2880" t="str">
            <v>B</v>
          </cell>
          <cell r="C2880" t="str">
            <v>Y</v>
          </cell>
          <cell r="D2880" t="str">
            <v>0130-00</v>
          </cell>
          <cell r="E2880" t="str">
            <v>SCHMIEROELKUEHLER</v>
          </cell>
          <cell r="F2880">
            <v>67.930000000000007</v>
          </cell>
          <cell r="G2880">
            <v>1.71</v>
          </cell>
          <cell r="H2880">
            <v>0</v>
          </cell>
          <cell r="J2880">
            <v>1.71</v>
          </cell>
        </row>
        <row r="2881">
          <cell r="A2881" t="str">
            <v>4549</v>
          </cell>
          <cell r="B2881" t="str">
            <v>B</v>
          </cell>
          <cell r="C2881" t="str">
            <v>Y</v>
          </cell>
          <cell r="D2881" t="str">
            <v>0128-00</v>
          </cell>
          <cell r="E2881" t="str">
            <v>OHNE INHALT</v>
          </cell>
          <cell r="F2881">
            <v>0</v>
          </cell>
          <cell r="G2881">
            <v>0</v>
          </cell>
          <cell r="H2881">
            <v>0</v>
          </cell>
          <cell r="J2881">
            <v>0</v>
          </cell>
        </row>
        <row r="2882">
          <cell r="A2882" t="str">
            <v>4550</v>
          </cell>
          <cell r="B2882" t="str">
            <v>B</v>
          </cell>
          <cell r="C2882" t="str">
            <v>Y</v>
          </cell>
          <cell r="D2882" t="str">
            <v>0130-00</v>
          </cell>
          <cell r="E2882" t="str">
            <v>KURB.GEH.ENTLUEFT.</v>
          </cell>
          <cell r="F2882">
            <v>18.68</v>
          </cell>
          <cell r="G2882">
            <v>0.98</v>
          </cell>
          <cell r="H2882">
            <v>0.97</v>
          </cell>
          <cell r="J2882">
            <v>1.95</v>
          </cell>
        </row>
        <row r="2883">
          <cell r="A2883" t="str">
            <v>4551</v>
          </cell>
          <cell r="B2883" t="str">
            <v>B</v>
          </cell>
          <cell r="C2883" t="str">
            <v>Y</v>
          </cell>
          <cell r="D2883" t="str">
            <v>0128-00</v>
          </cell>
          <cell r="E2883" t="str">
            <v>KURB.GEH.ENTLUEFT.</v>
          </cell>
          <cell r="F2883">
            <v>19.350000000000001</v>
          </cell>
          <cell r="G2883">
            <v>0.72</v>
          </cell>
          <cell r="H2883">
            <v>2.75</v>
          </cell>
          <cell r="J2883">
            <v>3.4699999999999998</v>
          </cell>
        </row>
        <row r="2884">
          <cell r="A2884" t="str">
            <v>4552</v>
          </cell>
          <cell r="B2884" t="str">
            <v>B</v>
          </cell>
          <cell r="C2884" t="str">
            <v>Y</v>
          </cell>
          <cell r="D2884" t="str">
            <v>0128-00</v>
          </cell>
          <cell r="E2884" t="str">
            <v>KURB.GEH.ENTLUEFT.</v>
          </cell>
          <cell r="F2884">
            <v>12.83</v>
          </cell>
          <cell r="G2884">
            <v>0.68</v>
          </cell>
          <cell r="H2884">
            <v>0.47</v>
          </cell>
          <cell r="J2884">
            <v>1.1499999999999999</v>
          </cell>
        </row>
        <row r="2885">
          <cell r="A2885" t="str">
            <v>4553</v>
          </cell>
          <cell r="B2885" t="str">
            <v>B</v>
          </cell>
          <cell r="C2885" t="str">
            <v>Y</v>
          </cell>
          <cell r="D2885" t="str">
            <v>0128-00</v>
          </cell>
          <cell r="E2885" t="str">
            <v>KURB.GEH.ENTLUEFT.</v>
          </cell>
          <cell r="F2885">
            <v>12.94</v>
          </cell>
          <cell r="G2885">
            <v>0.68</v>
          </cell>
          <cell r="H2885">
            <v>0.47</v>
          </cell>
          <cell r="J2885">
            <v>1.1499999999999999</v>
          </cell>
        </row>
        <row r="2886">
          <cell r="A2886" t="str">
            <v>4554</v>
          </cell>
          <cell r="B2886" t="str">
            <v>B</v>
          </cell>
          <cell r="C2886" t="str">
            <v>Y</v>
          </cell>
          <cell r="D2886" t="str">
            <v>0128-00</v>
          </cell>
          <cell r="E2886" t="str">
            <v>KURB.GEH.ENTLUEFT.</v>
          </cell>
          <cell r="F2886">
            <v>12.83</v>
          </cell>
          <cell r="G2886">
            <v>0.68</v>
          </cell>
          <cell r="H2886">
            <v>0.47</v>
          </cell>
          <cell r="J2886">
            <v>1.1499999999999999</v>
          </cell>
        </row>
        <row r="2887">
          <cell r="A2887" t="str">
            <v>4555</v>
          </cell>
          <cell r="B2887" t="str">
            <v>B</v>
          </cell>
          <cell r="C2887" t="str">
            <v>Y</v>
          </cell>
          <cell r="D2887" t="str">
            <v>0128-00</v>
          </cell>
          <cell r="E2887" t="str">
            <v>KURB.GEH.ENTLUEFT.</v>
          </cell>
          <cell r="F2887">
            <v>11.39</v>
          </cell>
          <cell r="G2887">
            <v>0.62</v>
          </cell>
          <cell r="H2887">
            <v>0.47</v>
          </cell>
          <cell r="J2887">
            <v>1.0899999999999999</v>
          </cell>
        </row>
        <row r="2888">
          <cell r="A2888" t="str">
            <v>4556</v>
          </cell>
          <cell r="B2888" t="str">
            <v>B</v>
          </cell>
          <cell r="C2888" t="str">
            <v>Y</v>
          </cell>
          <cell r="D2888" t="str">
            <v>0128-00</v>
          </cell>
          <cell r="E2888" t="str">
            <v>KURB.GEH.ENTLUEFT.</v>
          </cell>
          <cell r="F2888">
            <v>13.2</v>
          </cell>
          <cell r="G2888">
            <v>0.87</v>
          </cell>
          <cell r="H2888">
            <v>0.47</v>
          </cell>
          <cell r="J2888">
            <v>1.3399999999999999</v>
          </cell>
        </row>
        <row r="2889">
          <cell r="A2889" t="str">
            <v>4557</v>
          </cell>
          <cell r="B2889" t="str">
            <v>B</v>
          </cell>
          <cell r="C2889" t="str">
            <v>Y</v>
          </cell>
          <cell r="D2889" t="str">
            <v>0128-00</v>
          </cell>
          <cell r="E2889" t="str">
            <v>KURB.GEH.ENTLUEFT.</v>
          </cell>
          <cell r="F2889">
            <v>19.05</v>
          </cell>
          <cell r="G2889">
            <v>0.98</v>
          </cell>
          <cell r="H2889">
            <v>0.97</v>
          </cell>
          <cell r="J2889">
            <v>1.95</v>
          </cell>
        </row>
        <row r="2890">
          <cell r="A2890" t="str">
            <v>4558</v>
          </cell>
          <cell r="B2890" t="str">
            <v>B</v>
          </cell>
          <cell r="C2890" t="str">
            <v>Y</v>
          </cell>
          <cell r="D2890" t="str">
            <v>0128-00</v>
          </cell>
          <cell r="E2890" t="str">
            <v>KURB.GEH.ENTLUEFT.</v>
          </cell>
          <cell r="F2890">
            <v>19.72</v>
          </cell>
          <cell r="G2890">
            <v>0.73</v>
          </cell>
          <cell r="H2890">
            <v>2.75</v>
          </cell>
          <cell r="J2890">
            <v>3.48</v>
          </cell>
        </row>
        <row r="2891">
          <cell r="A2891" t="str">
            <v>4559</v>
          </cell>
          <cell r="B2891" t="str">
            <v>B</v>
          </cell>
          <cell r="C2891" t="str">
            <v>Y</v>
          </cell>
          <cell r="D2891" t="str">
            <v>0128-00</v>
          </cell>
          <cell r="E2891" t="str">
            <v>KURB.GEH.ENTLUEFT.</v>
          </cell>
          <cell r="F2891">
            <v>12.9</v>
          </cell>
          <cell r="G2891">
            <v>0.68</v>
          </cell>
          <cell r="H2891">
            <v>0.47</v>
          </cell>
          <cell r="J2891">
            <v>1.1499999999999999</v>
          </cell>
        </row>
        <row r="2892">
          <cell r="A2892" t="str">
            <v>4560</v>
          </cell>
          <cell r="B2892" t="str">
            <v>B</v>
          </cell>
          <cell r="C2892" t="str">
            <v>Y</v>
          </cell>
          <cell r="D2892" t="str">
            <v>0128-00</v>
          </cell>
          <cell r="E2892" t="str">
            <v>KURB.GEH.ENTLUEFT.</v>
          </cell>
          <cell r="F2892">
            <v>12.9</v>
          </cell>
          <cell r="G2892">
            <v>0.57999999999999996</v>
          </cell>
          <cell r="H2892">
            <v>0.47</v>
          </cell>
          <cell r="J2892">
            <v>1.0499999999999998</v>
          </cell>
        </row>
        <row r="2893">
          <cell r="A2893" t="str">
            <v>4561</v>
          </cell>
          <cell r="B2893" t="str">
            <v>B</v>
          </cell>
          <cell r="C2893" t="str">
            <v>Y</v>
          </cell>
          <cell r="D2893" t="str">
            <v>0128-00</v>
          </cell>
          <cell r="E2893" t="str">
            <v>KURB.GEH.ENTLUEFT.</v>
          </cell>
          <cell r="F2893">
            <v>12.9</v>
          </cell>
          <cell r="G2893">
            <v>0.68</v>
          </cell>
          <cell r="H2893">
            <v>0.47</v>
          </cell>
          <cell r="J2893">
            <v>1.1499999999999999</v>
          </cell>
        </row>
        <row r="2894">
          <cell r="A2894" t="str">
            <v>4562</v>
          </cell>
          <cell r="B2894" t="str">
            <v>B</v>
          </cell>
          <cell r="C2894" t="str">
            <v>Y</v>
          </cell>
          <cell r="D2894" t="str">
            <v>0128-00</v>
          </cell>
          <cell r="E2894" t="str">
            <v>KURB.GEH.ENTLUEFT.</v>
          </cell>
          <cell r="F2894">
            <v>9.52</v>
          </cell>
          <cell r="G2894">
            <v>0.64</v>
          </cell>
          <cell r="H2894">
            <v>0</v>
          </cell>
          <cell r="J2894">
            <v>0.64</v>
          </cell>
        </row>
        <row r="2895">
          <cell r="A2895" t="str">
            <v>4563</v>
          </cell>
          <cell r="B2895" t="str">
            <v>B</v>
          </cell>
          <cell r="C2895" t="str">
            <v>Y</v>
          </cell>
          <cell r="D2895" t="str">
            <v>0128-00</v>
          </cell>
          <cell r="E2895" t="str">
            <v>KURB.GEH.ENTLUEFT.</v>
          </cell>
          <cell r="F2895">
            <v>9.52</v>
          </cell>
          <cell r="G2895">
            <v>0.57999999999999996</v>
          </cell>
          <cell r="H2895">
            <v>0</v>
          </cell>
          <cell r="J2895">
            <v>0.57999999999999996</v>
          </cell>
        </row>
        <row r="2896">
          <cell r="A2896" t="str">
            <v>4564</v>
          </cell>
          <cell r="B2896" t="str">
            <v>B</v>
          </cell>
          <cell r="C2896" t="str">
            <v>Y</v>
          </cell>
          <cell r="D2896" t="str">
            <v>0128-00</v>
          </cell>
          <cell r="E2896" t="str">
            <v>KURB.GEH.ENTLUEFT.</v>
          </cell>
          <cell r="F2896">
            <v>20.190000000000001</v>
          </cell>
          <cell r="G2896">
            <v>0.79</v>
          </cell>
          <cell r="H2896">
            <v>1.44</v>
          </cell>
          <cell r="J2896">
            <v>2.23</v>
          </cell>
        </row>
        <row r="2897">
          <cell r="A2897" t="str">
            <v>4565</v>
          </cell>
          <cell r="B2897" t="str">
            <v>B</v>
          </cell>
          <cell r="C2897" t="str">
            <v>Y</v>
          </cell>
          <cell r="D2897" t="str">
            <v>0128-00</v>
          </cell>
          <cell r="E2897" t="str">
            <v>KURB.GEH.ENTLUEFT.</v>
          </cell>
          <cell r="F2897">
            <v>20.440000000000001</v>
          </cell>
          <cell r="G2897">
            <v>1.26</v>
          </cell>
          <cell r="H2897">
            <v>0.61</v>
          </cell>
          <cell r="J2897">
            <v>1.87</v>
          </cell>
        </row>
        <row r="2898">
          <cell r="A2898" t="str">
            <v>4566</v>
          </cell>
          <cell r="B2898" t="str">
            <v>B</v>
          </cell>
          <cell r="C2898" t="str">
            <v>Y</v>
          </cell>
          <cell r="D2898" t="str">
            <v>0128-00</v>
          </cell>
          <cell r="E2898" t="str">
            <v>KURB.GEH.ENTLUEFT.</v>
          </cell>
          <cell r="F2898">
            <v>18.32</v>
          </cell>
          <cell r="G2898">
            <v>0.99</v>
          </cell>
          <cell r="H2898">
            <v>0.67</v>
          </cell>
          <cell r="J2898">
            <v>1.6600000000000001</v>
          </cell>
        </row>
        <row r="2899">
          <cell r="A2899" t="str">
            <v>4567</v>
          </cell>
          <cell r="B2899" t="str">
            <v>B</v>
          </cell>
          <cell r="C2899" t="str">
            <v>Y</v>
          </cell>
          <cell r="D2899" t="str">
            <v>0131-00</v>
          </cell>
          <cell r="E2899" t="str">
            <v>OHNE INHALT</v>
          </cell>
          <cell r="F2899">
            <v>0</v>
          </cell>
          <cell r="G2899">
            <v>0</v>
          </cell>
          <cell r="H2899">
            <v>0</v>
          </cell>
          <cell r="J2899">
            <v>0</v>
          </cell>
        </row>
        <row r="2900">
          <cell r="A2900" t="str">
            <v>4568</v>
          </cell>
          <cell r="B2900" t="str">
            <v>B</v>
          </cell>
          <cell r="C2900" t="str">
            <v>Y</v>
          </cell>
          <cell r="D2900" t="str">
            <v>0131-00</v>
          </cell>
          <cell r="E2900" t="str">
            <v>OHNE INHALT</v>
          </cell>
          <cell r="F2900">
            <v>0</v>
          </cell>
          <cell r="G2900">
            <v>0</v>
          </cell>
          <cell r="H2900">
            <v>0</v>
          </cell>
          <cell r="J2900">
            <v>0</v>
          </cell>
        </row>
        <row r="2901">
          <cell r="A2901" t="str">
            <v>4569</v>
          </cell>
          <cell r="B2901" t="str">
            <v>B</v>
          </cell>
          <cell r="C2901" t="str">
            <v>Y</v>
          </cell>
          <cell r="D2901" t="str">
            <v>0128-00</v>
          </cell>
          <cell r="E2901" t="str">
            <v>OHNE INHALT</v>
          </cell>
          <cell r="F2901">
            <v>0</v>
          </cell>
          <cell r="G2901">
            <v>0</v>
          </cell>
          <cell r="H2901">
            <v>0</v>
          </cell>
          <cell r="J2901">
            <v>0</v>
          </cell>
        </row>
        <row r="2902">
          <cell r="A2902" t="str">
            <v>4570</v>
          </cell>
          <cell r="B2902" t="str">
            <v>B</v>
          </cell>
          <cell r="C2902" t="str">
            <v>Y</v>
          </cell>
          <cell r="D2902" t="str">
            <v>0128-00</v>
          </cell>
          <cell r="E2902" t="str">
            <v>KRUEMMER</v>
          </cell>
          <cell r="F2902">
            <v>31.97</v>
          </cell>
          <cell r="G2902">
            <v>1.41</v>
          </cell>
          <cell r="H2902">
            <v>0</v>
          </cell>
          <cell r="J2902">
            <v>1.41</v>
          </cell>
        </row>
        <row r="2903">
          <cell r="A2903" t="str">
            <v>4571</v>
          </cell>
          <cell r="B2903" t="str">
            <v>B</v>
          </cell>
          <cell r="C2903" t="str">
            <v>Y</v>
          </cell>
          <cell r="D2903" t="str">
            <v>0128-00</v>
          </cell>
          <cell r="E2903" t="str">
            <v>KRUEMMER</v>
          </cell>
          <cell r="F2903">
            <v>8.8699999999999992</v>
          </cell>
          <cell r="G2903">
            <v>0.82</v>
          </cell>
          <cell r="H2903">
            <v>0</v>
          </cell>
          <cell r="J2903">
            <v>0.82</v>
          </cell>
        </row>
        <row r="2904">
          <cell r="A2904" t="str">
            <v>4572</v>
          </cell>
          <cell r="B2904" t="str">
            <v>B</v>
          </cell>
          <cell r="C2904" t="str">
            <v>Y</v>
          </cell>
          <cell r="D2904" t="str">
            <v>0128-00</v>
          </cell>
          <cell r="E2904" t="str">
            <v>KRUEMMER</v>
          </cell>
          <cell r="F2904">
            <v>31.11</v>
          </cell>
          <cell r="G2904">
            <v>1.39</v>
          </cell>
          <cell r="H2904">
            <v>0</v>
          </cell>
          <cell r="J2904">
            <v>1.39</v>
          </cell>
        </row>
        <row r="2905">
          <cell r="A2905" t="str">
            <v>4573</v>
          </cell>
          <cell r="B2905" t="str">
            <v>B</v>
          </cell>
          <cell r="C2905" t="str">
            <v>Y</v>
          </cell>
          <cell r="D2905" t="str">
            <v>0128-00</v>
          </cell>
          <cell r="E2905" t="str">
            <v>KRUEMMER</v>
          </cell>
          <cell r="F2905">
            <v>8.01</v>
          </cell>
          <cell r="G2905">
            <v>0.39</v>
          </cell>
          <cell r="H2905">
            <v>0</v>
          </cell>
          <cell r="J2905">
            <v>0.39</v>
          </cell>
        </row>
        <row r="2906">
          <cell r="A2906" t="str">
            <v>4574</v>
          </cell>
          <cell r="B2906" t="str">
            <v>B</v>
          </cell>
          <cell r="C2906" t="str">
            <v>Y</v>
          </cell>
          <cell r="D2906" t="str">
            <v>0128-00</v>
          </cell>
          <cell r="E2906" t="str">
            <v>LUEFTERLAGERUNG</v>
          </cell>
          <cell r="F2906">
            <v>93.43</v>
          </cell>
          <cell r="G2906">
            <v>0.7</v>
          </cell>
          <cell r="H2906">
            <v>0</v>
          </cell>
          <cell r="J2906">
            <v>0.7</v>
          </cell>
        </row>
        <row r="2907">
          <cell r="A2907" t="str">
            <v>4575</v>
          </cell>
          <cell r="B2907" t="str">
            <v>B</v>
          </cell>
          <cell r="C2907" t="str">
            <v>Y</v>
          </cell>
          <cell r="D2907" t="str">
            <v>0128-00</v>
          </cell>
          <cell r="E2907" t="str">
            <v>LUEFTERLAGERUNG</v>
          </cell>
          <cell r="F2907">
            <v>93.43</v>
          </cell>
          <cell r="G2907">
            <v>0.7</v>
          </cell>
          <cell r="H2907">
            <v>0</v>
          </cell>
          <cell r="J2907">
            <v>0.7</v>
          </cell>
        </row>
        <row r="2908">
          <cell r="A2908" t="str">
            <v>4576</v>
          </cell>
          <cell r="B2908" t="str">
            <v>B</v>
          </cell>
          <cell r="C2908" t="str">
            <v>Y</v>
          </cell>
          <cell r="D2908" t="str">
            <v>0128-00</v>
          </cell>
          <cell r="E2908" t="str">
            <v>LUEFTERLAGERUNG</v>
          </cell>
          <cell r="F2908">
            <v>93.43</v>
          </cell>
          <cell r="G2908">
            <v>0.7</v>
          </cell>
          <cell r="H2908">
            <v>0</v>
          </cell>
          <cell r="J2908">
            <v>0.7</v>
          </cell>
        </row>
        <row r="2909">
          <cell r="A2909" t="str">
            <v>4577</v>
          </cell>
          <cell r="B2909" t="str">
            <v>B</v>
          </cell>
          <cell r="C2909" t="str">
            <v>Y</v>
          </cell>
          <cell r="D2909" t="str">
            <v>0128-00</v>
          </cell>
          <cell r="E2909" t="str">
            <v>FLUESSIGKEITSPUMPE</v>
          </cell>
          <cell r="F2909">
            <v>35.33</v>
          </cell>
          <cell r="G2909">
            <v>0.78</v>
          </cell>
          <cell r="H2909">
            <v>0</v>
          </cell>
          <cell r="J2909">
            <v>0.78</v>
          </cell>
        </row>
        <row r="2910">
          <cell r="A2910" t="str">
            <v>4578</v>
          </cell>
          <cell r="B2910" t="str">
            <v>B</v>
          </cell>
          <cell r="C2910" t="str">
            <v>Y</v>
          </cell>
          <cell r="D2910" t="str">
            <v>0128-00</v>
          </cell>
          <cell r="E2910" t="str">
            <v>FLUESSIGKEITSPUMPE</v>
          </cell>
          <cell r="F2910">
            <v>24.09</v>
          </cell>
          <cell r="G2910">
            <v>0.85</v>
          </cell>
          <cell r="H2910">
            <v>0</v>
          </cell>
          <cell r="J2910">
            <v>0.85</v>
          </cell>
        </row>
        <row r="2911">
          <cell r="A2911" t="str">
            <v>4579</v>
          </cell>
          <cell r="B2911" t="str">
            <v>B</v>
          </cell>
          <cell r="C2911" t="str">
            <v>Y</v>
          </cell>
          <cell r="D2911" t="str">
            <v>0128-00</v>
          </cell>
          <cell r="E2911" t="str">
            <v>BEFESTIGUNGSTEILE</v>
          </cell>
          <cell r="F2911">
            <v>63.21</v>
          </cell>
          <cell r="G2911">
            <v>1.1499999999999999</v>
          </cell>
          <cell r="H2911">
            <v>0</v>
          </cell>
          <cell r="J2911">
            <v>1.1499999999999999</v>
          </cell>
        </row>
        <row r="2912">
          <cell r="A2912" t="str">
            <v>4580</v>
          </cell>
          <cell r="B2912" t="str">
            <v>B</v>
          </cell>
          <cell r="C2912" t="str">
            <v>Y</v>
          </cell>
          <cell r="D2912" t="str">
            <v>0128-00</v>
          </cell>
          <cell r="E2912" t="str">
            <v>BEFESTIGUNGSTEILE</v>
          </cell>
          <cell r="F2912">
            <v>3.84</v>
          </cell>
          <cell r="G2912">
            <v>0.56000000000000005</v>
          </cell>
          <cell r="H2912">
            <v>0</v>
          </cell>
          <cell r="J2912">
            <v>0.56000000000000005</v>
          </cell>
        </row>
        <row r="2913">
          <cell r="A2913" t="str">
            <v>4581</v>
          </cell>
          <cell r="B2913" t="str">
            <v>B</v>
          </cell>
          <cell r="C2913" t="str">
            <v>Y</v>
          </cell>
          <cell r="D2913" t="str">
            <v>0128-00</v>
          </cell>
          <cell r="E2913" t="str">
            <v>BEFESTIGUNGSTEILE</v>
          </cell>
          <cell r="F2913">
            <v>4.03</v>
          </cell>
          <cell r="G2913">
            <v>0.56000000000000005</v>
          </cell>
          <cell r="H2913">
            <v>0</v>
          </cell>
          <cell r="J2913">
            <v>0.56000000000000005</v>
          </cell>
        </row>
        <row r="2914">
          <cell r="A2914" t="str">
            <v>4582</v>
          </cell>
          <cell r="B2914" t="str">
            <v>B</v>
          </cell>
          <cell r="C2914" t="str">
            <v>Y</v>
          </cell>
          <cell r="D2914" t="str">
            <v>0128-00</v>
          </cell>
          <cell r="E2914" t="str">
            <v>BEFESTIGUNGSTEILE</v>
          </cell>
          <cell r="F2914">
            <v>4.03</v>
          </cell>
          <cell r="G2914">
            <v>0.56000000000000005</v>
          </cell>
          <cell r="H2914">
            <v>0</v>
          </cell>
          <cell r="J2914">
            <v>0.56000000000000005</v>
          </cell>
        </row>
        <row r="2915">
          <cell r="A2915" t="str">
            <v>4583</v>
          </cell>
          <cell r="B2915" t="str">
            <v>B</v>
          </cell>
          <cell r="C2915" t="str">
            <v>Y</v>
          </cell>
          <cell r="D2915" t="str">
            <v>0128-00</v>
          </cell>
          <cell r="E2915" t="str">
            <v>LUEFTERLAGERUNG</v>
          </cell>
          <cell r="F2915">
            <v>0</v>
          </cell>
          <cell r="G2915">
            <v>0</v>
          </cell>
          <cell r="H2915">
            <v>0</v>
          </cell>
          <cell r="J2915">
            <v>0</v>
          </cell>
        </row>
        <row r="2916">
          <cell r="A2916" t="str">
            <v>4585</v>
          </cell>
          <cell r="B2916" t="str">
            <v>B</v>
          </cell>
          <cell r="C2916" t="str">
            <v>Y</v>
          </cell>
          <cell r="D2916" t="str">
            <v>0128-00</v>
          </cell>
          <cell r="E2916" t="str">
            <v>LUEFTERLAGERUNG</v>
          </cell>
          <cell r="F2916">
            <v>59.61</v>
          </cell>
          <cell r="G2916">
            <v>1.1499999999999999</v>
          </cell>
          <cell r="H2916">
            <v>0</v>
          </cell>
          <cell r="J2916">
            <v>1.1499999999999999</v>
          </cell>
        </row>
        <row r="2917">
          <cell r="A2917" t="str">
            <v>4586</v>
          </cell>
          <cell r="B2917" t="str">
            <v>B</v>
          </cell>
          <cell r="C2917" t="str">
            <v>Y</v>
          </cell>
          <cell r="D2917" t="str">
            <v>0128-00</v>
          </cell>
          <cell r="E2917" t="str">
            <v>LUEFTERLAGERUNG</v>
          </cell>
          <cell r="F2917">
            <v>82.57</v>
          </cell>
          <cell r="G2917">
            <v>1.1499999999999999</v>
          </cell>
          <cell r="H2917">
            <v>0</v>
          </cell>
          <cell r="J2917">
            <v>1.1499999999999999</v>
          </cell>
        </row>
        <row r="2918">
          <cell r="A2918" t="str">
            <v>4587</v>
          </cell>
          <cell r="B2918" t="str">
            <v>B</v>
          </cell>
          <cell r="C2918" t="str">
            <v>Y</v>
          </cell>
          <cell r="D2918" t="str">
            <v>0128-00</v>
          </cell>
          <cell r="E2918" t="str">
            <v>KRAFTSTOFFPUMPE</v>
          </cell>
          <cell r="F2918">
            <v>31.54</v>
          </cell>
          <cell r="G2918">
            <v>1.23</v>
          </cell>
          <cell r="H2918">
            <v>1.65</v>
          </cell>
          <cell r="J2918">
            <v>2.88</v>
          </cell>
        </row>
        <row r="2919">
          <cell r="A2919" t="str">
            <v>4588</v>
          </cell>
          <cell r="B2919" t="str">
            <v>B</v>
          </cell>
          <cell r="C2919" t="str">
            <v>Y</v>
          </cell>
          <cell r="D2919" t="str">
            <v>0128-00</v>
          </cell>
          <cell r="E2919" t="str">
            <v>KRAFTSTOFFPUMPE</v>
          </cell>
          <cell r="F2919">
            <v>31.22</v>
          </cell>
          <cell r="G2919">
            <v>0.88</v>
          </cell>
          <cell r="H2919">
            <v>1.65</v>
          </cell>
          <cell r="J2919">
            <v>2.5299999999999998</v>
          </cell>
        </row>
        <row r="2920">
          <cell r="A2920" t="str">
            <v>4589</v>
          </cell>
          <cell r="B2920" t="str">
            <v>B</v>
          </cell>
          <cell r="C2920" t="str">
            <v>Y</v>
          </cell>
          <cell r="D2920" t="str">
            <v>0128-00</v>
          </cell>
          <cell r="E2920" t="str">
            <v>KRAFTSTOFFPUMPE</v>
          </cell>
          <cell r="F2920">
            <v>26.94</v>
          </cell>
          <cell r="G2920">
            <v>1.17</v>
          </cell>
          <cell r="H2920">
            <v>0</v>
          </cell>
          <cell r="J2920">
            <v>1.17</v>
          </cell>
        </row>
        <row r="2921">
          <cell r="A2921" t="str">
            <v>4590</v>
          </cell>
          <cell r="B2921" t="str">
            <v>B</v>
          </cell>
          <cell r="C2921" t="str">
            <v>Y</v>
          </cell>
          <cell r="D2921" t="str">
            <v>0128-00</v>
          </cell>
          <cell r="E2921" t="str">
            <v>KRAFTSTOFFPUMPE</v>
          </cell>
          <cell r="F2921">
            <v>27.18</v>
          </cell>
          <cell r="G2921">
            <v>1.01</v>
          </cell>
          <cell r="H2921">
            <v>0</v>
          </cell>
          <cell r="J2921">
            <v>1.01</v>
          </cell>
        </row>
        <row r="2922">
          <cell r="A2922" t="str">
            <v>4591</v>
          </cell>
          <cell r="B2922" t="str">
            <v>B</v>
          </cell>
          <cell r="C2922" t="str">
            <v>Y</v>
          </cell>
          <cell r="D2922" t="str">
            <v>0128-00</v>
          </cell>
          <cell r="E2922" t="str">
            <v>KRAFTSTOFFPUMPE</v>
          </cell>
          <cell r="F2922">
            <v>35.85</v>
          </cell>
          <cell r="G2922">
            <v>1</v>
          </cell>
          <cell r="H2922">
            <v>0</v>
          </cell>
          <cell r="J2922">
            <v>1</v>
          </cell>
        </row>
        <row r="2923">
          <cell r="A2923" t="str">
            <v>4592</v>
          </cell>
          <cell r="B2923" t="str">
            <v>B</v>
          </cell>
          <cell r="C2923" t="str">
            <v>Y</v>
          </cell>
          <cell r="D2923" t="str">
            <v>0128-00</v>
          </cell>
          <cell r="E2923" t="str">
            <v>KRAFTSTOFFPUMPE</v>
          </cell>
          <cell r="F2923">
            <v>50.93</v>
          </cell>
          <cell r="G2923">
            <v>0.98</v>
          </cell>
          <cell r="H2923">
            <v>0</v>
          </cell>
          <cell r="J2923">
            <v>0.98</v>
          </cell>
        </row>
        <row r="2924">
          <cell r="A2924" t="str">
            <v>4593</v>
          </cell>
          <cell r="B2924" t="str">
            <v>B</v>
          </cell>
          <cell r="C2924" t="str">
            <v>Y</v>
          </cell>
          <cell r="D2924" t="str">
            <v>0128-00</v>
          </cell>
          <cell r="E2924" t="str">
            <v>KRAFTSTOFFPUMPE</v>
          </cell>
          <cell r="F2924">
            <v>29.9</v>
          </cell>
          <cell r="G2924">
            <v>1.01</v>
          </cell>
          <cell r="H2924">
            <v>6.21</v>
          </cell>
          <cell r="J2924">
            <v>7.22</v>
          </cell>
        </row>
        <row r="2925">
          <cell r="A2925" t="str">
            <v>4594</v>
          </cell>
          <cell r="B2925" t="str">
            <v>B</v>
          </cell>
          <cell r="C2925" t="str">
            <v>Y</v>
          </cell>
          <cell r="D2925" t="str">
            <v>0128-00</v>
          </cell>
          <cell r="E2925" t="str">
            <v>KRAFTSTOFFPUMPE</v>
          </cell>
          <cell r="F2925">
            <v>29.9</v>
          </cell>
          <cell r="G2925">
            <v>1.01</v>
          </cell>
          <cell r="H2925">
            <v>6.21</v>
          </cell>
          <cell r="J2925">
            <v>7.22</v>
          </cell>
        </row>
        <row r="2926">
          <cell r="A2926" t="str">
            <v>4595</v>
          </cell>
          <cell r="B2926" t="str">
            <v>B</v>
          </cell>
          <cell r="C2926" t="str">
            <v>Y</v>
          </cell>
          <cell r="D2926" t="str">
            <v>0128-00</v>
          </cell>
          <cell r="E2926" t="str">
            <v>KRAFTSTOFFPUMPE</v>
          </cell>
          <cell r="F2926">
            <v>31.8</v>
          </cell>
          <cell r="G2926">
            <v>0.41</v>
          </cell>
          <cell r="H2926">
            <v>8.41</v>
          </cell>
          <cell r="J2926">
            <v>8.82</v>
          </cell>
        </row>
        <row r="2927">
          <cell r="A2927" t="str">
            <v>4596</v>
          </cell>
          <cell r="B2927" t="str">
            <v>B</v>
          </cell>
          <cell r="C2927" t="str">
            <v>Y</v>
          </cell>
          <cell r="D2927" t="str">
            <v>0128-00</v>
          </cell>
          <cell r="E2927" t="str">
            <v>KRAFTSTOFFPUMPE</v>
          </cell>
          <cell r="F2927">
            <v>30.98</v>
          </cell>
          <cell r="G2927">
            <v>0.41</v>
          </cell>
          <cell r="H2927">
            <v>8.99</v>
          </cell>
          <cell r="J2927">
            <v>9.4</v>
          </cell>
        </row>
        <row r="2928">
          <cell r="A2928" t="str">
            <v>4597</v>
          </cell>
          <cell r="B2928" t="str">
            <v>B</v>
          </cell>
          <cell r="C2928" t="str">
            <v>Y</v>
          </cell>
          <cell r="D2928" t="str">
            <v>0128-00</v>
          </cell>
          <cell r="E2928" t="str">
            <v>KEILRIEMENSCHEIBE</v>
          </cell>
          <cell r="F2928">
            <v>67.47</v>
          </cell>
          <cell r="G2928">
            <v>0.97</v>
          </cell>
          <cell r="H2928">
            <v>0</v>
          </cell>
          <cell r="J2928">
            <v>0.97</v>
          </cell>
        </row>
        <row r="2929">
          <cell r="A2929" t="str">
            <v>4598</v>
          </cell>
          <cell r="B2929" t="str">
            <v>B</v>
          </cell>
          <cell r="C2929" t="str">
            <v>Y</v>
          </cell>
          <cell r="D2929" t="str">
            <v>0128-00</v>
          </cell>
          <cell r="E2929" t="str">
            <v>KEILRIEMENSCHEIBE</v>
          </cell>
          <cell r="F2929">
            <v>73.05</v>
          </cell>
          <cell r="G2929">
            <v>0.97</v>
          </cell>
          <cell r="H2929">
            <v>0</v>
          </cell>
          <cell r="J2929">
            <v>0.97</v>
          </cell>
        </row>
        <row r="2930">
          <cell r="A2930" t="str">
            <v>4599</v>
          </cell>
          <cell r="B2930" t="str">
            <v>B</v>
          </cell>
          <cell r="C2930" t="str">
            <v>Y</v>
          </cell>
          <cell r="D2930" t="str">
            <v>0128-00</v>
          </cell>
          <cell r="E2930" t="str">
            <v>LUEFTERANTRIEB</v>
          </cell>
          <cell r="F2930">
            <v>112.76</v>
          </cell>
          <cell r="G2930">
            <v>1.62</v>
          </cell>
          <cell r="H2930">
            <v>6.59</v>
          </cell>
          <cell r="J2930">
            <v>8.2100000000000009</v>
          </cell>
        </row>
        <row r="2931">
          <cell r="A2931" t="str">
            <v>4600</v>
          </cell>
          <cell r="B2931" t="str">
            <v>B</v>
          </cell>
          <cell r="C2931" t="str">
            <v>Y</v>
          </cell>
          <cell r="D2931" t="str">
            <v>0128-00</v>
          </cell>
          <cell r="E2931" t="str">
            <v>LUEFTERANTRIEB</v>
          </cell>
          <cell r="F2931">
            <v>150.4</v>
          </cell>
          <cell r="G2931">
            <v>1.62</v>
          </cell>
          <cell r="H2931">
            <v>6.59</v>
          </cell>
          <cell r="J2931">
            <v>8.2100000000000009</v>
          </cell>
        </row>
        <row r="2932">
          <cell r="A2932" t="str">
            <v>4601</v>
          </cell>
          <cell r="B2932" t="str">
            <v>B</v>
          </cell>
          <cell r="C2932" t="str">
            <v>Y</v>
          </cell>
          <cell r="D2932" t="str">
            <v>0128-00</v>
          </cell>
          <cell r="E2932" t="str">
            <v>LUEFTERANTRIEB</v>
          </cell>
          <cell r="F2932">
            <v>150.26</v>
          </cell>
          <cell r="G2932">
            <v>1.62</v>
          </cell>
          <cell r="H2932">
            <v>6.59</v>
          </cell>
          <cell r="J2932">
            <v>8.2100000000000009</v>
          </cell>
        </row>
        <row r="2933">
          <cell r="A2933" t="str">
            <v>4602</v>
          </cell>
          <cell r="B2933" t="str">
            <v>B</v>
          </cell>
          <cell r="C2933" t="str">
            <v>Y</v>
          </cell>
          <cell r="D2933" t="str">
            <v>0128-00</v>
          </cell>
          <cell r="E2933" t="str">
            <v>LUEFTERANTRIEB</v>
          </cell>
          <cell r="F2933">
            <v>111.6</v>
          </cell>
          <cell r="G2933">
            <v>1.62</v>
          </cell>
          <cell r="H2933">
            <v>6.23</v>
          </cell>
          <cell r="J2933">
            <v>7.8500000000000005</v>
          </cell>
        </row>
        <row r="2934">
          <cell r="A2934" t="str">
            <v>4603</v>
          </cell>
          <cell r="B2934" t="str">
            <v>B</v>
          </cell>
          <cell r="C2934" t="str">
            <v>Y</v>
          </cell>
          <cell r="D2934" t="str">
            <v>0128-00</v>
          </cell>
          <cell r="E2934" t="str">
            <v>LUEFTERANTRIEB</v>
          </cell>
          <cell r="F2934">
            <v>149.24</v>
          </cell>
          <cell r="G2934">
            <v>1.62</v>
          </cell>
          <cell r="H2934">
            <v>6.23</v>
          </cell>
          <cell r="J2934">
            <v>7.8500000000000005</v>
          </cell>
        </row>
        <row r="2935">
          <cell r="A2935" t="str">
            <v>4604</v>
          </cell>
          <cell r="B2935" t="str">
            <v>B</v>
          </cell>
          <cell r="C2935" t="str">
            <v>Y</v>
          </cell>
          <cell r="D2935" t="str">
            <v>0130-00</v>
          </cell>
          <cell r="E2935" t="str">
            <v>LUEFTERANTRIEB</v>
          </cell>
          <cell r="F2935">
            <v>149.12</v>
          </cell>
          <cell r="G2935">
            <v>1.62</v>
          </cell>
          <cell r="H2935">
            <v>6.23</v>
          </cell>
          <cell r="J2935">
            <v>7.8500000000000005</v>
          </cell>
        </row>
        <row r="2936">
          <cell r="A2936" t="str">
            <v>4605</v>
          </cell>
          <cell r="B2936" t="str">
            <v>B</v>
          </cell>
          <cell r="C2936" t="str">
            <v>Y</v>
          </cell>
          <cell r="D2936" t="str">
            <v>0128-00</v>
          </cell>
          <cell r="E2936" t="str">
            <v>LUEFTERANTRIEB</v>
          </cell>
          <cell r="F2936">
            <v>110.31</v>
          </cell>
          <cell r="G2936">
            <v>1.62</v>
          </cell>
          <cell r="H2936">
            <v>5.91</v>
          </cell>
          <cell r="J2936">
            <v>7.53</v>
          </cell>
        </row>
        <row r="2937">
          <cell r="A2937" t="str">
            <v>4606</v>
          </cell>
          <cell r="B2937" t="str">
            <v>B</v>
          </cell>
          <cell r="C2937" t="str">
            <v>Y</v>
          </cell>
          <cell r="D2937" t="str">
            <v>0128-00</v>
          </cell>
          <cell r="E2937" t="str">
            <v>LUEFTERANTRIEB</v>
          </cell>
          <cell r="F2937">
            <v>147.94999999999999</v>
          </cell>
          <cell r="G2937">
            <v>1.66</v>
          </cell>
          <cell r="H2937">
            <v>5.91</v>
          </cell>
          <cell r="J2937">
            <v>7.57</v>
          </cell>
        </row>
        <row r="2938">
          <cell r="A2938" t="str">
            <v>4607</v>
          </cell>
          <cell r="B2938" t="str">
            <v>B</v>
          </cell>
          <cell r="C2938" t="str">
            <v>Y</v>
          </cell>
          <cell r="D2938" t="str">
            <v>0128-00</v>
          </cell>
          <cell r="E2938" t="str">
            <v>LUEFTERANTRIEB</v>
          </cell>
          <cell r="F2938">
            <v>146.47</v>
          </cell>
          <cell r="G2938">
            <v>1.62</v>
          </cell>
          <cell r="H2938">
            <v>5.91</v>
          </cell>
          <cell r="J2938">
            <v>7.53</v>
          </cell>
        </row>
        <row r="2939">
          <cell r="A2939" t="str">
            <v>4608</v>
          </cell>
          <cell r="B2939" t="str">
            <v>B</v>
          </cell>
          <cell r="C2939" t="str">
            <v>Y</v>
          </cell>
          <cell r="D2939" t="str">
            <v>0128-00</v>
          </cell>
          <cell r="E2939" t="str">
            <v>LUEFTERANTRIEB</v>
          </cell>
          <cell r="F2939">
            <v>112.36</v>
          </cell>
          <cell r="G2939">
            <v>1.62</v>
          </cell>
          <cell r="H2939">
            <v>6.23</v>
          </cell>
          <cell r="J2939">
            <v>7.8500000000000005</v>
          </cell>
        </row>
        <row r="2940">
          <cell r="A2940" t="str">
            <v>4609</v>
          </cell>
          <cell r="B2940" t="str">
            <v>B</v>
          </cell>
          <cell r="C2940" t="str">
            <v>Y</v>
          </cell>
          <cell r="D2940" t="str">
            <v>0128-00</v>
          </cell>
          <cell r="E2940" t="str">
            <v>LUEFTERANTRIEB</v>
          </cell>
          <cell r="F2940">
            <v>150</v>
          </cell>
          <cell r="G2940">
            <v>1.62</v>
          </cell>
          <cell r="H2940">
            <v>6.23</v>
          </cell>
          <cell r="J2940">
            <v>7.8500000000000005</v>
          </cell>
        </row>
        <row r="2941">
          <cell r="A2941" t="str">
            <v>4610</v>
          </cell>
          <cell r="B2941" t="str">
            <v>B</v>
          </cell>
          <cell r="C2941" t="str">
            <v>Y</v>
          </cell>
          <cell r="D2941" t="str">
            <v>0128-00</v>
          </cell>
          <cell r="E2941" t="str">
            <v>LUEFTERANTRIEB</v>
          </cell>
          <cell r="F2941">
            <v>148.43</v>
          </cell>
          <cell r="G2941">
            <v>1.62</v>
          </cell>
          <cell r="H2941">
            <v>6.23</v>
          </cell>
          <cell r="J2941">
            <v>7.8500000000000005</v>
          </cell>
        </row>
        <row r="2942">
          <cell r="A2942" t="str">
            <v>4611</v>
          </cell>
          <cell r="B2942" t="str">
            <v>B</v>
          </cell>
          <cell r="C2942" t="str">
            <v>Y</v>
          </cell>
          <cell r="D2942" t="str">
            <v>0128-00</v>
          </cell>
          <cell r="E2942" t="str">
            <v>LUEFTERANTRIEB</v>
          </cell>
          <cell r="F2942">
            <v>109.56</v>
          </cell>
          <cell r="G2942">
            <v>1.62</v>
          </cell>
          <cell r="H2942">
            <v>5.91</v>
          </cell>
          <cell r="J2942">
            <v>7.53</v>
          </cell>
        </row>
        <row r="2943">
          <cell r="A2943" t="str">
            <v>4612</v>
          </cell>
          <cell r="B2943" t="str">
            <v>B</v>
          </cell>
          <cell r="C2943" t="str">
            <v>Y</v>
          </cell>
          <cell r="D2943" t="str">
            <v>0128-00</v>
          </cell>
          <cell r="E2943" t="str">
            <v>LUEFTERANTRIEB</v>
          </cell>
          <cell r="F2943">
            <v>147.19999999999999</v>
          </cell>
          <cell r="G2943">
            <v>1.62</v>
          </cell>
          <cell r="H2943">
            <v>5.91</v>
          </cell>
          <cell r="J2943">
            <v>7.53</v>
          </cell>
        </row>
        <row r="2944">
          <cell r="A2944" t="str">
            <v>4613</v>
          </cell>
          <cell r="B2944" t="str">
            <v>B</v>
          </cell>
          <cell r="C2944" t="str">
            <v>Y</v>
          </cell>
          <cell r="D2944" t="str">
            <v>0128-00</v>
          </cell>
          <cell r="E2944" t="str">
            <v>LUEFTERANTRIEB</v>
          </cell>
          <cell r="F2944">
            <v>147.06</v>
          </cell>
          <cell r="G2944">
            <v>1.84</v>
          </cell>
          <cell r="H2944">
            <v>5.91</v>
          </cell>
          <cell r="J2944">
            <v>7.75</v>
          </cell>
        </row>
        <row r="2945">
          <cell r="A2945" t="str">
            <v>4614</v>
          </cell>
          <cell r="B2945" t="str">
            <v>B</v>
          </cell>
          <cell r="C2945" t="str">
            <v>Y</v>
          </cell>
          <cell r="D2945" t="str">
            <v>0128-00</v>
          </cell>
          <cell r="E2945" t="str">
            <v>LUEFTERANTRIEB</v>
          </cell>
          <cell r="F2945">
            <v>113.32</v>
          </cell>
          <cell r="G2945">
            <v>1.62</v>
          </cell>
          <cell r="H2945">
            <v>6.23</v>
          </cell>
          <cell r="J2945">
            <v>7.8500000000000005</v>
          </cell>
        </row>
        <row r="2946">
          <cell r="A2946" t="str">
            <v>4615</v>
          </cell>
          <cell r="B2946" t="str">
            <v>B</v>
          </cell>
          <cell r="C2946" t="str">
            <v>Y</v>
          </cell>
          <cell r="D2946" t="str">
            <v>0128-00</v>
          </cell>
          <cell r="E2946" t="str">
            <v>LUEFTERANTRIEB</v>
          </cell>
          <cell r="F2946">
            <v>150.96</v>
          </cell>
          <cell r="G2946">
            <v>1.62</v>
          </cell>
          <cell r="H2946">
            <v>6.23</v>
          </cell>
          <cell r="J2946">
            <v>7.8500000000000005</v>
          </cell>
        </row>
        <row r="2947">
          <cell r="A2947" t="str">
            <v>4616</v>
          </cell>
          <cell r="B2947" t="str">
            <v>B</v>
          </cell>
          <cell r="C2947" t="str">
            <v>Y</v>
          </cell>
          <cell r="D2947" t="str">
            <v>0128-00</v>
          </cell>
          <cell r="E2947" t="str">
            <v>LUEFTERANTRIEB</v>
          </cell>
          <cell r="F2947">
            <v>149.27000000000001</v>
          </cell>
          <cell r="G2947">
            <v>1.62</v>
          </cell>
          <cell r="H2947">
            <v>6.23</v>
          </cell>
          <cell r="J2947">
            <v>7.8500000000000005</v>
          </cell>
        </row>
        <row r="2948">
          <cell r="A2948" t="str">
            <v>4617</v>
          </cell>
          <cell r="B2948" t="str">
            <v>B</v>
          </cell>
          <cell r="C2948" t="str">
            <v>Y</v>
          </cell>
          <cell r="D2948" t="str">
            <v>0128-00</v>
          </cell>
          <cell r="E2948" t="str">
            <v>LUEFTERANTRIEB</v>
          </cell>
          <cell r="F2948">
            <v>111.87</v>
          </cell>
          <cell r="G2948">
            <v>1.62</v>
          </cell>
          <cell r="H2948">
            <v>5.91</v>
          </cell>
          <cell r="J2948">
            <v>7.53</v>
          </cell>
        </row>
        <row r="2949">
          <cell r="A2949" t="str">
            <v>4618</v>
          </cell>
          <cell r="B2949" t="str">
            <v>B</v>
          </cell>
          <cell r="C2949" t="str">
            <v>Y</v>
          </cell>
          <cell r="D2949" t="str">
            <v>0128-00</v>
          </cell>
          <cell r="E2949" t="str">
            <v>LUEFTERANTRIEB</v>
          </cell>
          <cell r="F2949">
            <v>149.51</v>
          </cell>
          <cell r="G2949">
            <v>1.62</v>
          </cell>
          <cell r="H2949">
            <v>5.91</v>
          </cell>
          <cell r="J2949">
            <v>7.53</v>
          </cell>
        </row>
        <row r="2950">
          <cell r="A2950" t="str">
            <v>4619</v>
          </cell>
          <cell r="B2950" t="str">
            <v>B</v>
          </cell>
          <cell r="C2950" t="str">
            <v>Y</v>
          </cell>
          <cell r="D2950" t="str">
            <v>0128-00</v>
          </cell>
          <cell r="E2950" t="str">
            <v>LUEFTERANTRIEB</v>
          </cell>
          <cell r="F2950">
            <v>147.85</v>
          </cell>
          <cell r="G2950">
            <v>1.62</v>
          </cell>
          <cell r="H2950">
            <v>5.91</v>
          </cell>
          <cell r="J2950">
            <v>7.53</v>
          </cell>
        </row>
        <row r="2951">
          <cell r="A2951" t="str">
            <v>4620</v>
          </cell>
          <cell r="B2951" t="str">
            <v>B</v>
          </cell>
          <cell r="C2951" t="str">
            <v>Y</v>
          </cell>
          <cell r="D2951" t="str">
            <v>0128-00</v>
          </cell>
          <cell r="E2951" t="str">
            <v>KEILRIEMENSCHEIBE</v>
          </cell>
          <cell r="F2951">
            <v>64.83</v>
          </cell>
          <cell r="G2951">
            <v>0.97</v>
          </cell>
          <cell r="H2951">
            <v>0</v>
          </cell>
          <cell r="J2951">
            <v>0.97</v>
          </cell>
        </row>
        <row r="2952">
          <cell r="A2952" t="str">
            <v>4621</v>
          </cell>
          <cell r="B2952" t="str">
            <v>B</v>
          </cell>
          <cell r="C2952" t="str">
            <v>Y</v>
          </cell>
          <cell r="D2952" t="str">
            <v>0128-00</v>
          </cell>
          <cell r="E2952" t="str">
            <v>KEILRIEMENSCHEIBE</v>
          </cell>
          <cell r="F2952">
            <v>73.05</v>
          </cell>
          <cell r="G2952">
            <v>1.38</v>
          </cell>
          <cell r="H2952">
            <v>0</v>
          </cell>
          <cell r="J2952">
            <v>1.38</v>
          </cell>
        </row>
        <row r="2953">
          <cell r="A2953" t="str">
            <v>4622</v>
          </cell>
          <cell r="B2953" t="str">
            <v>B</v>
          </cell>
          <cell r="C2953" t="str">
            <v>Y</v>
          </cell>
          <cell r="D2953" t="str">
            <v>0128-00</v>
          </cell>
          <cell r="E2953" t="str">
            <v>OELMESSVORRICHTUNG</v>
          </cell>
          <cell r="F2953">
            <v>3.72</v>
          </cell>
          <cell r="G2953">
            <v>0.16</v>
          </cell>
          <cell r="H2953">
            <v>0</v>
          </cell>
          <cell r="J2953">
            <v>0.16</v>
          </cell>
        </row>
        <row r="2954">
          <cell r="A2954" t="str">
            <v>4623</v>
          </cell>
          <cell r="B2954" t="str">
            <v>B</v>
          </cell>
          <cell r="C2954" t="str">
            <v>Y</v>
          </cell>
          <cell r="D2954" t="str">
            <v>0128-00</v>
          </cell>
          <cell r="E2954" t="str">
            <v>OELMESSVORRICHTUNG</v>
          </cell>
          <cell r="F2954">
            <v>4.3099999999999996</v>
          </cell>
          <cell r="G2954">
            <v>0.26</v>
          </cell>
          <cell r="H2954">
            <v>0</v>
          </cell>
          <cell r="J2954">
            <v>0.26</v>
          </cell>
        </row>
        <row r="2955">
          <cell r="A2955" t="str">
            <v>4624</v>
          </cell>
          <cell r="B2955" t="str">
            <v>B</v>
          </cell>
          <cell r="C2955" t="str">
            <v>Y</v>
          </cell>
          <cell r="D2955" t="str">
            <v>0128-00</v>
          </cell>
          <cell r="E2955" t="str">
            <v>SCHWINGS.DAEMPFER</v>
          </cell>
          <cell r="F2955">
            <v>31.74</v>
          </cell>
          <cell r="G2955">
            <v>0.36</v>
          </cell>
          <cell r="H2955">
            <v>0</v>
          </cell>
          <cell r="J2955">
            <v>0.36</v>
          </cell>
        </row>
        <row r="2956">
          <cell r="A2956" t="str">
            <v>4625</v>
          </cell>
          <cell r="B2956" t="str">
            <v>B</v>
          </cell>
          <cell r="C2956" t="str">
            <v>Y</v>
          </cell>
          <cell r="D2956" t="str">
            <v>0128-00</v>
          </cell>
          <cell r="E2956" t="str">
            <v>SCHWINGS.DAEMPFER</v>
          </cell>
          <cell r="F2956">
            <v>32.82</v>
          </cell>
          <cell r="G2956">
            <v>0.78</v>
          </cell>
          <cell r="H2956">
            <v>0</v>
          </cell>
          <cell r="J2956">
            <v>0.78</v>
          </cell>
        </row>
        <row r="2957">
          <cell r="A2957" t="str">
            <v>4626</v>
          </cell>
          <cell r="B2957" t="str">
            <v>B</v>
          </cell>
          <cell r="C2957" t="str">
            <v>Y</v>
          </cell>
          <cell r="D2957" t="str">
            <v>0128-00</v>
          </cell>
          <cell r="E2957" t="str">
            <v>SCHWINGS.DAEMPFER</v>
          </cell>
          <cell r="F2957">
            <v>40.17</v>
          </cell>
          <cell r="G2957">
            <v>0.4</v>
          </cell>
          <cell r="H2957">
            <v>0</v>
          </cell>
          <cell r="J2957">
            <v>0.4</v>
          </cell>
        </row>
        <row r="2958">
          <cell r="A2958" t="str">
            <v>4627</v>
          </cell>
          <cell r="B2958" t="str">
            <v>B</v>
          </cell>
          <cell r="C2958" t="str">
            <v>Y</v>
          </cell>
          <cell r="D2958" t="str">
            <v>0128-00</v>
          </cell>
          <cell r="E2958" t="str">
            <v>SCHWINGS.DAEMPFER</v>
          </cell>
          <cell r="F2958">
            <v>139.62</v>
          </cell>
          <cell r="G2958">
            <v>2.2000000000000002</v>
          </cell>
          <cell r="H2958">
            <v>3.74</v>
          </cell>
          <cell r="J2958">
            <v>5.94</v>
          </cell>
        </row>
        <row r="2959">
          <cell r="A2959" t="str">
            <v>4628</v>
          </cell>
          <cell r="B2959" t="str">
            <v>B</v>
          </cell>
          <cell r="C2959" t="str">
            <v>Y</v>
          </cell>
          <cell r="D2959" t="str">
            <v>0128-00</v>
          </cell>
          <cell r="E2959" t="str">
            <v>OHNE INHALT</v>
          </cell>
          <cell r="F2959">
            <v>0</v>
          </cell>
          <cell r="G2959">
            <v>0</v>
          </cell>
          <cell r="H2959">
            <v>0</v>
          </cell>
          <cell r="J2959">
            <v>0</v>
          </cell>
        </row>
        <row r="2960">
          <cell r="A2960" t="str">
            <v>4629</v>
          </cell>
          <cell r="B2960" t="str">
            <v>B</v>
          </cell>
          <cell r="C2960" t="str">
            <v>Y</v>
          </cell>
          <cell r="D2960" t="str">
            <v>0128-00</v>
          </cell>
          <cell r="E2960" t="str">
            <v>MASSENAUSGL.GETR.</v>
          </cell>
          <cell r="F2960">
            <v>107.25</v>
          </cell>
          <cell r="G2960">
            <v>1.8</v>
          </cell>
          <cell r="H2960">
            <v>3.74</v>
          </cell>
          <cell r="J2960">
            <v>5.54</v>
          </cell>
        </row>
        <row r="2961">
          <cell r="A2961" t="str">
            <v>4630</v>
          </cell>
          <cell r="B2961" t="str">
            <v>B</v>
          </cell>
          <cell r="C2961" t="str">
            <v>Y</v>
          </cell>
          <cell r="D2961" t="str">
            <v>0128-00</v>
          </cell>
          <cell r="E2961" t="str">
            <v>VERSCHLUSSTEILE</v>
          </cell>
          <cell r="F2961">
            <v>0.45</v>
          </cell>
          <cell r="G2961">
            <v>0.36</v>
          </cell>
          <cell r="H2961">
            <v>0</v>
          </cell>
          <cell r="J2961">
            <v>0.36</v>
          </cell>
        </row>
        <row r="2962">
          <cell r="A2962" t="str">
            <v>4631</v>
          </cell>
          <cell r="B2962" t="str">
            <v>B</v>
          </cell>
          <cell r="C2962" t="str">
            <v>Y</v>
          </cell>
          <cell r="D2962" t="str">
            <v>0128-00</v>
          </cell>
          <cell r="E2962" t="str">
            <v>MASSENAUSGL.GETR.</v>
          </cell>
          <cell r="F2962">
            <v>138.54</v>
          </cell>
          <cell r="G2962">
            <v>1.8</v>
          </cell>
          <cell r="H2962">
            <v>3.74</v>
          </cell>
          <cell r="J2962">
            <v>5.54</v>
          </cell>
        </row>
        <row r="2963">
          <cell r="A2963" t="str">
            <v>4632</v>
          </cell>
          <cell r="B2963" t="str">
            <v>B</v>
          </cell>
          <cell r="C2963" t="str">
            <v>Y</v>
          </cell>
          <cell r="D2963" t="str">
            <v>0128-00</v>
          </cell>
          <cell r="E2963" t="str">
            <v>SCHWINGS.DAEMPFER</v>
          </cell>
          <cell r="F2963">
            <v>39.090000000000003</v>
          </cell>
          <cell r="G2963">
            <v>0.69</v>
          </cell>
          <cell r="H2963">
            <v>0</v>
          </cell>
          <cell r="J2963">
            <v>0.69</v>
          </cell>
        </row>
        <row r="2964">
          <cell r="A2964" t="str">
            <v>4633</v>
          </cell>
          <cell r="B2964" t="str">
            <v>B</v>
          </cell>
          <cell r="C2964" t="str">
            <v>Y</v>
          </cell>
          <cell r="D2964" t="str">
            <v>0128-00</v>
          </cell>
          <cell r="E2964" t="str">
            <v>SCHWINGS.DAEMPFER</v>
          </cell>
          <cell r="F2964">
            <v>40.17</v>
          </cell>
          <cell r="G2964">
            <v>0.72</v>
          </cell>
          <cell r="H2964">
            <v>0</v>
          </cell>
          <cell r="J2964">
            <v>0.72</v>
          </cell>
        </row>
        <row r="2965">
          <cell r="A2965" t="str">
            <v>4634</v>
          </cell>
          <cell r="B2965" t="str">
            <v>B</v>
          </cell>
          <cell r="C2965" t="str">
            <v>Y</v>
          </cell>
          <cell r="D2965" t="str">
            <v>0128-00</v>
          </cell>
          <cell r="E2965" t="str">
            <v>MASSENAUSGL.GETR.</v>
          </cell>
          <cell r="F2965">
            <v>109.19</v>
          </cell>
          <cell r="G2965">
            <v>1.95</v>
          </cell>
          <cell r="H2965">
            <v>3.74</v>
          </cell>
          <cell r="J2965">
            <v>5.69</v>
          </cell>
        </row>
        <row r="2966">
          <cell r="A2966" t="str">
            <v>4635</v>
          </cell>
          <cell r="B2966" t="str">
            <v>B</v>
          </cell>
          <cell r="C2966" t="str">
            <v>Y</v>
          </cell>
          <cell r="D2966" t="str">
            <v>0128-00</v>
          </cell>
          <cell r="E2966" t="str">
            <v>SCHEIBE</v>
          </cell>
          <cell r="F2966">
            <v>2.39</v>
          </cell>
          <cell r="G2966">
            <v>1.95</v>
          </cell>
          <cell r="H2966">
            <v>0</v>
          </cell>
          <cell r="J2966">
            <v>1.95</v>
          </cell>
        </row>
        <row r="2967">
          <cell r="A2967" t="str">
            <v>4636</v>
          </cell>
          <cell r="B2967" t="str">
            <v>B</v>
          </cell>
          <cell r="C2967" t="str">
            <v>Y</v>
          </cell>
          <cell r="D2967" t="str">
            <v>0128-00</v>
          </cell>
          <cell r="E2967" t="str">
            <v>WERKSPROBELAUF</v>
          </cell>
          <cell r="F2967">
            <v>13.83</v>
          </cell>
          <cell r="G2967">
            <v>13.62</v>
          </cell>
          <cell r="H2967">
            <v>0</v>
          </cell>
          <cell r="J2967">
            <v>13.62</v>
          </cell>
        </row>
        <row r="2968">
          <cell r="A2968" t="str">
            <v>4637</v>
          </cell>
          <cell r="B2968" t="str">
            <v>B</v>
          </cell>
          <cell r="C2968" t="str">
            <v>Y</v>
          </cell>
          <cell r="D2968" t="str">
            <v>0128-00</v>
          </cell>
          <cell r="E2968" t="str">
            <v>WERKSPROBELAUF</v>
          </cell>
          <cell r="F2968">
            <v>20.76</v>
          </cell>
          <cell r="G2968">
            <v>13.62</v>
          </cell>
          <cell r="H2968">
            <v>0</v>
          </cell>
          <cell r="J2968">
            <v>13.62</v>
          </cell>
        </row>
        <row r="2969">
          <cell r="A2969" t="str">
            <v>4638</v>
          </cell>
          <cell r="B2969" t="str">
            <v>B</v>
          </cell>
          <cell r="C2969" t="str">
            <v>Y</v>
          </cell>
          <cell r="D2969" t="str">
            <v>0128-00</v>
          </cell>
          <cell r="E2969" t="str">
            <v>WERKSPROBELAUF</v>
          </cell>
          <cell r="F2969">
            <v>13.83</v>
          </cell>
          <cell r="G2969">
            <v>13.62</v>
          </cell>
          <cell r="H2969">
            <v>0</v>
          </cell>
          <cell r="J2969">
            <v>13.62</v>
          </cell>
        </row>
        <row r="2970">
          <cell r="A2970" t="str">
            <v>4639</v>
          </cell>
          <cell r="B2970" t="str">
            <v>B</v>
          </cell>
          <cell r="C2970" t="str">
            <v>Y</v>
          </cell>
          <cell r="D2970" t="str">
            <v>0128-00</v>
          </cell>
          <cell r="E2970" t="str">
            <v>WERKSPROBELAUF</v>
          </cell>
          <cell r="F2970">
            <v>20.76</v>
          </cell>
          <cell r="G2970">
            <v>13.62</v>
          </cell>
          <cell r="H2970">
            <v>0</v>
          </cell>
          <cell r="J2970">
            <v>13.62</v>
          </cell>
        </row>
        <row r="2971">
          <cell r="A2971" t="str">
            <v>4640</v>
          </cell>
          <cell r="B2971" t="str">
            <v>B</v>
          </cell>
          <cell r="C2971" t="str">
            <v>Y</v>
          </cell>
          <cell r="D2971" t="str">
            <v>0128-00</v>
          </cell>
          <cell r="E2971" t="str">
            <v>WERKSPROBELAUF</v>
          </cell>
          <cell r="F2971">
            <v>13.83</v>
          </cell>
          <cell r="G2971">
            <v>13.62</v>
          </cell>
          <cell r="H2971">
            <v>0</v>
          </cell>
          <cell r="J2971">
            <v>13.62</v>
          </cell>
        </row>
        <row r="2972">
          <cell r="A2972" t="str">
            <v>4641</v>
          </cell>
          <cell r="B2972" t="str">
            <v>B</v>
          </cell>
          <cell r="C2972" t="str">
            <v>Y</v>
          </cell>
          <cell r="D2972" t="str">
            <v>0128-00</v>
          </cell>
          <cell r="E2972" t="str">
            <v>WERKSPROBELAUF</v>
          </cell>
          <cell r="F2972">
            <v>20.76</v>
          </cell>
          <cell r="G2972">
            <v>13.62</v>
          </cell>
          <cell r="H2972">
            <v>0</v>
          </cell>
          <cell r="J2972">
            <v>13.62</v>
          </cell>
        </row>
        <row r="2973">
          <cell r="A2973" t="str">
            <v>4642</v>
          </cell>
          <cell r="B2973" t="str">
            <v>B</v>
          </cell>
          <cell r="C2973" t="str">
            <v>Y</v>
          </cell>
          <cell r="D2973" t="str">
            <v>0128-00</v>
          </cell>
          <cell r="E2973" t="str">
            <v>WERKSPROBELAUF</v>
          </cell>
          <cell r="F2973">
            <v>13.83</v>
          </cell>
          <cell r="G2973">
            <v>13.62</v>
          </cell>
          <cell r="H2973">
            <v>0</v>
          </cell>
          <cell r="J2973">
            <v>13.62</v>
          </cell>
        </row>
        <row r="2974">
          <cell r="A2974" t="str">
            <v>4643</v>
          </cell>
          <cell r="B2974" t="str">
            <v>B</v>
          </cell>
          <cell r="C2974" t="str">
            <v>Y</v>
          </cell>
          <cell r="D2974" t="str">
            <v>0128-00</v>
          </cell>
          <cell r="E2974" t="str">
            <v>WERKSPROBELAUF</v>
          </cell>
          <cell r="F2974">
            <v>20.76</v>
          </cell>
          <cell r="G2974">
            <v>13.62</v>
          </cell>
          <cell r="H2974">
            <v>0</v>
          </cell>
          <cell r="J2974">
            <v>13.62</v>
          </cell>
        </row>
        <row r="2975">
          <cell r="A2975" t="str">
            <v>4644</v>
          </cell>
          <cell r="B2975" t="str">
            <v>B</v>
          </cell>
          <cell r="C2975" t="str">
            <v>Y</v>
          </cell>
          <cell r="D2975" t="str">
            <v>0128-00</v>
          </cell>
          <cell r="E2975" t="str">
            <v>WERKSPROBELAUF</v>
          </cell>
          <cell r="F2975">
            <v>13.83</v>
          </cell>
          <cell r="G2975">
            <v>13.62</v>
          </cell>
          <cell r="H2975">
            <v>0</v>
          </cell>
          <cell r="J2975">
            <v>13.62</v>
          </cell>
        </row>
        <row r="2976">
          <cell r="A2976" t="str">
            <v>4645</v>
          </cell>
          <cell r="B2976" t="str">
            <v>B</v>
          </cell>
          <cell r="C2976" t="str">
            <v>Y</v>
          </cell>
          <cell r="D2976" t="str">
            <v>0128-00</v>
          </cell>
          <cell r="E2976" t="str">
            <v>WERKSPROBELAUF</v>
          </cell>
          <cell r="F2976">
            <v>20.76</v>
          </cell>
          <cell r="G2976">
            <v>13.62</v>
          </cell>
          <cell r="H2976">
            <v>0</v>
          </cell>
          <cell r="J2976">
            <v>13.62</v>
          </cell>
        </row>
        <row r="2977">
          <cell r="A2977" t="str">
            <v>4646</v>
          </cell>
          <cell r="B2977" t="str">
            <v>B</v>
          </cell>
          <cell r="C2977" t="str">
            <v>Y</v>
          </cell>
          <cell r="D2977" t="str">
            <v>0128-00</v>
          </cell>
          <cell r="E2977" t="str">
            <v>WERKSPROBELAUF</v>
          </cell>
          <cell r="F2977">
            <v>13.83</v>
          </cell>
          <cell r="G2977">
            <v>13.62</v>
          </cell>
          <cell r="H2977">
            <v>0</v>
          </cell>
          <cell r="J2977">
            <v>13.62</v>
          </cell>
        </row>
        <row r="2978">
          <cell r="A2978" t="str">
            <v>4647</v>
          </cell>
          <cell r="B2978" t="str">
            <v>B</v>
          </cell>
          <cell r="C2978" t="str">
            <v>Y</v>
          </cell>
          <cell r="D2978" t="str">
            <v>0128-00</v>
          </cell>
          <cell r="E2978" t="str">
            <v>WERKSPROBELAUF</v>
          </cell>
          <cell r="F2978">
            <v>20.76</v>
          </cell>
          <cell r="G2978">
            <v>13.62</v>
          </cell>
          <cell r="H2978">
            <v>0</v>
          </cell>
          <cell r="J2978">
            <v>13.62</v>
          </cell>
        </row>
        <row r="2979">
          <cell r="A2979" t="str">
            <v>4648</v>
          </cell>
          <cell r="B2979" t="str">
            <v>B</v>
          </cell>
          <cell r="C2979" t="str">
            <v>Y</v>
          </cell>
          <cell r="D2979" t="str">
            <v>0128-00</v>
          </cell>
          <cell r="E2979" t="str">
            <v>WERKSPROBELAUF</v>
          </cell>
          <cell r="F2979">
            <v>13.83</v>
          </cell>
          <cell r="G2979">
            <v>13.62</v>
          </cell>
          <cell r="H2979">
            <v>0</v>
          </cell>
          <cell r="J2979">
            <v>13.62</v>
          </cell>
        </row>
        <row r="2980">
          <cell r="A2980" t="str">
            <v>4649</v>
          </cell>
          <cell r="B2980" t="str">
            <v>B</v>
          </cell>
          <cell r="C2980" t="str">
            <v>Y</v>
          </cell>
          <cell r="D2980" t="str">
            <v>0128-00</v>
          </cell>
          <cell r="E2980" t="str">
            <v>WERKSPROBELAUF</v>
          </cell>
          <cell r="F2980">
            <v>20.76</v>
          </cell>
          <cell r="G2980">
            <v>13.62</v>
          </cell>
          <cell r="H2980">
            <v>0</v>
          </cell>
          <cell r="J2980">
            <v>13.62</v>
          </cell>
        </row>
        <row r="2981">
          <cell r="A2981" t="str">
            <v>4650</v>
          </cell>
          <cell r="B2981" t="str">
            <v>B</v>
          </cell>
          <cell r="C2981" t="str">
            <v>Y</v>
          </cell>
          <cell r="D2981" t="str">
            <v>0128-00</v>
          </cell>
          <cell r="E2981" t="str">
            <v>WERKSPROBELAUF</v>
          </cell>
          <cell r="F2981">
            <v>13.83</v>
          </cell>
          <cell r="G2981">
            <v>13.62</v>
          </cell>
          <cell r="H2981">
            <v>0</v>
          </cell>
          <cell r="J2981">
            <v>13.62</v>
          </cell>
        </row>
        <row r="2982">
          <cell r="A2982" t="str">
            <v>4651</v>
          </cell>
          <cell r="B2982" t="str">
            <v>B</v>
          </cell>
          <cell r="C2982" t="str">
            <v>Y</v>
          </cell>
          <cell r="D2982" t="str">
            <v>0128-00</v>
          </cell>
          <cell r="E2982" t="str">
            <v>WERKSPROBELAUF</v>
          </cell>
          <cell r="F2982">
            <v>20.76</v>
          </cell>
          <cell r="G2982">
            <v>13.62</v>
          </cell>
          <cell r="H2982">
            <v>0</v>
          </cell>
          <cell r="J2982">
            <v>13.62</v>
          </cell>
        </row>
        <row r="2983">
          <cell r="A2983" t="str">
            <v>4652</v>
          </cell>
          <cell r="B2983" t="str">
            <v>B</v>
          </cell>
          <cell r="C2983" t="str">
            <v>Y</v>
          </cell>
          <cell r="D2983" t="str">
            <v>0128-00</v>
          </cell>
          <cell r="E2983" t="str">
            <v>WERKSPROBELAUF</v>
          </cell>
          <cell r="F2983">
            <v>13.83</v>
          </cell>
          <cell r="G2983">
            <v>13.62</v>
          </cell>
          <cell r="H2983">
            <v>0</v>
          </cell>
          <cell r="J2983">
            <v>13.62</v>
          </cell>
        </row>
        <row r="2984">
          <cell r="A2984" t="str">
            <v>4653</v>
          </cell>
          <cell r="B2984" t="str">
            <v>B</v>
          </cell>
          <cell r="C2984" t="str">
            <v>Y</v>
          </cell>
          <cell r="D2984" t="str">
            <v>0128-00</v>
          </cell>
          <cell r="E2984" t="str">
            <v>WERKSPROBELAUF</v>
          </cell>
          <cell r="F2984">
            <v>20.76</v>
          </cell>
          <cell r="G2984">
            <v>13.62</v>
          </cell>
          <cell r="H2984">
            <v>0</v>
          </cell>
          <cell r="J2984">
            <v>13.62</v>
          </cell>
        </row>
        <row r="2985">
          <cell r="A2985" t="str">
            <v>4654</v>
          </cell>
          <cell r="B2985" t="str">
            <v>B</v>
          </cell>
          <cell r="C2985" t="str">
            <v>Y</v>
          </cell>
          <cell r="D2985" t="str">
            <v>0128-00</v>
          </cell>
          <cell r="E2985" t="str">
            <v>WERKSPROBELAUF</v>
          </cell>
          <cell r="F2985">
            <v>13.83</v>
          </cell>
          <cell r="G2985">
            <v>13.62</v>
          </cell>
          <cell r="H2985">
            <v>0</v>
          </cell>
          <cell r="J2985">
            <v>13.62</v>
          </cell>
        </row>
        <row r="2986">
          <cell r="A2986" t="str">
            <v>4655</v>
          </cell>
          <cell r="B2986" t="str">
            <v>B</v>
          </cell>
          <cell r="C2986" t="str">
            <v>Y</v>
          </cell>
          <cell r="D2986" t="str">
            <v>0128-00</v>
          </cell>
          <cell r="E2986" t="str">
            <v>WERKSPROBELAUF</v>
          </cell>
          <cell r="F2986">
            <v>20.76</v>
          </cell>
          <cell r="G2986">
            <v>13.62</v>
          </cell>
          <cell r="H2986">
            <v>0</v>
          </cell>
          <cell r="J2986">
            <v>13.62</v>
          </cell>
        </row>
        <row r="2987">
          <cell r="A2987" t="str">
            <v>4656</v>
          </cell>
          <cell r="B2987" t="str">
            <v>B</v>
          </cell>
          <cell r="C2987" t="str">
            <v>Y</v>
          </cell>
          <cell r="D2987" t="str">
            <v>0128-00</v>
          </cell>
          <cell r="E2987" t="str">
            <v>WERKSPROBELAUF</v>
          </cell>
          <cell r="F2987">
            <v>13.83</v>
          </cell>
          <cell r="G2987">
            <v>13.62</v>
          </cell>
          <cell r="H2987">
            <v>0</v>
          </cell>
          <cell r="J2987">
            <v>13.62</v>
          </cell>
        </row>
        <row r="2988">
          <cell r="A2988" t="str">
            <v>4657</v>
          </cell>
          <cell r="B2988" t="str">
            <v>B</v>
          </cell>
          <cell r="C2988" t="str">
            <v>Y</v>
          </cell>
          <cell r="D2988" t="str">
            <v>0128-00</v>
          </cell>
          <cell r="E2988" t="str">
            <v>WERKSPROBELAUF</v>
          </cell>
          <cell r="F2988">
            <v>20.76</v>
          </cell>
          <cell r="G2988">
            <v>13.62</v>
          </cell>
          <cell r="H2988">
            <v>0</v>
          </cell>
          <cell r="J2988">
            <v>13.62</v>
          </cell>
        </row>
        <row r="2989">
          <cell r="A2989" t="str">
            <v>4658</v>
          </cell>
          <cell r="B2989" t="str">
            <v>B</v>
          </cell>
          <cell r="C2989" t="str">
            <v>Y</v>
          </cell>
          <cell r="D2989" t="str">
            <v>0128-00</v>
          </cell>
          <cell r="E2989" t="str">
            <v>WERKSPROBELAUF</v>
          </cell>
          <cell r="F2989">
            <v>13.83</v>
          </cell>
          <cell r="G2989">
            <v>13.62</v>
          </cell>
          <cell r="H2989">
            <v>0</v>
          </cell>
          <cell r="J2989">
            <v>13.62</v>
          </cell>
        </row>
        <row r="2990">
          <cell r="A2990" t="str">
            <v>4659</v>
          </cell>
          <cell r="B2990" t="str">
            <v>B</v>
          </cell>
          <cell r="C2990" t="str">
            <v>Y</v>
          </cell>
          <cell r="D2990" t="str">
            <v>0128-00</v>
          </cell>
          <cell r="E2990" t="str">
            <v>WERKSPROBELAUF</v>
          </cell>
          <cell r="F2990">
            <v>20.76</v>
          </cell>
          <cell r="G2990">
            <v>13.62</v>
          </cell>
          <cell r="H2990">
            <v>0</v>
          </cell>
          <cell r="J2990">
            <v>13.62</v>
          </cell>
        </row>
        <row r="2991">
          <cell r="A2991" t="str">
            <v>4660</v>
          </cell>
          <cell r="B2991" t="str">
            <v>B</v>
          </cell>
          <cell r="C2991" t="str">
            <v>Y</v>
          </cell>
          <cell r="D2991" t="str">
            <v>0128-00</v>
          </cell>
          <cell r="E2991" t="str">
            <v>WERKSPROBELAUF</v>
          </cell>
          <cell r="F2991">
            <v>13.83</v>
          </cell>
          <cell r="G2991">
            <v>13.62</v>
          </cell>
          <cell r="H2991">
            <v>0</v>
          </cell>
          <cell r="J2991">
            <v>13.62</v>
          </cell>
        </row>
        <row r="2992">
          <cell r="A2992" t="str">
            <v>4661</v>
          </cell>
          <cell r="B2992" t="str">
            <v>B</v>
          </cell>
          <cell r="C2992" t="str">
            <v>Y</v>
          </cell>
          <cell r="D2992" t="str">
            <v>0128-00</v>
          </cell>
          <cell r="E2992" t="str">
            <v>WERKSPROBELAUF</v>
          </cell>
          <cell r="F2992">
            <v>20.76</v>
          </cell>
          <cell r="G2992">
            <v>13.62</v>
          </cell>
          <cell r="H2992">
            <v>0</v>
          </cell>
          <cell r="J2992">
            <v>13.62</v>
          </cell>
        </row>
        <row r="2993">
          <cell r="A2993" t="str">
            <v>4662</v>
          </cell>
          <cell r="B2993" t="str">
            <v>B</v>
          </cell>
          <cell r="C2993" t="str">
            <v>Y</v>
          </cell>
          <cell r="D2993" t="str">
            <v>0128-00</v>
          </cell>
          <cell r="E2993" t="str">
            <v>WERKSPROBELAUF</v>
          </cell>
          <cell r="F2993">
            <v>13.83</v>
          </cell>
          <cell r="G2993">
            <v>13.62</v>
          </cell>
          <cell r="H2993">
            <v>0</v>
          </cell>
          <cell r="J2993">
            <v>13.62</v>
          </cell>
        </row>
        <row r="2994">
          <cell r="A2994" t="str">
            <v>4663</v>
          </cell>
          <cell r="B2994" t="str">
            <v>B</v>
          </cell>
          <cell r="C2994" t="str">
            <v>Y</v>
          </cell>
          <cell r="D2994" t="str">
            <v>0128-00</v>
          </cell>
          <cell r="E2994" t="str">
            <v>WERKSPROBELAUF</v>
          </cell>
          <cell r="F2994">
            <v>20.76</v>
          </cell>
          <cell r="G2994">
            <v>13.62</v>
          </cell>
          <cell r="H2994">
            <v>0</v>
          </cell>
          <cell r="J2994">
            <v>13.62</v>
          </cell>
        </row>
        <row r="2995">
          <cell r="A2995" t="str">
            <v>4664</v>
          </cell>
          <cell r="B2995" t="str">
            <v>B</v>
          </cell>
          <cell r="C2995" t="str">
            <v>Y</v>
          </cell>
          <cell r="D2995" t="str">
            <v>0128-00</v>
          </cell>
          <cell r="E2995" t="str">
            <v>WERKSPROBELAUF</v>
          </cell>
          <cell r="F2995">
            <v>20.76</v>
          </cell>
          <cell r="G2995">
            <v>13.62</v>
          </cell>
          <cell r="H2995">
            <v>0</v>
          </cell>
          <cell r="J2995">
            <v>13.62</v>
          </cell>
        </row>
        <row r="2996">
          <cell r="A2996" t="str">
            <v>4665</v>
          </cell>
          <cell r="B2996" t="str">
            <v>B</v>
          </cell>
          <cell r="C2996" t="str">
            <v>Y</v>
          </cell>
          <cell r="D2996" t="str">
            <v>0128-00</v>
          </cell>
          <cell r="E2996" t="str">
            <v>WERKSPROBELAUF</v>
          </cell>
          <cell r="F2996">
            <v>13.83</v>
          </cell>
          <cell r="G2996">
            <v>13.62</v>
          </cell>
          <cell r="H2996">
            <v>0</v>
          </cell>
          <cell r="J2996">
            <v>13.62</v>
          </cell>
        </row>
        <row r="2997">
          <cell r="A2997" t="str">
            <v>4666</v>
          </cell>
          <cell r="B2997" t="str">
            <v>B</v>
          </cell>
          <cell r="C2997" t="str">
            <v>Y</v>
          </cell>
          <cell r="D2997" t="str">
            <v>0128-00</v>
          </cell>
          <cell r="E2997" t="str">
            <v>WERKSPROBELAUF</v>
          </cell>
          <cell r="F2997">
            <v>20.76</v>
          </cell>
          <cell r="G2997">
            <v>13.62</v>
          </cell>
          <cell r="H2997">
            <v>0</v>
          </cell>
          <cell r="J2997">
            <v>13.62</v>
          </cell>
        </row>
        <row r="2998">
          <cell r="A2998" t="str">
            <v>4667</v>
          </cell>
          <cell r="B2998" t="str">
            <v>B</v>
          </cell>
          <cell r="C2998" t="str">
            <v>Y</v>
          </cell>
          <cell r="D2998" t="str">
            <v>0128-00</v>
          </cell>
          <cell r="E2998" t="str">
            <v>WERKSPROBELAUF</v>
          </cell>
          <cell r="F2998">
            <v>13.83</v>
          </cell>
          <cell r="G2998">
            <v>13.62</v>
          </cell>
          <cell r="H2998">
            <v>0</v>
          </cell>
          <cell r="J2998">
            <v>13.62</v>
          </cell>
        </row>
        <row r="2999">
          <cell r="A2999" t="str">
            <v>4668</v>
          </cell>
          <cell r="B2999" t="str">
            <v>B</v>
          </cell>
          <cell r="C2999" t="str">
            <v>Y</v>
          </cell>
          <cell r="D2999" t="str">
            <v>0128-00</v>
          </cell>
          <cell r="E2999" t="str">
            <v>WERKSPROBELAUF</v>
          </cell>
          <cell r="F2999">
            <v>13.83</v>
          </cell>
          <cell r="G2999">
            <v>13.62</v>
          </cell>
          <cell r="H2999">
            <v>0</v>
          </cell>
          <cell r="J2999">
            <v>13.62</v>
          </cell>
        </row>
        <row r="3000">
          <cell r="A3000" t="str">
            <v>4669</v>
          </cell>
          <cell r="B3000" t="str">
            <v>B</v>
          </cell>
          <cell r="C3000" t="str">
            <v>Y</v>
          </cell>
          <cell r="D3000" t="str">
            <v>0128-00</v>
          </cell>
          <cell r="E3000" t="str">
            <v>WERKSPROBELAUF</v>
          </cell>
          <cell r="F3000">
            <v>20.76</v>
          </cell>
          <cell r="G3000">
            <v>13.62</v>
          </cell>
          <cell r="H3000">
            <v>0</v>
          </cell>
          <cell r="J3000">
            <v>13.62</v>
          </cell>
        </row>
        <row r="3001">
          <cell r="A3001" t="str">
            <v>4670</v>
          </cell>
          <cell r="B3001" t="str">
            <v>B</v>
          </cell>
          <cell r="C3001" t="str">
            <v>Y</v>
          </cell>
          <cell r="D3001" t="str">
            <v>0128-00</v>
          </cell>
          <cell r="E3001" t="str">
            <v>WERKSPROBELAUF</v>
          </cell>
          <cell r="F3001">
            <v>13.83</v>
          </cell>
          <cell r="G3001">
            <v>13.62</v>
          </cell>
          <cell r="H3001">
            <v>0</v>
          </cell>
          <cell r="J3001">
            <v>13.62</v>
          </cell>
        </row>
        <row r="3002">
          <cell r="A3002" t="str">
            <v>4671</v>
          </cell>
          <cell r="B3002" t="str">
            <v>B</v>
          </cell>
          <cell r="C3002" t="str">
            <v>Y</v>
          </cell>
          <cell r="D3002" t="str">
            <v>0128-00</v>
          </cell>
          <cell r="E3002" t="str">
            <v>WERKSPROBELAUF</v>
          </cell>
          <cell r="F3002">
            <v>20.76</v>
          </cell>
          <cell r="G3002">
            <v>13.62</v>
          </cell>
          <cell r="H3002">
            <v>0</v>
          </cell>
          <cell r="J3002">
            <v>13.62</v>
          </cell>
        </row>
        <row r="3003">
          <cell r="A3003" t="str">
            <v>4672</v>
          </cell>
          <cell r="B3003" t="str">
            <v>B</v>
          </cell>
          <cell r="C3003" t="str">
            <v>Y</v>
          </cell>
          <cell r="D3003" t="str">
            <v>0128-00</v>
          </cell>
          <cell r="E3003" t="str">
            <v>WERKSPROBELAUF</v>
          </cell>
          <cell r="F3003">
            <v>13.83</v>
          </cell>
          <cell r="G3003">
            <v>13.62</v>
          </cell>
          <cell r="H3003">
            <v>0</v>
          </cell>
          <cell r="J3003">
            <v>13.62</v>
          </cell>
        </row>
        <row r="3004">
          <cell r="A3004" t="str">
            <v>4673</v>
          </cell>
          <cell r="B3004" t="str">
            <v>B</v>
          </cell>
          <cell r="C3004" t="str">
            <v>Y</v>
          </cell>
          <cell r="D3004" t="str">
            <v>0128-00</v>
          </cell>
          <cell r="E3004" t="str">
            <v>WERKSPROBELAUF</v>
          </cell>
          <cell r="F3004">
            <v>20.76</v>
          </cell>
          <cell r="G3004">
            <v>13.62</v>
          </cell>
          <cell r="H3004">
            <v>0</v>
          </cell>
          <cell r="J3004">
            <v>13.62</v>
          </cell>
        </row>
        <row r="3005">
          <cell r="A3005" t="str">
            <v>4674</v>
          </cell>
          <cell r="B3005" t="str">
            <v>B</v>
          </cell>
          <cell r="C3005" t="str">
            <v>Y</v>
          </cell>
          <cell r="D3005" t="str">
            <v>0128-00</v>
          </cell>
          <cell r="E3005" t="str">
            <v>WERKSPROBELAUF</v>
          </cell>
          <cell r="F3005">
            <v>5.31</v>
          </cell>
          <cell r="G3005">
            <v>13.62</v>
          </cell>
          <cell r="H3005">
            <v>0</v>
          </cell>
          <cell r="J3005">
            <v>13.62</v>
          </cell>
        </row>
        <row r="3006">
          <cell r="A3006" t="str">
            <v>4675</v>
          </cell>
          <cell r="B3006" t="str">
            <v>B</v>
          </cell>
          <cell r="C3006" t="str">
            <v>Y</v>
          </cell>
          <cell r="D3006" t="str">
            <v>0128-00</v>
          </cell>
          <cell r="E3006" t="str">
            <v>WERKSPROBELAUF</v>
          </cell>
          <cell r="F3006">
            <v>20.76</v>
          </cell>
          <cell r="G3006">
            <v>13.62</v>
          </cell>
          <cell r="H3006">
            <v>0</v>
          </cell>
          <cell r="J3006">
            <v>13.62</v>
          </cell>
        </row>
        <row r="3007">
          <cell r="A3007" t="str">
            <v>4676</v>
          </cell>
          <cell r="B3007" t="str">
            <v>B</v>
          </cell>
          <cell r="C3007" t="str">
            <v>Y</v>
          </cell>
          <cell r="D3007" t="str">
            <v>0131-00</v>
          </cell>
          <cell r="E3007" t="str">
            <v>OELMESSVORRICHTUNG</v>
          </cell>
          <cell r="F3007">
            <v>2.19</v>
          </cell>
          <cell r="G3007">
            <v>0.72</v>
          </cell>
          <cell r="H3007">
            <v>0</v>
          </cell>
          <cell r="J3007">
            <v>0.72</v>
          </cell>
        </row>
        <row r="3008">
          <cell r="A3008" t="str">
            <v>4677</v>
          </cell>
          <cell r="B3008" t="str">
            <v>B</v>
          </cell>
          <cell r="C3008" t="str">
            <v>Y</v>
          </cell>
          <cell r="D3008" t="str">
            <v>0130-00</v>
          </cell>
          <cell r="E3008" t="str">
            <v>OELMESSVORRICHTUNG</v>
          </cell>
          <cell r="F3008">
            <v>11.36</v>
          </cell>
          <cell r="G3008">
            <v>0.72</v>
          </cell>
          <cell r="H3008">
            <v>0</v>
          </cell>
          <cell r="J3008">
            <v>0.72</v>
          </cell>
        </row>
        <row r="3009">
          <cell r="A3009" t="str">
            <v>4678</v>
          </cell>
          <cell r="B3009" t="str">
            <v>B</v>
          </cell>
          <cell r="C3009" t="str">
            <v>Y</v>
          </cell>
          <cell r="D3009" t="str">
            <v>0128-00</v>
          </cell>
          <cell r="E3009" t="str">
            <v>OELMESSVORRICHTUNG</v>
          </cell>
          <cell r="F3009">
            <v>3.75</v>
          </cell>
          <cell r="G3009">
            <v>0.72</v>
          </cell>
          <cell r="H3009">
            <v>0</v>
          </cell>
          <cell r="J3009">
            <v>0.72</v>
          </cell>
        </row>
        <row r="3010">
          <cell r="A3010" t="str">
            <v>4679</v>
          </cell>
          <cell r="B3010" t="str">
            <v>B</v>
          </cell>
          <cell r="C3010" t="str">
            <v>Y</v>
          </cell>
          <cell r="D3010" t="str">
            <v>0130-00</v>
          </cell>
          <cell r="E3010" t="str">
            <v>OELMESSVORRICHTUNG</v>
          </cell>
          <cell r="F3010">
            <v>3.83</v>
          </cell>
          <cell r="G3010">
            <v>0.22</v>
          </cell>
          <cell r="H3010">
            <v>0</v>
          </cell>
          <cell r="J3010">
            <v>0.22</v>
          </cell>
        </row>
        <row r="3011">
          <cell r="A3011" t="str">
            <v>4680</v>
          </cell>
          <cell r="B3011" t="str">
            <v>B</v>
          </cell>
          <cell r="C3011" t="str">
            <v>Y</v>
          </cell>
          <cell r="D3011" t="str">
            <v>0130-00</v>
          </cell>
          <cell r="E3011" t="str">
            <v>OELMESSVORRICHTUNG</v>
          </cell>
          <cell r="F3011">
            <v>12.23</v>
          </cell>
          <cell r="G3011">
            <v>0.71</v>
          </cell>
          <cell r="H3011">
            <v>0</v>
          </cell>
          <cell r="J3011">
            <v>0.71</v>
          </cell>
        </row>
        <row r="3012">
          <cell r="A3012" t="str">
            <v>4681</v>
          </cell>
          <cell r="B3012" t="str">
            <v>B</v>
          </cell>
          <cell r="C3012" t="str">
            <v>Y</v>
          </cell>
          <cell r="D3012" t="str">
            <v>0130-00</v>
          </cell>
          <cell r="E3012" t="str">
            <v>OELMESSVORRICHTUNG</v>
          </cell>
          <cell r="F3012">
            <v>12.74</v>
          </cell>
          <cell r="G3012">
            <v>0.72</v>
          </cell>
          <cell r="H3012">
            <v>0</v>
          </cell>
          <cell r="J3012">
            <v>0.72</v>
          </cell>
        </row>
        <row r="3013">
          <cell r="A3013" t="str">
            <v>4682</v>
          </cell>
          <cell r="B3013" t="str">
            <v>B</v>
          </cell>
          <cell r="C3013" t="str">
            <v>Y</v>
          </cell>
          <cell r="D3013" t="str">
            <v>0130-00</v>
          </cell>
          <cell r="E3013" t="str">
            <v>OELMESSVORRICHTUNG</v>
          </cell>
          <cell r="F3013">
            <v>20.75</v>
          </cell>
          <cell r="G3013">
            <v>0.72</v>
          </cell>
          <cell r="H3013">
            <v>0</v>
          </cell>
          <cell r="J3013">
            <v>0.72</v>
          </cell>
        </row>
        <row r="3014">
          <cell r="A3014" t="str">
            <v>4683</v>
          </cell>
          <cell r="B3014" t="str">
            <v>B</v>
          </cell>
          <cell r="C3014" t="str">
            <v>Y</v>
          </cell>
          <cell r="D3014" t="str">
            <v>0128-00</v>
          </cell>
          <cell r="E3014" t="str">
            <v>DREHZAHLREGLER</v>
          </cell>
          <cell r="F3014">
            <v>169.11</v>
          </cell>
          <cell r="G3014">
            <v>2.4500000000000002</v>
          </cell>
          <cell r="H3014">
            <v>2.2799999999999998</v>
          </cell>
          <cell r="J3014">
            <v>4.7300000000000004</v>
          </cell>
        </row>
        <row r="3015">
          <cell r="A3015" t="str">
            <v>4684</v>
          </cell>
          <cell r="B3015" t="str">
            <v>B</v>
          </cell>
          <cell r="C3015" t="str">
            <v>Y</v>
          </cell>
          <cell r="D3015" t="str">
            <v>0128-00</v>
          </cell>
          <cell r="E3015" t="str">
            <v>DREHZAHLREGLER</v>
          </cell>
          <cell r="F3015">
            <v>164.98</v>
          </cell>
          <cell r="G3015">
            <v>2.9</v>
          </cell>
          <cell r="H3015">
            <v>1.96</v>
          </cell>
          <cell r="J3015">
            <v>4.8599999999999994</v>
          </cell>
        </row>
        <row r="3016">
          <cell r="A3016" t="str">
            <v>4685</v>
          </cell>
          <cell r="B3016" t="str">
            <v>B</v>
          </cell>
          <cell r="C3016" t="str">
            <v>Y</v>
          </cell>
          <cell r="D3016" t="str">
            <v>0128-00</v>
          </cell>
          <cell r="E3016" t="str">
            <v>DREHZAHLREGLER</v>
          </cell>
          <cell r="F3016">
            <v>169.11</v>
          </cell>
          <cell r="G3016">
            <v>2.4500000000000002</v>
          </cell>
          <cell r="H3016">
            <v>2.2799999999999998</v>
          </cell>
          <cell r="J3016">
            <v>4.7300000000000004</v>
          </cell>
        </row>
        <row r="3017">
          <cell r="A3017" t="str">
            <v>4686</v>
          </cell>
          <cell r="B3017" t="str">
            <v>B</v>
          </cell>
          <cell r="C3017" t="str">
            <v>Y</v>
          </cell>
          <cell r="D3017" t="str">
            <v>0128-00</v>
          </cell>
          <cell r="E3017" t="str">
            <v>DREHZAHLREGLER</v>
          </cell>
          <cell r="F3017">
            <v>164.98</v>
          </cell>
          <cell r="G3017">
            <v>2.9</v>
          </cell>
          <cell r="H3017">
            <v>1.96</v>
          </cell>
          <cell r="J3017">
            <v>4.8599999999999994</v>
          </cell>
        </row>
        <row r="3018">
          <cell r="A3018" t="str">
            <v>4687</v>
          </cell>
          <cell r="B3018" t="str">
            <v>B</v>
          </cell>
          <cell r="C3018" t="str">
            <v>Y</v>
          </cell>
          <cell r="D3018" t="str">
            <v>0128-00</v>
          </cell>
          <cell r="E3018" t="str">
            <v>DREHZAHLREGLER</v>
          </cell>
          <cell r="F3018">
            <v>169.11</v>
          </cell>
          <cell r="G3018">
            <v>2.4500000000000002</v>
          </cell>
          <cell r="H3018">
            <v>2.2799999999999998</v>
          </cell>
          <cell r="J3018">
            <v>4.7300000000000004</v>
          </cell>
        </row>
        <row r="3019">
          <cell r="A3019" t="str">
            <v>4688</v>
          </cell>
          <cell r="B3019" t="str">
            <v>B</v>
          </cell>
          <cell r="C3019" t="str">
            <v>Y</v>
          </cell>
          <cell r="D3019" t="str">
            <v>0128-00</v>
          </cell>
          <cell r="E3019" t="str">
            <v>DREHZAHLREGLER</v>
          </cell>
          <cell r="F3019">
            <v>164.98</v>
          </cell>
          <cell r="G3019">
            <v>3.83</v>
          </cell>
          <cell r="H3019">
            <v>1.96</v>
          </cell>
          <cell r="J3019">
            <v>5.79</v>
          </cell>
        </row>
        <row r="3020">
          <cell r="A3020" t="str">
            <v>4689</v>
          </cell>
          <cell r="B3020" t="str">
            <v>B</v>
          </cell>
          <cell r="C3020" t="str">
            <v>Y</v>
          </cell>
          <cell r="D3020" t="str">
            <v>0128-00</v>
          </cell>
          <cell r="E3020" t="str">
            <v>DREHZAHLREGLER</v>
          </cell>
          <cell r="F3020">
            <v>169.11</v>
          </cell>
          <cell r="G3020">
            <v>3.46</v>
          </cell>
          <cell r="H3020">
            <v>2.2799999999999998</v>
          </cell>
          <cell r="J3020">
            <v>5.74</v>
          </cell>
        </row>
        <row r="3021">
          <cell r="A3021" t="str">
            <v>4690</v>
          </cell>
          <cell r="B3021" t="str">
            <v>B</v>
          </cell>
          <cell r="C3021" t="str">
            <v>Y</v>
          </cell>
          <cell r="D3021" t="str">
            <v>0128-00</v>
          </cell>
          <cell r="E3021" t="str">
            <v>DREHZAHLREGLER</v>
          </cell>
          <cell r="F3021">
            <v>164.98</v>
          </cell>
          <cell r="G3021">
            <v>3.83</v>
          </cell>
          <cell r="H3021">
            <v>1.96</v>
          </cell>
          <cell r="J3021">
            <v>5.79</v>
          </cell>
        </row>
        <row r="3022">
          <cell r="A3022" t="str">
            <v>4691</v>
          </cell>
          <cell r="B3022" t="str">
            <v>B</v>
          </cell>
          <cell r="C3022" t="str">
            <v>Y</v>
          </cell>
          <cell r="D3022" t="str">
            <v>0128-00</v>
          </cell>
          <cell r="E3022" t="str">
            <v>DREHZAHLREGLER</v>
          </cell>
          <cell r="F3022">
            <v>169.11</v>
          </cell>
          <cell r="G3022">
            <v>2.4500000000000002</v>
          </cell>
          <cell r="H3022">
            <v>2.2799999999999998</v>
          </cell>
          <cell r="J3022">
            <v>4.7300000000000004</v>
          </cell>
        </row>
        <row r="3023">
          <cell r="A3023" t="str">
            <v>4692</v>
          </cell>
          <cell r="B3023" t="str">
            <v>B</v>
          </cell>
          <cell r="C3023" t="str">
            <v>Y</v>
          </cell>
          <cell r="D3023" t="str">
            <v>0128-00</v>
          </cell>
          <cell r="E3023" t="str">
            <v>DREHZAHLREGLER</v>
          </cell>
          <cell r="F3023">
            <v>164.98</v>
          </cell>
          <cell r="G3023">
            <v>2.9</v>
          </cell>
          <cell r="H3023">
            <v>1.96</v>
          </cell>
          <cell r="J3023">
            <v>4.8599999999999994</v>
          </cell>
        </row>
        <row r="3024">
          <cell r="A3024" t="str">
            <v>4693</v>
          </cell>
          <cell r="B3024" t="str">
            <v>B</v>
          </cell>
          <cell r="C3024" t="str">
            <v>Y</v>
          </cell>
          <cell r="D3024" t="str">
            <v>0128-00</v>
          </cell>
          <cell r="E3024" t="str">
            <v>DREHZAHLREGLER</v>
          </cell>
          <cell r="F3024">
            <v>169.11</v>
          </cell>
          <cell r="G3024">
            <v>2.4500000000000002</v>
          </cell>
          <cell r="H3024">
            <v>2.2799999999999998</v>
          </cell>
          <cell r="J3024">
            <v>4.7300000000000004</v>
          </cell>
        </row>
        <row r="3025">
          <cell r="A3025" t="str">
            <v>4694</v>
          </cell>
          <cell r="B3025" t="str">
            <v>B</v>
          </cell>
          <cell r="C3025" t="str">
            <v>Y</v>
          </cell>
          <cell r="D3025" t="str">
            <v>0128-00</v>
          </cell>
          <cell r="E3025" t="str">
            <v>DREHZAHLREGLER</v>
          </cell>
          <cell r="F3025">
            <v>169.11</v>
          </cell>
          <cell r="G3025">
            <v>2.4500000000000002</v>
          </cell>
          <cell r="H3025">
            <v>2.2799999999999998</v>
          </cell>
          <cell r="J3025">
            <v>4.7300000000000004</v>
          </cell>
        </row>
        <row r="3026">
          <cell r="A3026" t="str">
            <v>4695</v>
          </cell>
          <cell r="B3026" t="str">
            <v>B</v>
          </cell>
          <cell r="C3026" t="str">
            <v>Y</v>
          </cell>
          <cell r="D3026" t="str">
            <v>0128-00</v>
          </cell>
          <cell r="E3026" t="str">
            <v>DREHZAHLREGLER</v>
          </cell>
          <cell r="F3026">
            <v>164.98</v>
          </cell>
          <cell r="G3026">
            <v>3.83</v>
          </cell>
          <cell r="H3026">
            <v>1.96</v>
          </cell>
          <cell r="J3026">
            <v>5.79</v>
          </cell>
        </row>
        <row r="3027">
          <cell r="A3027" t="str">
            <v>4696</v>
          </cell>
          <cell r="B3027" t="str">
            <v>B</v>
          </cell>
          <cell r="C3027" t="str">
            <v>Y</v>
          </cell>
          <cell r="D3027" t="str">
            <v>0128-00</v>
          </cell>
          <cell r="E3027" t="str">
            <v>DREHZAHLREGLER</v>
          </cell>
          <cell r="F3027">
            <v>169.11</v>
          </cell>
          <cell r="G3027">
            <v>2.4500000000000002</v>
          </cell>
          <cell r="H3027">
            <v>2.2799999999999998</v>
          </cell>
          <cell r="J3027">
            <v>4.7300000000000004</v>
          </cell>
        </row>
        <row r="3028">
          <cell r="A3028" t="str">
            <v>4697</v>
          </cell>
          <cell r="B3028" t="str">
            <v>B</v>
          </cell>
          <cell r="C3028" t="str">
            <v>Y</v>
          </cell>
          <cell r="D3028" t="str">
            <v>0128-00</v>
          </cell>
          <cell r="E3028" t="str">
            <v>DREHZAHLREGLER</v>
          </cell>
          <cell r="F3028">
            <v>164.98</v>
          </cell>
          <cell r="G3028">
            <v>3.83</v>
          </cell>
          <cell r="H3028">
            <v>1.96</v>
          </cell>
          <cell r="J3028">
            <v>5.79</v>
          </cell>
        </row>
        <row r="3029">
          <cell r="A3029" t="str">
            <v>4698</v>
          </cell>
          <cell r="B3029" t="str">
            <v>B</v>
          </cell>
          <cell r="C3029" t="str">
            <v>Y</v>
          </cell>
          <cell r="D3029" t="str">
            <v>0128-00</v>
          </cell>
          <cell r="E3029" t="str">
            <v>DREHZAHLREGLER</v>
          </cell>
          <cell r="F3029">
            <v>169.11</v>
          </cell>
          <cell r="G3029">
            <v>2.4500000000000002</v>
          </cell>
          <cell r="H3029">
            <v>2.2799999999999998</v>
          </cell>
          <cell r="J3029">
            <v>4.7300000000000004</v>
          </cell>
        </row>
        <row r="3030">
          <cell r="A3030" t="str">
            <v>4699</v>
          </cell>
          <cell r="B3030" t="str">
            <v>B</v>
          </cell>
          <cell r="C3030" t="str">
            <v>Y</v>
          </cell>
          <cell r="D3030" t="str">
            <v>0128-00</v>
          </cell>
          <cell r="E3030" t="str">
            <v>DREHZAHLREGLER</v>
          </cell>
          <cell r="F3030">
            <v>164.98</v>
          </cell>
          <cell r="G3030">
            <v>2.9</v>
          </cell>
          <cell r="H3030">
            <v>1.96</v>
          </cell>
          <cell r="J3030">
            <v>4.8599999999999994</v>
          </cell>
        </row>
        <row r="3031">
          <cell r="A3031" t="str">
            <v>4700</v>
          </cell>
          <cell r="B3031" t="str">
            <v>B</v>
          </cell>
          <cell r="C3031" t="str">
            <v>Y</v>
          </cell>
          <cell r="D3031" t="str">
            <v>0128-00</v>
          </cell>
          <cell r="E3031" t="str">
            <v>DREHZAHLREGLER</v>
          </cell>
          <cell r="F3031">
            <v>169.11</v>
          </cell>
          <cell r="G3031">
            <v>3.46</v>
          </cell>
          <cell r="H3031">
            <v>2.2799999999999998</v>
          </cell>
          <cell r="J3031">
            <v>5.74</v>
          </cell>
        </row>
        <row r="3032">
          <cell r="A3032" t="str">
            <v>4701</v>
          </cell>
          <cell r="B3032" t="str">
            <v>B</v>
          </cell>
          <cell r="C3032" t="str">
            <v>Y</v>
          </cell>
          <cell r="D3032" t="str">
            <v>0128-00</v>
          </cell>
          <cell r="E3032" t="str">
            <v>DREHZAHLREGLER</v>
          </cell>
          <cell r="F3032">
            <v>164.98</v>
          </cell>
          <cell r="G3032">
            <v>3.83</v>
          </cell>
          <cell r="H3032">
            <v>1.96</v>
          </cell>
          <cell r="J3032">
            <v>5.79</v>
          </cell>
        </row>
        <row r="3033">
          <cell r="A3033" t="str">
            <v>4702</v>
          </cell>
          <cell r="B3033" t="str">
            <v>B</v>
          </cell>
          <cell r="C3033" t="str">
            <v>Y</v>
          </cell>
          <cell r="D3033" t="str">
            <v>0128-00</v>
          </cell>
          <cell r="E3033" t="str">
            <v>DREHZAHLREGLER</v>
          </cell>
          <cell r="F3033">
            <v>169.11</v>
          </cell>
          <cell r="G3033">
            <v>3.46</v>
          </cell>
          <cell r="H3033">
            <v>2.2799999999999998</v>
          </cell>
          <cell r="J3033">
            <v>5.74</v>
          </cell>
        </row>
        <row r="3034">
          <cell r="A3034" t="str">
            <v>4703</v>
          </cell>
          <cell r="B3034" t="str">
            <v>B</v>
          </cell>
          <cell r="C3034" t="str">
            <v>Y</v>
          </cell>
          <cell r="D3034" t="str">
            <v>0128-00</v>
          </cell>
          <cell r="E3034" t="str">
            <v>DREHZAHLREGLER</v>
          </cell>
          <cell r="F3034">
            <v>164.98</v>
          </cell>
          <cell r="G3034">
            <v>3.83</v>
          </cell>
          <cell r="H3034">
            <v>1.96</v>
          </cell>
          <cell r="J3034">
            <v>5.79</v>
          </cell>
        </row>
        <row r="3035">
          <cell r="A3035" t="str">
            <v>4704</v>
          </cell>
          <cell r="B3035" t="str">
            <v>B</v>
          </cell>
          <cell r="C3035" t="str">
            <v>Y</v>
          </cell>
          <cell r="D3035" t="str">
            <v>0128-00</v>
          </cell>
          <cell r="E3035" t="str">
            <v>DREHZAHLREGLER</v>
          </cell>
          <cell r="F3035">
            <v>169.11</v>
          </cell>
          <cell r="G3035">
            <v>3.46</v>
          </cell>
          <cell r="H3035">
            <v>2.2799999999999998</v>
          </cell>
          <cell r="J3035">
            <v>5.74</v>
          </cell>
        </row>
        <row r="3036">
          <cell r="A3036" t="str">
            <v>4705</v>
          </cell>
          <cell r="B3036" t="str">
            <v>B</v>
          </cell>
          <cell r="C3036" t="str">
            <v>Y</v>
          </cell>
          <cell r="D3036" t="str">
            <v>0128-00</v>
          </cell>
          <cell r="E3036" t="str">
            <v>DREHZAHLREGLER</v>
          </cell>
          <cell r="F3036">
            <v>164.98</v>
          </cell>
          <cell r="G3036">
            <v>3.83</v>
          </cell>
          <cell r="H3036">
            <v>1.96</v>
          </cell>
          <cell r="J3036">
            <v>5.79</v>
          </cell>
        </row>
        <row r="3037">
          <cell r="A3037" t="str">
            <v>4706</v>
          </cell>
          <cell r="B3037" t="str">
            <v>B</v>
          </cell>
          <cell r="C3037" t="str">
            <v>Y</v>
          </cell>
          <cell r="D3037" t="str">
            <v>0128-00</v>
          </cell>
          <cell r="E3037" t="str">
            <v>EINSPRITZPUMPE</v>
          </cell>
          <cell r="F3037">
            <v>1052.4000000000001</v>
          </cell>
          <cell r="G3037">
            <v>8.89</v>
          </cell>
          <cell r="H3037">
            <v>57.72</v>
          </cell>
          <cell r="J3037">
            <v>66.61</v>
          </cell>
        </row>
        <row r="3038">
          <cell r="A3038" t="str">
            <v>4707</v>
          </cell>
          <cell r="B3038" t="str">
            <v>B</v>
          </cell>
          <cell r="C3038" t="str">
            <v>Y</v>
          </cell>
          <cell r="D3038" t="str">
            <v>0128-00</v>
          </cell>
          <cell r="E3038" t="str">
            <v>EINSPRITZPUMPE</v>
          </cell>
          <cell r="F3038">
            <v>1052.4000000000001</v>
          </cell>
          <cell r="G3038">
            <v>8.89</v>
          </cell>
          <cell r="H3038">
            <v>57.72</v>
          </cell>
          <cell r="J3038">
            <v>66.61</v>
          </cell>
        </row>
        <row r="3039">
          <cell r="A3039" t="str">
            <v>4708</v>
          </cell>
          <cell r="B3039" t="str">
            <v>B</v>
          </cell>
          <cell r="C3039" t="str">
            <v>Y</v>
          </cell>
          <cell r="D3039" t="str">
            <v>0128-00</v>
          </cell>
          <cell r="E3039" t="str">
            <v>EINSPRITZPUMPE</v>
          </cell>
          <cell r="F3039">
            <v>1052.4000000000001</v>
          </cell>
          <cell r="G3039">
            <v>9.66</v>
          </cell>
          <cell r="H3039">
            <v>58.71</v>
          </cell>
          <cell r="J3039">
            <v>68.37</v>
          </cell>
        </row>
        <row r="3040">
          <cell r="A3040" t="str">
            <v>4709</v>
          </cell>
          <cell r="B3040" t="str">
            <v>B</v>
          </cell>
          <cell r="C3040" t="str">
            <v>Y</v>
          </cell>
          <cell r="D3040" t="str">
            <v>0128-00</v>
          </cell>
          <cell r="E3040" t="str">
            <v>EINSPRITZPUMPE</v>
          </cell>
          <cell r="F3040">
            <v>1052.4000000000001</v>
          </cell>
          <cell r="G3040">
            <v>9.66</v>
          </cell>
          <cell r="H3040">
            <v>58.71</v>
          </cell>
          <cell r="J3040">
            <v>68.37</v>
          </cell>
        </row>
        <row r="3041">
          <cell r="A3041" t="str">
            <v>4710</v>
          </cell>
          <cell r="B3041" t="str">
            <v>B</v>
          </cell>
          <cell r="C3041" t="str">
            <v>Y</v>
          </cell>
          <cell r="D3041" t="str">
            <v>0128-00</v>
          </cell>
          <cell r="E3041" t="str">
            <v>EINSPRITZPUMPE</v>
          </cell>
          <cell r="F3041">
            <v>1154.7</v>
          </cell>
          <cell r="G3041">
            <v>8.89</v>
          </cell>
          <cell r="H3041">
            <v>57.57</v>
          </cell>
          <cell r="J3041">
            <v>66.460000000000008</v>
          </cell>
        </row>
        <row r="3042">
          <cell r="A3042" t="str">
            <v>4711</v>
          </cell>
          <cell r="B3042" t="str">
            <v>B</v>
          </cell>
          <cell r="C3042" t="str">
            <v>Y</v>
          </cell>
          <cell r="D3042" t="str">
            <v>0128-00</v>
          </cell>
          <cell r="E3042" t="str">
            <v>EINSPRITZPUMPE</v>
          </cell>
          <cell r="F3042">
            <v>1154.7</v>
          </cell>
          <cell r="G3042">
            <v>11.13</v>
          </cell>
          <cell r="H3042">
            <v>57.57</v>
          </cell>
          <cell r="J3042">
            <v>68.7</v>
          </cell>
        </row>
        <row r="3043">
          <cell r="A3043" t="str">
            <v>4712</v>
          </cell>
          <cell r="B3043" t="str">
            <v>B</v>
          </cell>
          <cell r="C3043" t="str">
            <v>Y</v>
          </cell>
          <cell r="D3043" t="str">
            <v>0128-00</v>
          </cell>
          <cell r="E3043" t="str">
            <v>EINSPRITZPUMPE</v>
          </cell>
          <cell r="F3043">
            <v>1154.7</v>
          </cell>
          <cell r="G3043">
            <v>8.14</v>
          </cell>
          <cell r="H3043">
            <v>58.56</v>
          </cell>
          <cell r="J3043">
            <v>66.7</v>
          </cell>
        </row>
        <row r="3044">
          <cell r="A3044" t="str">
            <v>4713</v>
          </cell>
          <cell r="B3044" t="str">
            <v>B</v>
          </cell>
          <cell r="C3044" t="str">
            <v>Y</v>
          </cell>
          <cell r="D3044" t="str">
            <v>0128-00</v>
          </cell>
          <cell r="E3044" t="str">
            <v>EINSPRITZPUMPE</v>
          </cell>
          <cell r="F3044">
            <v>1154.7</v>
          </cell>
          <cell r="G3044">
            <v>8.14</v>
          </cell>
          <cell r="H3044">
            <v>58.56</v>
          </cell>
          <cell r="J3044">
            <v>66.7</v>
          </cell>
        </row>
        <row r="3045">
          <cell r="A3045" t="str">
            <v>4714</v>
          </cell>
          <cell r="B3045" t="str">
            <v>B</v>
          </cell>
          <cell r="C3045" t="str">
            <v>Y</v>
          </cell>
          <cell r="D3045" t="str">
            <v>0128-00</v>
          </cell>
          <cell r="E3045" t="str">
            <v>EINSPRITZPUMPE</v>
          </cell>
          <cell r="F3045">
            <v>732.4</v>
          </cell>
          <cell r="G3045">
            <v>6.7</v>
          </cell>
          <cell r="H3045">
            <v>53.63</v>
          </cell>
          <cell r="J3045">
            <v>60.330000000000005</v>
          </cell>
        </row>
        <row r="3046">
          <cell r="A3046" t="str">
            <v>4715</v>
          </cell>
          <cell r="B3046" t="str">
            <v>B</v>
          </cell>
          <cell r="C3046" t="str">
            <v>Y</v>
          </cell>
          <cell r="D3046" t="str">
            <v>0128-00</v>
          </cell>
          <cell r="E3046" t="str">
            <v>EINSPRITZPUMPE</v>
          </cell>
          <cell r="F3046">
            <v>732.4</v>
          </cell>
          <cell r="G3046">
            <v>6.7</v>
          </cell>
          <cell r="H3046">
            <v>53.63</v>
          </cell>
          <cell r="J3046">
            <v>60.330000000000005</v>
          </cell>
        </row>
        <row r="3047">
          <cell r="A3047" t="str">
            <v>4716</v>
          </cell>
          <cell r="B3047" t="str">
            <v>B</v>
          </cell>
          <cell r="C3047" t="str">
            <v>Y</v>
          </cell>
          <cell r="D3047" t="str">
            <v>0128-00</v>
          </cell>
          <cell r="E3047" t="str">
            <v>EINSPRITZPUMPE</v>
          </cell>
          <cell r="F3047">
            <v>732.4</v>
          </cell>
          <cell r="G3047">
            <v>6.7</v>
          </cell>
          <cell r="H3047">
            <v>53.64</v>
          </cell>
          <cell r="J3047">
            <v>60.34</v>
          </cell>
        </row>
        <row r="3048">
          <cell r="A3048" t="str">
            <v>4717</v>
          </cell>
          <cell r="B3048" t="str">
            <v>B</v>
          </cell>
          <cell r="C3048" t="str">
            <v>Y</v>
          </cell>
          <cell r="D3048" t="str">
            <v>0128-00</v>
          </cell>
          <cell r="E3048" t="str">
            <v>EINSPRITZPUMPE</v>
          </cell>
          <cell r="F3048">
            <v>732.4</v>
          </cell>
          <cell r="G3048">
            <v>6.52</v>
          </cell>
          <cell r="H3048">
            <v>53.64</v>
          </cell>
          <cell r="J3048">
            <v>60.16</v>
          </cell>
        </row>
        <row r="3049">
          <cell r="A3049" t="str">
            <v>4718</v>
          </cell>
          <cell r="B3049" t="str">
            <v>B</v>
          </cell>
          <cell r="C3049" t="str">
            <v>Y</v>
          </cell>
          <cell r="D3049" t="str">
            <v>0130-00</v>
          </cell>
          <cell r="E3049" t="str">
            <v>OELEINFUELLUNG</v>
          </cell>
          <cell r="F3049">
            <v>28.2</v>
          </cell>
          <cell r="G3049">
            <v>1.03</v>
          </cell>
          <cell r="H3049">
            <v>2.9</v>
          </cell>
          <cell r="J3049">
            <v>3.9299999999999997</v>
          </cell>
        </row>
        <row r="3050">
          <cell r="A3050" t="str">
            <v>4719</v>
          </cell>
          <cell r="B3050" t="str">
            <v>B</v>
          </cell>
          <cell r="C3050" t="str">
            <v>Y</v>
          </cell>
          <cell r="D3050" t="str">
            <v>0130-00</v>
          </cell>
          <cell r="E3050" t="str">
            <v>OELEINFUELLUNG</v>
          </cell>
          <cell r="F3050">
            <v>21.56</v>
          </cell>
          <cell r="G3050">
            <v>0.85</v>
          </cell>
          <cell r="H3050">
            <v>2.9</v>
          </cell>
          <cell r="J3050">
            <v>3.75</v>
          </cell>
        </row>
        <row r="3051">
          <cell r="A3051" t="str">
            <v>4720</v>
          </cell>
          <cell r="B3051" t="str">
            <v>B</v>
          </cell>
          <cell r="C3051" t="str">
            <v>Y</v>
          </cell>
          <cell r="D3051" t="str">
            <v>0130-00</v>
          </cell>
          <cell r="E3051" t="str">
            <v>KRAFTSTOFFLEITUNG</v>
          </cell>
          <cell r="F3051">
            <v>6.09</v>
          </cell>
          <cell r="G3051">
            <v>1.06</v>
          </cell>
          <cell r="H3051">
            <v>3.32</v>
          </cell>
          <cell r="J3051">
            <v>4.38</v>
          </cell>
        </row>
        <row r="3052">
          <cell r="A3052" t="str">
            <v>4721</v>
          </cell>
          <cell r="B3052" t="str">
            <v>B</v>
          </cell>
          <cell r="C3052" t="str">
            <v>Y</v>
          </cell>
          <cell r="D3052" t="str">
            <v>0131-00</v>
          </cell>
          <cell r="E3052" t="str">
            <v>KRAFTSTOFFLEITUNG</v>
          </cell>
          <cell r="F3052">
            <v>4.75</v>
          </cell>
          <cell r="G3052">
            <v>1.05</v>
          </cell>
          <cell r="H3052">
            <v>4.59</v>
          </cell>
          <cell r="J3052">
            <v>5.64</v>
          </cell>
        </row>
        <row r="3053">
          <cell r="A3053" t="str">
            <v>4722</v>
          </cell>
          <cell r="B3053" t="str">
            <v>B</v>
          </cell>
          <cell r="C3053" t="str">
            <v>Y</v>
          </cell>
          <cell r="D3053" t="str">
            <v>0130-00</v>
          </cell>
          <cell r="E3053" t="str">
            <v>KRAFTSTOFFLEITUNG</v>
          </cell>
          <cell r="F3053">
            <v>6.27</v>
          </cell>
          <cell r="G3053">
            <v>1.82</v>
          </cell>
          <cell r="H3053">
            <v>3.32</v>
          </cell>
          <cell r="J3053">
            <v>5.14</v>
          </cell>
        </row>
        <row r="3054">
          <cell r="A3054" t="str">
            <v>4723</v>
          </cell>
          <cell r="B3054" t="str">
            <v>B</v>
          </cell>
          <cell r="C3054" t="str">
            <v>Y</v>
          </cell>
          <cell r="D3054" t="str">
            <v>0130-00</v>
          </cell>
          <cell r="E3054" t="str">
            <v>KRAFTSTOFFLEITUNG</v>
          </cell>
          <cell r="F3054">
            <v>3.7</v>
          </cell>
          <cell r="G3054">
            <v>1.1000000000000001</v>
          </cell>
          <cell r="H3054">
            <v>1.57</v>
          </cell>
          <cell r="J3054">
            <v>2.67</v>
          </cell>
        </row>
        <row r="3055">
          <cell r="A3055" t="str">
            <v>4724</v>
          </cell>
          <cell r="B3055" t="str">
            <v>B</v>
          </cell>
          <cell r="C3055" t="str">
            <v>Y</v>
          </cell>
          <cell r="D3055" t="str">
            <v>0131-00</v>
          </cell>
          <cell r="E3055" t="str">
            <v>KRAFTSTOFFLEITUNG</v>
          </cell>
          <cell r="F3055">
            <v>7.22</v>
          </cell>
          <cell r="G3055">
            <v>1.38</v>
          </cell>
          <cell r="H3055">
            <v>3.58</v>
          </cell>
          <cell r="J3055">
            <v>4.96</v>
          </cell>
        </row>
        <row r="3056">
          <cell r="A3056" t="str">
            <v>4725</v>
          </cell>
          <cell r="B3056" t="str">
            <v>B</v>
          </cell>
          <cell r="C3056" t="str">
            <v>Y</v>
          </cell>
          <cell r="D3056" t="str">
            <v>0131-00</v>
          </cell>
          <cell r="E3056" t="str">
            <v>KRAFTSTOFFLEITUNG</v>
          </cell>
          <cell r="F3056">
            <v>5.08</v>
          </cell>
          <cell r="G3056">
            <v>0.86</v>
          </cell>
          <cell r="H3056">
            <v>3.35</v>
          </cell>
          <cell r="J3056">
            <v>4.21</v>
          </cell>
        </row>
        <row r="3057">
          <cell r="A3057" t="str">
            <v>4726</v>
          </cell>
          <cell r="B3057" t="str">
            <v>B</v>
          </cell>
          <cell r="C3057" t="str">
            <v>Y</v>
          </cell>
          <cell r="D3057" t="str">
            <v>0128-00</v>
          </cell>
          <cell r="E3057" t="str">
            <v>EINSPRITZPUMPE</v>
          </cell>
          <cell r="F3057">
            <v>732.4</v>
          </cell>
          <cell r="G3057">
            <v>8.51</v>
          </cell>
          <cell r="H3057">
            <v>53.64</v>
          </cell>
          <cell r="J3057">
            <v>62.15</v>
          </cell>
        </row>
        <row r="3058">
          <cell r="A3058" t="str">
            <v>4727</v>
          </cell>
          <cell r="B3058" t="str">
            <v>B</v>
          </cell>
          <cell r="C3058" t="str">
            <v>Y</v>
          </cell>
          <cell r="D3058" t="str">
            <v>0128-00</v>
          </cell>
          <cell r="E3058" t="str">
            <v>EINSPRITZPUMPE</v>
          </cell>
          <cell r="F3058">
            <v>732.4</v>
          </cell>
          <cell r="G3058">
            <v>6.7</v>
          </cell>
          <cell r="H3058">
            <v>53.64</v>
          </cell>
          <cell r="J3058">
            <v>60.34</v>
          </cell>
        </row>
        <row r="3059">
          <cell r="A3059" t="str">
            <v>4730</v>
          </cell>
          <cell r="B3059" t="str">
            <v>B</v>
          </cell>
          <cell r="C3059" t="str">
            <v>Y</v>
          </cell>
          <cell r="D3059" t="str">
            <v>0130-00</v>
          </cell>
          <cell r="E3059" t="str">
            <v>GENERATOR</v>
          </cell>
          <cell r="F3059">
            <v>51.99</v>
          </cell>
          <cell r="G3059">
            <v>0.56000000000000005</v>
          </cell>
          <cell r="H3059">
            <v>0</v>
          </cell>
          <cell r="J3059">
            <v>0.56000000000000005</v>
          </cell>
        </row>
        <row r="3060">
          <cell r="A3060" t="str">
            <v>4731</v>
          </cell>
          <cell r="B3060" t="str">
            <v>B</v>
          </cell>
          <cell r="C3060" t="str">
            <v>Y</v>
          </cell>
          <cell r="D3060" t="str">
            <v>0130-00</v>
          </cell>
          <cell r="E3060" t="str">
            <v>GENERATOR</v>
          </cell>
          <cell r="F3060">
            <v>60.27</v>
          </cell>
          <cell r="G3060">
            <v>0.56000000000000005</v>
          </cell>
          <cell r="H3060">
            <v>0</v>
          </cell>
          <cell r="J3060">
            <v>0.56000000000000005</v>
          </cell>
        </row>
        <row r="3061">
          <cell r="A3061" t="str">
            <v>4732</v>
          </cell>
          <cell r="B3061" t="str">
            <v>B</v>
          </cell>
          <cell r="C3061" t="str">
            <v>Y</v>
          </cell>
          <cell r="D3061" t="str">
            <v>0130-00</v>
          </cell>
          <cell r="E3061" t="str">
            <v>GENERATOR</v>
          </cell>
          <cell r="F3061">
            <v>64.77</v>
          </cell>
          <cell r="G3061">
            <v>0.56000000000000005</v>
          </cell>
          <cell r="H3061">
            <v>0</v>
          </cell>
          <cell r="J3061">
            <v>0.56000000000000005</v>
          </cell>
        </row>
        <row r="3062">
          <cell r="A3062" t="str">
            <v>4733</v>
          </cell>
          <cell r="B3062" t="str">
            <v>B</v>
          </cell>
          <cell r="C3062" t="str">
            <v>Y</v>
          </cell>
          <cell r="D3062" t="str">
            <v>0130-00</v>
          </cell>
          <cell r="E3062" t="str">
            <v>GENERATOR</v>
          </cell>
          <cell r="F3062">
            <v>110.27</v>
          </cell>
          <cell r="G3062">
            <v>0.56000000000000005</v>
          </cell>
          <cell r="H3062">
            <v>0</v>
          </cell>
          <cell r="J3062">
            <v>0.56000000000000005</v>
          </cell>
        </row>
        <row r="3063">
          <cell r="A3063" t="str">
            <v>4734</v>
          </cell>
          <cell r="B3063" t="str">
            <v>B</v>
          </cell>
          <cell r="C3063" t="str">
            <v>Y</v>
          </cell>
          <cell r="D3063" t="str">
            <v>0130-00</v>
          </cell>
          <cell r="E3063" t="str">
            <v>GENERATOR</v>
          </cell>
          <cell r="F3063">
            <v>72.59</v>
          </cell>
          <cell r="G3063">
            <v>0.56000000000000005</v>
          </cell>
          <cell r="H3063">
            <v>0</v>
          </cell>
          <cell r="J3063">
            <v>0.56000000000000005</v>
          </cell>
        </row>
        <row r="3064">
          <cell r="A3064" t="str">
            <v>4735</v>
          </cell>
          <cell r="B3064" t="str">
            <v>B</v>
          </cell>
          <cell r="C3064" t="str">
            <v>Y</v>
          </cell>
          <cell r="D3064" t="str">
            <v>0130-00</v>
          </cell>
          <cell r="E3064" t="str">
            <v>GENERATOR</v>
          </cell>
          <cell r="F3064">
            <v>64.77</v>
          </cell>
          <cell r="G3064">
            <v>0.56000000000000005</v>
          </cell>
          <cell r="H3064">
            <v>0</v>
          </cell>
          <cell r="J3064">
            <v>0.56000000000000005</v>
          </cell>
        </row>
        <row r="3065">
          <cell r="A3065" t="str">
            <v>4736</v>
          </cell>
          <cell r="B3065" t="str">
            <v>B</v>
          </cell>
          <cell r="C3065" t="str">
            <v>Y</v>
          </cell>
          <cell r="D3065" t="str">
            <v>0130-00</v>
          </cell>
          <cell r="E3065" t="str">
            <v>GENERATOR</v>
          </cell>
          <cell r="F3065">
            <v>110.27</v>
          </cell>
          <cell r="G3065">
            <v>0.56000000000000005</v>
          </cell>
          <cell r="H3065">
            <v>0</v>
          </cell>
          <cell r="J3065">
            <v>0.56000000000000005</v>
          </cell>
        </row>
        <row r="3066">
          <cell r="A3066" t="str">
            <v>4737</v>
          </cell>
          <cell r="B3066" t="str">
            <v>B</v>
          </cell>
          <cell r="C3066" t="str">
            <v>Y</v>
          </cell>
          <cell r="D3066" t="str">
            <v>0131-00</v>
          </cell>
          <cell r="E3066" t="str">
            <v>SCHWUNGRAD</v>
          </cell>
          <cell r="F3066">
            <v>41.12</v>
          </cell>
          <cell r="G3066">
            <v>1.02</v>
          </cell>
          <cell r="H3066">
            <v>0</v>
          </cell>
          <cell r="J3066">
            <v>1.02</v>
          </cell>
        </row>
        <row r="3067">
          <cell r="A3067" t="str">
            <v>4739</v>
          </cell>
          <cell r="B3067" t="str">
            <v>B</v>
          </cell>
          <cell r="C3067" t="str">
            <v>Y</v>
          </cell>
          <cell r="D3067" t="str">
            <v>0128-99</v>
          </cell>
          <cell r="E3067" t="str">
            <v>LADELUFTLEITUNG</v>
          </cell>
          <cell r="F3067">
            <v>82.17</v>
          </cell>
          <cell r="G3067">
            <v>1.76</v>
          </cell>
          <cell r="H3067">
            <v>0</v>
          </cell>
          <cell r="J3067">
            <v>1.76</v>
          </cell>
        </row>
        <row r="3068">
          <cell r="A3068" t="str">
            <v>4740</v>
          </cell>
          <cell r="B3068" t="str">
            <v>B</v>
          </cell>
          <cell r="C3068" t="str">
            <v>Y</v>
          </cell>
          <cell r="D3068" t="str">
            <v>0128-99</v>
          </cell>
          <cell r="E3068" t="str">
            <v>LADELUFTLEITUNG</v>
          </cell>
          <cell r="F3068">
            <v>98.72</v>
          </cell>
          <cell r="G3068">
            <v>1.93</v>
          </cell>
          <cell r="H3068">
            <v>0.85</v>
          </cell>
          <cell r="J3068">
            <v>2.78</v>
          </cell>
        </row>
        <row r="3069">
          <cell r="A3069" t="str">
            <v>4741</v>
          </cell>
          <cell r="B3069" t="str">
            <v>B</v>
          </cell>
          <cell r="C3069" t="str">
            <v>Y</v>
          </cell>
          <cell r="D3069" t="str">
            <v>0128-99</v>
          </cell>
          <cell r="E3069" t="str">
            <v>LADELUFTLEITUNG</v>
          </cell>
          <cell r="F3069">
            <v>101.12</v>
          </cell>
          <cell r="G3069">
            <v>2.27</v>
          </cell>
          <cell r="H3069">
            <v>0.85</v>
          </cell>
          <cell r="J3069">
            <v>3.12</v>
          </cell>
        </row>
        <row r="3070">
          <cell r="A3070" t="str">
            <v>4742</v>
          </cell>
          <cell r="B3070" t="str">
            <v>B</v>
          </cell>
          <cell r="C3070" t="str">
            <v>Y</v>
          </cell>
          <cell r="D3070" t="str">
            <v>0128-00</v>
          </cell>
          <cell r="E3070" t="str">
            <v>MOTORZEICHNUNG</v>
          </cell>
          <cell r="F3070">
            <v>0</v>
          </cell>
          <cell r="G3070">
            <v>0</v>
          </cell>
          <cell r="H3070">
            <v>0</v>
          </cell>
          <cell r="J3070">
            <v>0</v>
          </cell>
        </row>
        <row r="3071">
          <cell r="A3071" t="str">
            <v>4743</v>
          </cell>
          <cell r="B3071" t="str">
            <v>B</v>
          </cell>
          <cell r="C3071" t="str">
            <v>Y</v>
          </cell>
          <cell r="D3071" t="str">
            <v>0128-00</v>
          </cell>
          <cell r="E3071" t="str">
            <v>MOTORZEICHNUNG</v>
          </cell>
          <cell r="F3071">
            <v>0</v>
          </cell>
          <cell r="G3071">
            <v>0</v>
          </cell>
          <cell r="H3071">
            <v>0</v>
          </cell>
          <cell r="J3071">
            <v>0</v>
          </cell>
        </row>
        <row r="3072">
          <cell r="A3072" t="str">
            <v>4744</v>
          </cell>
          <cell r="B3072" t="str">
            <v>B</v>
          </cell>
          <cell r="C3072" t="str">
            <v>Y</v>
          </cell>
          <cell r="D3072" t="str">
            <v>0128-00</v>
          </cell>
          <cell r="E3072" t="str">
            <v>MOTORZEICHNUNG</v>
          </cell>
          <cell r="F3072">
            <v>0</v>
          </cell>
          <cell r="G3072">
            <v>0</v>
          </cell>
          <cell r="H3072">
            <v>0</v>
          </cell>
          <cell r="J3072">
            <v>0</v>
          </cell>
        </row>
        <row r="3073">
          <cell r="A3073" t="str">
            <v>4746</v>
          </cell>
          <cell r="B3073" t="str">
            <v>B</v>
          </cell>
          <cell r="C3073" t="str">
            <v>Y</v>
          </cell>
          <cell r="D3073" t="str">
            <v>0130-00</v>
          </cell>
          <cell r="E3073" t="str">
            <v>LADELUFTLEITUNG</v>
          </cell>
          <cell r="F3073">
            <v>98.72</v>
          </cell>
          <cell r="G3073">
            <v>1.93</v>
          </cell>
          <cell r="H3073">
            <v>0.85</v>
          </cell>
          <cell r="J3073">
            <v>2.78</v>
          </cell>
        </row>
        <row r="3074">
          <cell r="A3074" t="str">
            <v>4747</v>
          </cell>
          <cell r="B3074" t="str">
            <v>B</v>
          </cell>
          <cell r="C3074" t="str">
            <v>Y</v>
          </cell>
          <cell r="D3074" t="str">
            <v>0128-99</v>
          </cell>
          <cell r="E3074" t="str">
            <v>LADELUFTLEITUNG</v>
          </cell>
          <cell r="F3074">
            <v>98.72</v>
          </cell>
          <cell r="G3074">
            <v>1.93</v>
          </cell>
          <cell r="H3074">
            <v>0.85</v>
          </cell>
          <cell r="J3074">
            <v>2.78</v>
          </cell>
        </row>
        <row r="3075">
          <cell r="A3075" t="str">
            <v>4748</v>
          </cell>
          <cell r="B3075" t="str">
            <v>B</v>
          </cell>
          <cell r="C3075" t="str">
            <v>Y</v>
          </cell>
          <cell r="D3075" t="str">
            <v>0128-99</v>
          </cell>
          <cell r="E3075" t="str">
            <v>LADELUFTLEITUNG</v>
          </cell>
          <cell r="F3075">
            <v>74.959999999999994</v>
          </cell>
          <cell r="G3075">
            <v>1.78</v>
          </cell>
          <cell r="H3075">
            <v>0.85</v>
          </cell>
          <cell r="J3075">
            <v>2.63</v>
          </cell>
        </row>
        <row r="3076">
          <cell r="A3076" t="str">
            <v>4749</v>
          </cell>
          <cell r="B3076" t="str">
            <v>B</v>
          </cell>
          <cell r="C3076" t="str">
            <v>Y</v>
          </cell>
          <cell r="D3076" t="str">
            <v>0130-00</v>
          </cell>
          <cell r="E3076" t="str">
            <v>LADELUFTLEITUNG</v>
          </cell>
          <cell r="F3076">
            <v>70.11</v>
          </cell>
          <cell r="G3076">
            <v>2.38</v>
          </cell>
          <cell r="H3076">
            <v>0</v>
          </cell>
          <cell r="J3076">
            <v>2.38</v>
          </cell>
        </row>
        <row r="3077">
          <cell r="A3077" t="str">
            <v>4750</v>
          </cell>
          <cell r="B3077" t="str">
            <v>B</v>
          </cell>
          <cell r="C3077" t="str">
            <v>Y</v>
          </cell>
          <cell r="D3077" t="str">
            <v>0128-99</v>
          </cell>
          <cell r="E3077" t="str">
            <v>LADELUFTLEITUNG</v>
          </cell>
          <cell r="F3077">
            <v>72.430000000000007</v>
          </cell>
          <cell r="G3077">
            <v>1.68</v>
          </cell>
          <cell r="H3077">
            <v>0</v>
          </cell>
          <cell r="J3077">
            <v>1.68</v>
          </cell>
        </row>
        <row r="3078">
          <cell r="A3078" t="str">
            <v>4751</v>
          </cell>
          <cell r="B3078" t="str">
            <v>B</v>
          </cell>
          <cell r="C3078" t="str">
            <v>Y</v>
          </cell>
          <cell r="D3078" t="str">
            <v>0128-99</v>
          </cell>
          <cell r="E3078" t="str">
            <v>LADELUFTLEITUNG</v>
          </cell>
          <cell r="F3078">
            <v>46.82</v>
          </cell>
          <cell r="G3078">
            <v>1.43</v>
          </cell>
          <cell r="H3078">
            <v>0</v>
          </cell>
          <cell r="J3078">
            <v>1.43</v>
          </cell>
        </row>
        <row r="3079">
          <cell r="A3079" t="str">
            <v>4752</v>
          </cell>
          <cell r="B3079" t="str">
            <v>B</v>
          </cell>
          <cell r="C3079" t="str">
            <v>Y</v>
          </cell>
          <cell r="D3079" t="str">
            <v>0128-99</v>
          </cell>
          <cell r="E3079" t="str">
            <v>LADELUFTLEITUNG</v>
          </cell>
          <cell r="F3079">
            <v>83.93</v>
          </cell>
          <cell r="G3079">
            <v>1.39</v>
          </cell>
          <cell r="H3079">
            <v>0</v>
          </cell>
          <cell r="J3079">
            <v>1.39</v>
          </cell>
        </row>
        <row r="3080">
          <cell r="A3080" t="str">
            <v>4753</v>
          </cell>
          <cell r="B3080" t="str">
            <v>B</v>
          </cell>
          <cell r="C3080" t="str">
            <v>Y</v>
          </cell>
          <cell r="D3080" t="str">
            <v>0128-99</v>
          </cell>
          <cell r="E3080" t="str">
            <v>LADELUFTLEITUNG</v>
          </cell>
          <cell r="F3080">
            <v>84.5</v>
          </cell>
          <cell r="G3080">
            <v>1.39</v>
          </cell>
          <cell r="H3080">
            <v>0</v>
          </cell>
          <cell r="J3080">
            <v>1.39</v>
          </cell>
        </row>
        <row r="3081">
          <cell r="A3081" t="str">
            <v>4754</v>
          </cell>
          <cell r="B3081" t="str">
            <v>B</v>
          </cell>
          <cell r="C3081" t="str">
            <v>Y</v>
          </cell>
          <cell r="D3081" t="str">
            <v>0128-99</v>
          </cell>
          <cell r="E3081" t="str">
            <v>LADELUFTLEITUNG</v>
          </cell>
          <cell r="F3081">
            <v>56.58</v>
          </cell>
          <cell r="G3081">
            <v>1.39</v>
          </cell>
          <cell r="H3081">
            <v>0</v>
          </cell>
          <cell r="J3081">
            <v>1.39</v>
          </cell>
        </row>
        <row r="3082">
          <cell r="A3082" t="str">
            <v>4755</v>
          </cell>
          <cell r="B3082" t="str">
            <v>B</v>
          </cell>
          <cell r="C3082" t="str">
            <v>Y</v>
          </cell>
          <cell r="D3082" t="str">
            <v>0128-99</v>
          </cell>
          <cell r="E3082" t="str">
            <v>LADELUFTLEITUNG</v>
          </cell>
          <cell r="F3082">
            <v>86.26</v>
          </cell>
          <cell r="G3082">
            <v>1.61</v>
          </cell>
          <cell r="H3082">
            <v>0</v>
          </cell>
          <cell r="J3082">
            <v>1.61</v>
          </cell>
        </row>
        <row r="3083">
          <cell r="A3083" t="str">
            <v>4756</v>
          </cell>
          <cell r="B3083" t="str">
            <v>B</v>
          </cell>
          <cell r="C3083" t="str">
            <v>Y</v>
          </cell>
          <cell r="D3083" t="str">
            <v>0128-99</v>
          </cell>
          <cell r="E3083" t="str">
            <v>LADELUFTLEITUNG</v>
          </cell>
          <cell r="F3083">
            <v>61.08</v>
          </cell>
          <cell r="G3083">
            <v>1.61</v>
          </cell>
          <cell r="H3083">
            <v>0</v>
          </cell>
          <cell r="J3083">
            <v>1.61</v>
          </cell>
        </row>
        <row r="3084">
          <cell r="A3084" t="str">
            <v>4757</v>
          </cell>
          <cell r="B3084" t="str">
            <v>B</v>
          </cell>
          <cell r="C3084" t="str">
            <v>Y</v>
          </cell>
          <cell r="D3084" t="str">
            <v>0128-99</v>
          </cell>
          <cell r="E3084" t="str">
            <v>LADELUFTLEITUNG</v>
          </cell>
          <cell r="F3084">
            <v>99.86</v>
          </cell>
          <cell r="G3084">
            <v>1.89</v>
          </cell>
          <cell r="H3084">
            <v>0.85</v>
          </cell>
          <cell r="J3084">
            <v>2.7399999999999998</v>
          </cell>
        </row>
        <row r="3085">
          <cell r="A3085" t="str">
            <v>4758</v>
          </cell>
          <cell r="B3085" t="str">
            <v>B</v>
          </cell>
          <cell r="C3085" t="str">
            <v>Y</v>
          </cell>
          <cell r="D3085" t="str">
            <v>0128-99</v>
          </cell>
          <cell r="E3085" t="str">
            <v>LADELUFTLEITUNG</v>
          </cell>
          <cell r="F3085">
            <v>99.86</v>
          </cell>
          <cell r="G3085">
            <v>1.87</v>
          </cell>
          <cell r="H3085">
            <v>0.85</v>
          </cell>
          <cell r="J3085">
            <v>2.72</v>
          </cell>
        </row>
        <row r="3086">
          <cell r="A3086" t="str">
            <v>4759</v>
          </cell>
          <cell r="B3086" t="str">
            <v>B</v>
          </cell>
          <cell r="C3086" t="str">
            <v>Y</v>
          </cell>
          <cell r="D3086" t="str">
            <v>0128-99</v>
          </cell>
          <cell r="E3086" t="str">
            <v>LADELUFTLEITUNG</v>
          </cell>
          <cell r="F3086">
            <v>76.099999999999994</v>
          </cell>
          <cell r="G3086">
            <v>1.61</v>
          </cell>
          <cell r="H3086">
            <v>0.85</v>
          </cell>
          <cell r="J3086">
            <v>2.46</v>
          </cell>
        </row>
        <row r="3087">
          <cell r="A3087" t="str">
            <v>4760</v>
          </cell>
          <cell r="B3087" t="str">
            <v>B</v>
          </cell>
          <cell r="C3087" t="str">
            <v>Y</v>
          </cell>
          <cell r="D3087" t="str">
            <v>0128-99</v>
          </cell>
          <cell r="E3087" t="str">
            <v>LADELUFTLEITUNG</v>
          </cell>
          <cell r="F3087">
            <v>97.46</v>
          </cell>
          <cell r="G3087">
            <v>1.56</v>
          </cell>
          <cell r="H3087">
            <v>0.85</v>
          </cell>
          <cell r="J3087">
            <v>2.41</v>
          </cell>
        </row>
        <row r="3088">
          <cell r="A3088" t="str">
            <v>4761</v>
          </cell>
          <cell r="B3088" t="str">
            <v>B</v>
          </cell>
          <cell r="C3088" t="str">
            <v>Y</v>
          </cell>
          <cell r="D3088" t="str">
            <v>0128-99</v>
          </cell>
          <cell r="E3088" t="str">
            <v>LADELUFTLEITUNG</v>
          </cell>
          <cell r="F3088">
            <v>97.46</v>
          </cell>
          <cell r="G3088">
            <v>1.57</v>
          </cell>
          <cell r="H3088">
            <v>0.85</v>
          </cell>
          <cell r="J3088">
            <v>2.42</v>
          </cell>
        </row>
        <row r="3089">
          <cell r="A3089" t="str">
            <v>4762</v>
          </cell>
          <cell r="B3089" t="str">
            <v>B</v>
          </cell>
          <cell r="C3089" t="str">
            <v>Y</v>
          </cell>
          <cell r="D3089" t="str">
            <v>0128-99</v>
          </cell>
          <cell r="E3089" t="str">
            <v>LADELUFTLEITUNG</v>
          </cell>
          <cell r="F3089">
            <v>74.41</v>
          </cell>
          <cell r="G3089">
            <v>1.57</v>
          </cell>
          <cell r="H3089">
            <v>0.85</v>
          </cell>
          <cell r="J3089">
            <v>2.42</v>
          </cell>
        </row>
        <row r="3090">
          <cell r="A3090" t="str">
            <v>4763</v>
          </cell>
          <cell r="B3090" t="str">
            <v>B</v>
          </cell>
          <cell r="C3090" t="str">
            <v>Y</v>
          </cell>
          <cell r="D3090" t="str">
            <v>0129-99</v>
          </cell>
          <cell r="E3090" t="str">
            <v>ELEK.ANLASSZUBEH.</v>
          </cell>
          <cell r="F3090">
            <v>8.81</v>
          </cell>
          <cell r="G3090">
            <v>0.14000000000000001</v>
          </cell>
          <cell r="H3090">
            <v>0</v>
          </cell>
          <cell r="J3090">
            <v>0.14000000000000001</v>
          </cell>
        </row>
        <row r="3091">
          <cell r="A3091" t="str">
            <v>4764</v>
          </cell>
          <cell r="B3091" t="str">
            <v>B</v>
          </cell>
          <cell r="C3091" t="str">
            <v>Y</v>
          </cell>
          <cell r="D3091" t="str">
            <v>0128-99</v>
          </cell>
          <cell r="E3091" t="str">
            <v>ELEK.ANLASSZUBEH.</v>
          </cell>
          <cell r="F3091">
            <v>9.16</v>
          </cell>
          <cell r="G3091">
            <v>0.14000000000000001</v>
          </cell>
          <cell r="H3091">
            <v>0</v>
          </cell>
          <cell r="J3091">
            <v>0.14000000000000001</v>
          </cell>
        </row>
        <row r="3092">
          <cell r="A3092" t="str">
            <v>4765</v>
          </cell>
          <cell r="B3092" t="str">
            <v>B</v>
          </cell>
          <cell r="C3092" t="str">
            <v>Y</v>
          </cell>
          <cell r="D3092" t="str">
            <v>0128-99</v>
          </cell>
          <cell r="E3092" t="str">
            <v>ELEK.ANLASSZUBEH.</v>
          </cell>
          <cell r="F3092">
            <v>51.04</v>
          </cell>
          <cell r="G3092">
            <v>0.25</v>
          </cell>
          <cell r="H3092">
            <v>0</v>
          </cell>
          <cell r="J3092">
            <v>0.25</v>
          </cell>
        </row>
        <row r="3093">
          <cell r="A3093" t="str">
            <v>4766</v>
          </cell>
          <cell r="B3093" t="str">
            <v>B</v>
          </cell>
          <cell r="C3093" t="str">
            <v>Y</v>
          </cell>
          <cell r="D3093" t="str">
            <v>0128-99</v>
          </cell>
          <cell r="E3093" t="str">
            <v>ELEK.ANLASSZUBEH.</v>
          </cell>
          <cell r="F3093">
            <v>53.94</v>
          </cell>
          <cell r="G3093">
            <v>0.25</v>
          </cell>
          <cell r="H3093">
            <v>0</v>
          </cell>
          <cell r="J3093">
            <v>0.25</v>
          </cell>
        </row>
        <row r="3094">
          <cell r="A3094" t="str">
            <v>4767</v>
          </cell>
          <cell r="B3094" t="str">
            <v>B</v>
          </cell>
          <cell r="C3094" t="str">
            <v>Y</v>
          </cell>
          <cell r="D3094" t="str">
            <v>0128-99</v>
          </cell>
          <cell r="E3094" t="str">
            <v>STARTHILFE</v>
          </cell>
          <cell r="F3094">
            <v>42.58</v>
          </cell>
          <cell r="G3094">
            <v>0.25</v>
          </cell>
          <cell r="H3094">
            <v>0</v>
          </cell>
          <cell r="J3094">
            <v>0.25</v>
          </cell>
        </row>
        <row r="3095">
          <cell r="A3095" t="str">
            <v>4768</v>
          </cell>
          <cell r="B3095" t="str">
            <v>B</v>
          </cell>
          <cell r="C3095" t="str">
            <v>Y</v>
          </cell>
          <cell r="D3095" t="str">
            <v>0128-99</v>
          </cell>
          <cell r="E3095" t="str">
            <v>STARTHILFE</v>
          </cell>
          <cell r="F3095">
            <v>45.13</v>
          </cell>
          <cell r="G3095">
            <v>0.25</v>
          </cell>
          <cell r="H3095">
            <v>0</v>
          </cell>
          <cell r="J3095">
            <v>0.25</v>
          </cell>
        </row>
        <row r="3096">
          <cell r="A3096" t="str">
            <v>4769</v>
          </cell>
          <cell r="B3096" t="str">
            <v>B</v>
          </cell>
          <cell r="C3096" t="str">
            <v>Y</v>
          </cell>
          <cell r="D3096" t="str">
            <v>0128-99</v>
          </cell>
          <cell r="E3096" t="str">
            <v>VERSCHLUSSTEILE</v>
          </cell>
          <cell r="F3096">
            <v>0</v>
          </cell>
          <cell r="G3096">
            <v>0</v>
          </cell>
          <cell r="H3096">
            <v>0</v>
          </cell>
          <cell r="J3096">
            <v>0</v>
          </cell>
        </row>
        <row r="3097">
          <cell r="A3097" t="str">
            <v>4770</v>
          </cell>
          <cell r="B3097" t="str">
            <v>B</v>
          </cell>
          <cell r="C3097" t="str">
            <v>Y</v>
          </cell>
          <cell r="D3097" t="str">
            <v>0128-99</v>
          </cell>
          <cell r="E3097" t="str">
            <v>ABDECKKAPPE</v>
          </cell>
          <cell r="F3097">
            <v>0.13</v>
          </cell>
          <cell r="G3097">
            <v>0</v>
          </cell>
          <cell r="H3097">
            <v>0</v>
          </cell>
          <cell r="J3097">
            <v>0</v>
          </cell>
        </row>
        <row r="3098">
          <cell r="A3098" t="str">
            <v>4771</v>
          </cell>
          <cell r="B3098" t="str">
            <v>B</v>
          </cell>
          <cell r="C3098" t="str">
            <v>Y</v>
          </cell>
          <cell r="D3098" t="str">
            <v>0128-00</v>
          </cell>
          <cell r="E3098" t="str">
            <v>OHNE INHALT</v>
          </cell>
          <cell r="F3098">
            <v>0</v>
          </cell>
          <cell r="G3098">
            <v>0</v>
          </cell>
          <cell r="H3098">
            <v>0</v>
          </cell>
          <cell r="J3098">
            <v>0</v>
          </cell>
        </row>
        <row r="3099">
          <cell r="A3099" t="str">
            <v>4772</v>
          </cell>
          <cell r="B3099" t="str">
            <v>B</v>
          </cell>
          <cell r="C3099" t="str">
            <v>Y</v>
          </cell>
          <cell r="D3099" t="str">
            <v>0128-00</v>
          </cell>
          <cell r="E3099" t="str">
            <v>DREHZAHLREGLER</v>
          </cell>
          <cell r="F3099">
            <v>241.16</v>
          </cell>
          <cell r="G3099">
            <v>2.85</v>
          </cell>
          <cell r="H3099">
            <v>2.0499999999999998</v>
          </cell>
          <cell r="J3099">
            <v>4.9000000000000004</v>
          </cell>
        </row>
        <row r="3100">
          <cell r="A3100" t="str">
            <v>4773</v>
          </cell>
          <cell r="B3100" t="str">
            <v>B</v>
          </cell>
          <cell r="C3100" t="str">
            <v>Y</v>
          </cell>
          <cell r="D3100" t="str">
            <v>0130-00</v>
          </cell>
          <cell r="E3100" t="str">
            <v>BETRIEBSANLEITUNG</v>
          </cell>
          <cell r="F3100">
            <v>8.14</v>
          </cell>
          <cell r="G3100">
            <v>0</v>
          </cell>
          <cell r="H3100">
            <v>0</v>
          </cell>
          <cell r="J3100">
            <v>0</v>
          </cell>
        </row>
        <row r="3101">
          <cell r="A3101" t="str">
            <v>4774</v>
          </cell>
          <cell r="B3101" t="str">
            <v>B</v>
          </cell>
          <cell r="C3101" t="str">
            <v>Y</v>
          </cell>
          <cell r="D3101" t="str">
            <v>0128-00</v>
          </cell>
          <cell r="E3101" t="str">
            <v>EINSPRITZPUMPE</v>
          </cell>
          <cell r="F3101">
            <v>1052.4000000000001</v>
          </cell>
          <cell r="G3101">
            <v>8.89</v>
          </cell>
          <cell r="H3101">
            <v>58.71</v>
          </cell>
          <cell r="J3101">
            <v>67.599999999999994</v>
          </cell>
        </row>
        <row r="3102">
          <cell r="A3102" t="str">
            <v>4775</v>
          </cell>
          <cell r="B3102" t="str">
            <v>B</v>
          </cell>
          <cell r="C3102" t="str">
            <v>Y</v>
          </cell>
          <cell r="D3102" t="str">
            <v>0128-00</v>
          </cell>
          <cell r="E3102" t="str">
            <v>EINSPRITZPUMPE</v>
          </cell>
          <cell r="F3102">
            <v>1052.4000000000001</v>
          </cell>
          <cell r="G3102">
            <v>10.29</v>
          </cell>
          <cell r="H3102">
            <v>58.71</v>
          </cell>
          <cell r="J3102">
            <v>69</v>
          </cell>
        </row>
        <row r="3103">
          <cell r="A3103" t="str">
            <v>4776</v>
          </cell>
          <cell r="B3103" t="str">
            <v>B</v>
          </cell>
          <cell r="C3103" t="str">
            <v>Y</v>
          </cell>
          <cell r="D3103" t="str">
            <v>0128-99</v>
          </cell>
          <cell r="E3103" t="str">
            <v>FLUESSIGK.VORWAERM</v>
          </cell>
          <cell r="F3103">
            <v>14.45</v>
          </cell>
          <cell r="G3103">
            <v>0.35</v>
          </cell>
          <cell r="H3103">
            <v>0</v>
          </cell>
          <cell r="J3103">
            <v>0.35</v>
          </cell>
        </row>
        <row r="3104">
          <cell r="A3104" t="str">
            <v>4777</v>
          </cell>
          <cell r="B3104" t="str">
            <v>B</v>
          </cell>
          <cell r="C3104" t="str">
            <v>Y</v>
          </cell>
          <cell r="D3104" t="str">
            <v>0128-99</v>
          </cell>
          <cell r="E3104" t="str">
            <v>FLUESSIGK.VORWAERM</v>
          </cell>
          <cell r="F3104">
            <v>38.340000000000003</v>
          </cell>
          <cell r="G3104">
            <v>0.35</v>
          </cell>
          <cell r="H3104">
            <v>0</v>
          </cell>
          <cell r="J3104">
            <v>0.35</v>
          </cell>
        </row>
        <row r="3105">
          <cell r="A3105" t="str">
            <v>4778</v>
          </cell>
          <cell r="B3105" t="str">
            <v>B</v>
          </cell>
          <cell r="C3105" t="str">
            <v>Y</v>
          </cell>
          <cell r="D3105" t="str">
            <v>0128-99</v>
          </cell>
          <cell r="E3105" t="str">
            <v>ANSCHLUSSTEIL</v>
          </cell>
          <cell r="F3105">
            <v>3.65</v>
          </cell>
          <cell r="G3105">
            <v>0.46</v>
          </cell>
          <cell r="H3105">
            <v>0</v>
          </cell>
          <cell r="J3105">
            <v>0.46</v>
          </cell>
        </row>
        <row r="3106">
          <cell r="A3106" t="str">
            <v>4779</v>
          </cell>
          <cell r="B3106" t="str">
            <v>B</v>
          </cell>
          <cell r="C3106" t="str">
            <v>Y</v>
          </cell>
          <cell r="D3106" t="str">
            <v>0128-99</v>
          </cell>
          <cell r="E3106" t="str">
            <v>ANSCHLUSSTEIL</v>
          </cell>
          <cell r="F3106">
            <v>1.87</v>
          </cell>
          <cell r="G3106">
            <v>0.46</v>
          </cell>
          <cell r="H3106">
            <v>0</v>
          </cell>
          <cell r="J3106">
            <v>0.46</v>
          </cell>
        </row>
        <row r="3107">
          <cell r="A3107" t="str">
            <v>4780</v>
          </cell>
          <cell r="B3107" t="str">
            <v>B</v>
          </cell>
          <cell r="C3107" t="str">
            <v>Y</v>
          </cell>
          <cell r="D3107" t="str">
            <v>0128-99</v>
          </cell>
          <cell r="E3107" t="str">
            <v>ANHAENGEOESE</v>
          </cell>
          <cell r="F3107">
            <v>4.3099999999999996</v>
          </cell>
          <cell r="G3107">
            <v>0.19</v>
          </cell>
          <cell r="H3107">
            <v>0</v>
          </cell>
          <cell r="J3107">
            <v>0.19</v>
          </cell>
        </row>
        <row r="3108">
          <cell r="A3108" t="str">
            <v>4781</v>
          </cell>
          <cell r="B3108" t="str">
            <v>B</v>
          </cell>
          <cell r="C3108" t="str">
            <v>Y</v>
          </cell>
          <cell r="D3108" t="str">
            <v>0128-00</v>
          </cell>
          <cell r="E3108" t="str">
            <v>EINSPRITZPUMPE</v>
          </cell>
          <cell r="F3108">
            <v>1154.7</v>
          </cell>
          <cell r="G3108">
            <v>10.97</v>
          </cell>
          <cell r="H3108">
            <v>58.56</v>
          </cell>
          <cell r="J3108">
            <v>69.53</v>
          </cell>
        </row>
        <row r="3109">
          <cell r="A3109" t="str">
            <v>4782</v>
          </cell>
          <cell r="B3109" t="str">
            <v>B</v>
          </cell>
          <cell r="C3109" t="str">
            <v>Y</v>
          </cell>
          <cell r="D3109" t="str">
            <v>0128-00</v>
          </cell>
          <cell r="E3109" t="str">
            <v>EINSPRITZPUMPE</v>
          </cell>
          <cell r="F3109">
            <v>1154.7</v>
          </cell>
          <cell r="G3109">
            <v>10.97</v>
          </cell>
          <cell r="H3109">
            <v>58.56</v>
          </cell>
          <cell r="J3109">
            <v>69.53</v>
          </cell>
        </row>
        <row r="3110">
          <cell r="A3110" t="str">
            <v>4783</v>
          </cell>
          <cell r="B3110" t="str">
            <v>B</v>
          </cell>
          <cell r="C3110" t="str">
            <v>Y</v>
          </cell>
          <cell r="D3110" t="str">
            <v>0128-00</v>
          </cell>
          <cell r="E3110" t="str">
            <v>LUEFTERLAGERUNG</v>
          </cell>
          <cell r="F3110">
            <v>86.17</v>
          </cell>
          <cell r="G3110">
            <v>1.1499999999999999</v>
          </cell>
          <cell r="H3110">
            <v>0</v>
          </cell>
          <cell r="J3110">
            <v>1.1499999999999999</v>
          </cell>
        </row>
        <row r="3111">
          <cell r="A3111" t="str">
            <v>4784</v>
          </cell>
          <cell r="B3111" t="str">
            <v>B</v>
          </cell>
          <cell r="C3111" t="str">
            <v>Y</v>
          </cell>
          <cell r="D3111" t="str">
            <v>0128-00</v>
          </cell>
          <cell r="E3111" t="str">
            <v>KABELBAUM</v>
          </cell>
          <cell r="F3111">
            <v>14.4</v>
          </cell>
          <cell r="G3111">
            <v>1.3</v>
          </cell>
          <cell r="H3111">
            <v>0</v>
          </cell>
          <cell r="J3111">
            <v>1.3</v>
          </cell>
        </row>
        <row r="3112">
          <cell r="A3112" t="str">
            <v>4785</v>
          </cell>
          <cell r="B3112" t="str">
            <v>B</v>
          </cell>
          <cell r="C3112" t="str">
            <v>Y</v>
          </cell>
          <cell r="D3112" t="str">
            <v>0128-00</v>
          </cell>
          <cell r="E3112" t="str">
            <v>ABGASTURBOLADER</v>
          </cell>
          <cell r="F3112">
            <v>132.32</v>
          </cell>
          <cell r="G3112">
            <v>5.29</v>
          </cell>
          <cell r="H3112">
            <v>2.68</v>
          </cell>
          <cell r="J3112">
            <v>7.9700000000000006</v>
          </cell>
        </row>
        <row r="3113">
          <cell r="A3113" t="str">
            <v>4786</v>
          </cell>
          <cell r="B3113" t="str">
            <v>B</v>
          </cell>
          <cell r="C3113" t="str">
            <v>Y</v>
          </cell>
          <cell r="D3113" t="str">
            <v>0128-00</v>
          </cell>
          <cell r="E3113" t="str">
            <v>ABGASTURBOLADER</v>
          </cell>
          <cell r="F3113">
            <v>132.32</v>
          </cell>
          <cell r="G3113">
            <v>5.29</v>
          </cell>
          <cell r="H3113">
            <v>2.68</v>
          </cell>
          <cell r="J3113">
            <v>7.9700000000000006</v>
          </cell>
        </row>
        <row r="3114">
          <cell r="A3114" t="str">
            <v>4787</v>
          </cell>
          <cell r="B3114" t="str">
            <v>B</v>
          </cell>
          <cell r="C3114" t="str">
            <v>Y</v>
          </cell>
          <cell r="D3114" t="str">
            <v>0128-00</v>
          </cell>
          <cell r="E3114" t="str">
            <v>ABGASTURBOLADER</v>
          </cell>
          <cell r="F3114">
            <v>225.02</v>
          </cell>
          <cell r="G3114">
            <v>2.82</v>
          </cell>
          <cell r="H3114">
            <v>2.68</v>
          </cell>
          <cell r="J3114">
            <v>5.5</v>
          </cell>
        </row>
        <row r="3115">
          <cell r="A3115" t="str">
            <v>4788</v>
          </cell>
          <cell r="B3115" t="str">
            <v>B</v>
          </cell>
          <cell r="C3115" t="str">
            <v>Y</v>
          </cell>
          <cell r="D3115" t="str">
            <v>0128-00</v>
          </cell>
          <cell r="E3115" t="str">
            <v>ABGASTURBOLADER</v>
          </cell>
          <cell r="F3115">
            <v>133.04</v>
          </cell>
          <cell r="G3115">
            <v>5.29</v>
          </cell>
          <cell r="H3115">
            <v>4.33</v>
          </cell>
          <cell r="J3115">
            <v>9.620000000000001</v>
          </cell>
        </row>
        <row r="3116">
          <cell r="A3116" t="str">
            <v>4789</v>
          </cell>
          <cell r="B3116" t="str">
            <v>B</v>
          </cell>
          <cell r="C3116" t="str">
            <v>Y</v>
          </cell>
          <cell r="D3116" t="str">
            <v>0128-00</v>
          </cell>
          <cell r="E3116" t="str">
            <v>ABGASTURBOLADER</v>
          </cell>
          <cell r="F3116">
            <v>133.04</v>
          </cell>
          <cell r="G3116">
            <v>3.31</v>
          </cell>
          <cell r="H3116">
            <v>4.33</v>
          </cell>
          <cell r="J3116">
            <v>7.6400000000000006</v>
          </cell>
        </row>
        <row r="3117">
          <cell r="A3117" t="str">
            <v>4790</v>
          </cell>
          <cell r="B3117" t="str">
            <v>B</v>
          </cell>
          <cell r="C3117" t="str">
            <v>Y</v>
          </cell>
          <cell r="D3117" t="str">
            <v>0128-00</v>
          </cell>
          <cell r="E3117" t="str">
            <v>ABGASTURBOLADER</v>
          </cell>
          <cell r="F3117">
            <v>225.74</v>
          </cell>
          <cell r="G3117">
            <v>2.82</v>
          </cell>
          <cell r="H3117">
            <v>4.33</v>
          </cell>
          <cell r="J3117">
            <v>7.15</v>
          </cell>
        </row>
        <row r="3118">
          <cell r="A3118" t="str">
            <v>4791</v>
          </cell>
          <cell r="B3118" t="str">
            <v>B</v>
          </cell>
          <cell r="C3118" t="str">
            <v>Y</v>
          </cell>
          <cell r="D3118" t="str">
            <v>0128-99</v>
          </cell>
          <cell r="E3118" t="str">
            <v>LADELUFTLEITUNG</v>
          </cell>
          <cell r="F3118">
            <v>98.72</v>
          </cell>
          <cell r="G3118">
            <v>1.6</v>
          </cell>
          <cell r="H3118">
            <v>0.85</v>
          </cell>
          <cell r="J3118">
            <v>2.4500000000000002</v>
          </cell>
        </row>
        <row r="3119">
          <cell r="A3119" t="str">
            <v>4792</v>
          </cell>
          <cell r="B3119" t="str">
            <v>B</v>
          </cell>
          <cell r="C3119" t="str">
            <v>Y</v>
          </cell>
          <cell r="D3119" t="str">
            <v>0128-99</v>
          </cell>
          <cell r="E3119" t="str">
            <v>LADELUFTLEITUNG</v>
          </cell>
          <cell r="F3119">
            <v>74.959999999999994</v>
          </cell>
          <cell r="G3119">
            <v>1.54</v>
          </cell>
          <cell r="H3119">
            <v>0.85</v>
          </cell>
          <cell r="J3119">
            <v>2.39</v>
          </cell>
        </row>
        <row r="3120">
          <cell r="A3120" t="str">
            <v>4793</v>
          </cell>
          <cell r="B3120" t="str">
            <v>B</v>
          </cell>
          <cell r="C3120" t="str">
            <v>Y</v>
          </cell>
          <cell r="D3120" t="str">
            <v>0128-99</v>
          </cell>
          <cell r="E3120" t="str">
            <v>LADELUFTLEITUNG</v>
          </cell>
          <cell r="F3120">
            <v>98.72</v>
          </cell>
          <cell r="G3120">
            <v>1.57</v>
          </cell>
          <cell r="H3120">
            <v>0.85</v>
          </cell>
          <cell r="J3120">
            <v>2.42</v>
          </cell>
        </row>
        <row r="3121">
          <cell r="A3121" t="str">
            <v>4794</v>
          </cell>
          <cell r="B3121" t="str">
            <v>B</v>
          </cell>
          <cell r="C3121" t="str">
            <v>Y</v>
          </cell>
          <cell r="D3121" t="str">
            <v>0128-99</v>
          </cell>
          <cell r="E3121" t="str">
            <v>LADELUFTLEITUNG</v>
          </cell>
          <cell r="F3121">
            <v>98.72</v>
          </cell>
          <cell r="G3121">
            <v>1.57</v>
          </cell>
          <cell r="H3121">
            <v>0.85</v>
          </cell>
          <cell r="J3121">
            <v>2.42</v>
          </cell>
        </row>
        <row r="3122">
          <cell r="A3122" t="str">
            <v>4795</v>
          </cell>
          <cell r="B3122" t="str">
            <v>B</v>
          </cell>
          <cell r="C3122" t="str">
            <v>Y</v>
          </cell>
          <cell r="D3122" t="str">
            <v>0128-99</v>
          </cell>
          <cell r="E3122" t="str">
            <v>LADELUFTLEITUNG</v>
          </cell>
          <cell r="F3122">
            <v>74.959999999999994</v>
          </cell>
          <cell r="G3122">
            <v>1.54</v>
          </cell>
          <cell r="H3122">
            <v>0.85</v>
          </cell>
          <cell r="J3122">
            <v>2.39</v>
          </cell>
        </row>
        <row r="3123">
          <cell r="A3123" t="str">
            <v>4796</v>
          </cell>
          <cell r="B3123" t="str">
            <v>B</v>
          </cell>
          <cell r="C3123" t="str">
            <v>Y</v>
          </cell>
          <cell r="D3123" t="str">
            <v>0128-99</v>
          </cell>
          <cell r="E3123" t="str">
            <v>LADELUFTLEITUNG</v>
          </cell>
          <cell r="F3123">
            <v>98.72</v>
          </cell>
          <cell r="G3123">
            <v>1.6</v>
          </cell>
          <cell r="H3123">
            <v>0.85</v>
          </cell>
          <cell r="J3123">
            <v>2.4500000000000002</v>
          </cell>
        </row>
        <row r="3124">
          <cell r="A3124" t="str">
            <v>4797</v>
          </cell>
          <cell r="B3124" t="str">
            <v>B</v>
          </cell>
          <cell r="C3124" t="str">
            <v>Y</v>
          </cell>
          <cell r="D3124" t="str">
            <v>0128-99</v>
          </cell>
          <cell r="E3124" t="str">
            <v>LADELUFTLEITUNG</v>
          </cell>
          <cell r="F3124">
            <v>98.72</v>
          </cell>
          <cell r="G3124">
            <v>1.57</v>
          </cell>
          <cell r="H3124">
            <v>0.85</v>
          </cell>
          <cell r="J3124">
            <v>2.42</v>
          </cell>
        </row>
        <row r="3125">
          <cell r="A3125" t="str">
            <v>4798</v>
          </cell>
          <cell r="B3125" t="str">
            <v>B</v>
          </cell>
          <cell r="C3125" t="str">
            <v>Y</v>
          </cell>
          <cell r="D3125" t="str">
            <v>0128-99</v>
          </cell>
          <cell r="E3125" t="str">
            <v>LADELUFTLEITUNG</v>
          </cell>
          <cell r="F3125">
            <v>74.959999999999994</v>
          </cell>
          <cell r="G3125">
            <v>1.54</v>
          </cell>
          <cell r="H3125">
            <v>0.85</v>
          </cell>
          <cell r="J3125">
            <v>2.39</v>
          </cell>
        </row>
        <row r="3126">
          <cell r="A3126" t="str">
            <v>4799</v>
          </cell>
          <cell r="B3126" t="str">
            <v>B</v>
          </cell>
          <cell r="C3126" t="str">
            <v>Y</v>
          </cell>
          <cell r="D3126" t="str">
            <v>0128-00</v>
          </cell>
          <cell r="E3126" t="str">
            <v>ABGASTURBOLADER</v>
          </cell>
          <cell r="F3126">
            <v>219.28</v>
          </cell>
          <cell r="G3126">
            <v>5.59</v>
          </cell>
          <cell r="H3126">
            <v>2.84</v>
          </cell>
          <cell r="J3126">
            <v>8.43</v>
          </cell>
        </row>
        <row r="3127">
          <cell r="A3127" t="str">
            <v>4800</v>
          </cell>
          <cell r="B3127" t="str">
            <v>B</v>
          </cell>
          <cell r="C3127" t="str">
            <v>Y</v>
          </cell>
          <cell r="D3127" t="str">
            <v>0128-00</v>
          </cell>
          <cell r="E3127" t="str">
            <v>ABGASTURBOLADER</v>
          </cell>
          <cell r="F3127">
            <v>284.5</v>
          </cell>
          <cell r="G3127">
            <v>3.09</v>
          </cell>
          <cell r="H3127">
            <v>2.84</v>
          </cell>
          <cell r="J3127">
            <v>5.93</v>
          </cell>
        </row>
        <row r="3128">
          <cell r="A3128" t="str">
            <v>4801</v>
          </cell>
          <cell r="B3128" t="str">
            <v>B</v>
          </cell>
          <cell r="C3128" t="str">
            <v>Y</v>
          </cell>
          <cell r="D3128" t="str">
            <v>0128-99</v>
          </cell>
          <cell r="E3128" t="str">
            <v>LADELUFTLEITUNG</v>
          </cell>
          <cell r="F3128">
            <v>101.23</v>
          </cell>
          <cell r="G3128">
            <v>2.0499999999999998</v>
          </cell>
          <cell r="H3128">
            <v>0.85</v>
          </cell>
          <cell r="J3128">
            <v>2.9</v>
          </cell>
        </row>
        <row r="3129">
          <cell r="A3129" t="str">
            <v>4802</v>
          </cell>
          <cell r="B3129" t="str">
            <v>B</v>
          </cell>
          <cell r="C3129" t="str">
            <v>Y</v>
          </cell>
          <cell r="D3129" t="str">
            <v>0128-99</v>
          </cell>
          <cell r="E3129" t="str">
            <v>LADELUFTLEITUNG</v>
          </cell>
          <cell r="F3129">
            <v>101.23</v>
          </cell>
          <cell r="G3129">
            <v>2.02</v>
          </cell>
          <cell r="H3129">
            <v>0.85</v>
          </cell>
          <cell r="J3129">
            <v>2.87</v>
          </cell>
        </row>
        <row r="3130">
          <cell r="A3130" t="str">
            <v>4803</v>
          </cell>
          <cell r="B3130" t="str">
            <v>B</v>
          </cell>
          <cell r="C3130" t="str">
            <v>Y</v>
          </cell>
          <cell r="D3130" t="str">
            <v>0128-99</v>
          </cell>
          <cell r="E3130" t="str">
            <v>LADELUFTLEITUNG</v>
          </cell>
          <cell r="F3130">
            <v>80.09</v>
          </cell>
          <cell r="G3130">
            <v>1.79</v>
          </cell>
          <cell r="H3130">
            <v>0.85</v>
          </cell>
          <cell r="J3130">
            <v>2.64</v>
          </cell>
        </row>
        <row r="3131">
          <cell r="A3131" t="str">
            <v>4804</v>
          </cell>
          <cell r="B3131" t="str">
            <v>B</v>
          </cell>
          <cell r="C3131" t="str">
            <v>Y</v>
          </cell>
          <cell r="D3131" t="str">
            <v>0128-99</v>
          </cell>
          <cell r="E3131" t="str">
            <v>LADELUFTLEITUNG</v>
          </cell>
          <cell r="F3131">
            <v>101.23</v>
          </cell>
          <cell r="G3131">
            <v>2.0499999999999998</v>
          </cell>
          <cell r="H3131">
            <v>0.85</v>
          </cell>
          <cell r="J3131">
            <v>2.9</v>
          </cell>
        </row>
        <row r="3132">
          <cell r="A3132" t="str">
            <v>4805</v>
          </cell>
          <cell r="B3132" t="str">
            <v>B</v>
          </cell>
          <cell r="C3132" t="str">
            <v>Y</v>
          </cell>
          <cell r="D3132" t="str">
            <v>0128-99</v>
          </cell>
          <cell r="E3132" t="str">
            <v>LADELUFTLEITUNG</v>
          </cell>
          <cell r="F3132">
            <v>101.23</v>
          </cell>
          <cell r="G3132">
            <v>2.02</v>
          </cell>
          <cell r="H3132">
            <v>0.85</v>
          </cell>
          <cell r="J3132">
            <v>2.87</v>
          </cell>
        </row>
        <row r="3133">
          <cell r="A3133" t="str">
            <v>4806</v>
          </cell>
          <cell r="B3133" t="str">
            <v>B</v>
          </cell>
          <cell r="C3133" t="str">
            <v>Y</v>
          </cell>
          <cell r="D3133" t="str">
            <v>0128-99</v>
          </cell>
          <cell r="E3133" t="str">
            <v>LADELUFTLEITUNG</v>
          </cell>
          <cell r="F3133">
            <v>80.09</v>
          </cell>
          <cell r="G3133">
            <v>2.02</v>
          </cell>
          <cell r="H3133">
            <v>0.85</v>
          </cell>
          <cell r="J3133">
            <v>2.87</v>
          </cell>
        </row>
        <row r="3134">
          <cell r="A3134" t="str">
            <v>4807</v>
          </cell>
          <cell r="B3134" t="str">
            <v>B</v>
          </cell>
          <cell r="C3134" t="str">
            <v>Y</v>
          </cell>
          <cell r="D3134" t="str">
            <v>0128-99</v>
          </cell>
          <cell r="E3134" t="str">
            <v>LADELUFTLEITUNG</v>
          </cell>
          <cell r="F3134">
            <v>101.23</v>
          </cell>
          <cell r="G3134">
            <v>2.0499999999999998</v>
          </cell>
          <cell r="H3134">
            <v>0.85</v>
          </cell>
          <cell r="J3134">
            <v>2.9</v>
          </cell>
        </row>
        <row r="3135">
          <cell r="A3135" t="str">
            <v>4808</v>
          </cell>
          <cell r="B3135" t="str">
            <v>B</v>
          </cell>
          <cell r="C3135" t="str">
            <v>Y</v>
          </cell>
          <cell r="D3135" t="str">
            <v>0128-99</v>
          </cell>
          <cell r="E3135" t="str">
            <v>LADELUFTLEITUNG</v>
          </cell>
          <cell r="F3135">
            <v>80.09</v>
          </cell>
          <cell r="G3135">
            <v>2.02</v>
          </cell>
          <cell r="H3135">
            <v>0.85</v>
          </cell>
          <cell r="J3135">
            <v>2.87</v>
          </cell>
        </row>
        <row r="3136">
          <cell r="A3136" t="str">
            <v>4809</v>
          </cell>
          <cell r="B3136" t="str">
            <v>B</v>
          </cell>
          <cell r="C3136" t="str">
            <v>Y</v>
          </cell>
          <cell r="D3136" t="str">
            <v>0128-99</v>
          </cell>
          <cell r="E3136" t="str">
            <v>LADELUFTLEITUNG</v>
          </cell>
          <cell r="F3136">
            <v>101.23</v>
          </cell>
          <cell r="G3136">
            <v>2.0499999999999998</v>
          </cell>
          <cell r="H3136">
            <v>0.85</v>
          </cell>
          <cell r="J3136">
            <v>2.9</v>
          </cell>
        </row>
        <row r="3137">
          <cell r="A3137" t="str">
            <v>4810</v>
          </cell>
          <cell r="B3137" t="str">
            <v>B</v>
          </cell>
          <cell r="C3137" t="str">
            <v>Y</v>
          </cell>
          <cell r="D3137" t="str">
            <v>0128-99</v>
          </cell>
          <cell r="E3137" t="str">
            <v>LADELUFTLEITUNG</v>
          </cell>
          <cell r="F3137">
            <v>101.23</v>
          </cell>
          <cell r="G3137">
            <v>2.0499999999999998</v>
          </cell>
          <cell r="H3137">
            <v>0.85</v>
          </cell>
          <cell r="J3137">
            <v>2.9</v>
          </cell>
        </row>
        <row r="3138">
          <cell r="A3138" t="str">
            <v>4811</v>
          </cell>
          <cell r="B3138" t="str">
            <v>B</v>
          </cell>
          <cell r="C3138" t="str">
            <v>Y</v>
          </cell>
          <cell r="D3138" t="str">
            <v>0128-99</v>
          </cell>
          <cell r="E3138" t="str">
            <v>LADELUFTLEITUNG</v>
          </cell>
          <cell r="F3138">
            <v>80.09</v>
          </cell>
          <cell r="G3138">
            <v>1.79</v>
          </cell>
          <cell r="H3138">
            <v>0.85</v>
          </cell>
          <cell r="J3138">
            <v>2.64</v>
          </cell>
        </row>
        <row r="3139">
          <cell r="A3139" t="str">
            <v>4812</v>
          </cell>
          <cell r="B3139" t="str">
            <v>B</v>
          </cell>
          <cell r="C3139" t="str">
            <v>Y</v>
          </cell>
          <cell r="D3139" t="str">
            <v>0128-99</v>
          </cell>
          <cell r="E3139" t="str">
            <v>KABELBAUM</v>
          </cell>
          <cell r="F3139">
            <v>21.82</v>
          </cell>
          <cell r="G3139">
            <v>2.02</v>
          </cell>
          <cell r="H3139">
            <v>0</v>
          </cell>
          <cell r="J3139">
            <v>2.02</v>
          </cell>
        </row>
        <row r="3140">
          <cell r="A3140" t="str">
            <v>4813</v>
          </cell>
          <cell r="B3140" t="str">
            <v>B</v>
          </cell>
          <cell r="C3140" t="str">
            <v>Y</v>
          </cell>
          <cell r="D3140" t="str">
            <v>0128-99</v>
          </cell>
          <cell r="E3140" t="str">
            <v>KABELBAUM</v>
          </cell>
          <cell r="F3140">
            <v>33.4</v>
          </cell>
          <cell r="G3140">
            <v>2.27</v>
          </cell>
          <cell r="H3140">
            <v>0</v>
          </cell>
          <cell r="J3140">
            <v>2.27</v>
          </cell>
        </row>
        <row r="3141">
          <cell r="A3141" t="str">
            <v>4814</v>
          </cell>
          <cell r="B3141" t="str">
            <v>B</v>
          </cell>
          <cell r="C3141" t="str">
            <v>Y</v>
          </cell>
          <cell r="D3141" t="str">
            <v>0128-99</v>
          </cell>
          <cell r="E3141" t="str">
            <v>KABELBAUM</v>
          </cell>
          <cell r="F3141">
            <v>41.38</v>
          </cell>
          <cell r="G3141">
            <v>1.86</v>
          </cell>
          <cell r="H3141">
            <v>0</v>
          </cell>
          <cell r="J3141">
            <v>1.86</v>
          </cell>
        </row>
        <row r="3142">
          <cell r="A3142" t="str">
            <v>4815</v>
          </cell>
          <cell r="B3142" t="str">
            <v>B</v>
          </cell>
          <cell r="C3142" t="str">
            <v>Y</v>
          </cell>
          <cell r="D3142" t="str">
            <v>0128-99</v>
          </cell>
          <cell r="E3142" t="str">
            <v>KABELBAUM</v>
          </cell>
          <cell r="F3142">
            <v>22.26</v>
          </cell>
          <cell r="G3142">
            <v>2.2799999999999998</v>
          </cell>
          <cell r="H3142">
            <v>0</v>
          </cell>
          <cell r="J3142">
            <v>2.2799999999999998</v>
          </cell>
        </row>
        <row r="3143">
          <cell r="A3143" t="str">
            <v>4816</v>
          </cell>
          <cell r="B3143" t="str">
            <v>B</v>
          </cell>
          <cell r="C3143" t="str">
            <v>Y</v>
          </cell>
          <cell r="D3143" t="str">
            <v>0128-99</v>
          </cell>
          <cell r="E3143" t="str">
            <v>KABELBAUM</v>
          </cell>
          <cell r="F3143">
            <v>22.56</v>
          </cell>
          <cell r="G3143">
            <v>2.29</v>
          </cell>
          <cell r="H3143">
            <v>0</v>
          </cell>
          <cell r="J3143">
            <v>2.29</v>
          </cell>
        </row>
        <row r="3144">
          <cell r="A3144" t="str">
            <v>4817</v>
          </cell>
          <cell r="B3144" t="str">
            <v>B</v>
          </cell>
          <cell r="C3144" t="str">
            <v>Y</v>
          </cell>
          <cell r="D3144" t="str">
            <v>0128-99</v>
          </cell>
          <cell r="E3144" t="str">
            <v>GEHAEUSE</v>
          </cell>
          <cell r="F3144">
            <v>1.75</v>
          </cell>
          <cell r="G3144">
            <v>0</v>
          </cell>
          <cell r="H3144">
            <v>0</v>
          </cell>
          <cell r="J3144">
            <v>0</v>
          </cell>
        </row>
        <row r="3145">
          <cell r="A3145" t="str">
            <v>4818</v>
          </cell>
          <cell r="B3145" t="str">
            <v>B</v>
          </cell>
          <cell r="C3145" t="str">
            <v>Y</v>
          </cell>
          <cell r="D3145" t="str">
            <v>0128-99</v>
          </cell>
          <cell r="E3145" t="str">
            <v>GEHAEUSE</v>
          </cell>
          <cell r="F3145">
            <v>3.33</v>
          </cell>
          <cell r="G3145">
            <v>0</v>
          </cell>
          <cell r="H3145">
            <v>0</v>
          </cell>
          <cell r="J3145">
            <v>0</v>
          </cell>
        </row>
        <row r="3146">
          <cell r="A3146" t="str">
            <v>4819</v>
          </cell>
          <cell r="B3146" t="str">
            <v>B</v>
          </cell>
          <cell r="C3146" t="str">
            <v>Y</v>
          </cell>
          <cell r="D3146" t="str">
            <v>0128-99</v>
          </cell>
          <cell r="E3146" t="str">
            <v>ANSCHLUSSSTECKER</v>
          </cell>
          <cell r="F3146">
            <v>5.59</v>
          </cell>
          <cell r="G3146">
            <v>0</v>
          </cell>
          <cell r="H3146">
            <v>0</v>
          </cell>
          <cell r="J3146">
            <v>0</v>
          </cell>
        </row>
        <row r="3147">
          <cell r="A3147" t="str">
            <v>4820</v>
          </cell>
          <cell r="B3147" t="str">
            <v>B</v>
          </cell>
          <cell r="C3147" t="str">
            <v>Y</v>
          </cell>
          <cell r="D3147" t="str">
            <v>0128-99</v>
          </cell>
          <cell r="E3147" t="str">
            <v>ANSCHLUSSSTECKER</v>
          </cell>
          <cell r="F3147">
            <v>6.65</v>
          </cell>
          <cell r="G3147">
            <v>0</v>
          </cell>
          <cell r="H3147">
            <v>0</v>
          </cell>
          <cell r="J3147">
            <v>0</v>
          </cell>
        </row>
        <row r="3148">
          <cell r="A3148" t="str">
            <v>4821</v>
          </cell>
          <cell r="B3148" t="str">
            <v>B</v>
          </cell>
          <cell r="C3148" t="str">
            <v>Y</v>
          </cell>
          <cell r="D3148" t="str">
            <v>0128-99</v>
          </cell>
          <cell r="E3148" t="str">
            <v>KURB.GEH.ENTLUEFT.</v>
          </cell>
          <cell r="F3148">
            <v>8.51</v>
          </cell>
          <cell r="G3148">
            <v>0.41</v>
          </cell>
          <cell r="H3148">
            <v>2.75</v>
          </cell>
          <cell r="J3148">
            <v>3.16</v>
          </cell>
        </row>
        <row r="3149">
          <cell r="A3149" t="str">
            <v>4822</v>
          </cell>
          <cell r="B3149" t="str">
            <v>B</v>
          </cell>
          <cell r="C3149" t="str">
            <v>Y</v>
          </cell>
          <cell r="D3149" t="str">
            <v>0128-99</v>
          </cell>
          <cell r="E3149" t="str">
            <v>KURB.GEH.ENTLUEFT.</v>
          </cell>
          <cell r="F3149">
            <v>4.43</v>
          </cell>
          <cell r="G3149">
            <v>0.28000000000000003</v>
          </cell>
          <cell r="H3149">
            <v>0</v>
          </cell>
          <cell r="J3149">
            <v>0.28000000000000003</v>
          </cell>
        </row>
        <row r="3150">
          <cell r="A3150" t="str">
            <v>4823</v>
          </cell>
          <cell r="B3150" t="str">
            <v>B</v>
          </cell>
          <cell r="C3150" t="str">
            <v>Y</v>
          </cell>
          <cell r="D3150" t="str">
            <v>0128-00</v>
          </cell>
          <cell r="E3150" t="str">
            <v>VERSCHLUSSTEILE</v>
          </cell>
          <cell r="F3150">
            <v>64.77</v>
          </cell>
          <cell r="G3150">
            <v>2.71</v>
          </cell>
          <cell r="H3150">
            <v>0</v>
          </cell>
          <cell r="J3150">
            <v>2.71</v>
          </cell>
        </row>
        <row r="3151">
          <cell r="A3151" t="str">
            <v>4824</v>
          </cell>
          <cell r="B3151" t="str">
            <v>B</v>
          </cell>
          <cell r="C3151" t="str">
            <v>Y</v>
          </cell>
          <cell r="D3151" t="str">
            <v>0131-00</v>
          </cell>
          <cell r="E3151" t="str">
            <v>EINSPRITZPUMPE</v>
          </cell>
          <cell r="F3151">
            <v>1823.9</v>
          </cell>
          <cell r="G3151">
            <v>7.1</v>
          </cell>
          <cell r="H3151">
            <v>58.29</v>
          </cell>
          <cell r="J3151">
            <v>65.39</v>
          </cell>
        </row>
        <row r="3152">
          <cell r="A3152" t="str">
            <v>4825</v>
          </cell>
          <cell r="B3152" t="str">
            <v>B</v>
          </cell>
          <cell r="C3152" t="str">
            <v>Y</v>
          </cell>
          <cell r="D3152" t="str">
            <v>0130-00</v>
          </cell>
          <cell r="E3152" t="str">
            <v>ANSCHLUSSTEIL</v>
          </cell>
          <cell r="F3152">
            <v>8.98</v>
          </cell>
          <cell r="G3152">
            <v>0.17</v>
          </cell>
          <cell r="H3152">
            <v>2.57</v>
          </cell>
          <cell r="J3152">
            <v>2.7399999999999998</v>
          </cell>
        </row>
        <row r="3153">
          <cell r="A3153" t="str">
            <v>4826</v>
          </cell>
          <cell r="B3153" t="str">
            <v>B</v>
          </cell>
          <cell r="C3153" t="str">
            <v>Y</v>
          </cell>
          <cell r="D3153" t="str">
            <v>0130-00</v>
          </cell>
          <cell r="E3153" t="str">
            <v>ANSCHLUSSTEIL</v>
          </cell>
          <cell r="F3153">
            <v>8.7899999999999991</v>
          </cell>
          <cell r="G3153">
            <v>0.47</v>
          </cell>
          <cell r="H3153">
            <v>0</v>
          </cell>
          <cell r="J3153">
            <v>0.47</v>
          </cell>
        </row>
        <row r="3154">
          <cell r="A3154" t="str">
            <v>4827</v>
          </cell>
          <cell r="B3154" t="str">
            <v>B</v>
          </cell>
          <cell r="C3154" t="str">
            <v>Y</v>
          </cell>
          <cell r="D3154" t="str">
            <v>0130-00</v>
          </cell>
          <cell r="E3154" t="str">
            <v>ANSCHLUSSTEIL</v>
          </cell>
          <cell r="F3154">
            <v>7.38</v>
          </cell>
          <cell r="G3154">
            <v>0.5</v>
          </cell>
          <cell r="H3154">
            <v>2.4300000000000002</v>
          </cell>
          <cell r="J3154">
            <v>2.93</v>
          </cell>
        </row>
        <row r="3155">
          <cell r="A3155" t="str">
            <v>4828</v>
          </cell>
          <cell r="B3155" t="str">
            <v>B</v>
          </cell>
          <cell r="C3155" t="str">
            <v>Y</v>
          </cell>
          <cell r="D3155" t="str">
            <v>0130-00</v>
          </cell>
          <cell r="E3155" t="str">
            <v>ANSCHLUSSTEIL</v>
          </cell>
          <cell r="F3155">
            <v>9.7899999999999991</v>
          </cell>
          <cell r="G3155">
            <v>1.97</v>
          </cell>
          <cell r="H3155">
            <v>2.57</v>
          </cell>
          <cell r="J3155">
            <v>4.54</v>
          </cell>
        </row>
        <row r="3156">
          <cell r="A3156" t="str">
            <v>4829</v>
          </cell>
          <cell r="B3156" t="str">
            <v>B</v>
          </cell>
          <cell r="C3156" t="str">
            <v>Y</v>
          </cell>
          <cell r="D3156" t="str">
            <v>0130-00</v>
          </cell>
          <cell r="E3156" t="str">
            <v>ANSCHLUSSTEIL</v>
          </cell>
          <cell r="F3156">
            <v>3.19</v>
          </cell>
          <cell r="G3156">
            <v>0.49</v>
          </cell>
          <cell r="H3156">
            <v>0</v>
          </cell>
          <cell r="J3156">
            <v>0.49</v>
          </cell>
        </row>
        <row r="3157">
          <cell r="A3157" t="str">
            <v>4830</v>
          </cell>
          <cell r="B3157" t="str">
            <v>B</v>
          </cell>
          <cell r="C3157" t="str">
            <v>Y</v>
          </cell>
          <cell r="D3157" t="str">
            <v>0130-00</v>
          </cell>
          <cell r="E3157" t="str">
            <v>ANSCHLUSSTEIL</v>
          </cell>
          <cell r="F3157">
            <v>2.25</v>
          </cell>
          <cell r="G3157">
            <v>0.33</v>
          </cell>
          <cell r="H3157">
            <v>0</v>
          </cell>
          <cell r="J3157">
            <v>0.33</v>
          </cell>
        </row>
        <row r="3158">
          <cell r="A3158" t="str">
            <v>4831</v>
          </cell>
          <cell r="B3158" t="str">
            <v>B</v>
          </cell>
          <cell r="C3158" t="str">
            <v>Y</v>
          </cell>
          <cell r="D3158" t="str">
            <v>0130-00</v>
          </cell>
          <cell r="E3158" t="str">
            <v>ANSCHLUSSTEIL</v>
          </cell>
          <cell r="F3158">
            <v>6.57</v>
          </cell>
          <cell r="G3158">
            <v>0.17</v>
          </cell>
          <cell r="H3158">
            <v>2.4300000000000002</v>
          </cell>
          <cell r="J3158">
            <v>2.6</v>
          </cell>
        </row>
        <row r="3159">
          <cell r="A3159" t="str">
            <v>4832</v>
          </cell>
          <cell r="B3159" t="str">
            <v>B</v>
          </cell>
          <cell r="C3159" t="str">
            <v>Y</v>
          </cell>
          <cell r="D3159" t="str">
            <v>0130-00</v>
          </cell>
          <cell r="E3159" t="str">
            <v>KEILRIEMENSCHEIBE</v>
          </cell>
          <cell r="F3159">
            <v>10.24</v>
          </cell>
          <cell r="G3159">
            <v>0.56000000000000005</v>
          </cell>
          <cell r="H3159">
            <v>0</v>
          </cell>
          <cell r="J3159">
            <v>0.56000000000000005</v>
          </cell>
        </row>
        <row r="3160">
          <cell r="A3160" t="str">
            <v>4833</v>
          </cell>
          <cell r="B3160" t="str">
            <v>B</v>
          </cell>
          <cell r="C3160" t="str">
            <v>Y</v>
          </cell>
          <cell r="D3160" t="str">
            <v>0130-00</v>
          </cell>
          <cell r="E3160" t="str">
            <v>NEBENABTRIEB</v>
          </cell>
          <cell r="F3160">
            <v>139.29</v>
          </cell>
          <cell r="G3160">
            <v>0.98</v>
          </cell>
          <cell r="H3160">
            <v>0</v>
          </cell>
          <cell r="J3160">
            <v>0.98</v>
          </cell>
        </row>
        <row r="3161">
          <cell r="A3161" t="str">
            <v>4834</v>
          </cell>
          <cell r="B3161" t="str">
            <v>B</v>
          </cell>
          <cell r="C3161" t="str">
            <v>Y</v>
          </cell>
          <cell r="D3161" t="str">
            <v>0131-00</v>
          </cell>
          <cell r="E3161" t="str">
            <v>EINSPRITZPUMPE</v>
          </cell>
          <cell r="F3161">
            <v>1823.9</v>
          </cell>
          <cell r="G3161">
            <v>7.27</v>
          </cell>
          <cell r="H3161">
            <v>58.29</v>
          </cell>
          <cell r="J3161">
            <v>65.56</v>
          </cell>
        </row>
        <row r="3162">
          <cell r="A3162" t="str">
            <v>4835</v>
          </cell>
          <cell r="B3162" t="str">
            <v>B</v>
          </cell>
          <cell r="C3162" t="str">
            <v>Y</v>
          </cell>
          <cell r="D3162" t="str">
            <v>0128-00</v>
          </cell>
          <cell r="E3162" t="str">
            <v>KURB.GEH.ENTLUEFT.</v>
          </cell>
          <cell r="F3162">
            <v>18.649999999999999</v>
          </cell>
          <cell r="G3162">
            <v>0.99</v>
          </cell>
          <cell r="H3162">
            <v>0.53</v>
          </cell>
          <cell r="J3162">
            <v>1.52</v>
          </cell>
        </row>
        <row r="3163">
          <cell r="A3163" t="str">
            <v>4837</v>
          </cell>
          <cell r="B3163" t="str">
            <v>B</v>
          </cell>
          <cell r="C3163" t="str">
            <v>Y</v>
          </cell>
          <cell r="D3163" t="str">
            <v>0128-00</v>
          </cell>
          <cell r="E3163" t="str">
            <v>EINSPRITZPUMPE</v>
          </cell>
          <cell r="F3163">
            <v>732.4</v>
          </cell>
          <cell r="G3163">
            <v>6.72</v>
          </cell>
          <cell r="H3163">
            <v>53.63</v>
          </cell>
          <cell r="J3163">
            <v>60.35</v>
          </cell>
        </row>
        <row r="3164">
          <cell r="A3164" t="str">
            <v>4838</v>
          </cell>
          <cell r="B3164" t="str">
            <v>B</v>
          </cell>
          <cell r="C3164" t="str">
            <v>Y</v>
          </cell>
          <cell r="D3164" t="str">
            <v>0128-00</v>
          </cell>
          <cell r="E3164" t="str">
            <v>ABGASTURBOLADER</v>
          </cell>
          <cell r="F3164">
            <v>223.62</v>
          </cell>
          <cell r="G3164">
            <v>5.69</v>
          </cell>
          <cell r="H3164">
            <v>5.0199999999999996</v>
          </cell>
          <cell r="J3164">
            <v>10.71</v>
          </cell>
        </row>
        <row r="3165">
          <cell r="A3165" t="str">
            <v>4839</v>
          </cell>
          <cell r="B3165" t="str">
            <v>B</v>
          </cell>
          <cell r="C3165" t="str">
            <v>Y</v>
          </cell>
          <cell r="D3165" t="str">
            <v>0128-00</v>
          </cell>
          <cell r="E3165" t="str">
            <v>ABGASTURBOLADER</v>
          </cell>
          <cell r="F3165">
            <v>248.78</v>
          </cell>
          <cell r="G3165">
            <v>4.01</v>
          </cell>
          <cell r="H3165">
            <v>2.67</v>
          </cell>
          <cell r="J3165">
            <v>6.68</v>
          </cell>
        </row>
        <row r="3166">
          <cell r="A3166" t="str">
            <v>4840</v>
          </cell>
          <cell r="B3166" t="str">
            <v>B</v>
          </cell>
          <cell r="C3166" t="str">
            <v>Y</v>
          </cell>
          <cell r="D3166" t="str">
            <v>0128-00</v>
          </cell>
          <cell r="E3166" t="str">
            <v>EINSPRITZPUMPE</v>
          </cell>
          <cell r="F3166">
            <v>732.4</v>
          </cell>
          <cell r="G3166">
            <v>6.7</v>
          </cell>
          <cell r="H3166">
            <v>53.63</v>
          </cell>
          <cell r="J3166">
            <v>60.330000000000005</v>
          </cell>
        </row>
        <row r="3167">
          <cell r="A3167" t="str">
            <v>4841</v>
          </cell>
          <cell r="B3167" t="str">
            <v>B</v>
          </cell>
          <cell r="C3167" t="str">
            <v>Y</v>
          </cell>
          <cell r="D3167" t="str">
            <v>0128-00</v>
          </cell>
          <cell r="E3167" t="str">
            <v>EINSPRITZPUMPE</v>
          </cell>
          <cell r="F3167">
            <v>732.4</v>
          </cell>
          <cell r="G3167">
            <v>6.7</v>
          </cell>
          <cell r="H3167">
            <v>53.63</v>
          </cell>
          <cell r="J3167">
            <v>60.330000000000005</v>
          </cell>
        </row>
        <row r="3168">
          <cell r="A3168" t="str">
            <v>4842</v>
          </cell>
          <cell r="B3168" t="str">
            <v>B</v>
          </cell>
          <cell r="C3168" t="str">
            <v>Y</v>
          </cell>
          <cell r="D3168" t="str">
            <v>0128-00</v>
          </cell>
          <cell r="E3168" t="str">
            <v>EINSPRITZPUMPE</v>
          </cell>
          <cell r="F3168">
            <v>732.4</v>
          </cell>
          <cell r="G3168">
            <v>6.7</v>
          </cell>
          <cell r="H3168">
            <v>53.63</v>
          </cell>
          <cell r="J3168">
            <v>60.330000000000005</v>
          </cell>
        </row>
        <row r="3169">
          <cell r="A3169" t="str">
            <v>4843</v>
          </cell>
          <cell r="B3169" t="str">
            <v>B</v>
          </cell>
          <cell r="C3169" t="str">
            <v>Y</v>
          </cell>
          <cell r="D3169" t="str">
            <v>0128-00</v>
          </cell>
          <cell r="E3169" t="str">
            <v>EINSPRITZPUMPE</v>
          </cell>
          <cell r="F3169">
            <v>732.4</v>
          </cell>
          <cell r="G3169">
            <v>6.7</v>
          </cell>
          <cell r="H3169">
            <v>53.63</v>
          </cell>
          <cell r="J3169">
            <v>60.330000000000005</v>
          </cell>
        </row>
        <row r="3170">
          <cell r="A3170" t="str">
            <v>4844</v>
          </cell>
          <cell r="B3170" t="str">
            <v>B</v>
          </cell>
          <cell r="C3170" t="str">
            <v>Y</v>
          </cell>
          <cell r="D3170" t="str">
            <v>0128-00</v>
          </cell>
          <cell r="E3170" t="str">
            <v>EINSPRITZPUMPE</v>
          </cell>
          <cell r="F3170">
            <v>732.4</v>
          </cell>
          <cell r="G3170">
            <v>6.7</v>
          </cell>
          <cell r="H3170">
            <v>53.63</v>
          </cell>
          <cell r="J3170">
            <v>60.330000000000005</v>
          </cell>
        </row>
        <row r="3171">
          <cell r="A3171" t="str">
            <v>4845</v>
          </cell>
          <cell r="B3171" t="str">
            <v>B</v>
          </cell>
          <cell r="C3171" t="str">
            <v>Y</v>
          </cell>
          <cell r="D3171" t="str">
            <v>0128-00</v>
          </cell>
          <cell r="E3171" t="str">
            <v>EINSPRITZPUMPE</v>
          </cell>
          <cell r="F3171">
            <v>732.4</v>
          </cell>
          <cell r="G3171">
            <v>8.49</v>
          </cell>
          <cell r="H3171">
            <v>53.63</v>
          </cell>
          <cell r="J3171">
            <v>62.120000000000005</v>
          </cell>
        </row>
        <row r="3172">
          <cell r="A3172" t="str">
            <v>4846</v>
          </cell>
          <cell r="B3172" t="str">
            <v>B</v>
          </cell>
          <cell r="C3172" t="str">
            <v>Y</v>
          </cell>
          <cell r="D3172" t="str">
            <v>0128-00</v>
          </cell>
          <cell r="E3172" t="str">
            <v>EINSPRITZPUMPE</v>
          </cell>
          <cell r="F3172">
            <v>1052.4000000000001</v>
          </cell>
          <cell r="G3172">
            <v>8.89</v>
          </cell>
          <cell r="H3172">
            <v>58.71</v>
          </cell>
          <cell r="J3172">
            <v>67.599999999999994</v>
          </cell>
        </row>
        <row r="3173">
          <cell r="A3173" t="str">
            <v>4847</v>
          </cell>
          <cell r="B3173" t="str">
            <v>B</v>
          </cell>
          <cell r="C3173" t="str">
            <v>Y</v>
          </cell>
          <cell r="D3173" t="str">
            <v>0128-00</v>
          </cell>
          <cell r="E3173" t="str">
            <v>EINSPRITZPUMPE</v>
          </cell>
          <cell r="F3173">
            <v>1052.4000000000001</v>
          </cell>
          <cell r="G3173">
            <v>10.66</v>
          </cell>
          <cell r="H3173">
            <v>58.71</v>
          </cell>
          <cell r="J3173">
            <v>69.37</v>
          </cell>
        </row>
        <row r="3174">
          <cell r="A3174" t="str">
            <v>4848</v>
          </cell>
          <cell r="B3174" t="str">
            <v>B</v>
          </cell>
          <cell r="C3174" t="str">
            <v>Y</v>
          </cell>
          <cell r="D3174" t="str">
            <v>0128-00</v>
          </cell>
          <cell r="E3174" t="str">
            <v>EINSPRITZPUMPE</v>
          </cell>
          <cell r="F3174">
            <v>1052.4000000000001</v>
          </cell>
          <cell r="G3174">
            <v>8.89</v>
          </cell>
          <cell r="H3174">
            <v>58.71</v>
          </cell>
          <cell r="J3174">
            <v>67.599999999999994</v>
          </cell>
        </row>
        <row r="3175">
          <cell r="A3175" t="str">
            <v>4849</v>
          </cell>
          <cell r="B3175" t="str">
            <v>B</v>
          </cell>
          <cell r="C3175" t="str">
            <v>Y</v>
          </cell>
          <cell r="D3175" t="str">
            <v>0128-00</v>
          </cell>
          <cell r="E3175" t="str">
            <v>EINSPRITZPUMPE</v>
          </cell>
          <cell r="F3175">
            <v>1052.4000000000001</v>
          </cell>
          <cell r="G3175">
            <v>10.66</v>
          </cell>
          <cell r="H3175">
            <v>58.71</v>
          </cell>
          <cell r="J3175">
            <v>69.37</v>
          </cell>
        </row>
        <row r="3176">
          <cell r="A3176" t="str">
            <v>4850</v>
          </cell>
          <cell r="B3176" t="str">
            <v>B</v>
          </cell>
          <cell r="C3176" t="str">
            <v>Y</v>
          </cell>
          <cell r="D3176" t="str">
            <v>0128-99</v>
          </cell>
          <cell r="E3176" t="str">
            <v>LADELUFTLEITUNG</v>
          </cell>
          <cell r="F3176">
            <v>96.11</v>
          </cell>
          <cell r="G3176">
            <v>2.06</v>
          </cell>
          <cell r="H3176">
            <v>0.85</v>
          </cell>
          <cell r="J3176">
            <v>2.91</v>
          </cell>
        </row>
        <row r="3177">
          <cell r="A3177" t="str">
            <v>4851</v>
          </cell>
          <cell r="B3177" t="str">
            <v>B</v>
          </cell>
          <cell r="C3177" t="str">
            <v>Y</v>
          </cell>
          <cell r="D3177" t="str">
            <v>0128-99</v>
          </cell>
          <cell r="E3177" t="str">
            <v>LADELUFTLEITUNG</v>
          </cell>
          <cell r="F3177">
            <v>96.11</v>
          </cell>
          <cell r="G3177">
            <v>2.4300000000000002</v>
          </cell>
          <cell r="H3177">
            <v>0.85</v>
          </cell>
          <cell r="J3177">
            <v>3.2800000000000002</v>
          </cell>
        </row>
        <row r="3178">
          <cell r="A3178" t="str">
            <v>4852</v>
          </cell>
          <cell r="B3178" t="str">
            <v>B</v>
          </cell>
          <cell r="C3178" t="str">
            <v>Y</v>
          </cell>
          <cell r="D3178" t="str">
            <v>0128-99</v>
          </cell>
          <cell r="E3178" t="str">
            <v>LADELUFTLEITUNG</v>
          </cell>
          <cell r="F3178">
            <v>72.290000000000006</v>
          </cell>
          <cell r="G3178">
            <v>1.6</v>
          </cell>
          <cell r="H3178">
            <v>0.85</v>
          </cell>
          <cell r="J3178">
            <v>2.4500000000000002</v>
          </cell>
        </row>
        <row r="3179">
          <cell r="A3179" t="str">
            <v>4853</v>
          </cell>
          <cell r="B3179" t="str">
            <v>B</v>
          </cell>
          <cell r="C3179" t="str">
            <v>Y</v>
          </cell>
          <cell r="D3179" t="str">
            <v>0128-00</v>
          </cell>
          <cell r="E3179" t="str">
            <v>KURB.GEH.ENTLUEFT.</v>
          </cell>
          <cell r="F3179">
            <v>19.37</v>
          </cell>
          <cell r="G3179">
            <v>1.38</v>
          </cell>
          <cell r="H3179">
            <v>0.75</v>
          </cell>
          <cell r="J3179">
            <v>2.13</v>
          </cell>
        </row>
        <row r="3180">
          <cell r="A3180" t="str">
            <v>4854</v>
          </cell>
          <cell r="B3180" t="str">
            <v>B</v>
          </cell>
          <cell r="C3180" t="str">
            <v>Y</v>
          </cell>
          <cell r="D3180" t="str">
            <v>0128-00</v>
          </cell>
          <cell r="E3180" t="str">
            <v>KURB.GEH.ENTLUEFT.</v>
          </cell>
          <cell r="F3180">
            <v>14.68</v>
          </cell>
          <cell r="G3180">
            <v>0.75</v>
          </cell>
          <cell r="H3180">
            <v>0.72</v>
          </cell>
          <cell r="J3180">
            <v>1.47</v>
          </cell>
        </row>
        <row r="3181">
          <cell r="A3181" t="str">
            <v>4855</v>
          </cell>
          <cell r="B3181" t="str">
            <v>B</v>
          </cell>
          <cell r="C3181" t="str">
            <v>Y</v>
          </cell>
          <cell r="D3181" t="str">
            <v>0131-00</v>
          </cell>
          <cell r="E3181" t="str">
            <v>VERSCHLUSSTEILE</v>
          </cell>
          <cell r="F3181">
            <v>140.59</v>
          </cell>
          <cell r="G3181">
            <v>4.84</v>
          </cell>
          <cell r="H3181">
            <v>3.12</v>
          </cell>
          <cell r="J3181">
            <v>7.96</v>
          </cell>
        </row>
        <row r="3182">
          <cell r="A3182" t="str">
            <v>4856</v>
          </cell>
          <cell r="B3182" t="str">
            <v>B</v>
          </cell>
          <cell r="C3182" t="str">
            <v>Y</v>
          </cell>
          <cell r="D3182" t="str">
            <v>0128-00</v>
          </cell>
          <cell r="E3182" t="str">
            <v>KEILRIEMENSCHEIBE</v>
          </cell>
          <cell r="F3182">
            <v>69.56</v>
          </cell>
          <cell r="G3182">
            <v>2.14</v>
          </cell>
          <cell r="H3182">
            <v>10.79</v>
          </cell>
          <cell r="J3182">
            <v>12.93</v>
          </cell>
        </row>
        <row r="3183">
          <cell r="A3183" t="str">
            <v>4857</v>
          </cell>
          <cell r="B3183" t="str">
            <v>B</v>
          </cell>
          <cell r="C3183" t="str">
            <v>Y</v>
          </cell>
          <cell r="D3183" t="str">
            <v>0128-00</v>
          </cell>
          <cell r="E3183" t="str">
            <v>KEILRIEMENSCHEIBE</v>
          </cell>
          <cell r="F3183">
            <v>158.54</v>
          </cell>
          <cell r="G3183">
            <v>1.97</v>
          </cell>
          <cell r="H3183">
            <v>9.5</v>
          </cell>
          <cell r="J3183">
            <v>11.47</v>
          </cell>
        </row>
        <row r="3184">
          <cell r="A3184" t="str">
            <v>4858</v>
          </cell>
          <cell r="B3184" t="str">
            <v>B</v>
          </cell>
          <cell r="C3184" t="str">
            <v>Y</v>
          </cell>
          <cell r="D3184" t="str">
            <v>0130-00</v>
          </cell>
          <cell r="E3184" t="str">
            <v>KRAFTSTOFFILTER</v>
          </cell>
          <cell r="F3184">
            <v>4</v>
          </cell>
          <cell r="G3184">
            <v>0.16</v>
          </cell>
          <cell r="H3184">
            <v>0</v>
          </cell>
          <cell r="J3184">
            <v>0.16</v>
          </cell>
        </row>
        <row r="3185">
          <cell r="A3185" t="str">
            <v>4859</v>
          </cell>
          <cell r="B3185" t="str">
            <v>B</v>
          </cell>
          <cell r="C3185" t="str">
            <v>Y</v>
          </cell>
          <cell r="D3185" t="str">
            <v>0130-00</v>
          </cell>
          <cell r="E3185" t="str">
            <v>KRAFTSTOFFLEITUNG</v>
          </cell>
          <cell r="F3185">
            <v>32.25</v>
          </cell>
          <cell r="G3185">
            <v>1.93</v>
          </cell>
          <cell r="H3185">
            <v>11.36</v>
          </cell>
          <cell r="J3185">
            <v>13.29</v>
          </cell>
        </row>
        <row r="3186">
          <cell r="A3186" t="str">
            <v>4860</v>
          </cell>
          <cell r="B3186" t="str">
            <v>B</v>
          </cell>
          <cell r="C3186" t="str">
            <v>Y</v>
          </cell>
          <cell r="D3186" t="str">
            <v>0130-00</v>
          </cell>
          <cell r="E3186" t="str">
            <v>KRAFTSTOFFLEITUNG</v>
          </cell>
          <cell r="F3186">
            <v>32.840000000000003</v>
          </cell>
          <cell r="G3186">
            <v>2.0099999999999998</v>
          </cell>
          <cell r="H3186">
            <v>10.38</v>
          </cell>
          <cell r="J3186">
            <v>12.39</v>
          </cell>
        </row>
        <row r="3187">
          <cell r="A3187" t="str">
            <v>4861</v>
          </cell>
          <cell r="B3187" t="str">
            <v>B</v>
          </cell>
          <cell r="C3187" t="str">
            <v>Y</v>
          </cell>
          <cell r="D3187" t="str">
            <v>0131-00</v>
          </cell>
          <cell r="E3187" t="str">
            <v>KRAFTSTOFFLEITUNG</v>
          </cell>
          <cell r="F3187">
            <v>30.74</v>
          </cell>
          <cell r="G3187">
            <v>2.42</v>
          </cell>
          <cell r="H3187">
            <v>11.46</v>
          </cell>
          <cell r="J3187">
            <v>13.88</v>
          </cell>
        </row>
        <row r="3188">
          <cell r="A3188" t="str">
            <v>4862</v>
          </cell>
          <cell r="B3188" t="str">
            <v>B</v>
          </cell>
          <cell r="C3188" t="str">
            <v>Y</v>
          </cell>
          <cell r="D3188" t="str">
            <v>0131-00</v>
          </cell>
          <cell r="E3188" t="str">
            <v>KRAFTSTOFFLEITUNG</v>
          </cell>
          <cell r="F3188">
            <v>32.71</v>
          </cell>
          <cell r="G3188">
            <v>2.77</v>
          </cell>
          <cell r="H3188">
            <v>12.1</v>
          </cell>
          <cell r="J3188">
            <v>14.87</v>
          </cell>
        </row>
        <row r="3189">
          <cell r="A3189" t="str">
            <v>4863</v>
          </cell>
          <cell r="B3189" t="str">
            <v>B</v>
          </cell>
          <cell r="C3189" t="str">
            <v>Y</v>
          </cell>
          <cell r="D3189" t="str">
            <v>0128-00</v>
          </cell>
          <cell r="E3189" t="str">
            <v>OELWANNE</v>
          </cell>
          <cell r="F3189">
            <v>177.68</v>
          </cell>
          <cell r="G3189">
            <v>1.26</v>
          </cell>
          <cell r="H3189">
            <v>4.26</v>
          </cell>
          <cell r="J3189">
            <v>5.52</v>
          </cell>
        </row>
        <row r="3190">
          <cell r="A3190" t="str">
            <v>4864</v>
          </cell>
          <cell r="B3190" t="str">
            <v>B</v>
          </cell>
          <cell r="C3190" t="str">
            <v>Y</v>
          </cell>
          <cell r="D3190" t="str">
            <v>0128-99</v>
          </cell>
          <cell r="E3190" t="str">
            <v>LADELUFTLEITUNG</v>
          </cell>
          <cell r="F3190">
            <v>69.400000000000006</v>
          </cell>
          <cell r="G3190">
            <v>1.79</v>
          </cell>
          <cell r="H3190">
            <v>0.85</v>
          </cell>
          <cell r="J3190">
            <v>2.64</v>
          </cell>
        </row>
        <row r="3191">
          <cell r="A3191" t="str">
            <v>4865</v>
          </cell>
          <cell r="B3191" t="str">
            <v>B</v>
          </cell>
          <cell r="C3191" t="str">
            <v>Y</v>
          </cell>
          <cell r="D3191" t="str">
            <v>0128-99</v>
          </cell>
          <cell r="E3191" t="str">
            <v>LADELUFTLEITUNG</v>
          </cell>
          <cell r="F3191">
            <v>69.69</v>
          </cell>
          <cell r="G3191">
            <v>2.02</v>
          </cell>
          <cell r="H3191">
            <v>0.85</v>
          </cell>
          <cell r="J3191">
            <v>2.87</v>
          </cell>
        </row>
        <row r="3192">
          <cell r="A3192" t="str">
            <v>4866</v>
          </cell>
          <cell r="B3192" t="str">
            <v>B</v>
          </cell>
          <cell r="C3192" t="str">
            <v>Y</v>
          </cell>
          <cell r="D3192" t="str">
            <v>0130-00</v>
          </cell>
          <cell r="E3192" t="str">
            <v>KURB.GEH.ENTLUEFT.</v>
          </cell>
          <cell r="F3192">
            <v>9.14</v>
          </cell>
          <cell r="G3192">
            <v>0.49</v>
          </cell>
          <cell r="H3192">
            <v>0</v>
          </cell>
          <cell r="J3192">
            <v>0.49</v>
          </cell>
        </row>
        <row r="3193">
          <cell r="A3193" t="str">
            <v>4867</v>
          </cell>
          <cell r="B3193" t="str">
            <v>B</v>
          </cell>
          <cell r="C3193" t="str">
            <v>Y</v>
          </cell>
          <cell r="D3193" t="str">
            <v>0130-00</v>
          </cell>
          <cell r="E3193" t="str">
            <v>OHNE INHALT</v>
          </cell>
          <cell r="F3193">
            <v>0</v>
          </cell>
          <cell r="G3193">
            <v>0</v>
          </cell>
          <cell r="H3193">
            <v>0</v>
          </cell>
          <cell r="J3193">
            <v>0</v>
          </cell>
        </row>
        <row r="3194">
          <cell r="A3194" t="str">
            <v>4868</v>
          </cell>
          <cell r="B3194" t="str">
            <v>B</v>
          </cell>
          <cell r="C3194" t="str">
            <v>Y</v>
          </cell>
          <cell r="D3194" t="str">
            <v>0128-99</v>
          </cell>
          <cell r="E3194" t="str">
            <v>STARTHILFE</v>
          </cell>
          <cell r="F3194">
            <v>28.8</v>
          </cell>
          <cell r="G3194">
            <v>0.42</v>
          </cell>
          <cell r="H3194">
            <v>0</v>
          </cell>
          <cell r="J3194">
            <v>0.42</v>
          </cell>
        </row>
        <row r="3195">
          <cell r="A3195" t="str">
            <v>4869</v>
          </cell>
          <cell r="B3195" t="str">
            <v>B</v>
          </cell>
          <cell r="C3195" t="str">
            <v>Y</v>
          </cell>
          <cell r="D3195" t="str">
            <v>0128-00</v>
          </cell>
          <cell r="E3195" t="str">
            <v>VERSCHLUSSTEILE</v>
          </cell>
          <cell r="F3195">
            <v>55.95</v>
          </cell>
          <cell r="G3195">
            <v>1</v>
          </cell>
          <cell r="H3195">
            <v>0</v>
          </cell>
          <cell r="J3195">
            <v>1</v>
          </cell>
        </row>
        <row r="3196">
          <cell r="A3196" t="str">
            <v>4870</v>
          </cell>
          <cell r="B3196" t="str">
            <v>B</v>
          </cell>
          <cell r="C3196" t="str">
            <v>Y</v>
          </cell>
          <cell r="D3196" t="str">
            <v>0128-00</v>
          </cell>
          <cell r="E3196" t="str">
            <v>DREHZAHLREGLER</v>
          </cell>
          <cell r="F3196">
            <v>169.11</v>
          </cell>
          <cell r="G3196">
            <v>5.96</v>
          </cell>
          <cell r="H3196">
            <v>2.2799999999999998</v>
          </cell>
          <cell r="J3196">
            <v>8.24</v>
          </cell>
        </row>
        <row r="3197">
          <cell r="A3197" t="str">
            <v>4871</v>
          </cell>
          <cell r="B3197" t="str">
            <v>B</v>
          </cell>
          <cell r="C3197" t="str">
            <v>Y</v>
          </cell>
          <cell r="D3197" t="str">
            <v>0128-00</v>
          </cell>
          <cell r="E3197" t="str">
            <v>DREHZAHLREGLER</v>
          </cell>
          <cell r="F3197">
            <v>164.98</v>
          </cell>
          <cell r="G3197">
            <v>3.83</v>
          </cell>
          <cell r="H3197">
            <v>1.96</v>
          </cell>
          <cell r="J3197">
            <v>5.79</v>
          </cell>
        </row>
        <row r="3198">
          <cell r="A3198" t="str">
            <v>4872</v>
          </cell>
          <cell r="B3198" t="str">
            <v>B</v>
          </cell>
          <cell r="C3198" t="str">
            <v>Y</v>
          </cell>
          <cell r="D3198" t="str">
            <v>0130-00</v>
          </cell>
          <cell r="E3198" t="str">
            <v>BETRIEBSANLEITUNG</v>
          </cell>
          <cell r="F3198">
            <v>8.14</v>
          </cell>
          <cell r="G3198">
            <v>0</v>
          </cell>
          <cell r="H3198">
            <v>0</v>
          </cell>
          <cell r="J3198">
            <v>0</v>
          </cell>
        </row>
        <row r="3199">
          <cell r="A3199" t="str">
            <v>4873</v>
          </cell>
          <cell r="B3199" t="str">
            <v>B</v>
          </cell>
          <cell r="C3199" t="str">
            <v>Y</v>
          </cell>
          <cell r="D3199" t="str">
            <v>0128-99</v>
          </cell>
          <cell r="E3199" t="str">
            <v>ELEK.ANLASSZUBEH.</v>
          </cell>
          <cell r="F3199">
            <v>30.96</v>
          </cell>
          <cell r="G3199">
            <v>0</v>
          </cell>
          <cell r="H3199">
            <v>0</v>
          </cell>
          <cell r="J3199">
            <v>0</v>
          </cell>
        </row>
        <row r="3200">
          <cell r="A3200" t="str">
            <v>4874</v>
          </cell>
          <cell r="B3200" t="str">
            <v>B</v>
          </cell>
          <cell r="C3200" t="str">
            <v>Y</v>
          </cell>
          <cell r="D3200" t="str">
            <v>0128-99</v>
          </cell>
          <cell r="E3200" t="str">
            <v>ELEK.ANLASSZUBEH.</v>
          </cell>
          <cell r="F3200">
            <v>33.86</v>
          </cell>
          <cell r="G3200">
            <v>0</v>
          </cell>
          <cell r="H3200">
            <v>0</v>
          </cell>
          <cell r="J3200">
            <v>0</v>
          </cell>
        </row>
        <row r="3201">
          <cell r="A3201" t="str">
            <v>4875</v>
          </cell>
          <cell r="B3201" t="str">
            <v>B</v>
          </cell>
          <cell r="C3201" t="str">
            <v>Y</v>
          </cell>
          <cell r="D3201" t="str">
            <v>0128-99</v>
          </cell>
          <cell r="E3201" t="str">
            <v>STARTHILFE</v>
          </cell>
          <cell r="F3201">
            <v>22.5</v>
          </cell>
          <cell r="G3201">
            <v>0</v>
          </cell>
          <cell r="H3201">
            <v>0</v>
          </cell>
          <cell r="J3201">
            <v>0</v>
          </cell>
        </row>
        <row r="3202">
          <cell r="A3202" t="str">
            <v>4876</v>
          </cell>
          <cell r="B3202" t="str">
            <v>B</v>
          </cell>
          <cell r="C3202" t="str">
            <v>Y</v>
          </cell>
          <cell r="D3202" t="str">
            <v>0128-99</v>
          </cell>
          <cell r="E3202" t="str">
            <v>STARTHILFE</v>
          </cell>
          <cell r="F3202">
            <v>17.899999999999999</v>
          </cell>
          <cell r="G3202">
            <v>0</v>
          </cell>
          <cell r="H3202">
            <v>0</v>
          </cell>
          <cell r="J3202">
            <v>0</v>
          </cell>
        </row>
        <row r="3203">
          <cell r="A3203" t="str">
            <v>4877</v>
          </cell>
          <cell r="B3203" t="str">
            <v>B</v>
          </cell>
          <cell r="C3203" t="str">
            <v>Y</v>
          </cell>
          <cell r="D3203" t="str">
            <v>0128-00</v>
          </cell>
          <cell r="E3203" t="str">
            <v>KABELBAUM</v>
          </cell>
          <cell r="F3203">
            <v>74.400000000000006</v>
          </cell>
          <cell r="G3203">
            <v>0</v>
          </cell>
          <cell r="H3203">
            <v>0</v>
          </cell>
          <cell r="J3203">
            <v>0</v>
          </cell>
        </row>
        <row r="3204">
          <cell r="A3204" t="str">
            <v>4878</v>
          </cell>
          <cell r="B3204" t="str">
            <v>B</v>
          </cell>
          <cell r="C3204" t="str">
            <v>Y</v>
          </cell>
          <cell r="D3204" t="str">
            <v>0128-99</v>
          </cell>
          <cell r="E3204" t="str">
            <v>KABELBAUM</v>
          </cell>
          <cell r="F3204">
            <v>81.819999999999993</v>
          </cell>
          <cell r="G3204">
            <v>0</v>
          </cell>
          <cell r="H3204">
            <v>0</v>
          </cell>
          <cell r="J3204">
            <v>0</v>
          </cell>
        </row>
        <row r="3205">
          <cell r="A3205" t="str">
            <v>4881</v>
          </cell>
          <cell r="B3205" t="str">
            <v>B</v>
          </cell>
          <cell r="C3205" t="str">
            <v>Y</v>
          </cell>
          <cell r="D3205" t="str">
            <v>0129-99</v>
          </cell>
          <cell r="E3205" t="str">
            <v>ELEK.ANLASSZUBEH.</v>
          </cell>
          <cell r="F3205">
            <v>8.4600000000000009</v>
          </cell>
          <cell r="G3205">
            <v>0</v>
          </cell>
          <cell r="H3205">
            <v>0</v>
          </cell>
          <cell r="J3205">
            <v>0</v>
          </cell>
        </row>
        <row r="3206">
          <cell r="A3206" t="str">
            <v>4882</v>
          </cell>
          <cell r="B3206" t="str">
            <v>B</v>
          </cell>
          <cell r="C3206" t="str">
            <v>Y</v>
          </cell>
          <cell r="D3206" t="str">
            <v>0128-99</v>
          </cell>
          <cell r="E3206" t="str">
            <v>ELEK.ANLASSZUBEH.</v>
          </cell>
          <cell r="F3206">
            <v>8.81</v>
          </cell>
          <cell r="G3206">
            <v>0</v>
          </cell>
          <cell r="H3206">
            <v>0</v>
          </cell>
          <cell r="J3206">
            <v>0</v>
          </cell>
        </row>
        <row r="3207">
          <cell r="A3207" t="str">
            <v>4883</v>
          </cell>
          <cell r="B3207" t="str">
            <v>B</v>
          </cell>
          <cell r="C3207" t="str">
            <v>Y</v>
          </cell>
          <cell r="D3207" t="str">
            <v>0128-00</v>
          </cell>
          <cell r="E3207" t="str">
            <v>DREHZAHLREGLER</v>
          </cell>
          <cell r="F3207">
            <v>169.11</v>
          </cell>
          <cell r="G3207">
            <v>2.4500000000000002</v>
          </cell>
          <cell r="H3207">
            <v>2.2799999999999998</v>
          </cell>
          <cell r="J3207">
            <v>4.7300000000000004</v>
          </cell>
        </row>
        <row r="3208">
          <cell r="A3208" t="str">
            <v>4884</v>
          </cell>
          <cell r="B3208" t="str">
            <v>B</v>
          </cell>
          <cell r="C3208" t="str">
            <v>Y</v>
          </cell>
          <cell r="D3208" t="str">
            <v>0128-00</v>
          </cell>
          <cell r="E3208" t="str">
            <v>DREHZAHLREGLER</v>
          </cell>
          <cell r="F3208">
            <v>164.98</v>
          </cell>
          <cell r="G3208">
            <v>3.83</v>
          </cell>
          <cell r="H3208">
            <v>1.96</v>
          </cell>
          <cell r="J3208">
            <v>5.79</v>
          </cell>
        </row>
        <row r="3209">
          <cell r="A3209" t="str">
            <v>4885</v>
          </cell>
          <cell r="B3209" t="str">
            <v>B</v>
          </cell>
          <cell r="C3209" t="str">
            <v>Y</v>
          </cell>
          <cell r="D3209" t="str">
            <v>0128-99</v>
          </cell>
          <cell r="E3209" t="str">
            <v>VERSCHLUSSTEILE</v>
          </cell>
          <cell r="F3209">
            <v>0.35</v>
          </cell>
          <cell r="G3209">
            <v>0.43</v>
          </cell>
          <cell r="H3209">
            <v>0</v>
          </cell>
          <cell r="J3209">
            <v>0.43</v>
          </cell>
        </row>
        <row r="3210">
          <cell r="A3210" t="str">
            <v>4886</v>
          </cell>
          <cell r="B3210" t="str">
            <v>B</v>
          </cell>
          <cell r="C3210" t="str">
            <v>Y</v>
          </cell>
          <cell r="D3210" t="str">
            <v>0128-00</v>
          </cell>
          <cell r="E3210" t="str">
            <v>DREHZAHLREGLER</v>
          </cell>
          <cell r="F3210">
            <v>237.22</v>
          </cell>
          <cell r="G3210">
            <v>3.3</v>
          </cell>
          <cell r="H3210">
            <v>2.0499999999999998</v>
          </cell>
          <cell r="J3210">
            <v>5.35</v>
          </cell>
        </row>
        <row r="3211">
          <cell r="A3211" t="str">
            <v>4887</v>
          </cell>
          <cell r="B3211" t="str">
            <v>B</v>
          </cell>
          <cell r="C3211" t="str">
            <v>Y</v>
          </cell>
          <cell r="D3211" t="str">
            <v>0128-00</v>
          </cell>
          <cell r="E3211" t="str">
            <v>KEILRIEMENSCHEIBE</v>
          </cell>
          <cell r="F3211">
            <v>69.150000000000006</v>
          </cell>
          <cell r="G3211">
            <v>0.97</v>
          </cell>
          <cell r="H3211">
            <v>0</v>
          </cell>
          <cell r="J3211">
            <v>0.97</v>
          </cell>
        </row>
        <row r="3212">
          <cell r="A3212" t="str">
            <v>4888</v>
          </cell>
          <cell r="B3212" t="str">
            <v>B</v>
          </cell>
          <cell r="C3212" t="str">
            <v>Y</v>
          </cell>
          <cell r="D3212" t="str">
            <v>0128-00</v>
          </cell>
          <cell r="E3212" t="str">
            <v>KEILRIEMENSCHEIBE</v>
          </cell>
          <cell r="F3212">
            <v>69.150000000000006</v>
          </cell>
          <cell r="G3212">
            <v>0.94</v>
          </cell>
          <cell r="H3212">
            <v>0</v>
          </cell>
          <cell r="J3212">
            <v>0.94</v>
          </cell>
        </row>
        <row r="3213">
          <cell r="A3213" t="str">
            <v>4889</v>
          </cell>
          <cell r="B3213" t="str">
            <v>B</v>
          </cell>
          <cell r="C3213" t="str">
            <v>Y</v>
          </cell>
          <cell r="D3213" t="str">
            <v>0128-00</v>
          </cell>
          <cell r="E3213" t="str">
            <v>KEILRIEMENSCHEIBE</v>
          </cell>
          <cell r="F3213">
            <v>66.510000000000005</v>
          </cell>
          <cell r="G3213">
            <v>0.94</v>
          </cell>
          <cell r="H3213">
            <v>0</v>
          </cell>
          <cell r="J3213">
            <v>0.94</v>
          </cell>
        </row>
        <row r="3214">
          <cell r="A3214" t="str">
            <v>4890</v>
          </cell>
          <cell r="B3214" t="str">
            <v>B</v>
          </cell>
          <cell r="C3214" t="str">
            <v>Y</v>
          </cell>
          <cell r="D3214" t="str">
            <v>0130-00</v>
          </cell>
          <cell r="E3214" t="str">
            <v>ANSCHLUSSTEIL</v>
          </cell>
          <cell r="F3214">
            <v>8.16</v>
          </cell>
          <cell r="G3214">
            <v>0.47</v>
          </cell>
          <cell r="H3214">
            <v>0</v>
          </cell>
          <cell r="J3214">
            <v>0.47</v>
          </cell>
        </row>
        <row r="3215">
          <cell r="A3215" t="str">
            <v>4891</v>
          </cell>
          <cell r="B3215" t="str">
            <v>B</v>
          </cell>
          <cell r="C3215" t="str">
            <v>Y</v>
          </cell>
          <cell r="D3215" t="str">
            <v>0130-00</v>
          </cell>
          <cell r="E3215" t="str">
            <v>ANSCHLUSSTEIL</v>
          </cell>
          <cell r="F3215">
            <v>3.93</v>
          </cell>
          <cell r="G3215">
            <v>0.47</v>
          </cell>
          <cell r="H3215">
            <v>0</v>
          </cell>
          <cell r="J3215">
            <v>0.47</v>
          </cell>
        </row>
        <row r="3216">
          <cell r="A3216" t="str">
            <v>4892</v>
          </cell>
          <cell r="B3216" t="str">
            <v>B</v>
          </cell>
          <cell r="C3216" t="str">
            <v>Y</v>
          </cell>
          <cell r="D3216" t="str">
            <v>0128-00</v>
          </cell>
          <cell r="E3216" t="str">
            <v>OHNE INHALT</v>
          </cell>
          <cell r="F3216">
            <v>0</v>
          </cell>
          <cell r="G3216">
            <v>0</v>
          </cell>
          <cell r="H3216">
            <v>0</v>
          </cell>
          <cell r="J3216">
            <v>0</v>
          </cell>
        </row>
        <row r="3217">
          <cell r="A3217" t="str">
            <v>4893</v>
          </cell>
          <cell r="B3217" t="str">
            <v>B</v>
          </cell>
          <cell r="C3217" t="str">
            <v>Y</v>
          </cell>
          <cell r="D3217" t="str">
            <v>0128-00</v>
          </cell>
          <cell r="E3217" t="str">
            <v>OHNE INHALT</v>
          </cell>
          <cell r="F3217">
            <v>0</v>
          </cell>
          <cell r="G3217">
            <v>0</v>
          </cell>
          <cell r="H3217">
            <v>0</v>
          </cell>
          <cell r="J3217">
            <v>0</v>
          </cell>
        </row>
        <row r="3218">
          <cell r="A3218" t="str">
            <v>4894</v>
          </cell>
          <cell r="B3218" t="str">
            <v>B</v>
          </cell>
          <cell r="C3218" t="str">
            <v>Y</v>
          </cell>
          <cell r="D3218" t="str">
            <v>0128-99</v>
          </cell>
          <cell r="E3218" t="str">
            <v>STARTHILFE</v>
          </cell>
          <cell r="F3218">
            <v>38.83</v>
          </cell>
          <cell r="G3218">
            <v>0</v>
          </cell>
          <cell r="H3218">
            <v>0</v>
          </cell>
          <cell r="J3218">
            <v>0</v>
          </cell>
        </row>
        <row r="3219">
          <cell r="A3219" t="str">
            <v>4895</v>
          </cell>
          <cell r="B3219" t="str">
            <v>B</v>
          </cell>
          <cell r="C3219" t="str">
            <v>Y</v>
          </cell>
          <cell r="D3219" t="str">
            <v>0128-99</v>
          </cell>
          <cell r="E3219" t="str">
            <v>STARTHILFE</v>
          </cell>
          <cell r="F3219">
            <v>41.38</v>
          </cell>
          <cell r="G3219">
            <v>0</v>
          </cell>
          <cell r="H3219">
            <v>0</v>
          </cell>
          <cell r="J3219">
            <v>0</v>
          </cell>
        </row>
        <row r="3220">
          <cell r="A3220" t="str">
            <v>4896</v>
          </cell>
          <cell r="B3220" t="str">
            <v>B</v>
          </cell>
          <cell r="C3220" t="str">
            <v>Y</v>
          </cell>
          <cell r="D3220" t="str">
            <v>0130-00</v>
          </cell>
          <cell r="E3220" t="str">
            <v>KURB.GEH.ENTLUEFT.</v>
          </cell>
          <cell r="F3220">
            <v>5.19</v>
          </cell>
          <cell r="G3220">
            <v>0.28000000000000003</v>
          </cell>
          <cell r="H3220">
            <v>0</v>
          </cell>
          <cell r="J3220">
            <v>0.28000000000000003</v>
          </cell>
        </row>
        <row r="3221">
          <cell r="A3221" t="str">
            <v>4897</v>
          </cell>
          <cell r="B3221" t="str">
            <v>B</v>
          </cell>
          <cell r="C3221" t="str">
            <v>Y</v>
          </cell>
          <cell r="D3221" t="str">
            <v>0128-00</v>
          </cell>
          <cell r="E3221" t="str">
            <v>KEILRIEMENSCHEIBE</v>
          </cell>
          <cell r="F3221">
            <v>67.47</v>
          </cell>
          <cell r="G3221">
            <v>0.97</v>
          </cell>
          <cell r="H3221">
            <v>0</v>
          </cell>
          <cell r="J3221">
            <v>0.97</v>
          </cell>
        </row>
        <row r="3222">
          <cell r="A3222" t="str">
            <v>4898</v>
          </cell>
          <cell r="B3222" t="str">
            <v>B</v>
          </cell>
          <cell r="C3222" t="str">
            <v>Y</v>
          </cell>
          <cell r="D3222" t="str">
            <v>0128-00</v>
          </cell>
          <cell r="E3222" t="str">
            <v>KEILRIEMENSCHEIBE</v>
          </cell>
          <cell r="F3222">
            <v>69.150000000000006</v>
          </cell>
          <cell r="G3222">
            <v>0.94</v>
          </cell>
          <cell r="H3222">
            <v>0</v>
          </cell>
          <cell r="J3222">
            <v>0.94</v>
          </cell>
        </row>
        <row r="3223">
          <cell r="A3223" t="str">
            <v>4899</v>
          </cell>
          <cell r="B3223" t="str">
            <v>B</v>
          </cell>
          <cell r="C3223" t="str">
            <v>Y</v>
          </cell>
          <cell r="D3223" t="str">
            <v>0128-00</v>
          </cell>
          <cell r="E3223" t="str">
            <v>OELWANNE</v>
          </cell>
          <cell r="F3223">
            <v>37.44</v>
          </cell>
          <cell r="G3223">
            <v>2.44</v>
          </cell>
          <cell r="H3223">
            <v>5.28</v>
          </cell>
          <cell r="J3223">
            <v>7.7200000000000006</v>
          </cell>
        </row>
        <row r="3224">
          <cell r="A3224" t="str">
            <v>4900</v>
          </cell>
          <cell r="B3224" t="str">
            <v>B</v>
          </cell>
          <cell r="C3224" t="str">
            <v>Y</v>
          </cell>
          <cell r="D3224" t="str">
            <v>0128-00</v>
          </cell>
          <cell r="E3224" t="str">
            <v>OELWANNE</v>
          </cell>
          <cell r="F3224">
            <v>46.07</v>
          </cell>
          <cell r="G3224">
            <v>1.3</v>
          </cell>
          <cell r="H3224">
            <v>5.28</v>
          </cell>
          <cell r="J3224">
            <v>6.58</v>
          </cell>
        </row>
        <row r="3225">
          <cell r="A3225" t="str">
            <v>4901</v>
          </cell>
          <cell r="B3225" t="str">
            <v>B</v>
          </cell>
          <cell r="C3225" t="str">
            <v>Y</v>
          </cell>
          <cell r="D3225" t="str">
            <v>0128-00</v>
          </cell>
          <cell r="E3225" t="str">
            <v>OELMESSVORRICHTUNG</v>
          </cell>
          <cell r="F3225">
            <v>8.18</v>
          </cell>
          <cell r="G3225">
            <v>0.24</v>
          </cell>
          <cell r="H3225">
            <v>0</v>
          </cell>
          <cell r="J3225">
            <v>0.24</v>
          </cell>
        </row>
        <row r="3226">
          <cell r="A3226" t="str">
            <v>4902</v>
          </cell>
          <cell r="B3226" t="str">
            <v>B</v>
          </cell>
          <cell r="C3226" t="str">
            <v>Y</v>
          </cell>
          <cell r="D3226" t="str">
            <v>0131-00</v>
          </cell>
          <cell r="E3226" t="str">
            <v>DREHZAHLREGLER</v>
          </cell>
          <cell r="F3226">
            <v>241.16</v>
          </cell>
          <cell r="G3226">
            <v>4.17</v>
          </cell>
          <cell r="H3226">
            <v>2.0499999999999998</v>
          </cell>
          <cell r="J3226">
            <v>6.22</v>
          </cell>
        </row>
        <row r="3227">
          <cell r="A3227" t="str">
            <v>4903</v>
          </cell>
          <cell r="B3227" t="str">
            <v>B</v>
          </cell>
          <cell r="C3227" t="str">
            <v>Y</v>
          </cell>
          <cell r="D3227" t="str">
            <v>0128-00</v>
          </cell>
          <cell r="E3227" t="str">
            <v>GENERATOR</v>
          </cell>
          <cell r="F3227">
            <v>54.33</v>
          </cell>
          <cell r="G3227">
            <v>0.79</v>
          </cell>
          <cell r="H3227">
            <v>0</v>
          </cell>
          <cell r="J3227">
            <v>0.79</v>
          </cell>
        </row>
        <row r="3228">
          <cell r="A3228" t="str">
            <v>4904</v>
          </cell>
          <cell r="B3228" t="str">
            <v>B</v>
          </cell>
          <cell r="C3228" t="str">
            <v>Y</v>
          </cell>
          <cell r="D3228" t="str">
            <v>0128-00</v>
          </cell>
          <cell r="E3228" t="str">
            <v>GENERATOR</v>
          </cell>
          <cell r="F3228">
            <v>64.77</v>
          </cell>
          <cell r="G3228">
            <v>0.97</v>
          </cell>
          <cell r="H3228">
            <v>0</v>
          </cell>
          <cell r="J3228">
            <v>0.97</v>
          </cell>
        </row>
        <row r="3229">
          <cell r="A3229" t="str">
            <v>4905</v>
          </cell>
          <cell r="B3229" t="str">
            <v>B</v>
          </cell>
          <cell r="C3229" t="str">
            <v>Y</v>
          </cell>
          <cell r="D3229" t="str">
            <v>0128-00</v>
          </cell>
          <cell r="E3229" t="str">
            <v>GENERATOR</v>
          </cell>
          <cell r="F3229">
            <v>77.3</v>
          </cell>
          <cell r="G3229">
            <v>1.17</v>
          </cell>
          <cell r="H3229">
            <v>0</v>
          </cell>
          <cell r="J3229">
            <v>1.17</v>
          </cell>
        </row>
        <row r="3230">
          <cell r="A3230" t="str">
            <v>4906</v>
          </cell>
          <cell r="B3230" t="str">
            <v>B</v>
          </cell>
          <cell r="C3230" t="str">
            <v>Y</v>
          </cell>
          <cell r="D3230" t="str">
            <v>0130-00</v>
          </cell>
          <cell r="E3230" t="str">
            <v>BETRIEBSANLEITUNG</v>
          </cell>
          <cell r="F3230">
            <v>8.14</v>
          </cell>
          <cell r="G3230">
            <v>0</v>
          </cell>
          <cell r="H3230">
            <v>0</v>
          </cell>
          <cell r="J3230">
            <v>0</v>
          </cell>
        </row>
        <row r="3231">
          <cell r="A3231" t="str">
            <v>4907</v>
          </cell>
          <cell r="B3231" t="str">
            <v>B</v>
          </cell>
          <cell r="C3231" t="str">
            <v>Y</v>
          </cell>
          <cell r="D3231" t="str">
            <v>0130-00</v>
          </cell>
          <cell r="E3231" t="str">
            <v>BETRIEBSANLEITUNG</v>
          </cell>
          <cell r="F3231">
            <v>8.14</v>
          </cell>
          <cell r="G3231">
            <v>0</v>
          </cell>
          <cell r="H3231">
            <v>0</v>
          </cell>
          <cell r="J3231">
            <v>0</v>
          </cell>
        </row>
        <row r="3232">
          <cell r="A3232" t="str">
            <v>4908</v>
          </cell>
          <cell r="B3232" t="str">
            <v>B</v>
          </cell>
          <cell r="C3232" t="str">
            <v>Y</v>
          </cell>
          <cell r="D3232" t="str">
            <v>0130-00</v>
          </cell>
          <cell r="E3232" t="str">
            <v>BETRIEBSANLEITUNG</v>
          </cell>
          <cell r="F3232">
            <v>8.14</v>
          </cell>
          <cell r="G3232">
            <v>0</v>
          </cell>
          <cell r="H3232">
            <v>0</v>
          </cell>
          <cell r="J3232">
            <v>0</v>
          </cell>
        </row>
        <row r="3233">
          <cell r="A3233" t="str">
            <v>4909</v>
          </cell>
          <cell r="B3233" t="str">
            <v>B</v>
          </cell>
          <cell r="C3233" t="str">
            <v>Y</v>
          </cell>
          <cell r="D3233" t="str">
            <v>0130-00</v>
          </cell>
          <cell r="E3233" t="str">
            <v>BETRIEBSANLEITUNG</v>
          </cell>
          <cell r="F3233">
            <v>8.14</v>
          </cell>
          <cell r="G3233">
            <v>0</v>
          </cell>
          <cell r="H3233">
            <v>0</v>
          </cell>
          <cell r="J3233">
            <v>0</v>
          </cell>
        </row>
        <row r="3234">
          <cell r="A3234" t="str">
            <v>4910</v>
          </cell>
          <cell r="B3234" t="str">
            <v>B</v>
          </cell>
          <cell r="C3234" t="str">
            <v>Y</v>
          </cell>
          <cell r="D3234" t="str">
            <v>0128-00</v>
          </cell>
          <cell r="E3234" t="str">
            <v>GENERATOR</v>
          </cell>
          <cell r="F3234">
            <v>54.36</v>
          </cell>
          <cell r="G3234">
            <v>0.88</v>
          </cell>
          <cell r="H3234">
            <v>0</v>
          </cell>
          <cell r="J3234">
            <v>0.88</v>
          </cell>
        </row>
        <row r="3235">
          <cell r="A3235" t="str">
            <v>4911</v>
          </cell>
          <cell r="B3235" t="str">
            <v>B</v>
          </cell>
          <cell r="C3235" t="str">
            <v>Y</v>
          </cell>
          <cell r="D3235" t="str">
            <v>0128-00</v>
          </cell>
          <cell r="E3235" t="str">
            <v>GENERATOR</v>
          </cell>
          <cell r="F3235">
            <v>64.8</v>
          </cell>
          <cell r="G3235">
            <v>0.88</v>
          </cell>
          <cell r="H3235">
            <v>0</v>
          </cell>
          <cell r="J3235">
            <v>0.88</v>
          </cell>
        </row>
        <row r="3236">
          <cell r="A3236" t="str">
            <v>4912</v>
          </cell>
          <cell r="B3236" t="str">
            <v>B</v>
          </cell>
          <cell r="C3236" t="str">
            <v>Y</v>
          </cell>
          <cell r="D3236" t="str">
            <v>0128-00</v>
          </cell>
          <cell r="E3236" t="str">
            <v>GENERATOR</v>
          </cell>
          <cell r="F3236">
            <v>77.33</v>
          </cell>
          <cell r="G3236">
            <v>0.98</v>
          </cell>
          <cell r="H3236">
            <v>0</v>
          </cell>
          <cell r="J3236">
            <v>0.98</v>
          </cell>
        </row>
        <row r="3237">
          <cell r="A3237" t="str">
            <v>4913</v>
          </cell>
          <cell r="B3237" t="str">
            <v>B</v>
          </cell>
          <cell r="C3237" t="str">
            <v>Y</v>
          </cell>
          <cell r="D3237" t="str">
            <v>0128-00</v>
          </cell>
          <cell r="E3237" t="str">
            <v>OELWANNE</v>
          </cell>
          <cell r="F3237">
            <v>186.99</v>
          </cell>
          <cell r="G3237">
            <v>2.67</v>
          </cell>
          <cell r="H3237">
            <v>4.8600000000000003</v>
          </cell>
          <cell r="J3237">
            <v>7.53</v>
          </cell>
        </row>
        <row r="3238">
          <cell r="A3238" t="str">
            <v>4914</v>
          </cell>
          <cell r="B3238" t="str">
            <v>B</v>
          </cell>
          <cell r="C3238" t="str">
            <v>Y</v>
          </cell>
          <cell r="D3238" t="str">
            <v>0130-00</v>
          </cell>
          <cell r="E3238" t="str">
            <v>OELWANNE</v>
          </cell>
          <cell r="F3238">
            <v>72.12</v>
          </cell>
          <cell r="G3238">
            <v>2.68</v>
          </cell>
          <cell r="H3238">
            <v>4.3499999999999996</v>
          </cell>
          <cell r="J3238">
            <v>7.0299999999999994</v>
          </cell>
        </row>
        <row r="3239">
          <cell r="A3239" t="str">
            <v>4915</v>
          </cell>
          <cell r="B3239" t="str">
            <v>B</v>
          </cell>
          <cell r="C3239" t="str">
            <v>Y</v>
          </cell>
          <cell r="D3239" t="str">
            <v>0128-00</v>
          </cell>
          <cell r="E3239" t="str">
            <v>EINSPRITZPUMPE</v>
          </cell>
          <cell r="F3239">
            <v>1826.25</v>
          </cell>
          <cell r="G3239">
            <v>11.55</v>
          </cell>
          <cell r="H3239">
            <v>58.29</v>
          </cell>
          <cell r="J3239">
            <v>69.84</v>
          </cell>
        </row>
        <row r="3240">
          <cell r="A3240" t="str">
            <v>4916</v>
          </cell>
          <cell r="B3240" t="str">
            <v>B</v>
          </cell>
          <cell r="C3240" t="str">
            <v>Y</v>
          </cell>
          <cell r="D3240" t="str">
            <v>0128-00</v>
          </cell>
          <cell r="E3240" t="str">
            <v>EINSPRITZPUMPE</v>
          </cell>
          <cell r="F3240">
            <v>1826.25</v>
          </cell>
          <cell r="G3240">
            <v>11.55</v>
          </cell>
          <cell r="H3240">
            <v>58.29</v>
          </cell>
          <cell r="J3240">
            <v>69.84</v>
          </cell>
        </row>
        <row r="3241">
          <cell r="A3241" t="str">
            <v>4917</v>
          </cell>
          <cell r="B3241" t="str">
            <v>B</v>
          </cell>
          <cell r="C3241" t="str">
            <v>Y</v>
          </cell>
          <cell r="D3241" t="str">
            <v>0128-00</v>
          </cell>
          <cell r="E3241" t="str">
            <v>EINSPRITZPUMPE</v>
          </cell>
          <cell r="F3241">
            <v>1826.25</v>
          </cell>
          <cell r="G3241">
            <v>13.27</v>
          </cell>
          <cell r="H3241">
            <v>58.29</v>
          </cell>
          <cell r="J3241">
            <v>71.56</v>
          </cell>
        </row>
        <row r="3242">
          <cell r="A3242" t="str">
            <v>4918</v>
          </cell>
          <cell r="B3242" t="str">
            <v>B</v>
          </cell>
          <cell r="C3242" t="str">
            <v>Y</v>
          </cell>
          <cell r="D3242" t="str">
            <v>0128-00</v>
          </cell>
          <cell r="E3242" t="str">
            <v>EINSPRITZPUMPE</v>
          </cell>
          <cell r="F3242">
            <v>1826.25</v>
          </cell>
          <cell r="G3242">
            <v>13.27</v>
          </cell>
          <cell r="H3242">
            <v>58.29</v>
          </cell>
          <cell r="J3242">
            <v>71.56</v>
          </cell>
        </row>
        <row r="3243">
          <cell r="A3243" t="str">
            <v>4919</v>
          </cell>
          <cell r="B3243" t="str">
            <v>B</v>
          </cell>
          <cell r="C3243" t="str">
            <v>Y</v>
          </cell>
          <cell r="D3243" t="str">
            <v>0128-00</v>
          </cell>
          <cell r="E3243" t="str">
            <v>EINSPRITZPUMPE</v>
          </cell>
          <cell r="F3243">
            <v>1826.25</v>
          </cell>
          <cell r="G3243">
            <v>11.1</v>
          </cell>
          <cell r="H3243">
            <v>58.29</v>
          </cell>
          <cell r="J3243">
            <v>69.39</v>
          </cell>
        </row>
        <row r="3244">
          <cell r="A3244" t="str">
            <v>4920</v>
          </cell>
          <cell r="B3244" t="str">
            <v>B</v>
          </cell>
          <cell r="C3244" t="str">
            <v>Y</v>
          </cell>
          <cell r="D3244" t="str">
            <v>0128-00</v>
          </cell>
          <cell r="E3244" t="str">
            <v>EINSPRITZPUMPE</v>
          </cell>
          <cell r="F3244">
            <v>1826.25</v>
          </cell>
          <cell r="G3244">
            <v>11.55</v>
          </cell>
          <cell r="H3244">
            <v>58.29</v>
          </cell>
          <cell r="J3244">
            <v>69.84</v>
          </cell>
        </row>
        <row r="3245">
          <cell r="A3245" t="str">
            <v>4921</v>
          </cell>
          <cell r="B3245" t="str">
            <v>B</v>
          </cell>
          <cell r="C3245" t="str">
            <v>Y</v>
          </cell>
          <cell r="D3245" t="str">
            <v>0128-00</v>
          </cell>
          <cell r="E3245" t="str">
            <v>EINSPRITZPUMPE</v>
          </cell>
          <cell r="F3245">
            <v>1826.25</v>
          </cell>
          <cell r="G3245">
            <v>11.55</v>
          </cell>
          <cell r="H3245">
            <v>58.29</v>
          </cell>
          <cell r="J3245">
            <v>69.84</v>
          </cell>
        </row>
        <row r="3246">
          <cell r="A3246" t="str">
            <v>4922</v>
          </cell>
          <cell r="B3246" t="str">
            <v>B</v>
          </cell>
          <cell r="C3246" t="str">
            <v>Y</v>
          </cell>
          <cell r="D3246" t="str">
            <v>0128-00</v>
          </cell>
          <cell r="E3246" t="str">
            <v>MOTORZEICHNUNG</v>
          </cell>
          <cell r="F3246">
            <v>0</v>
          </cell>
          <cell r="G3246">
            <v>0</v>
          </cell>
          <cell r="H3246">
            <v>0</v>
          </cell>
          <cell r="J3246">
            <v>0</v>
          </cell>
        </row>
        <row r="3247">
          <cell r="A3247" t="str">
            <v>4923</v>
          </cell>
          <cell r="B3247" t="str">
            <v>B</v>
          </cell>
          <cell r="C3247" t="str">
            <v>Y</v>
          </cell>
          <cell r="D3247" t="str">
            <v>0128-00</v>
          </cell>
          <cell r="E3247" t="str">
            <v>MOTORZEICHNUNG</v>
          </cell>
          <cell r="F3247">
            <v>0</v>
          </cell>
          <cell r="G3247">
            <v>0</v>
          </cell>
          <cell r="H3247">
            <v>0</v>
          </cell>
          <cell r="J3247">
            <v>0</v>
          </cell>
        </row>
        <row r="3248">
          <cell r="A3248" t="str">
            <v>4924</v>
          </cell>
          <cell r="B3248" t="str">
            <v>B</v>
          </cell>
          <cell r="C3248" t="str">
            <v>Y</v>
          </cell>
          <cell r="D3248" t="str">
            <v>0128-00</v>
          </cell>
          <cell r="E3248" t="str">
            <v>MOTORZEICHNUNG</v>
          </cell>
          <cell r="F3248">
            <v>0</v>
          </cell>
          <cell r="G3248">
            <v>0</v>
          </cell>
          <cell r="H3248">
            <v>0</v>
          </cell>
          <cell r="J3248">
            <v>0</v>
          </cell>
        </row>
        <row r="3249">
          <cell r="A3249" t="str">
            <v>4925</v>
          </cell>
          <cell r="B3249" t="str">
            <v>B</v>
          </cell>
          <cell r="C3249" t="str">
            <v>Y</v>
          </cell>
          <cell r="D3249" t="str">
            <v>0128-00</v>
          </cell>
          <cell r="E3249" t="str">
            <v>MOTORZEICHNUNG</v>
          </cell>
          <cell r="F3249">
            <v>0</v>
          </cell>
          <cell r="G3249">
            <v>0</v>
          </cell>
          <cell r="H3249">
            <v>0</v>
          </cell>
          <cell r="J3249">
            <v>0</v>
          </cell>
        </row>
        <row r="3250">
          <cell r="A3250" t="str">
            <v>4926</v>
          </cell>
          <cell r="B3250" t="str">
            <v>B</v>
          </cell>
          <cell r="C3250" t="str">
            <v>Y</v>
          </cell>
          <cell r="D3250" t="str">
            <v>0128-00</v>
          </cell>
          <cell r="E3250" t="str">
            <v>MOTORZEICHNUNG</v>
          </cell>
          <cell r="F3250">
            <v>0</v>
          </cell>
          <cell r="G3250">
            <v>0</v>
          </cell>
          <cell r="H3250">
            <v>0</v>
          </cell>
          <cell r="J3250">
            <v>0</v>
          </cell>
        </row>
        <row r="3251">
          <cell r="A3251" t="str">
            <v>4927</v>
          </cell>
          <cell r="B3251" t="str">
            <v>B</v>
          </cell>
          <cell r="C3251" t="str">
            <v>Y</v>
          </cell>
          <cell r="D3251" t="str">
            <v>0128-00</v>
          </cell>
          <cell r="E3251" t="str">
            <v>MOTORZEICHNUNG</v>
          </cell>
          <cell r="F3251">
            <v>0</v>
          </cell>
          <cell r="G3251">
            <v>0</v>
          </cell>
          <cell r="H3251">
            <v>0</v>
          </cell>
          <cell r="J3251">
            <v>0</v>
          </cell>
        </row>
        <row r="3252">
          <cell r="A3252" t="str">
            <v>4928</v>
          </cell>
          <cell r="B3252" t="str">
            <v>B</v>
          </cell>
          <cell r="C3252" t="str">
            <v>Y</v>
          </cell>
          <cell r="D3252" t="str">
            <v>0128-00</v>
          </cell>
          <cell r="E3252" t="str">
            <v>MOTORZEICHNUNG</v>
          </cell>
          <cell r="F3252">
            <v>0</v>
          </cell>
          <cell r="G3252">
            <v>0</v>
          </cell>
          <cell r="H3252">
            <v>0</v>
          </cell>
          <cell r="J3252">
            <v>0</v>
          </cell>
        </row>
        <row r="3253">
          <cell r="A3253" t="str">
            <v>4929</v>
          </cell>
          <cell r="B3253" t="str">
            <v>B</v>
          </cell>
          <cell r="C3253" t="str">
            <v>Y</v>
          </cell>
          <cell r="D3253" t="str">
            <v>0128-00</v>
          </cell>
          <cell r="E3253" t="str">
            <v>MOTORZEICHNUNG</v>
          </cell>
          <cell r="F3253">
            <v>0</v>
          </cell>
          <cell r="G3253">
            <v>0</v>
          </cell>
          <cell r="H3253">
            <v>0</v>
          </cell>
          <cell r="J3253">
            <v>0</v>
          </cell>
        </row>
        <row r="3254">
          <cell r="A3254" t="str">
            <v>4930</v>
          </cell>
          <cell r="B3254" t="str">
            <v>B</v>
          </cell>
          <cell r="C3254" t="str">
            <v>Y</v>
          </cell>
          <cell r="D3254" t="str">
            <v>0128-00</v>
          </cell>
          <cell r="E3254" t="str">
            <v>MOTORZEICHNUNG</v>
          </cell>
          <cell r="F3254">
            <v>0</v>
          </cell>
          <cell r="G3254">
            <v>0</v>
          </cell>
          <cell r="H3254">
            <v>0</v>
          </cell>
          <cell r="J3254">
            <v>0</v>
          </cell>
        </row>
        <row r="3255">
          <cell r="A3255" t="str">
            <v>4931</v>
          </cell>
          <cell r="B3255" t="str">
            <v>B</v>
          </cell>
          <cell r="C3255" t="str">
            <v>Y</v>
          </cell>
          <cell r="D3255" t="str">
            <v>0128-00</v>
          </cell>
          <cell r="E3255" t="str">
            <v>MOTORZEICHNUNG</v>
          </cell>
          <cell r="F3255">
            <v>0</v>
          </cell>
          <cell r="G3255">
            <v>0</v>
          </cell>
          <cell r="H3255">
            <v>0</v>
          </cell>
          <cell r="J3255">
            <v>0</v>
          </cell>
        </row>
        <row r="3256">
          <cell r="A3256" t="str">
            <v>4932</v>
          </cell>
          <cell r="B3256" t="str">
            <v>B</v>
          </cell>
          <cell r="C3256" t="str">
            <v>Y</v>
          </cell>
          <cell r="D3256" t="str">
            <v>0128-99</v>
          </cell>
          <cell r="E3256" t="str">
            <v>LADELUFTLEITUNG</v>
          </cell>
          <cell r="F3256">
            <v>84.72</v>
          </cell>
          <cell r="G3256">
            <v>2.02</v>
          </cell>
          <cell r="H3256">
            <v>0.95</v>
          </cell>
          <cell r="J3256">
            <v>2.9699999999999998</v>
          </cell>
        </row>
        <row r="3257">
          <cell r="A3257" t="str">
            <v>4933</v>
          </cell>
          <cell r="B3257" t="str">
            <v>B</v>
          </cell>
          <cell r="C3257" t="str">
            <v>Y</v>
          </cell>
          <cell r="D3257" t="str">
            <v>0128-00</v>
          </cell>
          <cell r="E3257" t="str">
            <v>KRAFTSTOFFPUMPE</v>
          </cell>
          <cell r="F3257">
            <v>29.27</v>
          </cell>
          <cell r="G3257">
            <v>1.01</v>
          </cell>
          <cell r="H3257">
            <v>1.03</v>
          </cell>
          <cell r="J3257">
            <v>2.04</v>
          </cell>
        </row>
        <row r="3258">
          <cell r="A3258" t="str">
            <v>4934</v>
          </cell>
          <cell r="B3258" t="str">
            <v>B</v>
          </cell>
          <cell r="C3258" t="str">
            <v>Y</v>
          </cell>
          <cell r="D3258" t="str">
            <v>0128-00</v>
          </cell>
          <cell r="E3258" t="str">
            <v>MOTORZEICHNUNG</v>
          </cell>
          <cell r="F3258">
            <v>0</v>
          </cell>
          <cell r="G3258">
            <v>0</v>
          </cell>
          <cell r="H3258">
            <v>0</v>
          </cell>
          <cell r="J3258">
            <v>0</v>
          </cell>
        </row>
        <row r="3259">
          <cell r="A3259" t="str">
            <v>4935</v>
          </cell>
          <cell r="B3259" t="str">
            <v>B</v>
          </cell>
          <cell r="C3259" t="str">
            <v>Y</v>
          </cell>
          <cell r="D3259" t="str">
            <v>0128-00</v>
          </cell>
          <cell r="E3259" t="str">
            <v>MOTORZEICHNUNG</v>
          </cell>
          <cell r="F3259">
            <v>0</v>
          </cell>
          <cell r="G3259">
            <v>0</v>
          </cell>
          <cell r="H3259">
            <v>0</v>
          </cell>
          <cell r="J3259">
            <v>0</v>
          </cell>
        </row>
        <row r="3260">
          <cell r="A3260" t="str">
            <v>4936</v>
          </cell>
          <cell r="B3260" t="str">
            <v>B</v>
          </cell>
          <cell r="C3260" t="str">
            <v>Y</v>
          </cell>
          <cell r="D3260" t="str">
            <v>0128-00</v>
          </cell>
          <cell r="E3260" t="str">
            <v>MOTORZEICHNUNG</v>
          </cell>
          <cell r="F3260">
            <v>0</v>
          </cell>
          <cell r="G3260">
            <v>0</v>
          </cell>
          <cell r="H3260">
            <v>0</v>
          </cell>
          <cell r="J3260">
            <v>0</v>
          </cell>
        </row>
        <row r="3261">
          <cell r="A3261" t="str">
            <v>4937</v>
          </cell>
          <cell r="B3261" t="str">
            <v>B</v>
          </cell>
          <cell r="C3261" t="str">
            <v>Y</v>
          </cell>
          <cell r="D3261" t="str">
            <v>0128-00</v>
          </cell>
          <cell r="E3261" t="str">
            <v>MOTORZEICHNUNG</v>
          </cell>
          <cell r="F3261">
            <v>0</v>
          </cell>
          <cell r="G3261">
            <v>0</v>
          </cell>
          <cell r="H3261">
            <v>0</v>
          </cell>
          <cell r="J3261">
            <v>0</v>
          </cell>
        </row>
        <row r="3262">
          <cell r="A3262" t="str">
            <v>4938</v>
          </cell>
          <cell r="B3262" t="str">
            <v>B</v>
          </cell>
          <cell r="C3262" t="str">
            <v>Y</v>
          </cell>
          <cell r="D3262" t="str">
            <v>0128-00</v>
          </cell>
          <cell r="E3262" t="str">
            <v>MOTORZEICHNUNG</v>
          </cell>
          <cell r="F3262">
            <v>0</v>
          </cell>
          <cell r="G3262">
            <v>0</v>
          </cell>
          <cell r="H3262">
            <v>0</v>
          </cell>
          <cell r="J3262">
            <v>0</v>
          </cell>
        </row>
        <row r="3263">
          <cell r="A3263" t="str">
            <v>4939</v>
          </cell>
          <cell r="B3263" t="str">
            <v>B</v>
          </cell>
          <cell r="C3263" t="str">
            <v>Y</v>
          </cell>
          <cell r="D3263" t="str">
            <v>0131-00</v>
          </cell>
          <cell r="E3263" t="str">
            <v>SCHUTZDECKEL</v>
          </cell>
          <cell r="F3263">
            <v>4.78</v>
          </cell>
          <cell r="G3263">
            <v>0.3</v>
          </cell>
          <cell r="H3263">
            <v>0</v>
          </cell>
          <cell r="J3263">
            <v>0.3</v>
          </cell>
        </row>
        <row r="3264">
          <cell r="A3264" t="str">
            <v>4940</v>
          </cell>
          <cell r="B3264" t="str">
            <v>B</v>
          </cell>
          <cell r="C3264" t="str">
            <v>Y</v>
          </cell>
          <cell r="D3264" t="str">
            <v>0131-00</v>
          </cell>
          <cell r="E3264" t="str">
            <v>GEGENFLANSCH</v>
          </cell>
          <cell r="F3264">
            <v>8.52</v>
          </cell>
          <cell r="G3264">
            <v>0.3</v>
          </cell>
          <cell r="H3264">
            <v>0</v>
          </cell>
          <cell r="J3264">
            <v>0.3</v>
          </cell>
        </row>
        <row r="3265">
          <cell r="A3265" t="str">
            <v>4941</v>
          </cell>
          <cell r="B3265" t="str">
            <v>B</v>
          </cell>
          <cell r="C3265" t="str">
            <v>Y</v>
          </cell>
          <cell r="D3265" t="str">
            <v>0131-00</v>
          </cell>
          <cell r="E3265" t="str">
            <v>GEGENFLANSCH</v>
          </cell>
          <cell r="F3265">
            <v>11.97</v>
          </cell>
          <cell r="G3265">
            <v>0.78</v>
          </cell>
          <cell r="H3265">
            <v>3.78</v>
          </cell>
          <cell r="J3265">
            <v>4.5599999999999996</v>
          </cell>
        </row>
        <row r="3266">
          <cell r="A3266" t="str">
            <v>4942</v>
          </cell>
          <cell r="B3266" t="str">
            <v>B</v>
          </cell>
          <cell r="C3266" t="str">
            <v>Y</v>
          </cell>
          <cell r="D3266" t="str">
            <v>0130-00</v>
          </cell>
          <cell r="E3266" t="str">
            <v>OHNE INHALT</v>
          </cell>
          <cell r="F3266">
            <v>0</v>
          </cell>
          <cell r="G3266">
            <v>0</v>
          </cell>
          <cell r="H3266">
            <v>0</v>
          </cell>
          <cell r="J3266">
            <v>0</v>
          </cell>
        </row>
        <row r="3267">
          <cell r="A3267" t="str">
            <v>4943</v>
          </cell>
          <cell r="B3267" t="str">
            <v>B</v>
          </cell>
          <cell r="C3267" t="str">
            <v>Y</v>
          </cell>
          <cell r="D3267" t="str">
            <v>0130-00</v>
          </cell>
          <cell r="E3267" t="str">
            <v>OELEINFUELLUNG</v>
          </cell>
          <cell r="F3267">
            <v>24.29</v>
          </cell>
          <cell r="G3267">
            <v>0.92</v>
          </cell>
          <cell r="H3267">
            <v>0</v>
          </cell>
          <cell r="J3267">
            <v>0.92</v>
          </cell>
        </row>
        <row r="3268">
          <cell r="A3268" t="str">
            <v>4944</v>
          </cell>
          <cell r="B3268" t="str">
            <v>B</v>
          </cell>
          <cell r="C3268" t="str">
            <v>Y</v>
          </cell>
          <cell r="D3268" t="str">
            <v>0130-00</v>
          </cell>
          <cell r="E3268" t="str">
            <v>OELEINFUELLUNG</v>
          </cell>
          <cell r="F3268">
            <v>27.29</v>
          </cell>
          <cell r="G3268">
            <v>0.82</v>
          </cell>
          <cell r="H3268">
            <v>0.43</v>
          </cell>
          <cell r="J3268">
            <v>1.25</v>
          </cell>
        </row>
        <row r="3269">
          <cell r="A3269" t="str">
            <v>4945</v>
          </cell>
          <cell r="B3269" t="str">
            <v>B</v>
          </cell>
          <cell r="C3269" t="str">
            <v>Y</v>
          </cell>
          <cell r="D3269" t="str">
            <v>0128-00</v>
          </cell>
          <cell r="E3269" t="str">
            <v>OELWANNE</v>
          </cell>
          <cell r="F3269">
            <v>36.08</v>
          </cell>
          <cell r="G3269">
            <v>1.54</v>
          </cell>
          <cell r="H3269">
            <v>5.07</v>
          </cell>
          <cell r="J3269">
            <v>6.61</v>
          </cell>
        </row>
        <row r="3270">
          <cell r="A3270" t="str">
            <v>4946</v>
          </cell>
          <cell r="B3270" t="str">
            <v>B</v>
          </cell>
          <cell r="C3270" t="str">
            <v>Y</v>
          </cell>
          <cell r="D3270" t="str">
            <v>0130-00</v>
          </cell>
          <cell r="E3270" t="str">
            <v>OELEINFUELLUNG</v>
          </cell>
          <cell r="F3270">
            <v>17.649999999999999</v>
          </cell>
          <cell r="G3270">
            <v>0.4</v>
          </cell>
          <cell r="H3270">
            <v>0</v>
          </cell>
          <cell r="J3270">
            <v>0.4</v>
          </cell>
        </row>
        <row r="3271">
          <cell r="A3271" t="str">
            <v>4947</v>
          </cell>
          <cell r="B3271" t="str">
            <v>B</v>
          </cell>
          <cell r="C3271" t="str">
            <v>Y</v>
          </cell>
          <cell r="D3271" t="str">
            <v>0130-00</v>
          </cell>
          <cell r="E3271" t="str">
            <v>OELEINFUELLUNG</v>
          </cell>
          <cell r="F3271">
            <v>19.68</v>
          </cell>
          <cell r="G3271">
            <v>0.83</v>
          </cell>
          <cell r="H3271">
            <v>0</v>
          </cell>
          <cell r="J3271">
            <v>0.83</v>
          </cell>
        </row>
        <row r="3272">
          <cell r="A3272" t="str">
            <v>4948</v>
          </cell>
          <cell r="B3272" t="str">
            <v>B</v>
          </cell>
          <cell r="C3272" t="str">
            <v>Y</v>
          </cell>
          <cell r="D3272" t="str">
            <v>0128-00</v>
          </cell>
          <cell r="E3272" t="str">
            <v>LUEFTERANTRIEB</v>
          </cell>
          <cell r="F3272">
            <v>120.79</v>
          </cell>
          <cell r="G3272">
            <v>1.97</v>
          </cell>
          <cell r="H3272">
            <v>6.23</v>
          </cell>
          <cell r="J3272">
            <v>8.2000000000000011</v>
          </cell>
        </row>
        <row r="3273">
          <cell r="A3273" t="str">
            <v>4949</v>
          </cell>
          <cell r="B3273" t="str">
            <v>B</v>
          </cell>
          <cell r="C3273" t="str">
            <v>Y</v>
          </cell>
          <cell r="D3273" t="str">
            <v>0130-00</v>
          </cell>
          <cell r="E3273" t="str">
            <v>FIRMENSCHILD</v>
          </cell>
          <cell r="F3273">
            <v>2.89</v>
          </cell>
          <cell r="G3273">
            <v>0.28999999999999998</v>
          </cell>
          <cell r="H3273">
            <v>0</v>
          </cell>
          <cell r="J3273">
            <v>0.28999999999999998</v>
          </cell>
        </row>
        <row r="3274">
          <cell r="A3274" t="str">
            <v>5000</v>
          </cell>
          <cell r="B3274" t="str">
            <v>B</v>
          </cell>
          <cell r="C3274" t="str">
            <v>Y</v>
          </cell>
          <cell r="D3274" t="str">
            <v>0130-00</v>
          </cell>
          <cell r="E3274" t="str">
            <v>FIRMENSCHILD</v>
          </cell>
          <cell r="F3274">
            <v>3.56</v>
          </cell>
          <cell r="G3274">
            <v>0.39</v>
          </cell>
          <cell r="H3274">
            <v>0</v>
          </cell>
          <cell r="J3274">
            <v>0.39</v>
          </cell>
        </row>
        <row r="3275">
          <cell r="A3275" t="str">
            <v>5001</v>
          </cell>
          <cell r="B3275" t="str">
            <v>B</v>
          </cell>
          <cell r="C3275" t="str">
            <v>Y</v>
          </cell>
          <cell r="D3275" t="str">
            <v>0128-00</v>
          </cell>
          <cell r="E3275" t="str">
            <v>DREHZAHLREGLER</v>
          </cell>
          <cell r="F3275">
            <v>241.16</v>
          </cell>
          <cell r="G3275">
            <v>2.85</v>
          </cell>
          <cell r="H3275">
            <v>2.0499999999999998</v>
          </cell>
          <cell r="J3275">
            <v>4.9000000000000004</v>
          </cell>
        </row>
        <row r="3276">
          <cell r="A3276" t="str">
            <v>5002</v>
          </cell>
          <cell r="B3276" t="str">
            <v>B</v>
          </cell>
          <cell r="C3276" t="str">
            <v>Y</v>
          </cell>
          <cell r="D3276" t="str">
            <v>0128-99</v>
          </cell>
          <cell r="E3276" t="str">
            <v>LADELUFTLEITUNG</v>
          </cell>
          <cell r="F3276">
            <v>80.23</v>
          </cell>
          <cell r="G3276">
            <v>1.83</v>
          </cell>
          <cell r="H3276">
            <v>0.85</v>
          </cell>
          <cell r="J3276">
            <v>2.68</v>
          </cell>
        </row>
        <row r="3277">
          <cell r="A3277" t="str">
            <v>5003</v>
          </cell>
          <cell r="B3277" t="str">
            <v>B</v>
          </cell>
          <cell r="C3277" t="str">
            <v>Y</v>
          </cell>
          <cell r="D3277" t="str">
            <v>0128-99</v>
          </cell>
          <cell r="E3277" t="str">
            <v>LADELUFTLEITUNG</v>
          </cell>
          <cell r="F3277">
            <v>69.290000000000006</v>
          </cell>
          <cell r="G3277">
            <v>2.02</v>
          </cell>
          <cell r="H3277">
            <v>0.85</v>
          </cell>
          <cell r="J3277">
            <v>2.87</v>
          </cell>
        </row>
        <row r="3278">
          <cell r="A3278" t="str">
            <v>5004</v>
          </cell>
          <cell r="B3278" t="str">
            <v>B</v>
          </cell>
          <cell r="C3278" t="str">
            <v>Y</v>
          </cell>
          <cell r="D3278" t="str">
            <v>0128-00</v>
          </cell>
          <cell r="E3278" t="str">
            <v>KURB.GEH.ENTLUEFT.</v>
          </cell>
          <cell r="F3278">
            <v>12.86</v>
          </cell>
          <cell r="G3278">
            <v>1.03</v>
          </cell>
          <cell r="H3278">
            <v>0.47</v>
          </cell>
          <cell r="J3278">
            <v>1.5</v>
          </cell>
        </row>
        <row r="3279">
          <cell r="A3279" t="str">
            <v>5005</v>
          </cell>
          <cell r="B3279" t="str">
            <v>B</v>
          </cell>
          <cell r="C3279" t="str">
            <v>Y</v>
          </cell>
          <cell r="D3279" t="str">
            <v>0128-00</v>
          </cell>
          <cell r="E3279" t="str">
            <v>KURB.GEH.ENTLUEFT.</v>
          </cell>
          <cell r="F3279">
            <v>12.87</v>
          </cell>
          <cell r="G3279">
            <v>1.03</v>
          </cell>
          <cell r="H3279">
            <v>0.47</v>
          </cell>
          <cell r="J3279">
            <v>1.5</v>
          </cell>
        </row>
        <row r="3280">
          <cell r="A3280" t="str">
            <v>5006</v>
          </cell>
          <cell r="B3280" t="str">
            <v>B</v>
          </cell>
          <cell r="C3280" t="str">
            <v>Y</v>
          </cell>
          <cell r="D3280" t="str">
            <v>0128-00</v>
          </cell>
          <cell r="E3280" t="str">
            <v>KURB.GEH.ENTLUEFT.</v>
          </cell>
          <cell r="F3280">
            <v>19.78</v>
          </cell>
          <cell r="G3280">
            <v>1.03</v>
          </cell>
          <cell r="H3280">
            <v>1.44</v>
          </cell>
          <cell r="J3280">
            <v>2.4699999999999998</v>
          </cell>
        </row>
        <row r="3281">
          <cell r="A3281" t="str">
            <v>5007</v>
          </cell>
          <cell r="B3281" t="str">
            <v>B</v>
          </cell>
          <cell r="C3281" t="str">
            <v>Y</v>
          </cell>
          <cell r="D3281" t="str">
            <v>0128-00</v>
          </cell>
          <cell r="E3281" t="str">
            <v>OELWANNE</v>
          </cell>
          <cell r="F3281">
            <v>20.62</v>
          </cell>
          <cell r="G3281">
            <v>1.87</v>
          </cell>
          <cell r="H3281">
            <v>5.0599999999999996</v>
          </cell>
          <cell r="J3281">
            <v>6.93</v>
          </cell>
        </row>
        <row r="3282">
          <cell r="A3282" t="str">
            <v>5008</v>
          </cell>
          <cell r="B3282" t="str">
            <v>B</v>
          </cell>
          <cell r="C3282" t="str">
            <v>Y</v>
          </cell>
          <cell r="D3282" t="str">
            <v>0128-00</v>
          </cell>
          <cell r="E3282" t="str">
            <v>OELWANNE</v>
          </cell>
          <cell r="F3282">
            <v>30.39</v>
          </cell>
          <cell r="G3282">
            <v>1.4</v>
          </cell>
          <cell r="H3282">
            <v>5.0599999999999996</v>
          </cell>
          <cell r="J3282">
            <v>6.4599999999999991</v>
          </cell>
        </row>
        <row r="3283">
          <cell r="A3283" t="str">
            <v>5009</v>
          </cell>
          <cell r="B3283" t="str">
            <v>B</v>
          </cell>
          <cell r="C3283" t="str">
            <v>Y</v>
          </cell>
          <cell r="D3283" t="str">
            <v>0128-00</v>
          </cell>
          <cell r="E3283" t="str">
            <v>OELWANNE</v>
          </cell>
          <cell r="F3283">
            <v>25.87</v>
          </cell>
          <cell r="G3283">
            <v>1.58</v>
          </cell>
          <cell r="H3283">
            <v>9.8699999999999992</v>
          </cell>
          <cell r="J3283">
            <v>11.45</v>
          </cell>
        </row>
        <row r="3284">
          <cell r="A3284" t="str">
            <v>5010</v>
          </cell>
          <cell r="B3284" t="str">
            <v>B</v>
          </cell>
          <cell r="C3284" t="str">
            <v>Y</v>
          </cell>
          <cell r="D3284" t="str">
            <v>0130-00</v>
          </cell>
          <cell r="E3284" t="str">
            <v>LANDVERPACKUNG</v>
          </cell>
          <cell r="F3284">
            <v>33.01</v>
          </cell>
          <cell r="G3284">
            <v>0</v>
          </cell>
          <cell r="H3284">
            <v>0</v>
          </cell>
          <cell r="J3284">
            <v>0</v>
          </cell>
        </row>
        <row r="3285">
          <cell r="A3285" t="str">
            <v>5011</v>
          </cell>
          <cell r="B3285" t="str">
            <v>B</v>
          </cell>
          <cell r="C3285" t="str">
            <v>Y</v>
          </cell>
          <cell r="D3285" t="str">
            <v>0130-00</v>
          </cell>
          <cell r="E3285" t="str">
            <v>ANBAU</v>
          </cell>
          <cell r="F3285">
            <v>19.23</v>
          </cell>
          <cell r="G3285">
            <v>0.95</v>
          </cell>
          <cell r="H3285">
            <v>0</v>
          </cell>
          <cell r="J3285">
            <v>0.95</v>
          </cell>
        </row>
        <row r="3286">
          <cell r="A3286" t="str">
            <v>5012</v>
          </cell>
          <cell r="B3286" t="str">
            <v>B</v>
          </cell>
          <cell r="C3286" t="str">
            <v>Y</v>
          </cell>
          <cell r="D3286" t="str">
            <v>0131-00</v>
          </cell>
          <cell r="E3286" t="str">
            <v>OELMESSVORRICHTUNG</v>
          </cell>
          <cell r="F3286">
            <v>7.08</v>
          </cell>
          <cell r="G3286">
            <v>0.02</v>
          </cell>
          <cell r="H3286">
            <v>0</v>
          </cell>
          <cell r="J3286">
            <v>0.02</v>
          </cell>
        </row>
        <row r="3287">
          <cell r="A3287" t="str">
            <v>5013</v>
          </cell>
          <cell r="B3287" t="str">
            <v>B</v>
          </cell>
          <cell r="C3287" t="str">
            <v>Y</v>
          </cell>
          <cell r="D3287" t="str">
            <v>0128-00</v>
          </cell>
          <cell r="E3287" t="str">
            <v>OELMESSVORRICHTUNG</v>
          </cell>
          <cell r="F3287">
            <v>8.1199999999999992</v>
          </cell>
          <cell r="G3287">
            <v>0.13</v>
          </cell>
          <cell r="H3287">
            <v>0</v>
          </cell>
          <cell r="J3287">
            <v>0.13</v>
          </cell>
        </row>
        <row r="3288">
          <cell r="A3288" t="str">
            <v>5014</v>
          </cell>
          <cell r="B3288" t="str">
            <v>B</v>
          </cell>
          <cell r="C3288" t="str">
            <v>Y</v>
          </cell>
          <cell r="D3288" t="str">
            <v>0130-00</v>
          </cell>
          <cell r="E3288" t="str">
            <v>ANSCHLUSSKABEL</v>
          </cell>
          <cell r="F3288">
            <v>20.12</v>
          </cell>
          <cell r="G3288">
            <v>0</v>
          </cell>
          <cell r="H3288">
            <v>0</v>
          </cell>
          <cell r="J3288">
            <v>0</v>
          </cell>
        </row>
        <row r="3289">
          <cell r="A3289" t="str">
            <v>5015</v>
          </cell>
          <cell r="B3289" t="str">
            <v>B</v>
          </cell>
          <cell r="C3289" t="str">
            <v>Y</v>
          </cell>
          <cell r="D3289" t="str">
            <v>0128-99</v>
          </cell>
          <cell r="E3289" t="str">
            <v>KABELBAUM</v>
          </cell>
          <cell r="F3289">
            <v>90.6</v>
          </cell>
          <cell r="G3289">
            <v>9.6999999999999993</v>
          </cell>
          <cell r="H3289">
            <v>0</v>
          </cell>
          <cell r="J3289">
            <v>9.6999999999999993</v>
          </cell>
        </row>
        <row r="3290">
          <cell r="A3290" t="str">
            <v>5016</v>
          </cell>
          <cell r="B3290" t="str">
            <v>B</v>
          </cell>
          <cell r="C3290" t="str">
            <v>Y</v>
          </cell>
          <cell r="D3290" t="str">
            <v>0128-99</v>
          </cell>
          <cell r="E3290" t="str">
            <v>KABELBAUM</v>
          </cell>
          <cell r="F3290">
            <v>90.53</v>
          </cell>
          <cell r="G3290">
            <v>9.6999999999999993</v>
          </cell>
          <cell r="H3290">
            <v>0</v>
          </cell>
          <cell r="J3290">
            <v>9.6999999999999993</v>
          </cell>
        </row>
        <row r="3291">
          <cell r="A3291" t="str">
            <v>5017</v>
          </cell>
          <cell r="B3291" t="str">
            <v>B</v>
          </cell>
          <cell r="C3291" t="str">
            <v>Y</v>
          </cell>
          <cell r="D3291" t="str">
            <v>0128-99</v>
          </cell>
          <cell r="E3291" t="str">
            <v>KABELBAUM</v>
          </cell>
          <cell r="F3291">
            <v>77.209999999999994</v>
          </cell>
          <cell r="G3291">
            <v>10.18</v>
          </cell>
          <cell r="H3291">
            <v>0</v>
          </cell>
          <cell r="J3291">
            <v>10.18</v>
          </cell>
        </row>
        <row r="3292">
          <cell r="A3292" t="str">
            <v>5018</v>
          </cell>
          <cell r="B3292" t="str">
            <v>B</v>
          </cell>
          <cell r="C3292" t="str">
            <v>Y</v>
          </cell>
          <cell r="D3292" t="str">
            <v>0128-99</v>
          </cell>
          <cell r="E3292" t="str">
            <v>KABELBAUM</v>
          </cell>
          <cell r="F3292">
            <v>77.14</v>
          </cell>
          <cell r="G3292">
            <v>10.18</v>
          </cell>
          <cell r="H3292">
            <v>0</v>
          </cell>
          <cell r="J3292">
            <v>10.18</v>
          </cell>
        </row>
        <row r="3293">
          <cell r="A3293" t="str">
            <v>5019</v>
          </cell>
          <cell r="B3293" t="str">
            <v>B</v>
          </cell>
          <cell r="C3293" t="str">
            <v>Y</v>
          </cell>
          <cell r="D3293" t="str">
            <v>0128-00</v>
          </cell>
          <cell r="E3293" t="str">
            <v>ERSATZTEIL-LISTE</v>
          </cell>
          <cell r="F3293">
            <v>2.77</v>
          </cell>
          <cell r="G3293">
            <v>0</v>
          </cell>
          <cell r="H3293">
            <v>0</v>
          </cell>
          <cell r="J3293">
            <v>0</v>
          </cell>
        </row>
        <row r="3294">
          <cell r="A3294" t="str">
            <v>5020</v>
          </cell>
          <cell r="B3294" t="str">
            <v>B</v>
          </cell>
          <cell r="C3294" t="str">
            <v>Y</v>
          </cell>
          <cell r="D3294" t="str">
            <v>0128-00</v>
          </cell>
          <cell r="E3294" t="str">
            <v>WARTUNGSBILD</v>
          </cell>
          <cell r="F3294">
            <v>0.37</v>
          </cell>
          <cell r="G3294">
            <v>0</v>
          </cell>
          <cell r="H3294">
            <v>0</v>
          </cell>
          <cell r="J3294">
            <v>0</v>
          </cell>
        </row>
        <row r="3295">
          <cell r="A3295" t="str">
            <v>5021</v>
          </cell>
          <cell r="B3295" t="str">
            <v>B</v>
          </cell>
          <cell r="C3295" t="str">
            <v>Y</v>
          </cell>
          <cell r="D3295" t="str">
            <v>0128-99</v>
          </cell>
          <cell r="E3295" t="str">
            <v>OELMESSVORRICHTUNG</v>
          </cell>
          <cell r="F3295">
            <v>4.6399999999999997</v>
          </cell>
          <cell r="G3295">
            <v>0.13</v>
          </cell>
          <cell r="H3295">
            <v>0</v>
          </cell>
          <cell r="J3295">
            <v>0.13</v>
          </cell>
        </row>
        <row r="3296">
          <cell r="A3296" t="str">
            <v>5022</v>
          </cell>
          <cell r="B3296" t="str">
            <v>B</v>
          </cell>
          <cell r="C3296" t="str">
            <v>Y</v>
          </cell>
          <cell r="D3296" t="str">
            <v>0128-00</v>
          </cell>
          <cell r="E3296" t="str">
            <v>OELWANNE</v>
          </cell>
          <cell r="F3296">
            <v>14.62</v>
          </cell>
          <cell r="G3296">
            <v>2.52</v>
          </cell>
          <cell r="H3296">
            <v>1.74</v>
          </cell>
          <cell r="J3296">
            <v>4.26</v>
          </cell>
        </row>
        <row r="3297">
          <cell r="A3297" t="str">
            <v>5023</v>
          </cell>
          <cell r="B3297" t="str">
            <v>B</v>
          </cell>
          <cell r="C3297" t="str">
            <v>Y</v>
          </cell>
          <cell r="D3297" t="str">
            <v>0128-00</v>
          </cell>
          <cell r="E3297" t="str">
            <v>OELWANNE</v>
          </cell>
          <cell r="F3297">
            <v>21.76</v>
          </cell>
          <cell r="G3297">
            <v>1.4</v>
          </cell>
          <cell r="H3297">
            <v>5.0599999999999996</v>
          </cell>
          <cell r="J3297">
            <v>6.4599999999999991</v>
          </cell>
        </row>
        <row r="3298">
          <cell r="A3298" t="str">
            <v>5024</v>
          </cell>
          <cell r="B3298" t="str">
            <v>B</v>
          </cell>
          <cell r="C3298" t="str">
            <v>Y</v>
          </cell>
          <cell r="D3298" t="str">
            <v>0128-00</v>
          </cell>
          <cell r="E3298" t="str">
            <v>ABGASTURBOLADER</v>
          </cell>
          <cell r="F3298">
            <v>248.78</v>
          </cell>
          <cell r="G3298">
            <v>3.09</v>
          </cell>
          <cell r="H3298">
            <v>2.67</v>
          </cell>
          <cell r="J3298">
            <v>5.76</v>
          </cell>
        </row>
        <row r="3299">
          <cell r="A3299" t="str">
            <v>5025</v>
          </cell>
          <cell r="B3299" t="str">
            <v>B</v>
          </cell>
          <cell r="C3299" t="str">
            <v>Y</v>
          </cell>
          <cell r="D3299" t="str">
            <v>0128-00</v>
          </cell>
          <cell r="E3299" t="str">
            <v>DREHZAHLREGLER</v>
          </cell>
          <cell r="F3299">
            <v>241.16</v>
          </cell>
          <cell r="G3299">
            <v>4.05</v>
          </cell>
          <cell r="H3299">
            <v>2.0499999999999998</v>
          </cell>
          <cell r="J3299">
            <v>6.1</v>
          </cell>
        </row>
        <row r="3300">
          <cell r="A3300" t="str">
            <v>5026</v>
          </cell>
          <cell r="B3300" t="str">
            <v>B</v>
          </cell>
          <cell r="C3300" t="str">
            <v>Y</v>
          </cell>
          <cell r="D3300" t="str">
            <v>0128-00</v>
          </cell>
          <cell r="E3300" t="str">
            <v>DREHZAHLREGLER</v>
          </cell>
          <cell r="F3300">
            <v>237.22</v>
          </cell>
          <cell r="G3300">
            <v>4.42</v>
          </cell>
          <cell r="H3300">
            <v>2.0499999999999998</v>
          </cell>
          <cell r="J3300">
            <v>6.47</v>
          </cell>
        </row>
        <row r="3301">
          <cell r="A3301" t="str">
            <v>5027</v>
          </cell>
          <cell r="B3301" t="str">
            <v>B</v>
          </cell>
          <cell r="C3301" t="str">
            <v>Y</v>
          </cell>
          <cell r="D3301" t="str">
            <v>0130-00</v>
          </cell>
          <cell r="E3301" t="str">
            <v>GENERATOR</v>
          </cell>
          <cell r="F3301">
            <v>228.59</v>
          </cell>
          <cell r="G3301">
            <v>1.38</v>
          </cell>
          <cell r="H3301">
            <v>0</v>
          </cell>
          <cell r="J3301">
            <v>1.38</v>
          </cell>
        </row>
        <row r="3302">
          <cell r="A3302" t="str">
            <v>5028</v>
          </cell>
          <cell r="B3302" t="str">
            <v>B</v>
          </cell>
          <cell r="C3302" t="str">
            <v>Y</v>
          </cell>
          <cell r="D3302" t="str">
            <v>0128-00</v>
          </cell>
          <cell r="E3302" t="str">
            <v>OELMESSVORRICHTUNG</v>
          </cell>
          <cell r="F3302">
            <v>12.74</v>
          </cell>
          <cell r="G3302">
            <v>0.73</v>
          </cell>
          <cell r="H3302">
            <v>0</v>
          </cell>
          <cell r="J3302">
            <v>0.73</v>
          </cell>
        </row>
        <row r="3303">
          <cell r="A3303" t="str">
            <v>5029</v>
          </cell>
          <cell r="B3303" t="str">
            <v>B</v>
          </cell>
          <cell r="C3303" t="str">
            <v>Y</v>
          </cell>
          <cell r="D3303" t="str">
            <v>0128-00</v>
          </cell>
          <cell r="E3303" t="str">
            <v>OELMESSVORRICHTUNG</v>
          </cell>
          <cell r="F3303">
            <v>12.8</v>
          </cell>
          <cell r="G3303">
            <v>1.22</v>
          </cell>
          <cell r="H3303">
            <v>0</v>
          </cell>
          <cell r="J3303">
            <v>1.22</v>
          </cell>
        </row>
        <row r="3304">
          <cell r="A3304" t="str">
            <v>5030</v>
          </cell>
          <cell r="B3304" t="str">
            <v>B</v>
          </cell>
          <cell r="C3304" t="str">
            <v>Y</v>
          </cell>
          <cell r="D3304" t="str">
            <v>0128-00</v>
          </cell>
          <cell r="E3304" t="str">
            <v>MOTORZUBEHOER</v>
          </cell>
          <cell r="F3304">
            <v>1.42</v>
          </cell>
          <cell r="G3304">
            <v>0</v>
          </cell>
          <cell r="H3304">
            <v>0.64</v>
          </cell>
          <cell r="J3304">
            <v>0.64</v>
          </cell>
        </row>
        <row r="3305">
          <cell r="A3305" t="str">
            <v>5031</v>
          </cell>
          <cell r="B3305" t="str">
            <v>B</v>
          </cell>
          <cell r="C3305" t="str">
            <v>Y</v>
          </cell>
          <cell r="D3305" t="str">
            <v>0128-00</v>
          </cell>
          <cell r="E3305" t="str">
            <v>LANDVERPACKUNG</v>
          </cell>
          <cell r="F3305">
            <v>2.14</v>
          </cell>
          <cell r="G3305">
            <v>0</v>
          </cell>
          <cell r="H3305">
            <v>0</v>
          </cell>
          <cell r="J3305">
            <v>0</v>
          </cell>
        </row>
        <row r="3306">
          <cell r="A3306" t="str">
            <v>5032</v>
          </cell>
          <cell r="B3306" t="str">
            <v>B</v>
          </cell>
          <cell r="C3306" t="str">
            <v>Y</v>
          </cell>
          <cell r="D3306" t="str">
            <v>0128-00</v>
          </cell>
          <cell r="E3306" t="str">
            <v>DREHZAHLREGLER</v>
          </cell>
          <cell r="F3306">
            <v>241.16</v>
          </cell>
          <cell r="G3306">
            <v>2.85</v>
          </cell>
          <cell r="H3306">
            <v>2.0499999999999998</v>
          </cell>
          <cell r="J3306">
            <v>4.9000000000000004</v>
          </cell>
        </row>
        <row r="3307">
          <cell r="A3307" t="str">
            <v>5033</v>
          </cell>
          <cell r="B3307" t="str">
            <v>B</v>
          </cell>
          <cell r="C3307" t="str">
            <v>Y</v>
          </cell>
          <cell r="D3307" t="str">
            <v>0130-00</v>
          </cell>
          <cell r="E3307" t="str">
            <v>ANSCHLUSSTEIL</v>
          </cell>
          <cell r="F3307">
            <v>6.26</v>
          </cell>
          <cell r="G3307">
            <v>0.46</v>
          </cell>
          <cell r="H3307">
            <v>0</v>
          </cell>
          <cell r="J3307">
            <v>0.46</v>
          </cell>
        </row>
        <row r="3308">
          <cell r="A3308" t="str">
            <v>5034</v>
          </cell>
          <cell r="B3308" t="str">
            <v>B</v>
          </cell>
          <cell r="C3308" t="str">
            <v>Y</v>
          </cell>
          <cell r="D3308" t="str">
            <v>0128-99</v>
          </cell>
          <cell r="E3308" t="str">
            <v>KABELBAUM</v>
          </cell>
          <cell r="F3308">
            <v>22.27</v>
          </cell>
          <cell r="G3308">
            <v>2.37</v>
          </cell>
          <cell r="H3308">
            <v>0</v>
          </cell>
          <cell r="J3308">
            <v>2.37</v>
          </cell>
        </row>
        <row r="3309">
          <cell r="A3309" t="str">
            <v>5035</v>
          </cell>
          <cell r="B3309" t="str">
            <v>B</v>
          </cell>
          <cell r="C3309" t="str">
            <v>Y</v>
          </cell>
          <cell r="D3309" t="str">
            <v>0130-00</v>
          </cell>
          <cell r="E3309" t="str">
            <v>ANSCHLUSSTEIL</v>
          </cell>
          <cell r="F3309">
            <v>8.4700000000000006</v>
          </cell>
          <cell r="G3309">
            <v>0.4</v>
          </cell>
          <cell r="H3309">
            <v>0</v>
          </cell>
          <cell r="J3309">
            <v>0.4</v>
          </cell>
        </row>
        <row r="3310">
          <cell r="A3310" t="str">
            <v>5036</v>
          </cell>
          <cell r="B3310" t="str">
            <v>B</v>
          </cell>
          <cell r="C3310" t="str">
            <v>Y</v>
          </cell>
          <cell r="D3310" t="str">
            <v>0130-00</v>
          </cell>
          <cell r="E3310" t="str">
            <v>ANSCHLUSSTEIL</v>
          </cell>
          <cell r="F3310">
            <v>4.2300000000000004</v>
          </cell>
          <cell r="G3310">
            <v>0.4</v>
          </cell>
          <cell r="H3310">
            <v>0</v>
          </cell>
          <cell r="J3310">
            <v>0.4</v>
          </cell>
        </row>
        <row r="3311">
          <cell r="A3311" t="str">
            <v>5037</v>
          </cell>
          <cell r="B3311" t="str">
            <v>B</v>
          </cell>
          <cell r="C3311" t="str">
            <v>Y</v>
          </cell>
          <cell r="D3311" t="str">
            <v>0128-00</v>
          </cell>
          <cell r="E3311" t="str">
            <v>DREHZAHLREGLER</v>
          </cell>
          <cell r="F3311">
            <v>241.16</v>
          </cell>
          <cell r="G3311">
            <v>4.01</v>
          </cell>
          <cell r="H3311">
            <v>2.0499999999999998</v>
          </cell>
          <cell r="J3311">
            <v>6.06</v>
          </cell>
        </row>
        <row r="3312">
          <cell r="A3312" t="str">
            <v>5038</v>
          </cell>
          <cell r="B3312" t="str">
            <v>B</v>
          </cell>
          <cell r="C3312" t="str">
            <v>Y</v>
          </cell>
          <cell r="D3312" t="str">
            <v>0128-00</v>
          </cell>
          <cell r="E3312" t="str">
            <v>SCHWINGS.DAEMPFER</v>
          </cell>
          <cell r="F3312">
            <v>32.82</v>
          </cell>
          <cell r="G3312">
            <v>7.0000000000000007E-2</v>
          </cell>
          <cell r="H3312">
            <v>0</v>
          </cell>
          <cell r="J3312">
            <v>7.0000000000000007E-2</v>
          </cell>
        </row>
        <row r="3313">
          <cell r="A3313" t="str">
            <v>5039</v>
          </cell>
          <cell r="B3313" t="str">
            <v>B</v>
          </cell>
          <cell r="C3313" t="str">
            <v>Y</v>
          </cell>
          <cell r="D3313" t="str">
            <v>0128-00</v>
          </cell>
          <cell r="E3313" t="str">
            <v>SCHWINGS.DAEMPFER</v>
          </cell>
          <cell r="F3313">
            <v>139.62</v>
          </cell>
          <cell r="G3313">
            <v>7.0000000000000007E-2</v>
          </cell>
          <cell r="H3313">
            <v>3.74</v>
          </cell>
          <cell r="J3313">
            <v>3.81</v>
          </cell>
        </row>
        <row r="3314">
          <cell r="A3314" t="str">
            <v>5040</v>
          </cell>
          <cell r="B3314" t="str">
            <v>B</v>
          </cell>
          <cell r="C3314" t="str">
            <v>Y</v>
          </cell>
          <cell r="D3314" t="str">
            <v>0130-00</v>
          </cell>
          <cell r="E3314" t="str">
            <v>VERBINDUNGSTEILE</v>
          </cell>
          <cell r="F3314">
            <v>5.8</v>
          </cell>
          <cell r="G3314">
            <v>0.18</v>
          </cell>
          <cell r="H3314">
            <v>0</v>
          </cell>
          <cell r="J3314">
            <v>0.18</v>
          </cell>
        </row>
        <row r="3315">
          <cell r="A3315" t="str">
            <v>5041</v>
          </cell>
          <cell r="B3315" t="str">
            <v>B</v>
          </cell>
          <cell r="C3315" t="str">
            <v>Y</v>
          </cell>
          <cell r="D3315" t="str">
            <v>0128-00</v>
          </cell>
          <cell r="E3315" t="str">
            <v>MOTORZEICHNUNG</v>
          </cell>
          <cell r="F3315">
            <v>0</v>
          </cell>
          <cell r="G3315">
            <v>0</v>
          </cell>
          <cell r="H3315">
            <v>0</v>
          </cell>
          <cell r="J3315">
            <v>0</v>
          </cell>
        </row>
        <row r="3316">
          <cell r="A3316" t="str">
            <v>5042</v>
          </cell>
          <cell r="B3316" t="str">
            <v>B</v>
          </cell>
          <cell r="C3316" t="str">
            <v>Y</v>
          </cell>
          <cell r="D3316" t="str">
            <v>0128-00</v>
          </cell>
          <cell r="E3316" t="str">
            <v>MOTORZEICHNUNG</v>
          </cell>
          <cell r="F3316">
            <v>0</v>
          </cell>
          <cell r="G3316">
            <v>0</v>
          </cell>
          <cell r="H3316">
            <v>0</v>
          </cell>
          <cell r="J3316">
            <v>0</v>
          </cell>
        </row>
        <row r="3317">
          <cell r="A3317" t="str">
            <v>5043</v>
          </cell>
          <cell r="B3317" t="str">
            <v>B</v>
          </cell>
          <cell r="C3317" t="str">
            <v>Y</v>
          </cell>
          <cell r="D3317" t="str">
            <v>0128-00</v>
          </cell>
          <cell r="E3317" t="str">
            <v>MOTORZEICHNUNG</v>
          </cell>
          <cell r="F3317">
            <v>0</v>
          </cell>
          <cell r="G3317">
            <v>0</v>
          </cell>
          <cell r="H3317">
            <v>0</v>
          </cell>
          <cell r="J3317">
            <v>0</v>
          </cell>
        </row>
        <row r="3318">
          <cell r="A3318" t="str">
            <v>5044</v>
          </cell>
          <cell r="B3318" t="str">
            <v>B</v>
          </cell>
          <cell r="C3318" t="str">
            <v>Y</v>
          </cell>
          <cell r="D3318" t="str">
            <v>0128-00</v>
          </cell>
          <cell r="E3318" t="str">
            <v>EINSPRITZPUMPE</v>
          </cell>
          <cell r="F3318">
            <v>1826.25</v>
          </cell>
          <cell r="G3318">
            <v>7.35</v>
          </cell>
          <cell r="H3318">
            <v>58.29</v>
          </cell>
          <cell r="J3318">
            <v>65.64</v>
          </cell>
        </row>
        <row r="3319">
          <cell r="A3319" t="str">
            <v>5045</v>
          </cell>
          <cell r="B3319" t="str">
            <v>B</v>
          </cell>
          <cell r="C3319" t="str">
            <v>Y</v>
          </cell>
          <cell r="D3319" t="str">
            <v>0128-00</v>
          </cell>
          <cell r="E3319" t="str">
            <v>EINSPRITZPUMPE</v>
          </cell>
          <cell r="F3319">
            <v>1826.25</v>
          </cell>
          <cell r="G3319">
            <v>7.35</v>
          </cell>
          <cell r="H3319">
            <v>58.29</v>
          </cell>
          <cell r="J3319">
            <v>65.64</v>
          </cell>
        </row>
        <row r="3320">
          <cell r="A3320" t="str">
            <v>5046</v>
          </cell>
          <cell r="B3320" t="str">
            <v>B</v>
          </cell>
          <cell r="C3320" t="str">
            <v>Y</v>
          </cell>
          <cell r="D3320" t="str">
            <v>0128-00</v>
          </cell>
          <cell r="E3320" t="str">
            <v>EINSPRITZPUMPE</v>
          </cell>
          <cell r="F3320">
            <v>1826.25</v>
          </cell>
          <cell r="G3320">
            <v>7.35</v>
          </cell>
          <cell r="H3320">
            <v>58.29</v>
          </cell>
          <cell r="J3320">
            <v>65.64</v>
          </cell>
        </row>
        <row r="3321">
          <cell r="A3321" t="str">
            <v>5047</v>
          </cell>
          <cell r="B3321" t="str">
            <v>B</v>
          </cell>
          <cell r="C3321" t="str">
            <v>Y</v>
          </cell>
          <cell r="D3321" t="str">
            <v>0128-00</v>
          </cell>
          <cell r="E3321" t="str">
            <v>DREHZAHLREGLER</v>
          </cell>
          <cell r="F3321">
            <v>237.22</v>
          </cell>
          <cell r="G3321">
            <v>3.19</v>
          </cell>
          <cell r="H3321">
            <v>2.0499999999999998</v>
          </cell>
          <cell r="J3321">
            <v>5.24</v>
          </cell>
        </row>
        <row r="3322">
          <cell r="A3322" t="str">
            <v>5048</v>
          </cell>
          <cell r="B3322" t="str">
            <v>B</v>
          </cell>
          <cell r="C3322" t="str">
            <v>Y</v>
          </cell>
          <cell r="D3322" t="str">
            <v>0128-00</v>
          </cell>
          <cell r="E3322" t="str">
            <v>DREHZAHLREGLER</v>
          </cell>
          <cell r="F3322">
            <v>237.22</v>
          </cell>
          <cell r="G3322">
            <v>3.19</v>
          </cell>
          <cell r="H3322">
            <v>2.0499999999999998</v>
          </cell>
          <cell r="J3322">
            <v>5.24</v>
          </cell>
        </row>
        <row r="3323">
          <cell r="A3323" t="str">
            <v>5049</v>
          </cell>
          <cell r="B3323" t="str">
            <v>B</v>
          </cell>
          <cell r="C3323" t="str">
            <v>Y</v>
          </cell>
          <cell r="D3323" t="str">
            <v>0131-00</v>
          </cell>
          <cell r="E3323" t="str">
            <v>LANDVERPACKUNG</v>
          </cell>
          <cell r="F3323">
            <v>40.98</v>
          </cell>
          <cell r="G3323">
            <v>0</v>
          </cell>
          <cell r="H3323">
            <v>0</v>
          </cell>
          <cell r="J3323">
            <v>0</v>
          </cell>
        </row>
        <row r="3324">
          <cell r="A3324" t="str">
            <v>5050</v>
          </cell>
          <cell r="B3324" t="str">
            <v>B</v>
          </cell>
          <cell r="C3324" t="str">
            <v>Y</v>
          </cell>
          <cell r="D3324" t="str">
            <v>0131-00</v>
          </cell>
          <cell r="E3324" t="str">
            <v>LANDVERPACKUNG</v>
          </cell>
          <cell r="F3324">
            <v>22.38</v>
          </cell>
          <cell r="G3324">
            <v>0</v>
          </cell>
          <cell r="H3324">
            <v>0</v>
          </cell>
          <cell r="J3324">
            <v>0</v>
          </cell>
        </row>
        <row r="3325">
          <cell r="A3325" t="str">
            <v>5051</v>
          </cell>
          <cell r="B3325" t="str">
            <v>B</v>
          </cell>
          <cell r="C3325" t="str">
            <v>Y</v>
          </cell>
          <cell r="D3325" t="str">
            <v>0131-00</v>
          </cell>
          <cell r="E3325" t="str">
            <v>LANDVERPACKUNG</v>
          </cell>
          <cell r="F3325">
            <v>36.090000000000003</v>
          </cell>
          <cell r="G3325">
            <v>0</v>
          </cell>
          <cell r="H3325">
            <v>0</v>
          </cell>
          <cell r="J3325">
            <v>0</v>
          </cell>
        </row>
        <row r="3326">
          <cell r="A3326" t="str">
            <v>5052</v>
          </cell>
          <cell r="B3326" t="str">
            <v>B</v>
          </cell>
          <cell r="C3326" t="str">
            <v>Y</v>
          </cell>
          <cell r="D3326" t="str">
            <v>0130-00</v>
          </cell>
          <cell r="E3326" t="str">
            <v>ANSCHLUSSTEIL</v>
          </cell>
          <cell r="F3326">
            <v>2.74</v>
          </cell>
          <cell r="G3326">
            <v>0.46</v>
          </cell>
          <cell r="H3326">
            <v>0</v>
          </cell>
          <cell r="J3326">
            <v>0.46</v>
          </cell>
        </row>
        <row r="3327">
          <cell r="A3327" t="str">
            <v>5053</v>
          </cell>
          <cell r="B3327" t="str">
            <v>B</v>
          </cell>
          <cell r="C3327" t="str">
            <v>Y</v>
          </cell>
          <cell r="D3327" t="str">
            <v>0130-00</v>
          </cell>
          <cell r="E3327" t="str">
            <v>ANSCHLUSSTEIL</v>
          </cell>
          <cell r="F3327">
            <v>1.9</v>
          </cell>
          <cell r="G3327">
            <v>0.34</v>
          </cell>
          <cell r="H3327">
            <v>0</v>
          </cell>
          <cell r="J3327">
            <v>0.34</v>
          </cell>
        </row>
        <row r="3328">
          <cell r="A3328" t="str">
            <v>5054</v>
          </cell>
          <cell r="B3328" t="str">
            <v>B</v>
          </cell>
          <cell r="C3328" t="str">
            <v>Y</v>
          </cell>
          <cell r="D3328" t="str">
            <v>0130-00</v>
          </cell>
          <cell r="E3328" t="str">
            <v>OELMESSVORRICHTUNG</v>
          </cell>
          <cell r="F3328">
            <v>11.36</v>
          </cell>
          <cell r="G3328">
            <v>0.72</v>
          </cell>
          <cell r="H3328">
            <v>0</v>
          </cell>
          <cell r="J3328">
            <v>0.72</v>
          </cell>
        </row>
        <row r="3329">
          <cell r="A3329" t="str">
            <v>5055</v>
          </cell>
          <cell r="B3329" t="str">
            <v>B</v>
          </cell>
          <cell r="C3329" t="str">
            <v>Y</v>
          </cell>
          <cell r="D3329" t="str">
            <v>0131-00</v>
          </cell>
          <cell r="E3329" t="str">
            <v>OELMESSVORRICHTUNG</v>
          </cell>
          <cell r="F3329">
            <v>2.13</v>
          </cell>
          <cell r="G3329">
            <v>0.72</v>
          </cell>
          <cell r="H3329">
            <v>0</v>
          </cell>
          <cell r="J3329">
            <v>0.72</v>
          </cell>
        </row>
        <row r="3330">
          <cell r="A3330" t="str">
            <v>5056</v>
          </cell>
          <cell r="B3330" t="str">
            <v>B</v>
          </cell>
          <cell r="C3330" t="str">
            <v>Y</v>
          </cell>
          <cell r="D3330" t="str">
            <v>0130-00</v>
          </cell>
          <cell r="E3330" t="str">
            <v>OELWANNE</v>
          </cell>
          <cell r="F3330">
            <v>141.77000000000001</v>
          </cell>
          <cell r="G3330">
            <v>3.1</v>
          </cell>
          <cell r="H3330">
            <v>2.75</v>
          </cell>
          <cell r="J3330">
            <v>5.85</v>
          </cell>
        </row>
        <row r="3331">
          <cell r="A3331" t="str">
            <v>5200</v>
          </cell>
          <cell r="B3331" t="str">
            <v>B</v>
          </cell>
          <cell r="C3331" t="str">
            <v>Y</v>
          </cell>
          <cell r="D3331" t="str">
            <v>0130-00</v>
          </cell>
          <cell r="E3331" t="str">
            <v>LADELUFTLEITUNG</v>
          </cell>
          <cell r="F3331">
            <v>95.04</v>
          </cell>
          <cell r="G3331">
            <v>2.56</v>
          </cell>
          <cell r="H3331">
            <v>0.95</v>
          </cell>
          <cell r="J3331">
            <v>3.51</v>
          </cell>
        </row>
        <row r="3332">
          <cell r="A3332" t="str">
            <v>5201</v>
          </cell>
          <cell r="B3332" t="str">
            <v>B</v>
          </cell>
          <cell r="C3332" t="str">
            <v>Y</v>
          </cell>
          <cell r="D3332" t="str">
            <v>0130-00</v>
          </cell>
          <cell r="E3332" t="str">
            <v>LADELUFTLEITUNG</v>
          </cell>
          <cell r="F3332">
            <v>95.04</v>
          </cell>
          <cell r="G3332">
            <v>2.44</v>
          </cell>
          <cell r="H3332">
            <v>0.95</v>
          </cell>
          <cell r="J3332">
            <v>3.3899999999999997</v>
          </cell>
        </row>
        <row r="3333">
          <cell r="A3333" t="str">
            <v>5202</v>
          </cell>
          <cell r="B3333" t="str">
            <v>U</v>
          </cell>
          <cell r="C3333" t="str">
            <v>Y</v>
          </cell>
          <cell r="D3333" t="str">
            <v>0131-00</v>
          </cell>
          <cell r="E3333" t="str">
            <v>KURB.GEH.ENTLUEFT.</v>
          </cell>
          <cell r="F3333">
            <v>12.74</v>
          </cell>
          <cell r="G3333">
            <v>0.7</v>
          </cell>
          <cell r="H3333">
            <v>0</v>
          </cell>
          <cell r="J3333">
            <v>0.7</v>
          </cell>
        </row>
        <row r="3334">
          <cell r="A3334" t="str">
            <v>5203</v>
          </cell>
          <cell r="B3334" t="str">
            <v>B</v>
          </cell>
          <cell r="C3334" t="str">
            <v>Y</v>
          </cell>
          <cell r="D3334" t="str">
            <v>0130-00</v>
          </cell>
          <cell r="E3334" t="str">
            <v>DREHZAHLREGLER</v>
          </cell>
          <cell r="F3334">
            <v>159.94999999999999</v>
          </cell>
          <cell r="G3334">
            <v>2.4</v>
          </cell>
          <cell r="H3334">
            <v>0.56000000000000005</v>
          </cell>
          <cell r="J3334">
            <v>2.96</v>
          </cell>
        </row>
        <row r="3335">
          <cell r="A3335" t="str">
            <v>5204</v>
          </cell>
          <cell r="B3335" t="str">
            <v>B</v>
          </cell>
          <cell r="C3335" t="str">
            <v>Y</v>
          </cell>
          <cell r="D3335" t="str">
            <v>0130-00</v>
          </cell>
          <cell r="E3335" t="str">
            <v>EINSPRITZPUMPE</v>
          </cell>
          <cell r="F3335">
            <v>764.09</v>
          </cell>
          <cell r="G3335">
            <v>7.94</v>
          </cell>
          <cell r="H3335">
            <v>44.43</v>
          </cell>
          <cell r="J3335">
            <v>52.37</v>
          </cell>
        </row>
        <row r="3336">
          <cell r="A3336" t="str">
            <v>5205</v>
          </cell>
          <cell r="B3336" t="str">
            <v>B</v>
          </cell>
          <cell r="C3336" t="str">
            <v>Y</v>
          </cell>
          <cell r="D3336" t="str">
            <v>0130-00</v>
          </cell>
          <cell r="E3336" t="str">
            <v>LADELUFTLEITUNG</v>
          </cell>
          <cell r="F3336">
            <v>28.31</v>
          </cell>
          <cell r="G3336">
            <v>1.57</v>
          </cell>
          <cell r="H3336">
            <v>0</v>
          </cell>
          <cell r="J3336">
            <v>1.57</v>
          </cell>
        </row>
        <row r="3337">
          <cell r="A3337" t="str">
            <v>5206</v>
          </cell>
          <cell r="B3337" t="str">
            <v>B</v>
          </cell>
          <cell r="C3337" t="str">
            <v>Y</v>
          </cell>
          <cell r="D3337" t="str">
            <v>0131-00</v>
          </cell>
          <cell r="E3337" t="str">
            <v>MOTORLAGERUNG</v>
          </cell>
          <cell r="F3337">
            <v>11.62</v>
          </cell>
          <cell r="G3337">
            <v>0.52</v>
          </cell>
          <cell r="H3337">
            <v>0</v>
          </cell>
          <cell r="J3337">
            <v>0.52</v>
          </cell>
        </row>
        <row r="3338">
          <cell r="A3338" t="str">
            <v>5207</v>
          </cell>
          <cell r="B3338" t="str">
            <v>B</v>
          </cell>
          <cell r="C3338" t="str">
            <v>Y</v>
          </cell>
          <cell r="D3338" t="str">
            <v>0131-00</v>
          </cell>
          <cell r="E3338" t="str">
            <v>MOTORLAGERUNG</v>
          </cell>
          <cell r="F3338">
            <v>11.9</v>
          </cell>
          <cell r="G3338">
            <v>0.52</v>
          </cell>
          <cell r="H3338">
            <v>0</v>
          </cell>
          <cell r="J3338">
            <v>0.52</v>
          </cell>
        </row>
        <row r="3339">
          <cell r="A3339" t="str">
            <v>5208</v>
          </cell>
          <cell r="B3339" t="str">
            <v>B</v>
          </cell>
          <cell r="C3339" t="str">
            <v>Y</v>
          </cell>
          <cell r="D3339" t="str">
            <v>0130-00</v>
          </cell>
          <cell r="E3339" t="str">
            <v>KUEHLANLAGE</v>
          </cell>
          <cell r="F3339">
            <v>404.66</v>
          </cell>
          <cell r="G3339">
            <v>9.26</v>
          </cell>
          <cell r="H3339">
            <v>0.77</v>
          </cell>
          <cell r="J3339">
            <v>10.029999999999999</v>
          </cell>
        </row>
        <row r="3340">
          <cell r="A3340" t="str">
            <v>5209</v>
          </cell>
          <cell r="B3340" t="str">
            <v>B</v>
          </cell>
          <cell r="C3340" t="str">
            <v>Y</v>
          </cell>
          <cell r="D3340" t="str">
            <v>0131-00</v>
          </cell>
          <cell r="E3340" t="str">
            <v>EINSPRITZPUMPE</v>
          </cell>
          <cell r="F3340">
            <v>1181.19</v>
          </cell>
          <cell r="G3340">
            <v>6.38</v>
          </cell>
          <cell r="H3340">
            <v>54.33</v>
          </cell>
          <cell r="J3340">
            <v>60.71</v>
          </cell>
        </row>
        <row r="3341">
          <cell r="A3341" t="str">
            <v>5210</v>
          </cell>
          <cell r="B3341" t="str">
            <v>B</v>
          </cell>
          <cell r="C3341" t="str">
            <v>Y</v>
          </cell>
          <cell r="D3341" t="str">
            <v>0131-00</v>
          </cell>
          <cell r="E3341" t="str">
            <v>GRUNDTEILE</v>
          </cell>
          <cell r="F3341">
            <v>573.86</v>
          </cell>
          <cell r="G3341">
            <v>20.5</v>
          </cell>
          <cell r="H3341">
            <v>38.619999999999997</v>
          </cell>
          <cell r="J3341">
            <v>59.12</v>
          </cell>
        </row>
        <row r="3342">
          <cell r="A3342" t="str">
            <v>5211</v>
          </cell>
          <cell r="B3342" t="str">
            <v>B</v>
          </cell>
          <cell r="C3342" t="str">
            <v>Y</v>
          </cell>
          <cell r="D3342" t="str">
            <v>0131-00</v>
          </cell>
          <cell r="E3342" t="str">
            <v>KEILRIEMENSCHEIBE</v>
          </cell>
          <cell r="F3342">
            <v>17.899999999999999</v>
          </cell>
          <cell r="G3342">
            <v>0.48</v>
          </cell>
          <cell r="H3342">
            <v>0</v>
          </cell>
          <cell r="J3342">
            <v>0.48</v>
          </cell>
        </row>
        <row r="3343">
          <cell r="A3343" t="str">
            <v>5212</v>
          </cell>
          <cell r="B3343" t="str">
            <v>B</v>
          </cell>
          <cell r="C3343" t="str">
            <v>Y</v>
          </cell>
          <cell r="D3343" t="str">
            <v>0131-00</v>
          </cell>
          <cell r="E3343" t="str">
            <v>NEBENABTRIEB</v>
          </cell>
          <cell r="F3343">
            <v>246.2</v>
          </cell>
          <cell r="G3343">
            <v>3.53</v>
          </cell>
          <cell r="H3343">
            <v>7.17</v>
          </cell>
          <cell r="J3343">
            <v>10.7</v>
          </cell>
        </row>
        <row r="3344">
          <cell r="A3344" t="str">
            <v>5213</v>
          </cell>
          <cell r="B3344" t="str">
            <v>B</v>
          </cell>
          <cell r="C3344" t="str">
            <v>Y</v>
          </cell>
          <cell r="D3344" t="str">
            <v>0131-00</v>
          </cell>
          <cell r="E3344" t="str">
            <v>LUEFTERKONSOLE</v>
          </cell>
          <cell r="F3344">
            <v>84.36</v>
          </cell>
          <cell r="G3344">
            <v>0.91</v>
          </cell>
          <cell r="H3344">
            <v>0</v>
          </cell>
          <cell r="J3344">
            <v>0.91</v>
          </cell>
        </row>
        <row r="3345">
          <cell r="A3345" t="str">
            <v>5214</v>
          </cell>
          <cell r="B3345" t="str">
            <v>B</v>
          </cell>
          <cell r="C3345" t="str">
            <v>Y</v>
          </cell>
          <cell r="D3345" t="str">
            <v>0130-00</v>
          </cell>
          <cell r="E3345" t="str">
            <v>KURB.GEH.ENTLUEFT.</v>
          </cell>
          <cell r="F3345">
            <v>18.68</v>
          </cell>
          <cell r="G3345">
            <v>0.98</v>
          </cell>
          <cell r="H3345">
            <v>0.97</v>
          </cell>
          <cell r="J3345">
            <v>1.95</v>
          </cell>
        </row>
        <row r="3346">
          <cell r="A3346" t="str">
            <v>5215</v>
          </cell>
          <cell r="B3346" t="str">
            <v>B</v>
          </cell>
          <cell r="C3346" t="str">
            <v>Y</v>
          </cell>
          <cell r="D3346" t="str">
            <v>0128-00</v>
          </cell>
          <cell r="E3346" t="str">
            <v>KURB.GEH.ENTLUEFT.</v>
          </cell>
          <cell r="F3346">
            <v>20.190000000000001</v>
          </cell>
          <cell r="G3346">
            <v>1.01</v>
          </cell>
          <cell r="H3346">
            <v>1.44</v>
          </cell>
          <cell r="J3346">
            <v>2.4500000000000002</v>
          </cell>
        </row>
        <row r="3347">
          <cell r="A3347" t="str">
            <v>5216</v>
          </cell>
          <cell r="B3347" t="str">
            <v>B</v>
          </cell>
          <cell r="C3347" t="str">
            <v>Y</v>
          </cell>
          <cell r="D3347" t="str">
            <v>0131-00</v>
          </cell>
          <cell r="E3347" t="str">
            <v>KURB.GEH.ENTLUEFT.</v>
          </cell>
          <cell r="F3347">
            <v>17.18</v>
          </cell>
          <cell r="G3347">
            <v>1.29</v>
          </cell>
          <cell r="H3347">
            <v>0.45</v>
          </cell>
          <cell r="J3347">
            <v>1.74</v>
          </cell>
        </row>
        <row r="3348">
          <cell r="A3348" t="str">
            <v>5217</v>
          </cell>
          <cell r="B3348" t="str">
            <v>B</v>
          </cell>
          <cell r="C3348" t="str">
            <v>Y</v>
          </cell>
          <cell r="D3348" t="str">
            <v>0131-00</v>
          </cell>
          <cell r="E3348" t="str">
            <v>DREHZAHLREGLER</v>
          </cell>
          <cell r="F3348">
            <v>233.09</v>
          </cell>
          <cell r="G3348">
            <v>2.78</v>
          </cell>
          <cell r="H3348">
            <v>1.0900000000000001</v>
          </cell>
          <cell r="J3348">
            <v>3.87</v>
          </cell>
        </row>
        <row r="3349">
          <cell r="A3349" t="str">
            <v>5218</v>
          </cell>
          <cell r="B3349" t="str">
            <v>B</v>
          </cell>
          <cell r="C3349" t="str">
            <v>Y</v>
          </cell>
          <cell r="D3349" t="str">
            <v>0131-00</v>
          </cell>
          <cell r="E3349" t="str">
            <v>KRAFTSTOFFLEITUNG</v>
          </cell>
          <cell r="F3349">
            <v>17.97</v>
          </cell>
          <cell r="G3349">
            <v>1.52</v>
          </cell>
          <cell r="H3349">
            <v>8.2799999999999994</v>
          </cell>
          <cell r="J3349">
            <v>9.7999999999999989</v>
          </cell>
        </row>
        <row r="3350">
          <cell r="A3350" t="str">
            <v>5219</v>
          </cell>
          <cell r="B3350" t="str">
            <v>B</v>
          </cell>
          <cell r="C3350" t="str">
            <v>Y</v>
          </cell>
          <cell r="D3350" t="str">
            <v>0131-00</v>
          </cell>
          <cell r="E3350" t="str">
            <v>BETRIEBSANLEITUNG</v>
          </cell>
          <cell r="F3350">
            <v>4.8099999999999996</v>
          </cell>
          <cell r="G3350">
            <v>0</v>
          </cell>
          <cell r="H3350">
            <v>0</v>
          </cell>
          <cell r="J3350">
            <v>0</v>
          </cell>
        </row>
        <row r="3351">
          <cell r="A3351" t="str">
            <v>5220</v>
          </cell>
          <cell r="B3351" t="str">
            <v>B</v>
          </cell>
          <cell r="C3351" t="str">
            <v>Y</v>
          </cell>
          <cell r="D3351" t="str">
            <v>0131-00</v>
          </cell>
          <cell r="E3351" t="str">
            <v>OELMESSVORRICHTUNG</v>
          </cell>
          <cell r="F3351">
            <v>2.87</v>
          </cell>
          <cell r="G3351">
            <v>0.99</v>
          </cell>
          <cell r="H3351">
            <v>0</v>
          </cell>
          <cell r="J3351">
            <v>0.99</v>
          </cell>
        </row>
        <row r="3352">
          <cell r="A3352" t="str">
            <v>5221</v>
          </cell>
          <cell r="B3352" t="str">
            <v>B</v>
          </cell>
          <cell r="C3352" t="str">
            <v>Y</v>
          </cell>
          <cell r="D3352" t="str">
            <v>0131-00</v>
          </cell>
          <cell r="E3352" t="str">
            <v>KEILRIEMENSCHEIBE</v>
          </cell>
          <cell r="F3352">
            <v>71.36</v>
          </cell>
          <cell r="G3352">
            <v>2.25</v>
          </cell>
          <cell r="H3352">
            <v>3.38</v>
          </cell>
          <cell r="J3352">
            <v>5.63</v>
          </cell>
        </row>
        <row r="3353">
          <cell r="A3353" t="str">
            <v>5222</v>
          </cell>
          <cell r="B3353" t="str">
            <v>B</v>
          </cell>
          <cell r="C3353" t="str">
            <v>Y</v>
          </cell>
          <cell r="D3353" t="str">
            <v>0130-00</v>
          </cell>
          <cell r="E3353" t="str">
            <v>EINSPRITZPUMPE</v>
          </cell>
          <cell r="F3353">
            <v>546.55999999999995</v>
          </cell>
          <cell r="G3353">
            <v>7.78</v>
          </cell>
          <cell r="H3353">
            <v>40.450000000000003</v>
          </cell>
          <cell r="J3353">
            <v>48.230000000000004</v>
          </cell>
        </row>
        <row r="3354">
          <cell r="A3354" t="str">
            <v>5223</v>
          </cell>
          <cell r="B3354" t="str">
            <v>B</v>
          </cell>
          <cell r="C3354" t="str">
            <v>Y</v>
          </cell>
          <cell r="D3354" t="str">
            <v>0130-00</v>
          </cell>
          <cell r="E3354" t="str">
            <v>ABGASTURBOLADER</v>
          </cell>
          <cell r="F3354">
            <v>165.94</v>
          </cell>
          <cell r="G3354">
            <v>4.6399999999999997</v>
          </cell>
          <cell r="H3354">
            <v>6.55</v>
          </cell>
          <cell r="J3354">
            <v>11.19</v>
          </cell>
        </row>
        <row r="3355">
          <cell r="A3355" t="str">
            <v>5224</v>
          </cell>
          <cell r="B3355" t="str">
            <v>B</v>
          </cell>
          <cell r="C3355" t="str">
            <v>Y</v>
          </cell>
          <cell r="D3355" t="str">
            <v>0131-00</v>
          </cell>
          <cell r="E3355" t="str">
            <v>KEILRIEMENSCHEIBE</v>
          </cell>
          <cell r="F3355">
            <v>55.36</v>
          </cell>
          <cell r="G3355">
            <v>0.98</v>
          </cell>
          <cell r="H3355">
            <v>5.27</v>
          </cell>
          <cell r="J3355">
            <v>6.25</v>
          </cell>
        </row>
        <row r="3356">
          <cell r="A3356" t="str">
            <v>5225</v>
          </cell>
          <cell r="B3356" t="str">
            <v>B</v>
          </cell>
          <cell r="C3356" t="str">
            <v>Y</v>
          </cell>
          <cell r="D3356" t="str">
            <v>0131-00</v>
          </cell>
          <cell r="E3356" t="str">
            <v>KURB.GEH.ENTLUEFT.</v>
          </cell>
          <cell r="F3356">
            <v>17.22</v>
          </cell>
          <cell r="G3356">
            <v>1.03</v>
          </cell>
          <cell r="H3356">
            <v>0.83</v>
          </cell>
          <cell r="J3356">
            <v>1.8599999999999999</v>
          </cell>
        </row>
        <row r="3357">
          <cell r="A3357" t="str">
            <v>5226</v>
          </cell>
          <cell r="B3357" t="str">
            <v>B</v>
          </cell>
          <cell r="C3357" t="str">
            <v>Y</v>
          </cell>
          <cell r="D3357" t="str">
            <v>0130-00</v>
          </cell>
          <cell r="E3357" t="str">
            <v>LADELUFTLEITUNG</v>
          </cell>
          <cell r="F3357">
            <v>100.38</v>
          </cell>
          <cell r="G3357">
            <v>2.72</v>
          </cell>
          <cell r="H3357">
            <v>3.82</v>
          </cell>
          <cell r="J3357">
            <v>6.54</v>
          </cell>
        </row>
        <row r="3358">
          <cell r="A3358" t="str">
            <v>5227</v>
          </cell>
          <cell r="B3358" t="str">
            <v>B</v>
          </cell>
          <cell r="C3358" t="str">
            <v>Y</v>
          </cell>
          <cell r="D3358" t="str">
            <v>0131-00</v>
          </cell>
          <cell r="E3358" t="str">
            <v>VERSCHLUSSTEILE</v>
          </cell>
          <cell r="F3358">
            <v>53.56</v>
          </cell>
          <cell r="G3358">
            <v>1.01</v>
          </cell>
          <cell r="H3358">
            <v>0</v>
          </cell>
          <cell r="J3358">
            <v>1.01</v>
          </cell>
        </row>
        <row r="3359">
          <cell r="A3359" t="str">
            <v>5228</v>
          </cell>
          <cell r="B3359" t="str">
            <v>B</v>
          </cell>
          <cell r="C3359" t="str">
            <v>Y</v>
          </cell>
          <cell r="D3359" t="str">
            <v>0131-00</v>
          </cell>
          <cell r="E3359" t="str">
            <v>KURB.GEH.ENTLUEFT.</v>
          </cell>
          <cell r="F3359">
            <v>14.63</v>
          </cell>
          <cell r="G3359">
            <v>1.47</v>
          </cell>
          <cell r="H3359">
            <v>0</v>
          </cell>
          <cell r="J3359">
            <v>1.47</v>
          </cell>
        </row>
        <row r="3360">
          <cell r="A3360" t="str">
            <v>5229</v>
          </cell>
          <cell r="B3360" t="str">
            <v>B</v>
          </cell>
          <cell r="C3360" t="str">
            <v>Y</v>
          </cell>
          <cell r="D3360" t="str">
            <v>0131-00</v>
          </cell>
          <cell r="E3360" t="str">
            <v>KURB.GEH.ENTLUEFT.</v>
          </cell>
          <cell r="F3360">
            <v>20.37</v>
          </cell>
          <cell r="G3360">
            <v>1.47</v>
          </cell>
          <cell r="H3360">
            <v>0.8</v>
          </cell>
          <cell r="J3360">
            <v>2.27</v>
          </cell>
        </row>
        <row r="3361">
          <cell r="A3361" t="str">
            <v>5230</v>
          </cell>
          <cell r="B3361" t="str">
            <v>B</v>
          </cell>
          <cell r="C3361" t="str">
            <v>Y</v>
          </cell>
          <cell r="D3361" t="str">
            <v>0131-00</v>
          </cell>
          <cell r="E3361" t="str">
            <v>ABGASTURBOLADER</v>
          </cell>
          <cell r="F3361">
            <v>221.65</v>
          </cell>
          <cell r="G3361">
            <v>5.78</v>
          </cell>
          <cell r="H3361">
            <v>2.79</v>
          </cell>
          <cell r="J3361">
            <v>8.57</v>
          </cell>
        </row>
        <row r="3362">
          <cell r="A3362" t="str">
            <v>5231</v>
          </cell>
          <cell r="B3362" t="str">
            <v>B</v>
          </cell>
          <cell r="C3362" t="str">
            <v>Y</v>
          </cell>
          <cell r="D3362" t="str">
            <v>0131-00</v>
          </cell>
          <cell r="E3362" t="str">
            <v>ABGASTURBOLADER</v>
          </cell>
          <cell r="F3362">
            <v>219.52</v>
          </cell>
          <cell r="G3362">
            <v>6.33</v>
          </cell>
          <cell r="H3362">
            <v>2.96</v>
          </cell>
          <cell r="J3362">
            <v>9.2899999999999991</v>
          </cell>
        </row>
        <row r="3363">
          <cell r="A3363" t="str">
            <v>5232</v>
          </cell>
          <cell r="B3363" t="str">
            <v>B</v>
          </cell>
          <cell r="C3363" t="str">
            <v>Y</v>
          </cell>
          <cell r="D3363" t="str">
            <v>0131-00</v>
          </cell>
          <cell r="E3363" t="str">
            <v>ABGASTURBOLADER</v>
          </cell>
          <cell r="F3363">
            <v>221.59</v>
          </cell>
          <cell r="G3363">
            <v>5.29</v>
          </cell>
          <cell r="H3363">
            <v>9.82</v>
          </cell>
          <cell r="J3363">
            <v>15.11</v>
          </cell>
        </row>
        <row r="3364">
          <cell r="A3364" t="str">
            <v>5233</v>
          </cell>
          <cell r="B3364" t="str">
            <v>B</v>
          </cell>
          <cell r="C3364" t="str">
            <v>Y</v>
          </cell>
          <cell r="D3364" t="str">
            <v>0131-00</v>
          </cell>
          <cell r="E3364" t="str">
            <v>ABGASTURBOLADER</v>
          </cell>
          <cell r="F3364">
            <v>284.93</v>
          </cell>
          <cell r="G3364">
            <v>5.29</v>
          </cell>
          <cell r="H3364">
            <v>9.82</v>
          </cell>
          <cell r="J3364">
            <v>15.11</v>
          </cell>
        </row>
        <row r="3365">
          <cell r="A3365" t="str">
            <v>5234</v>
          </cell>
          <cell r="B3365" t="str">
            <v>B</v>
          </cell>
          <cell r="C3365" t="str">
            <v>Y</v>
          </cell>
          <cell r="D3365" t="str">
            <v>0131-00</v>
          </cell>
          <cell r="E3365" t="str">
            <v>ABGASTURBOLADER</v>
          </cell>
          <cell r="F3365">
            <v>293.37</v>
          </cell>
          <cell r="G3365">
            <v>5.29</v>
          </cell>
          <cell r="H3365">
            <v>9.82</v>
          </cell>
          <cell r="J3365">
            <v>15.11</v>
          </cell>
        </row>
        <row r="3366">
          <cell r="A3366" t="str">
            <v>5235</v>
          </cell>
          <cell r="B3366" t="str">
            <v>B</v>
          </cell>
          <cell r="C3366" t="str">
            <v>Y</v>
          </cell>
          <cell r="D3366" t="str">
            <v>0131-00</v>
          </cell>
          <cell r="E3366" t="str">
            <v>GRUNDTEILE</v>
          </cell>
          <cell r="F3366">
            <v>573.86</v>
          </cell>
          <cell r="G3366">
            <v>20.5</v>
          </cell>
          <cell r="H3366">
            <v>38.619999999999997</v>
          </cell>
          <cell r="J3366">
            <v>59.12</v>
          </cell>
        </row>
        <row r="3367">
          <cell r="A3367" t="str">
            <v>5236</v>
          </cell>
          <cell r="B3367" t="str">
            <v>B</v>
          </cell>
          <cell r="C3367" t="str">
            <v>Y</v>
          </cell>
          <cell r="D3367" t="str">
            <v>0131-00</v>
          </cell>
          <cell r="E3367" t="str">
            <v>ABGASTURBOLADER</v>
          </cell>
          <cell r="F3367">
            <v>287.51</v>
          </cell>
          <cell r="G3367">
            <v>4.26</v>
          </cell>
          <cell r="H3367">
            <v>5.23</v>
          </cell>
          <cell r="J3367">
            <v>9.49</v>
          </cell>
        </row>
        <row r="3368">
          <cell r="A3368" t="str">
            <v>5238</v>
          </cell>
          <cell r="B3368" t="str">
            <v>B</v>
          </cell>
          <cell r="C3368" t="str">
            <v>Y</v>
          </cell>
          <cell r="D3368" t="str">
            <v>0131-00</v>
          </cell>
          <cell r="E3368" t="str">
            <v>ABGASTURBOLADER</v>
          </cell>
          <cell r="F3368">
            <v>224.17</v>
          </cell>
          <cell r="G3368">
            <v>4.21</v>
          </cell>
          <cell r="H3368">
            <v>5.23</v>
          </cell>
          <cell r="J3368">
            <v>9.4400000000000013</v>
          </cell>
        </row>
        <row r="3369">
          <cell r="A3369" t="str">
            <v>5240</v>
          </cell>
          <cell r="B3369" t="str">
            <v>B</v>
          </cell>
          <cell r="C3369" t="str">
            <v>Y</v>
          </cell>
          <cell r="D3369" t="str">
            <v>0131-00</v>
          </cell>
          <cell r="E3369" t="str">
            <v>ABGASTURBOLADER</v>
          </cell>
          <cell r="F3369">
            <v>287.51</v>
          </cell>
          <cell r="G3369">
            <v>4.26</v>
          </cell>
          <cell r="H3369">
            <v>5.23</v>
          </cell>
          <cell r="J3369">
            <v>9.49</v>
          </cell>
        </row>
        <row r="3370">
          <cell r="A3370" t="str">
            <v>5241</v>
          </cell>
          <cell r="B3370" t="str">
            <v>B</v>
          </cell>
          <cell r="C3370" t="str">
            <v>Y</v>
          </cell>
          <cell r="D3370" t="str">
            <v>0131-00</v>
          </cell>
          <cell r="E3370" t="str">
            <v>ABGASTURBOLADER</v>
          </cell>
          <cell r="F3370">
            <v>295.95</v>
          </cell>
          <cell r="G3370">
            <v>4.26</v>
          </cell>
          <cell r="H3370">
            <v>5.23</v>
          </cell>
          <cell r="J3370">
            <v>9.49</v>
          </cell>
        </row>
        <row r="3371">
          <cell r="A3371" t="str">
            <v>5242</v>
          </cell>
          <cell r="B3371" t="str">
            <v>B</v>
          </cell>
          <cell r="C3371" t="str">
            <v>Y</v>
          </cell>
          <cell r="D3371" t="str">
            <v>0131-00</v>
          </cell>
          <cell r="E3371" t="str">
            <v>LADELUFTLEITUNG</v>
          </cell>
          <cell r="F3371">
            <v>94.96</v>
          </cell>
          <cell r="G3371">
            <v>2.6</v>
          </cell>
          <cell r="H3371">
            <v>0.95</v>
          </cell>
          <cell r="J3371">
            <v>3.55</v>
          </cell>
        </row>
        <row r="3372">
          <cell r="A3372" t="str">
            <v>5243</v>
          </cell>
          <cell r="B3372" t="str">
            <v>B</v>
          </cell>
          <cell r="C3372" t="str">
            <v>Y</v>
          </cell>
          <cell r="D3372" t="str">
            <v>0131-00</v>
          </cell>
          <cell r="E3372" t="str">
            <v>ABGASTURBOLADER</v>
          </cell>
          <cell r="F3372">
            <v>289.99</v>
          </cell>
          <cell r="G3372">
            <v>4.26</v>
          </cell>
          <cell r="H3372">
            <v>6.31</v>
          </cell>
          <cell r="J3372">
            <v>10.57</v>
          </cell>
        </row>
        <row r="3373">
          <cell r="A3373" t="str">
            <v>5244</v>
          </cell>
          <cell r="B3373" t="str">
            <v>B</v>
          </cell>
          <cell r="C3373" t="str">
            <v>Y</v>
          </cell>
          <cell r="D3373" t="str">
            <v>0131-00</v>
          </cell>
          <cell r="E3373" t="str">
            <v>ABGASTURBOLADER</v>
          </cell>
          <cell r="F3373">
            <v>298.43</v>
          </cell>
          <cell r="G3373">
            <v>4.26</v>
          </cell>
          <cell r="H3373">
            <v>6.31</v>
          </cell>
          <cell r="J3373">
            <v>10.57</v>
          </cell>
        </row>
        <row r="3374">
          <cell r="A3374" t="str">
            <v>5247</v>
          </cell>
          <cell r="B3374" t="str">
            <v>B</v>
          </cell>
          <cell r="C3374" t="str">
            <v>Y</v>
          </cell>
          <cell r="D3374" t="str">
            <v>0131-00</v>
          </cell>
          <cell r="E3374" t="str">
            <v>ABGASTURBOLADER</v>
          </cell>
          <cell r="F3374">
            <v>284.93</v>
          </cell>
          <cell r="G3374">
            <v>4.26</v>
          </cell>
          <cell r="H3374">
            <v>9.82</v>
          </cell>
          <cell r="J3374">
            <v>14.08</v>
          </cell>
        </row>
        <row r="3375">
          <cell r="A3375" t="str">
            <v>5248</v>
          </cell>
          <cell r="B3375" t="str">
            <v>B</v>
          </cell>
          <cell r="C3375" t="str">
            <v>Y</v>
          </cell>
          <cell r="D3375" t="str">
            <v>0131-00</v>
          </cell>
          <cell r="E3375" t="str">
            <v>ABGASTURBOLADER</v>
          </cell>
          <cell r="F3375">
            <v>293.37</v>
          </cell>
          <cell r="G3375">
            <v>4.26</v>
          </cell>
          <cell r="H3375">
            <v>9.82</v>
          </cell>
          <cell r="J3375">
            <v>14.08</v>
          </cell>
        </row>
        <row r="3376">
          <cell r="A3376" t="str">
            <v>5249</v>
          </cell>
          <cell r="B3376" t="str">
            <v>B</v>
          </cell>
          <cell r="C3376" t="str">
            <v>Y</v>
          </cell>
          <cell r="D3376" t="str">
            <v>0131-00</v>
          </cell>
          <cell r="E3376" t="str">
            <v>ABGASTURBOLADER</v>
          </cell>
          <cell r="F3376">
            <v>295.95</v>
          </cell>
          <cell r="G3376">
            <v>4.26</v>
          </cell>
          <cell r="H3376">
            <v>5.23</v>
          </cell>
          <cell r="J3376">
            <v>9.49</v>
          </cell>
        </row>
        <row r="3377">
          <cell r="A3377" t="str">
            <v>5250</v>
          </cell>
          <cell r="B3377" t="str">
            <v>B</v>
          </cell>
          <cell r="C3377" t="str">
            <v>Y</v>
          </cell>
          <cell r="D3377" t="str">
            <v>0131-00</v>
          </cell>
          <cell r="E3377" t="str">
            <v>ABGASTURBOLADER</v>
          </cell>
          <cell r="F3377">
            <v>284.99</v>
          </cell>
          <cell r="G3377">
            <v>5.29</v>
          </cell>
          <cell r="H3377">
            <v>2.79</v>
          </cell>
          <cell r="J3377">
            <v>8.08</v>
          </cell>
        </row>
        <row r="3378">
          <cell r="A3378" t="str">
            <v>5251</v>
          </cell>
          <cell r="B3378" t="str">
            <v>B</v>
          </cell>
          <cell r="C3378" t="str">
            <v>Y</v>
          </cell>
          <cell r="D3378" t="str">
            <v>0131-00</v>
          </cell>
          <cell r="E3378" t="str">
            <v>ABGASTURBOLADER</v>
          </cell>
          <cell r="F3378">
            <v>293.43</v>
          </cell>
          <cell r="G3378">
            <v>3.28</v>
          </cell>
          <cell r="H3378">
            <v>2.79</v>
          </cell>
          <cell r="J3378">
            <v>6.07</v>
          </cell>
        </row>
        <row r="3379">
          <cell r="A3379" t="str">
            <v>5253</v>
          </cell>
          <cell r="B3379" t="str">
            <v>B</v>
          </cell>
          <cell r="C3379" t="str">
            <v>Y</v>
          </cell>
          <cell r="D3379" t="str">
            <v>0131-00</v>
          </cell>
          <cell r="E3379" t="str">
            <v>LADELUFTLEITUNG</v>
          </cell>
          <cell r="F3379">
            <v>94.96</v>
          </cell>
          <cell r="G3379">
            <v>2.4700000000000002</v>
          </cell>
          <cell r="H3379">
            <v>0.95</v>
          </cell>
          <cell r="J3379">
            <v>3.42</v>
          </cell>
        </row>
        <row r="3380">
          <cell r="A3380" t="str">
            <v>5254</v>
          </cell>
          <cell r="B3380" t="str">
            <v>B</v>
          </cell>
          <cell r="C3380" t="str">
            <v>Y</v>
          </cell>
          <cell r="D3380" t="str">
            <v>0131-00</v>
          </cell>
          <cell r="E3380" t="str">
            <v>GRUNDTEILE</v>
          </cell>
          <cell r="F3380">
            <v>573.86</v>
          </cell>
          <cell r="G3380">
            <v>20.5</v>
          </cell>
          <cell r="H3380">
            <v>38.619999999999997</v>
          </cell>
          <cell r="J3380">
            <v>59.12</v>
          </cell>
        </row>
        <row r="3381">
          <cell r="A3381" t="str">
            <v>5257</v>
          </cell>
          <cell r="B3381" t="str">
            <v>B</v>
          </cell>
          <cell r="C3381" t="str">
            <v>Y</v>
          </cell>
          <cell r="D3381" t="str">
            <v>0131-00</v>
          </cell>
          <cell r="E3381" t="str">
            <v>OELEINFUELLUNG</v>
          </cell>
          <cell r="F3381">
            <v>27.3</v>
          </cell>
          <cell r="G3381">
            <v>0.67</v>
          </cell>
          <cell r="H3381">
            <v>0</v>
          </cell>
          <cell r="J3381">
            <v>0.67</v>
          </cell>
        </row>
        <row r="3382">
          <cell r="A3382" t="str">
            <v>5258</v>
          </cell>
          <cell r="B3382" t="str">
            <v>B</v>
          </cell>
          <cell r="C3382" t="str">
            <v>Y</v>
          </cell>
          <cell r="D3382" t="str">
            <v>0131-00</v>
          </cell>
          <cell r="E3382" t="str">
            <v>OELEINFUELLUNG</v>
          </cell>
          <cell r="F3382">
            <v>31.21</v>
          </cell>
          <cell r="G3382">
            <v>0.79</v>
          </cell>
          <cell r="H3382">
            <v>1.83</v>
          </cell>
          <cell r="J3382">
            <v>2.62</v>
          </cell>
        </row>
        <row r="3383">
          <cell r="A3383" t="str">
            <v>5259</v>
          </cell>
          <cell r="B3383" t="str">
            <v>B</v>
          </cell>
          <cell r="C3383" t="str">
            <v>Y</v>
          </cell>
          <cell r="D3383" t="str">
            <v>0131-00</v>
          </cell>
          <cell r="E3383" t="str">
            <v>KURB.GEH.ENTLUEFT.</v>
          </cell>
          <cell r="F3383">
            <v>18.93</v>
          </cell>
          <cell r="G3383">
            <v>1.41</v>
          </cell>
          <cell r="H3383">
            <v>0.56000000000000005</v>
          </cell>
          <cell r="J3383">
            <v>1.97</v>
          </cell>
        </row>
        <row r="3384">
          <cell r="A3384" t="str">
            <v>5260</v>
          </cell>
          <cell r="B3384" t="str">
            <v>B</v>
          </cell>
          <cell r="C3384" t="str">
            <v>Y</v>
          </cell>
          <cell r="D3384" t="str">
            <v>0131-00</v>
          </cell>
          <cell r="E3384" t="str">
            <v>EINSPRITZPUMPE</v>
          </cell>
          <cell r="F3384">
            <v>1008.22</v>
          </cell>
          <cell r="G3384">
            <v>10.85</v>
          </cell>
          <cell r="H3384">
            <v>53.83</v>
          </cell>
          <cell r="J3384">
            <v>64.679999999999993</v>
          </cell>
        </row>
        <row r="3385">
          <cell r="A3385" t="str">
            <v>5261</v>
          </cell>
          <cell r="B3385" t="str">
            <v>B</v>
          </cell>
          <cell r="C3385" t="str">
            <v>Y</v>
          </cell>
          <cell r="D3385" t="str">
            <v>0131-00</v>
          </cell>
          <cell r="E3385" t="str">
            <v>EINSPRITZPUMPE</v>
          </cell>
          <cell r="F3385">
            <v>1008.22</v>
          </cell>
          <cell r="G3385">
            <v>10.85</v>
          </cell>
          <cell r="H3385">
            <v>53.83</v>
          </cell>
          <cell r="J3385">
            <v>64.679999999999993</v>
          </cell>
        </row>
        <row r="3386">
          <cell r="A3386" t="str">
            <v>5262</v>
          </cell>
          <cell r="B3386" t="str">
            <v>B</v>
          </cell>
          <cell r="C3386" t="str">
            <v>Y</v>
          </cell>
          <cell r="D3386" t="str">
            <v>0131-00</v>
          </cell>
          <cell r="E3386" t="str">
            <v>EINSPRITZPUMPE</v>
          </cell>
          <cell r="F3386">
            <v>1008.22</v>
          </cell>
          <cell r="G3386">
            <v>10.85</v>
          </cell>
          <cell r="H3386">
            <v>53.83</v>
          </cell>
          <cell r="J3386">
            <v>64.679999999999993</v>
          </cell>
        </row>
        <row r="3387">
          <cell r="A3387" t="str">
            <v>5263</v>
          </cell>
          <cell r="B3387" t="str">
            <v>B</v>
          </cell>
          <cell r="C3387" t="str">
            <v>Y</v>
          </cell>
          <cell r="D3387" t="str">
            <v>0131-00</v>
          </cell>
          <cell r="E3387" t="str">
            <v>EINSPRITZPUMPE</v>
          </cell>
          <cell r="F3387">
            <v>1008.22</v>
          </cell>
          <cell r="G3387">
            <v>10.85</v>
          </cell>
          <cell r="H3387">
            <v>53.83</v>
          </cell>
          <cell r="J3387">
            <v>64.679999999999993</v>
          </cell>
        </row>
        <row r="3388">
          <cell r="A3388" t="str">
            <v>5264</v>
          </cell>
          <cell r="B3388" t="str">
            <v>B</v>
          </cell>
          <cell r="C3388" t="str">
            <v>Y</v>
          </cell>
          <cell r="D3388" t="str">
            <v>0131-00</v>
          </cell>
          <cell r="E3388" t="str">
            <v>EINSPRITZPUMPE</v>
          </cell>
          <cell r="F3388">
            <v>1008.22</v>
          </cell>
          <cell r="G3388">
            <v>10.85</v>
          </cell>
          <cell r="H3388">
            <v>53.83</v>
          </cell>
          <cell r="J3388">
            <v>64.679999999999993</v>
          </cell>
        </row>
        <row r="3389">
          <cell r="A3389" t="str">
            <v>5265</v>
          </cell>
          <cell r="B3389" t="str">
            <v>B</v>
          </cell>
          <cell r="C3389" t="str">
            <v>Y</v>
          </cell>
          <cell r="D3389" t="str">
            <v>0131-00</v>
          </cell>
          <cell r="E3389" t="str">
            <v>EINSPRITZPUMPE</v>
          </cell>
          <cell r="F3389">
            <v>1008.22</v>
          </cell>
          <cell r="G3389">
            <v>10.85</v>
          </cell>
          <cell r="H3389">
            <v>53.83</v>
          </cell>
          <cell r="J3389">
            <v>64.679999999999993</v>
          </cell>
        </row>
        <row r="3390">
          <cell r="A3390" t="str">
            <v>5266</v>
          </cell>
          <cell r="B3390" t="str">
            <v>B</v>
          </cell>
          <cell r="C3390" t="str">
            <v>Y</v>
          </cell>
          <cell r="D3390" t="str">
            <v>0131-00</v>
          </cell>
          <cell r="E3390" t="str">
            <v>EINSPRITZPUMPE</v>
          </cell>
          <cell r="F3390">
            <v>1008.22</v>
          </cell>
          <cell r="G3390">
            <v>10.85</v>
          </cell>
          <cell r="H3390">
            <v>53.83</v>
          </cell>
          <cell r="J3390">
            <v>64.679999999999993</v>
          </cell>
        </row>
        <row r="3391">
          <cell r="A3391" t="str">
            <v>5267</v>
          </cell>
          <cell r="B3391" t="str">
            <v>B</v>
          </cell>
          <cell r="C3391" t="str">
            <v>Y</v>
          </cell>
          <cell r="D3391" t="str">
            <v>0131-00</v>
          </cell>
          <cell r="E3391" t="str">
            <v>EINSPRITZPUMPE</v>
          </cell>
          <cell r="F3391">
            <v>1008.22</v>
          </cell>
          <cell r="G3391">
            <v>10.85</v>
          </cell>
          <cell r="H3391">
            <v>53.83</v>
          </cell>
          <cell r="J3391">
            <v>64.679999999999993</v>
          </cell>
        </row>
        <row r="3392">
          <cell r="A3392" t="str">
            <v>5268</v>
          </cell>
          <cell r="B3392" t="str">
            <v>B</v>
          </cell>
          <cell r="C3392" t="str">
            <v>Y</v>
          </cell>
          <cell r="D3392" t="str">
            <v>0131-00</v>
          </cell>
          <cell r="E3392" t="str">
            <v>EINSPRITZPUMPE</v>
          </cell>
          <cell r="F3392">
            <v>1008.22</v>
          </cell>
          <cell r="G3392">
            <v>10.85</v>
          </cell>
          <cell r="H3392">
            <v>53.83</v>
          </cell>
          <cell r="J3392">
            <v>64.679999999999993</v>
          </cell>
        </row>
        <row r="3393">
          <cell r="A3393" t="str">
            <v>5269</v>
          </cell>
          <cell r="B3393" t="str">
            <v>B</v>
          </cell>
          <cell r="C3393" t="str">
            <v>Y</v>
          </cell>
          <cell r="D3393" t="str">
            <v>0131-00</v>
          </cell>
          <cell r="E3393" t="str">
            <v>EINSPRITZPUMPE</v>
          </cell>
          <cell r="F3393">
            <v>1008.22</v>
          </cell>
          <cell r="G3393">
            <v>10.85</v>
          </cell>
          <cell r="H3393">
            <v>53.83</v>
          </cell>
          <cell r="J3393">
            <v>64.679999999999993</v>
          </cell>
        </row>
        <row r="3394">
          <cell r="A3394" t="str">
            <v>5270</v>
          </cell>
          <cell r="B3394" t="str">
            <v>B</v>
          </cell>
          <cell r="C3394" t="str">
            <v>Y</v>
          </cell>
          <cell r="D3394" t="str">
            <v>0131-00</v>
          </cell>
          <cell r="E3394" t="str">
            <v>EINSPRITZPUMPE</v>
          </cell>
          <cell r="F3394">
            <v>1008.22</v>
          </cell>
          <cell r="G3394">
            <v>10.85</v>
          </cell>
          <cell r="H3394">
            <v>53.83</v>
          </cell>
          <cell r="J3394">
            <v>64.679999999999993</v>
          </cell>
        </row>
        <row r="3395">
          <cell r="A3395" t="str">
            <v>5271</v>
          </cell>
          <cell r="B3395" t="str">
            <v>B</v>
          </cell>
          <cell r="C3395" t="str">
            <v>Y</v>
          </cell>
          <cell r="D3395" t="str">
            <v>0131-00</v>
          </cell>
          <cell r="E3395" t="str">
            <v>EINSPRITZPUMPE</v>
          </cell>
          <cell r="F3395">
            <v>1008.22</v>
          </cell>
          <cell r="G3395">
            <v>10.85</v>
          </cell>
          <cell r="H3395">
            <v>53.83</v>
          </cell>
          <cell r="J3395">
            <v>64.679999999999993</v>
          </cell>
        </row>
        <row r="3396">
          <cell r="A3396" t="str">
            <v>5272</v>
          </cell>
          <cell r="B3396" t="str">
            <v>B</v>
          </cell>
          <cell r="C3396" t="str">
            <v>Y</v>
          </cell>
          <cell r="D3396" t="str">
            <v>0131-00</v>
          </cell>
          <cell r="E3396" t="str">
            <v>EINSPRITZPUMPE</v>
          </cell>
          <cell r="F3396">
            <v>1008.22</v>
          </cell>
          <cell r="G3396">
            <v>8.2100000000000009</v>
          </cell>
          <cell r="H3396">
            <v>53.83</v>
          </cell>
          <cell r="J3396">
            <v>62.04</v>
          </cell>
        </row>
        <row r="3397">
          <cell r="A3397" t="str">
            <v>5273</v>
          </cell>
          <cell r="B3397" t="str">
            <v>B</v>
          </cell>
          <cell r="C3397" t="str">
            <v>Y</v>
          </cell>
          <cell r="D3397" t="str">
            <v>0131-00</v>
          </cell>
          <cell r="E3397" t="str">
            <v>EINSPRITZPUMPE</v>
          </cell>
          <cell r="F3397">
            <v>1008.22</v>
          </cell>
          <cell r="G3397">
            <v>10.85</v>
          </cell>
          <cell r="H3397">
            <v>53.83</v>
          </cell>
          <cell r="J3397">
            <v>64.679999999999993</v>
          </cell>
        </row>
        <row r="3398">
          <cell r="A3398" t="str">
            <v>5274</v>
          </cell>
          <cell r="B3398" t="str">
            <v>B</v>
          </cell>
          <cell r="C3398" t="str">
            <v>Y</v>
          </cell>
          <cell r="D3398" t="str">
            <v>0131-00</v>
          </cell>
          <cell r="E3398" t="str">
            <v>EINSPRITZPUMPE</v>
          </cell>
          <cell r="F3398">
            <v>1002.37</v>
          </cell>
          <cell r="G3398">
            <v>10.73</v>
          </cell>
          <cell r="H3398">
            <v>53.83</v>
          </cell>
          <cell r="J3398">
            <v>64.56</v>
          </cell>
        </row>
        <row r="3399">
          <cell r="A3399" t="str">
            <v>5275</v>
          </cell>
          <cell r="B3399" t="str">
            <v>B</v>
          </cell>
          <cell r="C3399" t="str">
            <v>Y</v>
          </cell>
          <cell r="D3399" t="str">
            <v>0131-00</v>
          </cell>
          <cell r="E3399" t="str">
            <v>EINSPRITZPUMPE</v>
          </cell>
          <cell r="F3399">
            <v>1008.22</v>
          </cell>
          <cell r="G3399">
            <v>10.73</v>
          </cell>
          <cell r="H3399">
            <v>53.83</v>
          </cell>
          <cell r="J3399">
            <v>64.56</v>
          </cell>
        </row>
        <row r="3400">
          <cell r="A3400" t="str">
            <v>5276</v>
          </cell>
          <cell r="B3400" t="str">
            <v>B</v>
          </cell>
          <cell r="C3400" t="str">
            <v>Y</v>
          </cell>
          <cell r="D3400" t="str">
            <v>0131-00</v>
          </cell>
          <cell r="E3400" t="str">
            <v>ABGASTURBOLADER</v>
          </cell>
          <cell r="F3400">
            <v>218.89</v>
          </cell>
          <cell r="G3400">
            <v>5.61</v>
          </cell>
          <cell r="H3400">
            <v>5.32</v>
          </cell>
          <cell r="J3400">
            <v>10.93</v>
          </cell>
        </row>
        <row r="3401">
          <cell r="A3401" t="str">
            <v>5277</v>
          </cell>
          <cell r="B3401" t="str">
            <v>B</v>
          </cell>
          <cell r="C3401" t="str">
            <v>Y</v>
          </cell>
          <cell r="D3401" t="str">
            <v>0131-00</v>
          </cell>
          <cell r="E3401" t="str">
            <v>ABGASTURBOLADER</v>
          </cell>
          <cell r="F3401">
            <v>221.59</v>
          </cell>
          <cell r="G3401">
            <v>5.29</v>
          </cell>
          <cell r="H3401">
            <v>9.82</v>
          </cell>
          <cell r="J3401">
            <v>15.11</v>
          </cell>
        </row>
        <row r="3402">
          <cell r="A3402" t="str">
            <v>5278</v>
          </cell>
          <cell r="B3402" t="str">
            <v>B</v>
          </cell>
          <cell r="C3402" t="str">
            <v>Y</v>
          </cell>
          <cell r="D3402" t="str">
            <v>0131-00</v>
          </cell>
          <cell r="E3402" t="str">
            <v>ABGASTURBOLADER</v>
          </cell>
          <cell r="F3402">
            <v>293.37</v>
          </cell>
          <cell r="G3402">
            <v>5.87</v>
          </cell>
          <cell r="H3402">
            <v>9.82</v>
          </cell>
          <cell r="J3402">
            <v>15.690000000000001</v>
          </cell>
        </row>
        <row r="3403">
          <cell r="A3403" t="str">
            <v>5280</v>
          </cell>
          <cell r="B3403" t="str">
            <v>B</v>
          </cell>
          <cell r="C3403" t="str">
            <v>Y</v>
          </cell>
          <cell r="D3403" t="str">
            <v>0131-00</v>
          </cell>
          <cell r="E3403" t="str">
            <v>ABGASTURBOLADER</v>
          </cell>
          <cell r="F3403">
            <v>229.06</v>
          </cell>
          <cell r="G3403">
            <v>3.49</v>
          </cell>
          <cell r="H3403">
            <v>5.23</v>
          </cell>
          <cell r="J3403">
            <v>8.7200000000000006</v>
          </cell>
        </row>
        <row r="3404">
          <cell r="A3404" t="str">
            <v>5281</v>
          </cell>
          <cell r="B3404" t="str">
            <v>B</v>
          </cell>
          <cell r="C3404" t="str">
            <v>Y</v>
          </cell>
          <cell r="D3404" t="str">
            <v>0131-00</v>
          </cell>
          <cell r="E3404" t="str">
            <v>ABGASTURBOLADER</v>
          </cell>
          <cell r="F3404">
            <v>297.01</v>
          </cell>
          <cell r="G3404">
            <v>3.76</v>
          </cell>
          <cell r="H3404">
            <v>5.23</v>
          </cell>
          <cell r="J3404">
            <v>8.99</v>
          </cell>
        </row>
        <row r="3405">
          <cell r="A3405" t="str">
            <v>5282</v>
          </cell>
          <cell r="B3405" t="str">
            <v>B</v>
          </cell>
          <cell r="C3405" t="str">
            <v>Y</v>
          </cell>
          <cell r="D3405" t="str">
            <v>0131-00</v>
          </cell>
          <cell r="E3405" t="str">
            <v>ABGASTURBOLADER</v>
          </cell>
          <cell r="F3405">
            <v>223.76</v>
          </cell>
          <cell r="G3405">
            <v>5.29</v>
          </cell>
          <cell r="H3405">
            <v>2.73</v>
          </cell>
          <cell r="J3405">
            <v>8.02</v>
          </cell>
        </row>
        <row r="3406">
          <cell r="A3406" t="str">
            <v>5283</v>
          </cell>
          <cell r="B3406" t="str">
            <v>B</v>
          </cell>
          <cell r="C3406" t="str">
            <v>Y</v>
          </cell>
          <cell r="D3406" t="str">
            <v>0131-00</v>
          </cell>
          <cell r="E3406" t="str">
            <v>ABGASTURBOLADER</v>
          </cell>
          <cell r="F3406">
            <v>218.87</v>
          </cell>
          <cell r="G3406">
            <v>5.29</v>
          </cell>
          <cell r="H3406">
            <v>2.73</v>
          </cell>
          <cell r="J3406">
            <v>8.02</v>
          </cell>
        </row>
        <row r="3407">
          <cell r="A3407" t="str">
            <v>5284</v>
          </cell>
          <cell r="B3407" t="str">
            <v>B</v>
          </cell>
          <cell r="C3407" t="str">
            <v>Y</v>
          </cell>
          <cell r="D3407" t="str">
            <v>0131-00</v>
          </cell>
          <cell r="E3407" t="str">
            <v>ABGASTURBOLADER</v>
          </cell>
          <cell r="F3407">
            <v>293.43</v>
          </cell>
          <cell r="G3407">
            <v>3.23</v>
          </cell>
          <cell r="H3407">
            <v>2.79</v>
          </cell>
          <cell r="J3407">
            <v>6.02</v>
          </cell>
        </row>
        <row r="3408">
          <cell r="A3408" t="str">
            <v>5285</v>
          </cell>
          <cell r="B3408" t="str">
            <v>B</v>
          </cell>
          <cell r="C3408" t="str">
            <v>Y</v>
          </cell>
          <cell r="D3408" t="str">
            <v>0131-00</v>
          </cell>
          <cell r="E3408" t="str">
            <v>ABGASTURBOLADER</v>
          </cell>
          <cell r="F3408">
            <v>226.54</v>
          </cell>
          <cell r="G3408">
            <v>5.29</v>
          </cell>
          <cell r="H3408">
            <v>2.79</v>
          </cell>
          <cell r="J3408">
            <v>8.08</v>
          </cell>
        </row>
        <row r="3409">
          <cell r="A3409" t="str">
            <v>5287</v>
          </cell>
          <cell r="B3409" t="str">
            <v>B</v>
          </cell>
          <cell r="C3409" t="str">
            <v>Y</v>
          </cell>
          <cell r="D3409" t="str">
            <v>0131-00</v>
          </cell>
          <cell r="E3409" t="str">
            <v>ABGASTURBOLADER</v>
          </cell>
          <cell r="F3409">
            <v>291.7</v>
          </cell>
          <cell r="G3409">
            <v>5.29</v>
          </cell>
          <cell r="H3409">
            <v>5.32</v>
          </cell>
          <cell r="J3409">
            <v>10.61</v>
          </cell>
        </row>
        <row r="3410">
          <cell r="A3410" t="str">
            <v>5288</v>
          </cell>
          <cell r="B3410" t="str">
            <v>B</v>
          </cell>
          <cell r="C3410" t="str">
            <v>Y</v>
          </cell>
          <cell r="D3410" t="str">
            <v>0131-00</v>
          </cell>
          <cell r="E3410" t="str">
            <v>EINSPRITZPUMPE</v>
          </cell>
          <cell r="F3410">
            <v>1008.22</v>
          </cell>
          <cell r="G3410">
            <v>10.73</v>
          </cell>
          <cell r="H3410">
            <v>53.83</v>
          </cell>
          <cell r="J3410">
            <v>64.56</v>
          </cell>
        </row>
        <row r="3411">
          <cell r="A3411" t="str">
            <v>5289</v>
          </cell>
          <cell r="B3411" t="str">
            <v>B</v>
          </cell>
          <cell r="C3411" t="str">
            <v>Y</v>
          </cell>
          <cell r="D3411" t="str">
            <v>0131-00</v>
          </cell>
          <cell r="E3411" t="str">
            <v>EINSPRITZPUMPE</v>
          </cell>
          <cell r="F3411">
            <v>1007.98</v>
          </cell>
          <cell r="G3411">
            <v>10.85</v>
          </cell>
          <cell r="H3411">
            <v>53.83</v>
          </cell>
          <cell r="J3411">
            <v>64.679999999999993</v>
          </cell>
        </row>
        <row r="3412">
          <cell r="A3412" t="str">
            <v>5290</v>
          </cell>
          <cell r="B3412" t="str">
            <v>B</v>
          </cell>
          <cell r="C3412" t="str">
            <v>Y</v>
          </cell>
          <cell r="D3412" t="str">
            <v>0131-00</v>
          </cell>
          <cell r="E3412" t="str">
            <v>EINSPRITZPUMPE</v>
          </cell>
          <cell r="F3412">
            <v>1008.22</v>
          </cell>
          <cell r="G3412">
            <v>10.85</v>
          </cell>
          <cell r="H3412">
            <v>53.83</v>
          </cell>
          <cell r="J3412">
            <v>64.679999999999993</v>
          </cell>
        </row>
        <row r="3413">
          <cell r="A3413" t="str">
            <v>5291</v>
          </cell>
          <cell r="B3413" t="str">
            <v>B</v>
          </cell>
          <cell r="C3413" t="str">
            <v>Y</v>
          </cell>
          <cell r="D3413" t="str">
            <v>0131-00</v>
          </cell>
          <cell r="E3413" t="str">
            <v>EINSPRITZPUMPE</v>
          </cell>
          <cell r="F3413">
            <v>1007.98</v>
          </cell>
          <cell r="G3413">
            <v>10.85</v>
          </cell>
          <cell r="H3413">
            <v>53.83</v>
          </cell>
          <cell r="J3413">
            <v>64.679999999999993</v>
          </cell>
        </row>
        <row r="3414">
          <cell r="A3414" t="str">
            <v>5292</v>
          </cell>
          <cell r="B3414" t="str">
            <v>B</v>
          </cell>
          <cell r="C3414" t="str">
            <v>Y</v>
          </cell>
          <cell r="D3414" t="str">
            <v>0131-00</v>
          </cell>
          <cell r="E3414" t="str">
            <v>EINSPRITZPUMPE</v>
          </cell>
          <cell r="F3414">
            <v>1008.22</v>
          </cell>
          <cell r="G3414">
            <v>10.85</v>
          </cell>
          <cell r="H3414">
            <v>53.83</v>
          </cell>
          <cell r="J3414">
            <v>64.679999999999993</v>
          </cell>
        </row>
        <row r="3415">
          <cell r="A3415" t="str">
            <v>5293</v>
          </cell>
          <cell r="B3415" t="str">
            <v>B</v>
          </cell>
          <cell r="C3415" t="str">
            <v>Y</v>
          </cell>
          <cell r="D3415" t="str">
            <v>0131-00</v>
          </cell>
          <cell r="E3415" t="str">
            <v>EINSPRITZPUMPE</v>
          </cell>
          <cell r="F3415">
            <v>1008.22</v>
          </cell>
          <cell r="G3415">
            <v>10.85</v>
          </cell>
          <cell r="H3415">
            <v>53.83</v>
          </cell>
          <cell r="J3415">
            <v>64.679999999999993</v>
          </cell>
        </row>
        <row r="3416">
          <cell r="A3416" t="str">
            <v>5294</v>
          </cell>
          <cell r="B3416" t="str">
            <v>B</v>
          </cell>
          <cell r="C3416" t="str">
            <v>Y</v>
          </cell>
          <cell r="D3416" t="str">
            <v>0131-00</v>
          </cell>
          <cell r="E3416" t="str">
            <v>EINSPRITZPUMPE</v>
          </cell>
          <cell r="F3416">
            <v>1008.22</v>
          </cell>
          <cell r="G3416">
            <v>10.85</v>
          </cell>
          <cell r="H3416">
            <v>53.83</v>
          </cell>
          <cell r="J3416">
            <v>64.679999999999993</v>
          </cell>
        </row>
        <row r="3417">
          <cell r="A3417" t="str">
            <v>5295</v>
          </cell>
          <cell r="B3417" t="str">
            <v>B</v>
          </cell>
          <cell r="C3417" t="str">
            <v>Y</v>
          </cell>
          <cell r="D3417" t="str">
            <v>0131-00</v>
          </cell>
          <cell r="E3417" t="str">
            <v>EINSPRITZPUMPE</v>
          </cell>
          <cell r="F3417">
            <v>1008.22</v>
          </cell>
          <cell r="G3417">
            <v>10.85</v>
          </cell>
          <cell r="H3417">
            <v>53.83</v>
          </cell>
          <cell r="J3417">
            <v>64.679999999999993</v>
          </cell>
        </row>
        <row r="3418">
          <cell r="A3418" t="str">
            <v>5296</v>
          </cell>
          <cell r="B3418" t="str">
            <v>B</v>
          </cell>
          <cell r="C3418" t="str">
            <v>Y</v>
          </cell>
          <cell r="D3418" t="str">
            <v>0131-00</v>
          </cell>
          <cell r="E3418" t="str">
            <v>EINSPRITZPUMPE</v>
          </cell>
          <cell r="F3418">
            <v>1008.22</v>
          </cell>
          <cell r="G3418">
            <v>10.85</v>
          </cell>
          <cell r="H3418">
            <v>53.83</v>
          </cell>
          <cell r="J3418">
            <v>64.679999999999993</v>
          </cell>
        </row>
        <row r="3419">
          <cell r="A3419" t="str">
            <v>5297</v>
          </cell>
          <cell r="B3419" t="str">
            <v>B</v>
          </cell>
          <cell r="C3419" t="str">
            <v>Y</v>
          </cell>
          <cell r="D3419" t="str">
            <v>0131-00</v>
          </cell>
          <cell r="E3419" t="str">
            <v>EINSPRITZPUMPE</v>
          </cell>
          <cell r="F3419">
            <v>1008.22</v>
          </cell>
          <cell r="G3419">
            <v>10.85</v>
          </cell>
          <cell r="H3419">
            <v>53.83</v>
          </cell>
          <cell r="J3419">
            <v>64.679999999999993</v>
          </cell>
        </row>
        <row r="3420">
          <cell r="A3420" t="str">
            <v>5298</v>
          </cell>
          <cell r="B3420" t="str">
            <v>B</v>
          </cell>
          <cell r="C3420" t="str">
            <v>Y</v>
          </cell>
          <cell r="D3420" t="str">
            <v>0131-00</v>
          </cell>
          <cell r="E3420" t="str">
            <v>EINSPRITZPUMPE</v>
          </cell>
          <cell r="F3420">
            <v>1007.98</v>
          </cell>
          <cell r="G3420">
            <v>10.85</v>
          </cell>
          <cell r="H3420">
            <v>53.83</v>
          </cell>
          <cell r="J3420">
            <v>64.679999999999993</v>
          </cell>
        </row>
        <row r="3421">
          <cell r="A3421" t="str">
            <v>5299</v>
          </cell>
          <cell r="B3421" t="str">
            <v>B</v>
          </cell>
          <cell r="C3421" t="str">
            <v>Y</v>
          </cell>
          <cell r="D3421" t="str">
            <v>0131-00</v>
          </cell>
          <cell r="E3421" t="str">
            <v>EINSPRITZPUMPE</v>
          </cell>
          <cell r="F3421">
            <v>1008.22</v>
          </cell>
          <cell r="G3421">
            <v>10.85</v>
          </cell>
          <cell r="H3421">
            <v>53.83</v>
          </cell>
          <cell r="J3421">
            <v>64.679999999999993</v>
          </cell>
        </row>
        <row r="3422">
          <cell r="A3422" t="str">
            <v>5300</v>
          </cell>
          <cell r="B3422" t="str">
            <v>B</v>
          </cell>
          <cell r="C3422" t="str">
            <v>Y</v>
          </cell>
          <cell r="D3422" t="str">
            <v>0131-00</v>
          </cell>
          <cell r="E3422" t="str">
            <v>KEILRIEMENSCHEIBE</v>
          </cell>
          <cell r="F3422">
            <v>72.91</v>
          </cell>
          <cell r="G3422">
            <v>2.0699999999999998</v>
          </cell>
          <cell r="H3422">
            <v>5.92</v>
          </cell>
          <cell r="J3422">
            <v>7.99</v>
          </cell>
        </row>
        <row r="3423">
          <cell r="A3423" t="str">
            <v>5301</v>
          </cell>
          <cell r="B3423" t="str">
            <v>B</v>
          </cell>
          <cell r="C3423" t="str">
            <v>Y</v>
          </cell>
          <cell r="D3423" t="str">
            <v>0131-00</v>
          </cell>
          <cell r="E3423" t="str">
            <v>FLUESSIGKUEHLER W</v>
          </cell>
          <cell r="F3423">
            <v>598.4</v>
          </cell>
          <cell r="G3423">
            <v>10.92</v>
          </cell>
          <cell r="H3423">
            <v>8.36</v>
          </cell>
          <cell r="J3423">
            <v>19.28</v>
          </cell>
        </row>
        <row r="3424">
          <cell r="A3424" t="str">
            <v>5302</v>
          </cell>
          <cell r="B3424" t="str">
            <v>B</v>
          </cell>
          <cell r="C3424" t="str">
            <v>Y</v>
          </cell>
          <cell r="D3424" t="str">
            <v>0131-00</v>
          </cell>
          <cell r="E3424" t="str">
            <v>FLUESSIGKUEHLER W</v>
          </cell>
          <cell r="F3424">
            <v>608.4</v>
          </cell>
          <cell r="G3424">
            <v>10.82</v>
          </cell>
          <cell r="H3424">
            <v>8.36</v>
          </cell>
          <cell r="J3424">
            <v>19.18</v>
          </cell>
        </row>
        <row r="3425">
          <cell r="A3425" t="str">
            <v>5303</v>
          </cell>
          <cell r="B3425" t="str">
            <v>B</v>
          </cell>
          <cell r="C3425" t="str">
            <v>Y</v>
          </cell>
          <cell r="D3425" t="str">
            <v>0130-00</v>
          </cell>
          <cell r="E3425" t="str">
            <v>DREHZAHLREGLER</v>
          </cell>
          <cell r="F3425">
            <v>159.94999999999999</v>
          </cell>
          <cell r="G3425">
            <v>2.85</v>
          </cell>
          <cell r="H3425">
            <v>0.56000000000000005</v>
          </cell>
          <cell r="J3425">
            <v>3.41</v>
          </cell>
        </row>
        <row r="3426">
          <cell r="A3426" t="str">
            <v>5304</v>
          </cell>
          <cell r="B3426" t="str">
            <v>B</v>
          </cell>
          <cell r="C3426" t="str">
            <v>Y</v>
          </cell>
          <cell r="D3426" t="str">
            <v>0131-00</v>
          </cell>
          <cell r="E3426" t="str">
            <v>KURB.GEH.ENTLUEFT.</v>
          </cell>
          <cell r="F3426">
            <v>41.39</v>
          </cell>
          <cell r="G3426">
            <v>0.25</v>
          </cell>
          <cell r="H3426">
            <v>2.0499999999999998</v>
          </cell>
          <cell r="J3426">
            <v>2.2999999999999998</v>
          </cell>
        </row>
        <row r="3427">
          <cell r="A3427" t="str">
            <v>5305</v>
          </cell>
          <cell r="B3427" t="str">
            <v>B</v>
          </cell>
          <cell r="C3427" t="str">
            <v>Y</v>
          </cell>
          <cell r="D3427" t="str">
            <v>0131-00</v>
          </cell>
          <cell r="E3427" t="str">
            <v>ABGASTURBOLADER</v>
          </cell>
          <cell r="F3427">
            <v>226.48</v>
          </cell>
          <cell r="G3427">
            <v>6.21</v>
          </cell>
          <cell r="H3427">
            <v>9.82</v>
          </cell>
          <cell r="J3427">
            <v>16.03</v>
          </cell>
        </row>
        <row r="3428">
          <cell r="A3428" t="str">
            <v>5306</v>
          </cell>
          <cell r="B3428" t="str">
            <v>B</v>
          </cell>
          <cell r="C3428" t="str">
            <v>Y</v>
          </cell>
          <cell r="D3428" t="str">
            <v>0131-00</v>
          </cell>
          <cell r="E3428" t="str">
            <v>HYDRAUL.OELKUEHLER</v>
          </cell>
          <cell r="F3428">
            <v>720.24</v>
          </cell>
          <cell r="G3428">
            <v>12.62</v>
          </cell>
          <cell r="H3428">
            <v>8.36</v>
          </cell>
          <cell r="J3428">
            <v>20.979999999999997</v>
          </cell>
        </row>
        <row r="3429">
          <cell r="A3429" t="str">
            <v>5307</v>
          </cell>
          <cell r="B3429" t="str">
            <v>B</v>
          </cell>
          <cell r="C3429" t="str">
            <v>Y</v>
          </cell>
          <cell r="D3429" t="str">
            <v>0131-00</v>
          </cell>
          <cell r="E3429" t="str">
            <v>HYDRAUL.OELKUEHLER</v>
          </cell>
          <cell r="F3429">
            <v>745.25</v>
          </cell>
          <cell r="G3429">
            <v>12.62</v>
          </cell>
          <cell r="H3429">
            <v>12.82</v>
          </cell>
          <cell r="J3429">
            <v>25.439999999999998</v>
          </cell>
        </row>
        <row r="3430">
          <cell r="A3430" t="str">
            <v>5308</v>
          </cell>
          <cell r="B3430" t="str">
            <v>B</v>
          </cell>
          <cell r="C3430" t="str">
            <v>Y</v>
          </cell>
          <cell r="D3430" t="str">
            <v>0131-00</v>
          </cell>
          <cell r="E3430" t="str">
            <v>FLUESSIGKUEHLER W</v>
          </cell>
          <cell r="F3430">
            <v>608.69000000000005</v>
          </cell>
          <cell r="G3430">
            <v>11.15</v>
          </cell>
          <cell r="H3430">
            <v>12.82</v>
          </cell>
          <cell r="J3430">
            <v>23.97</v>
          </cell>
        </row>
        <row r="3431">
          <cell r="A3431" t="str">
            <v>5309</v>
          </cell>
          <cell r="B3431" t="str">
            <v>B</v>
          </cell>
          <cell r="C3431" t="str">
            <v>Y</v>
          </cell>
          <cell r="D3431" t="str">
            <v>0131-00</v>
          </cell>
          <cell r="E3431" t="str">
            <v>FLUESSIGKUEHLER W</v>
          </cell>
          <cell r="F3431">
            <v>618.69000000000005</v>
          </cell>
          <cell r="G3431">
            <v>11.15</v>
          </cell>
          <cell r="H3431">
            <v>12.82</v>
          </cell>
          <cell r="J3431">
            <v>23.97</v>
          </cell>
        </row>
        <row r="3432">
          <cell r="A3432" t="str">
            <v>5310</v>
          </cell>
          <cell r="B3432" t="str">
            <v>B</v>
          </cell>
          <cell r="C3432" t="str">
            <v>Y</v>
          </cell>
          <cell r="D3432" t="str">
            <v>0131-00</v>
          </cell>
          <cell r="E3432" t="str">
            <v>ABGASTURBOLADER</v>
          </cell>
          <cell r="F3432">
            <v>224.17</v>
          </cell>
          <cell r="G3432">
            <v>4.26</v>
          </cell>
          <cell r="H3432">
            <v>5.23</v>
          </cell>
          <cell r="J3432">
            <v>9.49</v>
          </cell>
        </row>
        <row r="3433">
          <cell r="A3433" t="str">
            <v>5311</v>
          </cell>
          <cell r="B3433" t="str">
            <v>B</v>
          </cell>
          <cell r="C3433" t="str">
            <v>Y</v>
          </cell>
          <cell r="D3433" t="str">
            <v>0131-00</v>
          </cell>
          <cell r="E3433" t="str">
            <v>KURB.GEH.ENTLUEFT.</v>
          </cell>
          <cell r="F3433">
            <v>14.63</v>
          </cell>
          <cell r="G3433">
            <v>1.47</v>
          </cell>
          <cell r="H3433">
            <v>0</v>
          </cell>
          <cell r="J3433">
            <v>1.47</v>
          </cell>
        </row>
        <row r="3434">
          <cell r="A3434" t="str">
            <v>5312</v>
          </cell>
          <cell r="B3434" t="str">
            <v>B</v>
          </cell>
          <cell r="C3434" t="str">
            <v>Y</v>
          </cell>
          <cell r="D3434" t="str">
            <v>0130-00</v>
          </cell>
          <cell r="E3434" t="str">
            <v>STARTHILFE</v>
          </cell>
          <cell r="F3434">
            <v>46.85</v>
          </cell>
          <cell r="G3434">
            <v>0.55000000000000004</v>
          </cell>
          <cell r="H3434">
            <v>0</v>
          </cell>
          <cell r="J3434">
            <v>0.55000000000000004</v>
          </cell>
        </row>
        <row r="3435">
          <cell r="A3435" t="str">
            <v>5313</v>
          </cell>
          <cell r="B3435" t="str">
            <v>B</v>
          </cell>
          <cell r="C3435" t="str">
            <v>Y</v>
          </cell>
          <cell r="D3435" t="str">
            <v>0131-00</v>
          </cell>
          <cell r="E3435" t="str">
            <v>EINSPRITZPUMPE</v>
          </cell>
          <cell r="F3435">
            <v>1046.5</v>
          </cell>
          <cell r="G3435">
            <v>10.85</v>
          </cell>
          <cell r="H3435">
            <v>40.700000000000003</v>
          </cell>
          <cell r="J3435">
            <v>51.550000000000004</v>
          </cell>
        </row>
        <row r="3436">
          <cell r="A3436" t="str">
            <v>5314</v>
          </cell>
          <cell r="B3436" t="str">
            <v>B</v>
          </cell>
          <cell r="C3436" t="str">
            <v>Y</v>
          </cell>
          <cell r="D3436" t="str">
            <v>0131-00</v>
          </cell>
          <cell r="E3436" t="str">
            <v>KRUEMMER</v>
          </cell>
          <cell r="F3436">
            <v>44.56</v>
          </cell>
          <cell r="G3436">
            <v>0.76</v>
          </cell>
          <cell r="H3436">
            <v>0</v>
          </cell>
          <cell r="J3436">
            <v>0.76</v>
          </cell>
        </row>
        <row r="3437">
          <cell r="A3437" t="str">
            <v>5315</v>
          </cell>
          <cell r="B3437" t="str">
            <v>B</v>
          </cell>
          <cell r="C3437" t="str">
            <v>Y</v>
          </cell>
          <cell r="D3437" t="str">
            <v>0130-00</v>
          </cell>
          <cell r="E3437" t="str">
            <v>STARTHILFE</v>
          </cell>
          <cell r="F3437">
            <v>49.4</v>
          </cell>
          <cell r="G3437">
            <v>1.03</v>
          </cell>
          <cell r="H3437">
            <v>0</v>
          </cell>
          <cell r="J3437">
            <v>1.03</v>
          </cell>
        </row>
        <row r="3438">
          <cell r="A3438" t="str">
            <v>5319</v>
          </cell>
          <cell r="B3438" t="str">
            <v>B</v>
          </cell>
          <cell r="C3438" t="str">
            <v>Y</v>
          </cell>
          <cell r="D3438" t="str">
            <v>0131-00</v>
          </cell>
          <cell r="E3438" t="str">
            <v>OELWANNE</v>
          </cell>
          <cell r="F3438">
            <v>36.65</v>
          </cell>
          <cell r="G3438">
            <v>1.49</v>
          </cell>
          <cell r="H3438">
            <v>4.1100000000000003</v>
          </cell>
          <cell r="J3438">
            <v>5.6000000000000005</v>
          </cell>
        </row>
        <row r="3439">
          <cell r="A3439" t="str">
            <v>5320</v>
          </cell>
          <cell r="B3439" t="str">
            <v>B</v>
          </cell>
          <cell r="C3439" t="str">
            <v>Y</v>
          </cell>
          <cell r="D3439" t="str">
            <v>0130-00</v>
          </cell>
          <cell r="E3439" t="str">
            <v>SCHWUNGRAD</v>
          </cell>
          <cell r="F3439">
            <v>86.04</v>
          </cell>
          <cell r="G3439">
            <v>1.1100000000000001</v>
          </cell>
          <cell r="H3439">
            <v>0</v>
          </cell>
          <cell r="J3439">
            <v>1.1100000000000001</v>
          </cell>
        </row>
        <row r="3440">
          <cell r="A3440" t="str">
            <v>5321</v>
          </cell>
          <cell r="B3440" t="str">
            <v>B</v>
          </cell>
          <cell r="C3440" t="str">
            <v>Y</v>
          </cell>
          <cell r="D3440" t="str">
            <v>0130-00</v>
          </cell>
          <cell r="E3440" t="str">
            <v>LUEFTER</v>
          </cell>
          <cell r="F3440">
            <v>45.8</v>
          </cell>
          <cell r="G3440">
            <v>0.17</v>
          </cell>
          <cell r="H3440">
            <v>0</v>
          </cell>
          <cell r="J3440">
            <v>0.17</v>
          </cell>
        </row>
        <row r="3441">
          <cell r="A3441" t="str">
            <v>5324</v>
          </cell>
          <cell r="B3441" t="str">
            <v>B</v>
          </cell>
          <cell r="C3441" t="str">
            <v>Y</v>
          </cell>
          <cell r="D3441" t="str">
            <v>0130-00</v>
          </cell>
          <cell r="E3441" t="str">
            <v>LADELUFTLEITUNG</v>
          </cell>
          <cell r="F3441">
            <v>114.38</v>
          </cell>
          <cell r="G3441">
            <v>2.56</v>
          </cell>
          <cell r="H3441">
            <v>0.95</v>
          </cell>
          <cell r="J3441">
            <v>3.51</v>
          </cell>
        </row>
        <row r="3442">
          <cell r="A3442" t="str">
            <v>5325</v>
          </cell>
          <cell r="B3442" t="str">
            <v>B</v>
          </cell>
          <cell r="C3442" t="str">
            <v>Y</v>
          </cell>
          <cell r="D3442" t="str">
            <v>0131-00</v>
          </cell>
          <cell r="E3442" t="str">
            <v>ANSCHLUSSTEIL</v>
          </cell>
          <cell r="F3442">
            <v>1.04</v>
          </cell>
          <cell r="G3442">
            <v>0</v>
          </cell>
          <cell r="H3442">
            <v>0</v>
          </cell>
          <cell r="J3442">
            <v>0</v>
          </cell>
        </row>
        <row r="3443">
          <cell r="A3443" t="str">
            <v>5326</v>
          </cell>
          <cell r="B3443" t="str">
            <v>B</v>
          </cell>
          <cell r="C3443" t="str">
            <v>Y</v>
          </cell>
          <cell r="D3443" t="str">
            <v>0131-00</v>
          </cell>
          <cell r="E3443" t="str">
            <v>KURB.GEH.ENTLUEFT.</v>
          </cell>
          <cell r="F3443">
            <v>46.59</v>
          </cell>
          <cell r="G3443">
            <v>0.86</v>
          </cell>
          <cell r="H3443">
            <v>0.46</v>
          </cell>
          <cell r="J3443">
            <v>1.32</v>
          </cell>
        </row>
        <row r="3444">
          <cell r="A3444" t="str">
            <v>5327</v>
          </cell>
          <cell r="B3444" t="str">
            <v>B</v>
          </cell>
          <cell r="C3444" t="str">
            <v>Y</v>
          </cell>
          <cell r="D3444" t="str">
            <v>0131-00</v>
          </cell>
          <cell r="E3444" t="str">
            <v>MOTORZEICHNUNG</v>
          </cell>
          <cell r="F3444">
            <v>0</v>
          </cell>
          <cell r="G3444">
            <v>0</v>
          </cell>
          <cell r="H3444">
            <v>0</v>
          </cell>
          <cell r="J3444">
            <v>0</v>
          </cell>
        </row>
        <row r="3445">
          <cell r="A3445" t="str">
            <v>5328</v>
          </cell>
          <cell r="B3445" t="str">
            <v>B</v>
          </cell>
          <cell r="C3445" t="str">
            <v>Y</v>
          </cell>
          <cell r="D3445" t="str">
            <v>0131-00</v>
          </cell>
          <cell r="E3445" t="str">
            <v>MOTORZEICHNUNG</v>
          </cell>
          <cell r="F3445">
            <v>0</v>
          </cell>
          <cell r="G3445">
            <v>0</v>
          </cell>
          <cell r="H3445">
            <v>0</v>
          </cell>
          <cell r="J3445">
            <v>0</v>
          </cell>
        </row>
        <row r="3446">
          <cell r="A3446" t="str">
            <v>5329</v>
          </cell>
          <cell r="B3446" t="str">
            <v>B</v>
          </cell>
          <cell r="C3446" t="str">
            <v>Y</v>
          </cell>
          <cell r="D3446" t="str">
            <v>0131-00</v>
          </cell>
          <cell r="E3446" t="str">
            <v>MOTORZEICHNUNG</v>
          </cell>
          <cell r="F3446">
            <v>0</v>
          </cell>
          <cell r="G3446">
            <v>0</v>
          </cell>
          <cell r="H3446">
            <v>0</v>
          </cell>
          <cell r="J3446">
            <v>0</v>
          </cell>
        </row>
        <row r="3447">
          <cell r="A3447" t="str">
            <v>5330</v>
          </cell>
          <cell r="B3447" t="str">
            <v>B</v>
          </cell>
          <cell r="C3447" t="str">
            <v>Y</v>
          </cell>
          <cell r="D3447" t="str">
            <v>0131-00</v>
          </cell>
          <cell r="E3447" t="str">
            <v>MOTORZEICHNUNG</v>
          </cell>
          <cell r="F3447">
            <v>0</v>
          </cell>
          <cell r="G3447">
            <v>0</v>
          </cell>
          <cell r="H3447">
            <v>0</v>
          </cell>
          <cell r="J3447">
            <v>0</v>
          </cell>
        </row>
        <row r="3448">
          <cell r="A3448" t="str">
            <v>5331</v>
          </cell>
          <cell r="B3448" t="str">
            <v>B</v>
          </cell>
          <cell r="C3448" t="str">
            <v>Y</v>
          </cell>
          <cell r="D3448" t="str">
            <v>0131-00</v>
          </cell>
          <cell r="E3448" t="str">
            <v>MOTORZEICHNUNG</v>
          </cell>
          <cell r="F3448">
            <v>0</v>
          </cell>
          <cell r="G3448">
            <v>0</v>
          </cell>
          <cell r="H3448">
            <v>0</v>
          </cell>
          <cell r="J3448">
            <v>0</v>
          </cell>
        </row>
        <row r="3449">
          <cell r="A3449" t="str">
            <v>5332</v>
          </cell>
          <cell r="B3449" t="str">
            <v>B</v>
          </cell>
          <cell r="C3449" t="str">
            <v>Y</v>
          </cell>
          <cell r="D3449" t="str">
            <v>0131-00</v>
          </cell>
          <cell r="E3449" t="str">
            <v>KURB.GEH.ENTLUEFT.</v>
          </cell>
          <cell r="F3449">
            <v>16.239999999999998</v>
          </cell>
          <cell r="G3449">
            <v>1.4</v>
          </cell>
          <cell r="H3449">
            <v>0.59</v>
          </cell>
          <cell r="J3449">
            <v>1.9899999999999998</v>
          </cell>
        </row>
        <row r="3450">
          <cell r="A3450" t="str">
            <v>5333</v>
          </cell>
          <cell r="B3450" t="str">
            <v>B</v>
          </cell>
          <cell r="C3450" t="str">
            <v>Y</v>
          </cell>
          <cell r="D3450" t="str">
            <v>0131-00</v>
          </cell>
          <cell r="E3450" t="str">
            <v>KURB.GEH.ENTLUEFT.</v>
          </cell>
          <cell r="F3450">
            <v>18.329999999999998</v>
          </cell>
          <cell r="G3450">
            <v>1.4</v>
          </cell>
          <cell r="H3450">
            <v>0.59</v>
          </cell>
          <cell r="J3450">
            <v>1.9899999999999998</v>
          </cell>
        </row>
        <row r="3451">
          <cell r="A3451" t="str">
            <v>5334</v>
          </cell>
          <cell r="B3451" t="str">
            <v>B</v>
          </cell>
          <cell r="C3451" t="str">
            <v>Y</v>
          </cell>
          <cell r="D3451" t="str">
            <v>0131-00</v>
          </cell>
          <cell r="E3451" t="str">
            <v>BEFESTIGUNGSTEILE</v>
          </cell>
          <cell r="F3451">
            <v>32.5</v>
          </cell>
          <cell r="G3451">
            <v>0.43</v>
          </cell>
          <cell r="H3451">
            <v>9.84</v>
          </cell>
          <cell r="J3451">
            <v>10.27</v>
          </cell>
        </row>
        <row r="3452">
          <cell r="A3452" t="str">
            <v>5335</v>
          </cell>
          <cell r="B3452" t="str">
            <v>B</v>
          </cell>
          <cell r="C3452" t="str">
            <v>Y</v>
          </cell>
          <cell r="D3452" t="str">
            <v>0131-00</v>
          </cell>
          <cell r="E3452" t="str">
            <v>LANDVERPACKUNG</v>
          </cell>
          <cell r="F3452">
            <v>26.62</v>
          </cell>
          <cell r="G3452">
            <v>0</v>
          </cell>
          <cell r="H3452">
            <v>0</v>
          </cell>
          <cell r="J3452">
            <v>0</v>
          </cell>
        </row>
        <row r="3453">
          <cell r="A3453" t="str">
            <v>5336</v>
          </cell>
          <cell r="B3453" t="str">
            <v>B</v>
          </cell>
          <cell r="C3453" t="str">
            <v>Y</v>
          </cell>
          <cell r="D3453" t="str">
            <v>0131-00</v>
          </cell>
          <cell r="E3453" t="str">
            <v>KRAFTSTOFFLEITUNG</v>
          </cell>
          <cell r="F3453">
            <v>24.43</v>
          </cell>
          <cell r="G3453">
            <v>2.34</v>
          </cell>
          <cell r="H3453">
            <v>8.2799999999999994</v>
          </cell>
          <cell r="J3453">
            <v>10.62</v>
          </cell>
        </row>
        <row r="3454">
          <cell r="A3454" t="str">
            <v>5337</v>
          </cell>
          <cell r="B3454" t="str">
            <v>B</v>
          </cell>
          <cell r="C3454" t="str">
            <v>Y</v>
          </cell>
          <cell r="D3454" t="str">
            <v>0131-00</v>
          </cell>
          <cell r="E3454" t="str">
            <v>KRAFTSTOFFLEITUNG</v>
          </cell>
          <cell r="F3454">
            <v>15.49</v>
          </cell>
          <cell r="G3454">
            <v>2.34</v>
          </cell>
          <cell r="H3454">
            <v>6.73</v>
          </cell>
          <cell r="J3454">
            <v>9.07</v>
          </cell>
        </row>
        <row r="3455">
          <cell r="A3455" t="str">
            <v>5338</v>
          </cell>
          <cell r="B3455" t="str">
            <v>B</v>
          </cell>
          <cell r="C3455" t="str">
            <v>Y</v>
          </cell>
          <cell r="D3455" t="str">
            <v>0131-00</v>
          </cell>
          <cell r="E3455" t="str">
            <v>KRAFTSTOFFLEITUNG</v>
          </cell>
          <cell r="F3455">
            <v>22.45</v>
          </cell>
          <cell r="G3455">
            <v>2.34</v>
          </cell>
          <cell r="H3455">
            <v>8.2799999999999994</v>
          </cell>
          <cell r="J3455">
            <v>10.62</v>
          </cell>
        </row>
        <row r="3456">
          <cell r="A3456" t="str">
            <v>5339</v>
          </cell>
          <cell r="B3456" t="str">
            <v>B</v>
          </cell>
          <cell r="C3456" t="str">
            <v>Y</v>
          </cell>
          <cell r="D3456" t="str">
            <v>0131-00</v>
          </cell>
          <cell r="E3456" t="str">
            <v>KRAFTSTOFFLEITUNG</v>
          </cell>
          <cell r="F3456">
            <v>17.47</v>
          </cell>
          <cell r="G3456">
            <v>2.34</v>
          </cell>
          <cell r="H3456">
            <v>6.73</v>
          </cell>
          <cell r="J3456">
            <v>9.07</v>
          </cell>
        </row>
        <row r="3457">
          <cell r="A3457" t="str">
            <v>5340</v>
          </cell>
          <cell r="B3457" t="str">
            <v>B</v>
          </cell>
          <cell r="C3457" t="str">
            <v>Y</v>
          </cell>
          <cell r="D3457" t="str">
            <v>0131-00</v>
          </cell>
          <cell r="E3457" t="str">
            <v>KURB.GEH.ENTLUEFT.</v>
          </cell>
          <cell r="F3457">
            <v>16.46</v>
          </cell>
          <cell r="G3457">
            <v>1.4</v>
          </cell>
          <cell r="H3457">
            <v>0.85</v>
          </cell>
          <cell r="J3457">
            <v>2.25</v>
          </cell>
        </row>
        <row r="3458">
          <cell r="A3458" t="str">
            <v>5341</v>
          </cell>
          <cell r="B3458" t="str">
            <v>B</v>
          </cell>
          <cell r="C3458" t="str">
            <v>Y</v>
          </cell>
          <cell r="D3458" t="str">
            <v>0131-00</v>
          </cell>
          <cell r="E3458" t="str">
            <v>EINSPRITZPUMPE</v>
          </cell>
          <cell r="F3458">
            <v>744.99</v>
          </cell>
          <cell r="G3458">
            <v>10.73</v>
          </cell>
          <cell r="H3458">
            <v>43.59</v>
          </cell>
          <cell r="J3458">
            <v>54.320000000000007</v>
          </cell>
        </row>
        <row r="3459">
          <cell r="A3459" t="str">
            <v>5342</v>
          </cell>
          <cell r="B3459" t="str">
            <v>B</v>
          </cell>
          <cell r="C3459" t="str">
            <v>Y</v>
          </cell>
          <cell r="D3459" t="str">
            <v>0131-00</v>
          </cell>
          <cell r="E3459" t="str">
            <v>EINSPRITZPUMPE</v>
          </cell>
          <cell r="F3459">
            <v>738.1</v>
          </cell>
          <cell r="G3459">
            <v>10.73</v>
          </cell>
          <cell r="H3459">
            <v>51.67</v>
          </cell>
          <cell r="J3459">
            <v>62.400000000000006</v>
          </cell>
        </row>
        <row r="3460">
          <cell r="A3460" t="str">
            <v>5343</v>
          </cell>
          <cell r="B3460" t="str">
            <v>B</v>
          </cell>
          <cell r="C3460" t="str">
            <v>Y</v>
          </cell>
          <cell r="D3460" t="str">
            <v>0130-00</v>
          </cell>
          <cell r="E3460" t="str">
            <v>ELEK.ANLASSZUBEH.</v>
          </cell>
          <cell r="F3460">
            <v>12.72</v>
          </cell>
          <cell r="G3460">
            <v>0.34</v>
          </cell>
          <cell r="H3460">
            <v>0</v>
          </cell>
          <cell r="J3460">
            <v>0.34</v>
          </cell>
        </row>
        <row r="3461">
          <cell r="A3461" t="str">
            <v>5344</v>
          </cell>
          <cell r="B3461" t="str">
            <v>B</v>
          </cell>
          <cell r="C3461" t="str">
            <v>Y</v>
          </cell>
          <cell r="D3461" t="str">
            <v>0130-00</v>
          </cell>
          <cell r="E3461" t="str">
            <v>ELEK.ANLASSZUBEH.</v>
          </cell>
          <cell r="F3461">
            <v>14.52</v>
          </cell>
          <cell r="G3461">
            <v>0.34</v>
          </cell>
          <cell r="H3461">
            <v>0</v>
          </cell>
          <cell r="J3461">
            <v>0.34</v>
          </cell>
        </row>
        <row r="3462">
          <cell r="A3462" t="str">
            <v>5345</v>
          </cell>
          <cell r="B3462" t="str">
            <v>B</v>
          </cell>
          <cell r="C3462" t="str">
            <v>Y</v>
          </cell>
          <cell r="D3462" t="str">
            <v>0130-00</v>
          </cell>
          <cell r="E3462" t="str">
            <v>ELEK.ANLASSZUBEH.</v>
          </cell>
          <cell r="F3462">
            <v>13.07</v>
          </cell>
          <cell r="G3462">
            <v>0.34</v>
          </cell>
          <cell r="H3462">
            <v>0</v>
          </cell>
          <cell r="J3462">
            <v>0.34</v>
          </cell>
        </row>
        <row r="3463">
          <cell r="A3463" t="str">
            <v>5346</v>
          </cell>
          <cell r="B3463" t="str">
            <v>B</v>
          </cell>
          <cell r="C3463" t="str">
            <v>Y</v>
          </cell>
          <cell r="D3463" t="str">
            <v>0130-00</v>
          </cell>
          <cell r="E3463" t="str">
            <v>ELEK.ANLASSZUBEH.</v>
          </cell>
          <cell r="F3463">
            <v>14.87</v>
          </cell>
          <cell r="G3463">
            <v>0.54</v>
          </cell>
          <cell r="H3463">
            <v>0</v>
          </cell>
          <cell r="J3463">
            <v>0.54</v>
          </cell>
        </row>
        <row r="3464">
          <cell r="A3464" t="str">
            <v>5347</v>
          </cell>
          <cell r="B3464" t="str">
            <v>B</v>
          </cell>
          <cell r="C3464" t="str">
            <v>Y</v>
          </cell>
          <cell r="D3464" t="str">
            <v>0130-00</v>
          </cell>
          <cell r="E3464" t="str">
            <v>ELEK.ANLASSZUBEH.</v>
          </cell>
          <cell r="F3464">
            <v>52.34</v>
          </cell>
          <cell r="G3464">
            <v>3.44</v>
          </cell>
          <cell r="H3464">
            <v>0</v>
          </cell>
          <cell r="J3464">
            <v>3.44</v>
          </cell>
        </row>
        <row r="3465">
          <cell r="A3465" t="str">
            <v>5348</v>
          </cell>
          <cell r="B3465" t="str">
            <v>B</v>
          </cell>
          <cell r="C3465" t="str">
            <v>Y</v>
          </cell>
          <cell r="D3465" t="str">
            <v>0130-00</v>
          </cell>
          <cell r="E3465" t="str">
            <v>ELEK.ANLASSZUBEH.</v>
          </cell>
          <cell r="F3465">
            <v>53.59</v>
          </cell>
          <cell r="G3465">
            <v>3.44</v>
          </cell>
          <cell r="H3465">
            <v>0</v>
          </cell>
          <cell r="J3465">
            <v>3.44</v>
          </cell>
        </row>
        <row r="3466">
          <cell r="A3466" t="str">
            <v>5349</v>
          </cell>
          <cell r="B3466" t="str">
            <v>B</v>
          </cell>
          <cell r="C3466" t="str">
            <v>Y</v>
          </cell>
          <cell r="D3466" t="str">
            <v>0130-00</v>
          </cell>
          <cell r="E3466" t="str">
            <v>STARTHILFE</v>
          </cell>
          <cell r="F3466">
            <v>43.88</v>
          </cell>
          <cell r="G3466">
            <v>1.05</v>
          </cell>
          <cell r="H3466">
            <v>0</v>
          </cell>
          <cell r="J3466">
            <v>1.05</v>
          </cell>
        </row>
        <row r="3467">
          <cell r="A3467" t="str">
            <v>5350</v>
          </cell>
          <cell r="B3467" t="str">
            <v>B</v>
          </cell>
          <cell r="C3467" t="str">
            <v>Y</v>
          </cell>
          <cell r="D3467" t="str">
            <v>0130-00</v>
          </cell>
          <cell r="E3467" t="str">
            <v>STARTHILFE</v>
          </cell>
          <cell r="F3467">
            <v>44.78</v>
          </cell>
          <cell r="G3467">
            <v>1.05</v>
          </cell>
          <cell r="H3467">
            <v>0</v>
          </cell>
          <cell r="J3467">
            <v>1.05</v>
          </cell>
        </row>
        <row r="3468">
          <cell r="A3468" t="str">
            <v>5351</v>
          </cell>
          <cell r="B3468" t="str">
            <v>B</v>
          </cell>
          <cell r="C3468" t="str">
            <v>Y</v>
          </cell>
          <cell r="D3468" t="str">
            <v>0130-00</v>
          </cell>
          <cell r="E3468" t="str">
            <v>STARTHILFE</v>
          </cell>
          <cell r="F3468">
            <v>31.52</v>
          </cell>
          <cell r="G3468">
            <v>1.05</v>
          </cell>
          <cell r="H3468">
            <v>0</v>
          </cell>
          <cell r="J3468">
            <v>1.05</v>
          </cell>
        </row>
        <row r="3469">
          <cell r="A3469" t="str">
            <v>5352</v>
          </cell>
          <cell r="B3469" t="str">
            <v>B</v>
          </cell>
          <cell r="C3469" t="str">
            <v>Y</v>
          </cell>
          <cell r="D3469" t="str">
            <v>0130-00</v>
          </cell>
          <cell r="E3469" t="str">
            <v>VERSCHLUSSTEILE</v>
          </cell>
          <cell r="F3469">
            <v>6.06</v>
          </cell>
          <cell r="G3469">
            <v>0.39</v>
          </cell>
          <cell r="H3469">
            <v>0</v>
          </cell>
          <cell r="J3469">
            <v>0.39</v>
          </cell>
        </row>
        <row r="3470">
          <cell r="A3470" t="str">
            <v>5353</v>
          </cell>
          <cell r="B3470" t="str">
            <v>B</v>
          </cell>
          <cell r="C3470" t="str">
            <v>Y</v>
          </cell>
          <cell r="D3470" t="str">
            <v>0130-00</v>
          </cell>
          <cell r="E3470" t="str">
            <v>VERSCHLUSSTEILE</v>
          </cell>
          <cell r="F3470">
            <v>4.26</v>
          </cell>
          <cell r="G3470">
            <v>0.34</v>
          </cell>
          <cell r="H3470">
            <v>0</v>
          </cell>
          <cell r="J3470">
            <v>0.34</v>
          </cell>
        </row>
        <row r="3471">
          <cell r="A3471" t="str">
            <v>5354</v>
          </cell>
          <cell r="B3471" t="str">
            <v>B</v>
          </cell>
          <cell r="C3471" t="str">
            <v>Y</v>
          </cell>
          <cell r="D3471" t="str">
            <v>0130-00</v>
          </cell>
          <cell r="E3471" t="str">
            <v>ELEK.ANLASSZUBEH.</v>
          </cell>
          <cell r="F3471">
            <v>13.07</v>
          </cell>
          <cell r="G3471">
            <v>0.54</v>
          </cell>
          <cell r="H3471">
            <v>0</v>
          </cell>
          <cell r="J3471">
            <v>0.54</v>
          </cell>
        </row>
        <row r="3472">
          <cell r="A3472" t="str">
            <v>5355</v>
          </cell>
          <cell r="B3472" t="str">
            <v>B</v>
          </cell>
          <cell r="C3472" t="str">
            <v>Y</v>
          </cell>
          <cell r="D3472" t="str">
            <v>0130-00</v>
          </cell>
          <cell r="E3472" t="str">
            <v>ELEK.ANLASSZUBEH.</v>
          </cell>
          <cell r="F3472">
            <v>13.42</v>
          </cell>
          <cell r="G3472">
            <v>0.54</v>
          </cell>
          <cell r="H3472">
            <v>0</v>
          </cell>
          <cell r="J3472">
            <v>0.54</v>
          </cell>
        </row>
        <row r="3473">
          <cell r="A3473" t="str">
            <v>5356</v>
          </cell>
          <cell r="B3473" t="str">
            <v>B</v>
          </cell>
          <cell r="C3473" t="str">
            <v>Y</v>
          </cell>
          <cell r="D3473" t="str">
            <v>0130-00</v>
          </cell>
          <cell r="E3473" t="str">
            <v>VERSCHLUSSTEILE</v>
          </cell>
          <cell r="F3473">
            <v>4.6100000000000003</v>
          </cell>
          <cell r="G3473">
            <v>2.63</v>
          </cell>
          <cell r="H3473">
            <v>0</v>
          </cell>
          <cell r="J3473">
            <v>2.63</v>
          </cell>
        </row>
        <row r="3474">
          <cell r="A3474" t="str">
            <v>5357</v>
          </cell>
          <cell r="B3474" t="str">
            <v>B</v>
          </cell>
          <cell r="C3474" t="str">
            <v>Y</v>
          </cell>
          <cell r="D3474" t="str">
            <v>0130-00</v>
          </cell>
          <cell r="E3474" t="str">
            <v>AUFSTELLFUSS</v>
          </cell>
          <cell r="F3474">
            <v>77.88</v>
          </cell>
          <cell r="G3474">
            <v>0.27</v>
          </cell>
          <cell r="H3474">
            <v>0</v>
          </cell>
          <cell r="J3474">
            <v>0.27</v>
          </cell>
        </row>
        <row r="3475">
          <cell r="A3475" t="str">
            <v>5358</v>
          </cell>
          <cell r="B3475" t="str">
            <v>B</v>
          </cell>
          <cell r="C3475" t="str">
            <v>Y</v>
          </cell>
          <cell r="D3475" t="str">
            <v>0131-00</v>
          </cell>
          <cell r="E3475" t="str">
            <v>KURB.GEH.ENTLUEFT.</v>
          </cell>
          <cell r="F3475">
            <v>44.77</v>
          </cell>
          <cell r="G3475">
            <v>1.76</v>
          </cell>
          <cell r="H3475">
            <v>0.7</v>
          </cell>
          <cell r="J3475">
            <v>2.46</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ol 01-2002"/>
      <sheetName val="LU-Bewertung"/>
      <sheetName val="Pool 01-2003"/>
      <sheetName val="TEs 2002"/>
    </sheetNames>
    <sheetDataSet>
      <sheetData sheetId="0" refreshError="1">
        <row r="1">
          <cell r="A1" t="str">
            <v>TNR</v>
          </cell>
          <cell r="B1" t="str">
            <v>C</v>
          </cell>
          <cell r="C1" t="str">
            <v>F</v>
          </cell>
          <cell r="D1" t="str">
            <v>TONR</v>
          </cell>
          <cell r="E1" t="str">
            <v>BEN</v>
          </cell>
          <cell r="F1" t="str">
            <v>STUSU_MO</v>
          </cell>
          <cell r="G1" t="str">
            <v>STUSU_L</v>
          </cell>
          <cell r="H1" t="str">
            <v>Mat.</v>
          </cell>
          <cell r="I1" t="str">
            <v>Lab.</v>
          </cell>
        </row>
        <row r="2">
          <cell r="A2" t="str">
            <v>0502</v>
          </cell>
          <cell r="B2" t="str">
            <v>B</v>
          </cell>
          <cell r="C2" t="str">
            <v>Y</v>
          </cell>
          <cell r="D2" t="str">
            <v>0130-00</v>
          </cell>
          <cell r="E2" t="str">
            <v>EINSPRITZPUMPE</v>
          </cell>
          <cell r="F2">
            <v>5.85</v>
          </cell>
          <cell r="G2">
            <v>40.450000000000003</v>
          </cell>
          <cell r="H2">
            <v>546.55999999999995</v>
          </cell>
          <cell r="I2">
            <v>46.300000000000004</v>
          </cell>
        </row>
        <row r="3">
          <cell r="A3" t="str">
            <v>0505</v>
          </cell>
          <cell r="B3" t="str">
            <v>B</v>
          </cell>
          <cell r="C3" t="str">
            <v>Y</v>
          </cell>
          <cell r="D3" t="str">
            <v>0131-00</v>
          </cell>
          <cell r="E3" t="str">
            <v>LADELUFTLEITUNG</v>
          </cell>
          <cell r="F3">
            <v>1.57</v>
          </cell>
          <cell r="G3">
            <v>0</v>
          </cell>
          <cell r="H3">
            <v>41.39</v>
          </cell>
          <cell r="I3">
            <v>1.57</v>
          </cell>
        </row>
        <row r="4">
          <cell r="A4" t="str">
            <v>0506</v>
          </cell>
          <cell r="B4" t="str">
            <v>B</v>
          </cell>
          <cell r="C4" t="str">
            <v>Y</v>
          </cell>
          <cell r="D4" t="str">
            <v>0130-00</v>
          </cell>
          <cell r="E4" t="str">
            <v>LADELUFTLEITUNG</v>
          </cell>
          <cell r="F4">
            <v>1.48</v>
          </cell>
          <cell r="G4">
            <v>2.93</v>
          </cell>
          <cell r="H4">
            <v>45.68</v>
          </cell>
          <cell r="I4">
            <v>4.41</v>
          </cell>
        </row>
        <row r="5">
          <cell r="A5" t="str">
            <v>0507</v>
          </cell>
          <cell r="B5" t="str">
            <v>B</v>
          </cell>
          <cell r="C5" t="str">
            <v>Y</v>
          </cell>
          <cell r="D5" t="str">
            <v>0131-00</v>
          </cell>
          <cell r="E5" t="str">
            <v>LADELUFTLEITUNG</v>
          </cell>
          <cell r="F5">
            <v>1.53</v>
          </cell>
          <cell r="G5">
            <v>2.93</v>
          </cell>
          <cell r="H5">
            <v>45.68</v>
          </cell>
          <cell r="I5">
            <v>4.46</v>
          </cell>
        </row>
        <row r="6">
          <cell r="A6" t="str">
            <v>0509</v>
          </cell>
          <cell r="B6" t="str">
            <v>B</v>
          </cell>
          <cell r="C6" t="str">
            <v>Y</v>
          </cell>
          <cell r="D6" t="str">
            <v>0131-00</v>
          </cell>
          <cell r="E6" t="str">
            <v>LADELUFTLEITUNG</v>
          </cell>
          <cell r="F6">
            <v>1.53</v>
          </cell>
          <cell r="G6">
            <v>2.93</v>
          </cell>
          <cell r="H6">
            <v>45.68</v>
          </cell>
          <cell r="I6">
            <v>4.46</v>
          </cell>
        </row>
        <row r="7">
          <cell r="A7" t="str">
            <v>0513</v>
          </cell>
          <cell r="B7" t="str">
            <v>B</v>
          </cell>
          <cell r="C7" t="str">
            <v>Y</v>
          </cell>
          <cell r="D7" t="str">
            <v>0131-00</v>
          </cell>
          <cell r="E7" t="str">
            <v>KRAFTSTOFFILTER</v>
          </cell>
          <cell r="F7">
            <v>0.16</v>
          </cell>
          <cell r="G7">
            <v>0</v>
          </cell>
          <cell r="H7">
            <v>1.62</v>
          </cell>
          <cell r="I7">
            <v>0.16</v>
          </cell>
        </row>
        <row r="8">
          <cell r="A8" t="str">
            <v>0514</v>
          </cell>
          <cell r="B8" t="str">
            <v>B</v>
          </cell>
          <cell r="C8" t="str">
            <v>Y</v>
          </cell>
          <cell r="D8" t="str">
            <v>0130-00</v>
          </cell>
          <cell r="E8" t="str">
            <v>BETRIEBSANLEITUNG</v>
          </cell>
          <cell r="F8">
            <v>0</v>
          </cell>
          <cell r="G8">
            <v>0</v>
          </cell>
          <cell r="H8">
            <v>4.75</v>
          </cell>
          <cell r="I8">
            <v>0</v>
          </cell>
        </row>
        <row r="9">
          <cell r="A9" t="str">
            <v>0515</v>
          </cell>
          <cell r="B9" t="str">
            <v>B</v>
          </cell>
          <cell r="C9" t="str">
            <v>Y</v>
          </cell>
          <cell r="D9" t="str">
            <v>0130-00</v>
          </cell>
          <cell r="E9" t="str">
            <v>BETRIEBSANLEITUNG</v>
          </cell>
          <cell r="F9">
            <v>0</v>
          </cell>
          <cell r="G9">
            <v>0</v>
          </cell>
          <cell r="H9">
            <v>7.94</v>
          </cell>
          <cell r="I9">
            <v>0</v>
          </cell>
        </row>
        <row r="10">
          <cell r="A10" t="str">
            <v>0516</v>
          </cell>
          <cell r="B10" t="str">
            <v>B</v>
          </cell>
          <cell r="C10" t="str">
            <v>Y</v>
          </cell>
          <cell r="D10" t="str">
            <v>0130-00</v>
          </cell>
          <cell r="E10" t="str">
            <v>BETRIEBSANLEITUNG</v>
          </cell>
          <cell r="F10">
            <v>0</v>
          </cell>
          <cell r="G10">
            <v>0</v>
          </cell>
          <cell r="H10">
            <v>7.24</v>
          </cell>
          <cell r="I10">
            <v>0</v>
          </cell>
        </row>
        <row r="11">
          <cell r="A11" t="str">
            <v>0517</v>
          </cell>
          <cell r="B11" t="str">
            <v>B</v>
          </cell>
          <cell r="C11" t="str">
            <v>Y</v>
          </cell>
          <cell r="D11" t="str">
            <v>0131-00</v>
          </cell>
          <cell r="E11" t="str">
            <v>BETRIEBSANLEITUNG</v>
          </cell>
          <cell r="F11">
            <v>0</v>
          </cell>
          <cell r="G11">
            <v>0</v>
          </cell>
          <cell r="H11">
            <v>6.34</v>
          </cell>
          <cell r="I11">
            <v>0</v>
          </cell>
        </row>
        <row r="12">
          <cell r="A12" t="str">
            <v>0518</v>
          </cell>
          <cell r="B12" t="str">
            <v>B</v>
          </cell>
          <cell r="C12" t="str">
            <v>Y</v>
          </cell>
          <cell r="D12" t="str">
            <v>0131-00</v>
          </cell>
          <cell r="E12" t="str">
            <v>BETRIEBSANLEITUNG</v>
          </cell>
          <cell r="F12">
            <v>0</v>
          </cell>
          <cell r="G12">
            <v>0</v>
          </cell>
          <cell r="H12">
            <v>5.62</v>
          </cell>
          <cell r="I12">
            <v>0</v>
          </cell>
        </row>
        <row r="13">
          <cell r="A13" t="str">
            <v>0519</v>
          </cell>
          <cell r="B13" t="str">
            <v>B</v>
          </cell>
          <cell r="C13" t="str">
            <v>Y</v>
          </cell>
          <cell r="D13" t="str">
            <v>0131-00</v>
          </cell>
          <cell r="E13" t="str">
            <v>BETRIEBSANLEITUNG</v>
          </cell>
          <cell r="F13">
            <v>0</v>
          </cell>
          <cell r="G13">
            <v>0</v>
          </cell>
          <cell r="H13">
            <v>3.61</v>
          </cell>
          <cell r="I13">
            <v>0</v>
          </cell>
        </row>
        <row r="14">
          <cell r="A14" t="str">
            <v>0522</v>
          </cell>
          <cell r="B14" t="str">
            <v>B</v>
          </cell>
          <cell r="C14" t="str">
            <v>Y</v>
          </cell>
          <cell r="D14" t="str">
            <v>0130-00</v>
          </cell>
          <cell r="E14" t="str">
            <v>EINSPRITZPUMPE</v>
          </cell>
          <cell r="F14">
            <v>5.85</v>
          </cell>
          <cell r="G14">
            <v>40.450000000000003</v>
          </cell>
          <cell r="H14">
            <v>546.55999999999995</v>
          </cell>
          <cell r="I14">
            <v>46.300000000000004</v>
          </cell>
        </row>
        <row r="15">
          <cell r="A15" t="str">
            <v>0523</v>
          </cell>
          <cell r="B15" t="str">
            <v>B</v>
          </cell>
          <cell r="C15" t="str">
            <v>Y</v>
          </cell>
          <cell r="D15" t="str">
            <v>0130-00</v>
          </cell>
          <cell r="E15" t="str">
            <v>EINSPRITZPUMPE</v>
          </cell>
          <cell r="F15">
            <v>5.85</v>
          </cell>
          <cell r="G15">
            <v>40.450000000000003</v>
          </cell>
          <cell r="H15">
            <v>546.55999999999995</v>
          </cell>
          <cell r="I15">
            <v>46.300000000000004</v>
          </cell>
        </row>
        <row r="16">
          <cell r="A16" t="str">
            <v>0524</v>
          </cell>
          <cell r="B16" t="str">
            <v>B</v>
          </cell>
          <cell r="C16" t="str">
            <v>Y</v>
          </cell>
          <cell r="D16" t="str">
            <v>0130-00</v>
          </cell>
          <cell r="E16" t="str">
            <v>EINSPRITZPUMPE</v>
          </cell>
          <cell r="F16">
            <v>5.85</v>
          </cell>
          <cell r="G16">
            <v>40.450000000000003</v>
          </cell>
          <cell r="H16">
            <v>546.55999999999995</v>
          </cell>
          <cell r="I16">
            <v>46.300000000000004</v>
          </cell>
        </row>
        <row r="17">
          <cell r="A17" t="str">
            <v>0528</v>
          </cell>
          <cell r="B17" t="str">
            <v>B</v>
          </cell>
          <cell r="C17" t="str">
            <v>Y</v>
          </cell>
          <cell r="D17" t="str">
            <v>0130-00</v>
          </cell>
          <cell r="E17" t="str">
            <v>EINSPRITZPUMPE</v>
          </cell>
          <cell r="F17">
            <v>7.94</v>
          </cell>
          <cell r="G17">
            <v>44.43</v>
          </cell>
          <cell r="H17">
            <v>771.11</v>
          </cell>
          <cell r="I17">
            <v>52.37</v>
          </cell>
        </row>
        <row r="18">
          <cell r="A18" t="str">
            <v>0529</v>
          </cell>
          <cell r="B18" t="str">
            <v>B</v>
          </cell>
          <cell r="C18" t="str">
            <v>Y</v>
          </cell>
          <cell r="D18" t="str">
            <v>0130-00</v>
          </cell>
          <cell r="E18" t="str">
            <v>OELWANNE</v>
          </cell>
          <cell r="F18">
            <v>1.96</v>
          </cell>
          <cell r="G18">
            <v>3.32</v>
          </cell>
          <cell r="H18">
            <v>68.66</v>
          </cell>
          <cell r="I18">
            <v>5.2799999999999994</v>
          </cell>
        </row>
        <row r="19">
          <cell r="A19" t="str">
            <v>0530</v>
          </cell>
          <cell r="B19" t="str">
            <v>B</v>
          </cell>
          <cell r="C19" t="str">
            <v>Y</v>
          </cell>
          <cell r="D19" t="str">
            <v>0130-00</v>
          </cell>
          <cell r="E19" t="str">
            <v>EINSPRITZPUMPE</v>
          </cell>
          <cell r="F19">
            <v>7.94</v>
          </cell>
          <cell r="G19">
            <v>44.43</v>
          </cell>
          <cell r="H19">
            <v>764.09</v>
          </cell>
          <cell r="I19">
            <v>52.37</v>
          </cell>
        </row>
        <row r="20">
          <cell r="A20" t="str">
            <v>0531</v>
          </cell>
          <cell r="B20" t="str">
            <v>B</v>
          </cell>
          <cell r="C20" t="str">
            <v>Y</v>
          </cell>
          <cell r="D20" t="str">
            <v>0130-00</v>
          </cell>
          <cell r="E20" t="str">
            <v>EINSPRITZPUMPE</v>
          </cell>
          <cell r="F20">
            <v>7.94</v>
          </cell>
          <cell r="G20">
            <v>44.43</v>
          </cell>
          <cell r="H20">
            <v>764.09</v>
          </cell>
          <cell r="I20">
            <v>52.37</v>
          </cell>
        </row>
        <row r="21">
          <cell r="A21" t="str">
            <v>0533</v>
          </cell>
          <cell r="B21" t="str">
            <v>B</v>
          </cell>
          <cell r="C21" t="str">
            <v>Y</v>
          </cell>
          <cell r="D21" t="str">
            <v>0130-00</v>
          </cell>
          <cell r="E21" t="str">
            <v>EINSPRITZPUMPE</v>
          </cell>
          <cell r="F21">
            <v>7.94</v>
          </cell>
          <cell r="G21">
            <v>44.43</v>
          </cell>
          <cell r="H21">
            <v>771.11</v>
          </cell>
          <cell r="I21">
            <v>52.37</v>
          </cell>
        </row>
        <row r="22">
          <cell r="A22" t="str">
            <v>0534</v>
          </cell>
          <cell r="B22" t="str">
            <v>B</v>
          </cell>
          <cell r="C22" t="str">
            <v>Y</v>
          </cell>
          <cell r="D22" t="str">
            <v>0130-00</v>
          </cell>
          <cell r="E22" t="str">
            <v>EINSPRITZPUMPE</v>
          </cell>
          <cell r="F22">
            <v>7.94</v>
          </cell>
          <cell r="G22">
            <v>44.43</v>
          </cell>
          <cell r="H22">
            <v>764.09</v>
          </cell>
          <cell r="I22">
            <v>52.37</v>
          </cell>
        </row>
        <row r="23">
          <cell r="A23" t="str">
            <v>0535</v>
          </cell>
          <cell r="B23" t="str">
            <v>B</v>
          </cell>
          <cell r="C23" t="str">
            <v>Y</v>
          </cell>
          <cell r="D23" t="str">
            <v>0130-00</v>
          </cell>
          <cell r="E23" t="str">
            <v>EINSPRITZPUMPE</v>
          </cell>
          <cell r="F23">
            <v>7.94</v>
          </cell>
          <cell r="G23">
            <v>44.43</v>
          </cell>
          <cell r="H23">
            <v>764.09</v>
          </cell>
          <cell r="I23">
            <v>52.37</v>
          </cell>
        </row>
        <row r="24">
          <cell r="A24" t="str">
            <v>0536</v>
          </cell>
          <cell r="B24" t="str">
            <v>B</v>
          </cell>
          <cell r="C24" t="str">
            <v>Y</v>
          </cell>
          <cell r="D24" t="str">
            <v>0130-00</v>
          </cell>
          <cell r="E24" t="str">
            <v>EINSPRITZPUMPE</v>
          </cell>
          <cell r="F24">
            <v>7.94</v>
          </cell>
          <cell r="G24">
            <v>44.43</v>
          </cell>
          <cell r="H24">
            <v>764.09</v>
          </cell>
          <cell r="I24">
            <v>52.37</v>
          </cell>
        </row>
        <row r="25">
          <cell r="A25" t="str">
            <v>0538</v>
          </cell>
          <cell r="B25" t="str">
            <v>B</v>
          </cell>
          <cell r="C25" t="str">
            <v>Y</v>
          </cell>
          <cell r="D25" t="str">
            <v>0131-00</v>
          </cell>
          <cell r="E25" t="str">
            <v>BETRIEBSANLEITUNG</v>
          </cell>
          <cell r="F25">
            <v>0</v>
          </cell>
          <cell r="G25">
            <v>0</v>
          </cell>
          <cell r="H25">
            <v>4.92</v>
          </cell>
          <cell r="I25">
            <v>0</v>
          </cell>
        </row>
        <row r="26">
          <cell r="A26" t="str">
            <v>0539</v>
          </cell>
          <cell r="B26" t="str">
            <v>B</v>
          </cell>
          <cell r="C26" t="str">
            <v>Y</v>
          </cell>
          <cell r="D26" t="str">
            <v>0131-00</v>
          </cell>
          <cell r="E26" t="str">
            <v>BETRIEBSANLEITUNG</v>
          </cell>
          <cell r="F26">
            <v>0</v>
          </cell>
          <cell r="G26">
            <v>0</v>
          </cell>
          <cell r="H26">
            <v>4.29</v>
          </cell>
          <cell r="I26">
            <v>0</v>
          </cell>
        </row>
        <row r="27">
          <cell r="A27" t="str">
            <v>0540</v>
          </cell>
          <cell r="B27" t="str">
            <v>B</v>
          </cell>
          <cell r="C27" t="str">
            <v>Y</v>
          </cell>
          <cell r="D27" t="str">
            <v>0131-00</v>
          </cell>
          <cell r="E27" t="str">
            <v>BETRIEBSANLEITUNG</v>
          </cell>
          <cell r="F27">
            <v>0</v>
          </cell>
          <cell r="G27">
            <v>0</v>
          </cell>
          <cell r="H27">
            <v>4.74</v>
          </cell>
          <cell r="I27">
            <v>0</v>
          </cell>
        </row>
        <row r="28">
          <cell r="A28" t="str">
            <v>0544</v>
          </cell>
          <cell r="B28" t="str">
            <v>B</v>
          </cell>
          <cell r="C28" t="str">
            <v>Y</v>
          </cell>
          <cell r="D28" t="str">
            <v>0130-00</v>
          </cell>
          <cell r="E28" t="str">
            <v>ANHAENGEOESE</v>
          </cell>
          <cell r="F28">
            <v>0.55000000000000004</v>
          </cell>
          <cell r="G28">
            <v>0</v>
          </cell>
          <cell r="H28">
            <v>14.8</v>
          </cell>
          <cell r="I28">
            <v>0.55000000000000004</v>
          </cell>
        </row>
        <row r="29">
          <cell r="A29" t="str">
            <v>0549</v>
          </cell>
          <cell r="B29" t="str">
            <v>B</v>
          </cell>
          <cell r="C29" t="str">
            <v>Y</v>
          </cell>
          <cell r="D29" t="str">
            <v>0130-00</v>
          </cell>
          <cell r="E29" t="str">
            <v>GRUNDTEILE</v>
          </cell>
          <cell r="F29">
            <v>16.14</v>
          </cell>
          <cell r="G29">
            <v>24.41</v>
          </cell>
          <cell r="H29">
            <v>331.35</v>
          </cell>
          <cell r="I29">
            <v>40.549999999999997</v>
          </cell>
        </row>
        <row r="30">
          <cell r="A30" t="str">
            <v>0550</v>
          </cell>
          <cell r="B30" t="str">
            <v>B</v>
          </cell>
          <cell r="C30" t="str">
            <v>Y</v>
          </cell>
          <cell r="D30" t="str">
            <v>0130-00</v>
          </cell>
          <cell r="E30" t="str">
            <v>GRUNDTEILE</v>
          </cell>
          <cell r="F30">
            <v>16.66</v>
          </cell>
          <cell r="G30">
            <v>24.41</v>
          </cell>
          <cell r="H30">
            <v>331.35</v>
          </cell>
          <cell r="I30">
            <v>41.07</v>
          </cell>
        </row>
        <row r="31">
          <cell r="A31" t="str">
            <v>0551</v>
          </cell>
          <cell r="B31" t="str">
            <v>B</v>
          </cell>
          <cell r="C31" t="str">
            <v>Y</v>
          </cell>
          <cell r="D31" t="str">
            <v>0130-00</v>
          </cell>
          <cell r="E31" t="str">
            <v>GRUNDTEILE</v>
          </cell>
          <cell r="F31">
            <v>18.38</v>
          </cell>
          <cell r="G31">
            <v>30.41</v>
          </cell>
          <cell r="H31">
            <v>467.8</v>
          </cell>
          <cell r="I31">
            <v>48.79</v>
          </cell>
        </row>
        <row r="32">
          <cell r="A32" t="str">
            <v>0552</v>
          </cell>
          <cell r="B32" t="str">
            <v>B</v>
          </cell>
          <cell r="C32" t="str">
            <v>Y</v>
          </cell>
          <cell r="D32" t="str">
            <v>0130-00</v>
          </cell>
          <cell r="E32" t="str">
            <v>GRUNDTEILE</v>
          </cell>
          <cell r="F32">
            <v>18.38</v>
          </cell>
          <cell r="G32">
            <v>30.41</v>
          </cell>
          <cell r="H32">
            <v>467.8</v>
          </cell>
          <cell r="I32">
            <v>48.79</v>
          </cell>
        </row>
        <row r="33">
          <cell r="A33" t="str">
            <v>0553</v>
          </cell>
          <cell r="B33" t="str">
            <v>B</v>
          </cell>
          <cell r="C33" t="str">
            <v>Y</v>
          </cell>
          <cell r="D33" t="str">
            <v>0130-00</v>
          </cell>
          <cell r="E33" t="str">
            <v>SCHWUNGRAD</v>
          </cell>
          <cell r="F33">
            <v>1.17</v>
          </cell>
          <cell r="G33">
            <v>0</v>
          </cell>
          <cell r="H33">
            <v>67.41</v>
          </cell>
          <cell r="I33">
            <v>1.17</v>
          </cell>
        </row>
        <row r="34">
          <cell r="A34" t="str">
            <v>0554</v>
          </cell>
          <cell r="B34" t="str">
            <v>B</v>
          </cell>
          <cell r="C34" t="str">
            <v>Y</v>
          </cell>
          <cell r="D34" t="str">
            <v>0130-00</v>
          </cell>
          <cell r="E34" t="str">
            <v>STARTER</v>
          </cell>
          <cell r="F34">
            <v>0</v>
          </cell>
          <cell r="G34">
            <v>0</v>
          </cell>
          <cell r="H34">
            <v>58.2</v>
          </cell>
          <cell r="I34">
            <v>0</v>
          </cell>
        </row>
        <row r="35">
          <cell r="A35" t="str">
            <v>0559</v>
          </cell>
          <cell r="B35" t="str">
            <v>B</v>
          </cell>
          <cell r="C35" t="str">
            <v>Y</v>
          </cell>
          <cell r="D35" t="str">
            <v>0130-00</v>
          </cell>
          <cell r="E35" t="str">
            <v>OELEINFUELLUNG</v>
          </cell>
          <cell r="F35">
            <v>0.69</v>
          </cell>
          <cell r="G35">
            <v>0</v>
          </cell>
          <cell r="H35">
            <v>24.6</v>
          </cell>
          <cell r="I35">
            <v>0.69</v>
          </cell>
        </row>
        <row r="36">
          <cell r="A36" t="str">
            <v>0560</v>
          </cell>
          <cell r="B36" t="str">
            <v>B</v>
          </cell>
          <cell r="C36" t="str">
            <v>Y</v>
          </cell>
          <cell r="D36" t="str">
            <v>0130-00</v>
          </cell>
          <cell r="E36" t="str">
            <v>EINSPRITZPUMPE</v>
          </cell>
          <cell r="F36">
            <v>5.85</v>
          </cell>
          <cell r="G36">
            <v>40.51</v>
          </cell>
          <cell r="H36">
            <v>541.48</v>
          </cell>
          <cell r="I36">
            <v>46.36</v>
          </cell>
        </row>
        <row r="37">
          <cell r="A37" t="str">
            <v>0561</v>
          </cell>
          <cell r="B37" t="str">
            <v>B</v>
          </cell>
          <cell r="C37" t="str">
            <v>Y</v>
          </cell>
          <cell r="D37" t="str">
            <v>0130-00</v>
          </cell>
          <cell r="E37" t="str">
            <v>EINSPRITZPUMPE</v>
          </cell>
          <cell r="F37">
            <v>5.85</v>
          </cell>
          <cell r="G37">
            <v>40.51</v>
          </cell>
          <cell r="H37">
            <v>541.48</v>
          </cell>
          <cell r="I37">
            <v>46.36</v>
          </cell>
        </row>
        <row r="38">
          <cell r="A38" t="str">
            <v>0562</v>
          </cell>
          <cell r="B38" t="str">
            <v>B</v>
          </cell>
          <cell r="C38" t="str">
            <v>Y</v>
          </cell>
          <cell r="D38" t="str">
            <v>0130-00</v>
          </cell>
          <cell r="E38" t="str">
            <v>EINSPRITZPUMPE</v>
          </cell>
          <cell r="F38">
            <v>5.85</v>
          </cell>
          <cell r="G38">
            <v>40.51</v>
          </cell>
          <cell r="H38">
            <v>541.48</v>
          </cell>
          <cell r="I38">
            <v>46.36</v>
          </cell>
        </row>
        <row r="39">
          <cell r="A39" t="str">
            <v>0563</v>
          </cell>
          <cell r="B39" t="str">
            <v>B</v>
          </cell>
          <cell r="C39" t="str">
            <v>Y</v>
          </cell>
          <cell r="D39" t="str">
            <v>0130-00</v>
          </cell>
          <cell r="E39" t="str">
            <v>EINSPRITZPUMPE</v>
          </cell>
          <cell r="F39">
            <v>5.85</v>
          </cell>
          <cell r="G39">
            <v>40.51</v>
          </cell>
          <cell r="H39">
            <v>541.48</v>
          </cell>
          <cell r="I39">
            <v>46.36</v>
          </cell>
        </row>
        <row r="40">
          <cell r="A40" t="str">
            <v>0564</v>
          </cell>
          <cell r="B40" t="str">
            <v>B</v>
          </cell>
          <cell r="C40" t="str">
            <v>Y</v>
          </cell>
          <cell r="D40" t="str">
            <v>0130-00</v>
          </cell>
          <cell r="E40" t="str">
            <v>EINSPRITZPUMPE</v>
          </cell>
          <cell r="F40">
            <v>5.85</v>
          </cell>
          <cell r="G40">
            <v>40.450000000000003</v>
          </cell>
          <cell r="H40">
            <v>546.55999999999995</v>
          </cell>
          <cell r="I40">
            <v>46.300000000000004</v>
          </cell>
        </row>
        <row r="41">
          <cell r="A41" t="str">
            <v>0565</v>
          </cell>
          <cell r="B41" t="str">
            <v>B</v>
          </cell>
          <cell r="C41" t="str">
            <v>Y</v>
          </cell>
          <cell r="D41" t="str">
            <v>0130-00</v>
          </cell>
          <cell r="E41" t="str">
            <v>DREHZAHLREGLER</v>
          </cell>
          <cell r="F41">
            <v>2.4</v>
          </cell>
          <cell r="G41">
            <v>0.56000000000000005</v>
          </cell>
          <cell r="H41">
            <v>159.97999999999999</v>
          </cell>
          <cell r="I41">
            <v>2.96</v>
          </cell>
        </row>
        <row r="42">
          <cell r="A42" t="str">
            <v>0569</v>
          </cell>
          <cell r="B42" t="str">
            <v>B</v>
          </cell>
          <cell r="C42" t="str">
            <v>Y</v>
          </cell>
          <cell r="D42" t="str">
            <v>0130-00</v>
          </cell>
          <cell r="E42" t="str">
            <v>LANDVERPACKUNG</v>
          </cell>
          <cell r="F42">
            <v>0</v>
          </cell>
          <cell r="G42">
            <v>0</v>
          </cell>
          <cell r="H42">
            <v>11.51</v>
          </cell>
          <cell r="I42">
            <v>0</v>
          </cell>
        </row>
        <row r="43">
          <cell r="A43" t="str">
            <v>0571</v>
          </cell>
          <cell r="B43" t="str">
            <v>B</v>
          </cell>
          <cell r="C43" t="str">
            <v>Y</v>
          </cell>
          <cell r="D43" t="str">
            <v>0130-00</v>
          </cell>
          <cell r="E43" t="str">
            <v>LUEFTERRING</v>
          </cell>
          <cell r="F43">
            <v>1.29</v>
          </cell>
          <cell r="G43">
            <v>0</v>
          </cell>
          <cell r="H43">
            <v>173.32</v>
          </cell>
          <cell r="I43">
            <v>1.29</v>
          </cell>
        </row>
        <row r="44">
          <cell r="A44" t="str">
            <v>0574</v>
          </cell>
          <cell r="B44" t="str">
            <v>B</v>
          </cell>
          <cell r="C44" t="str">
            <v>Y</v>
          </cell>
          <cell r="D44" t="str">
            <v>0130-00</v>
          </cell>
          <cell r="E44" t="str">
            <v>DREHZAHLREGLER</v>
          </cell>
          <cell r="F44">
            <v>2.4</v>
          </cell>
          <cell r="G44">
            <v>0.56000000000000005</v>
          </cell>
          <cell r="H44">
            <v>159.97999999999999</v>
          </cell>
          <cell r="I44">
            <v>2.96</v>
          </cell>
        </row>
        <row r="45">
          <cell r="A45" t="str">
            <v>0575</v>
          </cell>
          <cell r="B45" t="str">
            <v>B</v>
          </cell>
          <cell r="C45" t="str">
            <v>Y</v>
          </cell>
          <cell r="D45" t="str">
            <v>0130-00</v>
          </cell>
          <cell r="E45" t="str">
            <v>DREHZAHLREGLER</v>
          </cell>
          <cell r="F45">
            <v>2.4</v>
          </cell>
          <cell r="G45">
            <v>0.56000000000000005</v>
          </cell>
          <cell r="H45">
            <v>159.97999999999999</v>
          </cell>
          <cell r="I45">
            <v>2.96</v>
          </cell>
        </row>
        <row r="46">
          <cell r="A46" t="str">
            <v>0576</v>
          </cell>
          <cell r="B46" t="str">
            <v>B</v>
          </cell>
          <cell r="C46" t="str">
            <v>Y</v>
          </cell>
          <cell r="D46" t="str">
            <v>0130-00</v>
          </cell>
          <cell r="E46" t="str">
            <v>DREHZAHLREGLER</v>
          </cell>
          <cell r="F46">
            <v>2.4</v>
          </cell>
          <cell r="G46">
            <v>0.56000000000000005</v>
          </cell>
          <cell r="H46">
            <v>159.97999999999999</v>
          </cell>
          <cell r="I46">
            <v>2.96</v>
          </cell>
        </row>
        <row r="47">
          <cell r="A47" t="str">
            <v>0577</v>
          </cell>
          <cell r="B47" t="str">
            <v>B</v>
          </cell>
          <cell r="C47" t="str">
            <v>Y</v>
          </cell>
          <cell r="D47" t="str">
            <v>0130-00</v>
          </cell>
          <cell r="E47" t="str">
            <v>EINSPRITZPUMPE</v>
          </cell>
          <cell r="F47">
            <v>7.94</v>
          </cell>
          <cell r="G47">
            <v>44.43</v>
          </cell>
          <cell r="H47">
            <v>764.09</v>
          </cell>
          <cell r="I47">
            <v>52.37</v>
          </cell>
        </row>
        <row r="48">
          <cell r="A48" t="str">
            <v>0578</v>
          </cell>
          <cell r="B48" t="str">
            <v>B</v>
          </cell>
          <cell r="C48" t="str">
            <v>Y</v>
          </cell>
          <cell r="D48" t="str">
            <v>0130-00</v>
          </cell>
          <cell r="E48" t="str">
            <v>EINSPRITZPUMPE</v>
          </cell>
          <cell r="F48">
            <v>7.94</v>
          </cell>
          <cell r="G48">
            <v>44.43</v>
          </cell>
          <cell r="H48">
            <v>764.09</v>
          </cell>
          <cell r="I48">
            <v>52.37</v>
          </cell>
        </row>
        <row r="49">
          <cell r="A49" t="str">
            <v>0579</v>
          </cell>
          <cell r="B49" t="str">
            <v>B</v>
          </cell>
          <cell r="C49" t="str">
            <v>Y</v>
          </cell>
          <cell r="D49" t="str">
            <v>0130-00</v>
          </cell>
          <cell r="E49" t="str">
            <v>EINSPRITZPUMPE</v>
          </cell>
          <cell r="F49">
            <v>7.94</v>
          </cell>
          <cell r="G49">
            <v>44.43</v>
          </cell>
          <cell r="H49">
            <v>764.09</v>
          </cell>
          <cell r="I49">
            <v>52.37</v>
          </cell>
        </row>
        <row r="50">
          <cell r="A50" t="str">
            <v>0580</v>
          </cell>
          <cell r="B50" t="str">
            <v>B</v>
          </cell>
          <cell r="C50" t="str">
            <v>Y</v>
          </cell>
          <cell r="D50" t="str">
            <v>0131-00</v>
          </cell>
          <cell r="E50" t="str">
            <v>EINSPRITZPUMPE</v>
          </cell>
          <cell r="F50">
            <v>8.6199999999999992</v>
          </cell>
          <cell r="G50">
            <v>40.700000000000003</v>
          </cell>
          <cell r="H50">
            <v>938.02</v>
          </cell>
          <cell r="I50">
            <v>49.32</v>
          </cell>
        </row>
        <row r="51">
          <cell r="A51" t="str">
            <v>0581</v>
          </cell>
          <cell r="B51" t="str">
            <v>B</v>
          </cell>
          <cell r="C51" t="str">
            <v>Y</v>
          </cell>
          <cell r="D51" t="str">
            <v>0131-00</v>
          </cell>
          <cell r="E51" t="str">
            <v>EINSPRITZPUMPE</v>
          </cell>
          <cell r="F51">
            <v>8.6199999999999992</v>
          </cell>
          <cell r="G51">
            <v>40.700000000000003</v>
          </cell>
          <cell r="H51">
            <v>938.02</v>
          </cell>
          <cell r="I51">
            <v>49.32</v>
          </cell>
        </row>
        <row r="52">
          <cell r="A52" t="str">
            <v>0584</v>
          </cell>
          <cell r="B52" t="str">
            <v>B</v>
          </cell>
          <cell r="C52" t="str">
            <v>Y</v>
          </cell>
          <cell r="D52" t="str">
            <v>0131-00</v>
          </cell>
          <cell r="E52" t="str">
            <v>EINSPRITZPUMPE</v>
          </cell>
          <cell r="F52">
            <v>8.6199999999999992</v>
          </cell>
          <cell r="G52">
            <v>40.700000000000003</v>
          </cell>
          <cell r="H52">
            <v>938.02</v>
          </cell>
          <cell r="I52">
            <v>49.32</v>
          </cell>
        </row>
        <row r="53">
          <cell r="A53" t="str">
            <v>0585</v>
          </cell>
          <cell r="B53" t="str">
            <v>B</v>
          </cell>
          <cell r="C53" t="str">
            <v>Y</v>
          </cell>
          <cell r="D53" t="str">
            <v>0131-00</v>
          </cell>
          <cell r="E53" t="str">
            <v>EINSPRITZPUMPE</v>
          </cell>
          <cell r="F53">
            <v>8.6199999999999992</v>
          </cell>
          <cell r="G53">
            <v>40.700000000000003</v>
          </cell>
          <cell r="H53">
            <v>943.24</v>
          </cell>
          <cell r="I53">
            <v>49.32</v>
          </cell>
        </row>
        <row r="54">
          <cell r="A54" t="str">
            <v>0588</v>
          </cell>
          <cell r="B54" t="str">
            <v>B</v>
          </cell>
          <cell r="C54" t="str">
            <v>Y</v>
          </cell>
          <cell r="D54" t="str">
            <v>0131-00</v>
          </cell>
          <cell r="E54" t="str">
            <v>KRUEMMER</v>
          </cell>
          <cell r="F54">
            <v>0.85</v>
          </cell>
          <cell r="G54">
            <v>1.59</v>
          </cell>
          <cell r="H54">
            <v>9.1199999999999992</v>
          </cell>
          <cell r="I54">
            <v>2.44</v>
          </cell>
        </row>
        <row r="55">
          <cell r="A55" t="str">
            <v>0596</v>
          </cell>
          <cell r="B55" t="str">
            <v>B</v>
          </cell>
          <cell r="C55" t="str">
            <v>Y</v>
          </cell>
          <cell r="D55" t="str">
            <v>0131-00</v>
          </cell>
          <cell r="E55" t="str">
            <v>OHNE INHALT</v>
          </cell>
          <cell r="F55">
            <v>0</v>
          </cell>
          <cell r="G55">
            <v>0</v>
          </cell>
          <cell r="H55">
            <v>0</v>
          </cell>
          <cell r="I55">
            <v>0</v>
          </cell>
        </row>
        <row r="56">
          <cell r="A56" t="str">
            <v>0598</v>
          </cell>
          <cell r="B56" t="str">
            <v>B</v>
          </cell>
          <cell r="C56" t="str">
            <v>Y</v>
          </cell>
          <cell r="D56" t="str">
            <v>0130-00</v>
          </cell>
          <cell r="E56" t="str">
            <v>WERKSPROBELAUF</v>
          </cell>
          <cell r="F56">
            <v>13.53</v>
          </cell>
          <cell r="G56">
            <v>0</v>
          </cell>
          <cell r="H56">
            <v>7.23</v>
          </cell>
          <cell r="I56">
            <v>13.53</v>
          </cell>
        </row>
        <row r="57">
          <cell r="A57" t="str">
            <v>0599</v>
          </cell>
          <cell r="B57" t="str">
            <v>B</v>
          </cell>
          <cell r="C57" t="str">
            <v>Y</v>
          </cell>
          <cell r="D57" t="str">
            <v>0131-00</v>
          </cell>
          <cell r="E57" t="str">
            <v>LANDVERPACKUNG</v>
          </cell>
          <cell r="F57">
            <v>0</v>
          </cell>
          <cell r="G57">
            <v>0</v>
          </cell>
          <cell r="H57">
            <v>37.869999999999997</v>
          </cell>
          <cell r="I57">
            <v>0</v>
          </cell>
        </row>
        <row r="58">
          <cell r="A58" t="str">
            <v>0600</v>
          </cell>
          <cell r="B58" t="str">
            <v>B</v>
          </cell>
          <cell r="C58" t="str">
            <v>Y</v>
          </cell>
          <cell r="D58" t="str">
            <v>0131-00</v>
          </cell>
          <cell r="E58" t="str">
            <v>LANDVERPACKUNG</v>
          </cell>
          <cell r="F58">
            <v>0</v>
          </cell>
          <cell r="G58">
            <v>0</v>
          </cell>
          <cell r="H58">
            <v>37.869999999999997</v>
          </cell>
          <cell r="I58">
            <v>0</v>
          </cell>
        </row>
        <row r="59">
          <cell r="A59" t="str">
            <v>0601</v>
          </cell>
          <cell r="B59" t="str">
            <v>B</v>
          </cell>
          <cell r="C59" t="str">
            <v>Y</v>
          </cell>
          <cell r="D59" t="str">
            <v>0131-00</v>
          </cell>
          <cell r="E59" t="str">
            <v>LANDVERPACKUNG</v>
          </cell>
          <cell r="F59">
            <v>0</v>
          </cell>
          <cell r="G59">
            <v>0</v>
          </cell>
          <cell r="H59">
            <v>37.869999999999997</v>
          </cell>
          <cell r="I59">
            <v>0</v>
          </cell>
        </row>
        <row r="60">
          <cell r="A60" t="str">
            <v>0602</v>
          </cell>
          <cell r="B60" t="str">
            <v>B</v>
          </cell>
          <cell r="C60" t="str">
            <v>Y</v>
          </cell>
          <cell r="D60" t="str">
            <v>0130-00</v>
          </cell>
          <cell r="E60" t="str">
            <v>LANDVERPACKUNG</v>
          </cell>
          <cell r="F60">
            <v>0</v>
          </cell>
          <cell r="G60">
            <v>0</v>
          </cell>
          <cell r="H60">
            <v>33.01</v>
          </cell>
          <cell r="I60">
            <v>0</v>
          </cell>
        </row>
        <row r="61">
          <cell r="A61" t="str">
            <v>0603</v>
          </cell>
          <cell r="B61" t="str">
            <v>B</v>
          </cell>
          <cell r="C61" t="str">
            <v>Y</v>
          </cell>
          <cell r="D61" t="str">
            <v>0130-00</v>
          </cell>
          <cell r="E61" t="str">
            <v>LANDVERPACKUNG</v>
          </cell>
          <cell r="F61">
            <v>0</v>
          </cell>
          <cell r="G61">
            <v>0</v>
          </cell>
          <cell r="H61">
            <v>33.01</v>
          </cell>
          <cell r="I61">
            <v>0</v>
          </cell>
        </row>
        <row r="62">
          <cell r="A62" t="str">
            <v>0604</v>
          </cell>
          <cell r="B62" t="str">
            <v>B</v>
          </cell>
          <cell r="C62" t="str">
            <v>Y</v>
          </cell>
          <cell r="D62" t="str">
            <v>0130-00</v>
          </cell>
          <cell r="E62" t="str">
            <v>LANDVERPACKUNG</v>
          </cell>
          <cell r="F62">
            <v>0</v>
          </cell>
          <cell r="G62">
            <v>0</v>
          </cell>
          <cell r="H62">
            <v>33.01</v>
          </cell>
          <cell r="I62">
            <v>0</v>
          </cell>
        </row>
        <row r="63">
          <cell r="A63" t="str">
            <v>0605</v>
          </cell>
          <cell r="B63" t="str">
            <v>B</v>
          </cell>
          <cell r="C63" t="str">
            <v>Y</v>
          </cell>
          <cell r="D63" t="str">
            <v>0130-00</v>
          </cell>
          <cell r="E63" t="str">
            <v>SCHWUNGRAD</v>
          </cell>
          <cell r="F63">
            <v>1.17</v>
          </cell>
          <cell r="G63">
            <v>0</v>
          </cell>
          <cell r="H63">
            <v>94.85</v>
          </cell>
          <cell r="I63">
            <v>1.17</v>
          </cell>
        </row>
        <row r="64">
          <cell r="A64" t="str">
            <v>0606</v>
          </cell>
          <cell r="B64" t="str">
            <v>B</v>
          </cell>
          <cell r="C64" t="str">
            <v>Y</v>
          </cell>
          <cell r="D64" t="str">
            <v>0130-00</v>
          </cell>
          <cell r="E64" t="str">
            <v>KURB.GEH.ENTLUEFT.</v>
          </cell>
          <cell r="F64">
            <v>0.79</v>
          </cell>
          <cell r="G64">
            <v>0</v>
          </cell>
          <cell r="H64">
            <v>10.76</v>
          </cell>
          <cell r="I64">
            <v>0.79</v>
          </cell>
        </row>
        <row r="65">
          <cell r="A65" t="str">
            <v>0607</v>
          </cell>
          <cell r="B65" t="str">
            <v>B</v>
          </cell>
          <cell r="C65" t="str">
            <v>Y</v>
          </cell>
          <cell r="D65" t="str">
            <v>0130-00</v>
          </cell>
          <cell r="E65" t="str">
            <v>KURB.GEH.ENTLUEFT.</v>
          </cell>
          <cell r="F65">
            <v>0.79</v>
          </cell>
          <cell r="G65">
            <v>0</v>
          </cell>
          <cell r="H65">
            <v>11.05</v>
          </cell>
          <cell r="I65">
            <v>0.79</v>
          </cell>
        </row>
        <row r="66">
          <cell r="A66" t="str">
            <v>0608</v>
          </cell>
          <cell r="B66" t="str">
            <v>B</v>
          </cell>
          <cell r="C66" t="str">
            <v>Y</v>
          </cell>
          <cell r="D66" t="str">
            <v>0131-00</v>
          </cell>
          <cell r="E66" t="str">
            <v>WARTUNGSBILD</v>
          </cell>
          <cell r="F66">
            <v>0</v>
          </cell>
          <cell r="G66">
            <v>0</v>
          </cell>
          <cell r="H66">
            <v>0.46</v>
          </cell>
          <cell r="I66">
            <v>0</v>
          </cell>
        </row>
        <row r="67">
          <cell r="A67" t="str">
            <v>0609</v>
          </cell>
          <cell r="B67" t="str">
            <v>B</v>
          </cell>
          <cell r="C67" t="str">
            <v>Y</v>
          </cell>
          <cell r="D67" t="str">
            <v>0130-00</v>
          </cell>
          <cell r="E67" t="str">
            <v>OELWANNE</v>
          </cell>
          <cell r="F67">
            <v>2.11</v>
          </cell>
          <cell r="G67">
            <v>2.75</v>
          </cell>
          <cell r="H67">
            <v>192.47</v>
          </cell>
          <cell r="I67">
            <v>4.8599999999999994</v>
          </cell>
        </row>
        <row r="68">
          <cell r="A68" t="str">
            <v>0616</v>
          </cell>
          <cell r="B68" t="str">
            <v>B</v>
          </cell>
          <cell r="C68" t="str">
            <v>Y</v>
          </cell>
          <cell r="D68" t="str">
            <v>0130-00</v>
          </cell>
          <cell r="E68" t="str">
            <v>OELMESSVORRICHTUNG</v>
          </cell>
          <cell r="F68">
            <v>0.57999999999999996</v>
          </cell>
          <cell r="G68">
            <v>0</v>
          </cell>
          <cell r="H68">
            <v>3.16</v>
          </cell>
          <cell r="I68">
            <v>0.57999999999999996</v>
          </cell>
        </row>
        <row r="69">
          <cell r="A69" t="str">
            <v>0618</v>
          </cell>
          <cell r="B69" t="str">
            <v>B</v>
          </cell>
          <cell r="C69" t="str">
            <v>Y</v>
          </cell>
          <cell r="D69" t="str">
            <v>0131-00</v>
          </cell>
          <cell r="E69" t="str">
            <v>GRUNDTEILE</v>
          </cell>
          <cell r="F69">
            <v>16.29</v>
          </cell>
          <cell r="G69">
            <v>32.130000000000003</v>
          </cell>
          <cell r="H69">
            <v>405.16</v>
          </cell>
          <cell r="I69">
            <v>48.42</v>
          </cell>
        </row>
        <row r="70">
          <cell r="A70" t="str">
            <v>0619</v>
          </cell>
          <cell r="B70" t="str">
            <v>B</v>
          </cell>
          <cell r="C70" t="str">
            <v>Y</v>
          </cell>
          <cell r="D70" t="str">
            <v>0131-00</v>
          </cell>
          <cell r="E70" t="str">
            <v>GRUNDTEILE</v>
          </cell>
          <cell r="F70">
            <v>16.29</v>
          </cell>
          <cell r="G70">
            <v>32.130000000000003</v>
          </cell>
          <cell r="H70">
            <v>405.16</v>
          </cell>
          <cell r="I70">
            <v>48.42</v>
          </cell>
        </row>
        <row r="71">
          <cell r="A71" t="str">
            <v>0620</v>
          </cell>
          <cell r="B71" t="str">
            <v>B</v>
          </cell>
          <cell r="C71" t="str">
            <v>Y</v>
          </cell>
          <cell r="D71" t="str">
            <v>0131-00</v>
          </cell>
          <cell r="E71" t="str">
            <v>LANDVERPACKUNG</v>
          </cell>
          <cell r="F71">
            <v>0</v>
          </cell>
          <cell r="G71">
            <v>0</v>
          </cell>
          <cell r="H71">
            <v>39.89</v>
          </cell>
          <cell r="I71">
            <v>0</v>
          </cell>
        </row>
        <row r="72">
          <cell r="A72" t="str">
            <v>0621</v>
          </cell>
          <cell r="B72" t="str">
            <v>B</v>
          </cell>
          <cell r="C72" t="str">
            <v>Y</v>
          </cell>
          <cell r="D72" t="str">
            <v>0131-00</v>
          </cell>
          <cell r="E72" t="str">
            <v>LANDVERPACKUNG</v>
          </cell>
          <cell r="F72">
            <v>0</v>
          </cell>
          <cell r="G72">
            <v>0</v>
          </cell>
          <cell r="H72">
            <v>37.869999999999997</v>
          </cell>
          <cell r="I72">
            <v>0</v>
          </cell>
        </row>
        <row r="73">
          <cell r="A73" t="str">
            <v>0622</v>
          </cell>
          <cell r="B73" t="str">
            <v>B</v>
          </cell>
          <cell r="C73" t="str">
            <v>Y</v>
          </cell>
          <cell r="D73" t="str">
            <v>0131-00</v>
          </cell>
          <cell r="E73" t="str">
            <v>LANDVERPACKUNG</v>
          </cell>
          <cell r="F73">
            <v>0</v>
          </cell>
          <cell r="G73">
            <v>0</v>
          </cell>
          <cell r="H73">
            <v>39.89</v>
          </cell>
          <cell r="I73">
            <v>0</v>
          </cell>
        </row>
        <row r="74">
          <cell r="A74" t="str">
            <v>0623</v>
          </cell>
          <cell r="B74" t="str">
            <v>B</v>
          </cell>
          <cell r="C74" t="str">
            <v>Y</v>
          </cell>
          <cell r="D74" t="str">
            <v>0131-00</v>
          </cell>
          <cell r="E74" t="str">
            <v>LANDVERPACKUNG</v>
          </cell>
          <cell r="F74">
            <v>0</v>
          </cell>
          <cell r="G74">
            <v>0</v>
          </cell>
          <cell r="H74">
            <v>37.869999999999997</v>
          </cell>
          <cell r="I74">
            <v>0</v>
          </cell>
        </row>
        <row r="75">
          <cell r="A75" t="str">
            <v>0624</v>
          </cell>
          <cell r="B75" t="str">
            <v>B</v>
          </cell>
          <cell r="C75" t="str">
            <v>Y</v>
          </cell>
          <cell r="D75" t="str">
            <v>0131-00</v>
          </cell>
          <cell r="E75" t="str">
            <v>LANDVERPACKUNG</v>
          </cell>
          <cell r="F75">
            <v>0</v>
          </cell>
          <cell r="G75">
            <v>0</v>
          </cell>
          <cell r="H75">
            <v>39.89</v>
          </cell>
          <cell r="I75">
            <v>0</v>
          </cell>
        </row>
        <row r="76">
          <cell r="A76" t="str">
            <v>0625</v>
          </cell>
          <cell r="B76" t="str">
            <v>B</v>
          </cell>
          <cell r="C76" t="str">
            <v>Y</v>
          </cell>
          <cell r="D76" t="str">
            <v>0131-00</v>
          </cell>
          <cell r="E76" t="str">
            <v>LANDVERPACKUNG</v>
          </cell>
          <cell r="F76">
            <v>0</v>
          </cell>
          <cell r="G76">
            <v>0</v>
          </cell>
          <cell r="H76">
            <v>37.869999999999997</v>
          </cell>
          <cell r="I76">
            <v>0</v>
          </cell>
        </row>
        <row r="77">
          <cell r="A77" t="str">
            <v>0627</v>
          </cell>
          <cell r="B77" t="str">
            <v>B</v>
          </cell>
          <cell r="C77" t="str">
            <v>Y</v>
          </cell>
          <cell r="D77" t="str">
            <v>0131-00</v>
          </cell>
          <cell r="E77" t="str">
            <v>WERKSPROBELAUF</v>
          </cell>
          <cell r="F77">
            <v>13.53</v>
          </cell>
          <cell r="G77">
            <v>0</v>
          </cell>
          <cell r="H77">
            <v>7.23</v>
          </cell>
          <cell r="I77">
            <v>13.53</v>
          </cell>
        </row>
        <row r="78">
          <cell r="A78" t="str">
            <v>0628</v>
          </cell>
          <cell r="B78" t="str">
            <v>B</v>
          </cell>
          <cell r="C78" t="str">
            <v>Y</v>
          </cell>
          <cell r="D78" t="str">
            <v>0131-00</v>
          </cell>
          <cell r="E78" t="str">
            <v>ABNAHMEBEFUND</v>
          </cell>
          <cell r="F78">
            <v>0</v>
          </cell>
          <cell r="G78">
            <v>0</v>
          </cell>
          <cell r="H78">
            <v>0</v>
          </cell>
          <cell r="I78">
            <v>0</v>
          </cell>
        </row>
        <row r="79">
          <cell r="A79" t="str">
            <v>0629</v>
          </cell>
          <cell r="B79" t="str">
            <v>B</v>
          </cell>
          <cell r="C79" t="str">
            <v>Y</v>
          </cell>
          <cell r="D79" t="str">
            <v>0131-00</v>
          </cell>
          <cell r="E79" t="str">
            <v>ANSCHLUSSGEHAEUSE</v>
          </cell>
          <cell r="F79">
            <v>1.06</v>
          </cell>
          <cell r="G79">
            <v>0</v>
          </cell>
          <cell r="H79">
            <v>73.790000000000006</v>
          </cell>
          <cell r="I79">
            <v>1.06</v>
          </cell>
        </row>
        <row r="80">
          <cell r="A80" t="str">
            <v>0630</v>
          </cell>
          <cell r="B80" t="str">
            <v>B</v>
          </cell>
          <cell r="C80" t="str">
            <v>Y</v>
          </cell>
          <cell r="D80" t="str">
            <v>0131-00</v>
          </cell>
          <cell r="E80" t="str">
            <v>ANSCHLUSSGEHAEUSE</v>
          </cell>
          <cell r="F80">
            <v>1.06</v>
          </cell>
          <cell r="G80">
            <v>0</v>
          </cell>
          <cell r="H80">
            <v>73.94</v>
          </cell>
          <cell r="I80">
            <v>1.06</v>
          </cell>
        </row>
        <row r="81">
          <cell r="A81" t="str">
            <v>0631</v>
          </cell>
          <cell r="B81" t="str">
            <v>B</v>
          </cell>
          <cell r="C81" t="str">
            <v>Y</v>
          </cell>
          <cell r="D81" t="str">
            <v>0131-00</v>
          </cell>
          <cell r="E81" t="str">
            <v>ANSCHLUSSGEHAEUSE</v>
          </cell>
          <cell r="F81">
            <v>1.06</v>
          </cell>
          <cell r="G81">
            <v>0</v>
          </cell>
          <cell r="H81">
            <v>61.6</v>
          </cell>
          <cell r="I81">
            <v>1.06</v>
          </cell>
        </row>
        <row r="82">
          <cell r="A82" t="str">
            <v>0632</v>
          </cell>
          <cell r="B82" t="str">
            <v>B</v>
          </cell>
          <cell r="C82" t="str">
            <v>Y</v>
          </cell>
          <cell r="D82" t="str">
            <v>0130-00</v>
          </cell>
          <cell r="E82" t="str">
            <v>EINSPRITZPUMPE</v>
          </cell>
          <cell r="F82">
            <v>7.94</v>
          </cell>
          <cell r="G82">
            <v>44.5</v>
          </cell>
          <cell r="H82">
            <v>742.48</v>
          </cell>
          <cell r="I82">
            <v>52.44</v>
          </cell>
        </row>
        <row r="83">
          <cell r="A83" t="str">
            <v>0633</v>
          </cell>
          <cell r="B83" t="str">
            <v>B</v>
          </cell>
          <cell r="C83" t="str">
            <v>Y</v>
          </cell>
          <cell r="D83" t="str">
            <v>0131-00</v>
          </cell>
          <cell r="E83" t="str">
            <v>ANSCHLUSSGEHAEUSE</v>
          </cell>
          <cell r="F83">
            <v>1.06</v>
          </cell>
          <cell r="G83">
            <v>0</v>
          </cell>
          <cell r="H83">
            <v>65.09</v>
          </cell>
          <cell r="I83">
            <v>1.06</v>
          </cell>
        </row>
        <row r="84">
          <cell r="A84" t="str">
            <v>0634</v>
          </cell>
          <cell r="B84" t="str">
            <v>B</v>
          </cell>
          <cell r="C84" t="str">
            <v>Y</v>
          </cell>
          <cell r="D84" t="str">
            <v>0131-00</v>
          </cell>
          <cell r="E84" t="str">
            <v>ANSCHLUSSGEHAEUSE</v>
          </cell>
          <cell r="F84">
            <v>1.06</v>
          </cell>
          <cell r="G84">
            <v>0</v>
          </cell>
          <cell r="H84">
            <v>65.72</v>
          </cell>
          <cell r="I84">
            <v>1.06</v>
          </cell>
        </row>
        <row r="85">
          <cell r="A85" t="str">
            <v>0635</v>
          </cell>
          <cell r="B85" t="str">
            <v>B</v>
          </cell>
          <cell r="C85" t="str">
            <v>Y</v>
          </cell>
          <cell r="D85" t="str">
            <v>0131-00</v>
          </cell>
          <cell r="E85" t="str">
            <v>BEFESTIGUNGSTEILE</v>
          </cell>
          <cell r="F85">
            <v>0</v>
          </cell>
          <cell r="G85">
            <v>0</v>
          </cell>
          <cell r="H85">
            <v>0</v>
          </cell>
          <cell r="I85">
            <v>0</v>
          </cell>
        </row>
        <row r="86">
          <cell r="A86" t="str">
            <v>0636</v>
          </cell>
          <cell r="B86" t="str">
            <v>B</v>
          </cell>
          <cell r="C86" t="str">
            <v>Y</v>
          </cell>
          <cell r="D86" t="str">
            <v>0131-00</v>
          </cell>
          <cell r="E86" t="str">
            <v>ANSCHLUSSGEHAEUSE</v>
          </cell>
          <cell r="F86">
            <v>1.06</v>
          </cell>
          <cell r="G86">
            <v>0</v>
          </cell>
          <cell r="H86">
            <v>110.11</v>
          </cell>
          <cell r="I86">
            <v>1.06</v>
          </cell>
        </row>
        <row r="87">
          <cell r="A87" t="str">
            <v>0637</v>
          </cell>
          <cell r="B87" t="str">
            <v>B</v>
          </cell>
          <cell r="C87" t="str">
            <v>Y</v>
          </cell>
          <cell r="D87" t="str">
            <v>0131-00</v>
          </cell>
          <cell r="E87" t="str">
            <v>ANSCHLUSSGEHAEUSE</v>
          </cell>
          <cell r="F87">
            <v>1.06</v>
          </cell>
          <cell r="G87">
            <v>0</v>
          </cell>
          <cell r="H87">
            <v>79.959999999999994</v>
          </cell>
          <cell r="I87">
            <v>1.06</v>
          </cell>
        </row>
        <row r="88">
          <cell r="A88" t="str">
            <v>0638</v>
          </cell>
          <cell r="B88" t="str">
            <v>B</v>
          </cell>
          <cell r="C88" t="str">
            <v>Y</v>
          </cell>
          <cell r="D88" t="str">
            <v>0131-00</v>
          </cell>
          <cell r="E88" t="str">
            <v>ANSCHLUSSGEHAEUSE</v>
          </cell>
          <cell r="F88">
            <v>1.06</v>
          </cell>
          <cell r="G88">
            <v>0</v>
          </cell>
          <cell r="H88">
            <v>63.81</v>
          </cell>
          <cell r="I88">
            <v>1.06</v>
          </cell>
        </row>
        <row r="89">
          <cell r="A89" t="str">
            <v>0640</v>
          </cell>
          <cell r="B89" t="str">
            <v>B</v>
          </cell>
          <cell r="C89" t="str">
            <v>Y</v>
          </cell>
          <cell r="D89" t="str">
            <v>0131-00</v>
          </cell>
          <cell r="E89" t="str">
            <v>NEBENABTRIEB</v>
          </cell>
          <cell r="F89">
            <v>1.18</v>
          </cell>
          <cell r="G89">
            <v>1.06</v>
          </cell>
          <cell r="H89">
            <v>94.76</v>
          </cell>
          <cell r="I89">
            <v>2.2400000000000002</v>
          </cell>
        </row>
        <row r="90">
          <cell r="A90" t="str">
            <v>0641</v>
          </cell>
          <cell r="B90" t="str">
            <v>B</v>
          </cell>
          <cell r="C90" t="str">
            <v>Y</v>
          </cell>
          <cell r="D90" t="str">
            <v>0131-00</v>
          </cell>
          <cell r="E90" t="str">
            <v>NEBENABTRIEB</v>
          </cell>
          <cell r="F90">
            <v>1.18</v>
          </cell>
          <cell r="G90">
            <v>0</v>
          </cell>
          <cell r="H90">
            <v>67.88</v>
          </cell>
          <cell r="I90">
            <v>1.18</v>
          </cell>
        </row>
        <row r="91">
          <cell r="A91" t="str">
            <v>0643</v>
          </cell>
          <cell r="B91" t="str">
            <v>B</v>
          </cell>
          <cell r="C91" t="str">
            <v>Y</v>
          </cell>
          <cell r="D91" t="str">
            <v>0131-00</v>
          </cell>
          <cell r="E91" t="str">
            <v>NEBENABTRIEB</v>
          </cell>
          <cell r="F91">
            <v>1.1200000000000001</v>
          </cell>
          <cell r="G91">
            <v>9.9499999999999993</v>
          </cell>
          <cell r="H91">
            <v>43.52</v>
          </cell>
          <cell r="I91">
            <v>11.07</v>
          </cell>
        </row>
        <row r="92">
          <cell r="A92" t="str">
            <v>0644</v>
          </cell>
          <cell r="B92" t="str">
            <v>B</v>
          </cell>
          <cell r="C92" t="str">
            <v>Y</v>
          </cell>
          <cell r="D92" t="str">
            <v>0131-00</v>
          </cell>
          <cell r="E92" t="str">
            <v>NEBENABTRIEB</v>
          </cell>
          <cell r="F92">
            <v>1.03</v>
          </cell>
          <cell r="G92">
            <v>10.48</v>
          </cell>
          <cell r="H92">
            <v>46.38</v>
          </cell>
          <cell r="I92">
            <v>11.51</v>
          </cell>
        </row>
        <row r="93">
          <cell r="A93" t="str">
            <v>0645</v>
          </cell>
          <cell r="B93" t="str">
            <v>B</v>
          </cell>
          <cell r="C93" t="str">
            <v>Y</v>
          </cell>
          <cell r="D93" t="str">
            <v>0131-00</v>
          </cell>
          <cell r="E93" t="str">
            <v>NEBENABTRIEB</v>
          </cell>
          <cell r="F93">
            <v>1.19</v>
          </cell>
          <cell r="G93">
            <v>12.84</v>
          </cell>
          <cell r="H93">
            <v>45.45</v>
          </cell>
          <cell r="I93">
            <v>14.03</v>
          </cell>
        </row>
        <row r="94">
          <cell r="A94" t="str">
            <v>0646</v>
          </cell>
          <cell r="B94" t="str">
            <v>B</v>
          </cell>
          <cell r="C94" t="str">
            <v>Y</v>
          </cell>
          <cell r="D94" t="str">
            <v>0131-00</v>
          </cell>
          <cell r="E94" t="str">
            <v>NEBENABTRIEB</v>
          </cell>
          <cell r="F94">
            <v>0.59</v>
          </cell>
          <cell r="G94">
            <v>2.39</v>
          </cell>
          <cell r="H94">
            <v>12.99</v>
          </cell>
          <cell r="I94">
            <v>2.98</v>
          </cell>
        </row>
        <row r="95">
          <cell r="A95" t="str">
            <v>0647</v>
          </cell>
          <cell r="B95" t="str">
            <v>B</v>
          </cell>
          <cell r="C95" t="str">
            <v>Y</v>
          </cell>
          <cell r="D95" t="str">
            <v>0131-00</v>
          </cell>
          <cell r="E95" t="str">
            <v>VERSCHLUSSTEILE</v>
          </cell>
          <cell r="F95">
            <v>0.47</v>
          </cell>
          <cell r="G95">
            <v>0</v>
          </cell>
          <cell r="H95">
            <v>1.98</v>
          </cell>
          <cell r="I95">
            <v>0.47</v>
          </cell>
        </row>
        <row r="96">
          <cell r="A96" t="str">
            <v>0648</v>
          </cell>
          <cell r="B96" t="str">
            <v>B</v>
          </cell>
          <cell r="C96" t="str">
            <v>Y</v>
          </cell>
          <cell r="D96" t="str">
            <v>0131-00</v>
          </cell>
          <cell r="E96" t="str">
            <v>VERSCHLUSSTEILE</v>
          </cell>
          <cell r="F96">
            <v>1.1599999999999999</v>
          </cell>
          <cell r="G96">
            <v>0</v>
          </cell>
          <cell r="H96">
            <v>51.89</v>
          </cell>
          <cell r="I96">
            <v>1.1599999999999999</v>
          </cell>
        </row>
        <row r="97">
          <cell r="A97" t="str">
            <v>0649</v>
          </cell>
          <cell r="B97" t="str">
            <v>B</v>
          </cell>
          <cell r="C97" t="str">
            <v>Y</v>
          </cell>
          <cell r="D97" t="str">
            <v>0130-00</v>
          </cell>
          <cell r="E97" t="str">
            <v>MOTORABSTELLUNG</v>
          </cell>
          <cell r="F97">
            <v>0.68</v>
          </cell>
          <cell r="G97">
            <v>0</v>
          </cell>
          <cell r="H97">
            <v>31.68</v>
          </cell>
          <cell r="I97">
            <v>0.68</v>
          </cell>
        </row>
        <row r="98">
          <cell r="A98" t="str">
            <v>0652</v>
          </cell>
          <cell r="B98" t="str">
            <v>B</v>
          </cell>
          <cell r="C98" t="str">
            <v>Y</v>
          </cell>
          <cell r="D98" t="str">
            <v>0130-00</v>
          </cell>
          <cell r="E98" t="str">
            <v>WARTUNGSANZEIGER</v>
          </cell>
          <cell r="F98">
            <v>0</v>
          </cell>
          <cell r="G98">
            <v>0</v>
          </cell>
          <cell r="H98">
            <v>6.18</v>
          </cell>
          <cell r="I98">
            <v>0</v>
          </cell>
        </row>
        <row r="99">
          <cell r="A99" t="str">
            <v>0655</v>
          </cell>
          <cell r="B99" t="str">
            <v>B</v>
          </cell>
          <cell r="C99" t="str">
            <v>Y</v>
          </cell>
          <cell r="D99" t="str">
            <v>0131-00</v>
          </cell>
          <cell r="E99" t="str">
            <v>SCHWINGS.DAEMPFER</v>
          </cell>
          <cell r="F99">
            <v>0.4</v>
          </cell>
          <cell r="G99">
            <v>0</v>
          </cell>
          <cell r="H99">
            <v>32.369999999999997</v>
          </cell>
          <cell r="I99">
            <v>0.4</v>
          </cell>
        </row>
        <row r="100">
          <cell r="A100" t="str">
            <v>0656</v>
          </cell>
          <cell r="B100" t="str">
            <v>B</v>
          </cell>
          <cell r="C100" t="str">
            <v>Y</v>
          </cell>
          <cell r="D100" t="str">
            <v>0130-00</v>
          </cell>
          <cell r="E100" t="str">
            <v>SCHWUNGRAD</v>
          </cell>
          <cell r="F100">
            <v>1.61</v>
          </cell>
          <cell r="G100">
            <v>0</v>
          </cell>
          <cell r="H100">
            <v>179.27</v>
          </cell>
          <cell r="I100">
            <v>1.61</v>
          </cell>
        </row>
        <row r="101">
          <cell r="A101" t="str">
            <v>0657</v>
          </cell>
          <cell r="B101" t="str">
            <v>B</v>
          </cell>
          <cell r="C101" t="str">
            <v>Y</v>
          </cell>
          <cell r="D101" t="str">
            <v>0130-00</v>
          </cell>
          <cell r="E101" t="str">
            <v>SCHWUNGRAD</v>
          </cell>
          <cell r="F101">
            <v>1.59</v>
          </cell>
          <cell r="G101">
            <v>0</v>
          </cell>
          <cell r="H101">
            <v>124.33</v>
          </cell>
          <cell r="I101">
            <v>1.59</v>
          </cell>
        </row>
        <row r="102">
          <cell r="A102" t="str">
            <v>0658</v>
          </cell>
          <cell r="B102" t="str">
            <v>B</v>
          </cell>
          <cell r="C102" t="str">
            <v>Y</v>
          </cell>
          <cell r="D102" t="str">
            <v>0131-00</v>
          </cell>
          <cell r="E102" t="str">
            <v>KUEHLLUFTFUEHRUNG</v>
          </cell>
          <cell r="F102">
            <v>0.77</v>
          </cell>
          <cell r="G102">
            <v>0</v>
          </cell>
          <cell r="H102">
            <v>41.02</v>
          </cell>
          <cell r="I102">
            <v>0.77</v>
          </cell>
        </row>
        <row r="103">
          <cell r="A103" t="str">
            <v>0659</v>
          </cell>
          <cell r="B103" t="str">
            <v>B</v>
          </cell>
          <cell r="C103" t="str">
            <v>Y</v>
          </cell>
          <cell r="D103" t="str">
            <v>0131-00</v>
          </cell>
          <cell r="E103" t="str">
            <v>KUEHLLUFTFUEHRUNG</v>
          </cell>
          <cell r="F103">
            <v>0.77</v>
          </cell>
          <cell r="G103">
            <v>0</v>
          </cell>
          <cell r="H103">
            <v>30.54</v>
          </cell>
          <cell r="I103">
            <v>0.77</v>
          </cell>
        </row>
        <row r="104">
          <cell r="A104" t="str">
            <v>0660</v>
          </cell>
          <cell r="B104" t="str">
            <v>B</v>
          </cell>
          <cell r="C104" t="str">
            <v>Y</v>
          </cell>
          <cell r="D104" t="str">
            <v>0131-00</v>
          </cell>
          <cell r="E104" t="str">
            <v>KUEHLLUFTFUEHRUNG</v>
          </cell>
          <cell r="F104">
            <v>0.77</v>
          </cell>
          <cell r="G104">
            <v>0</v>
          </cell>
          <cell r="H104">
            <v>30.54</v>
          </cell>
          <cell r="I104">
            <v>0.77</v>
          </cell>
        </row>
        <row r="105">
          <cell r="A105" t="str">
            <v>0661</v>
          </cell>
          <cell r="B105" t="str">
            <v>B</v>
          </cell>
          <cell r="C105" t="str">
            <v>Y</v>
          </cell>
          <cell r="D105" t="str">
            <v>0131-00</v>
          </cell>
          <cell r="E105" t="str">
            <v>RIEMENTRIEB</v>
          </cell>
          <cell r="F105">
            <v>1.68</v>
          </cell>
          <cell r="G105">
            <v>0</v>
          </cell>
          <cell r="H105">
            <v>48.72</v>
          </cell>
          <cell r="I105">
            <v>1.68</v>
          </cell>
        </row>
        <row r="106">
          <cell r="A106" t="str">
            <v>0663</v>
          </cell>
          <cell r="B106" t="str">
            <v>B</v>
          </cell>
          <cell r="C106" t="str">
            <v>Y</v>
          </cell>
          <cell r="D106" t="str">
            <v>0131-00</v>
          </cell>
          <cell r="E106" t="str">
            <v>NEBENABTRIEB</v>
          </cell>
          <cell r="F106">
            <v>0.33</v>
          </cell>
          <cell r="G106">
            <v>0</v>
          </cell>
          <cell r="H106">
            <v>69.13</v>
          </cell>
          <cell r="I106">
            <v>0.33</v>
          </cell>
        </row>
        <row r="107">
          <cell r="A107" t="str">
            <v>0664</v>
          </cell>
          <cell r="B107" t="str">
            <v>B</v>
          </cell>
          <cell r="C107" t="str">
            <v>Y</v>
          </cell>
          <cell r="D107" t="str">
            <v>0131-00</v>
          </cell>
          <cell r="E107" t="str">
            <v>VERBINDUNGSTEILE</v>
          </cell>
          <cell r="F107">
            <v>0</v>
          </cell>
          <cell r="G107">
            <v>0</v>
          </cell>
          <cell r="H107">
            <v>8.4</v>
          </cell>
          <cell r="I107">
            <v>0</v>
          </cell>
        </row>
        <row r="108">
          <cell r="A108" t="str">
            <v>0665</v>
          </cell>
          <cell r="B108" t="str">
            <v>B</v>
          </cell>
          <cell r="C108" t="str">
            <v>Y</v>
          </cell>
          <cell r="D108" t="str">
            <v>0131-00</v>
          </cell>
          <cell r="E108" t="str">
            <v>MOTORLAGERUNG</v>
          </cell>
          <cell r="F108">
            <v>0.48</v>
          </cell>
          <cell r="G108">
            <v>0</v>
          </cell>
          <cell r="H108">
            <v>6.14</v>
          </cell>
          <cell r="I108">
            <v>0.48</v>
          </cell>
        </row>
        <row r="109">
          <cell r="A109" t="str">
            <v>0666</v>
          </cell>
          <cell r="B109" t="str">
            <v>B</v>
          </cell>
          <cell r="C109" t="str">
            <v>Y</v>
          </cell>
          <cell r="D109" t="str">
            <v>0131-00</v>
          </cell>
          <cell r="E109" t="str">
            <v>MOTORLAGERUNG</v>
          </cell>
          <cell r="F109">
            <v>0.78</v>
          </cell>
          <cell r="G109">
            <v>0</v>
          </cell>
          <cell r="H109">
            <v>22.96</v>
          </cell>
          <cell r="I109">
            <v>0.78</v>
          </cell>
        </row>
        <row r="110">
          <cell r="A110" t="str">
            <v>0667</v>
          </cell>
          <cell r="B110" t="str">
            <v>B</v>
          </cell>
          <cell r="C110" t="str">
            <v>Y</v>
          </cell>
          <cell r="D110" t="str">
            <v>0131-00</v>
          </cell>
          <cell r="E110" t="str">
            <v>MOTORLAGERUNG</v>
          </cell>
          <cell r="F110">
            <v>0.64</v>
          </cell>
          <cell r="G110">
            <v>0</v>
          </cell>
          <cell r="H110">
            <v>33.32</v>
          </cell>
          <cell r="I110">
            <v>0.64</v>
          </cell>
        </row>
        <row r="111">
          <cell r="A111" t="str">
            <v>0668</v>
          </cell>
          <cell r="B111" t="str">
            <v>B</v>
          </cell>
          <cell r="C111" t="str">
            <v>Y</v>
          </cell>
          <cell r="D111" t="str">
            <v>0131-00</v>
          </cell>
          <cell r="E111" t="str">
            <v>MOTORLAGERUNG</v>
          </cell>
          <cell r="F111">
            <v>0.48</v>
          </cell>
          <cell r="G111">
            <v>0</v>
          </cell>
          <cell r="H111">
            <v>10.32</v>
          </cell>
          <cell r="I111">
            <v>0.48</v>
          </cell>
        </row>
        <row r="112">
          <cell r="A112" t="str">
            <v>0669</v>
          </cell>
          <cell r="B112" t="str">
            <v>B</v>
          </cell>
          <cell r="C112" t="str">
            <v>Y</v>
          </cell>
          <cell r="D112" t="str">
            <v>0131-00</v>
          </cell>
          <cell r="E112" t="str">
            <v>MOTORLAGERUNG</v>
          </cell>
          <cell r="F112">
            <v>0.61</v>
          </cell>
          <cell r="G112">
            <v>0</v>
          </cell>
          <cell r="H112">
            <v>64.03</v>
          </cell>
          <cell r="I112">
            <v>0.61</v>
          </cell>
        </row>
        <row r="113">
          <cell r="A113" t="str">
            <v>0670</v>
          </cell>
          <cell r="B113" t="str">
            <v>B</v>
          </cell>
          <cell r="C113" t="str">
            <v>Y</v>
          </cell>
          <cell r="D113" t="str">
            <v>0131-00</v>
          </cell>
          <cell r="E113" t="str">
            <v>MOTORLAGERUNG</v>
          </cell>
          <cell r="F113">
            <v>0.5</v>
          </cell>
          <cell r="G113">
            <v>0</v>
          </cell>
          <cell r="H113">
            <v>9.75</v>
          </cell>
          <cell r="I113">
            <v>0.5</v>
          </cell>
        </row>
        <row r="114">
          <cell r="A114" t="str">
            <v>0673</v>
          </cell>
          <cell r="B114" t="str">
            <v>B</v>
          </cell>
          <cell r="C114" t="str">
            <v>Y</v>
          </cell>
          <cell r="D114" t="str">
            <v>0131-00</v>
          </cell>
          <cell r="E114" t="str">
            <v>MOTORLAGERUNG</v>
          </cell>
          <cell r="F114">
            <v>0</v>
          </cell>
          <cell r="G114">
            <v>0</v>
          </cell>
          <cell r="H114">
            <v>22.96</v>
          </cell>
          <cell r="I114">
            <v>0</v>
          </cell>
        </row>
        <row r="115">
          <cell r="A115" t="str">
            <v>0674</v>
          </cell>
          <cell r="B115" t="str">
            <v>B</v>
          </cell>
          <cell r="C115" t="str">
            <v>Y</v>
          </cell>
          <cell r="D115" t="str">
            <v>0131-00</v>
          </cell>
          <cell r="E115" t="str">
            <v>MOTORLAGERUNG</v>
          </cell>
          <cell r="F115">
            <v>0.64</v>
          </cell>
          <cell r="G115">
            <v>0</v>
          </cell>
          <cell r="H115">
            <v>12.7</v>
          </cell>
          <cell r="I115">
            <v>0.64</v>
          </cell>
        </row>
        <row r="116">
          <cell r="A116" t="str">
            <v>0675</v>
          </cell>
          <cell r="B116" t="str">
            <v>B</v>
          </cell>
          <cell r="C116" t="str">
            <v>Y</v>
          </cell>
          <cell r="D116" t="str">
            <v>0131-00</v>
          </cell>
          <cell r="E116" t="str">
            <v>OHNE INHALT</v>
          </cell>
          <cell r="F116">
            <v>0</v>
          </cell>
          <cell r="G116">
            <v>0</v>
          </cell>
          <cell r="H116">
            <v>0</v>
          </cell>
          <cell r="I116">
            <v>0</v>
          </cell>
        </row>
        <row r="117">
          <cell r="A117" t="str">
            <v>0676</v>
          </cell>
          <cell r="B117" t="str">
            <v>B</v>
          </cell>
          <cell r="C117" t="str">
            <v>Y</v>
          </cell>
          <cell r="D117" t="str">
            <v>0131-00</v>
          </cell>
          <cell r="E117" t="str">
            <v>MOTORLAGERUNG</v>
          </cell>
          <cell r="F117">
            <v>0.51</v>
          </cell>
          <cell r="G117">
            <v>0</v>
          </cell>
          <cell r="H117">
            <v>7.85</v>
          </cell>
          <cell r="I117">
            <v>0.51</v>
          </cell>
        </row>
        <row r="118">
          <cell r="A118" t="str">
            <v>0677</v>
          </cell>
          <cell r="B118" t="str">
            <v>B</v>
          </cell>
          <cell r="C118" t="str">
            <v>Y</v>
          </cell>
          <cell r="D118" t="str">
            <v>0131-00</v>
          </cell>
          <cell r="E118" t="str">
            <v>MOTORLAGERUNG</v>
          </cell>
          <cell r="F118">
            <v>0.37</v>
          </cell>
          <cell r="G118">
            <v>0</v>
          </cell>
          <cell r="H118">
            <v>5.96</v>
          </cell>
          <cell r="I118">
            <v>0.37</v>
          </cell>
        </row>
        <row r="119">
          <cell r="A119" t="str">
            <v>0679</v>
          </cell>
          <cell r="B119" t="str">
            <v>B</v>
          </cell>
          <cell r="C119" t="str">
            <v>Y</v>
          </cell>
          <cell r="D119" t="str">
            <v>0131-00</v>
          </cell>
          <cell r="E119" t="str">
            <v>DREHZAHLREGLER</v>
          </cell>
          <cell r="F119">
            <v>2.2799999999999998</v>
          </cell>
          <cell r="G119">
            <v>0.73</v>
          </cell>
          <cell r="H119">
            <v>159.66</v>
          </cell>
          <cell r="I119">
            <v>3.01</v>
          </cell>
        </row>
        <row r="120">
          <cell r="A120" t="str">
            <v>0680</v>
          </cell>
          <cell r="B120" t="str">
            <v>B</v>
          </cell>
          <cell r="C120" t="str">
            <v>Y</v>
          </cell>
          <cell r="D120" t="str">
            <v>0131-00</v>
          </cell>
          <cell r="E120" t="str">
            <v>DREHZAHLREGLER</v>
          </cell>
          <cell r="F120">
            <v>2.2799999999999998</v>
          </cell>
          <cell r="G120">
            <v>0.73</v>
          </cell>
          <cell r="H120">
            <v>159.66</v>
          </cell>
          <cell r="I120">
            <v>3.01</v>
          </cell>
        </row>
        <row r="121">
          <cell r="A121" t="str">
            <v>0681</v>
          </cell>
          <cell r="B121" t="str">
            <v>B</v>
          </cell>
          <cell r="C121" t="str">
            <v>Y</v>
          </cell>
          <cell r="D121" t="str">
            <v>0131-00</v>
          </cell>
          <cell r="E121" t="str">
            <v>DREHZAHLREGLER</v>
          </cell>
          <cell r="F121">
            <v>2.2799999999999998</v>
          </cell>
          <cell r="G121">
            <v>0.73</v>
          </cell>
          <cell r="H121">
            <v>159.66</v>
          </cell>
          <cell r="I121">
            <v>3.01</v>
          </cell>
        </row>
        <row r="122">
          <cell r="A122" t="str">
            <v>0682</v>
          </cell>
          <cell r="B122" t="str">
            <v>B</v>
          </cell>
          <cell r="C122" t="str">
            <v>Y</v>
          </cell>
          <cell r="D122" t="str">
            <v>0131-00</v>
          </cell>
          <cell r="E122" t="str">
            <v>DREHZAHLREGLER</v>
          </cell>
          <cell r="F122">
            <v>2.1</v>
          </cell>
          <cell r="G122">
            <v>0</v>
          </cell>
          <cell r="H122">
            <v>138.49</v>
          </cell>
          <cell r="I122">
            <v>2.1</v>
          </cell>
        </row>
        <row r="123">
          <cell r="A123" t="str">
            <v>0683</v>
          </cell>
          <cell r="B123" t="str">
            <v>B</v>
          </cell>
          <cell r="C123" t="str">
            <v>Y</v>
          </cell>
          <cell r="D123" t="str">
            <v>0131-00</v>
          </cell>
          <cell r="E123" t="str">
            <v>DREHZAHLREGLER</v>
          </cell>
          <cell r="F123">
            <v>2.1</v>
          </cell>
          <cell r="G123">
            <v>0</v>
          </cell>
          <cell r="H123">
            <v>138.49</v>
          </cell>
          <cell r="I123">
            <v>2.1</v>
          </cell>
        </row>
        <row r="124">
          <cell r="A124" t="str">
            <v>0684</v>
          </cell>
          <cell r="B124" t="str">
            <v>B</v>
          </cell>
          <cell r="C124" t="str">
            <v>Y</v>
          </cell>
          <cell r="D124" t="str">
            <v>0131-00</v>
          </cell>
          <cell r="E124" t="str">
            <v>DREHZAHLREGLER</v>
          </cell>
          <cell r="F124">
            <v>2.1</v>
          </cell>
          <cell r="G124">
            <v>0</v>
          </cell>
          <cell r="H124">
            <v>138.49</v>
          </cell>
          <cell r="I124">
            <v>2.1</v>
          </cell>
        </row>
        <row r="125">
          <cell r="A125" t="str">
            <v>0686</v>
          </cell>
          <cell r="B125" t="str">
            <v>B</v>
          </cell>
          <cell r="C125" t="str">
            <v>Y</v>
          </cell>
          <cell r="D125" t="str">
            <v>0131-00</v>
          </cell>
          <cell r="E125" t="str">
            <v>LADELUFTLEITUNG</v>
          </cell>
          <cell r="F125">
            <v>2.19</v>
          </cell>
          <cell r="G125">
            <v>2.87</v>
          </cell>
          <cell r="H125">
            <v>58.57</v>
          </cell>
          <cell r="I125">
            <v>5.0600000000000005</v>
          </cell>
        </row>
        <row r="126">
          <cell r="A126" t="str">
            <v>0689</v>
          </cell>
          <cell r="B126" t="str">
            <v>B</v>
          </cell>
          <cell r="C126" t="str">
            <v>Y</v>
          </cell>
          <cell r="D126" t="str">
            <v>0130-00</v>
          </cell>
          <cell r="E126" t="str">
            <v>KURB.GEH.ENTLUEFT.</v>
          </cell>
          <cell r="F126">
            <v>1.54</v>
          </cell>
          <cell r="G126">
            <v>4.0599999999999996</v>
          </cell>
          <cell r="H126">
            <v>15.72</v>
          </cell>
          <cell r="I126">
            <v>5.6</v>
          </cell>
        </row>
        <row r="127">
          <cell r="A127" t="str">
            <v>0694</v>
          </cell>
          <cell r="B127" t="str">
            <v>B</v>
          </cell>
          <cell r="C127" t="str">
            <v>Y</v>
          </cell>
          <cell r="D127" t="str">
            <v>0131-00</v>
          </cell>
          <cell r="E127" t="str">
            <v>RIEMENTRIEB</v>
          </cell>
          <cell r="F127">
            <v>2.25</v>
          </cell>
          <cell r="G127">
            <v>0.93</v>
          </cell>
          <cell r="H127">
            <v>65.47</v>
          </cell>
          <cell r="I127">
            <v>3.18</v>
          </cell>
        </row>
        <row r="128">
          <cell r="A128" t="str">
            <v>0696</v>
          </cell>
          <cell r="B128" t="str">
            <v>B</v>
          </cell>
          <cell r="C128" t="str">
            <v>Y</v>
          </cell>
          <cell r="D128" t="str">
            <v>0131-00</v>
          </cell>
          <cell r="E128" t="str">
            <v>LADELUFTLEITUNG</v>
          </cell>
          <cell r="F128">
            <v>1.36</v>
          </cell>
          <cell r="G128">
            <v>0</v>
          </cell>
          <cell r="H128">
            <v>38.159999999999997</v>
          </cell>
          <cell r="I128">
            <v>1.36</v>
          </cell>
        </row>
        <row r="129">
          <cell r="A129" t="str">
            <v>0697</v>
          </cell>
          <cell r="B129" t="str">
            <v>B</v>
          </cell>
          <cell r="C129" t="str">
            <v>Y</v>
          </cell>
          <cell r="D129" t="str">
            <v>0131-00</v>
          </cell>
          <cell r="E129" t="str">
            <v>KURB.GEH.ENTLUEFT.</v>
          </cell>
          <cell r="F129">
            <v>0.79</v>
          </cell>
          <cell r="G129">
            <v>0</v>
          </cell>
          <cell r="H129">
            <v>11.13</v>
          </cell>
          <cell r="I129">
            <v>0.79</v>
          </cell>
        </row>
        <row r="130">
          <cell r="A130" t="str">
            <v>0702</v>
          </cell>
          <cell r="B130" t="str">
            <v>B</v>
          </cell>
          <cell r="C130" t="str">
            <v>Y</v>
          </cell>
          <cell r="D130" t="str">
            <v>0130-00</v>
          </cell>
          <cell r="E130" t="str">
            <v>OHNE INHALT</v>
          </cell>
          <cell r="F130">
            <v>0</v>
          </cell>
          <cell r="G130">
            <v>0</v>
          </cell>
          <cell r="H130">
            <v>0</v>
          </cell>
          <cell r="I130">
            <v>0</v>
          </cell>
        </row>
        <row r="131">
          <cell r="A131" t="str">
            <v>0703</v>
          </cell>
          <cell r="B131" t="str">
            <v>B</v>
          </cell>
          <cell r="C131" t="str">
            <v>Y</v>
          </cell>
          <cell r="D131" t="str">
            <v>0131-00</v>
          </cell>
          <cell r="E131" t="str">
            <v>DREHZAHLREGLER</v>
          </cell>
          <cell r="F131">
            <v>2.2799999999999998</v>
          </cell>
          <cell r="G131">
            <v>0.73</v>
          </cell>
          <cell r="H131">
            <v>159.66</v>
          </cell>
          <cell r="I131">
            <v>3.01</v>
          </cell>
        </row>
        <row r="132">
          <cell r="A132" t="str">
            <v>0704</v>
          </cell>
          <cell r="B132" t="str">
            <v>B</v>
          </cell>
          <cell r="C132" t="str">
            <v>Y</v>
          </cell>
          <cell r="D132" t="str">
            <v>0131-00</v>
          </cell>
          <cell r="E132" t="str">
            <v>SEEVERPACKUNG</v>
          </cell>
          <cell r="F132">
            <v>0</v>
          </cell>
          <cell r="G132">
            <v>0</v>
          </cell>
          <cell r="H132">
            <v>221.82</v>
          </cell>
          <cell r="I132">
            <v>0</v>
          </cell>
        </row>
        <row r="133">
          <cell r="A133" t="str">
            <v>0705</v>
          </cell>
          <cell r="B133" t="str">
            <v>B</v>
          </cell>
          <cell r="C133" t="str">
            <v>Y</v>
          </cell>
          <cell r="D133" t="str">
            <v>0131-00</v>
          </cell>
          <cell r="E133" t="str">
            <v>SEEVERPACKUNG</v>
          </cell>
          <cell r="F133">
            <v>0</v>
          </cell>
          <cell r="G133">
            <v>0</v>
          </cell>
          <cell r="H133">
            <v>181.07</v>
          </cell>
          <cell r="I133">
            <v>0</v>
          </cell>
        </row>
        <row r="134">
          <cell r="A134" t="str">
            <v>0706</v>
          </cell>
          <cell r="B134" t="str">
            <v>B</v>
          </cell>
          <cell r="C134" t="str">
            <v>Y</v>
          </cell>
          <cell r="D134" t="str">
            <v>0131-00</v>
          </cell>
          <cell r="E134" t="str">
            <v>SEEVERPACKUNG</v>
          </cell>
          <cell r="F134">
            <v>0</v>
          </cell>
          <cell r="G134">
            <v>0</v>
          </cell>
          <cell r="H134">
            <v>181.07</v>
          </cell>
          <cell r="I134">
            <v>0</v>
          </cell>
        </row>
        <row r="135">
          <cell r="A135" t="str">
            <v>0707</v>
          </cell>
          <cell r="B135" t="str">
            <v>B</v>
          </cell>
          <cell r="C135" t="str">
            <v>Y</v>
          </cell>
          <cell r="D135" t="str">
            <v>0130-00</v>
          </cell>
          <cell r="E135" t="str">
            <v>SEEVERPACKUNG</v>
          </cell>
          <cell r="F135">
            <v>0</v>
          </cell>
          <cell r="G135">
            <v>0</v>
          </cell>
          <cell r="H135">
            <v>181.07</v>
          </cell>
          <cell r="I135">
            <v>0</v>
          </cell>
        </row>
        <row r="136">
          <cell r="A136" t="str">
            <v>0708</v>
          </cell>
          <cell r="B136" t="str">
            <v>B</v>
          </cell>
          <cell r="C136" t="str">
            <v>Y</v>
          </cell>
          <cell r="D136" t="str">
            <v>0130-00</v>
          </cell>
          <cell r="E136" t="str">
            <v>SEEVERPACKUNG</v>
          </cell>
          <cell r="F136">
            <v>0</v>
          </cell>
          <cell r="G136">
            <v>0</v>
          </cell>
          <cell r="H136">
            <v>165.36</v>
          </cell>
          <cell r="I136">
            <v>0</v>
          </cell>
        </row>
        <row r="137">
          <cell r="A137" t="str">
            <v>0709</v>
          </cell>
          <cell r="B137" t="str">
            <v>B</v>
          </cell>
          <cell r="C137" t="str">
            <v>Y</v>
          </cell>
          <cell r="D137" t="str">
            <v>0130-00</v>
          </cell>
          <cell r="E137" t="str">
            <v>LUEFTER</v>
          </cell>
          <cell r="F137">
            <v>2.08</v>
          </cell>
          <cell r="G137">
            <v>0</v>
          </cell>
          <cell r="H137">
            <v>59.04</v>
          </cell>
          <cell r="I137">
            <v>2.08</v>
          </cell>
        </row>
        <row r="138">
          <cell r="A138" t="str">
            <v>0710</v>
          </cell>
          <cell r="B138" t="str">
            <v>B</v>
          </cell>
          <cell r="C138" t="str">
            <v>Y</v>
          </cell>
          <cell r="D138" t="str">
            <v>0131-00</v>
          </cell>
          <cell r="E138" t="str">
            <v>RIEMENTRIEB</v>
          </cell>
          <cell r="F138">
            <v>1.65</v>
          </cell>
          <cell r="G138">
            <v>0.93</v>
          </cell>
          <cell r="H138">
            <v>48.99</v>
          </cell>
          <cell r="I138">
            <v>2.58</v>
          </cell>
        </row>
        <row r="139">
          <cell r="A139" t="str">
            <v>0711</v>
          </cell>
          <cell r="B139" t="str">
            <v>B</v>
          </cell>
          <cell r="C139" t="str">
            <v>Y</v>
          </cell>
          <cell r="D139" t="str">
            <v>0131-00</v>
          </cell>
          <cell r="E139" t="str">
            <v>HYDRAUL.OELKUEHLER</v>
          </cell>
          <cell r="F139">
            <v>7.09</v>
          </cell>
          <cell r="G139">
            <v>6.64</v>
          </cell>
          <cell r="H139">
            <v>451.94</v>
          </cell>
          <cell r="I139">
            <v>13.73</v>
          </cell>
        </row>
        <row r="140">
          <cell r="A140" t="str">
            <v>0712</v>
          </cell>
          <cell r="B140" t="str">
            <v>B</v>
          </cell>
          <cell r="C140" t="str">
            <v>Y</v>
          </cell>
          <cell r="D140" t="str">
            <v>0130-00</v>
          </cell>
          <cell r="E140" t="str">
            <v>SEEVERPACKUNG</v>
          </cell>
          <cell r="F140">
            <v>0</v>
          </cell>
          <cell r="G140">
            <v>0</v>
          </cell>
          <cell r="H140">
            <v>124.82</v>
          </cell>
          <cell r="I140">
            <v>0</v>
          </cell>
        </row>
        <row r="141">
          <cell r="A141" t="str">
            <v>0713</v>
          </cell>
          <cell r="B141" t="str">
            <v>B</v>
          </cell>
          <cell r="C141" t="str">
            <v>Y</v>
          </cell>
          <cell r="D141" t="str">
            <v>0130-00</v>
          </cell>
          <cell r="E141" t="str">
            <v>SEEVERPACKUNG</v>
          </cell>
          <cell r="F141">
            <v>0</v>
          </cell>
          <cell r="G141">
            <v>0</v>
          </cell>
          <cell r="H141">
            <v>123.26</v>
          </cell>
          <cell r="I141">
            <v>0</v>
          </cell>
        </row>
        <row r="142">
          <cell r="A142" t="str">
            <v>0714</v>
          </cell>
          <cell r="B142" t="str">
            <v>B</v>
          </cell>
          <cell r="C142" t="str">
            <v>Y</v>
          </cell>
          <cell r="D142" t="str">
            <v>0130-00</v>
          </cell>
          <cell r="E142" t="str">
            <v>OELMESSVORRICHTUNG</v>
          </cell>
          <cell r="F142">
            <v>0.73</v>
          </cell>
          <cell r="G142">
            <v>0</v>
          </cell>
          <cell r="H142">
            <v>7.02</v>
          </cell>
          <cell r="I142">
            <v>0.73</v>
          </cell>
        </row>
        <row r="143">
          <cell r="A143" t="str">
            <v>0715</v>
          </cell>
          <cell r="B143" t="str">
            <v>B</v>
          </cell>
          <cell r="C143" t="str">
            <v>Y</v>
          </cell>
          <cell r="D143" t="str">
            <v>0131-00</v>
          </cell>
          <cell r="E143" t="str">
            <v>RIEMENTRIEB</v>
          </cell>
          <cell r="F143">
            <v>1.65</v>
          </cell>
          <cell r="G143">
            <v>1.26</v>
          </cell>
          <cell r="H143">
            <v>48.59</v>
          </cell>
          <cell r="I143">
            <v>2.91</v>
          </cell>
        </row>
        <row r="144">
          <cell r="A144" t="str">
            <v>0716</v>
          </cell>
          <cell r="B144" t="str">
            <v>B</v>
          </cell>
          <cell r="C144" t="str">
            <v>Y</v>
          </cell>
          <cell r="D144" t="str">
            <v>0131-00</v>
          </cell>
          <cell r="E144" t="str">
            <v>RIEMENTRIEB</v>
          </cell>
          <cell r="F144">
            <v>1.65</v>
          </cell>
          <cell r="G144">
            <v>1.1200000000000001</v>
          </cell>
          <cell r="H144">
            <v>48.72</v>
          </cell>
          <cell r="I144">
            <v>2.77</v>
          </cell>
        </row>
        <row r="145">
          <cell r="A145" t="str">
            <v>0721</v>
          </cell>
          <cell r="B145" t="str">
            <v>B</v>
          </cell>
          <cell r="C145" t="str">
            <v>Y</v>
          </cell>
          <cell r="D145" t="str">
            <v>0131-00</v>
          </cell>
          <cell r="E145" t="str">
            <v>MOTORLAGERUNG</v>
          </cell>
          <cell r="F145">
            <v>0.14000000000000001</v>
          </cell>
          <cell r="G145">
            <v>0</v>
          </cell>
          <cell r="H145">
            <v>12.7</v>
          </cell>
          <cell r="I145">
            <v>0.14000000000000001</v>
          </cell>
        </row>
        <row r="146">
          <cell r="A146" t="str">
            <v>0722</v>
          </cell>
          <cell r="B146" t="str">
            <v>B</v>
          </cell>
          <cell r="C146" t="str">
            <v>Y</v>
          </cell>
          <cell r="D146" t="str">
            <v>0130-00</v>
          </cell>
          <cell r="E146" t="str">
            <v>DREHZAHLREGLER</v>
          </cell>
          <cell r="F146">
            <v>2.4</v>
          </cell>
          <cell r="G146">
            <v>0.56000000000000005</v>
          </cell>
          <cell r="H146">
            <v>159.97999999999999</v>
          </cell>
          <cell r="I146">
            <v>2.96</v>
          </cell>
        </row>
        <row r="147">
          <cell r="A147" t="str">
            <v>0723</v>
          </cell>
          <cell r="B147" t="str">
            <v>B</v>
          </cell>
          <cell r="C147" t="str">
            <v>Y</v>
          </cell>
          <cell r="D147" t="str">
            <v>0130-00</v>
          </cell>
          <cell r="E147" t="str">
            <v>WERKSPROBELAUF</v>
          </cell>
          <cell r="F147">
            <v>13.53</v>
          </cell>
          <cell r="G147">
            <v>0</v>
          </cell>
          <cell r="H147">
            <v>7.12</v>
          </cell>
          <cell r="I147">
            <v>13.53</v>
          </cell>
        </row>
        <row r="148">
          <cell r="A148" t="str">
            <v>0724</v>
          </cell>
          <cell r="B148" t="str">
            <v>B</v>
          </cell>
          <cell r="C148" t="str">
            <v>Y</v>
          </cell>
          <cell r="D148" t="str">
            <v>0130-00</v>
          </cell>
          <cell r="E148" t="str">
            <v>WERKSPROBELAUF</v>
          </cell>
          <cell r="F148">
            <v>13.53</v>
          </cell>
          <cell r="G148">
            <v>0</v>
          </cell>
          <cell r="H148">
            <v>7.12</v>
          </cell>
          <cell r="I148">
            <v>13.53</v>
          </cell>
        </row>
        <row r="149">
          <cell r="A149" t="str">
            <v>0725</v>
          </cell>
          <cell r="B149" t="str">
            <v>B</v>
          </cell>
          <cell r="C149" t="str">
            <v>Y</v>
          </cell>
          <cell r="D149" t="str">
            <v>0130-00</v>
          </cell>
          <cell r="E149" t="str">
            <v>WERKSPROBELAUF</v>
          </cell>
          <cell r="F149">
            <v>13.53</v>
          </cell>
          <cell r="G149">
            <v>0</v>
          </cell>
          <cell r="H149">
            <v>7.12</v>
          </cell>
          <cell r="I149">
            <v>13.53</v>
          </cell>
        </row>
        <row r="150">
          <cell r="A150" t="str">
            <v>0726</v>
          </cell>
          <cell r="B150" t="str">
            <v>B</v>
          </cell>
          <cell r="C150" t="str">
            <v>Y</v>
          </cell>
          <cell r="D150" t="str">
            <v>0130-00</v>
          </cell>
          <cell r="E150" t="str">
            <v>LANDVERPACKUNG</v>
          </cell>
          <cell r="F150">
            <v>0</v>
          </cell>
          <cell r="G150">
            <v>0</v>
          </cell>
          <cell r="H150">
            <v>44.55</v>
          </cell>
          <cell r="I150">
            <v>0</v>
          </cell>
        </row>
        <row r="151">
          <cell r="A151" t="str">
            <v>0727</v>
          </cell>
          <cell r="B151" t="str">
            <v>B</v>
          </cell>
          <cell r="C151" t="str">
            <v>Y</v>
          </cell>
          <cell r="D151" t="str">
            <v>0130-00</v>
          </cell>
          <cell r="E151" t="str">
            <v>LANDVERPACKUNG</v>
          </cell>
          <cell r="F151">
            <v>0</v>
          </cell>
          <cell r="G151">
            <v>0</v>
          </cell>
          <cell r="H151">
            <v>38.479999999999997</v>
          </cell>
          <cell r="I151">
            <v>0</v>
          </cell>
        </row>
        <row r="152">
          <cell r="A152" t="str">
            <v>0728</v>
          </cell>
          <cell r="B152" t="str">
            <v>B</v>
          </cell>
          <cell r="C152" t="str">
            <v>Y</v>
          </cell>
          <cell r="D152" t="str">
            <v>0130-00</v>
          </cell>
          <cell r="E152" t="str">
            <v>LANDVERPACKUNG</v>
          </cell>
          <cell r="F152">
            <v>0</v>
          </cell>
          <cell r="G152">
            <v>0</v>
          </cell>
          <cell r="H152">
            <v>44.55</v>
          </cell>
          <cell r="I152">
            <v>0</v>
          </cell>
        </row>
        <row r="153">
          <cell r="A153" t="str">
            <v>0729</v>
          </cell>
          <cell r="B153" t="str">
            <v>B</v>
          </cell>
          <cell r="C153" t="str">
            <v>Y</v>
          </cell>
          <cell r="D153" t="str">
            <v>0130-00</v>
          </cell>
          <cell r="E153" t="str">
            <v>LANDVERPACKUNG</v>
          </cell>
          <cell r="F153">
            <v>0</v>
          </cell>
          <cell r="G153">
            <v>0</v>
          </cell>
          <cell r="H153">
            <v>27.05</v>
          </cell>
          <cell r="I153">
            <v>0</v>
          </cell>
        </row>
        <row r="154">
          <cell r="A154" t="str">
            <v>0730</v>
          </cell>
          <cell r="B154" t="str">
            <v>B</v>
          </cell>
          <cell r="C154" t="str">
            <v>Y</v>
          </cell>
          <cell r="D154" t="str">
            <v>0130-00</v>
          </cell>
          <cell r="E154" t="str">
            <v>KUEHLLUFTFUEHRUNG</v>
          </cell>
          <cell r="F154">
            <v>0.39</v>
          </cell>
          <cell r="G154">
            <v>0</v>
          </cell>
          <cell r="H154">
            <v>15.21</v>
          </cell>
          <cell r="I154">
            <v>0.39</v>
          </cell>
        </row>
        <row r="155">
          <cell r="A155" t="str">
            <v>0731</v>
          </cell>
          <cell r="B155" t="str">
            <v>B</v>
          </cell>
          <cell r="C155" t="str">
            <v>Y</v>
          </cell>
          <cell r="D155" t="str">
            <v>0130-00</v>
          </cell>
          <cell r="E155" t="str">
            <v>KUEHLLUFTFUEHRUNG</v>
          </cell>
          <cell r="F155">
            <v>0.48</v>
          </cell>
          <cell r="G155">
            <v>0</v>
          </cell>
          <cell r="H155">
            <v>27.21</v>
          </cell>
          <cell r="I155">
            <v>0.48</v>
          </cell>
        </row>
        <row r="156">
          <cell r="A156" t="str">
            <v>0732</v>
          </cell>
          <cell r="B156" t="str">
            <v>B</v>
          </cell>
          <cell r="C156" t="str">
            <v>Y</v>
          </cell>
          <cell r="D156" t="str">
            <v>0130-00</v>
          </cell>
          <cell r="E156" t="str">
            <v>KUEHLLUFTFUEHRUNG</v>
          </cell>
          <cell r="F156">
            <v>0.39</v>
          </cell>
          <cell r="G156">
            <v>0</v>
          </cell>
          <cell r="H156">
            <v>15.81</v>
          </cell>
          <cell r="I156">
            <v>0.39</v>
          </cell>
        </row>
        <row r="157">
          <cell r="A157" t="str">
            <v>0733</v>
          </cell>
          <cell r="B157" t="str">
            <v>B</v>
          </cell>
          <cell r="C157" t="str">
            <v>Y</v>
          </cell>
          <cell r="D157" t="str">
            <v>0130-00</v>
          </cell>
          <cell r="E157" t="str">
            <v>KUEHLLUFTFUEHRUNG</v>
          </cell>
          <cell r="F157">
            <v>0.48</v>
          </cell>
          <cell r="G157">
            <v>0</v>
          </cell>
          <cell r="H157">
            <v>25.01</v>
          </cell>
          <cell r="I157">
            <v>0.48</v>
          </cell>
        </row>
        <row r="158">
          <cell r="A158" t="str">
            <v>0734</v>
          </cell>
          <cell r="B158" t="str">
            <v>B</v>
          </cell>
          <cell r="C158" t="str">
            <v>Y</v>
          </cell>
          <cell r="D158" t="str">
            <v>0130-00</v>
          </cell>
          <cell r="E158" t="str">
            <v>KUEHLLUFTFUEHRUNG</v>
          </cell>
          <cell r="F158">
            <v>0.39</v>
          </cell>
          <cell r="G158">
            <v>0</v>
          </cell>
          <cell r="H158">
            <v>15.31</v>
          </cell>
          <cell r="I158">
            <v>0.39</v>
          </cell>
        </row>
        <row r="159">
          <cell r="A159" t="str">
            <v>0735</v>
          </cell>
          <cell r="B159" t="str">
            <v>B</v>
          </cell>
          <cell r="C159" t="str">
            <v>Y</v>
          </cell>
          <cell r="D159" t="str">
            <v>0130-00</v>
          </cell>
          <cell r="E159" t="str">
            <v>KUEHLLUFTFUEHRUNG</v>
          </cell>
          <cell r="F159">
            <v>0.48</v>
          </cell>
          <cell r="G159">
            <v>0</v>
          </cell>
          <cell r="H159">
            <v>27.26</v>
          </cell>
          <cell r="I159">
            <v>0.48</v>
          </cell>
        </row>
        <row r="160">
          <cell r="A160" t="str">
            <v>0738</v>
          </cell>
          <cell r="B160" t="str">
            <v>B</v>
          </cell>
          <cell r="C160" t="str">
            <v>Y</v>
          </cell>
          <cell r="D160" t="str">
            <v>0130-00</v>
          </cell>
          <cell r="E160" t="str">
            <v>SCHWUNGRAD</v>
          </cell>
          <cell r="F160">
            <v>1.44</v>
          </cell>
          <cell r="G160">
            <v>2.93</v>
          </cell>
          <cell r="H160">
            <v>150.76</v>
          </cell>
          <cell r="I160">
            <v>4.37</v>
          </cell>
        </row>
        <row r="161">
          <cell r="A161" t="str">
            <v>0739</v>
          </cell>
          <cell r="B161" t="str">
            <v>B</v>
          </cell>
          <cell r="C161" t="str">
            <v>Y</v>
          </cell>
          <cell r="D161" t="str">
            <v>0131-00</v>
          </cell>
          <cell r="E161" t="str">
            <v>ANSCHLUSSGEHAEUSE</v>
          </cell>
          <cell r="F161">
            <v>1.18</v>
          </cell>
          <cell r="G161">
            <v>0</v>
          </cell>
          <cell r="H161">
            <v>168.42</v>
          </cell>
          <cell r="I161">
            <v>1.18</v>
          </cell>
        </row>
        <row r="162">
          <cell r="A162" t="str">
            <v>0740</v>
          </cell>
          <cell r="B162" t="str">
            <v>B</v>
          </cell>
          <cell r="C162" t="str">
            <v>Y</v>
          </cell>
          <cell r="D162" t="str">
            <v>0131-00</v>
          </cell>
          <cell r="E162" t="str">
            <v>GRUNDTEILE</v>
          </cell>
          <cell r="F162">
            <v>16.260000000000002</v>
          </cell>
          <cell r="G162">
            <v>32.130000000000003</v>
          </cell>
          <cell r="H162">
            <v>407.16</v>
          </cell>
          <cell r="I162">
            <v>48.39</v>
          </cell>
        </row>
        <row r="163">
          <cell r="A163" t="str">
            <v>0741</v>
          </cell>
          <cell r="B163" t="str">
            <v>B</v>
          </cell>
          <cell r="C163" t="str">
            <v>Y</v>
          </cell>
          <cell r="D163" t="str">
            <v>0130-00</v>
          </cell>
          <cell r="E163" t="str">
            <v>SCHWINGS.DAEMPFER</v>
          </cell>
          <cell r="F163">
            <v>0.4</v>
          </cell>
          <cell r="G163">
            <v>0</v>
          </cell>
          <cell r="H163">
            <v>39.200000000000003</v>
          </cell>
          <cell r="I163">
            <v>0.4</v>
          </cell>
        </row>
        <row r="164">
          <cell r="A164" t="str">
            <v>0743</v>
          </cell>
          <cell r="B164" t="str">
            <v>B</v>
          </cell>
          <cell r="C164" t="str">
            <v>Y</v>
          </cell>
          <cell r="D164" t="str">
            <v>0130-00</v>
          </cell>
          <cell r="E164" t="str">
            <v>OHNE INHALT</v>
          </cell>
          <cell r="F164">
            <v>0</v>
          </cell>
          <cell r="G164">
            <v>0</v>
          </cell>
          <cell r="H164">
            <v>0</v>
          </cell>
          <cell r="I164">
            <v>0</v>
          </cell>
        </row>
        <row r="165">
          <cell r="A165" t="str">
            <v>0744</v>
          </cell>
          <cell r="B165" t="str">
            <v>B</v>
          </cell>
          <cell r="C165" t="str">
            <v>Y</v>
          </cell>
          <cell r="D165" t="str">
            <v>0131-00</v>
          </cell>
          <cell r="E165" t="str">
            <v>MOTORLAGERUNG</v>
          </cell>
          <cell r="F165">
            <v>0.39</v>
          </cell>
          <cell r="G165">
            <v>0</v>
          </cell>
          <cell r="H165">
            <v>2.98</v>
          </cell>
          <cell r="I165">
            <v>0.39</v>
          </cell>
        </row>
        <row r="166">
          <cell r="A166" t="str">
            <v>0747</v>
          </cell>
          <cell r="B166" t="str">
            <v>B</v>
          </cell>
          <cell r="C166" t="str">
            <v>Y</v>
          </cell>
          <cell r="D166" t="str">
            <v>0131-00</v>
          </cell>
          <cell r="E166" t="str">
            <v>DREHZAHLREGLER</v>
          </cell>
          <cell r="F166">
            <v>2.2799999999999998</v>
          </cell>
          <cell r="G166">
            <v>0.73</v>
          </cell>
          <cell r="H166">
            <v>167.56</v>
          </cell>
          <cell r="I166">
            <v>3.01</v>
          </cell>
        </row>
        <row r="167">
          <cell r="A167" t="str">
            <v>0748</v>
          </cell>
          <cell r="B167" t="str">
            <v>B</v>
          </cell>
          <cell r="C167" t="str">
            <v>Y</v>
          </cell>
          <cell r="D167" t="str">
            <v>0131-00</v>
          </cell>
          <cell r="E167" t="str">
            <v>DREHZAHLREGLER</v>
          </cell>
          <cell r="F167">
            <v>2.2799999999999998</v>
          </cell>
          <cell r="G167">
            <v>0.73</v>
          </cell>
          <cell r="H167">
            <v>160.01</v>
          </cell>
          <cell r="I167">
            <v>3.01</v>
          </cell>
        </row>
        <row r="168">
          <cell r="A168" t="str">
            <v>0749</v>
          </cell>
          <cell r="B168" t="str">
            <v>B</v>
          </cell>
          <cell r="C168" t="str">
            <v>Y</v>
          </cell>
          <cell r="D168" t="str">
            <v>0131-00</v>
          </cell>
          <cell r="E168" t="str">
            <v>DREHZAHLREGLER</v>
          </cell>
          <cell r="F168">
            <v>2.2799999999999998</v>
          </cell>
          <cell r="G168">
            <v>0.73</v>
          </cell>
          <cell r="H168">
            <v>159.37</v>
          </cell>
          <cell r="I168">
            <v>3.01</v>
          </cell>
        </row>
        <row r="169">
          <cell r="A169" t="str">
            <v>0750</v>
          </cell>
          <cell r="B169" t="str">
            <v>B</v>
          </cell>
          <cell r="C169" t="str">
            <v>Y</v>
          </cell>
          <cell r="D169" t="str">
            <v>0131-00</v>
          </cell>
          <cell r="E169" t="str">
            <v>KURB.GEH.ENTLUEFT.</v>
          </cell>
          <cell r="F169">
            <v>2.0699999999999998</v>
          </cell>
          <cell r="G169">
            <v>2.95</v>
          </cell>
          <cell r="H169">
            <v>33.44</v>
          </cell>
          <cell r="I169">
            <v>5.0199999999999996</v>
          </cell>
        </row>
        <row r="170">
          <cell r="A170" t="str">
            <v>0752</v>
          </cell>
          <cell r="B170" t="str">
            <v>B</v>
          </cell>
          <cell r="C170" t="str">
            <v>Y</v>
          </cell>
          <cell r="D170" t="str">
            <v>0131-00</v>
          </cell>
          <cell r="E170" t="str">
            <v>ABGASTURBOLADER</v>
          </cell>
          <cell r="F170">
            <v>4.47</v>
          </cell>
          <cell r="G170">
            <v>4.4000000000000004</v>
          </cell>
          <cell r="H170">
            <v>155.81</v>
          </cell>
          <cell r="I170">
            <v>8.870000000000001</v>
          </cell>
        </row>
        <row r="171">
          <cell r="A171" t="str">
            <v>0753</v>
          </cell>
          <cell r="B171" t="str">
            <v>B</v>
          </cell>
          <cell r="C171" t="str">
            <v>Y</v>
          </cell>
          <cell r="D171" t="str">
            <v>0131-00</v>
          </cell>
          <cell r="E171" t="str">
            <v>ABGASTURBOLADER</v>
          </cell>
          <cell r="F171">
            <v>4.3499999999999996</v>
          </cell>
          <cell r="G171">
            <v>6.81</v>
          </cell>
          <cell r="H171">
            <v>152.93</v>
          </cell>
          <cell r="I171">
            <v>11.16</v>
          </cell>
        </row>
        <row r="172">
          <cell r="A172" t="str">
            <v>0754</v>
          </cell>
          <cell r="B172" t="str">
            <v>B</v>
          </cell>
          <cell r="C172" t="str">
            <v>Y</v>
          </cell>
          <cell r="D172" t="str">
            <v>0131-00</v>
          </cell>
          <cell r="E172" t="str">
            <v>ABGASTURBOLADER</v>
          </cell>
          <cell r="F172">
            <v>3.03</v>
          </cell>
          <cell r="G172">
            <v>4.2699999999999996</v>
          </cell>
          <cell r="H172">
            <v>148.08000000000001</v>
          </cell>
          <cell r="I172">
            <v>7.2999999999999989</v>
          </cell>
        </row>
        <row r="173">
          <cell r="A173" t="str">
            <v>0756</v>
          </cell>
          <cell r="B173" t="str">
            <v>B</v>
          </cell>
          <cell r="C173" t="str">
            <v>Y</v>
          </cell>
          <cell r="D173" t="str">
            <v>0131-00</v>
          </cell>
          <cell r="E173" t="str">
            <v>GEGENFLANSCH</v>
          </cell>
          <cell r="F173">
            <v>0</v>
          </cell>
          <cell r="G173">
            <v>0</v>
          </cell>
          <cell r="H173">
            <v>2.74</v>
          </cell>
          <cell r="I173">
            <v>0</v>
          </cell>
        </row>
        <row r="174">
          <cell r="A174" t="str">
            <v>0760</v>
          </cell>
          <cell r="B174" t="str">
            <v>B</v>
          </cell>
          <cell r="C174" t="str">
            <v>Y</v>
          </cell>
          <cell r="D174" t="str">
            <v>0131-00</v>
          </cell>
          <cell r="E174" t="str">
            <v>SCHWINGS.DAEMPFER</v>
          </cell>
          <cell r="F174">
            <v>0.51</v>
          </cell>
          <cell r="G174">
            <v>0</v>
          </cell>
          <cell r="H174">
            <v>31.29</v>
          </cell>
          <cell r="I174">
            <v>0.51</v>
          </cell>
        </row>
        <row r="175">
          <cell r="A175" t="str">
            <v>0762</v>
          </cell>
          <cell r="B175" t="str">
            <v>B</v>
          </cell>
          <cell r="C175" t="str">
            <v>Y</v>
          </cell>
          <cell r="D175" t="str">
            <v>0131-00</v>
          </cell>
          <cell r="E175" t="str">
            <v>WERKSPROBELAUF</v>
          </cell>
          <cell r="F175">
            <v>13.53</v>
          </cell>
          <cell r="G175">
            <v>0</v>
          </cell>
          <cell r="H175">
            <v>7.12</v>
          </cell>
          <cell r="I175">
            <v>13.53</v>
          </cell>
        </row>
        <row r="176">
          <cell r="A176" t="str">
            <v>0763</v>
          </cell>
          <cell r="B176" t="str">
            <v>B</v>
          </cell>
          <cell r="C176" t="str">
            <v>Y</v>
          </cell>
          <cell r="D176" t="str">
            <v>0131-00</v>
          </cell>
          <cell r="E176" t="str">
            <v>DREHZAHLREGLER</v>
          </cell>
          <cell r="F176">
            <v>2.2799999999999998</v>
          </cell>
          <cell r="G176">
            <v>0.73</v>
          </cell>
          <cell r="H176">
            <v>160.01</v>
          </cell>
          <cell r="I176">
            <v>3.01</v>
          </cell>
        </row>
        <row r="177">
          <cell r="A177" t="str">
            <v>0768</v>
          </cell>
          <cell r="B177" t="str">
            <v>B</v>
          </cell>
          <cell r="C177" t="str">
            <v>Y</v>
          </cell>
          <cell r="D177" t="str">
            <v>0130-00</v>
          </cell>
          <cell r="E177" t="str">
            <v>WERKSPROBELAUF</v>
          </cell>
          <cell r="F177">
            <v>13.53</v>
          </cell>
          <cell r="G177">
            <v>0</v>
          </cell>
          <cell r="H177">
            <v>7.12</v>
          </cell>
          <cell r="I177">
            <v>13.53</v>
          </cell>
        </row>
        <row r="178">
          <cell r="A178" t="str">
            <v>0769</v>
          </cell>
          <cell r="B178" t="str">
            <v>B</v>
          </cell>
          <cell r="C178" t="str">
            <v>Y</v>
          </cell>
          <cell r="D178" t="str">
            <v>0130-00</v>
          </cell>
          <cell r="E178" t="str">
            <v>WERKSPROBELAUF</v>
          </cell>
          <cell r="F178">
            <v>13.53</v>
          </cell>
          <cell r="G178">
            <v>0</v>
          </cell>
          <cell r="H178">
            <v>7.12</v>
          </cell>
          <cell r="I178">
            <v>13.53</v>
          </cell>
        </row>
        <row r="179">
          <cell r="A179" t="str">
            <v>0770</v>
          </cell>
          <cell r="B179" t="str">
            <v>B</v>
          </cell>
          <cell r="C179" t="str">
            <v>Y</v>
          </cell>
          <cell r="D179" t="str">
            <v>0130-00</v>
          </cell>
          <cell r="E179" t="str">
            <v>WERKSPROBELAUF</v>
          </cell>
          <cell r="F179">
            <v>13.53</v>
          </cell>
          <cell r="G179">
            <v>0</v>
          </cell>
          <cell r="H179">
            <v>7.23</v>
          </cell>
          <cell r="I179">
            <v>13.53</v>
          </cell>
        </row>
        <row r="180">
          <cell r="A180" t="str">
            <v>0771</v>
          </cell>
          <cell r="B180" t="str">
            <v>B</v>
          </cell>
          <cell r="C180" t="str">
            <v>Y</v>
          </cell>
          <cell r="D180" t="str">
            <v>0130-00</v>
          </cell>
          <cell r="E180" t="str">
            <v>WERKSPROBELAUF</v>
          </cell>
          <cell r="F180">
            <v>13.53</v>
          </cell>
          <cell r="G180">
            <v>0</v>
          </cell>
          <cell r="H180">
            <v>7.23</v>
          </cell>
          <cell r="I180">
            <v>13.53</v>
          </cell>
        </row>
        <row r="181">
          <cell r="A181" t="str">
            <v>0772</v>
          </cell>
          <cell r="B181" t="str">
            <v>B</v>
          </cell>
          <cell r="C181" t="str">
            <v>Y</v>
          </cell>
          <cell r="D181" t="str">
            <v>0130-00</v>
          </cell>
          <cell r="E181" t="str">
            <v>WERKSPROBELAUF</v>
          </cell>
          <cell r="F181">
            <v>13.53</v>
          </cell>
          <cell r="G181">
            <v>0</v>
          </cell>
          <cell r="H181">
            <v>7.23</v>
          </cell>
          <cell r="I181">
            <v>13.53</v>
          </cell>
        </row>
        <row r="182">
          <cell r="A182" t="str">
            <v>0773</v>
          </cell>
          <cell r="B182" t="str">
            <v>B</v>
          </cell>
          <cell r="C182" t="str">
            <v>Y</v>
          </cell>
          <cell r="D182" t="str">
            <v>0130-00</v>
          </cell>
          <cell r="E182" t="str">
            <v>WERKSPROBELAUF</v>
          </cell>
          <cell r="F182">
            <v>13.53</v>
          </cell>
          <cell r="G182">
            <v>0</v>
          </cell>
          <cell r="H182">
            <v>7.23</v>
          </cell>
          <cell r="I182">
            <v>13.53</v>
          </cell>
        </row>
        <row r="183">
          <cell r="A183" t="str">
            <v>0774</v>
          </cell>
          <cell r="B183" t="str">
            <v>B</v>
          </cell>
          <cell r="C183" t="str">
            <v>Y</v>
          </cell>
          <cell r="D183" t="str">
            <v>0130-00</v>
          </cell>
          <cell r="E183" t="str">
            <v>WERKSPROBELAUF</v>
          </cell>
          <cell r="F183">
            <v>13.53</v>
          </cell>
          <cell r="G183">
            <v>0</v>
          </cell>
          <cell r="H183">
            <v>7.23</v>
          </cell>
          <cell r="I183">
            <v>13.53</v>
          </cell>
        </row>
        <row r="184">
          <cell r="A184" t="str">
            <v>0775</v>
          </cell>
          <cell r="B184" t="str">
            <v>B</v>
          </cell>
          <cell r="C184" t="str">
            <v>Y</v>
          </cell>
          <cell r="D184" t="str">
            <v>0130-00</v>
          </cell>
          <cell r="E184" t="str">
            <v>WERKSPROBELAUF</v>
          </cell>
          <cell r="F184">
            <v>13.53</v>
          </cell>
          <cell r="G184">
            <v>0</v>
          </cell>
          <cell r="H184">
            <v>7.23</v>
          </cell>
          <cell r="I184">
            <v>13.53</v>
          </cell>
        </row>
        <row r="185">
          <cell r="A185" t="str">
            <v>0776</v>
          </cell>
          <cell r="B185" t="str">
            <v>B</v>
          </cell>
          <cell r="C185" t="str">
            <v>Y</v>
          </cell>
          <cell r="D185" t="str">
            <v>0130-00</v>
          </cell>
          <cell r="E185" t="str">
            <v>WERKSPROBELAUF</v>
          </cell>
          <cell r="F185">
            <v>13.53</v>
          </cell>
          <cell r="G185">
            <v>0</v>
          </cell>
          <cell r="H185">
            <v>7.23</v>
          </cell>
          <cell r="I185">
            <v>13.53</v>
          </cell>
        </row>
        <row r="186">
          <cell r="A186" t="str">
            <v>0777</v>
          </cell>
          <cell r="B186" t="str">
            <v>B</v>
          </cell>
          <cell r="C186" t="str">
            <v>Y</v>
          </cell>
          <cell r="D186" t="str">
            <v>0131-00</v>
          </cell>
          <cell r="E186" t="str">
            <v>WERKSPROBELAUF</v>
          </cell>
          <cell r="F186">
            <v>13.53</v>
          </cell>
          <cell r="G186">
            <v>0</v>
          </cell>
          <cell r="H186">
            <v>6.69</v>
          </cell>
          <cell r="I186">
            <v>13.53</v>
          </cell>
        </row>
        <row r="187">
          <cell r="A187" t="str">
            <v>0779</v>
          </cell>
          <cell r="B187" t="str">
            <v>B</v>
          </cell>
          <cell r="C187" t="str">
            <v>Y</v>
          </cell>
          <cell r="D187" t="str">
            <v>0131-00</v>
          </cell>
          <cell r="E187" t="str">
            <v>WERKSPROBELAUF</v>
          </cell>
          <cell r="F187">
            <v>13.53</v>
          </cell>
          <cell r="G187">
            <v>0</v>
          </cell>
          <cell r="H187">
            <v>7.12</v>
          </cell>
          <cell r="I187">
            <v>13.53</v>
          </cell>
        </row>
        <row r="188">
          <cell r="A188" t="str">
            <v>0780</v>
          </cell>
          <cell r="B188" t="str">
            <v>B</v>
          </cell>
          <cell r="C188" t="str">
            <v>Y</v>
          </cell>
          <cell r="D188" t="str">
            <v>0131-00</v>
          </cell>
          <cell r="E188" t="str">
            <v>WERKSPROBELAUF</v>
          </cell>
          <cell r="F188">
            <v>13.53</v>
          </cell>
          <cell r="G188">
            <v>0</v>
          </cell>
          <cell r="H188">
            <v>7.12</v>
          </cell>
          <cell r="I188">
            <v>13.53</v>
          </cell>
        </row>
        <row r="189">
          <cell r="A189" t="str">
            <v>0781</v>
          </cell>
          <cell r="B189" t="str">
            <v>B</v>
          </cell>
          <cell r="C189" t="str">
            <v>Y</v>
          </cell>
          <cell r="D189" t="str">
            <v>0131-00</v>
          </cell>
          <cell r="E189" t="str">
            <v>WERKSPROBELAUF</v>
          </cell>
          <cell r="F189">
            <v>13.53</v>
          </cell>
          <cell r="G189">
            <v>0</v>
          </cell>
          <cell r="H189">
            <v>7.12</v>
          </cell>
          <cell r="I189">
            <v>13.53</v>
          </cell>
        </row>
        <row r="190">
          <cell r="A190" t="str">
            <v>0782</v>
          </cell>
          <cell r="B190" t="str">
            <v>B</v>
          </cell>
          <cell r="C190" t="str">
            <v>Y</v>
          </cell>
          <cell r="D190" t="str">
            <v>0131-00</v>
          </cell>
          <cell r="E190" t="str">
            <v>WERKSPROBELAUF</v>
          </cell>
          <cell r="F190">
            <v>13.53</v>
          </cell>
          <cell r="G190">
            <v>0</v>
          </cell>
          <cell r="H190">
            <v>7.12</v>
          </cell>
          <cell r="I190">
            <v>13.53</v>
          </cell>
        </row>
        <row r="191">
          <cell r="A191" t="str">
            <v>0784</v>
          </cell>
          <cell r="B191" t="str">
            <v>B</v>
          </cell>
          <cell r="C191" t="str">
            <v>Y</v>
          </cell>
          <cell r="D191" t="str">
            <v>0131-00</v>
          </cell>
          <cell r="E191" t="str">
            <v>WERKSPROBELAUF</v>
          </cell>
          <cell r="F191">
            <v>13.53</v>
          </cell>
          <cell r="G191">
            <v>0</v>
          </cell>
          <cell r="H191">
            <v>7.12</v>
          </cell>
          <cell r="I191">
            <v>13.53</v>
          </cell>
        </row>
        <row r="192">
          <cell r="A192" t="str">
            <v>0785</v>
          </cell>
          <cell r="B192" t="str">
            <v>B</v>
          </cell>
          <cell r="C192" t="str">
            <v>Y</v>
          </cell>
          <cell r="D192" t="str">
            <v>0131-00</v>
          </cell>
          <cell r="E192" t="str">
            <v>WERKSPROBELAUF</v>
          </cell>
          <cell r="F192">
            <v>13.53</v>
          </cell>
          <cell r="G192">
            <v>0</v>
          </cell>
          <cell r="H192">
            <v>7.12</v>
          </cell>
          <cell r="I192">
            <v>13.53</v>
          </cell>
        </row>
        <row r="193">
          <cell r="A193" t="str">
            <v>0786</v>
          </cell>
          <cell r="B193" t="str">
            <v>B</v>
          </cell>
          <cell r="C193" t="str">
            <v>Y</v>
          </cell>
          <cell r="D193" t="str">
            <v>0131-00</v>
          </cell>
          <cell r="E193" t="str">
            <v>WERKSPROBELAUF</v>
          </cell>
          <cell r="F193">
            <v>13.53</v>
          </cell>
          <cell r="G193">
            <v>0</v>
          </cell>
          <cell r="H193">
            <v>7.12</v>
          </cell>
          <cell r="I193">
            <v>13.53</v>
          </cell>
        </row>
        <row r="194">
          <cell r="A194" t="str">
            <v>0787</v>
          </cell>
          <cell r="B194" t="str">
            <v>B</v>
          </cell>
          <cell r="C194" t="str">
            <v>Y</v>
          </cell>
          <cell r="D194" t="str">
            <v>0131-00</v>
          </cell>
          <cell r="E194" t="str">
            <v>WERKSPROBELAUF</v>
          </cell>
          <cell r="F194">
            <v>13.53</v>
          </cell>
          <cell r="G194">
            <v>0</v>
          </cell>
          <cell r="H194">
            <v>7.12</v>
          </cell>
          <cell r="I194">
            <v>13.53</v>
          </cell>
        </row>
        <row r="195">
          <cell r="A195" t="str">
            <v>0788</v>
          </cell>
          <cell r="B195" t="str">
            <v>B</v>
          </cell>
          <cell r="C195" t="str">
            <v>Y</v>
          </cell>
          <cell r="D195" t="str">
            <v>0131-00</v>
          </cell>
          <cell r="E195" t="str">
            <v>WERKSPROBELAUF</v>
          </cell>
          <cell r="F195">
            <v>13.53</v>
          </cell>
          <cell r="G195">
            <v>0</v>
          </cell>
          <cell r="H195">
            <v>7.12</v>
          </cell>
          <cell r="I195">
            <v>13.53</v>
          </cell>
        </row>
        <row r="196">
          <cell r="A196" t="str">
            <v>0789</v>
          </cell>
          <cell r="B196" t="str">
            <v>B</v>
          </cell>
          <cell r="C196" t="str">
            <v>Y</v>
          </cell>
          <cell r="D196" t="str">
            <v>0131-00</v>
          </cell>
          <cell r="E196" t="str">
            <v>WERKSPROBELAUF</v>
          </cell>
          <cell r="F196">
            <v>13.53</v>
          </cell>
          <cell r="G196">
            <v>0</v>
          </cell>
          <cell r="H196">
            <v>7.12</v>
          </cell>
          <cell r="I196">
            <v>13.53</v>
          </cell>
        </row>
        <row r="197">
          <cell r="A197" t="str">
            <v>0790</v>
          </cell>
          <cell r="B197" t="str">
            <v>B</v>
          </cell>
          <cell r="C197" t="str">
            <v>Y</v>
          </cell>
          <cell r="D197" t="str">
            <v>0131-00</v>
          </cell>
          <cell r="E197" t="str">
            <v>WERKSPROBELAUF</v>
          </cell>
          <cell r="F197">
            <v>13.53</v>
          </cell>
          <cell r="G197">
            <v>0</v>
          </cell>
          <cell r="H197">
            <v>7.23</v>
          </cell>
          <cell r="I197">
            <v>13.53</v>
          </cell>
        </row>
        <row r="198">
          <cell r="A198" t="str">
            <v>0791</v>
          </cell>
          <cell r="B198" t="str">
            <v>B</v>
          </cell>
          <cell r="C198" t="str">
            <v>Y</v>
          </cell>
          <cell r="D198" t="str">
            <v>0131-00</v>
          </cell>
          <cell r="E198" t="str">
            <v>WERKSPROBELAUF</v>
          </cell>
          <cell r="F198">
            <v>13.53</v>
          </cell>
          <cell r="G198">
            <v>0</v>
          </cell>
          <cell r="H198">
            <v>9.75</v>
          </cell>
          <cell r="I198">
            <v>13.53</v>
          </cell>
        </row>
        <row r="199">
          <cell r="A199" t="str">
            <v>0792</v>
          </cell>
          <cell r="B199" t="str">
            <v>B</v>
          </cell>
          <cell r="C199" t="str">
            <v>Y</v>
          </cell>
          <cell r="D199" t="str">
            <v>0131-00</v>
          </cell>
          <cell r="E199" t="str">
            <v>WERKSPROBELAUF</v>
          </cell>
          <cell r="F199">
            <v>13.53</v>
          </cell>
          <cell r="G199">
            <v>0</v>
          </cell>
          <cell r="H199">
            <v>7.23</v>
          </cell>
          <cell r="I199">
            <v>13.53</v>
          </cell>
        </row>
        <row r="200">
          <cell r="A200" t="str">
            <v>0793</v>
          </cell>
          <cell r="B200" t="str">
            <v>B</v>
          </cell>
          <cell r="C200" t="str">
            <v>Y</v>
          </cell>
          <cell r="D200" t="str">
            <v>0131-00</v>
          </cell>
          <cell r="E200" t="str">
            <v>WERKSPROBELAUF</v>
          </cell>
          <cell r="F200">
            <v>13.53</v>
          </cell>
          <cell r="G200">
            <v>0</v>
          </cell>
          <cell r="H200">
            <v>7.23</v>
          </cell>
          <cell r="I200">
            <v>13.53</v>
          </cell>
        </row>
        <row r="201">
          <cell r="A201" t="str">
            <v>0794</v>
          </cell>
          <cell r="B201" t="str">
            <v>B</v>
          </cell>
          <cell r="C201" t="str">
            <v>Y</v>
          </cell>
          <cell r="D201" t="str">
            <v>0131-00</v>
          </cell>
          <cell r="E201" t="str">
            <v>WERKSPROBELAUF</v>
          </cell>
          <cell r="F201">
            <v>13.53</v>
          </cell>
          <cell r="G201">
            <v>0</v>
          </cell>
          <cell r="H201">
            <v>7.23</v>
          </cell>
          <cell r="I201">
            <v>13.53</v>
          </cell>
        </row>
        <row r="202">
          <cell r="A202" t="str">
            <v>0795</v>
          </cell>
          <cell r="B202" t="str">
            <v>B</v>
          </cell>
          <cell r="C202" t="str">
            <v>Y</v>
          </cell>
          <cell r="D202" t="str">
            <v>0131-00</v>
          </cell>
          <cell r="E202" t="str">
            <v>WERKSPROBELAUF</v>
          </cell>
          <cell r="F202">
            <v>13.53</v>
          </cell>
          <cell r="G202">
            <v>0</v>
          </cell>
          <cell r="H202">
            <v>7.23</v>
          </cell>
          <cell r="I202">
            <v>13.53</v>
          </cell>
        </row>
        <row r="203">
          <cell r="A203" t="str">
            <v>0797</v>
          </cell>
          <cell r="B203" t="str">
            <v>B</v>
          </cell>
          <cell r="C203" t="str">
            <v>Y</v>
          </cell>
          <cell r="D203" t="str">
            <v>0131-00</v>
          </cell>
          <cell r="E203" t="str">
            <v>WERKSPROBELAUF</v>
          </cell>
          <cell r="F203">
            <v>13.53</v>
          </cell>
          <cell r="G203">
            <v>0</v>
          </cell>
          <cell r="H203">
            <v>7.23</v>
          </cell>
          <cell r="I203">
            <v>13.53</v>
          </cell>
        </row>
        <row r="204">
          <cell r="A204" t="str">
            <v>0798</v>
          </cell>
          <cell r="B204" t="str">
            <v>B</v>
          </cell>
          <cell r="C204" t="str">
            <v>Y</v>
          </cell>
          <cell r="D204" t="str">
            <v>0131-00</v>
          </cell>
          <cell r="E204" t="str">
            <v>WERKSPROBELAUF</v>
          </cell>
          <cell r="F204">
            <v>13.53</v>
          </cell>
          <cell r="G204">
            <v>0</v>
          </cell>
          <cell r="H204">
            <v>7.23</v>
          </cell>
          <cell r="I204">
            <v>13.53</v>
          </cell>
        </row>
        <row r="205">
          <cell r="A205" t="str">
            <v>0799</v>
          </cell>
          <cell r="B205" t="str">
            <v>B</v>
          </cell>
          <cell r="C205" t="str">
            <v>Y</v>
          </cell>
          <cell r="D205" t="str">
            <v>0131-00</v>
          </cell>
          <cell r="E205" t="str">
            <v>WERKSPROBELAUF</v>
          </cell>
          <cell r="F205">
            <v>13.53</v>
          </cell>
          <cell r="G205">
            <v>0</v>
          </cell>
          <cell r="H205">
            <v>7.23</v>
          </cell>
          <cell r="I205">
            <v>13.53</v>
          </cell>
        </row>
        <row r="206">
          <cell r="A206" t="str">
            <v>0800</v>
          </cell>
          <cell r="B206" t="str">
            <v>B</v>
          </cell>
          <cell r="C206" t="str">
            <v>Y</v>
          </cell>
          <cell r="D206" t="str">
            <v>0131-00</v>
          </cell>
          <cell r="E206" t="str">
            <v>WERKSPROBELAUF</v>
          </cell>
          <cell r="F206">
            <v>13.53</v>
          </cell>
          <cell r="G206">
            <v>0</v>
          </cell>
          <cell r="H206">
            <v>7.23</v>
          </cell>
          <cell r="I206">
            <v>13.53</v>
          </cell>
        </row>
        <row r="207">
          <cell r="A207" t="str">
            <v>0801</v>
          </cell>
          <cell r="B207" t="str">
            <v>B</v>
          </cell>
          <cell r="C207" t="str">
            <v>Y</v>
          </cell>
          <cell r="D207" t="str">
            <v>0131-00</v>
          </cell>
          <cell r="E207" t="str">
            <v>WERKSPROBELAUF</v>
          </cell>
          <cell r="F207">
            <v>13.53</v>
          </cell>
          <cell r="G207">
            <v>0</v>
          </cell>
          <cell r="H207">
            <v>7.23</v>
          </cell>
          <cell r="I207">
            <v>13.53</v>
          </cell>
        </row>
        <row r="208">
          <cell r="A208" t="str">
            <v>0802</v>
          </cell>
          <cell r="B208" t="str">
            <v>B</v>
          </cell>
          <cell r="C208" t="str">
            <v>Y</v>
          </cell>
          <cell r="D208" t="str">
            <v>0131-00</v>
          </cell>
          <cell r="E208" t="str">
            <v>ABGASTURBOLADER</v>
          </cell>
          <cell r="F208">
            <v>3.02</v>
          </cell>
          <cell r="G208">
            <v>4.2699999999999996</v>
          </cell>
          <cell r="H208">
            <v>148.08000000000001</v>
          </cell>
          <cell r="I208">
            <v>7.2899999999999991</v>
          </cell>
        </row>
        <row r="209">
          <cell r="A209" t="str">
            <v>0803</v>
          </cell>
          <cell r="B209" t="str">
            <v>B</v>
          </cell>
          <cell r="C209" t="str">
            <v>Y</v>
          </cell>
          <cell r="D209" t="str">
            <v>0130-00</v>
          </cell>
          <cell r="E209" t="str">
            <v>DREHZAHLREGLER</v>
          </cell>
          <cell r="F209">
            <v>2.4</v>
          </cell>
          <cell r="G209">
            <v>0.56000000000000005</v>
          </cell>
          <cell r="H209">
            <v>159.97999999999999</v>
          </cell>
          <cell r="I209">
            <v>2.96</v>
          </cell>
        </row>
        <row r="210">
          <cell r="A210" t="str">
            <v>0811</v>
          </cell>
          <cell r="B210" t="str">
            <v>B</v>
          </cell>
          <cell r="C210" t="str">
            <v>Y</v>
          </cell>
          <cell r="D210" t="str">
            <v>0130-00</v>
          </cell>
          <cell r="E210" t="str">
            <v>EINSPRITZPUMPE</v>
          </cell>
          <cell r="F210">
            <v>5.85</v>
          </cell>
          <cell r="G210">
            <v>40.51</v>
          </cell>
          <cell r="H210">
            <v>541.48</v>
          </cell>
          <cell r="I210">
            <v>46.36</v>
          </cell>
        </row>
        <row r="211">
          <cell r="A211" t="str">
            <v>0812</v>
          </cell>
          <cell r="B211" t="str">
            <v>B</v>
          </cell>
          <cell r="C211" t="str">
            <v>Y</v>
          </cell>
          <cell r="D211" t="str">
            <v>0130-00</v>
          </cell>
          <cell r="E211" t="str">
            <v>EINSPRITZPUMPE</v>
          </cell>
          <cell r="F211">
            <v>5.85</v>
          </cell>
          <cell r="G211">
            <v>40.51</v>
          </cell>
          <cell r="H211">
            <v>541.48</v>
          </cell>
          <cell r="I211">
            <v>46.36</v>
          </cell>
        </row>
        <row r="212">
          <cell r="A212" t="str">
            <v>0813</v>
          </cell>
          <cell r="B212" t="str">
            <v>B</v>
          </cell>
          <cell r="C212" t="str">
            <v>Y</v>
          </cell>
          <cell r="D212" t="str">
            <v>0130-00</v>
          </cell>
          <cell r="E212" t="str">
            <v>EINSPRITZPUMPE</v>
          </cell>
          <cell r="F212">
            <v>5.85</v>
          </cell>
          <cell r="G212">
            <v>40.51</v>
          </cell>
          <cell r="H212">
            <v>541.48</v>
          </cell>
          <cell r="I212">
            <v>46.36</v>
          </cell>
        </row>
        <row r="213">
          <cell r="A213" t="str">
            <v>0814</v>
          </cell>
          <cell r="B213" t="str">
            <v>B</v>
          </cell>
          <cell r="C213" t="str">
            <v>Y</v>
          </cell>
          <cell r="D213" t="str">
            <v>0130-00</v>
          </cell>
          <cell r="E213" t="str">
            <v>EINSPRITZPUMPE</v>
          </cell>
          <cell r="F213">
            <v>5.85</v>
          </cell>
          <cell r="G213">
            <v>40.51</v>
          </cell>
          <cell r="H213">
            <v>541.48</v>
          </cell>
          <cell r="I213">
            <v>46.36</v>
          </cell>
        </row>
        <row r="214">
          <cell r="A214" t="str">
            <v>0815</v>
          </cell>
          <cell r="B214" t="str">
            <v>B</v>
          </cell>
          <cell r="C214" t="str">
            <v>Y</v>
          </cell>
          <cell r="D214" t="str">
            <v>0131-00</v>
          </cell>
          <cell r="E214" t="str">
            <v>EINSPRITZPUMPE</v>
          </cell>
          <cell r="F214">
            <v>8.6199999999999992</v>
          </cell>
          <cell r="G214">
            <v>44.99</v>
          </cell>
          <cell r="H214">
            <v>953.04</v>
          </cell>
          <cell r="I214">
            <v>53.61</v>
          </cell>
        </row>
        <row r="215">
          <cell r="A215" t="str">
            <v>0816</v>
          </cell>
          <cell r="B215" t="str">
            <v>B</v>
          </cell>
          <cell r="C215" t="str">
            <v>Y</v>
          </cell>
          <cell r="D215" t="str">
            <v>0131-00</v>
          </cell>
          <cell r="E215" t="str">
            <v>SCHWUNGRAD</v>
          </cell>
          <cell r="F215">
            <v>1.17</v>
          </cell>
          <cell r="G215">
            <v>0</v>
          </cell>
          <cell r="H215">
            <v>97.35</v>
          </cell>
          <cell r="I215">
            <v>1.17</v>
          </cell>
        </row>
        <row r="216">
          <cell r="A216" t="str">
            <v>0819</v>
          </cell>
          <cell r="B216" t="str">
            <v>B</v>
          </cell>
          <cell r="C216" t="str">
            <v>Y</v>
          </cell>
          <cell r="D216" t="str">
            <v>0130-00</v>
          </cell>
          <cell r="E216" t="str">
            <v>BEFESTIGUNGSTEILE</v>
          </cell>
          <cell r="F216">
            <v>0.21</v>
          </cell>
          <cell r="G216">
            <v>0</v>
          </cell>
          <cell r="H216">
            <v>0.3</v>
          </cell>
          <cell r="I216">
            <v>0.21</v>
          </cell>
        </row>
        <row r="217">
          <cell r="A217" t="str">
            <v>0820</v>
          </cell>
          <cell r="B217" t="str">
            <v>B</v>
          </cell>
          <cell r="C217" t="str">
            <v>Y</v>
          </cell>
          <cell r="D217" t="str">
            <v>0130-00</v>
          </cell>
          <cell r="E217" t="str">
            <v>BEFESTIGUNGSTEILE</v>
          </cell>
          <cell r="F217">
            <v>0</v>
          </cell>
          <cell r="G217">
            <v>0</v>
          </cell>
          <cell r="H217">
            <v>2.04</v>
          </cell>
          <cell r="I217">
            <v>0</v>
          </cell>
        </row>
        <row r="218">
          <cell r="A218" t="str">
            <v>0821</v>
          </cell>
          <cell r="B218" t="str">
            <v>B</v>
          </cell>
          <cell r="C218" t="str">
            <v>Y</v>
          </cell>
          <cell r="D218" t="str">
            <v>0130-00</v>
          </cell>
          <cell r="E218" t="str">
            <v>FIRMENSCHILD</v>
          </cell>
          <cell r="F218">
            <v>0.49</v>
          </cell>
          <cell r="G218">
            <v>0</v>
          </cell>
          <cell r="H218">
            <v>0.98</v>
          </cell>
          <cell r="I218">
            <v>0.49</v>
          </cell>
        </row>
        <row r="219">
          <cell r="A219" t="str">
            <v>0823</v>
          </cell>
          <cell r="B219" t="str">
            <v>B</v>
          </cell>
          <cell r="C219" t="str">
            <v>Y</v>
          </cell>
          <cell r="D219" t="str">
            <v>0131-00</v>
          </cell>
          <cell r="E219" t="str">
            <v>DREHZAHLREGLER</v>
          </cell>
          <cell r="F219">
            <v>2.2799999999999998</v>
          </cell>
          <cell r="G219">
            <v>0.73</v>
          </cell>
          <cell r="H219">
            <v>159.66</v>
          </cell>
          <cell r="I219">
            <v>3.01</v>
          </cell>
        </row>
        <row r="220">
          <cell r="A220" t="str">
            <v>0824</v>
          </cell>
          <cell r="B220" t="str">
            <v>B</v>
          </cell>
          <cell r="C220" t="str">
            <v>Y</v>
          </cell>
          <cell r="D220" t="str">
            <v>0131-00</v>
          </cell>
          <cell r="E220" t="str">
            <v>DREHZAHLREGLER</v>
          </cell>
          <cell r="F220">
            <v>2.2799999999999998</v>
          </cell>
          <cell r="G220">
            <v>0.73</v>
          </cell>
          <cell r="H220">
            <v>159.66</v>
          </cell>
          <cell r="I220">
            <v>3.01</v>
          </cell>
        </row>
        <row r="221">
          <cell r="A221" t="str">
            <v>0825</v>
          </cell>
          <cell r="B221" t="str">
            <v>B</v>
          </cell>
          <cell r="C221" t="str">
            <v>Y</v>
          </cell>
          <cell r="D221" t="str">
            <v>0131-00</v>
          </cell>
          <cell r="E221" t="str">
            <v>DREHZAHLREGLER</v>
          </cell>
          <cell r="F221">
            <v>2.2799999999999998</v>
          </cell>
          <cell r="G221">
            <v>0.73</v>
          </cell>
          <cell r="H221">
            <v>159.66</v>
          </cell>
          <cell r="I221">
            <v>3.01</v>
          </cell>
        </row>
        <row r="222">
          <cell r="A222" t="str">
            <v>0826</v>
          </cell>
          <cell r="B222" t="str">
            <v>B</v>
          </cell>
          <cell r="C222" t="str">
            <v>Y</v>
          </cell>
          <cell r="D222" t="str">
            <v>0131-00</v>
          </cell>
          <cell r="E222" t="str">
            <v>DREHZAHLREGLER</v>
          </cell>
          <cell r="F222">
            <v>2.2799999999999998</v>
          </cell>
          <cell r="G222">
            <v>0.73</v>
          </cell>
          <cell r="H222">
            <v>159.66</v>
          </cell>
          <cell r="I222">
            <v>3.01</v>
          </cell>
        </row>
        <row r="223">
          <cell r="A223" t="str">
            <v>0828</v>
          </cell>
          <cell r="B223" t="str">
            <v>B</v>
          </cell>
          <cell r="C223" t="str">
            <v>Y</v>
          </cell>
          <cell r="D223" t="str">
            <v>0130-00</v>
          </cell>
          <cell r="E223" t="str">
            <v>SCHWUNGRAD</v>
          </cell>
          <cell r="F223">
            <v>2.48</v>
          </cell>
          <cell r="G223">
            <v>0</v>
          </cell>
          <cell r="H223">
            <v>78.38</v>
          </cell>
          <cell r="I223">
            <v>2.48</v>
          </cell>
        </row>
        <row r="224">
          <cell r="A224" t="str">
            <v>0829</v>
          </cell>
          <cell r="B224" t="str">
            <v>B</v>
          </cell>
          <cell r="C224" t="str">
            <v>Y</v>
          </cell>
          <cell r="D224" t="str">
            <v>0131-00</v>
          </cell>
          <cell r="E224" t="str">
            <v>ABGASTURBOLADER</v>
          </cell>
          <cell r="F224">
            <v>5.3</v>
          </cell>
          <cell r="G224">
            <v>2.42</v>
          </cell>
          <cell r="H224">
            <v>169.81</v>
          </cell>
          <cell r="I224">
            <v>7.72</v>
          </cell>
        </row>
        <row r="225">
          <cell r="A225" t="str">
            <v>0831</v>
          </cell>
          <cell r="B225" t="str">
            <v>B</v>
          </cell>
          <cell r="C225" t="str">
            <v>Y</v>
          </cell>
          <cell r="D225" t="str">
            <v>0131-00</v>
          </cell>
          <cell r="E225" t="str">
            <v>ABGASTURBOLADER</v>
          </cell>
          <cell r="F225">
            <v>5.22</v>
          </cell>
          <cell r="G225">
            <v>5.17</v>
          </cell>
          <cell r="H225">
            <v>176.94</v>
          </cell>
          <cell r="I225">
            <v>10.39</v>
          </cell>
        </row>
        <row r="226">
          <cell r="A226" t="str">
            <v>0832</v>
          </cell>
          <cell r="B226" t="str">
            <v>B</v>
          </cell>
          <cell r="C226" t="str">
            <v>Y</v>
          </cell>
          <cell r="D226" t="str">
            <v>0131-00</v>
          </cell>
          <cell r="E226" t="str">
            <v>ABGASTURBOLADER</v>
          </cell>
          <cell r="F226">
            <v>5.34</v>
          </cell>
          <cell r="G226">
            <v>5.76</v>
          </cell>
          <cell r="H226">
            <v>187.73</v>
          </cell>
          <cell r="I226">
            <v>11.1</v>
          </cell>
        </row>
        <row r="227">
          <cell r="A227" t="str">
            <v>0833</v>
          </cell>
          <cell r="B227" t="str">
            <v>B</v>
          </cell>
          <cell r="C227" t="str">
            <v>Y</v>
          </cell>
          <cell r="D227" t="str">
            <v>0131-00</v>
          </cell>
          <cell r="E227" t="str">
            <v>DREHZAHLREGLER</v>
          </cell>
          <cell r="F227">
            <v>2.2799999999999998</v>
          </cell>
          <cell r="G227">
            <v>0.73</v>
          </cell>
          <cell r="H227">
            <v>159.66</v>
          </cell>
          <cell r="I227">
            <v>3.01</v>
          </cell>
        </row>
        <row r="228">
          <cell r="A228" t="str">
            <v>0834</v>
          </cell>
          <cell r="B228" t="str">
            <v>B</v>
          </cell>
          <cell r="C228" t="str">
            <v>Y</v>
          </cell>
          <cell r="D228" t="str">
            <v>0131-00</v>
          </cell>
          <cell r="E228" t="str">
            <v>LADELUFTLEITUNG</v>
          </cell>
          <cell r="F228">
            <v>1.27</v>
          </cell>
          <cell r="G228">
            <v>0</v>
          </cell>
          <cell r="H228">
            <v>42.52</v>
          </cell>
          <cell r="I228">
            <v>1.27</v>
          </cell>
        </row>
        <row r="229">
          <cell r="A229" t="str">
            <v>0835</v>
          </cell>
          <cell r="B229" t="str">
            <v>B</v>
          </cell>
          <cell r="C229" t="str">
            <v>Y</v>
          </cell>
          <cell r="D229" t="str">
            <v>0131-00</v>
          </cell>
          <cell r="E229" t="str">
            <v>KURB.GEH.ENTLUEFT.</v>
          </cell>
          <cell r="F229">
            <v>1.3</v>
          </cell>
          <cell r="G229">
            <v>0.46</v>
          </cell>
          <cell r="H229">
            <v>31.99</v>
          </cell>
          <cell r="I229">
            <v>1.76</v>
          </cell>
        </row>
        <row r="230">
          <cell r="A230" t="str">
            <v>0836</v>
          </cell>
          <cell r="B230" t="str">
            <v>B</v>
          </cell>
          <cell r="C230" t="str">
            <v>Y</v>
          </cell>
          <cell r="D230" t="str">
            <v>0131-00</v>
          </cell>
          <cell r="E230" t="str">
            <v>OELMESSVORRICHTUNG</v>
          </cell>
          <cell r="F230">
            <v>0.66</v>
          </cell>
          <cell r="G230">
            <v>0</v>
          </cell>
          <cell r="H230">
            <v>3.37</v>
          </cell>
          <cell r="I230">
            <v>0.66</v>
          </cell>
        </row>
        <row r="231">
          <cell r="A231" t="str">
            <v>0838</v>
          </cell>
          <cell r="B231" t="str">
            <v>B</v>
          </cell>
          <cell r="C231" t="str">
            <v>Y</v>
          </cell>
          <cell r="D231" t="str">
            <v>0131-00</v>
          </cell>
          <cell r="E231" t="str">
            <v>ANSCHLUSSGEHAEUSE</v>
          </cell>
          <cell r="F231">
            <v>1.19</v>
          </cell>
          <cell r="G231">
            <v>0</v>
          </cell>
          <cell r="H231">
            <v>106.94</v>
          </cell>
          <cell r="I231">
            <v>1.19</v>
          </cell>
        </row>
        <row r="232">
          <cell r="A232" t="str">
            <v>0839</v>
          </cell>
          <cell r="B232" t="str">
            <v>B</v>
          </cell>
          <cell r="C232" t="str">
            <v>Y</v>
          </cell>
          <cell r="D232" t="str">
            <v>0130-00</v>
          </cell>
          <cell r="E232" t="str">
            <v>AUFSTELLFUSS</v>
          </cell>
          <cell r="F232">
            <v>0.01</v>
          </cell>
          <cell r="G232">
            <v>2.2200000000000002</v>
          </cell>
          <cell r="H232">
            <v>43.48</v>
          </cell>
          <cell r="I232">
            <v>2.23</v>
          </cell>
        </row>
        <row r="233">
          <cell r="A233" t="str">
            <v>0840</v>
          </cell>
          <cell r="B233" t="str">
            <v>B</v>
          </cell>
          <cell r="C233" t="str">
            <v>Y</v>
          </cell>
          <cell r="D233" t="str">
            <v>0131-00</v>
          </cell>
          <cell r="E233" t="str">
            <v>EINSPRITZPUMPE</v>
          </cell>
          <cell r="F233">
            <v>6.53</v>
          </cell>
          <cell r="G233">
            <v>42.86</v>
          </cell>
          <cell r="H233">
            <v>697.09</v>
          </cell>
          <cell r="I233">
            <v>49.39</v>
          </cell>
        </row>
        <row r="234">
          <cell r="A234" t="str">
            <v>0843</v>
          </cell>
          <cell r="B234" t="str">
            <v>B</v>
          </cell>
          <cell r="C234" t="str">
            <v>Y</v>
          </cell>
          <cell r="D234" t="str">
            <v>0130-00</v>
          </cell>
          <cell r="E234" t="str">
            <v>KOMBI-LUFTFILTER</v>
          </cell>
          <cell r="F234">
            <v>0</v>
          </cell>
          <cell r="G234">
            <v>0</v>
          </cell>
          <cell r="H234">
            <v>43.51</v>
          </cell>
          <cell r="I234">
            <v>0</v>
          </cell>
        </row>
        <row r="235">
          <cell r="A235" t="str">
            <v>0845</v>
          </cell>
          <cell r="B235" t="str">
            <v>B</v>
          </cell>
          <cell r="C235" t="str">
            <v>Y</v>
          </cell>
          <cell r="D235" t="str">
            <v>0131-00</v>
          </cell>
          <cell r="E235" t="str">
            <v>ABGASTURBOLADER</v>
          </cell>
          <cell r="F235">
            <v>4.3499999999999996</v>
          </cell>
          <cell r="G235">
            <v>6.81</v>
          </cell>
          <cell r="H235">
            <v>152.93</v>
          </cell>
          <cell r="I235">
            <v>11.16</v>
          </cell>
        </row>
        <row r="236">
          <cell r="A236" t="str">
            <v>0846</v>
          </cell>
          <cell r="B236" t="str">
            <v>B</v>
          </cell>
          <cell r="C236" t="str">
            <v>Y</v>
          </cell>
          <cell r="D236" t="str">
            <v>0131-00</v>
          </cell>
          <cell r="E236" t="str">
            <v>ABGASTURBOLADER</v>
          </cell>
          <cell r="F236">
            <v>4.28</v>
          </cell>
          <cell r="G236">
            <v>4.4000000000000004</v>
          </cell>
          <cell r="H236">
            <v>160.77000000000001</v>
          </cell>
          <cell r="I236">
            <v>8.68</v>
          </cell>
        </row>
        <row r="237">
          <cell r="A237" t="str">
            <v>0848</v>
          </cell>
          <cell r="B237" t="str">
            <v>B</v>
          </cell>
          <cell r="C237" t="str">
            <v>Y</v>
          </cell>
          <cell r="D237" t="str">
            <v>0131-00</v>
          </cell>
          <cell r="E237" t="str">
            <v>ABGASTURBOLADER</v>
          </cell>
          <cell r="F237">
            <v>4.47</v>
          </cell>
          <cell r="G237">
            <v>4.4000000000000004</v>
          </cell>
          <cell r="H237">
            <v>155.81</v>
          </cell>
          <cell r="I237">
            <v>8.870000000000001</v>
          </cell>
        </row>
        <row r="238">
          <cell r="A238" t="str">
            <v>0849</v>
          </cell>
          <cell r="B238" t="str">
            <v>B</v>
          </cell>
          <cell r="C238" t="str">
            <v>Y</v>
          </cell>
          <cell r="D238" t="str">
            <v>0131-00</v>
          </cell>
          <cell r="E238" t="str">
            <v>ABGASTURBOLADER</v>
          </cell>
          <cell r="F238">
            <v>4.3499999999999996</v>
          </cell>
          <cell r="G238">
            <v>6.81</v>
          </cell>
          <cell r="H238">
            <v>157.88999999999999</v>
          </cell>
          <cell r="I238">
            <v>11.16</v>
          </cell>
        </row>
        <row r="239">
          <cell r="A239" t="str">
            <v>0851</v>
          </cell>
          <cell r="B239" t="str">
            <v>B</v>
          </cell>
          <cell r="C239" t="str">
            <v>Y</v>
          </cell>
          <cell r="D239" t="str">
            <v>0131-00</v>
          </cell>
          <cell r="E239" t="str">
            <v>ABGASTURBOLADER</v>
          </cell>
          <cell r="F239">
            <v>3.67</v>
          </cell>
          <cell r="G239">
            <v>6.81</v>
          </cell>
          <cell r="H239">
            <v>118.1</v>
          </cell>
          <cell r="I239">
            <v>10.48</v>
          </cell>
        </row>
        <row r="240">
          <cell r="A240" t="str">
            <v>0854</v>
          </cell>
          <cell r="B240" t="str">
            <v>B</v>
          </cell>
          <cell r="C240" t="str">
            <v>Y</v>
          </cell>
          <cell r="D240" t="str">
            <v>0131-00</v>
          </cell>
          <cell r="E240" t="str">
            <v>ABGASTURBOLADER</v>
          </cell>
          <cell r="F240">
            <v>3.5</v>
          </cell>
          <cell r="G240">
            <v>6.81</v>
          </cell>
          <cell r="H240">
            <v>152.93</v>
          </cell>
          <cell r="I240">
            <v>10.309999999999999</v>
          </cell>
        </row>
        <row r="241">
          <cell r="A241" t="str">
            <v>0857</v>
          </cell>
          <cell r="B241" t="str">
            <v>B</v>
          </cell>
          <cell r="C241" t="str">
            <v>Y</v>
          </cell>
          <cell r="D241" t="str">
            <v>0131-00</v>
          </cell>
          <cell r="E241" t="str">
            <v>ABGASTURBOLADER</v>
          </cell>
          <cell r="F241">
            <v>3.61</v>
          </cell>
          <cell r="G241">
            <v>4.2699999999999996</v>
          </cell>
          <cell r="H241">
            <v>153.04</v>
          </cell>
          <cell r="I241">
            <v>7.879999999999999</v>
          </cell>
        </row>
        <row r="242">
          <cell r="A242" t="str">
            <v>0858</v>
          </cell>
          <cell r="B242" t="str">
            <v>B</v>
          </cell>
          <cell r="C242" t="str">
            <v>Y</v>
          </cell>
          <cell r="D242" t="str">
            <v>0131-00</v>
          </cell>
          <cell r="E242" t="str">
            <v>ABGASTURBOLADER</v>
          </cell>
          <cell r="F242">
            <v>2.84</v>
          </cell>
          <cell r="G242">
            <v>4.2699999999999996</v>
          </cell>
          <cell r="H242">
            <v>113.25</v>
          </cell>
          <cell r="I242">
            <v>7.1099999999999994</v>
          </cell>
        </row>
        <row r="243">
          <cell r="A243" t="str">
            <v>0859</v>
          </cell>
          <cell r="B243" t="str">
            <v>B</v>
          </cell>
          <cell r="C243" t="str">
            <v>Y</v>
          </cell>
          <cell r="D243" t="str">
            <v>0131-00</v>
          </cell>
          <cell r="E243" t="str">
            <v>DREHZAHLREGLER</v>
          </cell>
          <cell r="F243">
            <v>2.2799999999999998</v>
          </cell>
          <cell r="G243">
            <v>0.73</v>
          </cell>
          <cell r="H243">
            <v>160.01</v>
          </cell>
          <cell r="I243">
            <v>3.01</v>
          </cell>
        </row>
        <row r="244">
          <cell r="A244" t="str">
            <v>0860</v>
          </cell>
          <cell r="B244" t="str">
            <v>B</v>
          </cell>
          <cell r="C244" t="str">
            <v>Y</v>
          </cell>
          <cell r="D244" t="str">
            <v>0131-00</v>
          </cell>
          <cell r="E244" t="str">
            <v>GRUNDTEILE</v>
          </cell>
          <cell r="F244">
            <v>17.260000000000002</v>
          </cell>
          <cell r="G244">
            <v>32.130000000000003</v>
          </cell>
          <cell r="H244">
            <v>407.16</v>
          </cell>
          <cell r="I244">
            <v>49.39</v>
          </cell>
        </row>
        <row r="245">
          <cell r="A245" t="str">
            <v>0861</v>
          </cell>
          <cell r="B245" t="str">
            <v>B</v>
          </cell>
          <cell r="C245" t="str">
            <v>Y</v>
          </cell>
          <cell r="D245" t="str">
            <v>0131-00</v>
          </cell>
          <cell r="E245" t="str">
            <v>SCHMIEROELKUEHLER</v>
          </cell>
          <cell r="F245">
            <v>0.87</v>
          </cell>
          <cell r="G245">
            <v>1.32</v>
          </cell>
          <cell r="H245">
            <v>54.7</v>
          </cell>
          <cell r="I245">
            <v>2.19</v>
          </cell>
        </row>
        <row r="246">
          <cell r="A246" t="str">
            <v>0862</v>
          </cell>
          <cell r="B246" t="str">
            <v>B</v>
          </cell>
          <cell r="C246" t="str">
            <v>Y</v>
          </cell>
          <cell r="D246" t="str">
            <v>0130-00</v>
          </cell>
          <cell r="E246" t="str">
            <v>RIEMENTRIEB</v>
          </cell>
          <cell r="F246">
            <v>3.65</v>
          </cell>
          <cell r="G246">
            <v>1.7</v>
          </cell>
          <cell r="H246">
            <v>62.58</v>
          </cell>
          <cell r="I246">
            <v>5.35</v>
          </cell>
        </row>
        <row r="247">
          <cell r="A247" t="str">
            <v>0863</v>
          </cell>
          <cell r="B247" t="str">
            <v>B</v>
          </cell>
          <cell r="C247" t="str">
            <v>Y</v>
          </cell>
          <cell r="D247" t="str">
            <v>0131-00</v>
          </cell>
          <cell r="E247" t="str">
            <v>FLUESSIGKEITSPUMPE</v>
          </cell>
          <cell r="F247">
            <v>1.55</v>
          </cell>
          <cell r="G247">
            <v>0</v>
          </cell>
          <cell r="H247">
            <v>43.19</v>
          </cell>
          <cell r="I247">
            <v>1.55</v>
          </cell>
        </row>
        <row r="248">
          <cell r="A248" t="str">
            <v>0865</v>
          </cell>
          <cell r="B248" t="str">
            <v>B</v>
          </cell>
          <cell r="C248" t="str">
            <v>Y</v>
          </cell>
          <cell r="D248" t="str">
            <v>0131-00</v>
          </cell>
          <cell r="E248" t="str">
            <v>EINSPRITZPUMPE</v>
          </cell>
          <cell r="F248">
            <v>6.53</v>
          </cell>
          <cell r="G248">
            <v>46.25</v>
          </cell>
          <cell r="H248">
            <v>709.55</v>
          </cell>
          <cell r="I248">
            <v>52.78</v>
          </cell>
        </row>
        <row r="249">
          <cell r="A249" t="str">
            <v>0866</v>
          </cell>
          <cell r="B249" t="str">
            <v>B</v>
          </cell>
          <cell r="C249" t="str">
            <v>Y</v>
          </cell>
          <cell r="D249" t="str">
            <v>0131-00</v>
          </cell>
          <cell r="E249" t="str">
            <v>GENERATOR, OHNE</v>
          </cell>
          <cell r="F249">
            <v>0.14000000000000001</v>
          </cell>
          <cell r="G249">
            <v>0</v>
          </cell>
          <cell r="H249">
            <v>0.91</v>
          </cell>
          <cell r="I249">
            <v>0.14000000000000001</v>
          </cell>
        </row>
        <row r="250">
          <cell r="A250" t="str">
            <v>0869</v>
          </cell>
          <cell r="B250" t="str">
            <v>B</v>
          </cell>
          <cell r="C250" t="str">
            <v>Y</v>
          </cell>
          <cell r="D250" t="str">
            <v>0131-00</v>
          </cell>
          <cell r="E250" t="str">
            <v>VERSCHLUSSTEILE</v>
          </cell>
          <cell r="F250">
            <v>0.36</v>
          </cell>
          <cell r="G250">
            <v>0</v>
          </cell>
          <cell r="H250">
            <v>0.62</v>
          </cell>
          <cell r="I250">
            <v>0.36</v>
          </cell>
        </row>
        <row r="251">
          <cell r="A251" t="str">
            <v>0870</v>
          </cell>
          <cell r="B251" t="str">
            <v>B</v>
          </cell>
          <cell r="C251" t="str">
            <v>Y</v>
          </cell>
          <cell r="D251" t="str">
            <v>0130-00</v>
          </cell>
          <cell r="E251" t="str">
            <v>RAEDERKASTEN</v>
          </cell>
          <cell r="F251">
            <v>0.88</v>
          </cell>
          <cell r="G251">
            <v>0</v>
          </cell>
          <cell r="H251">
            <v>46.57</v>
          </cell>
          <cell r="I251">
            <v>0.88</v>
          </cell>
        </row>
        <row r="252">
          <cell r="A252" t="str">
            <v>0871</v>
          </cell>
          <cell r="B252" t="str">
            <v>B</v>
          </cell>
          <cell r="C252" t="str">
            <v>Y</v>
          </cell>
          <cell r="D252" t="str">
            <v>0131-00</v>
          </cell>
          <cell r="E252" t="str">
            <v>GRUNDTEILE</v>
          </cell>
          <cell r="F252">
            <v>18.36</v>
          </cell>
          <cell r="G252">
            <v>38.619999999999997</v>
          </cell>
          <cell r="H252">
            <v>569.38</v>
          </cell>
          <cell r="I252">
            <v>56.98</v>
          </cell>
        </row>
        <row r="253">
          <cell r="A253" t="str">
            <v>0872</v>
          </cell>
          <cell r="B253" t="str">
            <v>B</v>
          </cell>
          <cell r="C253" t="str">
            <v>Y</v>
          </cell>
          <cell r="D253" t="str">
            <v>0131-00</v>
          </cell>
          <cell r="E253" t="str">
            <v>GRUNDTEILE</v>
          </cell>
          <cell r="F253">
            <v>18.36</v>
          </cell>
          <cell r="G253">
            <v>38.619999999999997</v>
          </cell>
          <cell r="H253">
            <v>569.38</v>
          </cell>
          <cell r="I253">
            <v>56.98</v>
          </cell>
        </row>
        <row r="254">
          <cell r="A254" t="str">
            <v>0873</v>
          </cell>
          <cell r="B254" t="str">
            <v>B</v>
          </cell>
          <cell r="C254" t="str">
            <v>Y</v>
          </cell>
          <cell r="D254" t="str">
            <v>0131-00</v>
          </cell>
          <cell r="E254" t="str">
            <v>ABGASTURBOLADER</v>
          </cell>
          <cell r="F254">
            <v>4.17</v>
          </cell>
          <cell r="G254">
            <v>6.81</v>
          </cell>
          <cell r="H254">
            <v>152.93</v>
          </cell>
          <cell r="I254">
            <v>10.98</v>
          </cell>
        </row>
        <row r="255">
          <cell r="A255" t="str">
            <v>0874</v>
          </cell>
          <cell r="B255" t="str">
            <v>B</v>
          </cell>
          <cell r="C255" t="str">
            <v>Y</v>
          </cell>
          <cell r="D255" t="str">
            <v>0131-00</v>
          </cell>
          <cell r="E255" t="str">
            <v>ABGASTURBOLADER</v>
          </cell>
          <cell r="F255">
            <v>2.98</v>
          </cell>
          <cell r="G255">
            <v>6.81</v>
          </cell>
          <cell r="H255">
            <v>156.09</v>
          </cell>
          <cell r="I255">
            <v>9.7899999999999991</v>
          </cell>
        </row>
        <row r="256">
          <cell r="A256" t="str">
            <v>0875</v>
          </cell>
          <cell r="B256" t="str">
            <v>B</v>
          </cell>
          <cell r="C256" t="str">
            <v>Y</v>
          </cell>
          <cell r="D256" t="str">
            <v>0131-00</v>
          </cell>
          <cell r="E256" t="str">
            <v>ABGASTURBOLADER</v>
          </cell>
          <cell r="F256">
            <v>4.47</v>
          </cell>
          <cell r="G256">
            <v>4.4000000000000004</v>
          </cell>
          <cell r="H256">
            <v>155.81</v>
          </cell>
          <cell r="I256">
            <v>8.870000000000001</v>
          </cell>
        </row>
        <row r="257">
          <cell r="A257" t="str">
            <v>0878</v>
          </cell>
          <cell r="B257" t="str">
            <v>B</v>
          </cell>
          <cell r="C257" t="str">
            <v>Y</v>
          </cell>
          <cell r="D257" t="str">
            <v>0131-00</v>
          </cell>
          <cell r="E257" t="str">
            <v>ABGASTURBOLADER</v>
          </cell>
          <cell r="F257">
            <v>4.3899999999999997</v>
          </cell>
          <cell r="G257">
            <v>4.2699999999999996</v>
          </cell>
          <cell r="H257">
            <v>151.24</v>
          </cell>
          <cell r="I257">
            <v>8.66</v>
          </cell>
        </row>
        <row r="258">
          <cell r="A258" t="str">
            <v>0880</v>
          </cell>
          <cell r="B258" t="str">
            <v>B</v>
          </cell>
          <cell r="C258" t="str">
            <v>Y</v>
          </cell>
          <cell r="D258" t="str">
            <v>0130-00</v>
          </cell>
          <cell r="E258" t="str">
            <v>LANDVERPACKUNG</v>
          </cell>
          <cell r="F258">
            <v>0</v>
          </cell>
          <cell r="G258">
            <v>0</v>
          </cell>
          <cell r="H258">
            <v>10.48</v>
          </cell>
          <cell r="I258">
            <v>0</v>
          </cell>
        </row>
        <row r="259">
          <cell r="A259" t="str">
            <v>0882</v>
          </cell>
          <cell r="B259" t="str">
            <v>B</v>
          </cell>
          <cell r="C259" t="str">
            <v>Y</v>
          </cell>
          <cell r="D259" t="str">
            <v>0131-00</v>
          </cell>
          <cell r="E259" t="str">
            <v>OELWANNE</v>
          </cell>
          <cell r="F259">
            <v>1.56</v>
          </cell>
          <cell r="G259">
            <v>3.89</v>
          </cell>
          <cell r="H259">
            <v>219.14</v>
          </cell>
          <cell r="I259">
            <v>5.45</v>
          </cell>
        </row>
        <row r="260">
          <cell r="A260" t="str">
            <v>0883</v>
          </cell>
          <cell r="B260" t="str">
            <v>B</v>
          </cell>
          <cell r="C260" t="str">
            <v>Y</v>
          </cell>
          <cell r="D260" t="str">
            <v>0131-00</v>
          </cell>
          <cell r="E260" t="str">
            <v>OELMESSVORRICHTUNG</v>
          </cell>
          <cell r="F260">
            <v>0.46</v>
          </cell>
          <cell r="G260">
            <v>0</v>
          </cell>
          <cell r="H260">
            <v>3.31</v>
          </cell>
          <cell r="I260">
            <v>0.46</v>
          </cell>
        </row>
        <row r="261">
          <cell r="A261" t="str">
            <v>0884</v>
          </cell>
          <cell r="B261" t="str">
            <v>B</v>
          </cell>
          <cell r="C261" t="str">
            <v>Y</v>
          </cell>
          <cell r="D261" t="str">
            <v>0131-00</v>
          </cell>
          <cell r="E261" t="str">
            <v>OELWANNE</v>
          </cell>
          <cell r="F261">
            <v>1.73</v>
          </cell>
          <cell r="G261">
            <v>4.0199999999999996</v>
          </cell>
          <cell r="H261">
            <v>168.97</v>
          </cell>
          <cell r="I261">
            <v>5.75</v>
          </cell>
        </row>
        <row r="262">
          <cell r="A262" t="str">
            <v>0885</v>
          </cell>
          <cell r="B262" t="str">
            <v>B</v>
          </cell>
          <cell r="C262" t="str">
            <v>Y</v>
          </cell>
          <cell r="D262" t="str">
            <v>0131-00</v>
          </cell>
          <cell r="E262" t="str">
            <v>OELMESSVORRICHTUNG</v>
          </cell>
          <cell r="F262">
            <v>0.66</v>
          </cell>
          <cell r="G262">
            <v>0</v>
          </cell>
          <cell r="H262">
            <v>4.07</v>
          </cell>
          <cell r="I262">
            <v>0.66</v>
          </cell>
        </row>
        <row r="263">
          <cell r="A263" t="str">
            <v>0887</v>
          </cell>
          <cell r="B263" t="str">
            <v>B</v>
          </cell>
          <cell r="C263" t="str">
            <v>Y</v>
          </cell>
          <cell r="D263" t="str">
            <v>0131-00</v>
          </cell>
          <cell r="E263" t="str">
            <v>DREHZAHLREGLER</v>
          </cell>
          <cell r="F263">
            <v>2.2799999999999998</v>
          </cell>
          <cell r="G263">
            <v>0.73</v>
          </cell>
          <cell r="H263">
            <v>167.21</v>
          </cell>
          <cell r="I263">
            <v>3.01</v>
          </cell>
        </row>
        <row r="264">
          <cell r="A264" t="str">
            <v>0889</v>
          </cell>
          <cell r="B264" t="str">
            <v>B</v>
          </cell>
          <cell r="C264" t="str">
            <v>Y</v>
          </cell>
          <cell r="D264" t="str">
            <v>0130-00</v>
          </cell>
          <cell r="E264" t="str">
            <v>AUFSTELLFUSS</v>
          </cell>
          <cell r="F264">
            <v>0.01</v>
          </cell>
          <cell r="G264">
            <v>1.48</v>
          </cell>
          <cell r="H264">
            <v>30.04</v>
          </cell>
          <cell r="I264">
            <v>1.49</v>
          </cell>
        </row>
        <row r="265">
          <cell r="A265" t="str">
            <v>0890</v>
          </cell>
          <cell r="B265" t="str">
            <v>B</v>
          </cell>
          <cell r="C265" t="str">
            <v>Y</v>
          </cell>
          <cell r="D265" t="str">
            <v>0131-00</v>
          </cell>
          <cell r="E265" t="str">
            <v>DREHZAHLREGLER</v>
          </cell>
          <cell r="F265">
            <v>2.2799999999999998</v>
          </cell>
          <cell r="G265">
            <v>0.73</v>
          </cell>
          <cell r="H265">
            <v>160.01</v>
          </cell>
          <cell r="I265">
            <v>3.01</v>
          </cell>
        </row>
        <row r="266">
          <cell r="A266" t="str">
            <v>0891</v>
          </cell>
          <cell r="B266" t="str">
            <v>B</v>
          </cell>
          <cell r="C266" t="str">
            <v>Y</v>
          </cell>
          <cell r="D266" t="str">
            <v>0131-00</v>
          </cell>
          <cell r="E266" t="str">
            <v>DREHZAHLREGLER</v>
          </cell>
          <cell r="F266">
            <v>2.2799999999999998</v>
          </cell>
          <cell r="G266">
            <v>0.73</v>
          </cell>
          <cell r="H266">
            <v>160.01</v>
          </cell>
          <cell r="I266">
            <v>3.01</v>
          </cell>
        </row>
        <row r="267">
          <cell r="A267" t="str">
            <v>0892</v>
          </cell>
          <cell r="B267" t="str">
            <v>B</v>
          </cell>
          <cell r="C267" t="str">
            <v>Y</v>
          </cell>
          <cell r="D267" t="str">
            <v>0131-00</v>
          </cell>
          <cell r="E267" t="str">
            <v>DREHZAHLREGLER</v>
          </cell>
          <cell r="F267">
            <v>2.2799999999999998</v>
          </cell>
          <cell r="G267">
            <v>0.73</v>
          </cell>
          <cell r="H267">
            <v>160.01</v>
          </cell>
          <cell r="I267">
            <v>3.01</v>
          </cell>
        </row>
        <row r="268">
          <cell r="A268" t="str">
            <v>0894</v>
          </cell>
          <cell r="B268" t="str">
            <v>B</v>
          </cell>
          <cell r="C268" t="str">
            <v>Y</v>
          </cell>
          <cell r="D268" t="str">
            <v>0131-00</v>
          </cell>
          <cell r="E268" t="str">
            <v>EINSPRITZPUMPE</v>
          </cell>
          <cell r="F268">
            <v>8.6199999999999992</v>
          </cell>
          <cell r="G268">
            <v>44.99</v>
          </cell>
          <cell r="H268">
            <v>954.84</v>
          </cell>
          <cell r="I268">
            <v>53.61</v>
          </cell>
        </row>
        <row r="269">
          <cell r="A269" t="str">
            <v>0895</v>
          </cell>
          <cell r="B269" t="str">
            <v>B</v>
          </cell>
          <cell r="C269" t="str">
            <v>Y</v>
          </cell>
          <cell r="D269" t="str">
            <v>0131-00</v>
          </cell>
          <cell r="E269" t="str">
            <v>ABGASTURBOLADER</v>
          </cell>
          <cell r="F269">
            <v>3.82</v>
          </cell>
          <cell r="G269">
            <v>5.74</v>
          </cell>
          <cell r="H269">
            <v>212.88</v>
          </cell>
          <cell r="I269">
            <v>9.56</v>
          </cell>
        </row>
        <row r="270">
          <cell r="A270" t="str">
            <v>0896</v>
          </cell>
          <cell r="B270" t="str">
            <v>B</v>
          </cell>
          <cell r="C270" t="str">
            <v>Y</v>
          </cell>
          <cell r="D270" t="str">
            <v>0130-00</v>
          </cell>
          <cell r="E270" t="str">
            <v>KUEHLLUFTFUEHRUNG</v>
          </cell>
          <cell r="F270">
            <v>0.48</v>
          </cell>
          <cell r="G270">
            <v>0</v>
          </cell>
          <cell r="H270">
            <v>28.64</v>
          </cell>
          <cell r="I270">
            <v>0.48</v>
          </cell>
        </row>
        <row r="271">
          <cell r="A271" t="str">
            <v>0897</v>
          </cell>
          <cell r="B271" t="str">
            <v>B</v>
          </cell>
          <cell r="C271" t="str">
            <v>Y</v>
          </cell>
          <cell r="D271" t="str">
            <v>0130-00</v>
          </cell>
          <cell r="E271" t="str">
            <v>KUEHLLUFTFUEHRUNG</v>
          </cell>
          <cell r="F271">
            <v>0.48</v>
          </cell>
          <cell r="G271">
            <v>0</v>
          </cell>
          <cell r="H271">
            <v>30.25</v>
          </cell>
          <cell r="I271">
            <v>0.48</v>
          </cell>
        </row>
        <row r="272">
          <cell r="A272" t="str">
            <v>0898</v>
          </cell>
          <cell r="B272" t="str">
            <v>B</v>
          </cell>
          <cell r="C272" t="str">
            <v>Y</v>
          </cell>
          <cell r="D272" t="str">
            <v>0130-00</v>
          </cell>
          <cell r="E272" t="str">
            <v>KUEHLLUFTFUEHRUNG</v>
          </cell>
          <cell r="F272">
            <v>0.48</v>
          </cell>
          <cell r="G272">
            <v>0</v>
          </cell>
          <cell r="H272">
            <v>28.58</v>
          </cell>
          <cell r="I272">
            <v>0.48</v>
          </cell>
        </row>
        <row r="273">
          <cell r="A273" t="str">
            <v>0901</v>
          </cell>
          <cell r="B273" t="str">
            <v>B</v>
          </cell>
          <cell r="C273" t="str">
            <v>Y</v>
          </cell>
          <cell r="D273" t="str">
            <v>0130-00</v>
          </cell>
          <cell r="E273" t="str">
            <v>BETRIEBSANLEITUNG</v>
          </cell>
          <cell r="F273">
            <v>0</v>
          </cell>
          <cell r="G273">
            <v>0</v>
          </cell>
          <cell r="H273">
            <v>4.75</v>
          </cell>
          <cell r="I273">
            <v>0</v>
          </cell>
        </row>
        <row r="274">
          <cell r="A274" t="str">
            <v>0902</v>
          </cell>
          <cell r="B274" t="str">
            <v>B</v>
          </cell>
          <cell r="C274" t="str">
            <v>Y</v>
          </cell>
          <cell r="D274" t="str">
            <v>0131-00</v>
          </cell>
          <cell r="E274" t="str">
            <v>BETRIEBSANLEITUNG</v>
          </cell>
          <cell r="F274">
            <v>0</v>
          </cell>
          <cell r="G274">
            <v>0</v>
          </cell>
          <cell r="H274">
            <v>4.74</v>
          </cell>
          <cell r="I274">
            <v>0</v>
          </cell>
        </row>
        <row r="275">
          <cell r="A275" t="str">
            <v>0903</v>
          </cell>
          <cell r="B275" t="str">
            <v>B</v>
          </cell>
          <cell r="C275" t="str">
            <v>Y</v>
          </cell>
          <cell r="D275" t="str">
            <v>0130-00</v>
          </cell>
          <cell r="E275" t="str">
            <v>OELWANNE</v>
          </cell>
          <cell r="F275">
            <v>1.83</v>
          </cell>
          <cell r="G275">
            <v>1.74</v>
          </cell>
          <cell r="H275">
            <v>67.150000000000006</v>
          </cell>
          <cell r="I275">
            <v>3.5700000000000003</v>
          </cell>
        </row>
        <row r="276">
          <cell r="A276" t="str">
            <v>0904</v>
          </cell>
          <cell r="B276" t="str">
            <v>B</v>
          </cell>
          <cell r="C276" t="str">
            <v>Y</v>
          </cell>
          <cell r="D276" t="str">
            <v>0130-00</v>
          </cell>
          <cell r="E276" t="str">
            <v>EINSPRITZPUMPE</v>
          </cell>
          <cell r="F276">
            <v>7.94</v>
          </cell>
          <cell r="G276">
            <v>44.5</v>
          </cell>
          <cell r="H276">
            <v>770.34</v>
          </cell>
          <cell r="I276">
            <v>52.44</v>
          </cell>
        </row>
        <row r="277">
          <cell r="A277" t="str">
            <v>0905</v>
          </cell>
          <cell r="B277" t="str">
            <v>B</v>
          </cell>
          <cell r="C277" t="str">
            <v>Y</v>
          </cell>
          <cell r="D277" t="str">
            <v>0130-00</v>
          </cell>
          <cell r="E277" t="str">
            <v>EINSPRITZPUMPE</v>
          </cell>
          <cell r="F277">
            <v>8.7799999999999994</v>
          </cell>
          <cell r="G277">
            <v>44.5</v>
          </cell>
          <cell r="H277">
            <v>793.03</v>
          </cell>
          <cell r="I277">
            <v>53.28</v>
          </cell>
        </row>
        <row r="278">
          <cell r="A278" t="str">
            <v>0907</v>
          </cell>
          <cell r="B278" t="str">
            <v>B</v>
          </cell>
          <cell r="C278" t="str">
            <v>Y</v>
          </cell>
          <cell r="D278" t="str">
            <v>0130-00</v>
          </cell>
          <cell r="E278" t="str">
            <v>KRAFTSTOFFPUMPE</v>
          </cell>
          <cell r="F278">
            <v>0.39</v>
          </cell>
          <cell r="G278">
            <v>0</v>
          </cell>
          <cell r="H278">
            <v>24.44</v>
          </cell>
          <cell r="I278">
            <v>0.39</v>
          </cell>
        </row>
        <row r="279">
          <cell r="A279" t="str">
            <v>0908</v>
          </cell>
          <cell r="B279" t="str">
            <v>B</v>
          </cell>
          <cell r="C279" t="str">
            <v>Y</v>
          </cell>
          <cell r="D279" t="str">
            <v>0130-00</v>
          </cell>
          <cell r="E279" t="str">
            <v>SCHWINGS.DAEMPFER</v>
          </cell>
          <cell r="F279">
            <v>0.41</v>
          </cell>
          <cell r="G279">
            <v>0</v>
          </cell>
          <cell r="H279">
            <v>40.17</v>
          </cell>
          <cell r="I279">
            <v>0.41</v>
          </cell>
        </row>
        <row r="280">
          <cell r="A280" t="str">
            <v>0909</v>
          </cell>
          <cell r="B280" t="str">
            <v>B</v>
          </cell>
          <cell r="C280" t="str">
            <v>Y</v>
          </cell>
          <cell r="D280" t="str">
            <v>0130-00</v>
          </cell>
          <cell r="E280" t="str">
            <v>SCHWINGS.DAEMPFER</v>
          </cell>
          <cell r="F280">
            <v>0.57999999999999996</v>
          </cell>
          <cell r="G280">
            <v>0</v>
          </cell>
          <cell r="H280">
            <v>48.47</v>
          </cell>
          <cell r="I280">
            <v>0.57999999999999996</v>
          </cell>
        </row>
        <row r="281">
          <cell r="A281" t="str">
            <v>0911</v>
          </cell>
          <cell r="B281" t="str">
            <v>B</v>
          </cell>
          <cell r="C281" t="str">
            <v>Y</v>
          </cell>
          <cell r="D281" t="str">
            <v>0130-00</v>
          </cell>
          <cell r="E281" t="str">
            <v>KURB.GEH.ENTLUEFT.</v>
          </cell>
          <cell r="F281">
            <v>1.56</v>
          </cell>
          <cell r="G281">
            <v>1.06</v>
          </cell>
          <cell r="H281">
            <v>53.95</v>
          </cell>
          <cell r="I281">
            <v>2.62</v>
          </cell>
        </row>
        <row r="282">
          <cell r="A282" t="str">
            <v>0913</v>
          </cell>
          <cell r="B282" t="str">
            <v>B</v>
          </cell>
          <cell r="C282" t="str">
            <v>Y</v>
          </cell>
          <cell r="D282" t="str">
            <v>0131-00</v>
          </cell>
          <cell r="E282" t="str">
            <v>KRUEMMER</v>
          </cell>
          <cell r="F282">
            <v>0.79</v>
          </cell>
          <cell r="G282">
            <v>1.1000000000000001</v>
          </cell>
          <cell r="H282">
            <v>8.5399999999999991</v>
          </cell>
          <cell r="I282">
            <v>1.8900000000000001</v>
          </cell>
        </row>
        <row r="283">
          <cell r="A283" t="str">
            <v>0914</v>
          </cell>
          <cell r="B283" t="str">
            <v>B</v>
          </cell>
          <cell r="C283" t="str">
            <v>Y</v>
          </cell>
          <cell r="D283" t="str">
            <v>0131-00</v>
          </cell>
          <cell r="E283" t="str">
            <v>SCHWUNGRAD</v>
          </cell>
          <cell r="F283">
            <v>1.54</v>
          </cell>
          <cell r="G283">
            <v>0</v>
          </cell>
          <cell r="H283">
            <v>85.26</v>
          </cell>
          <cell r="I283">
            <v>1.54</v>
          </cell>
        </row>
        <row r="284">
          <cell r="A284" t="str">
            <v>0915</v>
          </cell>
          <cell r="B284" t="str">
            <v>B</v>
          </cell>
          <cell r="C284" t="str">
            <v>Y</v>
          </cell>
          <cell r="D284" t="str">
            <v>0130-00</v>
          </cell>
          <cell r="E284" t="str">
            <v>STARTER</v>
          </cell>
          <cell r="F284">
            <v>0.61</v>
          </cell>
          <cell r="G284">
            <v>0</v>
          </cell>
          <cell r="H284">
            <v>83.14</v>
          </cell>
          <cell r="I284">
            <v>0.61</v>
          </cell>
        </row>
        <row r="285">
          <cell r="A285" t="str">
            <v>0916</v>
          </cell>
          <cell r="B285" t="str">
            <v>B</v>
          </cell>
          <cell r="C285" t="str">
            <v>Y</v>
          </cell>
          <cell r="D285" t="str">
            <v>0130-00</v>
          </cell>
          <cell r="E285" t="str">
            <v>STARTER</v>
          </cell>
          <cell r="F285">
            <v>0.57999999999999996</v>
          </cell>
          <cell r="G285">
            <v>0</v>
          </cell>
          <cell r="H285">
            <v>148.94</v>
          </cell>
          <cell r="I285">
            <v>0.57999999999999996</v>
          </cell>
        </row>
        <row r="286">
          <cell r="A286" t="str">
            <v>0917</v>
          </cell>
          <cell r="B286" t="str">
            <v>B</v>
          </cell>
          <cell r="C286" t="str">
            <v>Y</v>
          </cell>
          <cell r="D286" t="str">
            <v>0130-00</v>
          </cell>
          <cell r="E286" t="str">
            <v>STARTER</v>
          </cell>
          <cell r="F286">
            <v>0.57999999999999996</v>
          </cell>
          <cell r="G286">
            <v>0</v>
          </cell>
          <cell r="H286">
            <v>65.069999999999993</v>
          </cell>
          <cell r="I286">
            <v>0.57999999999999996</v>
          </cell>
        </row>
        <row r="287">
          <cell r="A287" t="str">
            <v>0918</v>
          </cell>
          <cell r="B287" t="str">
            <v>B</v>
          </cell>
          <cell r="C287" t="str">
            <v>Y</v>
          </cell>
          <cell r="D287" t="str">
            <v>0130-00</v>
          </cell>
          <cell r="E287" t="str">
            <v>DREHZAHLREGLER</v>
          </cell>
          <cell r="F287">
            <v>2.4</v>
          </cell>
          <cell r="G287">
            <v>0.56000000000000005</v>
          </cell>
          <cell r="H287">
            <v>159.97999999999999</v>
          </cell>
          <cell r="I287">
            <v>2.96</v>
          </cell>
        </row>
        <row r="288">
          <cell r="A288" t="str">
            <v>0920</v>
          </cell>
          <cell r="B288" t="str">
            <v>B</v>
          </cell>
          <cell r="C288" t="str">
            <v>Y</v>
          </cell>
          <cell r="D288" t="str">
            <v>0130-00</v>
          </cell>
          <cell r="E288" t="str">
            <v>MOTORLAGERUNG</v>
          </cell>
          <cell r="F288">
            <v>0.65</v>
          </cell>
          <cell r="G288">
            <v>0</v>
          </cell>
          <cell r="H288">
            <v>11.47</v>
          </cell>
          <cell r="I288">
            <v>0.65</v>
          </cell>
        </row>
        <row r="289">
          <cell r="A289" t="str">
            <v>0922</v>
          </cell>
          <cell r="B289" t="str">
            <v>B</v>
          </cell>
          <cell r="C289" t="str">
            <v>Y</v>
          </cell>
          <cell r="D289" t="str">
            <v>0131-00</v>
          </cell>
          <cell r="E289" t="str">
            <v>KUEHLGEBLAESE</v>
          </cell>
          <cell r="F289">
            <v>3.49</v>
          </cell>
          <cell r="G289">
            <v>18.38</v>
          </cell>
          <cell r="H289">
            <v>159.97999999999999</v>
          </cell>
          <cell r="I289">
            <v>21.869999999999997</v>
          </cell>
        </row>
        <row r="290">
          <cell r="A290" t="str">
            <v>0951</v>
          </cell>
          <cell r="B290" t="str">
            <v>B</v>
          </cell>
          <cell r="C290" t="str">
            <v>Y</v>
          </cell>
          <cell r="D290" t="str">
            <v>0131-00</v>
          </cell>
          <cell r="E290" t="str">
            <v>NEBENABTRIEB</v>
          </cell>
          <cell r="F290">
            <v>1.96</v>
          </cell>
          <cell r="G290">
            <v>7.41</v>
          </cell>
          <cell r="H290">
            <v>198.31</v>
          </cell>
          <cell r="I290">
            <v>9.370000000000001</v>
          </cell>
        </row>
        <row r="291">
          <cell r="A291" t="str">
            <v>0952</v>
          </cell>
          <cell r="B291" t="str">
            <v>B</v>
          </cell>
          <cell r="C291" t="str">
            <v>Y</v>
          </cell>
          <cell r="D291" t="str">
            <v>0131-00</v>
          </cell>
          <cell r="E291" t="str">
            <v>NEBENABTRIEB</v>
          </cell>
          <cell r="F291">
            <v>1.85</v>
          </cell>
          <cell r="G291">
            <v>6.53</v>
          </cell>
          <cell r="H291">
            <v>198.52</v>
          </cell>
          <cell r="I291">
            <v>8.3800000000000008</v>
          </cell>
        </row>
        <row r="292">
          <cell r="A292" t="str">
            <v>0953</v>
          </cell>
          <cell r="B292" t="str">
            <v>B</v>
          </cell>
          <cell r="C292" t="str">
            <v>Y</v>
          </cell>
          <cell r="D292" t="str">
            <v>0131-00</v>
          </cell>
          <cell r="E292" t="str">
            <v>NEBENABTRIEB</v>
          </cell>
          <cell r="F292">
            <v>1.81</v>
          </cell>
          <cell r="G292">
            <v>7.27</v>
          </cell>
          <cell r="H292">
            <v>225.56</v>
          </cell>
          <cell r="I292">
            <v>9.08</v>
          </cell>
        </row>
        <row r="293">
          <cell r="A293" t="str">
            <v>0954</v>
          </cell>
          <cell r="B293" t="str">
            <v>B</v>
          </cell>
          <cell r="C293" t="str">
            <v>Y</v>
          </cell>
          <cell r="D293" t="str">
            <v>0131-00</v>
          </cell>
          <cell r="E293" t="str">
            <v>NEBENABTRIEB</v>
          </cell>
          <cell r="F293">
            <v>2.71</v>
          </cell>
          <cell r="G293">
            <v>7.27</v>
          </cell>
          <cell r="H293">
            <v>343.48</v>
          </cell>
          <cell r="I293">
            <v>9.98</v>
          </cell>
        </row>
        <row r="294">
          <cell r="A294" t="str">
            <v>0955</v>
          </cell>
          <cell r="B294" t="str">
            <v>B</v>
          </cell>
          <cell r="C294" t="str">
            <v>Y</v>
          </cell>
          <cell r="D294" t="str">
            <v>0131-00</v>
          </cell>
          <cell r="E294" t="str">
            <v>NEBENABTRIEB</v>
          </cell>
          <cell r="F294">
            <v>1.81</v>
          </cell>
          <cell r="G294">
            <v>7.89</v>
          </cell>
          <cell r="H294">
            <v>225.54</v>
          </cell>
          <cell r="I294">
            <v>9.6999999999999993</v>
          </cell>
        </row>
        <row r="295">
          <cell r="A295" t="str">
            <v>0956</v>
          </cell>
          <cell r="B295" t="str">
            <v>B</v>
          </cell>
          <cell r="C295" t="str">
            <v>Y</v>
          </cell>
          <cell r="D295" t="str">
            <v>0131-00</v>
          </cell>
          <cell r="E295" t="str">
            <v>NEBENABTRIEB</v>
          </cell>
          <cell r="F295">
            <v>1.94</v>
          </cell>
          <cell r="G295">
            <v>7.89</v>
          </cell>
          <cell r="H295">
            <v>343.46</v>
          </cell>
          <cell r="I295">
            <v>9.83</v>
          </cell>
        </row>
        <row r="296">
          <cell r="A296" t="str">
            <v>0957</v>
          </cell>
          <cell r="B296" t="str">
            <v>B</v>
          </cell>
          <cell r="C296" t="str">
            <v>Y</v>
          </cell>
          <cell r="D296" t="str">
            <v>0131-00</v>
          </cell>
          <cell r="E296" t="str">
            <v>NEBENABTRIEB</v>
          </cell>
          <cell r="F296">
            <v>2.4500000000000002</v>
          </cell>
          <cell r="G296">
            <v>7.26</v>
          </cell>
          <cell r="H296">
            <v>229.07</v>
          </cell>
          <cell r="I296">
            <v>9.7100000000000009</v>
          </cell>
        </row>
        <row r="297">
          <cell r="A297" t="str">
            <v>0958</v>
          </cell>
          <cell r="B297" t="str">
            <v>B</v>
          </cell>
          <cell r="C297" t="str">
            <v>Y</v>
          </cell>
          <cell r="D297" t="str">
            <v>0131-00</v>
          </cell>
          <cell r="E297" t="str">
            <v>NEBENABTRIEB</v>
          </cell>
          <cell r="F297">
            <v>2.71</v>
          </cell>
          <cell r="G297">
            <v>7.26</v>
          </cell>
          <cell r="H297">
            <v>346.99</v>
          </cell>
          <cell r="I297">
            <v>9.9699999999999989</v>
          </cell>
        </row>
        <row r="298">
          <cell r="A298" t="str">
            <v>0959</v>
          </cell>
          <cell r="B298" t="str">
            <v>B</v>
          </cell>
          <cell r="C298" t="str">
            <v>Y</v>
          </cell>
          <cell r="D298" t="str">
            <v>0131-00</v>
          </cell>
          <cell r="E298" t="str">
            <v>NEBENABTRIEB</v>
          </cell>
          <cell r="F298">
            <v>2.71</v>
          </cell>
          <cell r="G298">
            <v>7.7</v>
          </cell>
          <cell r="H298">
            <v>229.01</v>
          </cell>
          <cell r="I298">
            <v>10.41</v>
          </cell>
        </row>
        <row r="299">
          <cell r="A299" t="str">
            <v>0960</v>
          </cell>
          <cell r="B299" t="str">
            <v>B</v>
          </cell>
          <cell r="C299" t="str">
            <v>Y</v>
          </cell>
          <cell r="D299" t="str">
            <v>0131-00</v>
          </cell>
          <cell r="E299" t="str">
            <v>NEBENABTRIEB</v>
          </cell>
          <cell r="F299">
            <v>2.71</v>
          </cell>
          <cell r="G299">
            <v>7.7</v>
          </cell>
          <cell r="H299">
            <v>346.93</v>
          </cell>
          <cell r="I299">
            <v>10.41</v>
          </cell>
        </row>
        <row r="300">
          <cell r="A300" t="str">
            <v>0961</v>
          </cell>
          <cell r="B300" t="str">
            <v>B</v>
          </cell>
          <cell r="C300" t="str">
            <v>Y</v>
          </cell>
          <cell r="D300" t="str">
            <v>0131_00</v>
          </cell>
          <cell r="E300" t="str">
            <v>SAUGLEITUNG</v>
          </cell>
          <cell r="F300">
            <v>0.67</v>
          </cell>
          <cell r="G300">
            <v>0.72</v>
          </cell>
          <cell r="H300">
            <v>8.76</v>
          </cell>
          <cell r="I300">
            <v>1.3900000000000001</v>
          </cell>
        </row>
        <row r="301">
          <cell r="A301" t="str">
            <v>0962</v>
          </cell>
          <cell r="B301" t="str">
            <v>B</v>
          </cell>
          <cell r="C301" t="str">
            <v>Y</v>
          </cell>
          <cell r="D301" t="str">
            <v>0131-00</v>
          </cell>
          <cell r="E301" t="str">
            <v>GENERATOR</v>
          </cell>
          <cell r="F301">
            <v>3.27</v>
          </cell>
          <cell r="G301">
            <v>4.66</v>
          </cell>
          <cell r="H301">
            <v>514.5</v>
          </cell>
          <cell r="I301">
            <v>7.93</v>
          </cell>
        </row>
        <row r="302">
          <cell r="A302" t="str">
            <v>0963</v>
          </cell>
          <cell r="B302" t="str">
            <v>B</v>
          </cell>
          <cell r="C302" t="str">
            <v>Y</v>
          </cell>
          <cell r="D302" t="str">
            <v>0131-00</v>
          </cell>
          <cell r="E302" t="str">
            <v>KEILRIEMENSCHEIBE</v>
          </cell>
          <cell r="F302">
            <v>0.48</v>
          </cell>
          <cell r="G302">
            <v>0</v>
          </cell>
          <cell r="H302">
            <v>15.26</v>
          </cell>
          <cell r="I302">
            <v>0.48</v>
          </cell>
        </row>
        <row r="303">
          <cell r="A303" t="str">
            <v>0964</v>
          </cell>
          <cell r="B303" t="str">
            <v>B</v>
          </cell>
          <cell r="C303" t="str">
            <v>Y</v>
          </cell>
          <cell r="D303" t="str">
            <v>0130-00</v>
          </cell>
          <cell r="E303" t="str">
            <v>SCHWUNGRAD</v>
          </cell>
          <cell r="F303">
            <v>1.17</v>
          </cell>
          <cell r="G303">
            <v>0</v>
          </cell>
          <cell r="H303">
            <v>73.55</v>
          </cell>
          <cell r="I303">
            <v>1.17</v>
          </cell>
        </row>
        <row r="304">
          <cell r="A304" t="str">
            <v>0965</v>
          </cell>
          <cell r="B304" t="str">
            <v>B</v>
          </cell>
          <cell r="C304" t="str">
            <v>Y</v>
          </cell>
          <cell r="D304" t="str">
            <v>0131-00</v>
          </cell>
          <cell r="E304" t="str">
            <v>KURB.GEH.ENTLUEFT.</v>
          </cell>
          <cell r="F304">
            <v>0.4</v>
          </cell>
          <cell r="G304">
            <v>0</v>
          </cell>
          <cell r="H304">
            <v>6.07</v>
          </cell>
          <cell r="I304">
            <v>0.4</v>
          </cell>
        </row>
        <row r="305">
          <cell r="A305" t="str">
            <v>0966</v>
          </cell>
          <cell r="B305" t="str">
            <v>B</v>
          </cell>
          <cell r="C305" t="str">
            <v>Y</v>
          </cell>
          <cell r="D305" t="str">
            <v>0130-00</v>
          </cell>
          <cell r="E305" t="str">
            <v>GENERATOR</v>
          </cell>
          <cell r="F305">
            <v>1.53</v>
          </cell>
          <cell r="G305">
            <v>0</v>
          </cell>
          <cell r="H305">
            <v>67.569999999999993</v>
          </cell>
          <cell r="I305">
            <v>1.53</v>
          </cell>
        </row>
        <row r="306">
          <cell r="A306" t="str">
            <v>0967</v>
          </cell>
          <cell r="B306" t="str">
            <v>B</v>
          </cell>
          <cell r="C306" t="str">
            <v>Y</v>
          </cell>
          <cell r="D306" t="str">
            <v>0131-00</v>
          </cell>
          <cell r="E306" t="str">
            <v>ABGASTURBOLADER</v>
          </cell>
          <cell r="F306">
            <v>3.39</v>
          </cell>
          <cell r="G306">
            <v>2.42</v>
          </cell>
          <cell r="H306">
            <v>169.81</v>
          </cell>
          <cell r="I306">
            <v>5.8100000000000005</v>
          </cell>
        </row>
        <row r="307">
          <cell r="A307" t="str">
            <v>0968</v>
          </cell>
          <cell r="B307" t="str">
            <v>B</v>
          </cell>
          <cell r="C307" t="str">
            <v>Y</v>
          </cell>
          <cell r="D307" t="str">
            <v>0131-00</v>
          </cell>
          <cell r="E307" t="str">
            <v>ABGASTURBOLADER</v>
          </cell>
          <cell r="F307">
            <v>4.3899999999999997</v>
          </cell>
          <cell r="G307">
            <v>3.52</v>
          </cell>
          <cell r="H307">
            <v>163.41</v>
          </cell>
          <cell r="I307">
            <v>7.91</v>
          </cell>
        </row>
        <row r="308">
          <cell r="A308" t="str">
            <v>0970</v>
          </cell>
          <cell r="B308" t="str">
            <v>B</v>
          </cell>
          <cell r="C308" t="str">
            <v>Y</v>
          </cell>
          <cell r="D308" t="str">
            <v>0131-00</v>
          </cell>
          <cell r="E308" t="str">
            <v>GENERATOR</v>
          </cell>
          <cell r="F308">
            <v>2.19</v>
          </cell>
          <cell r="G308">
            <v>4.66</v>
          </cell>
          <cell r="H308">
            <v>439.94</v>
          </cell>
          <cell r="I308">
            <v>6.85</v>
          </cell>
        </row>
        <row r="309">
          <cell r="A309" t="str">
            <v>0971</v>
          </cell>
          <cell r="B309" t="str">
            <v>B</v>
          </cell>
          <cell r="C309" t="str">
            <v>Y</v>
          </cell>
          <cell r="D309" t="str">
            <v>0131-00</v>
          </cell>
          <cell r="E309" t="str">
            <v>LADELUFTLEITUNG</v>
          </cell>
          <cell r="F309">
            <v>1.53</v>
          </cell>
          <cell r="G309">
            <v>2.93</v>
          </cell>
          <cell r="H309">
            <v>45.68</v>
          </cell>
          <cell r="I309">
            <v>4.46</v>
          </cell>
        </row>
        <row r="310">
          <cell r="A310" t="str">
            <v>0972</v>
          </cell>
          <cell r="B310" t="str">
            <v>B</v>
          </cell>
          <cell r="C310" t="str">
            <v>Y</v>
          </cell>
          <cell r="D310" t="str">
            <v>0130-00</v>
          </cell>
          <cell r="E310" t="str">
            <v>DREHZAHLREGLER</v>
          </cell>
          <cell r="F310">
            <v>2.2799999999999998</v>
          </cell>
          <cell r="G310">
            <v>0.73</v>
          </cell>
          <cell r="H310">
            <v>178.67</v>
          </cell>
          <cell r="I310">
            <v>3.01</v>
          </cell>
        </row>
        <row r="311">
          <cell r="A311" t="str">
            <v>0974</v>
          </cell>
          <cell r="B311" t="str">
            <v>B</v>
          </cell>
          <cell r="C311" t="str">
            <v>Y</v>
          </cell>
          <cell r="D311" t="str">
            <v>0130-00</v>
          </cell>
          <cell r="E311" t="str">
            <v>KUEHLANLAGE</v>
          </cell>
          <cell r="F311">
            <v>18.5</v>
          </cell>
          <cell r="G311">
            <v>0</v>
          </cell>
          <cell r="H311">
            <v>252.5</v>
          </cell>
          <cell r="I311">
            <v>18.5</v>
          </cell>
        </row>
        <row r="312">
          <cell r="A312" t="str">
            <v>0975</v>
          </cell>
          <cell r="B312" t="str">
            <v>B</v>
          </cell>
          <cell r="C312" t="str">
            <v>Y</v>
          </cell>
          <cell r="D312" t="str">
            <v>0130-00</v>
          </cell>
          <cell r="E312" t="str">
            <v>KUEHLANLAGE</v>
          </cell>
          <cell r="F312">
            <v>20.23</v>
          </cell>
          <cell r="G312">
            <v>4.2</v>
          </cell>
          <cell r="H312">
            <v>457.37</v>
          </cell>
          <cell r="I312">
            <v>24.43</v>
          </cell>
        </row>
        <row r="313">
          <cell r="A313" t="str">
            <v>0981</v>
          </cell>
          <cell r="B313" t="str">
            <v>B</v>
          </cell>
          <cell r="C313" t="str">
            <v>Y</v>
          </cell>
          <cell r="D313" t="str">
            <v>0131-00</v>
          </cell>
          <cell r="E313" t="str">
            <v>KEILRIEMENSCHEIBE</v>
          </cell>
          <cell r="F313">
            <v>1.66</v>
          </cell>
          <cell r="G313">
            <v>4.62</v>
          </cell>
          <cell r="H313">
            <v>54.19</v>
          </cell>
          <cell r="I313">
            <v>6.28</v>
          </cell>
        </row>
        <row r="314">
          <cell r="A314" t="str">
            <v>0982</v>
          </cell>
          <cell r="B314" t="str">
            <v>B</v>
          </cell>
          <cell r="C314" t="str">
            <v>Y</v>
          </cell>
          <cell r="D314" t="str">
            <v>0131-00</v>
          </cell>
          <cell r="E314" t="str">
            <v>LUEFTERLAGERUNG</v>
          </cell>
          <cell r="F314">
            <v>1.05</v>
          </cell>
          <cell r="G314">
            <v>0</v>
          </cell>
          <cell r="H314">
            <v>104.14</v>
          </cell>
          <cell r="I314">
            <v>1.05</v>
          </cell>
        </row>
        <row r="315">
          <cell r="A315" t="str">
            <v>0983</v>
          </cell>
          <cell r="B315" t="str">
            <v>B</v>
          </cell>
          <cell r="C315" t="str">
            <v>Y</v>
          </cell>
          <cell r="D315" t="str">
            <v>0131-00</v>
          </cell>
          <cell r="E315" t="str">
            <v>LUEFTERLAGERUNG</v>
          </cell>
          <cell r="F315">
            <v>1.05</v>
          </cell>
          <cell r="G315">
            <v>0</v>
          </cell>
          <cell r="H315">
            <v>157.36000000000001</v>
          </cell>
          <cell r="I315">
            <v>1.05</v>
          </cell>
        </row>
        <row r="316">
          <cell r="A316" t="str">
            <v>0984</v>
          </cell>
          <cell r="B316" t="str">
            <v>B</v>
          </cell>
          <cell r="C316" t="str">
            <v>Y</v>
          </cell>
          <cell r="D316" t="str">
            <v>0130-00</v>
          </cell>
          <cell r="E316" t="str">
            <v>MOTORBREMSE</v>
          </cell>
          <cell r="F316">
            <v>0</v>
          </cell>
          <cell r="G316">
            <v>0</v>
          </cell>
          <cell r="H316">
            <v>98.92</v>
          </cell>
          <cell r="I316">
            <v>0</v>
          </cell>
        </row>
        <row r="317">
          <cell r="A317" t="str">
            <v>0985</v>
          </cell>
          <cell r="B317" t="str">
            <v>B</v>
          </cell>
          <cell r="C317" t="str">
            <v>Y</v>
          </cell>
          <cell r="D317" t="str">
            <v>0130-00</v>
          </cell>
          <cell r="E317" t="str">
            <v>AUFSTELLFUSS</v>
          </cell>
          <cell r="F317">
            <v>0.26</v>
          </cell>
          <cell r="G317">
            <v>0</v>
          </cell>
          <cell r="H317">
            <v>200.66</v>
          </cell>
          <cell r="I317">
            <v>0.26</v>
          </cell>
        </row>
        <row r="318">
          <cell r="A318" t="str">
            <v>0987</v>
          </cell>
          <cell r="B318" t="str">
            <v>B</v>
          </cell>
          <cell r="C318" t="str">
            <v>Y</v>
          </cell>
          <cell r="D318" t="str">
            <v>0131-00</v>
          </cell>
          <cell r="E318" t="str">
            <v>OHNE INHALT</v>
          </cell>
          <cell r="F318">
            <v>0</v>
          </cell>
          <cell r="G318">
            <v>0</v>
          </cell>
          <cell r="H318">
            <v>0</v>
          </cell>
          <cell r="I318">
            <v>0</v>
          </cell>
        </row>
        <row r="319">
          <cell r="A319" t="str">
            <v>0988</v>
          </cell>
          <cell r="B319" t="str">
            <v>B</v>
          </cell>
          <cell r="C319" t="str">
            <v>Y</v>
          </cell>
          <cell r="D319" t="str">
            <v>0130-00</v>
          </cell>
          <cell r="E319" t="str">
            <v>KUEHLANLAGE</v>
          </cell>
          <cell r="F319">
            <v>17.73</v>
          </cell>
          <cell r="G319">
            <v>0</v>
          </cell>
          <cell r="H319">
            <v>241.43</v>
          </cell>
          <cell r="I319">
            <v>17.73</v>
          </cell>
        </row>
        <row r="320">
          <cell r="A320" t="str">
            <v>0989</v>
          </cell>
          <cell r="B320" t="str">
            <v>B</v>
          </cell>
          <cell r="C320" t="str">
            <v>Y</v>
          </cell>
          <cell r="D320" t="str">
            <v>0131-00</v>
          </cell>
          <cell r="E320" t="str">
            <v>GEGENFLANSCH</v>
          </cell>
          <cell r="F320">
            <v>0.46</v>
          </cell>
          <cell r="G320">
            <v>3.23</v>
          </cell>
          <cell r="H320">
            <v>14.1</v>
          </cell>
          <cell r="I320">
            <v>3.69</v>
          </cell>
        </row>
        <row r="321">
          <cell r="A321" t="str">
            <v>0990</v>
          </cell>
          <cell r="B321" t="str">
            <v>B</v>
          </cell>
          <cell r="C321" t="str">
            <v>Y</v>
          </cell>
          <cell r="D321" t="str">
            <v>0130-00</v>
          </cell>
          <cell r="E321" t="str">
            <v>KRUEMMER</v>
          </cell>
          <cell r="F321">
            <v>0.28999999999999998</v>
          </cell>
          <cell r="G321">
            <v>3.23</v>
          </cell>
          <cell r="H321">
            <v>14.1</v>
          </cell>
          <cell r="I321">
            <v>3.52</v>
          </cell>
        </row>
        <row r="322">
          <cell r="A322" t="str">
            <v>1093</v>
          </cell>
          <cell r="B322" t="str">
            <v>B</v>
          </cell>
          <cell r="C322" t="str">
            <v>Y</v>
          </cell>
          <cell r="D322" t="str">
            <v>0130-00</v>
          </cell>
          <cell r="E322" t="str">
            <v>STARTER</v>
          </cell>
          <cell r="F322">
            <v>0.6</v>
          </cell>
          <cell r="G322">
            <v>0</v>
          </cell>
          <cell r="H322">
            <v>125.47</v>
          </cell>
          <cell r="I322">
            <v>0.6</v>
          </cell>
        </row>
        <row r="323">
          <cell r="A323" t="str">
            <v>1094</v>
          </cell>
          <cell r="B323" t="str">
            <v>B</v>
          </cell>
          <cell r="C323" t="str">
            <v>Y</v>
          </cell>
          <cell r="D323" t="str">
            <v>0130-00</v>
          </cell>
          <cell r="E323" t="str">
            <v>STARTER</v>
          </cell>
          <cell r="F323">
            <v>0.6</v>
          </cell>
          <cell r="G323">
            <v>0</v>
          </cell>
          <cell r="H323">
            <v>174.92</v>
          </cell>
          <cell r="I323">
            <v>0.6</v>
          </cell>
        </row>
        <row r="324">
          <cell r="A324" t="str">
            <v>1097</v>
          </cell>
          <cell r="B324" t="str">
            <v>B</v>
          </cell>
          <cell r="C324" t="str">
            <v>Y</v>
          </cell>
          <cell r="D324" t="str">
            <v>0130-00</v>
          </cell>
          <cell r="E324" t="str">
            <v>SCHMIEROELFILTER</v>
          </cell>
          <cell r="F324">
            <v>0.52</v>
          </cell>
          <cell r="G324">
            <v>0</v>
          </cell>
          <cell r="H324">
            <v>6.51</v>
          </cell>
          <cell r="I324">
            <v>0.52</v>
          </cell>
        </row>
        <row r="325">
          <cell r="A325" t="str">
            <v>1101</v>
          </cell>
          <cell r="B325" t="str">
            <v>B</v>
          </cell>
          <cell r="C325" t="str">
            <v>Y</v>
          </cell>
          <cell r="D325" t="str">
            <v>0131-00</v>
          </cell>
          <cell r="E325" t="str">
            <v>LADELUFTLEITUNG</v>
          </cell>
          <cell r="F325">
            <v>2.19</v>
          </cell>
          <cell r="G325">
            <v>2.87</v>
          </cell>
          <cell r="H325">
            <v>61.26</v>
          </cell>
          <cell r="I325">
            <v>5.0600000000000005</v>
          </cell>
        </row>
        <row r="326">
          <cell r="A326" t="str">
            <v>1102</v>
          </cell>
          <cell r="B326" t="str">
            <v>B</v>
          </cell>
          <cell r="C326" t="str">
            <v>Y</v>
          </cell>
          <cell r="D326" t="str">
            <v>0131-00</v>
          </cell>
          <cell r="E326" t="str">
            <v>VERSCHLUSSTEILE</v>
          </cell>
          <cell r="F326">
            <v>1.57</v>
          </cell>
          <cell r="G326">
            <v>0</v>
          </cell>
          <cell r="H326">
            <v>6.57</v>
          </cell>
          <cell r="I326">
            <v>1.57</v>
          </cell>
        </row>
        <row r="327">
          <cell r="A327" t="str">
            <v>1104</v>
          </cell>
          <cell r="B327" t="str">
            <v>B</v>
          </cell>
          <cell r="C327" t="str">
            <v>Y</v>
          </cell>
          <cell r="D327" t="str">
            <v>0130-00</v>
          </cell>
          <cell r="E327" t="str">
            <v>OELWANNE</v>
          </cell>
          <cell r="F327">
            <v>1.96</v>
          </cell>
          <cell r="G327">
            <v>3.95</v>
          </cell>
          <cell r="H327">
            <v>71.59</v>
          </cell>
          <cell r="I327">
            <v>5.91</v>
          </cell>
        </row>
        <row r="328">
          <cell r="A328" t="str">
            <v>1106</v>
          </cell>
          <cell r="B328" t="str">
            <v>B</v>
          </cell>
          <cell r="C328" t="str">
            <v>Y</v>
          </cell>
          <cell r="D328" t="str">
            <v>0131-00</v>
          </cell>
          <cell r="E328" t="str">
            <v>ABGASTURBOLADER</v>
          </cell>
          <cell r="F328">
            <v>4.3499999999999996</v>
          </cell>
          <cell r="G328">
            <v>6.81</v>
          </cell>
          <cell r="H328">
            <v>152.93</v>
          </cell>
          <cell r="I328">
            <v>11.16</v>
          </cell>
        </row>
        <row r="329">
          <cell r="A329" t="str">
            <v>1107</v>
          </cell>
          <cell r="B329" t="str">
            <v>B</v>
          </cell>
          <cell r="C329" t="str">
            <v>Y</v>
          </cell>
          <cell r="D329" t="str">
            <v>0131-00</v>
          </cell>
          <cell r="E329" t="str">
            <v>ABGASTURBOLADER</v>
          </cell>
          <cell r="F329">
            <v>3.6</v>
          </cell>
          <cell r="G329">
            <v>6.81</v>
          </cell>
          <cell r="H329">
            <v>152.93</v>
          </cell>
          <cell r="I329">
            <v>10.41</v>
          </cell>
        </row>
        <row r="330">
          <cell r="A330" t="str">
            <v>1108</v>
          </cell>
          <cell r="B330" t="str">
            <v>B</v>
          </cell>
          <cell r="C330" t="str">
            <v>Y</v>
          </cell>
          <cell r="D330" t="str">
            <v>0131-00</v>
          </cell>
          <cell r="E330" t="str">
            <v>ABGASTURBOLADER</v>
          </cell>
          <cell r="F330">
            <v>5.22</v>
          </cell>
          <cell r="G330">
            <v>5.17</v>
          </cell>
          <cell r="H330">
            <v>172.21</v>
          </cell>
          <cell r="I330">
            <v>10.39</v>
          </cell>
        </row>
        <row r="331">
          <cell r="A331" t="str">
            <v>1109</v>
          </cell>
          <cell r="B331" t="str">
            <v>B</v>
          </cell>
          <cell r="C331" t="str">
            <v>Y</v>
          </cell>
          <cell r="D331" t="str">
            <v>0131-00</v>
          </cell>
          <cell r="E331" t="str">
            <v>OELMESSVORRICHTUNG</v>
          </cell>
          <cell r="F331">
            <v>0.89</v>
          </cell>
          <cell r="G331">
            <v>0</v>
          </cell>
          <cell r="H331">
            <v>6.88</v>
          </cell>
          <cell r="I331">
            <v>0.89</v>
          </cell>
        </row>
        <row r="332">
          <cell r="A332" t="str">
            <v>1110</v>
          </cell>
          <cell r="B332" t="str">
            <v>B</v>
          </cell>
          <cell r="C332" t="str">
            <v>Y</v>
          </cell>
          <cell r="D332" t="str">
            <v>0131-00</v>
          </cell>
          <cell r="E332" t="str">
            <v>MOTORLAGERUNG</v>
          </cell>
          <cell r="F332">
            <v>0.52</v>
          </cell>
          <cell r="G332">
            <v>0</v>
          </cell>
          <cell r="H332">
            <v>11.86</v>
          </cell>
          <cell r="I332">
            <v>0.52</v>
          </cell>
        </row>
        <row r="333">
          <cell r="A333" t="str">
            <v>1111</v>
          </cell>
          <cell r="B333" t="str">
            <v>B</v>
          </cell>
          <cell r="C333" t="str">
            <v>Y</v>
          </cell>
          <cell r="D333" t="str">
            <v>0131-00</v>
          </cell>
          <cell r="E333" t="str">
            <v>LADELUFTLEITUNG</v>
          </cell>
          <cell r="F333">
            <v>2.19</v>
          </cell>
          <cell r="G333">
            <v>0.93</v>
          </cell>
          <cell r="H333">
            <v>54.71</v>
          </cell>
          <cell r="I333">
            <v>3.12</v>
          </cell>
        </row>
        <row r="334">
          <cell r="A334" t="str">
            <v>1112</v>
          </cell>
          <cell r="B334" t="str">
            <v>B</v>
          </cell>
          <cell r="C334" t="str">
            <v>Y</v>
          </cell>
          <cell r="D334" t="str">
            <v>0131-00</v>
          </cell>
          <cell r="E334" t="str">
            <v>LADELUFTLEITUNG</v>
          </cell>
          <cell r="F334">
            <v>1.96</v>
          </cell>
          <cell r="G334">
            <v>0.93</v>
          </cell>
          <cell r="H334">
            <v>58.71</v>
          </cell>
          <cell r="I334">
            <v>2.89</v>
          </cell>
        </row>
        <row r="335">
          <cell r="A335" t="str">
            <v>1113</v>
          </cell>
          <cell r="B335" t="str">
            <v>B</v>
          </cell>
          <cell r="C335" t="str">
            <v>Y</v>
          </cell>
          <cell r="D335" t="str">
            <v>0130-00</v>
          </cell>
          <cell r="E335" t="str">
            <v>STARTHILFE</v>
          </cell>
          <cell r="F335">
            <v>1.43</v>
          </cell>
          <cell r="G335">
            <v>0</v>
          </cell>
          <cell r="H335">
            <v>20</v>
          </cell>
          <cell r="I335">
            <v>1.43</v>
          </cell>
        </row>
        <row r="336">
          <cell r="A336" t="str">
            <v>1114</v>
          </cell>
          <cell r="B336" t="str">
            <v>B</v>
          </cell>
          <cell r="C336" t="str">
            <v>Y</v>
          </cell>
          <cell r="D336" t="str">
            <v>0130-00</v>
          </cell>
          <cell r="E336" t="str">
            <v>VERSCHLUSSTEILE</v>
          </cell>
          <cell r="F336">
            <v>0.38</v>
          </cell>
          <cell r="G336">
            <v>0</v>
          </cell>
          <cell r="H336">
            <v>0.6</v>
          </cell>
          <cell r="I336">
            <v>0.38</v>
          </cell>
        </row>
        <row r="337">
          <cell r="A337" t="str">
            <v>1115</v>
          </cell>
          <cell r="B337" t="str">
            <v>B</v>
          </cell>
          <cell r="C337" t="str">
            <v>Y</v>
          </cell>
          <cell r="D337" t="str">
            <v>0130-00</v>
          </cell>
          <cell r="E337" t="str">
            <v>HYDRAUL.OELKUEHLER</v>
          </cell>
          <cell r="F337">
            <v>6.82</v>
          </cell>
          <cell r="G337">
            <v>6.74</v>
          </cell>
          <cell r="H337">
            <v>186.11</v>
          </cell>
          <cell r="I337">
            <v>13.56</v>
          </cell>
        </row>
        <row r="338">
          <cell r="A338" t="str">
            <v>1116</v>
          </cell>
          <cell r="B338" t="str">
            <v>B</v>
          </cell>
          <cell r="C338" t="str">
            <v>Y</v>
          </cell>
          <cell r="D338" t="str">
            <v>0130-00</v>
          </cell>
          <cell r="E338" t="str">
            <v>DREHZAHLREGLER</v>
          </cell>
          <cell r="F338">
            <v>2.1</v>
          </cell>
          <cell r="G338">
            <v>0</v>
          </cell>
          <cell r="H338">
            <v>178.2</v>
          </cell>
          <cell r="I338">
            <v>2.1</v>
          </cell>
        </row>
        <row r="339">
          <cell r="A339" t="str">
            <v>1117</v>
          </cell>
          <cell r="B339" t="str">
            <v>B</v>
          </cell>
          <cell r="C339" t="str">
            <v>Y</v>
          </cell>
          <cell r="D339" t="str">
            <v>0130-00</v>
          </cell>
          <cell r="E339" t="str">
            <v>RIEMENTRIEB</v>
          </cell>
          <cell r="F339">
            <v>1.2</v>
          </cell>
          <cell r="G339">
            <v>1.7</v>
          </cell>
          <cell r="H339">
            <v>8.76</v>
          </cell>
          <cell r="I339">
            <v>2.9</v>
          </cell>
        </row>
        <row r="340">
          <cell r="A340" t="str">
            <v>1118</v>
          </cell>
          <cell r="B340" t="str">
            <v>B</v>
          </cell>
          <cell r="C340" t="str">
            <v>Y</v>
          </cell>
          <cell r="D340" t="str">
            <v>0131-00</v>
          </cell>
          <cell r="E340" t="str">
            <v>EINSPRITZPUMPE</v>
          </cell>
          <cell r="F340">
            <v>10.35</v>
          </cell>
          <cell r="G340">
            <v>40.700000000000003</v>
          </cell>
          <cell r="H340">
            <v>932.8</v>
          </cell>
          <cell r="I340">
            <v>51.050000000000004</v>
          </cell>
        </row>
        <row r="341">
          <cell r="A341" t="str">
            <v>1120</v>
          </cell>
          <cell r="B341" t="str">
            <v>B</v>
          </cell>
          <cell r="C341" t="str">
            <v>Y</v>
          </cell>
          <cell r="D341" t="str">
            <v>0131-00</v>
          </cell>
          <cell r="E341" t="str">
            <v>KEILRIEMENSCHEIBE</v>
          </cell>
          <cell r="F341">
            <v>1.87</v>
          </cell>
          <cell r="G341">
            <v>7.17</v>
          </cell>
          <cell r="H341">
            <v>27.86</v>
          </cell>
          <cell r="I341">
            <v>9.0399999999999991</v>
          </cell>
        </row>
        <row r="342">
          <cell r="A342" t="str">
            <v>1121</v>
          </cell>
          <cell r="B342" t="str">
            <v>B</v>
          </cell>
          <cell r="C342" t="str">
            <v>Y</v>
          </cell>
          <cell r="D342" t="str">
            <v>0131-00</v>
          </cell>
          <cell r="E342" t="str">
            <v>DREHZAHLREGLER</v>
          </cell>
          <cell r="F342">
            <v>2.2799999999999998</v>
          </cell>
          <cell r="G342">
            <v>0.73</v>
          </cell>
          <cell r="H342">
            <v>160.01</v>
          </cell>
          <cell r="I342">
            <v>3.01</v>
          </cell>
        </row>
        <row r="343">
          <cell r="A343" t="str">
            <v>1122</v>
          </cell>
          <cell r="B343" t="str">
            <v>B</v>
          </cell>
          <cell r="C343" t="str">
            <v>Y</v>
          </cell>
          <cell r="D343" t="str">
            <v>0131-00</v>
          </cell>
          <cell r="E343" t="str">
            <v>LADELUFTLEITUNG</v>
          </cell>
          <cell r="F343">
            <v>1.49</v>
          </cell>
          <cell r="G343">
            <v>0</v>
          </cell>
          <cell r="H343">
            <v>41.04</v>
          </cell>
          <cell r="I343">
            <v>1.49</v>
          </cell>
        </row>
        <row r="344">
          <cell r="A344" t="str">
            <v>1123</v>
          </cell>
          <cell r="B344" t="str">
            <v>B</v>
          </cell>
          <cell r="C344" t="str">
            <v>Y</v>
          </cell>
          <cell r="D344" t="str">
            <v>0131-00</v>
          </cell>
          <cell r="E344" t="str">
            <v>KURB.GEH.ENTLUEFT.</v>
          </cell>
          <cell r="F344">
            <v>0.89</v>
          </cell>
          <cell r="G344">
            <v>0.51</v>
          </cell>
          <cell r="H344">
            <v>12.77</v>
          </cell>
          <cell r="I344">
            <v>1.4</v>
          </cell>
        </row>
        <row r="345">
          <cell r="A345" t="str">
            <v>1124</v>
          </cell>
          <cell r="B345" t="str">
            <v>B</v>
          </cell>
          <cell r="C345" t="str">
            <v>Y</v>
          </cell>
          <cell r="D345" t="str">
            <v>0131-00</v>
          </cell>
          <cell r="E345" t="str">
            <v>EINSPRITZPUMPE</v>
          </cell>
          <cell r="F345">
            <v>8.6199999999999992</v>
          </cell>
          <cell r="G345">
            <v>40.700000000000003</v>
          </cell>
          <cell r="H345">
            <v>938.32</v>
          </cell>
          <cell r="I345">
            <v>49.32</v>
          </cell>
        </row>
        <row r="346">
          <cell r="A346" t="str">
            <v>1125</v>
          </cell>
          <cell r="B346" t="str">
            <v>B</v>
          </cell>
          <cell r="C346" t="str">
            <v>Y</v>
          </cell>
          <cell r="D346" t="str">
            <v>0131-00</v>
          </cell>
          <cell r="E346" t="str">
            <v>EINSPRITZPUMPE</v>
          </cell>
          <cell r="F346">
            <v>8.6199999999999992</v>
          </cell>
          <cell r="G346">
            <v>40.700000000000003</v>
          </cell>
          <cell r="H346">
            <v>935.02</v>
          </cell>
          <cell r="I346">
            <v>49.32</v>
          </cell>
        </row>
        <row r="347">
          <cell r="A347" t="str">
            <v>1126</v>
          </cell>
          <cell r="B347" t="str">
            <v>B</v>
          </cell>
          <cell r="C347" t="str">
            <v>Y</v>
          </cell>
          <cell r="D347" t="str">
            <v>0131-00</v>
          </cell>
          <cell r="E347" t="str">
            <v>KUEHLLUFTFUEHRUNG</v>
          </cell>
          <cell r="F347">
            <v>0.77</v>
          </cell>
          <cell r="G347">
            <v>0</v>
          </cell>
          <cell r="H347">
            <v>60.35</v>
          </cell>
          <cell r="I347">
            <v>0.77</v>
          </cell>
        </row>
        <row r="348">
          <cell r="A348" t="str">
            <v>1127</v>
          </cell>
          <cell r="B348" t="str">
            <v>B</v>
          </cell>
          <cell r="C348" t="str">
            <v>Y</v>
          </cell>
          <cell r="D348" t="str">
            <v>0131-00</v>
          </cell>
          <cell r="E348" t="str">
            <v>KEILRIEMENSCHUTZ</v>
          </cell>
          <cell r="F348">
            <v>0.21</v>
          </cell>
          <cell r="G348">
            <v>0</v>
          </cell>
          <cell r="H348">
            <v>31.78</v>
          </cell>
          <cell r="I348">
            <v>0.21</v>
          </cell>
        </row>
        <row r="349">
          <cell r="A349" t="str">
            <v>1128</v>
          </cell>
          <cell r="B349" t="str">
            <v>B</v>
          </cell>
          <cell r="C349" t="str">
            <v>Y</v>
          </cell>
          <cell r="D349" t="str">
            <v>0131-00</v>
          </cell>
          <cell r="E349" t="str">
            <v>KEILRIEMENSCHUTZ</v>
          </cell>
          <cell r="F349">
            <v>0.17</v>
          </cell>
          <cell r="G349">
            <v>0</v>
          </cell>
          <cell r="H349">
            <v>57.66</v>
          </cell>
          <cell r="I349">
            <v>0.17</v>
          </cell>
        </row>
        <row r="350">
          <cell r="A350" t="str">
            <v>1129</v>
          </cell>
          <cell r="B350" t="str">
            <v>B</v>
          </cell>
          <cell r="C350" t="str">
            <v>Y</v>
          </cell>
          <cell r="D350" t="str">
            <v>0131-00</v>
          </cell>
          <cell r="E350" t="str">
            <v>KEILRIEMENSCHUTZ</v>
          </cell>
          <cell r="F350">
            <v>0.28999999999999998</v>
          </cell>
          <cell r="G350">
            <v>0</v>
          </cell>
          <cell r="H350">
            <v>71.72</v>
          </cell>
          <cell r="I350">
            <v>0.28999999999999998</v>
          </cell>
        </row>
        <row r="351">
          <cell r="A351" t="str">
            <v>1130</v>
          </cell>
          <cell r="B351" t="str">
            <v>B</v>
          </cell>
          <cell r="C351" t="str">
            <v>Y</v>
          </cell>
          <cell r="D351" t="str">
            <v>0131-00</v>
          </cell>
          <cell r="E351" t="str">
            <v>KEILRIEMENSCHUTZ</v>
          </cell>
          <cell r="F351">
            <v>0.18</v>
          </cell>
          <cell r="G351">
            <v>0</v>
          </cell>
          <cell r="H351">
            <v>31.39</v>
          </cell>
          <cell r="I351">
            <v>0.18</v>
          </cell>
        </row>
        <row r="352">
          <cell r="A352" t="str">
            <v>1131</v>
          </cell>
          <cell r="B352" t="str">
            <v>B</v>
          </cell>
          <cell r="C352" t="str">
            <v>Y</v>
          </cell>
          <cell r="D352" t="str">
            <v>0131-00</v>
          </cell>
          <cell r="E352" t="str">
            <v>KEILRIEMENSCHUTZ</v>
          </cell>
          <cell r="F352">
            <v>0.21</v>
          </cell>
          <cell r="G352">
            <v>0</v>
          </cell>
          <cell r="H352">
            <v>38.07</v>
          </cell>
          <cell r="I352">
            <v>0.21</v>
          </cell>
        </row>
        <row r="353">
          <cell r="A353" t="str">
            <v>1132</v>
          </cell>
          <cell r="B353" t="str">
            <v>B</v>
          </cell>
          <cell r="C353" t="str">
            <v>Y</v>
          </cell>
          <cell r="D353" t="str">
            <v>0131-00</v>
          </cell>
          <cell r="E353" t="str">
            <v>KEILRIEMENSCHUTZ</v>
          </cell>
          <cell r="F353">
            <v>0.21</v>
          </cell>
          <cell r="G353">
            <v>0</v>
          </cell>
          <cell r="H353">
            <v>32.56</v>
          </cell>
          <cell r="I353">
            <v>0.21</v>
          </cell>
        </row>
        <row r="354">
          <cell r="A354" t="str">
            <v>1133</v>
          </cell>
          <cell r="B354" t="str">
            <v>B</v>
          </cell>
          <cell r="C354" t="str">
            <v>Y</v>
          </cell>
          <cell r="D354" t="str">
            <v>0131-00</v>
          </cell>
          <cell r="E354" t="str">
            <v>EINSPRITZPUMPE</v>
          </cell>
          <cell r="F354">
            <v>8.6199999999999992</v>
          </cell>
          <cell r="G354">
            <v>44.99</v>
          </cell>
          <cell r="H354">
            <v>952.08</v>
          </cell>
          <cell r="I354">
            <v>53.61</v>
          </cell>
        </row>
        <row r="355">
          <cell r="A355" t="str">
            <v>1134</v>
          </cell>
          <cell r="B355" t="str">
            <v>B</v>
          </cell>
          <cell r="C355" t="str">
            <v>Y</v>
          </cell>
          <cell r="D355" t="str">
            <v>0131-00</v>
          </cell>
          <cell r="E355" t="str">
            <v>EINSPRITZPUMPE</v>
          </cell>
          <cell r="F355">
            <v>10.42</v>
          </cell>
          <cell r="G355">
            <v>40.700000000000003</v>
          </cell>
          <cell r="H355">
            <v>935.26</v>
          </cell>
          <cell r="I355">
            <v>51.120000000000005</v>
          </cell>
        </row>
        <row r="356">
          <cell r="A356" t="str">
            <v>1135</v>
          </cell>
          <cell r="B356" t="str">
            <v>B</v>
          </cell>
          <cell r="C356" t="str">
            <v>Y</v>
          </cell>
          <cell r="D356" t="str">
            <v>0131-00</v>
          </cell>
          <cell r="E356" t="str">
            <v>MOTORZEICHNUNG</v>
          </cell>
          <cell r="F356">
            <v>0</v>
          </cell>
          <cell r="G356">
            <v>0</v>
          </cell>
          <cell r="H356">
            <v>0</v>
          </cell>
          <cell r="I356">
            <v>0</v>
          </cell>
        </row>
        <row r="357">
          <cell r="A357" t="str">
            <v>1136</v>
          </cell>
          <cell r="B357" t="str">
            <v>B</v>
          </cell>
          <cell r="C357" t="str">
            <v>Y</v>
          </cell>
          <cell r="D357" t="str">
            <v>0131-00</v>
          </cell>
          <cell r="E357" t="str">
            <v>MOTORZEICHNUNG</v>
          </cell>
          <cell r="F357">
            <v>0</v>
          </cell>
          <cell r="G357">
            <v>0</v>
          </cell>
          <cell r="H357">
            <v>0</v>
          </cell>
          <cell r="I357">
            <v>0</v>
          </cell>
        </row>
        <row r="358">
          <cell r="A358" t="str">
            <v>1137</v>
          </cell>
          <cell r="B358" t="str">
            <v>B</v>
          </cell>
          <cell r="C358" t="str">
            <v>Y</v>
          </cell>
          <cell r="D358" t="str">
            <v>0131-00</v>
          </cell>
          <cell r="E358" t="str">
            <v>MOTORZEICHNUNG</v>
          </cell>
          <cell r="F358">
            <v>0</v>
          </cell>
          <cell r="G358">
            <v>0</v>
          </cell>
          <cell r="H358">
            <v>0</v>
          </cell>
          <cell r="I358">
            <v>0</v>
          </cell>
        </row>
        <row r="359">
          <cell r="A359" t="str">
            <v>1138</v>
          </cell>
          <cell r="B359" t="str">
            <v>B</v>
          </cell>
          <cell r="C359" t="str">
            <v>Y</v>
          </cell>
          <cell r="D359" t="str">
            <v>0131-00</v>
          </cell>
          <cell r="E359" t="str">
            <v>MOTORZEICHNUNG</v>
          </cell>
          <cell r="F359">
            <v>0</v>
          </cell>
          <cell r="G359">
            <v>0</v>
          </cell>
          <cell r="H359">
            <v>0</v>
          </cell>
          <cell r="I359">
            <v>0</v>
          </cell>
        </row>
        <row r="360">
          <cell r="A360" t="str">
            <v>1139</v>
          </cell>
          <cell r="B360" t="str">
            <v>B</v>
          </cell>
          <cell r="C360" t="str">
            <v>Y</v>
          </cell>
          <cell r="D360" t="str">
            <v>0131-00</v>
          </cell>
          <cell r="E360" t="str">
            <v>MOTORZEICHNUNG</v>
          </cell>
          <cell r="F360">
            <v>0</v>
          </cell>
          <cell r="G360">
            <v>0</v>
          </cell>
          <cell r="H360">
            <v>0</v>
          </cell>
          <cell r="I360">
            <v>0</v>
          </cell>
        </row>
        <row r="361">
          <cell r="A361" t="str">
            <v>1140</v>
          </cell>
          <cell r="B361" t="str">
            <v>B</v>
          </cell>
          <cell r="C361" t="str">
            <v>Y</v>
          </cell>
          <cell r="D361" t="str">
            <v>0130-00</v>
          </cell>
          <cell r="E361" t="str">
            <v>RIEMENTRIEB</v>
          </cell>
          <cell r="F361">
            <v>1.65</v>
          </cell>
          <cell r="G361">
            <v>1.06</v>
          </cell>
          <cell r="H361">
            <v>46.74</v>
          </cell>
          <cell r="I361">
            <v>2.71</v>
          </cell>
        </row>
        <row r="362">
          <cell r="A362" t="str">
            <v>1141</v>
          </cell>
          <cell r="B362" t="str">
            <v>B</v>
          </cell>
          <cell r="C362" t="str">
            <v>Y</v>
          </cell>
          <cell r="D362" t="str">
            <v>0130-00</v>
          </cell>
          <cell r="E362" t="str">
            <v>MOTORZEICHNUNG</v>
          </cell>
          <cell r="F362">
            <v>0</v>
          </cell>
          <cell r="G362">
            <v>0</v>
          </cell>
          <cell r="H362">
            <v>0</v>
          </cell>
          <cell r="I362">
            <v>0</v>
          </cell>
        </row>
        <row r="363">
          <cell r="A363" t="str">
            <v>1142</v>
          </cell>
          <cell r="B363" t="str">
            <v>B</v>
          </cell>
          <cell r="C363" t="str">
            <v>Y</v>
          </cell>
          <cell r="D363" t="str">
            <v>0130-00</v>
          </cell>
          <cell r="E363" t="str">
            <v>MOTORZEICHNUNG</v>
          </cell>
          <cell r="F363">
            <v>0</v>
          </cell>
          <cell r="G363">
            <v>0</v>
          </cell>
          <cell r="H363">
            <v>0</v>
          </cell>
          <cell r="I363">
            <v>0</v>
          </cell>
        </row>
        <row r="364">
          <cell r="A364" t="str">
            <v>1143</v>
          </cell>
          <cell r="B364" t="str">
            <v>B</v>
          </cell>
          <cell r="C364" t="str">
            <v>Y</v>
          </cell>
          <cell r="D364" t="str">
            <v>0130-00</v>
          </cell>
          <cell r="E364" t="str">
            <v>LANDVERPACKUNG</v>
          </cell>
          <cell r="F364">
            <v>0</v>
          </cell>
          <cell r="G364">
            <v>0</v>
          </cell>
          <cell r="H364">
            <v>12.2</v>
          </cell>
          <cell r="I364">
            <v>0</v>
          </cell>
        </row>
        <row r="365">
          <cell r="A365" t="str">
            <v>1144</v>
          </cell>
          <cell r="B365" t="str">
            <v>B</v>
          </cell>
          <cell r="C365" t="str">
            <v>Y</v>
          </cell>
          <cell r="D365" t="str">
            <v>0130-00</v>
          </cell>
          <cell r="E365" t="str">
            <v>KRAFTSTOFFPUMPE</v>
          </cell>
          <cell r="F365">
            <v>0.88</v>
          </cell>
          <cell r="G365">
            <v>2.54</v>
          </cell>
          <cell r="H365">
            <v>32.47</v>
          </cell>
          <cell r="I365">
            <v>3.42</v>
          </cell>
        </row>
        <row r="366">
          <cell r="A366" t="str">
            <v>1145</v>
          </cell>
          <cell r="B366" t="str">
            <v>B</v>
          </cell>
          <cell r="C366" t="str">
            <v>Y</v>
          </cell>
          <cell r="D366" t="str">
            <v>0131-00</v>
          </cell>
          <cell r="E366" t="str">
            <v>OHNE INHALT</v>
          </cell>
          <cell r="F366">
            <v>0</v>
          </cell>
          <cell r="G366">
            <v>0</v>
          </cell>
          <cell r="H366">
            <v>0</v>
          </cell>
          <cell r="I366">
            <v>0</v>
          </cell>
        </row>
        <row r="367">
          <cell r="A367" t="str">
            <v>1147</v>
          </cell>
          <cell r="B367" t="str">
            <v>B</v>
          </cell>
          <cell r="C367" t="str">
            <v>Y</v>
          </cell>
          <cell r="D367" t="str">
            <v>0131-00</v>
          </cell>
          <cell r="E367" t="str">
            <v>GENERATOR</v>
          </cell>
          <cell r="F367">
            <v>1</v>
          </cell>
          <cell r="G367">
            <v>0</v>
          </cell>
          <cell r="H367">
            <v>77.06</v>
          </cell>
          <cell r="I367">
            <v>1</v>
          </cell>
        </row>
        <row r="368">
          <cell r="A368" t="str">
            <v>1148</v>
          </cell>
          <cell r="B368" t="str">
            <v>B</v>
          </cell>
          <cell r="C368" t="str">
            <v>Y</v>
          </cell>
          <cell r="D368" t="str">
            <v>0131-00</v>
          </cell>
          <cell r="E368" t="str">
            <v>EINSPRITZPUMPE</v>
          </cell>
          <cell r="F368">
            <v>9.4</v>
          </cell>
          <cell r="G368">
            <v>57.1</v>
          </cell>
          <cell r="H368">
            <v>951.43</v>
          </cell>
          <cell r="I368">
            <v>66.5</v>
          </cell>
        </row>
        <row r="369">
          <cell r="A369" t="str">
            <v>1149</v>
          </cell>
          <cell r="B369" t="str">
            <v>B</v>
          </cell>
          <cell r="C369" t="str">
            <v>Y</v>
          </cell>
          <cell r="D369" t="str">
            <v>0131-00</v>
          </cell>
          <cell r="E369" t="str">
            <v>EINSPRITZPUMPE</v>
          </cell>
          <cell r="F369">
            <v>5.99</v>
          </cell>
          <cell r="G369">
            <v>46.25</v>
          </cell>
          <cell r="H369">
            <v>653.21</v>
          </cell>
          <cell r="I369">
            <v>52.24</v>
          </cell>
        </row>
        <row r="370">
          <cell r="A370" t="str">
            <v>1150</v>
          </cell>
          <cell r="B370" t="str">
            <v>B</v>
          </cell>
          <cell r="C370" t="str">
            <v>Y</v>
          </cell>
          <cell r="D370" t="str">
            <v>0131-00</v>
          </cell>
          <cell r="E370" t="str">
            <v>DREHZAHLREGLER</v>
          </cell>
          <cell r="F370">
            <v>2.2799999999999998</v>
          </cell>
          <cell r="G370">
            <v>0.73</v>
          </cell>
          <cell r="H370">
            <v>167.56</v>
          </cell>
          <cell r="I370">
            <v>3.01</v>
          </cell>
        </row>
        <row r="371">
          <cell r="A371" t="str">
            <v>1151</v>
          </cell>
          <cell r="B371" t="str">
            <v>B</v>
          </cell>
          <cell r="C371" t="str">
            <v>Y</v>
          </cell>
          <cell r="D371" t="str">
            <v>0131-00</v>
          </cell>
          <cell r="E371" t="str">
            <v>ABGASTURBOLADER</v>
          </cell>
          <cell r="F371">
            <v>4.3499999999999996</v>
          </cell>
          <cell r="G371">
            <v>6.81</v>
          </cell>
          <cell r="H371">
            <v>156.09</v>
          </cell>
          <cell r="I371">
            <v>11.16</v>
          </cell>
        </row>
        <row r="372">
          <cell r="A372" t="str">
            <v>1152</v>
          </cell>
          <cell r="B372" t="str">
            <v>B</v>
          </cell>
          <cell r="C372" t="str">
            <v>Y</v>
          </cell>
          <cell r="D372" t="str">
            <v>0130-00</v>
          </cell>
          <cell r="E372" t="str">
            <v>FIRMENSCHILD</v>
          </cell>
          <cell r="F372">
            <v>0.37</v>
          </cell>
          <cell r="G372">
            <v>0</v>
          </cell>
          <cell r="H372">
            <v>1.46</v>
          </cell>
          <cell r="I372">
            <v>0.37</v>
          </cell>
        </row>
        <row r="373">
          <cell r="A373" t="str">
            <v>1153</v>
          </cell>
          <cell r="B373" t="str">
            <v>B</v>
          </cell>
          <cell r="C373" t="str">
            <v>Y</v>
          </cell>
          <cell r="D373" t="str">
            <v>0130-00</v>
          </cell>
          <cell r="E373" t="str">
            <v>LUEFTER</v>
          </cell>
          <cell r="F373">
            <v>0.17</v>
          </cell>
          <cell r="G373">
            <v>0</v>
          </cell>
          <cell r="H373">
            <v>19.760000000000002</v>
          </cell>
          <cell r="I373">
            <v>0.17</v>
          </cell>
        </row>
        <row r="374">
          <cell r="A374" t="str">
            <v>1154</v>
          </cell>
          <cell r="B374" t="str">
            <v>B</v>
          </cell>
          <cell r="C374" t="str">
            <v>Y</v>
          </cell>
          <cell r="D374" t="str">
            <v>0131-00</v>
          </cell>
          <cell r="E374" t="str">
            <v>ABGASTURBOLADER</v>
          </cell>
          <cell r="F374">
            <v>5.44</v>
          </cell>
          <cell r="G374">
            <v>5.59</v>
          </cell>
          <cell r="H374">
            <v>180.09</v>
          </cell>
          <cell r="I374">
            <v>11.030000000000001</v>
          </cell>
        </row>
        <row r="375">
          <cell r="A375" t="str">
            <v>1155</v>
          </cell>
          <cell r="B375" t="str">
            <v>B</v>
          </cell>
          <cell r="C375" t="str">
            <v>Y</v>
          </cell>
          <cell r="D375" t="str">
            <v>0131-00</v>
          </cell>
          <cell r="E375" t="str">
            <v>ABGASTURBOLADER</v>
          </cell>
          <cell r="F375">
            <v>4.1399999999999997</v>
          </cell>
          <cell r="G375">
            <v>2.42</v>
          </cell>
          <cell r="H375">
            <v>174.54</v>
          </cell>
          <cell r="I375">
            <v>6.56</v>
          </cell>
        </row>
        <row r="376">
          <cell r="A376" t="str">
            <v>1156</v>
          </cell>
          <cell r="B376" t="str">
            <v>B</v>
          </cell>
          <cell r="C376" t="str">
            <v>Y</v>
          </cell>
          <cell r="D376" t="str">
            <v>0131-00</v>
          </cell>
          <cell r="E376" t="str">
            <v>KURB.GEH.ENTLUEFT.</v>
          </cell>
          <cell r="F376">
            <v>0.86</v>
          </cell>
          <cell r="G376">
            <v>1.6</v>
          </cell>
          <cell r="H376">
            <v>13.85</v>
          </cell>
          <cell r="I376">
            <v>2.46</v>
          </cell>
        </row>
        <row r="377">
          <cell r="A377" t="str">
            <v>1157</v>
          </cell>
          <cell r="B377" t="str">
            <v>B</v>
          </cell>
          <cell r="C377" t="str">
            <v>Y</v>
          </cell>
          <cell r="D377" t="str">
            <v>0131-00</v>
          </cell>
          <cell r="E377" t="str">
            <v>EINSPRITZPUMPE</v>
          </cell>
          <cell r="F377">
            <v>9.08</v>
          </cell>
          <cell r="G377">
            <v>40.700000000000003</v>
          </cell>
          <cell r="H377">
            <v>940.47</v>
          </cell>
          <cell r="I377">
            <v>49.78</v>
          </cell>
        </row>
        <row r="378">
          <cell r="A378" t="str">
            <v>1159</v>
          </cell>
          <cell r="B378" t="str">
            <v>B</v>
          </cell>
          <cell r="C378" t="str">
            <v>Y</v>
          </cell>
          <cell r="D378" t="str">
            <v>0131-00</v>
          </cell>
          <cell r="E378" t="str">
            <v>SCHWUNGRAD</v>
          </cell>
          <cell r="F378">
            <v>1.17</v>
          </cell>
          <cell r="G378">
            <v>0</v>
          </cell>
          <cell r="H378">
            <v>61.6</v>
          </cell>
          <cell r="I378">
            <v>1.17</v>
          </cell>
        </row>
        <row r="379">
          <cell r="A379" t="str">
            <v>1161</v>
          </cell>
          <cell r="B379" t="str">
            <v>B</v>
          </cell>
          <cell r="C379" t="str">
            <v>Y</v>
          </cell>
          <cell r="D379" t="str">
            <v>0130-00</v>
          </cell>
          <cell r="E379" t="str">
            <v>ABGASTURBOLADER</v>
          </cell>
          <cell r="F379">
            <v>5.41</v>
          </cell>
          <cell r="G379">
            <v>3.34</v>
          </cell>
          <cell r="H379">
            <v>134.43</v>
          </cell>
          <cell r="I379">
            <v>8.75</v>
          </cell>
        </row>
        <row r="380">
          <cell r="A380" t="str">
            <v>1162</v>
          </cell>
          <cell r="B380" t="str">
            <v>B</v>
          </cell>
          <cell r="C380" t="str">
            <v>Y</v>
          </cell>
          <cell r="D380" t="str">
            <v>0131-00</v>
          </cell>
          <cell r="E380" t="str">
            <v>EINSPRITZPUMPE</v>
          </cell>
          <cell r="F380">
            <v>8.6199999999999992</v>
          </cell>
          <cell r="G380">
            <v>40.700000000000003</v>
          </cell>
          <cell r="H380">
            <v>932.5</v>
          </cell>
          <cell r="I380">
            <v>49.32</v>
          </cell>
        </row>
        <row r="381">
          <cell r="A381" t="str">
            <v>1163</v>
          </cell>
          <cell r="B381" t="str">
            <v>B</v>
          </cell>
          <cell r="C381" t="str">
            <v>Y</v>
          </cell>
          <cell r="D381" t="str">
            <v>0131-00</v>
          </cell>
          <cell r="E381" t="str">
            <v>LANDVERPACKUNG</v>
          </cell>
          <cell r="F381">
            <v>0</v>
          </cell>
          <cell r="G381">
            <v>0</v>
          </cell>
          <cell r="H381">
            <v>39.89</v>
          </cell>
          <cell r="I381">
            <v>0</v>
          </cell>
        </row>
        <row r="382">
          <cell r="A382" t="str">
            <v>1164</v>
          </cell>
          <cell r="B382" t="str">
            <v>B</v>
          </cell>
          <cell r="C382" t="str">
            <v>Y</v>
          </cell>
          <cell r="D382" t="str">
            <v>0130-00</v>
          </cell>
          <cell r="E382" t="str">
            <v>UEBERWACHUNG</v>
          </cell>
          <cell r="F382">
            <v>0.61</v>
          </cell>
          <cell r="G382">
            <v>0</v>
          </cell>
          <cell r="H382">
            <v>7.75</v>
          </cell>
          <cell r="I382">
            <v>0.61</v>
          </cell>
        </row>
        <row r="383">
          <cell r="A383" t="str">
            <v>1165</v>
          </cell>
          <cell r="B383" t="str">
            <v>B</v>
          </cell>
          <cell r="C383" t="str">
            <v>Y</v>
          </cell>
          <cell r="D383" t="str">
            <v>0130-00</v>
          </cell>
          <cell r="E383" t="str">
            <v>DREHZ.UEBERW.ANLA.</v>
          </cell>
          <cell r="F383">
            <v>0.14000000000000001</v>
          </cell>
          <cell r="G383">
            <v>0</v>
          </cell>
          <cell r="H383">
            <v>4.5999999999999996</v>
          </cell>
          <cell r="I383">
            <v>0.14000000000000001</v>
          </cell>
        </row>
        <row r="384">
          <cell r="A384" t="str">
            <v>1166</v>
          </cell>
          <cell r="B384" t="str">
            <v>B</v>
          </cell>
          <cell r="C384" t="str">
            <v>Y</v>
          </cell>
          <cell r="D384" t="str">
            <v>0130-00</v>
          </cell>
          <cell r="E384" t="str">
            <v>OELWANNE</v>
          </cell>
          <cell r="F384">
            <v>2.68</v>
          </cell>
          <cell r="G384">
            <v>3.99</v>
          </cell>
          <cell r="H384">
            <v>160.19</v>
          </cell>
          <cell r="I384">
            <v>6.67</v>
          </cell>
        </row>
        <row r="385">
          <cell r="A385" t="str">
            <v>1167</v>
          </cell>
          <cell r="B385" t="str">
            <v>B</v>
          </cell>
          <cell r="C385" t="str">
            <v>Y</v>
          </cell>
          <cell r="D385" t="str">
            <v>0130-00</v>
          </cell>
          <cell r="E385" t="str">
            <v>LANDVERPACKUNG</v>
          </cell>
          <cell r="F385">
            <v>0</v>
          </cell>
          <cell r="G385">
            <v>0</v>
          </cell>
          <cell r="H385">
            <v>0</v>
          </cell>
          <cell r="I385">
            <v>0</v>
          </cell>
        </row>
        <row r="386">
          <cell r="A386" t="str">
            <v>1168</v>
          </cell>
          <cell r="B386" t="str">
            <v>B</v>
          </cell>
          <cell r="C386" t="str">
            <v>Y</v>
          </cell>
          <cell r="D386" t="str">
            <v>0130-00</v>
          </cell>
          <cell r="E386" t="str">
            <v>RIEMENTRIEB</v>
          </cell>
          <cell r="F386">
            <v>1.2</v>
          </cell>
          <cell r="G386">
            <v>0.98</v>
          </cell>
          <cell r="H386">
            <v>11.88</v>
          </cell>
          <cell r="I386">
            <v>2.1799999999999997</v>
          </cell>
        </row>
        <row r="387">
          <cell r="A387" t="str">
            <v>1169</v>
          </cell>
          <cell r="B387" t="str">
            <v>B</v>
          </cell>
          <cell r="C387" t="str">
            <v>Y</v>
          </cell>
          <cell r="D387" t="str">
            <v>0130-00</v>
          </cell>
          <cell r="E387" t="str">
            <v>RIEMENTRIEB</v>
          </cell>
          <cell r="F387">
            <v>1.2</v>
          </cell>
          <cell r="G387">
            <v>1.1200000000000001</v>
          </cell>
          <cell r="H387">
            <v>9.9</v>
          </cell>
          <cell r="I387">
            <v>2.3200000000000003</v>
          </cell>
        </row>
        <row r="388">
          <cell r="A388" t="str">
            <v>1170</v>
          </cell>
          <cell r="B388" t="str">
            <v>B</v>
          </cell>
          <cell r="C388" t="str">
            <v>Y</v>
          </cell>
          <cell r="D388" t="str">
            <v>0130-00</v>
          </cell>
          <cell r="E388" t="str">
            <v>RIEMENTRIEB</v>
          </cell>
          <cell r="F388">
            <v>2.72</v>
          </cell>
          <cell r="G388">
            <v>0.89</v>
          </cell>
          <cell r="H388">
            <v>44.53</v>
          </cell>
          <cell r="I388">
            <v>3.6100000000000003</v>
          </cell>
        </row>
        <row r="389">
          <cell r="A389" t="str">
            <v>1171</v>
          </cell>
          <cell r="B389" t="str">
            <v>B</v>
          </cell>
          <cell r="C389" t="str">
            <v>Y</v>
          </cell>
          <cell r="D389" t="str">
            <v>0130-00</v>
          </cell>
          <cell r="E389" t="str">
            <v>RIEMENTRIEB</v>
          </cell>
          <cell r="F389">
            <v>2.59</v>
          </cell>
          <cell r="G389">
            <v>0.89</v>
          </cell>
          <cell r="H389">
            <v>48.84</v>
          </cell>
          <cell r="I389">
            <v>3.48</v>
          </cell>
        </row>
        <row r="390">
          <cell r="A390" t="str">
            <v>1173</v>
          </cell>
          <cell r="B390" t="str">
            <v>B</v>
          </cell>
          <cell r="C390" t="str">
            <v>Y</v>
          </cell>
          <cell r="D390" t="str">
            <v>0130-00</v>
          </cell>
          <cell r="E390" t="str">
            <v>RIEMENTRIEB</v>
          </cell>
          <cell r="F390">
            <v>2.59</v>
          </cell>
          <cell r="G390">
            <v>0.99</v>
          </cell>
          <cell r="H390">
            <v>46.74</v>
          </cell>
          <cell r="I390">
            <v>3.58</v>
          </cell>
        </row>
        <row r="391">
          <cell r="A391" t="str">
            <v>1174</v>
          </cell>
          <cell r="B391" t="str">
            <v>B</v>
          </cell>
          <cell r="C391" t="str">
            <v>Y</v>
          </cell>
          <cell r="D391" t="str">
            <v>0130-00</v>
          </cell>
          <cell r="E391" t="str">
            <v>RIEMENTRIEB</v>
          </cell>
          <cell r="F391">
            <v>3.48</v>
          </cell>
          <cell r="G391">
            <v>0.89</v>
          </cell>
          <cell r="H391">
            <v>65.44</v>
          </cell>
          <cell r="I391">
            <v>4.37</v>
          </cell>
        </row>
        <row r="392">
          <cell r="A392" t="str">
            <v>1175</v>
          </cell>
          <cell r="B392" t="str">
            <v>B</v>
          </cell>
          <cell r="C392" t="str">
            <v>Y</v>
          </cell>
          <cell r="D392" t="str">
            <v>0130-00</v>
          </cell>
          <cell r="E392" t="str">
            <v>RIEMENTRIEB</v>
          </cell>
          <cell r="F392">
            <v>3.48</v>
          </cell>
          <cell r="G392">
            <v>0.93</v>
          </cell>
          <cell r="H392">
            <v>65.44</v>
          </cell>
          <cell r="I392">
            <v>4.41</v>
          </cell>
        </row>
        <row r="393">
          <cell r="A393" t="str">
            <v>1176</v>
          </cell>
          <cell r="B393" t="str">
            <v>B</v>
          </cell>
          <cell r="C393" t="str">
            <v>Y</v>
          </cell>
          <cell r="D393" t="str">
            <v>0130-00</v>
          </cell>
          <cell r="E393" t="str">
            <v>RIEMENTRIEB</v>
          </cell>
          <cell r="F393">
            <v>3.65</v>
          </cell>
          <cell r="G393">
            <v>0.93</v>
          </cell>
          <cell r="H393">
            <v>65.44</v>
          </cell>
          <cell r="I393">
            <v>4.58</v>
          </cell>
        </row>
        <row r="394">
          <cell r="A394" t="str">
            <v>1178</v>
          </cell>
          <cell r="B394" t="str">
            <v>B</v>
          </cell>
          <cell r="C394" t="str">
            <v>Y</v>
          </cell>
          <cell r="D394" t="str">
            <v>0130-00</v>
          </cell>
          <cell r="E394" t="str">
            <v>RIEMENTRIEB</v>
          </cell>
          <cell r="F394">
            <v>3.65</v>
          </cell>
          <cell r="G394">
            <v>1.1200000000000001</v>
          </cell>
          <cell r="H394">
            <v>63.74</v>
          </cell>
          <cell r="I394">
            <v>4.7699999999999996</v>
          </cell>
        </row>
        <row r="395">
          <cell r="A395" t="str">
            <v>1179</v>
          </cell>
          <cell r="B395" t="str">
            <v>B</v>
          </cell>
          <cell r="C395" t="str">
            <v>Y</v>
          </cell>
          <cell r="D395" t="str">
            <v>0130-00</v>
          </cell>
          <cell r="E395" t="str">
            <v>SAUGLEITUNG</v>
          </cell>
          <cell r="F395">
            <v>0.76</v>
          </cell>
          <cell r="G395">
            <v>0.65</v>
          </cell>
          <cell r="H395">
            <v>7.95</v>
          </cell>
          <cell r="I395">
            <v>1.4100000000000001</v>
          </cell>
        </row>
        <row r="396">
          <cell r="A396" t="str">
            <v>1180</v>
          </cell>
          <cell r="B396" t="str">
            <v>B</v>
          </cell>
          <cell r="C396" t="str">
            <v>Y</v>
          </cell>
          <cell r="D396" t="str">
            <v>0131-00</v>
          </cell>
          <cell r="E396" t="str">
            <v>KEILRIEMENSCHEIBE</v>
          </cell>
          <cell r="F396">
            <v>0.71</v>
          </cell>
          <cell r="G396">
            <v>0</v>
          </cell>
          <cell r="H396">
            <v>19.899999999999999</v>
          </cell>
          <cell r="I396">
            <v>0.71</v>
          </cell>
        </row>
        <row r="397">
          <cell r="A397" t="str">
            <v>1181</v>
          </cell>
          <cell r="B397" t="str">
            <v>B</v>
          </cell>
          <cell r="C397" t="str">
            <v>Y</v>
          </cell>
          <cell r="D397" t="str">
            <v>0130-00</v>
          </cell>
          <cell r="E397" t="str">
            <v>LUEFTER</v>
          </cell>
          <cell r="F397">
            <v>0.17</v>
          </cell>
          <cell r="G397">
            <v>0</v>
          </cell>
          <cell r="H397">
            <v>18.600000000000001</v>
          </cell>
          <cell r="I397">
            <v>0.17</v>
          </cell>
        </row>
        <row r="398">
          <cell r="A398" t="str">
            <v>1182</v>
          </cell>
          <cell r="B398" t="str">
            <v>B</v>
          </cell>
          <cell r="C398" t="str">
            <v>Y</v>
          </cell>
          <cell r="D398" t="str">
            <v>0130-00</v>
          </cell>
          <cell r="E398" t="str">
            <v>BEFESTIGUNGSTEILE</v>
          </cell>
          <cell r="F398">
            <v>0.66</v>
          </cell>
          <cell r="G398">
            <v>0</v>
          </cell>
          <cell r="H398">
            <v>3.84</v>
          </cell>
          <cell r="I398">
            <v>0.66</v>
          </cell>
        </row>
        <row r="399">
          <cell r="A399" t="str">
            <v>1184</v>
          </cell>
          <cell r="B399" t="str">
            <v>B</v>
          </cell>
          <cell r="C399" t="str">
            <v>Y</v>
          </cell>
          <cell r="D399" t="str">
            <v>0130-00</v>
          </cell>
          <cell r="E399" t="str">
            <v>DREHZAHLREGLER</v>
          </cell>
          <cell r="F399">
            <v>2.1</v>
          </cell>
          <cell r="G399">
            <v>0</v>
          </cell>
          <cell r="H399">
            <v>677.6</v>
          </cell>
          <cell r="I399">
            <v>2.1</v>
          </cell>
        </row>
        <row r="400">
          <cell r="A400" t="str">
            <v>1185</v>
          </cell>
          <cell r="B400" t="str">
            <v>B</v>
          </cell>
          <cell r="C400" t="str">
            <v>Y</v>
          </cell>
          <cell r="D400" t="str">
            <v>0130-00</v>
          </cell>
          <cell r="E400" t="str">
            <v>DREHZAHLREGLER</v>
          </cell>
          <cell r="F400">
            <v>3.71</v>
          </cell>
          <cell r="G400">
            <v>0</v>
          </cell>
          <cell r="H400">
            <v>748.83</v>
          </cell>
          <cell r="I400">
            <v>3.71</v>
          </cell>
        </row>
        <row r="401">
          <cell r="A401" t="str">
            <v>1186</v>
          </cell>
          <cell r="B401" t="str">
            <v>B</v>
          </cell>
          <cell r="C401" t="str">
            <v>Y</v>
          </cell>
          <cell r="D401" t="str">
            <v>0131-00</v>
          </cell>
          <cell r="E401" t="str">
            <v>OELMESSVORRICHTUNG</v>
          </cell>
          <cell r="F401">
            <v>0.54</v>
          </cell>
          <cell r="G401">
            <v>0</v>
          </cell>
          <cell r="H401">
            <v>2.19</v>
          </cell>
          <cell r="I401">
            <v>0.54</v>
          </cell>
        </row>
        <row r="402">
          <cell r="A402" t="str">
            <v>1187</v>
          </cell>
          <cell r="B402" t="str">
            <v>B</v>
          </cell>
          <cell r="C402" t="str">
            <v>Y</v>
          </cell>
          <cell r="D402" t="str">
            <v>0131-00</v>
          </cell>
          <cell r="E402" t="str">
            <v>OELWANNE</v>
          </cell>
          <cell r="F402">
            <v>2.37</v>
          </cell>
          <cell r="G402">
            <v>4.0199999999999996</v>
          </cell>
          <cell r="H402">
            <v>108.47</v>
          </cell>
          <cell r="I402">
            <v>6.39</v>
          </cell>
        </row>
        <row r="403">
          <cell r="A403" t="str">
            <v>1188</v>
          </cell>
          <cell r="B403" t="str">
            <v>B</v>
          </cell>
          <cell r="C403" t="str">
            <v>Y</v>
          </cell>
          <cell r="D403" t="str">
            <v>0131-00</v>
          </cell>
          <cell r="E403" t="str">
            <v>OELMESSVORRICHTUNG</v>
          </cell>
          <cell r="F403">
            <v>0.89</v>
          </cell>
          <cell r="G403">
            <v>0</v>
          </cell>
          <cell r="H403">
            <v>12.21</v>
          </cell>
          <cell r="I403">
            <v>0.89</v>
          </cell>
        </row>
        <row r="404">
          <cell r="A404" t="str">
            <v>1189</v>
          </cell>
          <cell r="B404" t="str">
            <v>B</v>
          </cell>
          <cell r="C404" t="str">
            <v>Y</v>
          </cell>
          <cell r="D404" t="str">
            <v>0131-00</v>
          </cell>
          <cell r="E404" t="str">
            <v>EINSPRITZPUMPE</v>
          </cell>
          <cell r="F404">
            <v>8.6199999999999992</v>
          </cell>
          <cell r="G404">
            <v>40.700000000000003</v>
          </cell>
          <cell r="H404">
            <v>935.26</v>
          </cell>
          <cell r="I404">
            <v>49.32</v>
          </cell>
        </row>
        <row r="405">
          <cell r="A405" t="str">
            <v>1190</v>
          </cell>
          <cell r="B405" t="str">
            <v>B</v>
          </cell>
          <cell r="C405" t="str">
            <v>Y</v>
          </cell>
          <cell r="D405" t="str">
            <v>0130-00</v>
          </cell>
          <cell r="E405" t="str">
            <v>BEFESTIGUNGSTEILE</v>
          </cell>
          <cell r="F405">
            <v>0.25</v>
          </cell>
          <cell r="G405">
            <v>0</v>
          </cell>
          <cell r="H405">
            <v>2.29</v>
          </cell>
          <cell r="I405">
            <v>0.25</v>
          </cell>
        </row>
        <row r="406">
          <cell r="A406" t="str">
            <v>1191</v>
          </cell>
          <cell r="B406" t="str">
            <v>B</v>
          </cell>
          <cell r="C406" t="str">
            <v>Y</v>
          </cell>
          <cell r="D406" t="str">
            <v>0130-00</v>
          </cell>
          <cell r="E406" t="str">
            <v>LUFTFUEHRUNGSRING</v>
          </cell>
          <cell r="F406">
            <v>0.63</v>
          </cell>
          <cell r="G406">
            <v>0</v>
          </cell>
          <cell r="H406">
            <v>29.59</v>
          </cell>
          <cell r="I406">
            <v>0.63</v>
          </cell>
        </row>
        <row r="407">
          <cell r="A407" t="str">
            <v>1192</v>
          </cell>
          <cell r="B407" t="str">
            <v>B</v>
          </cell>
          <cell r="C407" t="str">
            <v>Y</v>
          </cell>
          <cell r="D407" t="str">
            <v>0130-00</v>
          </cell>
          <cell r="E407" t="str">
            <v>LUFTFUEHRUNGSRING</v>
          </cell>
          <cell r="F407">
            <v>0.63</v>
          </cell>
          <cell r="G407">
            <v>0</v>
          </cell>
          <cell r="H407">
            <v>31.73</v>
          </cell>
          <cell r="I407">
            <v>0.63</v>
          </cell>
        </row>
        <row r="408">
          <cell r="A408" t="str">
            <v>1193</v>
          </cell>
          <cell r="B408" t="str">
            <v>B</v>
          </cell>
          <cell r="C408" t="str">
            <v>Y</v>
          </cell>
          <cell r="D408" t="str">
            <v>0130-00</v>
          </cell>
          <cell r="E408" t="str">
            <v>KOMBI-LUFTFILTER</v>
          </cell>
          <cell r="F408">
            <v>0</v>
          </cell>
          <cell r="G408">
            <v>0</v>
          </cell>
          <cell r="H408">
            <v>30.22</v>
          </cell>
          <cell r="I408">
            <v>0</v>
          </cell>
        </row>
        <row r="409">
          <cell r="A409" t="str">
            <v>1194</v>
          </cell>
          <cell r="B409" t="str">
            <v>B</v>
          </cell>
          <cell r="C409" t="str">
            <v>Y</v>
          </cell>
          <cell r="D409" t="str">
            <v>0130-00</v>
          </cell>
          <cell r="E409" t="str">
            <v>SCHUTZKAPPE</v>
          </cell>
          <cell r="F409">
            <v>0</v>
          </cell>
          <cell r="G409">
            <v>0</v>
          </cell>
          <cell r="H409">
            <v>0.97</v>
          </cell>
          <cell r="I409">
            <v>0</v>
          </cell>
        </row>
        <row r="410">
          <cell r="A410" t="str">
            <v>1198</v>
          </cell>
          <cell r="B410" t="str">
            <v>B</v>
          </cell>
          <cell r="C410" t="str">
            <v>Y</v>
          </cell>
          <cell r="D410" t="str">
            <v>0131-00</v>
          </cell>
          <cell r="E410" t="str">
            <v>EINSPRITZPUMPE</v>
          </cell>
          <cell r="F410">
            <v>6.53</v>
          </cell>
          <cell r="G410">
            <v>46.25</v>
          </cell>
          <cell r="H410">
            <v>707.51</v>
          </cell>
          <cell r="I410">
            <v>52.78</v>
          </cell>
        </row>
        <row r="411">
          <cell r="A411" t="str">
            <v>1199</v>
          </cell>
          <cell r="B411" t="str">
            <v>B</v>
          </cell>
          <cell r="C411" t="str">
            <v>Y</v>
          </cell>
          <cell r="D411" t="str">
            <v>0131-00</v>
          </cell>
          <cell r="E411" t="str">
            <v>EINSPRITZPUMPE</v>
          </cell>
          <cell r="F411">
            <v>10.35</v>
          </cell>
          <cell r="G411">
            <v>40.700000000000003</v>
          </cell>
          <cell r="H411">
            <v>935.02</v>
          </cell>
          <cell r="I411">
            <v>51.050000000000004</v>
          </cell>
        </row>
        <row r="412">
          <cell r="A412" t="str">
            <v>1201</v>
          </cell>
          <cell r="B412" t="str">
            <v>B</v>
          </cell>
          <cell r="C412" t="str">
            <v>Y</v>
          </cell>
          <cell r="D412" t="str">
            <v>0130-00</v>
          </cell>
          <cell r="E412" t="str">
            <v>MOTORZEICHNUNG</v>
          </cell>
          <cell r="F412">
            <v>0</v>
          </cell>
          <cell r="G412">
            <v>0</v>
          </cell>
          <cell r="H412">
            <v>0</v>
          </cell>
          <cell r="I412">
            <v>0</v>
          </cell>
        </row>
        <row r="413">
          <cell r="A413" t="str">
            <v>1202</v>
          </cell>
          <cell r="B413" t="str">
            <v>B</v>
          </cell>
          <cell r="C413" t="str">
            <v>Y</v>
          </cell>
          <cell r="D413" t="str">
            <v>0130-00</v>
          </cell>
          <cell r="E413" t="str">
            <v>MOTORZEICHNUNG</v>
          </cell>
          <cell r="F413">
            <v>0</v>
          </cell>
          <cell r="G413">
            <v>0</v>
          </cell>
          <cell r="H413">
            <v>0</v>
          </cell>
          <cell r="I413">
            <v>0</v>
          </cell>
        </row>
        <row r="414">
          <cell r="A414" t="str">
            <v>1206</v>
          </cell>
          <cell r="B414" t="str">
            <v>B</v>
          </cell>
          <cell r="C414" t="str">
            <v>Y</v>
          </cell>
          <cell r="D414" t="str">
            <v>0130-00</v>
          </cell>
          <cell r="E414" t="str">
            <v>MOTORZEICHNUNG</v>
          </cell>
          <cell r="F414">
            <v>0</v>
          </cell>
          <cell r="G414">
            <v>0</v>
          </cell>
          <cell r="H414">
            <v>0</v>
          </cell>
          <cell r="I414">
            <v>0</v>
          </cell>
        </row>
        <row r="415">
          <cell r="A415" t="str">
            <v>1207</v>
          </cell>
          <cell r="B415" t="str">
            <v>B</v>
          </cell>
          <cell r="C415" t="str">
            <v>Y</v>
          </cell>
          <cell r="D415" t="str">
            <v>0130-00</v>
          </cell>
          <cell r="E415" t="str">
            <v>MOTORZEICHNUNG</v>
          </cell>
          <cell r="F415">
            <v>0</v>
          </cell>
          <cell r="G415">
            <v>0</v>
          </cell>
          <cell r="H415">
            <v>0</v>
          </cell>
          <cell r="I415">
            <v>0</v>
          </cell>
        </row>
        <row r="416">
          <cell r="A416" t="str">
            <v>1208</v>
          </cell>
          <cell r="B416" t="str">
            <v>B</v>
          </cell>
          <cell r="C416" t="str">
            <v>Y</v>
          </cell>
          <cell r="D416" t="str">
            <v>0130-00</v>
          </cell>
          <cell r="E416" t="str">
            <v>GEGENFLANSCH</v>
          </cell>
          <cell r="F416">
            <v>0</v>
          </cell>
          <cell r="G416">
            <v>0</v>
          </cell>
          <cell r="H416">
            <v>2.13</v>
          </cell>
          <cell r="I416">
            <v>0</v>
          </cell>
        </row>
        <row r="417">
          <cell r="A417" t="str">
            <v>1212</v>
          </cell>
          <cell r="B417" t="str">
            <v>B</v>
          </cell>
          <cell r="C417" t="str">
            <v>Y</v>
          </cell>
          <cell r="D417" t="str">
            <v>0130-00</v>
          </cell>
          <cell r="E417" t="str">
            <v>GRUNDTEILE</v>
          </cell>
          <cell r="F417">
            <v>16.38</v>
          </cell>
          <cell r="G417">
            <v>24.41</v>
          </cell>
          <cell r="H417">
            <v>331.35</v>
          </cell>
          <cell r="I417">
            <v>40.79</v>
          </cell>
        </row>
        <row r="418">
          <cell r="A418" t="str">
            <v>1213</v>
          </cell>
          <cell r="B418" t="str">
            <v>B</v>
          </cell>
          <cell r="C418" t="str">
            <v>Y</v>
          </cell>
          <cell r="D418" t="str">
            <v>0130-00</v>
          </cell>
          <cell r="E418" t="str">
            <v>GRUNDTEILE</v>
          </cell>
          <cell r="F418">
            <v>16.25</v>
          </cell>
          <cell r="G418">
            <v>24.41</v>
          </cell>
          <cell r="H418">
            <v>331.35</v>
          </cell>
          <cell r="I418">
            <v>40.659999999999997</v>
          </cell>
        </row>
        <row r="419">
          <cell r="A419" t="str">
            <v>1214</v>
          </cell>
          <cell r="B419" t="str">
            <v>B</v>
          </cell>
          <cell r="C419" t="str">
            <v>Y</v>
          </cell>
          <cell r="D419" t="str">
            <v>0130-00</v>
          </cell>
          <cell r="E419" t="str">
            <v>SCHUTZDECKEL</v>
          </cell>
          <cell r="F419">
            <v>0</v>
          </cell>
          <cell r="G419">
            <v>0</v>
          </cell>
          <cell r="H419">
            <v>0.08</v>
          </cell>
          <cell r="I419">
            <v>0</v>
          </cell>
        </row>
        <row r="420">
          <cell r="A420" t="str">
            <v>1216</v>
          </cell>
          <cell r="B420" t="str">
            <v>B</v>
          </cell>
          <cell r="C420" t="str">
            <v>Y</v>
          </cell>
          <cell r="D420" t="str">
            <v>0130-00</v>
          </cell>
          <cell r="E420" t="str">
            <v>MASSENAUSGL.GETR.</v>
          </cell>
          <cell r="F420">
            <v>1.69</v>
          </cell>
          <cell r="G420">
            <v>0.97</v>
          </cell>
          <cell r="H420">
            <v>93.79</v>
          </cell>
          <cell r="I420">
            <v>2.66</v>
          </cell>
        </row>
        <row r="421">
          <cell r="A421" t="str">
            <v>1217</v>
          </cell>
          <cell r="B421" t="str">
            <v>B</v>
          </cell>
          <cell r="C421" t="str">
            <v>Y</v>
          </cell>
          <cell r="D421" t="str">
            <v>0130-00</v>
          </cell>
          <cell r="E421" t="str">
            <v>VERSCHLUSSTEILE</v>
          </cell>
          <cell r="F421">
            <v>0.36</v>
          </cell>
          <cell r="G421">
            <v>0</v>
          </cell>
          <cell r="H421">
            <v>0.45</v>
          </cell>
          <cell r="I421">
            <v>0.36</v>
          </cell>
        </row>
        <row r="422">
          <cell r="A422" t="str">
            <v>1218</v>
          </cell>
          <cell r="B422" t="str">
            <v>B</v>
          </cell>
          <cell r="C422" t="str">
            <v>Y</v>
          </cell>
          <cell r="D422" t="str">
            <v>0130-00</v>
          </cell>
          <cell r="E422" t="str">
            <v>OELWANNE</v>
          </cell>
          <cell r="F422">
            <v>1.8</v>
          </cell>
          <cell r="G422">
            <v>1.74</v>
          </cell>
          <cell r="H422">
            <v>65.319999999999993</v>
          </cell>
          <cell r="I422">
            <v>3.54</v>
          </cell>
        </row>
        <row r="423">
          <cell r="A423" t="str">
            <v>1220</v>
          </cell>
          <cell r="B423" t="str">
            <v>B</v>
          </cell>
          <cell r="C423" t="str">
            <v>Y</v>
          </cell>
          <cell r="D423" t="str">
            <v>0130-00</v>
          </cell>
          <cell r="E423" t="str">
            <v>OELMESSVORRICHTUNG</v>
          </cell>
          <cell r="F423">
            <v>0.18</v>
          </cell>
          <cell r="G423">
            <v>0</v>
          </cell>
          <cell r="H423">
            <v>3.72</v>
          </cell>
          <cell r="I423">
            <v>0.18</v>
          </cell>
        </row>
        <row r="424">
          <cell r="A424" t="str">
            <v>1221</v>
          </cell>
          <cell r="B424" t="str">
            <v>B</v>
          </cell>
          <cell r="C424" t="str">
            <v>Y</v>
          </cell>
          <cell r="D424" t="str">
            <v>0130-00</v>
          </cell>
          <cell r="E424" t="str">
            <v>OELMESSVORRICHTUNG</v>
          </cell>
          <cell r="F424">
            <v>0.18</v>
          </cell>
          <cell r="G424">
            <v>0</v>
          </cell>
          <cell r="H424">
            <v>3.64</v>
          </cell>
          <cell r="I424">
            <v>0.18</v>
          </cell>
        </row>
        <row r="425">
          <cell r="A425" t="str">
            <v>1222</v>
          </cell>
          <cell r="B425" t="str">
            <v>B</v>
          </cell>
          <cell r="C425" t="str">
            <v>Y</v>
          </cell>
          <cell r="D425" t="str">
            <v>0130-00</v>
          </cell>
          <cell r="E425" t="str">
            <v>OELMESSVORRICHTUNG</v>
          </cell>
          <cell r="F425">
            <v>0.2</v>
          </cell>
          <cell r="G425">
            <v>0</v>
          </cell>
          <cell r="H425">
            <v>4.83</v>
          </cell>
          <cell r="I425">
            <v>0.2</v>
          </cell>
        </row>
        <row r="426">
          <cell r="A426" t="str">
            <v>1223</v>
          </cell>
          <cell r="B426" t="str">
            <v>B</v>
          </cell>
          <cell r="C426" t="str">
            <v>Y</v>
          </cell>
          <cell r="D426" t="str">
            <v>0130-00</v>
          </cell>
          <cell r="E426" t="str">
            <v>OELEINFUELLUNG</v>
          </cell>
          <cell r="F426">
            <v>0.54</v>
          </cell>
          <cell r="G426">
            <v>0</v>
          </cell>
          <cell r="H426">
            <v>16.97</v>
          </cell>
          <cell r="I426">
            <v>0.54</v>
          </cell>
        </row>
        <row r="427">
          <cell r="A427" t="str">
            <v>1225</v>
          </cell>
          <cell r="B427" t="str">
            <v>B</v>
          </cell>
          <cell r="C427" t="str">
            <v>Y</v>
          </cell>
          <cell r="D427" t="str">
            <v>0130-00</v>
          </cell>
          <cell r="E427" t="str">
            <v>EINSPRITZPUMPE</v>
          </cell>
          <cell r="F427">
            <v>5.85</v>
          </cell>
          <cell r="G427">
            <v>40.51</v>
          </cell>
          <cell r="H427">
            <v>546.16</v>
          </cell>
          <cell r="I427">
            <v>46.36</v>
          </cell>
        </row>
        <row r="428">
          <cell r="A428" t="str">
            <v>1226</v>
          </cell>
          <cell r="B428" t="str">
            <v>B</v>
          </cell>
          <cell r="C428" t="str">
            <v>Y</v>
          </cell>
          <cell r="D428" t="str">
            <v>0130-00</v>
          </cell>
          <cell r="E428" t="str">
            <v>EINSPRITZPUMPE</v>
          </cell>
          <cell r="F428">
            <v>5.85</v>
          </cell>
          <cell r="G428">
            <v>40.51</v>
          </cell>
          <cell r="H428">
            <v>546.16</v>
          </cell>
          <cell r="I428">
            <v>46.36</v>
          </cell>
        </row>
        <row r="429">
          <cell r="A429" t="str">
            <v>1227</v>
          </cell>
          <cell r="B429" t="str">
            <v>B</v>
          </cell>
          <cell r="C429" t="str">
            <v>Y</v>
          </cell>
          <cell r="D429" t="str">
            <v>0130-00</v>
          </cell>
          <cell r="E429" t="str">
            <v>ABGASTURBOLADER</v>
          </cell>
          <cell r="F429">
            <v>2.77</v>
          </cell>
          <cell r="G429">
            <v>3.9</v>
          </cell>
          <cell r="H429">
            <v>138.61000000000001</v>
          </cell>
          <cell r="I429">
            <v>6.67</v>
          </cell>
        </row>
        <row r="430">
          <cell r="A430" t="str">
            <v>1228</v>
          </cell>
          <cell r="B430" t="str">
            <v>B</v>
          </cell>
          <cell r="C430" t="str">
            <v>Y</v>
          </cell>
          <cell r="D430" t="str">
            <v>0130-00</v>
          </cell>
          <cell r="E430" t="str">
            <v>ABGASTURBOLADER</v>
          </cell>
          <cell r="F430">
            <v>4.5999999999999996</v>
          </cell>
          <cell r="G430">
            <v>3.9</v>
          </cell>
          <cell r="H430">
            <v>137.52000000000001</v>
          </cell>
          <cell r="I430">
            <v>8.5</v>
          </cell>
        </row>
        <row r="431">
          <cell r="A431" t="str">
            <v>1229</v>
          </cell>
          <cell r="B431" t="str">
            <v>B</v>
          </cell>
          <cell r="C431" t="str">
            <v>Y</v>
          </cell>
          <cell r="D431" t="str">
            <v>0130-00</v>
          </cell>
          <cell r="E431" t="str">
            <v>ABGASTURBOLADER</v>
          </cell>
          <cell r="F431">
            <v>4.42</v>
          </cell>
          <cell r="G431">
            <v>3.29</v>
          </cell>
          <cell r="H431">
            <v>132.75</v>
          </cell>
          <cell r="I431">
            <v>7.71</v>
          </cell>
        </row>
        <row r="432">
          <cell r="A432" t="str">
            <v>1230</v>
          </cell>
          <cell r="B432" t="str">
            <v>B</v>
          </cell>
          <cell r="C432" t="str">
            <v>Y</v>
          </cell>
          <cell r="D432" t="str">
            <v>0130-00</v>
          </cell>
          <cell r="E432" t="str">
            <v>ABGASTURBOLADER</v>
          </cell>
          <cell r="F432">
            <v>4.42</v>
          </cell>
          <cell r="G432">
            <v>3.29</v>
          </cell>
          <cell r="H432">
            <v>133.84</v>
          </cell>
          <cell r="I432">
            <v>7.71</v>
          </cell>
        </row>
        <row r="433">
          <cell r="A433" t="str">
            <v>1231</v>
          </cell>
          <cell r="B433" t="str">
            <v>B</v>
          </cell>
          <cell r="C433" t="str">
            <v>Y</v>
          </cell>
          <cell r="D433" t="str">
            <v>0130-00</v>
          </cell>
          <cell r="E433" t="str">
            <v>ABGASTURBOLADER</v>
          </cell>
          <cell r="F433">
            <v>2.6</v>
          </cell>
          <cell r="G433">
            <v>3.66</v>
          </cell>
          <cell r="H433">
            <v>131.6</v>
          </cell>
          <cell r="I433">
            <v>6.26</v>
          </cell>
        </row>
        <row r="434">
          <cell r="A434" t="str">
            <v>1232</v>
          </cell>
          <cell r="B434" t="str">
            <v>B</v>
          </cell>
          <cell r="C434" t="str">
            <v>Y</v>
          </cell>
          <cell r="D434" t="str">
            <v>0130-00</v>
          </cell>
          <cell r="E434" t="str">
            <v>ABGASTURBOLADER</v>
          </cell>
          <cell r="F434">
            <v>4.42</v>
          </cell>
          <cell r="G434">
            <v>3.66</v>
          </cell>
          <cell r="H434">
            <v>131.6</v>
          </cell>
          <cell r="I434">
            <v>8.08</v>
          </cell>
        </row>
        <row r="435">
          <cell r="A435" t="str">
            <v>1235</v>
          </cell>
          <cell r="B435" t="str">
            <v>B</v>
          </cell>
          <cell r="C435" t="str">
            <v>Y</v>
          </cell>
          <cell r="D435" t="str">
            <v>0130-00</v>
          </cell>
          <cell r="E435" t="str">
            <v>KURB.GEH.ENTLUEFT.</v>
          </cell>
          <cell r="F435">
            <v>0.79</v>
          </cell>
          <cell r="G435">
            <v>0</v>
          </cell>
          <cell r="H435">
            <v>10.66</v>
          </cell>
          <cell r="I435">
            <v>0.79</v>
          </cell>
        </row>
        <row r="436">
          <cell r="A436" t="str">
            <v>1237</v>
          </cell>
          <cell r="B436" t="str">
            <v>B</v>
          </cell>
          <cell r="C436" t="str">
            <v>Y</v>
          </cell>
          <cell r="D436" t="str">
            <v>0130-00</v>
          </cell>
          <cell r="E436" t="str">
            <v>KURB.GEH.ENTLUEFT.</v>
          </cell>
          <cell r="F436">
            <v>1.7</v>
          </cell>
          <cell r="G436">
            <v>0.88</v>
          </cell>
          <cell r="H436">
            <v>14.5</v>
          </cell>
          <cell r="I436">
            <v>2.58</v>
          </cell>
        </row>
        <row r="437">
          <cell r="A437" t="str">
            <v>1239</v>
          </cell>
          <cell r="B437" t="str">
            <v>B</v>
          </cell>
          <cell r="C437" t="str">
            <v>Y</v>
          </cell>
          <cell r="D437" t="str">
            <v>0130-00</v>
          </cell>
          <cell r="E437" t="str">
            <v>KURB.GEH.ENTLUEFT.</v>
          </cell>
          <cell r="F437">
            <v>1.35</v>
          </cell>
          <cell r="G437">
            <v>2.69</v>
          </cell>
          <cell r="H437">
            <v>14.98</v>
          </cell>
          <cell r="I437">
            <v>4.04</v>
          </cell>
        </row>
        <row r="438">
          <cell r="A438" t="str">
            <v>1241</v>
          </cell>
          <cell r="B438" t="str">
            <v>B</v>
          </cell>
          <cell r="C438" t="str">
            <v>Y</v>
          </cell>
          <cell r="D438" t="str">
            <v>0130-00</v>
          </cell>
          <cell r="E438" t="str">
            <v>KRAFTSTOFFPUMPE</v>
          </cell>
          <cell r="F438">
            <v>0.86</v>
          </cell>
          <cell r="G438">
            <v>0</v>
          </cell>
          <cell r="H438">
            <v>28</v>
          </cell>
          <cell r="I438">
            <v>0.86</v>
          </cell>
        </row>
        <row r="439">
          <cell r="A439" t="str">
            <v>1242</v>
          </cell>
          <cell r="B439" t="str">
            <v>B</v>
          </cell>
          <cell r="C439" t="str">
            <v>Y</v>
          </cell>
          <cell r="D439" t="str">
            <v>0130-00</v>
          </cell>
          <cell r="E439" t="str">
            <v>KRAFTSTOFFLEITUNG</v>
          </cell>
          <cell r="F439">
            <v>1.1299999999999999</v>
          </cell>
          <cell r="G439">
            <v>0</v>
          </cell>
          <cell r="H439">
            <v>6.13</v>
          </cell>
          <cell r="I439">
            <v>1.1299999999999999</v>
          </cell>
        </row>
        <row r="440">
          <cell r="A440" t="str">
            <v>1243</v>
          </cell>
          <cell r="B440" t="str">
            <v>B</v>
          </cell>
          <cell r="C440" t="str">
            <v>Y</v>
          </cell>
          <cell r="D440" t="str">
            <v>0130-00</v>
          </cell>
          <cell r="E440" t="str">
            <v>LADELUFTLEITUNG</v>
          </cell>
          <cell r="F440">
            <v>1.43</v>
          </cell>
          <cell r="G440">
            <v>0</v>
          </cell>
          <cell r="H440">
            <v>25.37</v>
          </cell>
          <cell r="I440">
            <v>1.43</v>
          </cell>
        </row>
        <row r="441">
          <cell r="A441" t="str">
            <v>1244</v>
          </cell>
          <cell r="B441" t="str">
            <v>B</v>
          </cell>
          <cell r="C441" t="str">
            <v>Y</v>
          </cell>
          <cell r="D441" t="str">
            <v>0130-00</v>
          </cell>
          <cell r="E441" t="str">
            <v>LADELUFTLEITUNG</v>
          </cell>
          <cell r="F441">
            <v>1.68</v>
          </cell>
          <cell r="G441">
            <v>2.83</v>
          </cell>
          <cell r="H441">
            <v>37.119999999999997</v>
          </cell>
          <cell r="I441">
            <v>4.51</v>
          </cell>
        </row>
        <row r="442">
          <cell r="A442" t="str">
            <v>1245</v>
          </cell>
          <cell r="B442" t="str">
            <v>B</v>
          </cell>
          <cell r="C442" t="str">
            <v>Y</v>
          </cell>
          <cell r="D442" t="str">
            <v>0130-00</v>
          </cell>
          <cell r="E442" t="str">
            <v>LADELUFTLEITUNG</v>
          </cell>
          <cell r="F442">
            <v>1.8</v>
          </cell>
          <cell r="G442">
            <v>0.73</v>
          </cell>
          <cell r="H442">
            <v>27.65</v>
          </cell>
          <cell r="I442">
            <v>2.5300000000000002</v>
          </cell>
        </row>
        <row r="443">
          <cell r="A443" t="str">
            <v>1246</v>
          </cell>
          <cell r="B443" t="str">
            <v>B</v>
          </cell>
          <cell r="C443" t="str">
            <v>Y</v>
          </cell>
          <cell r="D443" t="str">
            <v>0130-00</v>
          </cell>
          <cell r="E443" t="str">
            <v>LADELUFTLEITUNG</v>
          </cell>
          <cell r="F443">
            <v>1.61</v>
          </cell>
          <cell r="G443">
            <v>0</v>
          </cell>
          <cell r="H443">
            <v>30</v>
          </cell>
          <cell r="I443">
            <v>1.61</v>
          </cell>
        </row>
        <row r="444">
          <cell r="A444" t="str">
            <v>1247</v>
          </cell>
          <cell r="B444" t="str">
            <v>B</v>
          </cell>
          <cell r="C444" t="str">
            <v>Y</v>
          </cell>
          <cell r="D444" t="str">
            <v>0130-00</v>
          </cell>
          <cell r="E444" t="str">
            <v>LADELUFTLEITUNG</v>
          </cell>
          <cell r="F444">
            <v>1.69</v>
          </cell>
          <cell r="G444">
            <v>0</v>
          </cell>
          <cell r="H444">
            <v>31.46</v>
          </cell>
          <cell r="I444">
            <v>1.69</v>
          </cell>
        </row>
        <row r="445">
          <cell r="A445" t="str">
            <v>1248</v>
          </cell>
          <cell r="B445" t="str">
            <v>B</v>
          </cell>
          <cell r="C445" t="str">
            <v>Y</v>
          </cell>
          <cell r="D445" t="str">
            <v>0130-00</v>
          </cell>
          <cell r="E445" t="str">
            <v>LADELUFTLEITUNG</v>
          </cell>
          <cell r="F445">
            <v>1.68</v>
          </cell>
          <cell r="G445">
            <v>2.83</v>
          </cell>
          <cell r="H445">
            <v>37.119999999999997</v>
          </cell>
          <cell r="I445">
            <v>4.51</v>
          </cell>
        </row>
        <row r="446">
          <cell r="A446" t="str">
            <v>1251</v>
          </cell>
          <cell r="B446" t="str">
            <v>B</v>
          </cell>
          <cell r="C446" t="str">
            <v>Y</v>
          </cell>
          <cell r="D446" t="str">
            <v>0130-00</v>
          </cell>
          <cell r="E446" t="str">
            <v>KRAFTSTOFFILTER</v>
          </cell>
          <cell r="F446">
            <v>0.16</v>
          </cell>
          <cell r="G446">
            <v>0</v>
          </cell>
          <cell r="H446">
            <v>1.51</v>
          </cell>
          <cell r="I446">
            <v>0.16</v>
          </cell>
        </row>
        <row r="447">
          <cell r="A447" t="str">
            <v>1253</v>
          </cell>
          <cell r="B447" t="str">
            <v>B</v>
          </cell>
          <cell r="C447" t="str">
            <v>Y</v>
          </cell>
          <cell r="D447" t="str">
            <v>0130-00</v>
          </cell>
          <cell r="E447" t="str">
            <v>KRAFTSTOFFILTER</v>
          </cell>
          <cell r="F447">
            <v>0</v>
          </cell>
          <cell r="G447">
            <v>1.0900000000000001</v>
          </cell>
          <cell r="H447">
            <v>4.49</v>
          </cell>
          <cell r="I447">
            <v>1.0900000000000001</v>
          </cell>
        </row>
        <row r="448">
          <cell r="A448" t="str">
            <v>1254</v>
          </cell>
          <cell r="B448" t="str">
            <v>B</v>
          </cell>
          <cell r="C448" t="str">
            <v>Y</v>
          </cell>
          <cell r="D448" t="str">
            <v>0130-00</v>
          </cell>
          <cell r="E448" t="str">
            <v>OHNE INHALT</v>
          </cell>
          <cell r="F448">
            <v>0</v>
          </cell>
          <cell r="G448">
            <v>0</v>
          </cell>
          <cell r="H448">
            <v>0</v>
          </cell>
          <cell r="I448">
            <v>0</v>
          </cell>
        </row>
        <row r="449">
          <cell r="A449" t="str">
            <v>1255</v>
          </cell>
          <cell r="B449" t="str">
            <v>B</v>
          </cell>
          <cell r="C449" t="str">
            <v>Y</v>
          </cell>
          <cell r="D449" t="str">
            <v>0130-00</v>
          </cell>
          <cell r="E449" t="str">
            <v>VERSCHLUSSTEILE</v>
          </cell>
          <cell r="F449">
            <v>0.02</v>
          </cell>
          <cell r="G449">
            <v>0</v>
          </cell>
          <cell r="H449">
            <v>0.1</v>
          </cell>
          <cell r="I449">
            <v>0.02</v>
          </cell>
        </row>
        <row r="450">
          <cell r="A450" t="str">
            <v>1256</v>
          </cell>
          <cell r="B450" t="str">
            <v>B</v>
          </cell>
          <cell r="C450" t="str">
            <v>Y</v>
          </cell>
          <cell r="D450" t="str">
            <v>0130-00</v>
          </cell>
          <cell r="E450" t="str">
            <v>OELEINFUELLUNG</v>
          </cell>
          <cell r="F450">
            <v>0.65</v>
          </cell>
          <cell r="G450">
            <v>1.83</v>
          </cell>
          <cell r="H450">
            <v>20.88</v>
          </cell>
          <cell r="I450">
            <v>2.48</v>
          </cell>
        </row>
        <row r="451">
          <cell r="A451" t="str">
            <v>1263</v>
          </cell>
          <cell r="B451" t="str">
            <v>B</v>
          </cell>
          <cell r="C451" t="str">
            <v>Y</v>
          </cell>
          <cell r="D451" t="str">
            <v>0130-00</v>
          </cell>
          <cell r="E451" t="str">
            <v>KRUEMMER</v>
          </cell>
          <cell r="F451">
            <v>0.59</v>
          </cell>
          <cell r="G451">
            <v>0</v>
          </cell>
          <cell r="H451">
            <v>13.91</v>
          </cell>
          <cell r="I451">
            <v>0.59</v>
          </cell>
        </row>
        <row r="452">
          <cell r="A452" t="str">
            <v>1266</v>
          </cell>
          <cell r="B452" t="str">
            <v>B</v>
          </cell>
          <cell r="C452" t="str">
            <v>Y</v>
          </cell>
          <cell r="D452" t="str">
            <v>0130-00</v>
          </cell>
          <cell r="E452" t="str">
            <v>SCHMIEROELKUEHLER</v>
          </cell>
          <cell r="F452">
            <v>0.56999999999999995</v>
          </cell>
          <cell r="G452">
            <v>1.1100000000000001</v>
          </cell>
          <cell r="H452">
            <v>45.13</v>
          </cell>
          <cell r="I452">
            <v>1.6800000000000002</v>
          </cell>
        </row>
        <row r="453">
          <cell r="A453" t="str">
            <v>1269</v>
          </cell>
          <cell r="B453" t="str">
            <v>B</v>
          </cell>
          <cell r="C453" t="str">
            <v>Y</v>
          </cell>
          <cell r="D453" t="str">
            <v>0130-00</v>
          </cell>
          <cell r="E453" t="str">
            <v>SCHMIEROELKUEHLER</v>
          </cell>
          <cell r="F453">
            <v>0.56999999999999995</v>
          </cell>
          <cell r="G453">
            <v>1.3</v>
          </cell>
          <cell r="H453">
            <v>47.08</v>
          </cell>
          <cell r="I453">
            <v>1.87</v>
          </cell>
        </row>
        <row r="454">
          <cell r="A454" t="str">
            <v>1271</v>
          </cell>
          <cell r="B454" t="str">
            <v>B</v>
          </cell>
          <cell r="C454" t="str">
            <v>Y</v>
          </cell>
          <cell r="D454" t="str">
            <v>0130-00</v>
          </cell>
          <cell r="E454" t="str">
            <v>SCHMIEROELFILTER</v>
          </cell>
          <cell r="F454">
            <v>0.52</v>
          </cell>
          <cell r="G454">
            <v>0</v>
          </cell>
          <cell r="H454">
            <v>3.44</v>
          </cell>
          <cell r="I454">
            <v>0.52</v>
          </cell>
        </row>
        <row r="455">
          <cell r="A455" t="str">
            <v>1272</v>
          </cell>
          <cell r="B455" t="str">
            <v>B</v>
          </cell>
          <cell r="C455" t="str">
            <v>Y</v>
          </cell>
          <cell r="D455" t="str">
            <v>0130-00</v>
          </cell>
          <cell r="E455" t="str">
            <v>SCHMIEROELFILTER</v>
          </cell>
          <cell r="F455">
            <v>1.1200000000000001</v>
          </cell>
          <cell r="G455">
            <v>0</v>
          </cell>
          <cell r="H455">
            <v>74.069999999999993</v>
          </cell>
          <cell r="I455">
            <v>1.1200000000000001</v>
          </cell>
        </row>
        <row r="456">
          <cell r="A456" t="str">
            <v>1273</v>
          </cell>
          <cell r="B456" t="str">
            <v>B</v>
          </cell>
          <cell r="C456" t="str">
            <v>Y</v>
          </cell>
          <cell r="D456" t="str">
            <v>0130-00</v>
          </cell>
          <cell r="E456" t="str">
            <v>ANSCHLUSSTEIL</v>
          </cell>
          <cell r="F456">
            <v>0.46</v>
          </cell>
          <cell r="G456">
            <v>0</v>
          </cell>
          <cell r="H456">
            <v>2.74</v>
          </cell>
          <cell r="I456">
            <v>0.46</v>
          </cell>
        </row>
        <row r="457">
          <cell r="A457" t="str">
            <v>1274</v>
          </cell>
          <cell r="B457" t="str">
            <v>B</v>
          </cell>
          <cell r="C457" t="str">
            <v>Y</v>
          </cell>
          <cell r="D457" t="str">
            <v>0130-00</v>
          </cell>
          <cell r="E457" t="str">
            <v>VERSCHLUSSTEILE</v>
          </cell>
          <cell r="F457">
            <v>0.14000000000000001</v>
          </cell>
          <cell r="G457">
            <v>0</v>
          </cell>
          <cell r="H457">
            <v>0.88</v>
          </cell>
          <cell r="I457">
            <v>0.14000000000000001</v>
          </cell>
        </row>
        <row r="458">
          <cell r="A458" t="str">
            <v>1275</v>
          </cell>
          <cell r="B458" t="str">
            <v>B</v>
          </cell>
          <cell r="C458" t="str">
            <v>Y</v>
          </cell>
          <cell r="D458" t="str">
            <v>0130-00</v>
          </cell>
          <cell r="E458" t="str">
            <v>VERSCHLUSSTEILE</v>
          </cell>
          <cell r="F458">
            <v>0.14000000000000001</v>
          </cell>
          <cell r="G458">
            <v>0</v>
          </cell>
          <cell r="H458">
            <v>0.38</v>
          </cell>
          <cell r="I458">
            <v>0.14000000000000001</v>
          </cell>
        </row>
        <row r="459">
          <cell r="A459" t="str">
            <v>1276</v>
          </cell>
          <cell r="B459" t="str">
            <v>B</v>
          </cell>
          <cell r="C459" t="str">
            <v>Y</v>
          </cell>
          <cell r="D459" t="str">
            <v>0130-00</v>
          </cell>
          <cell r="E459" t="str">
            <v>VERSCHLUSSTEILE</v>
          </cell>
          <cell r="F459">
            <v>0.28000000000000003</v>
          </cell>
          <cell r="G459">
            <v>0</v>
          </cell>
          <cell r="H459">
            <v>0</v>
          </cell>
          <cell r="I459">
            <v>0.28000000000000003</v>
          </cell>
        </row>
        <row r="460">
          <cell r="A460" t="str">
            <v>1277</v>
          </cell>
          <cell r="B460" t="str">
            <v>B</v>
          </cell>
          <cell r="C460" t="str">
            <v>Y</v>
          </cell>
          <cell r="D460" t="str">
            <v>0130-00</v>
          </cell>
          <cell r="E460" t="str">
            <v>OHNE INHALT</v>
          </cell>
          <cell r="F460">
            <v>0</v>
          </cell>
          <cell r="G460">
            <v>0</v>
          </cell>
          <cell r="H460">
            <v>0</v>
          </cell>
          <cell r="I460">
            <v>0</v>
          </cell>
        </row>
        <row r="461">
          <cell r="A461" t="str">
            <v>1282</v>
          </cell>
          <cell r="B461" t="str">
            <v>B</v>
          </cell>
          <cell r="C461" t="str">
            <v>Y</v>
          </cell>
          <cell r="D461" t="str">
            <v>0130-00</v>
          </cell>
          <cell r="E461" t="str">
            <v>HYDRAUL.OELKUEHLER</v>
          </cell>
          <cell r="F461">
            <v>6.61</v>
          </cell>
          <cell r="G461">
            <v>6.74</v>
          </cell>
          <cell r="H461">
            <v>189.28</v>
          </cell>
          <cell r="I461">
            <v>13.350000000000001</v>
          </cell>
        </row>
        <row r="462">
          <cell r="A462" t="str">
            <v>1284</v>
          </cell>
          <cell r="B462" t="str">
            <v>B</v>
          </cell>
          <cell r="C462" t="str">
            <v>Y</v>
          </cell>
          <cell r="D462" t="str">
            <v>0130-00</v>
          </cell>
          <cell r="E462" t="str">
            <v>HYDRAUL.OELKUEHLER</v>
          </cell>
          <cell r="F462">
            <v>6.79</v>
          </cell>
          <cell r="G462">
            <v>7.17</v>
          </cell>
          <cell r="H462">
            <v>219.48</v>
          </cell>
          <cell r="I462">
            <v>13.96</v>
          </cell>
        </row>
        <row r="463">
          <cell r="A463" t="str">
            <v>1285</v>
          </cell>
          <cell r="B463" t="str">
            <v>B</v>
          </cell>
          <cell r="C463" t="str">
            <v>Y</v>
          </cell>
          <cell r="D463" t="str">
            <v>0130-00</v>
          </cell>
          <cell r="E463" t="str">
            <v>HYDRAUL.OELKUEHLER</v>
          </cell>
          <cell r="F463">
            <v>11.53</v>
          </cell>
          <cell r="G463">
            <v>11.16</v>
          </cell>
          <cell r="H463">
            <v>477.33</v>
          </cell>
          <cell r="I463">
            <v>22.689999999999998</v>
          </cell>
        </row>
        <row r="464">
          <cell r="A464" t="str">
            <v>1286</v>
          </cell>
          <cell r="B464" t="str">
            <v>B</v>
          </cell>
          <cell r="C464" t="str">
            <v>Y</v>
          </cell>
          <cell r="D464" t="str">
            <v>0130-00</v>
          </cell>
          <cell r="E464" t="str">
            <v>HYDRAUL.OELKUEHLER</v>
          </cell>
          <cell r="F464">
            <v>11.53</v>
          </cell>
          <cell r="G464">
            <v>11.16</v>
          </cell>
          <cell r="H464">
            <v>464.24</v>
          </cell>
          <cell r="I464">
            <v>22.689999999999998</v>
          </cell>
        </row>
        <row r="465">
          <cell r="A465" t="str">
            <v>1289</v>
          </cell>
          <cell r="B465" t="str">
            <v>B</v>
          </cell>
          <cell r="C465" t="str">
            <v>Y</v>
          </cell>
          <cell r="D465" t="str">
            <v>0130-00</v>
          </cell>
          <cell r="E465" t="str">
            <v>FLUESSIGKUEHLER W</v>
          </cell>
          <cell r="F465">
            <v>5.21</v>
          </cell>
          <cell r="G465">
            <v>6.74</v>
          </cell>
          <cell r="H465">
            <v>99.84</v>
          </cell>
          <cell r="I465">
            <v>11.95</v>
          </cell>
        </row>
        <row r="466">
          <cell r="A466" t="str">
            <v>1290</v>
          </cell>
          <cell r="B466" t="str">
            <v>B</v>
          </cell>
          <cell r="C466" t="str">
            <v>Y</v>
          </cell>
          <cell r="D466" t="str">
            <v>0130-00</v>
          </cell>
          <cell r="E466" t="str">
            <v>FLUESSIGKUEHLER W</v>
          </cell>
          <cell r="F466">
            <v>9.85</v>
          </cell>
          <cell r="G466">
            <v>10.69</v>
          </cell>
          <cell r="H466">
            <v>350.8</v>
          </cell>
          <cell r="I466">
            <v>20.54</v>
          </cell>
        </row>
        <row r="467">
          <cell r="A467" t="str">
            <v>1292</v>
          </cell>
          <cell r="B467" t="str">
            <v>B</v>
          </cell>
          <cell r="C467" t="str">
            <v>Y</v>
          </cell>
          <cell r="D467" t="str">
            <v>0130-00</v>
          </cell>
          <cell r="E467" t="str">
            <v>FLUESSIGKUEHLER W</v>
          </cell>
          <cell r="F467">
            <v>6.42</v>
          </cell>
          <cell r="G467">
            <v>5.33</v>
          </cell>
          <cell r="H467">
            <v>73.37</v>
          </cell>
          <cell r="I467">
            <v>11.75</v>
          </cell>
        </row>
        <row r="468">
          <cell r="A468" t="str">
            <v>1298</v>
          </cell>
          <cell r="B468" t="str">
            <v>B</v>
          </cell>
          <cell r="C468" t="str">
            <v>Y</v>
          </cell>
          <cell r="D468" t="str">
            <v>0130-00</v>
          </cell>
          <cell r="E468" t="str">
            <v>KRUEMMER</v>
          </cell>
          <cell r="F468">
            <v>0.62</v>
          </cell>
          <cell r="G468">
            <v>1.1000000000000001</v>
          </cell>
          <cell r="H468">
            <v>6.82</v>
          </cell>
          <cell r="I468">
            <v>1.7200000000000002</v>
          </cell>
        </row>
        <row r="469">
          <cell r="A469" t="str">
            <v>1299</v>
          </cell>
          <cell r="B469" t="str">
            <v>B</v>
          </cell>
          <cell r="C469" t="str">
            <v>Y</v>
          </cell>
          <cell r="D469" t="str">
            <v>0130-00</v>
          </cell>
          <cell r="E469" t="str">
            <v>KUEHLGEBLAESE</v>
          </cell>
          <cell r="F469">
            <v>4.6100000000000003</v>
          </cell>
          <cell r="G469">
            <v>18.309999999999999</v>
          </cell>
          <cell r="H469">
            <v>151.91</v>
          </cell>
          <cell r="I469">
            <v>22.919999999999998</v>
          </cell>
        </row>
        <row r="470">
          <cell r="A470" t="str">
            <v>1300</v>
          </cell>
          <cell r="B470" t="str">
            <v>B</v>
          </cell>
          <cell r="C470" t="str">
            <v>Y</v>
          </cell>
          <cell r="D470" t="str">
            <v>0130-00</v>
          </cell>
          <cell r="E470" t="str">
            <v>KUEHLGEBLAESE</v>
          </cell>
          <cell r="F470">
            <v>4.51</v>
          </cell>
          <cell r="G470">
            <v>18.350000000000001</v>
          </cell>
          <cell r="H470">
            <v>152.22999999999999</v>
          </cell>
          <cell r="I470">
            <v>22.86</v>
          </cell>
        </row>
        <row r="471">
          <cell r="A471" t="str">
            <v>1312</v>
          </cell>
          <cell r="B471" t="str">
            <v>B</v>
          </cell>
          <cell r="C471" t="str">
            <v>Y</v>
          </cell>
          <cell r="D471" t="str">
            <v>0130-00</v>
          </cell>
          <cell r="E471" t="str">
            <v>RIEMENTRIEB</v>
          </cell>
          <cell r="F471">
            <v>1.2</v>
          </cell>
          <cell r="G471">
            <v>0.89</v>
          </cell>
          <cell r="H471">
            <v>7.61</v>
          </cell>
          <cell r="I471">
            <v>2.09</v>
          </cell>
        </row>
        <row r="472">
          <cell r="A472" t="str">
            <v>1316</v>
          </cell>
          <cell r="B472" t="str">
            <v>B</v>
          </cell>
          <cell r="C472" t="str">
            <v>Y</v>
          </cell>
          <cell r="D472" t="str">
            <v>0130-00</v>
          </cell>
          <cell r="E472" t="str">
            <v>RIEMENTRIEB</v>
          </cell>
          <cell r="F472">
            <v>1.2</v>
          </cell>
          <cell r="G472">
            <v>1.1200000000000001</v>
          </cell>
          <cell r="H472">
            <v>9.9</v>
          </cell>
          <cell r="I472">
            <v>2.3200000000000003</v>
          </cell>
        </row>
        <row r="473">
          <cell r="A473" t="str">
            <v>1317</v>
          </cell>
          <cell r="B473" t="str">
            <v>B</v>
          </cell>
          <cell r="C473" t="str">
            <v>Y</v>
          </cell>
          <cell r="D473" t="str">
            <v>0130-00</v>
          </cell>
          <cell r="E473" t="str">
            <v>RIEMENTRIEB</v>
          </cell>
          <cell r="F473">
            <v>1.2</v>
          </cell>
          <cell r="G473">
            <v>0.89</v>
          </cell>
          <cell r="H473">
            <v>11.88</v>
          </cell>
          <cell r="I473">
            <v>2.09</v>
          </cell>
        </row>
        <row r="474">
          <cell r="A474" t="str">
            <v>1318</v>
          </cell>
          <cell r="B474" t="str">
            <v>B</v>
          </cell>
          <cell r="C474" t="str">
            <v>Y</v>
          </cell>
          <cell r="D474" t="str">
            <v>0130-00</v>
          </cell>
          <cell r="E474" t="str">
            <v>RIEMENTRIEB</v>
          </cell>
          <cell r="F474">
            <v>2.72</v>
          </cell>
          <cell r="G474">
            <v>0.89</v>
          </cell>
          <cell r="H474">
            <v>48.84</v>
          </cell>
          <cell r="I474">
            <v>3.6100000000000003</v>
          </cell>
        </row>
        <row r="475">
          <cell r="A475" t="str">
            <v>1320</v>
          </cell>
          <cell r="B475" t="str">
            <v>B</v>
          </cell>
          <cell r="C475" t="str">
            <v>Y</v>
          </cell>
          <cell r="D475" t="str">
            <v>0130-00</v>
          </cell>
          <cell r="E475" t="str">
            <v>RIEMENTRIEB</v>
          </cell>
          <cell r="F475">
            <v>1.2</v>
          </cell>
          <cell r="G475">
            <v>0.98</v>
          </cell>
          <cell r="H475">
            <v>11.88</v>
          </cell>
          <cell r="I475">
            <v>2.1799999999999997</v>
          </cell>
        </row>
        <row r="476">
          <cell r="A476" t="str">
            <v>1323</v>
          </cell>
          <cell r="B476" t="str">
            <v>B</v>
          </cell>
          <cell r="C476" t="str">
            <v>Y</v>
          </cell>
          <cell r="D476" t="str">
            <v>0130-00</v>
          </cell>
          <cell r="E476" t="str">
            <v>OHNE INHALT</v>
          </cell>
          <cell r="F476">
            <v>0</v>
          </cell>
          <cell r="G476">
            <v>0</v>
          </cell>
          <cell r="H476">
            <v>0</v>
          </cell>
          <cell r="I476">
            <v>0</v>
          </cell>
        </row>
        <row r="477">
          <cell r="A477" t="str">
            <v>1325</v>
          </cell>
          <cell r="B477" t="str">
            <v>B</v>
          </cell>
          <cell r="C477" t="str">
            <v>Y</v>
          </cell>
          <cell r="D477" t="str">
            <v>0130-00</v>
          </cell>
          <cell r="E477" t="str">
            <v>GENERATOR</v>
          </cell>
          <cell r="F477">
            <v>1.1000000000000001</v>
          </cell>
          <cell r="G477">
            <v>0.84</v>
          </cell>
          <cell r="H477">
            <v>59.18</v>
          </cell>
          <cell r="I477">
            <v>1.94</v>
          </cell>
        </row>
        <row r="478">
          <cell r="A478" t="str">
            <v>1326</v>
          </cell>
          <cell r="B478" t="str">
            <v>B</v>
          </cell>
          <cell r="C478" t="str">
            <v>Y</v>
          </cell>
          <cell r="D478" t="str">
            <v>0130-00</v>
          </cell>
          <cell r="E478" t="str">
            <v>GENERATOR</v>
          </cell>
          <cell r="F478">
            <v>1.18</v>
          </cell>
          <cell r="G478">
            <v>0</v>
          </cell>
          <cell r="H478">
            <v>47</v>
          </cell>
          <cell r="I478">
            <v>1.18</v>
          </cell>
        </row>
        <row r="479">
          <cell r="A479" t="str">
            <v>1329</v>
          </cell>
          <cell r="B479" t="str">
            <v>B</v>
          </cell>
          <cell r="C479" t="str">
            <v>Y</v>
          </cell>
          <cell r="D479" t="str">
            <v>0130-00</v>
          </cell>
          <cell r="E479" t="str">
            <v>GENERATOR</v>
          </cell>
          <cell r="F479">
            <v>1.1000000000000001</v>
          </cell>
          <cell r="G479">
            <v>0.84</v>
          </cell>
          <cell r="H479">
            <v>69.62</v>
          </cell>
          <cell r="I479">
            <v>1.94</v>
          </cell>
        </row>
        <row r="480">
          <cell r="A480" t="str">
            <v>1331</v>
          </cell>
          <cell r="B480" t="str">
            <v>B</v>
          </cell>
          <cell r="C480" t="str">
            <v>Y</v>
          </cell>
          <cell r="D480" t="str">
            <v>0130-00</v>
          </cell>
          <cell r="E480" t="str">
            <v>GENERATOR</v>
          </cell>
          <cell r="F480">
            <v>1.1000000000000001</v>
          </cell>
          <cell r="G480">
            <v>0.84</v>
          </cell>
          <cell r="H480">
            <v>70.95</v>
          </cell>
          <cell r="I480">
            <v>1.94</v>
          </cell>
        </row>
        <row r="481">
          <cell r="A481" t="str">
            <v>1335</v>
          </cell>
          <cell r="B481" t="str">
            <v>B</v>
          </cell>
          <cell r="C481" t="str">
            <v>Y</v>
          </cell>
          <cell r="D481" t="str">
            <v>0130-00</v>
          </cell>
          <cell r="E481" t="str">
            <v>GENERATOR</v>
          </cell>
          <cell r="F481">
            <v>1.3</v>
          </cell>
          <cell r="G481">
            <v>0.84</v>
          </cell>
          <cell r="H481">
            <v>80.78</v>
          </cell>
          <cell r="I481">
            <v>2.14</v>
          </cell>
        </row>
        <row r="482">
          <cell r="A482" t="str">
            <v>1336</v>
          </cell>
          <cell r="B482" t="str">
            <v>B</v>
          </cell>
          <cell r="C482" t="str">
            <v>Y</v>
          </cell>
          <cell r="D482" t="str">
            <v>0130-00</v>
          </cell>
          <cell r="E482" t="str">
            <v>GENERATOR</v>
          </cell>
          <cell r="F482">
            <v>1.3</v>
          </cell>
          <cell r="G482">
            <v>0.84</v>
          </cell>
          <cell r="H482">
            <v>86.28</v>
          </cell>
          <cell r="I482">
            <v>2.14</v>
          </cell>
        </row>
        <row r="483">
          <cell r="A483" t="str">
            <v>1338</v>
          </cell>
          <cell r="B483" t="str">
            <v>B</v>
          </cell>
          <cell r="C483" t="str">
            <v>Y</v>
          </cell>
          <cell r="D483" t="str">
            <v>0130-00</v>
          </cell>
          <cell r="E483" t="str">
            <v>OHNE INHALT</v>
          </cell>
          <cell r="F483">
            <v>0</v>
          </cell>
          <cell r="G483">
            <v>0</v>
          </cell>
          <cell r="H483">
            <v>0</v>
          </cell>
          <cell r="I483">
            <v>0</v>
          </cell>
        </row>
        <row r="484">
          <cell r="A484" t="str">
            <v>1340</v>
          </cell>
          <cell r="B484" t="str">
            <v>B</v>
          </cell>
          <cell r="C484" t="str">
            <v>Y</v>
          </cell>
          <cell r="D484" t="str">
            <v>0130-00</v>
          </cell>
          <cell r="E484" t="str">
            <v>ABDECKBLECH</v>
          </cell>
          <cell r="F484">
            <v>0.35</v>
          </cell>
          <cell r="G484">
            <v>0</v>
          </cell>
          <cell r="H484">
            <v>1.0900000000000001</v>
          </cell>
          <cell r="I484">
            <v>0.35</v>
          </cell>
        </row>
        <row r="485">
          <cell r="A485" t="str">
            <v>1341</v>
          </cell>
          <cell r="B485" t="str">
            <v>B</v>
          </cell>
          <cell r="C485" t="str">
            <v>Y</v>
          </cell>
          <cell r="D485" t="str">
            <v>0130-00</v>
          </cell>
          <cell r="E485" t="str">
            <v>DREHZAHLREGLER</v>
          </cell>
          <cell r="F485">
            <v>2.4</v>
          </cell>
          <cell r="G485">
            <v>0.56000000000000005</v>
          </cell>
          <cell r="H485">
            <v>159.97999999999999</v>
          </cell>
          <cell r="I485">
            <v>2.96</v>
          </cell>
        </row>
        <row r="486">
          <cell r="A486" t="str">
            <v>1342</v>
          </cell>
          <cell r="B486" t="str">
            <v>B</v>
          </cell>
          <cell r="C486" t="str">
            <v>Y</v>
          </cell>
          <cell r="D486" t="str">
            <v>0130-00</v>
          </cell>
          <cell r="E486" t="str">
            <v>GEHAEUSE</v>
          </cell>
          <cell r="F486">
            <v>0</v>
          </cell>
          <cell r="G486">
            <v>0</v>
          </cell>
          <cell r="H486">
            <v>0.9</v>
          </cell>
          <cell r="I486">
            <v>0</v>
          </cell>
        </row>
        <row r="487">
          <cell r="A487" t="str">
            <v>1343</v>
          </cell>
          <cell r="B487" t="str">
            <v>B</v>
          </cell>
          <cell r="C487" t="str">
            <v>Y</v>
          </cell>
          <cell r="D487" t="str">
            <v>0130-00</v>
          </cell>
          <cell r="E487" t="str">
            <v>OHNE INHALT</v>
          </cell>
          <cell r="F487">
            <v>0</v>
          </cell>
          <cell r="G487">
            <v>0</v>
          </cell>
          <cell r="H487">
            <v>0</v>
          </cell>
          <cell r="I487">
            <v>0</v>
          </cell>
        </row>
        <row r="488">
          <cell r="A488" t="str">
            <v>1344</v>
          </cell>
          <cell r="B488" t="str">
            <v>B</v>
          </cell>
          <cell r="C488" t="str">
            <v>Y</v>
          </cell>
          <cell r="D488" t="str">
            <v>0130-00</v>
          </cell>
          <cell r="E488" t="str">
            <v>LACKIERUNG</v>
          </cell>
          <cell r="F488">
            <v>9.5</v>
          </cell>
          <cell r="G488">
            <v>0</v>
          </cell>
          <cell r="H488">
            <v>5.98</v>
          </cell>
          <cell r="I488">
            <v>9.5</v>
          </cell>
        </row>
        <row r="489">
          <cell r="A489" t="str">
            <v>1345</v>
          </cell>
          <cell r="B489" t="str">
            <v>B</v>
          </cell>
          <cell r="C489" t="str">
            <v>Y</v>
          </cell>
          <cell r="D489" t="str">
            <v>0130-00</v>
          </cell>
          <cell r="E489" t="str">
            <v>GRUNDBESCHICHTUNG</v>
          </cell>
          <cell r="F489">
            <v>9.5</v>
          </cell>
          <cell r="G489">
            <v>0</v>
          </cell>
          <cell r="H489">
            <v>3.9</v>
          </cell>
          <cell r="I489">
            <v>9.5</v>
          </cell>
        </row>
        <row r="490">
          <cell r="A490" t="str">
            <v>1346</v>
          </cell>
          <cell r="B490" t="str">
            <v>B</v>
          </cell>
          <cell r="C490" t="str">
            <v>Y</v>
          </cell>
          <cell r="D490" t="str">
            <v>0130-00</v>
          </cell>
          <cell r="E490" t="str">
            <v>NEBENABTRIEB</v>
          </cell>
          <cell r="F490">
            <v>1.52</v>
          </cell>
          <cell r="G490">
            <v>12.49</v>
          </cell>
          <cell r="H490">
            <v>45.41</v>
          </cell>
          <cell r="I490">
            <v>14.01</v>
          </cell>
        </row>
        <row r="491">
          <cell r="A491" t="str">
            <v>1350</v>
          </cell>
          <cell r="B491" t="str">
            <v>B</v>
          </cell>
          <cell r="C491" t="str">
            <v>Y</v>
          </cell>
          <cell r="D491" t="str">
            <v>0130-00</v>
          </cell>
          <cell r="E491" t="str">
            <v>NEBENABTRIEB</v>
          </cell>
          <cell r="F491">
            <v>0.4</v>
          </cell>
          <cell r="G491">
            <v>2.39</v>
          </cell>
          <cell r="H491">
            <v>12.99</v>
          </cell>
          <cell r="I491">
            <v>2.79</v>
          </cell>
        </row>
        <row r="492">
          <cell r="A492" t="str">
            <v>1351</v>
          </cell>
          <cell r="B492" t="str">
            <v>B</v>
          </cell>
          <cell r="C492" t="str">
            <v>Y</v>
          </cell>
          <cell r="D492" t="str">
            <v>0130-00</v>
          </cell>
          <cell r="E492" t="str">
            <v>NEBENABTRIEB</v>
          </cell>
          <cell r="F492">
            <v>1.02</v>
          </cell>
          <cell r="G492">
            <v>0</v>
          </cell>
          <cell r="H492">
            <v>64.31</v>
          </cell>
          <cell r="I492">
            <v>1.02</v>
          </cell>
        </row>
        <row r="493">
          <cell r="A493" t="str">
            <v>1353</v>
          </cell>
          <cell r="B493" t="str">
            <v>B</v>
          </cell>
          <cell r="C493" t="str">
            <v>Y</v>
          </cell>
          <cell r="D493" t="str">
            <v>0130-00</v>
          </cell>
          <cell r="E493" t="str">
            <v>KRAFTSTOFFLEITUNG</v>
          </cell>
          <cell r="F493">
            <v>0.53</v>
          </cell>
          <cell r="G493">
            <v>0</v>
          </cell>
          <cell r="H493">
            <v>9.4700000000000006</v>
          </cell>
          <cell r="I493">
            <v>0.53</v>
          </cell>
        </row>
        <row r="494">
          <cell r="A494" t="str">
            <v>1355</v>
          </cell>
          <cell r="B494" t="str">
            <v>B</v>
          </cell>
          <cell r="C494" t="str">
            <v>Y</v>
          </cell>
          <cell r="D494" t="str">
            <v>0130-00</v>
          </cell>
          <cell r="E494" t="str">
            <v>NEBENABTRIEB</v>
          </cell>
          <cell r="F494">
            <v>1.1499999999999999</v>
          </cell>
          <cell r="G494">
            <v>3.39</v>
          </cell>
          <cell r="H494">
            <v>152.78</v>
          </cell>
          <cell r="I494">
            <v>4.54</v>
          </cell>
        </row>
        <row r="495">
          <cell r="A495" t="str">
            <v>1356</v>
          </cell>
          <cell r="B495" t="str">
            <v>B</v>
          </cell>
          <cell r="C495" t="str">
            <v>Y</v>
          </cell>
          <cell r="D495" t="str">
            <v>0130-00</v>
          </cell>
          <cell r="E495" t="str">
            <v>NEBENABTRIEB</v>
          </cell>
          <cell r="F495">
            <v>1.37</v>
          </cell>
          <cell r="G495">
            <v>4.42</v>
          </cell>
          <cell r="H495">
            <v>253.36</v>
          </cell>
          <cell r="I495">
            <v>5.79</v>
          </cell>
        </row>
        <row r="496">
          <cell r="A496" t="str">
            <v>1357</v>
          </cell>
          <cell r="B496" t="str">
            <v>B</v>
          </cell>
          <cell r="C496" t="str">
            <v>Y</v>
          </cell>
          <cell r="D496" t="str">
            <v>0130-00</v>
          </cell>
          <cell r="E496" t="str">
            <v>OELWANNE</v>
          </cell>
          <cell r="F496">
            <v>2.11</v>
          </cell>
          <cell r="G496">
            <v>3.03</v>
          </cell>
          <cell r="H496">
            <v>180.04</v>
          </cell>
          <cell r="I496">
            <v>5.14</v>
          </cell>
        </row>
        <row r="497">
          <cell r="A497" t="str">
            <v>1362</v>
          </cell>
          <cell r="B497" t="str">
            <v>B</v>
          </cell>
          <cell r="C497" t="str">
            <v>Y</v>
          </cell>
          <cell r="D497" t="str">
            <v>0130-00</v>
          </cell>
          <cell r="E497" t="str">
            <v>VERBINDUNGSTEILE</v>
          </cell>
          <cell r="F497">
            <v>0</v>
          </cell>
          <cell r="G497">
            <v>0</v>
          </cell>
          <cell r="H497">
            <v>2.94</v>
          </cell>
          <cell r="I497">
            <v>0</v>
          </cell>
        </row>
        <row r="498">
          <cell r="A498" t="str">
            <v>1365</v>
          </cell>
          <cell r="B498" t="str">
            <v>B</v>
          </cell>
          <cell r="C498" t="str">
            <v>Y</v>
          </cell>
          <cell r="D498" t="str">
            <v>0130-00</v>
          </cell>
          <cell r="E498" t="str">
            <v>AUFSTELLFUSS</v>
          </cell>
          <cell r="F498">
            <v>0.01</v>
          </cell>
          <cell r="G498">
            <v>1.48</v>
          </cell>
          <cell r="H498">
            <v>30.4</v>
          </cell>
          <cell r="I498">
            <v>1.49</v>
          </cell>
        </row>
        <row r="499">
          <cell r="A499" t="str">
            <v>1367</v>
          </cell>
          <cell r="B499" t="str">
            <v>B</v>
          </cell>
          <cell r="C499" t="str">
            <v>Y</v>
          </cell>
          <cell r="D499" t="str">
            <v>0130-00</v>
          </cell>
          <cell r="E499" t="str">
            <v>SCHWUNGRAD</v>
          </cell>
          <cell r="F499">
            <v>1.17</v>
          </cell>
          <cell r="G499">
            <v>0</v>
          </cell>
          <cell r="H499">
            <v>46.56</v>
          </cell>
          <cell r="I499">
            <v>1.17</v>
          </cell>
        </row>
        <row r="500">
          <cell r="A500" t="str">
            <v>1368</v>
          </cell>
          <cell r="B500" t="str">
            <v>B</v>
          </cell>
          <cell r="C500" t="str">
            <v>Y</v>
          </cell>
          <cell r="D500" t="str">
            <v>0130-00</v>
          </cell>
          <cell r="E500" t="str">
            <v>NEBENABTRIEB</v>
          </cell>
          <cell r="F500">
            <v>0.56000000000000005</v>
          </cell>
          <cell r="G500">
            <v>0</v>
          </cell>
          <cell r="H500">
            <v>23.14</v>
          </cell>
          <cell r="I500">
            <v>0.56000000000000005</v>
          </cell>
        </row>
        <row r="501">
          <cell r="A501" t="str">
            <v>1369</v>
          </cell>
          <cell r="B501" t="str">
            <v>B</v>
          </cell>
          <cell r="C501" t="str">
            <v>Y</v>
          </cell>
          <cell r="D501" t="str">
            <v>0130-00</v>
          </cell>
          <cell r="E501" t="str">
            <v>NEBENABTRIEB</v>
          </cell>
          <cell r="F501">
            <v>1.02</v>
          </cell>
          <cell r="G501">
            <v>0.67</v>
          </cell>
          <cell r="H501">
            <v>101.18</v>
          </cell>
          <cell r="I501">
            <v>1.69</v>
          </cell>
        </row>
        <row r="502">
          <cell r="A502" t="str">
            <v>1372</v>
          </cell>
          <cell r="B502" t="str">
            <v>B</v>
          </cell>
          <cell r="C502" t="str">
            <v>Y</v>
          </cell>
          <cell r="D502" t="str">
            <v>0130-00</v>
          </cell>
          <cell r="E502" t="str">
            <v>EINSPRITZPUMPE</v>
          </cell>
          <cell r="F502">
            <v>5.85</v>
          </cell>
          <cell r="G502">
            <v>40.51</v>
          </cell>
          <cell r="H502">
            <v>541.48</v>
          </cell>
          <cell r="I502">
            <v>46.36</v>
          </cell>
        </row>
        <row r="503">
          <cell r="A503" t="str">
            <v>1373</v>
          </cell>
          <cell r="B503" t="str">
            <v>B</v>
          </cell>
          <cell r="C503" t="str">
            <v>Y</v>
          </cell>
          <cell r="D503" t="str">
            <v>0130-00</v>
          </cell>
          <cell r="E503" t="str">
            <v>EINSPRITZPUMPE</v>
          </cell>
          <cell r="F503">
            <v>5.85</v>
          </cell>
          <cell r="G503">
            <v>40.51</v>
          </cell>
          <cell r="H503">
            <v>541.48</v>
          </cell>
          <cell r="I503">
            <v>46.36</v>
          </cell>
        </row>
        <row r="504">
          <cell r="A504" t="str">
            <v>1374</v>
          </cell>
          <cell r="B504" t="str">
            <v>B</v>
          </cell>
          <cell r="C504" t="str">
            <v>Y</v>
          </cell>
          <cell r="D504" t="str">
            <v>0130-00</v>
          </cell>
          <cell r="E504" t="str">
            <v>OELWANNE</v>
          </cell>
          <cell r="F504">
            <v>1.83</v>
          </cell>
          <cell r="G504">
            <v>1.74</v>
          </cell>
          <cell r="H504">
            <v>70.39</v>
          </cell>
          <cell r="I504">
            <v>3.5700000000000003</v>
          </cell>
        </row>
        <row r="505">
          <cell r="A505" t="str">
            <v>1375</v>
          </cell>
          <cell r="B505" t="str">
            <v>B</v>
          </cell>
          <cell r="C505" t="str">
            <v>Y</v>
          </cell>
          <cell r="D505" t="str">
            <v>0130-00</v>
          </cell>
          <cell r="E505" t="str">
            <v>OELWANNE</v>
          </cell>
          <cell r="F505">
            <v>1.8</v>
          </cell>
          <cell r="G505">
            <v>1.74</v>
          </cell>
          <cell r="H505">
            <v>70.39</v>
          </cell>
          <cell r="I505">
            <v>3.54</v>
          </cell>
        </row>
        <row r="506">
          <cell r="A506" t="str">
            <v>1376</v>
          </cell>
          <cell r="B506" t="str">
            <v>B</v>
          </cell>
          <cell r="C506" t="str">
            <v>Y</v>
          </cell>
          <cell r="D506" t="str">
            <v>0130-00</v>
          </cell>
          <cell r="E506" t="str">
            <v>FLUESSIGKEITSPUMPE</v>
          </cell>
          <cell r="F506">
            <v>1.47</v>
          </cell>
          <cell r="G506">
            <v>0</v>
          </cell>
          <cell r="H506">
            <v>35.21</v>
          </cell>
          <cell r="I506">
            <v>1.47</v>
          </cell>
        </row>
        <row r="507">
          <cell r="A507" t="str">
            <v>1382</v>
          </cell>
          <cell r="B507" t="str">
            <v>B</v>
          </cell>
          <cell r="C507" t="str">
            <v>Y</v>
          </cell>
          <cell r="D507" t="str">
            <v>0130-00</v>
          </cell>
          <cell r="E507" t="str">
            <v>SCHUTZGITTER</v>
          </cell>
          <cell r="F507">
            <v>1.02</v>
          </cell>
          <cell r="G507">
            <v>0</v>
          </cell>
          <cell r="H507">
            <v>37.909999999999997</v>
          </cell>
          <cell r="I507">
            <v>1.02</v>
          </cell>
        </row>
        <row r="508">
          <cell r="A508" t="str">
            <v>1383</v>
          </cell>
          <cell r="B508" t="str">
            <v>B</v>
          </cell>
          <cell r="C508" t="str">
            <v>Y</v>
          </cell>
          <cell r="D508" t="str">
            <v>0130-00</v>
          </cell>
          <cell r="E508" t="str">
            <v>SCHUTZGITTER</v>
          </cell>
          <cell r="F508">
            <v>1.1000000000000001</v>
          </cell>
          <cell r="G508">
            <v>0</v>
          </cell>
          <cell r="H508">
            <v>38.51</v>
          </cell>
          <cell r="I508">
            <v>1.1000000000000001</v>
          </cell>
        </row>
        <row r="509">
          <cell r="A509" t="str">
            <v>1384</v>
          </cell>
          <cell r="B509" t="str">
            <v>B</v>
          </cell>
          <cell r="C509" t="str">
            <v>Y</v>
          </cell>
          <cell r="D509" t="str">
            <v>0130-00</v>
          </cell>
          <cell r="E509" t="str">
            <v>LUFTFUEHRUNGSRING</v>
          </cell>
          <cell r="F509">
            <v>0.72</v>
          </cell>
          <cell r="G509">
            <v>0</v>
          </cell>
          <cell r="H509">
            <v>19.48</v>
          </cell>
          <cell r="I509">
            <v>0.72</v>
          </cell>
        </row>
        <row r="510">
          <cell r="A510" t="str">
            <v>1385</v>
          </cell>
          <cell r="B510" t="str">
            <v>B</v>
          </cell>
          <cell r="C510" t="str">
            <v>Y</v>
          </cell>
          <cell r="D510" t="str">
            <v>0130-00</v>
          </cell>
          <cell r="E510" t="str">
            <v>LUFTFUEHRUNGSRING</v>
          </cell>
          <cell r="F510">
            <v>0.63</v>
          </cell>
          <cell r="G510">
            <v>0</v>
          </cell>
          <cell r="H510">
            <v>20.87</v>
          </cell>
          <cell r="I510">
            <v>0.63</v>
          </cell>
        </row>
        <row r="511">
          <cell r="A511" t="str">
            <v>1386</v>
          </cell>
          <cell r="B511" t="str">
            <v>B</v>
          </cell>
          <cell r="C511" t="str">
            <v>Y</v>
          </cell>
          <cell r="D511" t="str">
            <v>0130-00</v>
          </cell>
          <cell r="E511" t="str">
            <v>NEBENABTRIEB</v>
          </cell>
          <cell r="F511">
            <v>1</v>
          </cell>
          <cell r="G511">
            <v>9.6</v>
          </cell>
          <cell r="H511">
            <v>43.48</v>
          </cell>
          <cell r="I511">
            <v>10.6</v>
          </cell>
        </row>
        <row r="512">
          <cell r="A512" t="str">
            <v>1387</v>
          </cell>
          <cell r="B512" t="str">
            <v>B</v>
          </cell>
          <cell r="C512" t="str">
            <v>Y</v>
          </cell>
          <cell r="D512" t="str">
            <v>0130-00</v>
          </cell>
          <cell r="E512" t="str">
            <v>VERSCHLUSSTEILE</v>
          </cell>
          <cell r="F512">
            <v>0.47</v>
          </cell>
          <cell r="G512">
            <v>0</v>
          </cell>
          <cell r="H512">
            <v>1.98</v>
          </cell>
          <cell r="I512">
            <v>0.47</v>
          </cell>
        </row>
        <row r="513">
          <cell r="A513" t="str">
            <v>1388</v>
          </cell>
          <cell r="B513" t="str">
            <v>B</v>
          </cell>
          <cell r="C513" t="str">
            <v>Y</v>
          </cell>
          <cell r="D513" t="str">
            <v>0130-00</v>
          </cell>
          <cell r="E513" t="str">
            <v>VERSCHLUSSTEILE</v>
          </cell>
          <cell r="F513">
            <v>0.36</v>
          </cell>
          <cell r="G513">
            <v>0</v>
          </cell>
          <cell r="H513">
            <v>0.62</v>
          </cell>
          <cell r="I513">
            <v>0.36</v>
          </cell>
        </row>
        <row r="514">
          <cell r="A514" t="str">
            <v>1389</v>
          </cell>
          <cell r="B514" t="str">
            <v>B</v>
          </cell>
          <cell r="C514" t="str">
            <v>Y</v>
          </cell>
          <cell r="D514" t="str">
            <v>0130-00</v>
          </cell>
          <cell r="E514" t="str">
            <v>VERSCHLUSSTEILE</v>
          </cell>
          <cell r="F514">
            <v>1</v>
          </cell>
          <cell r="G514">
            <v>0</v>
          </cell>
          <cell r="H514">
            <v>49.02</v>
          </cell>
          <cell r="I514">
            <v>1</v>
          </cell>
        </row>
        <row r="515">
          <cell r="A515" t="str">
            <v>1394</v>
          </cell>
          <cell r="B515" t="str">
            <v>B</v>
          </cell>
          <cell r="C515" t="str">
            <v>Y</v>
          </cell>
          <cell r="D515" t="str">
            <v>0130-00</v>
          </cell>
          <cell r="E515" t="str">
            <v>OHNE INHALT</v>
          </cell>
          <cell r="F515">
            <v>0.04</v>
          </cell>
          <cell r="G515">
            <v>0</v>
          </cell>
          <cell r="H515">
            <v>0</v>
          </cell>
          <cell r="I515">
            <v>0.04</v>
          </cell>
        </row>
        <row r="516">
          <cell r="A516" t="str">
            <v>1395</v>
          </cell>
          <cell r="B516" t="str">
            <v>B</v>
          </cell>
          <cell r="C516" t="str">
            <v>Y</v>
          </cell>
          <cell r="D516" t="str">
            <v>0130-00</v>
          </cell>
          <cell r="E516" t="str">
            <v>OHNE INHALT</v>
          </cell>
          <cell r="F516">
            <v>0</v>
          </cell>
          <cell r="G516">
            <v>0</v>
          </cell>
          <cell r="H516">
            <v>0</v>
          </cell>
          <cell r="I516">
            <v>0</v>
          </cell>
        </row>
        <row r="517">
          <cell r="A517" t="str">
            <v>1396</v>
          </cell>
          <cell r="B517" t="str">
            <v>B</v>
          </cell>
          <cell r="C517" t="str">
            <v>Y</v>
          </cell>
          <cell r="D517" t="str">
            <v>0130-00</v>
          </cell>
          <cell r="E517" t="str">
            <v>ANSCHLUSSGEHAEUSE</v>
          </cell>
          <cell r="F517">
            <v>1.38</v>
          </cell>
          <cell r="G517">
            <v>0</v>
          </cell>
          <cell r="H517">
            <v>77.22</v>
          </cell>
          <cell r="I517">
            <v>1.38</v>
          </cell>
        </row>
        <row r="518">
          <cell r="A518" t="str">
            <v>1397</v>
          </cell>
          <cell r="B518" t="str">
            <v>B</v>
          </cell>
          <cell r="C518" t="str">
            <v>Y</v>
          </cell>
          <cell r="D518" t="str">
            <v>0130-00</v>
          </cell>
          <cell r="E518" t="str">
            <v>ANSCHLUSSGEHAEUSE</v>
          </cell>
          <cell r="F518">
            <v>1.38</v>
          </cell>
          <cell r="G518">
            <v>0</v>
          </cell>
          <cell r="H518">
            <v>77.37</v>
          </cell>
          <cell r="I518">
            <v>1.38</v>
          </cell>
        </row>
        <row r="519">
          <cell r="A519" t="str">
            <v>1398</v>
          </cell>
          <cell r="B519" t="str">
            <v>B</v>
          </cell>
          <cell r="C519" t="str">
            <v>Y</v>
          </cell>
          <cell r="D519" t="str">
            <v>0130-00</v>
          </cell>
          <cell r="E519" t="str">
            <v>ANSCHLUSSGEHAEUSE</v>
          </cell>
          <cell r="F519">
            <v>1.38</v>
          </cell>
          <cell r="G519">
            <v>0</v>
          </cell>
          <cell r="H519">
            <v>61.38</v>
          </cell>
          <cell r="I519">
            <v>1.38</v>
          </cell>
        </row>
        <row r="520">
          <cell r="A520" t="str">
            <v>1399</v>
          </cell>
          <cell r="B520" t="str">
            <v>B</v>
          </cell>
          <cell r="C520" t="str">
            <v>Y</v>
          </cell>
          <cell r="D520" t="str">
            <v>0130-00</v>
          </cell>
          <cell r="E520" t="str">
            <v>ANSCHLUSSGEHAEUSE</v>
          </cell>
          <cell r="F520">
            <v>1.38</v>
          </cell>
          <cell r="G520">
            <v>0</v>
          </cell>
          <cell r="H520">
            <v>63.59</v>
          </cell>
          <cell r="I520">
            <v>1.38</v>
          </cell>
        </row>
        <row r="521">
          <cell r="A521" t="str">
            <v>1400</v>
          </cell>
          <cell r="B521" t="str">
            <v>B</v>
          </cell>
          <cell r="C521" t="str">
            <v>Y</v>
          </cell>
          <cell r="D521" t="str">
            <v>0130-00</v>
          </cell>
          <cell r="E521" t="str">
            <v>ANSCHLUSSGEHAEUSE</v>
          </cell>
          <cell r="F521">
            <v>1.38</v>
          </cell>
          <cell r="G521">
            <v>0</v>
          </cell>
          <cell r="H521">
            <v>64.87</v>
          </cell>
          <cell r="I521">
            <v>1.38</v>
          </cell>
        </row>
        <row r="522">
          <cell r="A522" t="str">
            <v>1401</v>
          </cell>
          <cell r="B522" t="str">
            <v>B</v>
          </cell>
          <cell r="C522" t="str">
            <v>Y</v>
          </cell>
          <cell r="D522" t="str">
            <v>0130-00</v>
          </cell>
          <cell r="E522" t="str">
            <v>ANSCHLUSSGEHAEUSE</v>
          </cell>
          <cell r="F522">
            <v>1.38</v>
          </cell>
          <cell r="G522">
            <v>0</v>
          </cell>
          <cell r="H522">
            <v>65.5</v>
          </cell>
          <cell r="I522">
            <v>1.38</v>
          </cell>
        </row>
        <row r="523">
          <cell r="A523" t="str">
            <v>1403</v>
          </cell>
          <cell r="B523" t="str">
            <v>B</v>
          </cell>
          <cell r="C523" t="str">
            <v>Y</v>
          </cell>
          <cell r="D523" t="str">
            <v>0130-00</v>
          </cell>
          <cell r="E523" t="str">
            <v>BEFESTIGUNGSTEILE</v>
          </cell>
          <cell r="F523">
            <v>0</v>
          </cell>
          <cell r="G523">
            <v>0</v>
          </cell>
          <cell r="H523">
            <v>0</v>
          </cell>
          <cell r="I523">
            <v>0</v>
          </cell>
        </row>
        <row r="524">
          <cell r="A524" t="str">
            <v>1404</v>
          </cell>
          <cell r="B524" t="str">
            <v>B</v>
          </cell>
          <cell r="C524" t="str">
            <v>Y</v>
          </cell>
          <cell r="D524" t="str">
            <v>0130-00</v>
          </cell>
          <cell r="E524" t="str">
            <v>SCHWUNGRAD</v>
          </cell>
          <cell r="F524">
            <v>1.17</v>
          </cell>
          <cell r="G524">
            <v>0</v>
          </cell>
          <cell r="H524">
            <v>82.23</v>
          </cell>
          <cell r="I524">
            <v>1.17</v>
          </cell>
        </row>
        <row r="525">
          <cell r="A525" t="str">
            <v>1405</v>
          </cell>
          <cell r="B525" t="str">
            <v>B</v>
          </cell>
          <cell r="C525" t="str">
            <v>Y</v>
          </cell>
          <cell r="D525" t="str">
            <v>0130-00</v>
          </cell>
          <cell r="E525" t="str">
            <v>SCHWUNGRAD</v>
          </cell>
          <cell r="F525">
            <v>1.17</v>
          </cell>
          <cell r="G525">
            <v>0</v>
          </cell>
          <cell r="H525">
            <v>129.16999999999999</v>
          </cell>
          <cell r="I525">
            <v>1.17</v>
          </cell>
        </row>
        <row r="526">
          <cell r="A526" t="str">
            <v>1406</v>
          </cell>
          <cell r="B526" t="str">
            <v>B</v>
          </cell>
          <cell r="C526" t="str">
            <v>Y</v>
          </cell>
          <cell r="D526" t="str">
            <v>0130-00</v>
          </cell>
          <cell r="E526" t="str">
            <v>SCHWUNGRAD</v>
          </cell>
          <cell r="F526">
            <v>1.17</v>
          </cell>
          <cell r="G526">
            <v>0</v>
          </cell>
          <cell r="H526">
            <v>45.9</v>
          </cell>
          <cell r="I526">
            <v>1.17</v>
          </cell>
        </row>
        <row r="527">
          <cell r="A527" t="str">
            <v>1408</v>
          </cell>
          <cell r="B527" t="str">
            <v>B</v>
          </cell>
          <cell r="C527" t="str">
            <v>Y</v>
          </cell>
          <cell r="D527" t="str">
            <v>0130-00</v>
          </cell>
          <cell r="E527" t="str">
            <v>SCHWUNGRAD</v>
          </cell>
          <cell r="F527">
            <v>1.17</v>
          </cell>
          <cell r="G527">
            <v>0</v>
          </cell>
          <cell r="H527">
            <v>47.71</v>
          </cell>
          <cell r="I527">
            <v>1.17</v>
          </cell>
        </row>
        <row r="528">
          <cell r="A528" t="str">
            <v>1409</v>
          </cell>
          <cell r="B528" t="str">
            <v>B</v>
          </cell>
          <cell r="C528" t="str">
            <v>Y</v>
          </cell>
          <cell r="D528" t="str">
            <v>0130-00</v>
          </cell>
          <cell r="E528" t="str">
            <v>SCHWUNGRAD, OHNE</v>
          </cell>
          <cell r="F528">
            <v>0.33</v>
          </cell>
          <cell r="G528">
            <v>0</v>
          </cell>
          <cell r="H528">
            <v>0</v>
          </cell>
          <cell r="I528">
            <v>0.33</v>
          </cell>
        </row>
        <row r="529">
          <cell r="A529" t="str">
            <v>1410</v>
          </cell>
          <cell r="B529" t="str">
            <v>B</v>
          </cell>
          <cell r="C529" t="str">
            <v>Y</v>
          </cell>
          <cell r="D529" t="str">
            <v>0130-00</v>
          </cell>
          <cell r="E529" t="str">
            <v>AUFSTELLFUSS</v>
          </cell>
          <cell r="F529">
            <v>0.01</v>
          </cell>
          <cell r="G529">
            <v>0</v>
          </cell>
          <cell r="H529">
            <v>12.08</v>
          </cell>
          <cell r="I529">
            <v>0.01</v>
          </cell>
        </row>
        <row r="530">
          <cell r="A530" t="str">
            <v>1411</v>
          </cell>
          <cell r="B530" t="str">
            <v>B</v>
          </cell>
          <cell r="C530" t="str">
            <v>Y</v>
          </cell>
          <cell r="D530" t="str">
            <v>0130-00</v>
          </cell>
          <cell r="E530" t="str">
            <v>AUFSTELLFUSS</v>
          </cell>
          <cell r="F530">
            <v>0.01</v>
          </cell>
          <cell r="G530">
            <v>0</v>
          </cell>
          <cell r="H530">
            <v>20.36</v>
          </cell>
          <cell r="I530">
            <v>0.01</v>
          </cell>
        </row>
        <row r="531">
          <cell r="A531" t="str">
            <v>1412</v>
          </cell>
          <cell r="B531" t="str">
            <v>B</v>
          </cell>
          <cell r="C531" t="str">
            <v>Y</v>
          </cell>
          <cell r="D531" t="str">
            <v>0130-00</v>
          </cell>
          <cell r="E531" t="str">
            <v>AUFSTELLFUSS</v>
          </cell>
          <cell r="F531">
            <v>0.01</v>
          </cell>
          <cell r="G531">
            <v>0</v>
          </cell>
          <cell r="H531">
            <v>19.72</v>
          </cell>
          <cell r="I531">
            <v>0.01</v>
          </cell>
        </row>
        <row r="532">
          <cell r="A532" t="str">
            <v>1417</v>
          </cell>
          <cell r="B532" t="str">
            <v>B</v>
          </cell>
          <cell r="C532" t="str">
            <v>Y</v>
          </cell>
          <cell r="D532" t="str">
            <v>0130-00</v>
          </cell>
          <cell r="E532" t="str">
            <v>AUFSTELLFUSS</v>
          </cell>
          <cell r="F532">
            <v>0.01</v>
          </cell>
          <cell r="G532">
            <v>0.74</v>
          </cell>
          <cell r="H532">
            <v>17.100000000000001</v>
          </cell>
          <cell r="I532">
            <v>0.75</v>
          </cell>
        </row>
        <row r="533">
          <cell r="A533" t="str">
            <v>1418</v>
          </cell>
          <cell r="B533" t="str">
            <v>B</v>
          </cell>
          <cell r="C533" t="str">
            <v>Y</v>
          </cell>
          <cell r="D533" t="str">
            <v>0130-00</v>
          </cell>
          <cell r="E533" t="str">
            <v>AUFSTELLFUSS</v>
          </cell>
          <cell r="F533">
            <v>0.01</v>
          </cell>
          <cell r="G533">
            <v>1.48</v>
          </cell>
          <cell r="H533">
            <v>29.8</v>
          </cell>
          <cell r="I533">
            <v>1.49</v>
          </cell>
        </row>
        <row r="534">
          <cell r="A534" t="str">
            <v>1419</v>
          </cell>
          <cell r="B534" t="str">
            <v>B</v>
          </cell>
          <cell r="C534" t="str">
            <v>Y</v>
          </cell>
          <cell r="D534" t="str">
            <v>0130-00</v>
          </cell>
          <cell r="E534" t="str">
            <v>AUFSTELLFUSS</v>
          </cell>
          <cell r="F534">
            <v>0.01</v>
          </cell>
          <cell r="G534">
            <v>2.2200000000000002</v>
          </cell>
          <cell r="H534">
            <v>43.12</v>
          </cell>
          <cell r="I534">
            <v>2.23</v>
          </cell>
        </row>
        <row r="535">
          <cell r="A535" t="str">
            <v>1423</v>
          </cell>
          <cell r="B535" t="str">
            <v>B</v>
          </cell>
          <cell r="C535" t="str">
            <v>Y</v>
          </cell>
          <cell r="D535" t="str">
            <v>0130-00</v>
          </cell>
          <cell r="E535" t="str">
            <v>STARTER</v>
          </cell>
          <cell r="F535">
            <v>0.42</v>
          </cell>
          <cell r="G535">
            <v>0</v>
          </cell>
          <cell r="H535">
            <v>58.62</v>
          </cell>
          <cell r="I535">
            <v>0.42</v>
          </cell>
        </row>
        <row r="536">
          <cell r="A536" t="str">
            <v>1425</v>
          </cell>
          <cell r="B536" t="str">
            <v>B</v>
          </cell>
          <cell r="C536" t="str">
            <v>Y</v>
          </cell>
          <cell r="D536" t="str">
            <v>0130-00</v>
          </cell>
          <cell r="E536" t="str">
            <v>STARTER</v>
          </cell>
          <cell r="F536">
            <v>0.42</v>
          </cell>
          <cell r="G536">
            <v>0</v>
          </cell>
          <cell r="H536">
            <v>136.66</v>
          </cell>
          <cell r="I536">
            <v>0.42</v>
          </cell>
        </row>
        <row r="537">
          <cell r="A537" t="str">
            <v>1426</v>
          </cell>
          <cell r="B537" t="str">
            <v>B</v>
          </cell>
          <cell r="C537" t="str">
            <v>Y</v>
          </cell>
          <cell r="D537" t="str">
            <v>0130-00</v>
          </cell>
          <cell r="E537" t="str">
            <v>STARTER</v>
          </cell>
          <cell r="F537">
            <v>0.42</v>
          </cell>
          <cell r="G537">
            <v>0</v>
          </cell>
          <cell r="H537">
            <v>76.69</v>
          </cell>
          <cell r="I537">
            <v>0.42</v>
          </cell>
        </row>
        <row r="538">
          <cell r="A538" t="str">
            <v>1427</v>
          </cell>
          <cell r="B538" t="str">
            <v>B</v>
          </cell>
          <cell r="C538" t="str">
            <v>Y</v>
          </cell>
          <cell r="D538" t="str">
            <v>0130-00</v>
          </cell>
          <cell r="E538" t="str">
            <v>STARTER</v>
          </cell>
          <cell r="F538">
            <v>0.42</v>
          </cell>
          <cell r="G538">
            <v>0</v>
          </cell>
          <cell r="H538">
            <v>142.03</v>
          </cell>
          <cell r="I538">
            <v>0.42</v>
          </cell>
        </row>
        <row r="539">
          <cell r="A539" t="str">
            <v>1428</v>
          </cell>
          <cell r="B539" t="str">
            <v>B</v>
          </cell>
          <cell r="C539" t="str">
            <v>Y</v>
          </cell>
          <cell r="D539" t="str">
            <v>0130-00</v>
          </cell>
          <cell r="E539" t="str">
            <v>STARTER, OHNE</v>
          </cell>
          <cell r="F539">
            <v>0</v>
          </cell>
          <cell r="G539">
            <v>0</v>
          </cell>
          <cell r="H539">
            <v>0</v>
          </cell>
          <cell r="I539">
            <v>0</v>
          </cell>
        </row>
        <row r="540">
          <cell r="A540" t="str">
            <v>1430</v>
          </cell>
          <cell r="B540" t="str">
            <v>B</v>
          </cell>
          <cell r="C540" t="str">
            <v>Y</v>
          </cell>
          <cell r="D540" t="str">
            <v>0130-00</v>
          </cell>
          <cell r="E540" t="str">
            <v>ELEK.ANLASSZUBEH.</v>
          </cell>
          <cell r="F540">
            <v>0.37</v>
          </cell>
          <cell r="G540">
            <v>0</v>
          </cell>
          <cell r="H540">
            <v>11.3</v>
          </cell>
          <cell r="I540">
            <v>0.37</v>
          </cell>
        </row>
        <row r="541">
          <cell r="A541" t="str">
            <v>1431</v>
          </cell>
          <cell r="B541" t="str">
            <v>B</v>
          </cell>
          <cell r="C541" t="str">
            <v>Y</v>
          </cell>
          <cell r="D541" t="str">
            <v>0130-00</v>
          </cell>
          <cell r="E541" t="str">
            <v>ELEK.ANLASSZUBEH.</v>
          </cell>
          <cell r="F541">
            <v>0.37</v>
          </cell>
          <cell r="G541">
            <v>0</v>
          </cell>
          <cell r="H541">
            <v>11.65</v>
          </cell>
          <cell r="I541">
            <v>0.37</v>
          </cell>
        </row>
        <row r="542">
          <cell r="A542" t="str">
            <v>1436</v>
          </cell>
          <cell r="B542" t="str">
            <v>B</v>
          </cell>
          <cell r="C542" t="str">
            <v>Y</v>
          </cell>
          <cell r="D542" t="str">
            <v>0130-00</v>
          </cell>
          <cell r="E542" t="str">
            <v>VERSCHLUSSTEILE</v>
          </cell>
          <cell r="F542">
            <v>0.37</v>
          </cell>
          <cell r="G542">
            <v>0</v>
          </cell>
          <cell r="H542">
            <v>2.84</v>
          </cell>
          <cell r="I542">
            <v>0.37</v>
          </cell>
        </row>
        <row r="543">
          <cell r="A543" t="str">
            <v>1437</v>
          </cell>
          <cell r="B543" t="str">
            <v>B</v>
          </cell>
          <cell r="C543" t="str">
            <v>Y</v>
          </cell>
          <cell r="D543" t="str">
            <v>0130-00</v>
          </cell>
          <cell r="E543" t="str">
            <v>OHNE INHALT</v>
          </cell>
          <cell r="F543">
            <v>0</v>
          </cell>
          <cell r="G543">
            <v>0</v>
          </cell>
          <cell r="H543">
            <v>0</v>
          </cell>
          <cell r="I543">
            <v>0</v>
          </cell>
        </row>
        <row r="544">
          <cell r="A544" t="str">
            <v>1438</v>
          </cell>
          <cell r="B544" t="str">
            <v>B</v>
          </cell>
          <cell r="C544" t="str">
            <v>Y</v>
          </cell>
          <cell r="D544" t="str">
            <v>0130-00</v>
          </cell>
          <cell r="E544" t="str">
            <v>MOTORABSTELLUNG</v>
          </cell>
          <cell r="F544">
            <v>0.68</v>
          </cell>
          <cell r="G544">
            <v>0</v>
          </cell>
          <cell r="H544">
            <v>31.15</v>
          </cell>
          <cell r="I544">
            <v>0.68</v>
          </cell>
        </row>
        <row r="545">
          <cell r="A545" t="str">
            <v>1439</v>
          </cell>
          <cell r="B545" t="str">
            <v>B</v>
          </cell>
          <cell r="C545" t="str">
            <v>Y</v>
          </cell>
          <cell r="D545" t="str">
            <v>0130-00</v>
          </cell>
          <cell r="E545" t="str">
            <v>MOTORABSTELLUNG</v>
          </cell>
          <cell r="F545">
            <v>0.68</v>
          </cell>
          <cell r="G545">
            <v>0</v>
          </cell>
          <cell r="H545">
            <v>31.27</v>
          </cell>
          <cell r="I545">
            <v>0.68</v>
          </cell>
        </row>
        <row r="546">
          <cell r="A546" t="str">
            <v>1440</v>
          </cell>
          <cell r="B546" t="str">
            <v>B</v>
          </cell>
          <cell r="C546" t="str">
            <v>Y</v>
          </cell>
          <cell r="D546" t="str">
            <v>0131-00</v>
          </cell>
          <cell r="E546" t="str">
            <v>MOTORABSTELLUNG</v>
          </cell>
          <cell r="F546">
            <v>0.68</v>
          </cell>
          <cell r="G546">
            <v>0</v>
          </cell>
          <cell r="H546">
            <v>31.21</v>
          </cell>
          <cell r="I546">
            <v>0.68</v>
          </cell>
        </row>
        <row r="547">
          <cell r="A547" t="str">
            <v>1441</v>
          </cell>
          <cell r="B547" t="str">
            <v>B</v>
          </cell>
          <cell r="C547" t="str">
            <v>Y</v>
          </cell>
          <cell r="D547" t="str">
            <v>0131-00</v>
          </cell>
          <cell r="E547" t="str">
            <v>MOTORABSTELLUNG</v>
          </cell>
          <cell r="F547">
            <v>0.68</v>
          </cell>
          <cell r="G547">
            <v>0</v>
          </cell>
          <cell r="H547">
            <v>31.33</v>
          </cell>
          <cell r="I547">
            <v>0.68</v>
          </cell>
        </row>
        <row r="548">
          <cell r="A548" t="str">
            <v>1442</v>
          </cell>
          <cell r="B548" t="str">
            <v>B</v>
          </cell>
          <cell r="C548" t="str">
            <v>Y</v>
          </cell>
          <cell r="D548" t="str">
            <v>0130-00</v>
          </cell>
          <cell r="E548" t="str">
            <v>VERSCHLUSSTEILE</v>
          </cell>
          <cell r="F548">
            <v>0.32</v>
          </cell>
          <cell r="G548">
            <v>0</v>
          </cell>
          <cell r="H548">
            <v>1.37</v>
          </cell>
          <cell r="I548">
            <v>0.32</v>
          </cell>
        </row>
        <row r="549">
          <cell r="A549" t="str">
            <v>1443</v>
          </cell>
          <cell r="B549" t="str">
            <v>B</v>
          </cell>
          <cell r="C549" t="str">
            <v>Y</v>
          </cell>
          <cell r="D549" t="str">
            <v>0130-00</v>
          </cell>
          <cell r="E549" t="str">
            <v>DREHZ.VERSTELLUNG</v>
          </cell>
          <cell r="F549">
            <v>0.55000000000000004</v>
          </cell>
          <cell r="G549">
            <v>0</v>
          </cell>
          <cell r="H549">
            <v>3.33</v>
          </cell>
          <cell r="I549">
            <v>0.55000000000000004</v>
          </cell>
        </row>
        <row r="550">
          <cell r="A550" t="str">
            <v>1445</v>
          </cell>
          <cell r="B550" t="str">
            <v>B</v>
          </cell>
          <cell r="C550" t="str">
            <v>Y</v>
          </cell>
          <cell r="D550" t="str">
            <v>0130-00</v>
          </cell>
          <cell r="E550" t="str">
            <v>ANHAENGEOESE</v>
          </cell>
          <cell r="F550">
            <v>0.14000000000000001</v>
          </cell>
          <cell r="G550">
            <v>0</v>
          </cell>
          <cell r="H550">
            <v>0.91</v>
          </cell>
          <cell r="I550">
            <v>0.14000000000000001</v>
          </cell>
        </row>
        <row r="551">
          <cell r="A551" t="str">
            <v>1447</v>
          </cell>
          <cell r="B551" t="str">
            <v>B</v>
          </cell>
          <cell r="C551" t="str">
            <v>Y</v>
          </cell>
          <cell r="D551" t="str">
            <v>0130-00</v>
          </cell>
          <cell r="E551" t="str">
            <v>OELDRUCKUEBERWACH.</v>
          </cell>
          <cell r="F551">
            <v>0.12</v>
          </cell>
          <cell r="G551">
            <v>0</v>
          </cell>
          <cell r="H551">
            <v>0.81</v>
          </cell>
          <cell r="I551">
            <v>0.12</v>
          </cell>
        </row>
        <row r="552">
          <cell r="A552" t="str">
            <v>1448</v>
          </cell>
          <cell r="B552" t="str">
            <v>B</v>
          </cell>
          <cell r="C552" t="str">
            <v>Y</v>
          </cell>
          <cell r="D552" t="str">
            <v>0130-00</v>
          </cell>
          <cell r="E552" t="str">
            <v>OELDRUCKUEBERWACH.</v>
          </cell>
          <cell r="F552">
            <v>0.12</v>
          </cell>
          <cell r="G552">
            <v>0</v>
          </cell>
          <cell r="H552">
            <v>0.86</v>
          </cell>
          <cell r="I552">
            <v>0.12</v>
          </cell>
        </row>
        <row r="553">
          <cell r="A553" t="str">
            <v>1449</v>
          </cell>
          <cell r="B553" t="str">
            <v>B</v>
          </cell>
          <cell r="C553" t="str">
            <v>Y</v>
          </cell>
          <cell r="D553" t="str">
            <v>0130-00</v>
          </cell>
          <cell r="E553" t="str">
            <v>OELDRUCKUEBERWACH.</v>
          </cell>
          <cell r="F553">
            <v>0.12</v>
          </cell>
          <cell r="G553">
            <v>0</v>
          </cell>
          <cell r="H553">
            <v>0.86</v>
          </cell>
          <cell r="I553">
            <v>0.12</v>
          </cell>
        </row>
        <row r="554">
          <cell r="A554" t="str">
            <v>1451</v>
          </cell>
          <cell r="B554" t="str">
            <v>B</v>
          </cell>
          <cell r="C554" t="str">
            <v>Y</v>
          </cell>
          <cell r="D554" t="str">
            <v>0130-00</v>
          </cell>
          <cell r="E554" t="str">
            <v>OELDRUCKUEBERWACH.</v>
          </cell>
          <cell r="F554">
            <v>0.12</v>
          </cell>
          <cell r="G554">
            <v>0</v>
          </cell>
          <cell r="H554">
            <v>0.86</v>
          </cell>
          <cell r="I554">
            <v>0.12</v>
          </cell>
        </row>
        <row r="555">
          <cell r="A555" t="str">
            <v>1455</v>
          </cell>
          <cell r="B555" t="str">
            <v>B</v>
          </cell>
          <cell r="C555" t="str">
            <v>Y</v>
          </cell>
          <cell r="D555" t="str">
            <v>0130-00</v>
          </cell>
          <cell r="E555" t="str">
            <v>VERSCHLUSSTEILE</v>
          </cell>
          <cell r="F555">
            <v>0.11</v>
          </cell>
          <cell r="G555">
            <v>0</v>
          </cell>
          <cell r="H555">
            <v>0.21</v>
          </cell>
          <cell r="I555">
            <v>0.11</v>
          </cell>
        </row>
        <row r="556">
          <cell r="A556" t="str">
            <v>1458</v>
          </cell>
          <cell r="B556" t="str">
            <v>B</v>
          </cell>
          <cell r="C556" t="str">
            <v>Y</v>
          </cell>
          <cell r="D556" t="str">
            <v>0130-00</v>
          </cell>
          <cell r="E556" t="str">
            <v>OHNE INHALT</v>
          </cell>
          <cell r="F556">
            <v>0</v>
          </cell>
          <cell r="G556">
            <v>0</v>
          </cell>
          <cell r="H556">
            <v>0</v>
          </cell>
          <cell r="I556">
            <v>0</v>
          </cell>
        </row>
        <row r="557">
          <cell r="A557" t="str">
            <v>1460</v>
          </cell>
          <cell r="B557" t="str">
            <v>B</v>
          </cell>
          <cell r="C557" t="str">
            <v>Y</v>
          </cell>
          <cell r="D557" t="str">
            <v>0130-00</v>
          </cell>
          <cell r="E557" t="str">
            <v>KOMBI-LUFTFILTER</v>
          </cell>
          <cell r="F557">
            <v>0</v>
          </cell>
          <cell r="G557">
            <v>0</v>
          </cell>
          <cell r="H557">
            <v>34.97</v>
          </cell>
          <cell r="I557">
            <v>0</v>
          </cell>
        </row>
        <row r="558">
          <cell r="A558" t="str">
            <v>1461</v>
          </cell>
          <cell r="B558" t="str">
            <v>B</v>
          </cell>
          <cell r="C558" t="str">
            <v>Y</v>
          </cell>
          <cell r="D558" t="str">
            <v>0130-00</v>
          </cell>
          <cell r="E558" t="str">
            <v>WARTUNGSSCHALTER</v>
          </cell>
          <cell r="F558">
            <v>0</v>
          </cell>
          <cell r="G558">
            <v>0</v>
          </cell>
          <cell r="H558">
            <v>7.05</v>
          </cell>
          <cell r="I558">
            <v>0</v>
          </cell>
        </row>
        <row r="559">
          <cell r="A559" t="str">
            <v>1462</v>
          </cell>
          <cell r="B559" t="str">
            <v>B</v>
          </cell>
          <cell r="C559" t="str">
            <v>Y</v>
          </cell>
          <cell r="D559" t="str">
            <v>0130-00</v>
          </cell>
          <cell r="E559" t="str">
            <v>SCHUTZKAPPE</v>
          </cell>
          <cell r="F559">
            <v>0</v>
          </cell>
          <cell r="G559">
            <v>0</v>
          </cell>
          <cell r="H559">
            <v>2.0299999999999998</v>
          </cell>
          <cell r="I559">
            <v>0</v>
          </cell>
        </row>
        <row r="560">
          <cell r="A560" t="str">
            <v>1464</v>
          </cell>
          <cell r="B560" t="str">
            <v>B</v>
          </cell>
          <cell r="C560" t="str">
            <v>Y</v>
          </cell>
          <cell r="D560" t="str">
            <v>0130-00</v>
          </cell>
          <cell r="E560" t="str">
            <v>OHNE INHALT</v>
          </cell>
          <cell r="F560">
            <v>0</v>
          </cell>
          <cell r="G560">
            <v>0</v>
          </cell>
          <cell r="H560">
            <v>0</v>
          </cell>
          <cell r="I560">
            <v>0</v>
          </cell>
        </row>
        <row r="561">
          <cell r="A561" t="str">
            <v>1465</v>
          </cell>
          <cell r="B561" t="str">
            <v>B</v>
          </cell>
          <cell r="C561" t="str">
            <v>Y</v>
          </cell>
          <cell r="D561" t="str">
            <v>0130-00</v>
          </cell>
          <cell r="E561" t="str">
            <v>OHNE INHALT</v>
          </cell>
          <cell r="F561">
            <v>0</v>
          </cell>
          <cell r="G561">
            <v>0</v>
          </cell>
          <cell r="H561">
            <v>0</v>
          </cell>
          <cell r="I561">
            <v>0</v>
          </cell>
        </row>
        <row r="562">
          <cell r="A562" t="str">
            <v>1470</v>
          </cell>
          <cell r="B562" t="str">
            <v>B</v>
          </cell>
          <cell r="C562" t="str">
            <v>Y</v>
          </cell>
          <cell r="D562" t="str">
            <v>0130-00</v>
          </cell>
          <cell r="E562" t="str">
            <v>ABG.SCHALLDAEMPFER</v>
          </cell>
          <cell r="F562">
            <v>0</v>
          </cell>
          <cell r="G562">
            <v>0</v>
          </cell>
          <cell r="H562">
            <v>40.49</v>
          </cell>
          <cell r="I562">
            <v>0</v>
          </cell>
        </row>
        <row r="563">
          <cell r="A563" t="str">
            <v>1471</v>
          </cell>
          <cell r="B563" t="str">
            <v>B</v>
          </cell>
          <cell r="C563" t="str">
            <v>Y</v>
          </cell>
          <cell r="D563" t="str">
            <v>0130-00</v>
          </cell>
          <cell r="E563" t="str">
            <v>VERSCHLUSSTEILE</v>
          </cell>
          <cell r="F563">
            <v>0.41</v>
          </cell>
          <cell r="G563">
            <v>0</v>
          </cell>
          <cell r="H563">
            <v>0.16</v>
          </cell>
          <cell r="I563">
            <v>0.41</v>
          </cell>
        </row>
        <row r="564">
          <cell r="A564" t="str">
            <v>1474</v>
          </cell>
          <cell r="B564" t="str">
            <v>B</v>
          </cell>
          <cell r="C564" t="str">
            <v>Y</v>
          </cell>
          <cell r="D564" t="str">
            <v>0130-00</v>
          </cell>
          <cell r="E564" t="str">
            <v>OELMESSVORRICHTUNG</v>
          </cell>
          <cell r="F564">
            <v>0.73</v>
          </cell>
          <cell r="G564">
            <v>0</v>
          </cell>
          <cell r="H564">
            <v>6.94</v>
          </cell>
          <cell r="I564">
            <v>0.73</v>
          </cell>
        </row>
        <row r="565">
          <cell r="A565" t="str">
            <v>1475</v>
          </cell>
          <cell r="B565" t="str">
            <v>B</v>
          </cell>
          <cell r="C565" t="str">
            <v>Y</v>
          </cell>
          <cell r="D565" t="str">
            <v>0130-00</v>
          </cell>
          <cell r="E565" t="str">
            <v>VERSCHLUSSTEILE</v>
          </cell>
          <cell r="F565">
            <v>0.4</v>
          </cell>
          <cell r="G565">
            <v>0</v>
          </cell>
          <cell r="H565">
            <v>0.2</v>
          </cell>
          <cell r="I565">
            <v>0.4</v>
          </cell>
        </row>
        <row r="566">
          <cell r="A566" t="str">
            <v>1476</v>
          </cell>
          <cell r="B566" t="str">
            <v>B</v>
          </cell>
          <cell r="C566" t="str">
            <v>Y</v>
          </cell>
          <cell r="D566" t="str">
            <v>0130-00</v>
          </cell>
          <cell r="E566" t="str">
            <v>DREHZAHLREGLER</v>
          </cell>
          <cell r="F566">
            <v>2.4</v>
          </cell>
          <cell r="G566">
            <v>0.56000000000000005</v>
          </cell>
          <cell r="H566">
            <v>159.97999999999999</v>
          </cell>
          <cell r="I566">
            <v>2.96</v>
          </cell>
        </row>
        <row r="567">
          <cell r="A567" t="str">
            <v>1478</v>
          </cell>
          <cell r="B567" t="str">
            <v>B</v>
          </cell>
          <cell r="C567" t="str">
            <v>Y</v>
          </cell>
          <cell r="D567" t="str">
            <v>0130-00</v>
          </cell>
          <cell r="E567" t="str">
            <v>NEBENABTRIEB</v>
          </cell>
          <cell r="F567">
            <v>0.56000000000000005</v>
          </cell>
          <cell r="G567">
            <v>0</v>
          </cell>
          <cell r="H567">
            <v>7.01</v>
          </cell>
          <cell r="I567">
            <v>0.56000000000000005</v>
          </cell>
        </row>
        <row r="568">
          <cell r="A568" t="str">
            <v>1479</v>
          </cell>
          <cell r="B568" t="str">
            <v>B</v>
          </cell>
          <cell r="C568" t="str">
            <v>Y</v>
          </cell>
          <cell r="D568" t="str">
            <v>0130-00</v>
          </cell>
          <cell r="E568" t="str">
            <v>OHNE INHALT</v>
          </cell>
          <cell r="F568">
            <v>0.04</v>
          </cell>
          <cell r="G568">
            <v>0</v>
          </cell>
          <cell r="H568">
            <v>0.01</v>
          </cell>
          <cell r="I568">
            <v>0.04</v>
          </cell>
        </row>
        <row r="569">
          <cell r="A569" t="str">
            <v>1480</v>
          </cell>
          <cell r="B569" t="str">
            <v>B</v>
          </cell>
          <cell r="C569" t="str">
            <v>Y</v>
          </cell>
          <cell r="D569" t="str">
            <v>0130-00</v>
          </cell>
          <cell r="E569" t="str">
            <v>BETRIEBSSTD.ZAEHL.</v>
          </cell>
          <cell r="F569">
            <v>0</v>
          </cell>
          <cell r="G569">
            <v>0</v>
          </cell>
          <cell r="H569">
            <v>10.46</v>
          </cell>
          <cell r="I569">
            <v>0</v>
          </cell>
        </row>
        <row r="570">
          <cell r="A570" t="str">
            <v>1481</v>
          </cell>
          <cell r="B570" t="str">
            <v>B</v>
          </cell>
          <cell r="C570" t="str">
            <v>Y</v>
          </cell>
          <cell r="D570" t="str">
            <v>0130-00</v>
          </cell>
          <cell r="E570" t="str">
            <v>OHNE INHALT</v>
          </cell>
          <cell r="F570">
            <v>0</v>
          </cell>
          <cell r="G570">
            <v>0</v>
          </cell>
          <cell r="H570">
            <v>0</v>
          </cell>
          <cell r="I570">
            <v>0</v>
          </cell>
        </row>
        <row r="571">
          <cell r="A571" t="str">
            <v>1482</v>
          </cell>
          <cell r="B571" t="str">
            <v>B</v>
          </cell>
          <cell r="C571" t="str">
            <v>Y</v>
          </cell>
          <cell r="D571" t="str">
            <v>0130-00</v>
          </cell>
          <cell r="E571" t="str">
            <v>OHNE INHALT</v>
          </cell>
          <cell r="F571">
            <v>0</v>
          </cell>
          <cell r="G571">
            <v>0</v>
          </cell>
          <cell r="H571">
            <v>0</v>
          </cell>
          <cell r="I571">
            <v>0</v>
          </cell>
        </row>
        <row r="572">
          <cell r="A572" t="str">
            <v>1483</v>
          </cell>
          <cell r="B572" t="str">
            <v>B</v>
          </cell>
          <cell r="C572" t="str">
            <v>Y</v>
          </cell>
          <cell r="D572" t="str">
            <v>0130-00</v>
          </cell>
          <cell r="E572" t="str">
            <v>OHNE INHALT</v>
          </cell>
          <cell r="F572">
            <v>0</v>
          </cell>
          <cell r="G572">
            <v>0</v>
          </cell>
          <cell r="H572">
            <v>0</v>
          </cell>
          <cell r="I572">
            <v>0</v>
          </cell>
        </row>
        <row r="573">
          <cell r="A573" t="str">
            <v>1484</v>
          </cell>
          <cell r="B573" t="str">
            <v>B</v>
          </cell>
          <cell r="C573" t="str">
            <v>Y</v>
          </cell>
          <cell r="D573" t="str">
            <v>0130-00</v>
          </cell>
          <cell r="E573" t="str">
            <v>OHNE INHALT</v>
          </cell>
          <cell r="F573">
            <v>0</v>
          </cell>
          <cell r="G573">
            <v>0</v>
          </cell>
          <cell r="H573">
            <v>0</v>
          </cell>
          <cell r="I573">
            <v>0</v>
          </cell>
        </row>
        <row r="574">
          <cell r="A574" t="str">
            <v>1485</v>
          </cell>
          <cell r="B574" t="str">
            <v>B</v>
          </cell>
          <cell r="C574" t="str">
            <v>Y</v>
          </cell>
          <cell r="D574" t="str">
            <v>0130-00</v>
          </cell>
          <cell r="E574" t="str">
            <v>OHNE INHALT</v>
          </cell>
          <cell r="F574">
            <v>0</v>
          </cell>
          <cell r="G574">
            <v>0</v>
          </cell>
          <cell r="H574">
            <v>0</v>
          </cell>
          <cell r="I574">
            <v>0</v>
          </cell>
        </row>
        <row r="575">
          <cell r="A575" t="str">
            <v>1486</v>
          </cell>
          <cell r="B575" t="str">
            <v>B</v>
          </cell>
          <cell r="C575" t="str">
            <v>Y</v>
          </cell>
          <cell r="D575" t="str">
            <v>0130-00</v>
          </cell>
          <cell r="E575" t="str">
            <v>OHNE INHALT</v>
          </cell>
          <cell r="F575">
            <v>0</v>
          </cell>
          <cell r="G575">
            <v>0</v>
          </cell>
          <cell r="H575">
            <v>0</v>
          </cell>
          <cell r="I575">
            <v>0</v>
          </cell>
        </row>
        <row r="576">
          <cell r="A576" t="str">
            <v>1487</v>
          </cell>
          <cell r="B576" t="str">
            <v>B</v>
          </cell>
          <cell r="C576" t="str">
            <v>Y</v>
          </cell>
          <cell r="D576" t="str">
            <v>0130-00</v>
          </cell>
          <cell r="E576" t="str">
            <v>OHNE INHALT</v>
          </cell>
          <cell r="F576">
            <v>0</v>
          </cell>
          <cell r="G576">
            <v>0</v>
          </cell>
          <cell r="H576">
            <v>0</v>
          </cell>
          <cell r="I576">
            <v>0</v>
          </cell>
        </row>
        <row r="577">
          <cell r="A577" t="str">
            <v>1488</v>
          </cell>
          <cell r="B577" t="str">
            <v>B</v>
          </cell>
          <cell r="C577" t="str">
            <v>Y</v>
          </cell>
          <cell r="D577" t="str">
            <v>0130-00</v>
          </cell>
          <cell r="E577" t="str">
            <v>OHNE INHALT</v>
          </cell>
          <cell r="F577">
            <v>0</v>
          </cell>
          <cell r="G577">
            <v>0</v>
          </cell>
          <cell r="H577">
            <v>0</v>
          </cell>
          <cell r="I577">
            <v>0</v>
          </cell>
        </row>
        <row r="578">
          <cell r="A578" t="str">
            <v>1489</v>
          </cell>
          <cell r="B578" t="str">
            <v>B</v>
          </cell>
          <cell r="C578" t="str">
            <v>Y</v>
          </cell>
          <cell r="D578" t="str">
            <v>0130-00</v>
          </cell>
          <cell r="E578" t="str">
            <v>FIRMENSCHILD</v>
          </cell>
          <cell r="F578">
            <v>0.3</v>
          </cell>
          <cell r="G578">
            <v>0</v>
          </cell>
          <cell r="H578">
            <v>0.32</v>
          </cell>
          <cell r="I578">
            <v>0.3</v>
          </cell>
        </row>
        <row r="579">
          <cell r="A579" t="str">
            <v>1491</v>
          </cell>
          <cell r="B579" t="str">
            <v>B</v>
          </cell>
          <cell r="C579" t="str">
            <v>Y</v>
          </cell>
          <cell r="D579" t="str">
            <v>0130-00</v>
          </cell>
          <cell r="E579" t="str">
            <v>OHNE INHALT</v>
          </cell>
          <cell r="F579">
            <v>0</v>
          </cell>
          <cell r="G579">
            <v>0</v>
          </cell>
          <cell r="H579">
            <v>0</v>
          </cell>
          <cell r="I579">
            <v>0</v>
          </cell>
        </row>
        <row r="580">
          <cell r="A580" t="str">
            <v>1492</v>
          </cell>
          <cell r="B580" t="str">
            <v>B</v>
          </cell>
          <cell r="C580" t="str">
            <v>Y</v>
          </cell>
          <cell r="D580" t="str">
            <v>0130-00</v>
          </cell>
          <cell r="E580" t="str">
            <v>OHNE INHALT</v>
          </cell>
          <cell r="F580">
            <v>0</v>
          </cell>
          <cell r="G580">
            <v>0</v>
          </cell>
          <cell r="H580">
            <v>0</v>
          </cell>
          <cell r="I580">
            <v>0</v>
          </cell>
        </row>
        <row r="581">
          <cell r="A581" t="str">
            <v>1493</v>
          </cell>
          <cell r="B581" t="str">
            <v>B</v>
          </cell>
          <cell r="C581" t="str">
            <v>Y</v>
          </cell>
          <cell r="D581" t="str">
            <v>0130-00</v>
          </cell>
          <cell r="E581" t="str">
            <v>OHNE INHALT</v>
          </cell>
          <cell r="F581">
            <v>0</v>
          </cell>
          <cell r="G581">
            <v>0</v>
          </cell>
          <cell r="H581">
            <v>0</v>
          </cell>
          <cell r="I581">
            <v>0</v>
          </cell>
        </row>
        <row r="582">
          <cell r="A582" t="str">
            <v>1494</v>
          </cell>
          <cell r="B582" t="str">
            <v>B</v>
          </cell>
          <cell r="C582" t="str">
            <v>Y</v>
          </cell>
          <cell r="D582" t="str">
            <v>0130-00</v>
          </cell>
          <cell r="E582" t="str">
            <v>OHNE INHALT</v>
          </cell>
          <cell r="F582">
            <v>0</v>
          </cell>
          <cell r="G582">
            <v>0</v>
          </cell>
          <cell r="H582">
            <v>0</v>
          </cell>
          <cell r="I582">
            <v>0</v>
          </cell>
        </row>
        <row r="583">
          <cell r="A583" t="str">
            <v>1501</v>
          </cell>
          <cell r="B583" t="str">
            <v>B</v>
          </cell>
          <cell r="C583" t="str">
            <v>Y</v>
          </cell>
          <cell r="D583" t="str">
            <v>0130-00</v>
          </cell>
          <cell r="E583" t="str">
            <v>OHNE INHALT</v>
          </cell>
          <cell r="F583">
            <v>0</v>
          </cell>
          <cell r="G583">
            <v>0</v>
          </cell>
          <cell r="H583">
            <v>0</v>
          </cell>
          <cell r="I583">
            <v>0</v>
          </cell>
        </row>
        <row r="584">
          <cell r="A584" t="str">
            <v>1502</v>
          </cell>
          <cell r="B584" t="str">
            <v>B</v>
          </cell>
          <cell r="C584" t="str">
            <v>Y</v>
          </cell>
          <cell r="D584" t="str">
            <v>0130-00</v>
          </cell>
          <cell r="E584" t="str">
            <v>BETRIEBSANLEITUNG</v>
          </cell>
          <cell r="F584">
            <v>0</v>
          </cell>
          <cell r="G584">
            <v>0</v>
          </cell>
          <cell r="H584">
            <v>3.97</v>
          </cell>
          <cell r="I584">
            <v>0</v>
          </cell>
        </row>
        <row r="585">
          <cell r="A585" t="str">
            <v>1504</v>
          </cell>
          <cell r="B585" t="str">
            <v>B</v>
          </cell>
          <cell r="C585" t="str">
            <v>Y</v>
          </cell>
          <cell r="D585" t="str">
            <v>0130-00</v>
          </cell>
          <cell r="E585" t="str">
            <v>WARTUNGSBILD</v>
          </cell>
          <cell r="F585">
            <v>0</v>
          </cell>
          <cell r="G585">
            <v>0</v>
          </cell>
          <cell r="H585">
            <v>0.37</v>
          </cell>
          <cell r="I585">
            <v>0</v>
          </cell>
        </row>
        <row r="586">
          <cell r="A586" t="str">
            <v>1505</v>
          </cell>
          <cell r="B586" t="str">
            <v>B</v>
          </cell>
          <cell r="C586" t="str">
            <v>Y</v>
          </cell>
          <cell r="D586" t="str">
            <v>0130-00</v>
          </cell>
          <cell r="E586" t="str">
            <v>LACKIERUNG</v>
          </cell>
          <cell r="F586">
            <v>9.5</v>
          </cell>
          <cell r="G586">
            <v>0</v>
          </cell>
          <cell r="H586">
            <v>3.43</v>
          </cell>
          <cell r="I586">
            <v>9.5</v>
          </cell>
        </row>
        <row r="587">
          <cell r="A587" t="str">
            <v>1506</v>
          </cell>
          <cell r="B587" t="str">
            <v>B</v>
          </cell>
          <cell r="C587" t="str">
            <v>Y</v>
          </cell>
          <cell r="D587" t="str">
            <v>0130-00</v>
          </cell>
          <cell r="E587" t="str">
            <v>KONSERVIERG.MITTEL</v>
          </cell>
          <cell r="F587">
            <v>0</v>
          </cell>
          <cell r="G587">
            <v>0</v>
          </cell>
          <cell r="H587">
            <v>0.56999999999999995</v>
          </cell>
          <cell r="I587">
            <v>0</v>
          </cell>
        </row>
        <row r="588">
          <cell r="A588" t="str">
            <v>1507</v>
          </cell>
          <cell r="B588" t="str">
            <v>B</v>
          </cell>
          <cell r="C588" t="str">
            <v>Y</v>
          </cell>
          <cell r="D588" t="str">
            <v>0130-00</v>
          </cell>
          <cell r="E588" t="str">
            <v>LANDVERPACKUNG</v>
          </cell>
          <cell r="F588">
            <v>0</v>
          </cell>
          <cell r="G588">
            <v>0</v>
          </cell>
          <cell r="H588">
            <v>11.51</v>
          </cell>
          <cell r="I588">
            <v>0</v>
          </cell>
        </row>
        <row r="589">
          <cell r="A589" t="str">
            <v>1513</v>
          </cell>
          <cell r="B589" t="str">
            <v>B</v>
          </cell>
          <cell r="C589" t="str">
            <v>Y</v>
          </cell>
          <cell r="D589" t="str">
            <v>0130-00</v>
          </cell>
          <cell r="E589" t="str">
            <v>BETRIEBSANLEITUNG</v>
          </cell>
          <cell r="F589">
            <v>0</v>
          </cell>
          <cell r="G589">
            <v>0</v>
          </cell>
          <cell r="H589">
            <v>3.62</v>
          </cell>
          <cell r="I589">
            <v>0</v>
          </cell>
        </row>
        <row r="590">
          <cell r="A590" t="str">
            <v>1514</v>
          </cell>
          <cell r="B590" t="str">
            <v>B</v>
          </cell>
          <cell r="C590" t="str">
            <v>Y</v>
          </cell>
          <cell r="D590" t="str">
            <v>0130-00</v>
          </cell>
          <cell r="E590" t="str">
            <v>BETRIEBSANLEITUNG</v>
          </cell>
          <cell r="F590">
            <v>0</v>
          </cell>
          <cell r="G590">
            <v>0</v>
          </cell>
          <cell r="H590">
            <v>4.3</v>
          </cell>
          <cell r="I590">
            <v>0</v>
          </cell>
        </row>
        <row r="591">
          <cell r="A591" t="str">
            <v>1520</v>
          </cell>
          <cell r="B591" t="str">
            <v>B</v>
          </cell>
          <cell r="C591" t="str">
            <v>Y</v>
          </cell>
          <cell r="D591" t="str">
            <v>0130-00</v>
          </cell>
          <cell r="E591" t="str">
            <v>UEBERWACHUNG</v>
          </cell>
          <cell r="F591">
            <v>0.61</v>
          </cell>
          <cell r="G591">
            <v>0</v>
          </cell>
          <cell r="H591">
            <v>7.75</v>
          </cell>
          <cell r="I591">
            <v>0.61</v>
          </cell>
        </row>
        <row r="592">
          <cell r="A592" t="str">
            <v>1537</v>
          </cell>
          <cell r="B592" t="str">
            <v>B</v>
          </cell>
          <cell r="C592" t="str">
            <v>Y</v>
          </cell>
          <cell r="D592" t="str">
            <v>0130-00</v>
          </cell>
          <cell r="E592" t="str">
            <v>GENERATOR</v>
          </cell>
          <cell r="F592">
            <v>0.97</v>
          </cell>
          <cell r="G592">
            <v>0</v>
          </cell>
          <cell r="H592">
            <v>74.31</v>
          </cell>
          <cell r="I592">
            <v>0.97</v>
          </cell>
        </row>
        <row r="593">
          <cell r="A593" t="str">
            <v>1538</v>
          </cell>
          <cell r="B593" t="str">
            <v>B</v>
          </cell>
          <cell r="C593" t="str">
            <v>Y</v>
          </cell>
          <cell r="D593" t="str">
            <v>0130-00</v>
          </cell>
          <cell r="E593" t="str">
            <v>GENERATOR</v>
          </cell>
          <cell r="F593">
            <v>0.97</v>
          </cell>
          <cell r="G593">
            <v>0</v>
          </cell>
          <cell r="H593">
            <v>54.36</v>
          </cell>
          <cell r="I593">
            <v>0.97</v>
          </cell>
        </row>
        <row r="594">
          <cell r="A594" t="str">
            <v>1539</v>
          </cell>
          <cell r="B594" t="str">
            <v>B</v>
          </cell>
          <cell r="C594" t="str">
            <v>Y</v>
          </cell>
          <cell r="D594" t="str">
            <v>0130-00</v>
          </cell>
          <cell r="E594" t="str">
            <v>GENERATOR</v>
          </cell>
          <cell r="F594">
            <v>0.97</v>
          </cell>
          <cell r="G594">
            <v>0</v>
          </cell>
          <cell r="H594">
            <v>64.8</v>
          </cell>
          <cell r="I594">
            <v>0.97</v>
          </cell>
        </row>
        <row r="595">
          <cell r="A595" t="str">
            <v>1540</v>
          </cell>
          <cell r="B595" t="str">
            <v>B</v>
          </cell>
          <cell r="C595" t="str">
            <v>Y</v>
          </cell>
          <cell r="D595" t="str">
            <v>0130-00</v>
          </cell>
          <cell r="E595" t="str">
            <v>GENERATOR</v>
          </cell>
          <cell r="F595">
            <v>0.97</v>
          </cell>
          <cell r="G595">
            <v>0</v>
          </cell>
          <cell r="H595">
            <v>64.8</v>
          </cell>
          <cell r="I595">
            <v>0.97</v>
          </cell>
        </row>
        <row r="596">
          <cell r="A596" t="str">
            <v>1541</v>
          </cell>
          <cell r="B596" t="str">
            <v>B</v>
          </cell>
          <cell r="C596" t="str">
            <v>Y</v>
          </cell>
          <cell r="D596" t="str">
            <v>0130-00</v>
          </cell>
          <cell r="E596" t="str">
            <v>GENERATOR</v>
          </cell>
          <cell r="F596">
            <v>1.1000000000000001</v>
          </cell>
          <cell r="G596">
            <v>0.84</v>
          </cell>
          <cell r="H596">
            <v>75.12</v>
          </cell>
          <cell r="I596">
            <v>1.94</v>
          </cell>
        </row>
        <row r="597">
          <cell r="A597" t="str">
            <v>1542</v>
          </cell>
          <cell r="B597" t="str">
            <v>B</v>
          </cell>
          <cell r="C597" t="str">
            <v>Y</v>
          </cell>
          <cell r="D597" t="str">
            <v>0130-00</v>
          </cell>
          <cell r="E597" t="str">
            <v>GENERATOR</v>
          </cell>
          <cell r="F597">
            <v>1.1000000000000001</v>
          </cell>
          <cell r="G597">
            <v>0.84</v>
          </cell>
          <cell r="H597">
            <v>76.45</v>
          </cell>
          <cell r="I597">
            <v>1.94</v>
          </cell>
        </row>
        <row r="598">
          <cell r="A598" t="str">
            <v>1543</v>
          </cell>
          <cell r="B598" t="str">
            <v>B</v>
          </cell>
          <cell r="C598" t="str">
            <v>Y</v>
          </cell>
          <cell r="D598" t="str">
            <v>0130-00</v>
          </cell>
          <cell r="E598" t="str">
            <v>GENERATOR</v>
          </cell>
          <cell r="F598">
            <v>0.97</v>
          </cell>
          <cell r="G598">
            <v>0</v>
          </cell>
          <cell r="H598">
            <v>66.13</v>
          </cell>
          <cell r="I598">
            <v>0.97</v>
          </cell>
        </row>
        <row r="599">
          <cell r="A599" t="str">
            <v>1544</v>
          </cell>
          <cell r="B599" t="str">
            <v>B</v>
          </cell>
          <cell r="C599" t="str">
            <v>Y</v>
          </cell>
          <cell r="D599" t="str">
            <v>0130-00</v>
          </cell>
          <cell r="E599" t="str">
            <v>GENERATOR</v>
          </cell>
          <cell r="F599">
            <v>0.97</v>
          </cell>
          <cell r="G599">
            <v>0</v>
          </cell>
          <cell r="H599">
            <v>66.13</v>
          </cell>
          <cell r="I599">
            <v>0.97</v>
          </cell>
        </row>
        <row r="600">
          <cell r="A600" t="str">
            <v>1545</v>
          </cell>
          <cell r="B600" t="str">
            <v>B</v>
          </cell>
          <cell r="C600" t="str">
            <v>Y</v>
          </cell>
          <cell r="D600" t="str">
            <v>0130-00</v>
          </cell>
          <cell r="E600" t="str">
            <v>GENERATOR</v>
          </cell>
          <cell r="F600">
            <v>1.2</v>
          </cell>
          <cell r="G600">
            <v>0</v>
          </cell>
          <cell r="H600">
            <v>77.33</v>
          </cell>
          <cell r="I600">
            <v>1.2</v>
          </cell>
        </row>
        <row r="601">
          <cell r="A601" t="str">
            <v>1546</v>
          </cell>
          <cell r="B601" t="str">
            <v>B</v>
          </cell>
          <cell r="C601" t="str">
            <v>Y</v>
          </cell>
          <cell r="D601" t="str">
            <v>0130-00</v>
          </cell>
          <cell r="E601" t="str">
            <v>GENERATOR</v>
          </cell>
          <cell r="F601">
            <v>1.4</v>
          </cell>
          <cell r="G601">
            <v>0</v>
          </cell>
          <cell r="H601">
            <v>77.33</v>
          </cell>
          <cell r="I601">
            <v>1.4</v>
          </cell>
        </row>
        <row r="602">
          <cell r="A602" t="str">
            <v>1547</v>
          </cell>
          <cell r="B602" t="str">
            <v>B</v>
          </cell>
          <cell r="C602" t="str">
            <v>Y</v>
          </cell>
          <cell r="D602" t="str">
            <v>0130-00</v>
          </cell>
          <cell r="E602" t="str">
            <v>GENERATOR</v>
          </cell>
          <cell r="F602">
            <v>1.1000000000000001</v>
          </cell>
          <cell r="G602">
            <v>0.84</v>
          </cell>
          <cell r="H602">
            <v>64.680000000000007</v>
          </cell>
          <cell r="I602">
            <v>1.94</v>
          </cell>
        </row>
        <row r="603">
          <cell r="A603" t="str">
            <v>1548</v>
          </cell>
          <cell r="B603" t="str">
            <v>B</v>
          </cell>
          <cell r="C603" t="str">
            <v>Y</v>
          </cell>
          <cell r="D603" t="str">
            <v>0130-00</v>
          </cell>
          <cell r="E603" t="str">
            <v>GENERATOR-KUEHLUNG</v>
          </cell>
          <cell r="F603">
            <v>0.47</v>
          </cell>
          <cell r="G603">
            <v>0</v>
          </cell>
          <cell r="H603">
            <v>1.56</v>
          </cell>
          <cell r="I603">
            <v>0.47</v>
          </cell>
        </row>
        <row r="604">
          <cell r="A604" t="str">
            <v>1549</v>
          </cell>
          <cell r="B604" t="str">
            <v>B</v>
          </cell>
          <cell r="C604" t="str">
            <v>Y</v>
          </cell>
          <cell r="D604" t="str">
            <v>0130-00</v>
          </cell>
          <cell r="E604" t="str">
            <v>GENERATOR-KUEHLUNG</v>
          </cell>
          <cell r="F604">
            <v>0.47</v>
          </cell>
          <cell r="G604">
            <v>0</v>
          </cell>
          <cell r="H604">
            <v>1.8</v>
          </cell>
          <cell r="I604">
            <v>0.47</v>
          </cell>
        </row>
        <row r="605">
          <cell r="A605" t="str">
            <v>1550</v>
          </cell>
          <cell r="B605" t="str">
            <v>B</v>
          </cell>
          <cell r="C605" t="str">
            <v>Y</v>
          </cell>
          <cell r="D605" t="str">
            <v>0130-00</v>
          </cell>
          <cell r="E605" t="str">
            <v>OHNE INHALT</v>
          </cell>
          <cell r="F605">
            <v>0</v>
          </cell>
          <cell r="G605">
            <v>0</v>
          </cell>
          <cell r="H605">
            <v>0</v>
          </cell>
          <cell r="I605">
            <v>0</v>
          </cell>
        </row>
        <row r="606">
          <cell r="A606" t="str">
            <v>1554</v>
          </cell>
          <cell r="B606" t="str">
            <v>B</v>
          </cell>
          <cell r="C606" t="str">
            <v>Y</v>
          </cell>
          <cell r="D606" t="str">
            <v>0130-00</v>
          </cell>
          <cell r="E606" t="str">
            <v>GEHAEUSE</v>
          </cell>
          <cell r="F606">
            <v>0</v>
          </cell>
          <cell r="G606">
            <v>0</v>
          </cell>
          <cell r="H606">
            <v>3.53</v>
          </cell>
          <cell r="I606">
            <v>0</v>
          </cell>
        </row>
        <row r="607">
          <cell r="A607" t="str">
            <v>1556</v>
          </cell>
          <cell r="B607" t="str">
            <v>B</v>
          </cell>
          <cell r="C607" t="str">
            <v>Y</v>
          </cell>
          <cell r="D607" t="str">
            <v>0130-00</v>
          </cell>
          <cell r="E607" t="str">
            <v>FLUESSIGK.VORWAERM</v>
          </cell>
          <cell r="F607">
            <v>0.35</v>
          </cell>
          <cell r="G607">
            <v>0</v>
          </cell>
          <cell r="H607">
            <v>14.45</v>
          </cell>
          <cell r="I607">
            <v>0.35</v>
          </cell>
        </row>
        <row r="608">
          <cell r="A608" t="str">
            <v>1558</v>
          </cell>
          <cell r="B608" t="str">
            <v>B</v>
          </cell>
          <cell r="C608" t="str">
            <v>Y</v>
          </cell>
          <cell r="D608" t="str">
            <v>0130-00</v>
          </cell>
          <cell r="E608" t="str">
            <v>OELWANNE</v>
          </cell>
          <cell r="F608">
            <v>1.83</v>
          </cell>
          <cell r="G608">
            <v>1.74</v>
          </cell>
          <cell r="H608">
            <v>65.23</v>
          </cell>
          <cell r="I608">
            <v>3.5700000000000003</v>
          </cell>
        </row>
        <row r="609">
          <cell r="A609" t="str">
            <v>1563</v>
          </cell>
          <cell r="B609" t="str">
            <v>B</v>
          </cell>
          <cell r="C609" t="str">
            <v>Y</v>
          </cell>
          <cell r="D609" t="str">
            <v>0130-00</v>
          </cell>
          <cell r="E609" t="str">
            <v>TRANSPORTWINKEL</v>
          </cell>
          <cell r="F609">
            <v>0.01</v>
          </cell>
          <cell r="G609">
            <v>0</v>
          </cell>
          <cell r="H609">
            <v>3.8</v>
          </cell>
          <cell r="I609">
            <v>0.01</v>
          </cell>
        </row>
        <row r="610">
          <cell r="A610" t="str">
            <v>1564</v>
          </cell>
          <cell r="B610" t="str">
            <v>B</v>
          </cell>
          <cell r="C610" t="str">
            <v>Y</v>
          </cell>
          <cell r="D610" t="str">
            <v>0130-00</v>
          </cell>
          <cell r="E610" t="str">
            <v>MOTORLAGERUNG</v>
          </cell>
          <cell r="F610">
            <v>0.66</v>
          </cell>
          <cell r="G610">
            <v>0</v>
          </cell>
          <cell r="H610">
            <v>8.7100000000000009</v>
          </cell>
          <cell r="I610">
            <v>0.66</v>
          </cell>
        </row>
        <row r="611">
          <cell r="A611" t="str">
            <v>1565</v>
          </cell>
          <cell r="B611" t="str">
            <v>B</v>
          </cell>
          <cell r="C611" t="str">
            <v>Y</v>
          </cell>
          <cell r="D611" t="str">
            <v>0130-00</v>
          </cell>
          <cell r="E611" t="str">
            <v>MOTORLAGERUNG</v>
          </cell>
          <cell r="F611">
            <v>0.65</v>
          </cell>
          <cell r="G611">
            <v>0</v>
          </cell>
          <cell r="H611">
            <v>11.47</v>
          </cell>
          <cell r="I611">
            <v>0.65</v>
          </cell>
        </row>
        <row r="612">
          <cell r="A612" t="str">
            <v>1568</v>
          </cell>
          <cell r="B612" t="str">
            <v>B</v>
          </cell>
          <cell r="C612" t="str">
            <v>Y</v>
          </cell>
          <cell r="D612" t="str">
            <v>0130-00</v>
          </cell>
          <cell r="E612" t="str">
            <v>MOTORLAGERUNG</v>
          </cell>
          <cell r="F612">
            <v>0.52</v>
          </cell>
          <cell r="G612">
            <v>0</v>
          </cell>
          <cell r="H612">
            <v>5.96</v>
          </cell>
          <cell r="I612">
            <v>0.52</v>
          </cell>
        </row>
        <row r="613">
          <cell r="A613" t="str">
            <v>1569</v>
          </cell>
          <cell r="B613" t="str">
            <v>B</v>
          </cell>
          <cell r="C613" t="str">
            <v>Y</v>
          </cell>
          <cell r="D613" t="str">
            <v>0130-00</v>
          </cell>
          <cell r="E613" t="str">
            <v>AUFSTELLFUSS</v>
          </cell>
          <cell r="F613">
            <v>0.01</v>
          </cell>
          <cell r="G613">
            <v>0</v>
          </cell>
          <cell r="H613">
            <v>11.84</v>
          </cell>
          <cell r="I613">
            <v>0.01</v>
          </cell>
        </row>
        <row r="614">
          <cell r="A614" t="str">
            <v>1571</v>
          </cell>
          <cell r="B614" t="str">
            <v>B</v>
          </cell>
          <cell r="C614" t="str">
            <v>Y</v>
          </cell>
          <cell r="D614" t="str">
            <v>0130-00</v>
          </cell>
          <cell r="E614" t="str">
            <v>AUFSTELLFUSS</v>
          </cell>
          <cell r="F614">
            <v>0.01</v>
          </cell>
          <cell r="G614">
            <v>0.74</v>
          </cell>
          <cell r="H614">
            <v>16.86</v>
          </cell>
          <cell r="I614">
            <v>0.75</v>
          </cell>
        </row>
        <row r="615">
          <cell r="A615" t="str">
            <v>1572</v>
          </cell>
          <cell r="B615" t="str">
            <v>B</v>
          </cell>
          <cell r="C615" t="str">
            <v>Y</v>
          </cell>
          <cell r="D615" t="str">
            <v>0130-00</v>
          </cell>
          <cell r="E615" t="str">
            <v>MOTORLAGERUNG</v>
          </cell>
          <cell r="F615">
            <v>0</v>
          </cell>
          <cell r="G615">
            <v>0</v>
          </cell>
          <cell r="H615">
            <v>22.96</v>
          </cell>
          <cell r="I615">
            <v>0</v>
          </cell>
        </row>
        <row r="616">
          <cell r="A616" t="str">
            <v>1573</v>
          </cell>
          <cell r="B616" t="str">
            <v>B</v>
          </cell>
          <cell r="C616" t="str">
            <v>Y</v>
          </cell>
          <cell r="D616" t="str">
            <v>0130-00</v>
          </cell>
          <cell r="E616" t="str">
            <v>MOTORLAGERUNG</v>
          </cell>
          <cell r="F616">
            <v>0</v>
          </cell>
          <cell r="G616">
            <v>0</v>
          </cell>
          <cell r="H616">
            <v>12.7</v>
          </cell>
          <cell r="I616">
            <v>0</v>
          </cell>
        </row>
        <row r="617">
          <cell r="A617" t="str">
            <v>1574</v>
          </cell>
          <cell r="B617" t="str">
            <v>B</v>
          </cell>
          <cell r="C617" t="str">
            <v>Y</v>
          </cell>
          <cell r="D617" t="str">
            <v>0130-00</v>
          </cell>
          <cell r="E617" t="str">
            <v>OHNE INHALT</v>
          </cell>
          <cell r="F617">
            <v>0</v>
          </cell>
          <cell r="G617">
            <v>0</v>
          </cell>
          <cell r="H617">
            <v>0</v>
          </cell>
          <cell r="I617">
            <v>0</v>
          </cell>
        </row>
        <row r="618">
          <cell r="A618" t="str">
            <v>1575</v>
          </cell>
          <cell r="B618" t="str">
            <v>B</v>
          </cell>
          <cell r="C618" t="str">
            <v>Y</v>
          </cell>
          <cell r="D618" t="str">
            <v>0130-00</v>
          </cell>
          <cell r="E618" t="str">
            <v>MOTORLAGERUNG</v>
          </cell>
          <cell r="F618">
            <v>0.61</v>
          </cell>
          <cell r="G618">
            <v>0</v>
          </cell>
          <cell r="H618">
            <v>9.94</v>
          </cell>
          <cell r="I618">
            <v>0.61</v>
          </cell>
        </row>
        <row r="619">
          <cell r="A619" t="str">
            <v>1576</v>
          </cell>
          <cell r="B619" t="str">
            <v>B</v>
          </cell>
          <cell r="C619" t="str">
            <v>Y</v>
          </cell>
          <cell r="D619" t="str">
            <v>0130-00</v>
          </cell>
          <cell r="E619" t="str">
            <v>MOTORLAGERUNG</v>
          </cell>
          <cell r="F619">
            <v>0.72</v>
          </cell>
          <cell r="G619">
            <v>0</v>
          </cell>
          <cell r="H619">
            <v>58.87</v>
          </cell>
          <cell r="I619">
            <v>0.72</v>
          </cell>
        </row>
        <row r="620">
          <cell r="A620" t="str">
            <v>1577</v>
          </cell>
          <cell r="B620" t="str">
            <v>B</v>
          </cell>
          <cell r="C620" t="str">
            <v>Y</v>
          </cell>
          <cell r="D620" t="str">
            <v>0130-00</v>
          </cell>
          <cell r="E620" t="str">
            <v>MOTORLAGERUNG</v>
          </cell>
          <cell r="F620">
            <v>0.61</v>
          </cell>
          <cell r="G620">
            <v>0</v>
          </cell>
          <cell r="H620">
            <v>5.76</v>
          </cell>
          <cell r="I620">
            <v>0.61</v>
          </cell>
        </row>
        <row r="621">
          <cell r="A621" t="str">
            <v>1579</v>
          </cell>
          <cell r="B621" t="str">
            <v>B</v>
          </cell>
          <cell r="C621" t="str">
            <v>Y</v>
          </cell>
          <cell r="D621" t="str">
            <v>0130-00</v>
          </cell>
          <cell r="E621" t="str">
            <v>TRANSPORTWINKEL</v>
          </cell>
          <cell r="F621">
            <v>0.01</v>
          </cell>
          <cell r="G621">
            <v>0</v>
          </cell>
          <cell r="H621">
            <v>3.56</v>
          </cell>
          <cell r="I621">
            <v>0.01</v>
          </cell>
        </row>
        <row r="622">
          <cell r="A622" t="str">
            <v>1582</v>
          </cell>
          <cell r="B622" t="str">
            <v>B</v>
          </cell>
          <cell r="C622" t="str">
            <v>Y</v>
          </cell>
          <cell r="D622" t="str">
            <v>0130-00</v>
          </cell>
          <cell r="E622" t="str">
            <v>FIRMENSCHILD</v>
          </cell>
          <cell r="F622">
            <v>0.49</v>
          </cell>
          <cell r="G622">
            <v>0</v>
          </cell>
          <cell r="H622">
            <v>0.72</v>
          </cell>
          <cell r="I622">
            <v>0.49</v>
          </cell>
        </row>
        <row r="623">
          <cell r="A623" t="str">
            <v>1583</v>
          </cell>
          <cell r="B623" t="str">
            <v>B</v>
          </cell>
          <cell r="C623" t="str">
            <v>Y</v>
          </cell>
          <cell r="D623" t="str">
            <v>0130-00</v>
          </cell>
          <cell r="E623" t="str">
            <v>OHNE INHALT</v>
          </cell>
          <cell r="F623">
            <v>0</v>
          </cell>
          <cell r="G623">
            <v>0</v>
          </cell>
          <cell r="H623">
            <v>0</v>
          </cell>
          <cell r="I623">
            <v>0</v>
          </cell>
        </row>
        <row r="624">
          <cell r="A624" t="str">
            <v>1586</v>
          </cell>
          <cell r="B624" t="str">
            <v>B</v>
          </cell>
          <cell r="C624" t="str">
            <v>Y</v>
          </cell>
          <cell r="D624" t="str">
            <v>0130-00</v>
          </cell>
          <cell r="E624" t="str">
            <v>WARTUNGSSCHALTER</v>
          </cell>
          <cell r="F624">
            <v>0</v>
          </cell>
          <cell r="G624">
            <v>0</v>
          </cell>
          <cell r="H624">
            <v>4.75</v>
          </cell>
          <cell r="I624">
            <v>0</v>
          </cell>
        </row>
        <row r="625">
          <cell r="A625" t="str">
            <v>1588</v>
          </cell>
          <cell r="B625" t="str">
            <v>B</v>
          </cell>
          <cell r="C625" t="str">
            <v>Y</v>
          </cell>
          <cell r="D625" t="str">
            <v>0130-00</v>
          </cell>
          <cell r="E625" t="str">
            <v>MOTORZEICHNUNG</v>
          </cell>
          <cell r="F625">
            <v>0</v>
          </cell>
          <cell r="G625">
            <v>0</v>
          </cell>
          <cell r="H625">
            <v>0</v>
          </cell>
          <cell r="I625">
            <v>0</v>
          </cell>
        </row>
        <row r="626">
          <cell r="A626" t="str">
            <v>1589</v>
          </cell>
          <cell r="B626" t="str">
            <v>B</v>
          </cell>
          <cell r="C626" t="str">
            <v>Y</v>
          </cell>
          <cell r="D626" t="str">
            <v>0130-00</v>
          </cell>
          <cell r="E626" t="str">
            <v>MOTORZEICHNUNG</v>
          </cell>
          <cell r="F626">
            <v>0</v>
          </cell>
          <cell r="G626">
            <v>0</v>
          </cell>
          <cell r="H626">
            <v>0</v>
          </cell>
          <cell r="I626">
            <v>0</v>
          </cell>
        </row>
        <row r="627">
          <cell r="A627" t="str">
            <v>1590</v>
          </cell>
          <cell r="B627" t="str">
            <v>B</v>
          </cell>
          <cell r="C627" t="str">
            <v>Y</v>
          </cell>
          <cell r="D627" t="str">
            <v>0130-00</v>
          </cell>
          <cell r="E627" t="str">
            <v>MOTORZEICHNUNG</v>
          </cell>
          <cell r="F627">
            <v>0</v>
          </cell>
          <cell r="G627">
            <v>0</v>
          </cell>
          <cell r="H627">
            <v>0</v>
          </cell>
          <cell r="I627">
            <v>0</v>
          </cell>
        </row>
        <row r="628">
          <cell r="A628" t="str">
            <v>1591</v>
          </cell>
          <cell r="B628" t="str">
            <v>B</v>
          </cell>
          <cell r="C628" t="str">
            <v>Y</v>
          </cell>
          <cell r="D628" t="str">
            <v>0130-00</v>
          </cell>
          <cell r="E628" t="str">
            <v>MOTORZEICHNUNG</v>
          </cell>
          <cell r="F628">
            <v>0</v>
          </cell>
          <cell r="G628">
            <v>0</v>
          </cell>
          <cell r="H628">
            <v>0</v>
          </cell>
          <cell r="I628">
            <v>0</v>
          </cell>
        </row>
        <row r="629">
          <cell r="A629" t="str">
            <v>1592</v>
          </cell>
          <cell r="B629" t="str">
            <v>B</v>
          </cell>
          <cell r="C629" t="str">
            <v>Y</v>
          </cell>
          <cell r="D629" t="str">
            <v>0131-00</v>
          </cell>
          <cell r="E629" t="str">
            <v>MOTORZEICHNUNG</v>
          </cell>
          <cell r="F629">
            <v>0</v>
          </cell>
          <cell r="G629">
            <v>0</v>
          </cell>
          <cell r="H629">
            <v>0</v>
          </cell>
          <cell r="I629">
            <v>0</v>
          </cell>
        </row>
        <row r="630">
          <cell r="A630" t="str">
            <v>1593</v>
          </cell>
          <cell r="B630" t="str">
            <v>B</v>
          </cell>
          <cell r="C630" t="str">
            <v>Y</v>
          </cell>
          <cell r="D630" t="str">
            <v>0131-00</v>
          </cell>
          <cell r="E630" t="str">
            <v>MOTORZEICHNUNG</v>
          </cell>
          <cell r="F630">
            <v>0</v>
          </cell>
          <cell r="G630">
            <v>0</v>
          </cell>
          <cell r="H630">
            <v>0</v>
          </cell>
          <cell r="I630">
            <v>0</v>
          </cell>
        </row>
        <row r="631">
          <cell r="A631" t="str">
            <v>1594</v>
          </cell>
          <cell r="B631" t="str">
            <v>B</v>
          </cell>
          <cell r="C631" t="str">
            <v>Y</v>
          </cell>
          <cell r="D631" t="str">
            <v>0131-00</v>
          </cell>
          <cell r="E631" t="str">
            <v>MOTORZEICHNUNG</v>
          </cell>
          <cell r="F631">
            <v>0</v>
          </cell>
          <cell r="G631">
            <v>0</v>
          </cell>
          <cell r="H631">
            <v>0</v>
          </cell>
          <cell r="I631">
            <v>0</v>
          </cell>
        </row>
        <row r="632">
          <cell r="A632" t="str">
            <v>1595</v>
          </cell>
          <cell r="B632" t="str">
            <v>B</v>
          </cell>
          <cell r="C632" t="str">
            <v>Y</v>
          </cell>
          <cell r="D632" t="str">
            <v>0131-00</v>
          </cell>
          <cell r="E632" t="str">
            <v>MOTORZEICHNUNG</v>
          </cell>
          <cell r="F632">
            <v>0</v>
          </cell>
          <cell r="G632">
            <v>0</v>
          </cell>
          <cell r="H632">
            <v>0</v>
          </cell>
          <cell r="I632">
            <v>0</v>
          </cell>
        </row>
        <row r="633">
          <cell r="A633" t="str">
            <v>1596</v>
          </cell>
          <cell r="B633" t="str">
            <v>B</v>
          </cell>
          <cell r="C633" t="str">
            <v>Y</v>
          </cell>
          <cell r="D633" t="str">
            <v>0131-00</v>
          </cell>
          <cell r="E633" t="str">
            <v>MOTORZEICHNUNG</v>
          </cell>
          <cell r="F633">
            <v>0</v>
          </cell>
          <cell r="G633">
            <v>0</v>
          </cell>
          <cell r="H633">
            <v>0</v>
          </cell>
          <cell r="I633">
            <v>0</v>
          </cell>
        </row>
        <row r="634">
          <cell r="A634" t="str">
            <v>1597</v>
          </cell>
          <cell r="B634" t="str">
            <v>B</v>
          </cell>
          <cell r="C634" t="str">
            <v>Y</v>
          </cell>
          <cell r="D634" t="str">
            <v>0131-00</v>
          </cell>
          <cell r="E634" t="str">
            <v>MOTORZEICHNUNG</v>
          </cell>
          <cell r="F634">
            <v>0</v>
          </cell>
          <cell r="G634">
            <v>0</v>
          </cell>
          <cell r="H634">
            <v>0</v>
          </cell>
          <cell r="I634">
            <v>0</v>
          </cell>
        </row>
        <row r="635">
          <cell r="A635" t="str">
            <v>1598</v>
          </cell>
          <cell r="B635" t="str">
            <v>B</v>
          </cell>
          <cell r="C635" t="str">
            <v>Y</v>
          </cell>
          <cell r="D635" t="str">
            <v>0131-00</v>
          </cell>
          <cell r="E635" t="str">
            <v>MOTORZEICHNUNG</v>
          </cell>
          <cell r="F635">
            <v>0</v>
          </cell>
          <cell r="G635">
            <v>0</v>
          </cell>
          <cell r="H635">
            <v>0</v>
          </cell>
          <cell r="I635">
            <v>0</v>
          </cell>
        </row>
        <row r="636">
          <cell r="A636" t="str">
            <v>1599</v>
          </cell>
          <cell r="B636" t="str">
            <v>B</v>
          </cell>
          <cell r="C636" t="str">
            <v>Y</v>
          </cell>
          <cell r="D636" t="str">
            <v>0131-00</v>
          </cell>
          <cell r="E636" t="str">
            <v>MOTORZEICHNUNG</v>
          </cell>
          <cell r="F636">
            <v>0</v>
          </cell>
          <cell r="G636">
            <v>0</v>
          </cell>
          <cell r="H636">
            <v>0</v>
          </cell>
          <cell r="I636">
            <v>0</v>
          </cell>
        </row>
        <row r="637">
          <cell r="A637" t="str">
            <v>1600</v>
          </cell>
          <cell r="B637" t="str">
            <v>B</v>
          </cell>
          <cell r="C637" t="str">
            <v>Y</v>
          </cell>
          <cell r="D637" t="str">
            <v>0131-00</v>
          </cell>
          <cell r="E637" t="str">
            <v>MOTORZEICHNUNG</v>
          </cell>
          <cell r="F637">
            <v>0</v>
          </cell>
          <cell r="G637">
            <v>0</v>
          </cell>
          <cell r="H637">
            <v>0</v>
          </cell>
          <cell r="I637">
            <v>0</v>
          </cell>
        </row>
        <row r="638">
          <cell r="A638" t="str">
            <v>1601</v>
          </cell>
          <cell r="B638" t="str">
            <v>B</v>
          </cell>
          <cell r="C638" t="str">
            <v>Y</v>
          </cell>
          <cell r="D638" t="str">
            <v>0131-00</v>
          </cell>
          <cell r="E638" t="str">
            <v>MOTORZEICHNUNG</v>
          </cell>
          <cell r="F638">
            <v>0</v>
          </cell>
          <cell r="G638">
            <v>0</v>
          </cell>
          <cell r="H638">
            <v>0</v>
          </cell>
          <cell r="I638">
            <v>0</v>
          </cell>
        </row>
        <row r="639">
          <cell r="A639" t="str">
            <v>1602</v>
          </cell>
          <cell r="B639" t="str">
            <v>B</v>
          </cell>
          <cell r="C639" t="str">
            <v>Y</v>
          </cell>
          <cell r="D639" t="str">
            <v>0130-00</v>
          </cell>
          <cell r="E639" t="str">
            <v>KRAFTSTOFFLEITUNG</v>
          </cell>
          <cell r="F639">
            <v>0.53</v>
          </cell>
          <cell r="G639">
            <v>0</v>
          </cell>
          <cell r="H639">
            <v>24.85</v>
          </cell>
          <cell r="I639">
            <v>0.53</v>
          </cell>
        </row>
        <row r="640">
          <cell r="A640" t="str">
            <v>1603</v>
          </cell>
          <cell r="B640" t="str">
            <v>B</v>
          </cell>
          <cell r="C640" t="str">
            <v>Y</v>
          </cell>
          <cell r="D640" t="str">
            <v>0130-00</v>
          </cell>
          <cell r="E640" t="str">
            <v>GENERATOR-KUEHLUNG</v>
          </cell>
          <cell r="F640">
            <v>0.47</v>
          </cell>
          <cell r="G640">
            <v>0</v>
          </cell>
          <cell r="H640">
            <v>2.38</v>
          </cell>
          <cell r="I640">
            <v>0.47</v>
          </cell>
        </row>
        <row r="641">
          <cell r="A641" t="str">
            <v>1604</v>
          </cell>
          <cell r="B641" t="str">
            <v>B</v>
          </cell>
          <cell r="C641" t="str">
            <v>Y</v>
          </cell>
          <cell r="D641" t="str">
            <v>0130-00</v>
          </cell>
          <cell r="E641" t="str">
            <v>LADELUFTLEITUNG</v>
          </cell>
          <cell r="F641">
            <v>1.73</v>
          </cell>
          <cell r="G641">
            <v>1.44</v>
          </cell>
          <cell r="H641">
            <v>34.19</v>
          </cell>
          <cell r="I641">
            <v>3.17</v>
          </cell>
        </row>
        <row r="642">
          <cell r="A642" t="str">
            <v>1607</v>
          </cell>
          <cell r="B642" t="str">
            <v>B</v>
          </cell>
          <cell r="C642" t="str">
            <v>Y</v>
          </cell>
          <cell r="D642" t="str">
            <v>0130-00</v>
          </cell>
          <cell r="E642" t="str">
            <v>LANDVERPACKUNG</v>
          </cell>
          <cell r="F642">
            <v>0</v>
          </cell>
          <cell r="G642">
            <v>0</v>
          </cell>
          <cell r="H642">
            <v>11.51</v>
          </cell>
          <cell r="I642">
            <v>0</v>
          </cell>
        </row>
        <row r="643">
          <cell r="A643" t="str">
            <v>1610</v>
          </cell>
          <cell r="B643" t="str">
            <v>B</v>
          </cell>
          <cell r="C643" t="str">
            <v>Y</v>
          </cell>
          <cell r="D643" t="str">
            <v>0130-00</v>
          </cell>
          <cell r="E643" t="str">
            <v>SCHWUNGRAD</v>
          </cell>
          <cell r="F643">
            <v>1.17</v>
          </cell>
          <cell r="G643">
            <v>0</v>
          </cell>
          <cell r="H643">
            <v>186.44</v>
          </cell>
          <cell r="I643">
            <v>1.17</v>
          </cell>
        </row>
        <row r="644">
          <cell r="A644" t="str">
            <v>1622</v>
          </cell>
          <cell r="B644" t="str">
            <v>B</v>
          </cell>
          <cell r="C644" t="str">
            <v>Y</v>
          </cell>
          <cell r="D644" t="str">
            <v>0130-00</v>
          </cell>
          <cell r="E644" t="str">
            <v>SCHWUNGRAD</v>
          </cell>
          <cell r="F644">
            <v>1.17</v>
          </cell>
          <cell r="G644">
            <v>0</v>
          </cell>
          <cell r="H644">
            <v>129.57</v>
          </cell>
          <cell r="I644">
            <v>1.17</v>
          </cell>
        </row>
        <row r="645">
          <cell r="A645" t="str">
            <v>1624</v>
          </cell>
          <cell r="B645" t="str">
            <v>B</v>
          </cell>
          <cell r="C645" t="str">
            <v>Y</v>
          </cell>
          <cell r="D645" t="str">
            <v>0130-00</v>
          </cell>
          <cell r="E645" t="str">
            <v>RIEMENTRIEB</v>
          </cell>
          <cell r="F645">
            <v>3.65</v>
          </cell>
          <cell r="G645">
            <v>0.89</v>
          </cell>
          <cell r="H645">
            <v>65.44</v>
          </cell>
          <cell r="I645">
            <v>4.54</v>
          </cell>
        </row>
        <row r="646">
          <cell r="A646" t="str">
            <v>1625</v>
          </cell>
          <cell r="B646" t="str">
            <v>B</v>
          </cell>
          <cell r="C646" t="str">
            <v>Y</v>
          </cell>
          <cell r="D646" t="str">
            <v>0130-00</v>
          </cell>
          <cell r="E646" t="str">
            <v>LADELUFTLEITUNG</v>
          </cell>
          <cell r="F646">
            <v>1.68</v>
          </cell>
          <cell r="G646">
            <v>2.83</v>
          </cell>
          <cell r="H646">
            <v>37.119999999999997</v>
          </cell>
          <cell r="I646">
            <v>4.51</v>
          </cell>
        </row>
        <row r="647">
          <cell r="A647" t="str">
            <v>1626</v>
          </cell>
          <cell r="B647" t="str">
            <v>B</v>
          </cell>
          <cell r="C647" t="str">
            <v>Y</v>
          </cell>
          <cell r="D647" t="str">
            <v>0130-00</v>
          </cell>
          <cell r="E647" t="str">
            <v>LADELUFTLEITUNG</v>
          </cell>
          <cell r="F647">
            <v>1.68</v>
          </cell>
          <cell r="G647">
            <v>2.83</v>
          </cell>
          <cell r="H647">
            <v>37.119999999999997</v>
          </cell>
          <cell r="I647">
            <v>4.51</v>
          </cell>
        </row>
        <row r="648">
          <cell r="A648" t="str">
            <v>1627</v>
          </cell>
          <cell r="B648" t="str">
            <v>B</v>
          </cell>
          <cell r="C648" t="str">
            <v>Y</v>
          </cell>
          <cell r="D648" t="str">
            <v>0130-00</v>
          </cell>
          <cell r="E648" t="str">
            <v>NEBENABTRIEB</v>
          </cell>
          <cell r="F648">
            <v>1.73</v>
          </cell>
          <cell r="G648">
            <v>4.8899999999999997</v>
          </cell>
          <cell r="H648">
            <v>420.21</v>
          </cell>
          <cell r="I648">
            <v>6.6199999999999992</v>
          </cell>
        </row>
        <row r="649">
          <cell r="A649" t="str">
            <v>1628</v>
          </cell>
          <cell r="B649" t="str">
            <v>B</v>
          </cell>
          <cell r="C649" t="str">
            <v>Y</v>
          </cell>
          <cell r="D649" t="str">
            <v>0130-00</v>
          </cell>
          <cell r="E649" t="str">
            <v>NEBENABTRIEB</v>
          </cell>
          <cell r="F649">
            <v>0.72</v>
          </cell>
          <cell r="G649">
            <v>10.130000000000001</v>
          </cell>
          <cell r="H649">
            <v>46.34</v>
          </cell>
          <cell r="I649">
            <v>10.850000000000001</v>
          </cell>
        </row>
        <row r="650">
          <cell r="A650" t="str">
            <v>1629</v>
          </cell>
          <cell r="B650" t="str">
            <v>B</v>
          </cell>
          <cell r="C650" t="str">
            <v>Y</v>
          </cell>
          <cell r="D650" t="str">
            <v>0130-00</v>
          </cell>
          <cell r="E650" t="str">
            <v>KOMBI-LUFTFILTER</v>
          </cell>
          <cell r="F650">
            <v>0</v>
          </cell>
          <cell r="G650">
            <v>0</v>
          </cell>
          <cell r="H650">
            <v>92.42</v>
          </cell>
          <cell r="I650">
            <v>0</v>
          </cell>
        </row>
        <row r="651">
          <cell r="A651" t="str">
            <v>1631</v>
          </cell>
          <cell r="B651" t="str">
            <v>B</v>
          </cell>
          <cell r="C651" t="str">
            <v>Y</v>
          </cell>
          <cell r="D651" t="str">
            <v>0130-00</v>
          </cell>
          <cell r="E651" t="str">
            <v>RIEMENTRIEB</v>
          </cell>
          <cell r="F651">
            <v>2.14</v>
          </cell>
          <cell r="G651">
            <v>1.1200000000000001</v>
          </cell>
          <cell r="H651">
            <v>26.75</v>
          </cell>
          <cell r="I651">
            <v>3.2600000000000002</v>
          </cell>
        </row>
        <row r="652">
          <cell r="A652" t="str">
            <v>1632</v>
          </cell>
          <cell r="B652" t="str">
            <v>B</v>
          </cell>
          <cell r="C652" t="str">
            <v>Y</v>
          </cell>
          <cell r="D652" t="str">
            <v>0130-00</v>
          </cell>
          <cell r="E652" t="str">
            <v>GRUNDTEILE</v>
          </cell>
          <cell r="F652">
            <v>17.78</v>
          </cell>
          <cell r="G652">
            <v>30.41</v>
          </cell>
          <cell r="H652">
            <v>467.8</v>
          </cell>
          <cell r="I652">
            <v>48.19</v>
          </cell>
        </row>
        <row r="653">
          <cell r="A653" t="str">
            <v>1633</v>
          </cell>
          <cell r="B653" t="str">
            <v>B</v>
          </cell>
          <cell r="C653" t="str">
            <v>Y</v>
          </cell>
          <cell r="D653" t="str">
            <v>0130-00</v>
          </cell>
          <cell r="E653" t="str">
            <v>GRUNDTEILE</v>
          </cell>
          <cell r="F653">
            <v>17.8</v>
          </cell>
          <cell r="G653">
            <v>30.41</v>
          </cell>
          <cell r="H653">
            <v>467.8</v>
          </cell>
          <cell r="I653">
            <v>48.21</v>
          </cell>
        </row>
        <row r="654">
          <cell r="A654" t="str">
            <v>1634</v>
          </cell>
          <cell r="B654" t="str">
            <v>B</v>
          </cell>
          <cell r="C654" t="str">
            <v>Y</v>
          </cell>
          <cell r="D654" t="str">
            <v>0131-00</v>
          </cell>
          <cell r="E654" t="str">
            <v>GRUNDTEILE</v>
          </cell>
          <cell r="F654">
            <v>18.36</v>
          </cell>
          <cell r="G654">
            <v>38.619999999999997</v>
          </cell>
          <cell r="H654">
            <v>577.20000000000005</v>
          </cell>
          <cell r="I654">
            <v>56.98</v>
          </cell>
        </row>
        <row r="655">
          <cell r="A655" t="str">
            <v>1635</v>
          </cell>
          <cell r="B655" t="str">
            <v>B</v>
          </cell>
          <cell r="C655" t="str">
            <v>Y</v>
          </cell>
          <cell r="D655" t="str">
            <v>0131-00</v>
          </cell>
          <cell r="E655" t="str">
            <v>GRUNDTEILE</v>
          </cell>
          <cell r="F655">
            <v>18.36</v>
          </cell>
          <cell r="G655">
            <v>38.619999999999997</v>
          </cell>
          <cell r="H655">
            <v>577.20000000000005</v>
          </cell>
          <cell r="I655">
            <v>56.98</v>
          </cell>
        </row>
        <row r="656">
          <cell r="A656" t="str">
            <v>1636</v>
          </cell>
          <cell r="B656" t="str">
            <v>B</v>
          </cell>
          <cell r="C656" t="str">
            <v>Y</v>
          </cell>
          <cell r="D656" t="str">
            <v>0131-00</v>
          </cell>
          <cell r="E656" t="str">
            <v>GRUNDTEILE</v>
          </cell>
          <cell r="F656">
            <v>18.350000000000001</v>
          </cell>
          <cell r="G656">
            <v>38.619999999999997</v>
          </cell>
          <cell r="H656">
            <v>577.20000000000005</v>
          </cell>
          <cell r="I656">
            <v>56.97</v>
          </cell>
        </row>
        <row r="657">
          <cell r="A657" t="str">
            <v>1637</v>
          </cell>
          <cell r="B657" t="str">
            <v>B</v>
          </cell>
          <cell r="C657" t="str">
            <v>Y</v>
          </cell>
          <cell r="D657" t="str">
            <v>0131-00</v>
          </cell>
          <cell r="E657" t="str">
            <v>GRUNDTEILE</v>
          </cell>
          <cell r="F657">
            <v>16.260000000000002</v>
          </cell>
          <cell r="G657">
            <v>32.130000000000003</v>
          </cell>
          <cell r="H657">
            <v>405.16</v>
          </cell>
          <cell r="I657">
            <v>48.39</v>
          </cell>
        </row>
        <row r="658">
          <cell r="A658" t="str">
            <v>1638</v>
          </cell>
          <cell r="B658" t="str">
            <v>B</v>
          </cell>
          <cell r="C658" t="str">
            <v>Y</v>
          </cell>
          <cell r="D658" t="str">
            <v>0131-00</v>
          </cell>
          <cell r="E658" t="str">
            <v>GRUNDTEILE</v>
          </cell>
          <cell r="F658">
            <v>17.260000000000002</v>
          </cell>
          <cell r="G658">
            <v>32.130000000000003</v>
          </cell>
          <cell r="H658">
            <v>405.16</v>
          </cell>
          <cell r="I658">
            <v>49.39</v>
          </cell>
        </row>
        <row r="659">
          <cell r="A659" t="str">
            <v>1640</v>
          </cell>
          <cell r="B659" t="str">
            <v>B</v>
          </cell>
          <cell r="C659" t="str">
            <v>Y</v>
          </cell>
          <cell r="D659" t="str">
            <v>0130-00</v>
          </cell>
          <cell r="E659" t="str">
            <v>GENERATOR</v>
          </cell>
          <cell r="F659">
            <v>1.1599999999999999</v>
          </cell>
          <cell r="G659">
            <v>0</v>
          </cell>
          <cell r="H659">
            <v>58.77</v>
          </cell>
          <cell r="I659">
            <v>1.1599999999999999</v>
          </cell>
        </row>
        <row r="660">
          <cell r="A660" t="str">
            <v>1641</v>
          </cell>
          <cell r="B660" t="str">
            <v>B</v>
          </cell>
          <cell r="C660" t="str">
            <v>Y</v>
          </cell>
          <cell r="D660" t="str">
            <v>0130-00</v>
          </cell>
          <cell r="E660" t="str">
            <v>RIEMENTRIEB</v>
          </cell>
          <cell r="F660">
            <v>1.2</v>
          </cell>
          <cell r="G660">
            <v>0.99</v>
          </cell>
          <cell r="H660">
            <v>9.9</v>
          </cell>
          <cell r="I660">
            <v>2.19</v>
          </cell>
        </row>
        <row r="661">
          <cell r="A661" t="str">
            <v>1642</v>
          </cell>
          <cell r="B661" t="str">
            <v>B</v>
          </cell>
          <cell r="C661" t="str">
            <v>Y</v>
          </cell>
          <cell r="D661" t="str">
            <v>0130-00</v>
          </cell>
          <cell r="E661" t="str">
            <v>SCHWUNGRAD</v>
          </cell>
          <cell r="F661">
            <v>1.17</v>
          </cell>
          <cell r="G661">
            <v>0</v>
          </cell>
          <cell r="H661">
            <v>145.44999999999999</v>
          </cell>
          <cell r="I661">
            <v>1.17</v>
          </cell>
        </row>
        <row r="662">
          <cell r="A662" t="str">
            <v>1644</v>
          </cell>
          <cell r="B662" t="str">
            <v>B</v>
          </cell>
          <cell r="C662" t="str">
            <v>Y</v>
          </cell>
          <cell r="D662" t="str">
            <v>0130-00</v>
          </cell>
          <cell r="E662" t="str">
            <v>OELWANNE</v>
          </cell>
          <cell r="F662">
            <v>1.96</v>
          </cell>
          <cell r="G662">
            <v>3.32</v>
          </cell>
          <cell r="H662">
            <v>68.66</v>
          </cell>
          <cell r="I662">
            <v>5.2799999999999994</v>
          </cell>
        </row>
        <row r="663">
          <cell r="A663" t="str">
            <v>1645</v>
          </cell>
          <cell r="B663" t="str">
            <v>B</v>
          </cell>
          <cell r="C663" t="str">
            <v>Y</v>
          </cell>
          <cell r="D663" t="str">
            <v>0130-00</v>
          </cell>
          <cell r="E663" t="str">
            <v>OELWANNE</v>
          </cell>
          <cell r="F663">
            <v>1.93</v>
          </cell>
          <cell r="G663">
            <v>3.32</v>
          </cell>
          <cell r="H663">
            <v>68.569999999999993</v>
          </cell>
          <cell r="I663">
            <v>5.25</v>
          </cell>
        </row>
        <row r="664">
          <cell r="A664" t="str">
            <v>1646</v>
          </cell>
          <cell r="B664" t="str">
            <v>B</v>
          </cell>
          <cell r="C664" t="str">
            <v>Y</v>
          </cell>
          <cell r="D664" t="str">
            <v>0130-00</v>
          </cell>
          <cell r="E664" t="str">
            <v>OELMESSVORRICHTUNG</v>
          </cell>
          <cell r="F664">
            <v>0.28000000000000003</v>
          </cell>
          <cell r="G664">
            <v>0</v>
          </cell>
          <cell r="H664">
            <v>4.3099999999999996</v>
          </cell>
          <cell r="I664">
            <v>0.28000000000000003</v>
          </cell>
        </row>
        <row r="665">
          <cell r="A665" t="str">
            <v>1647</v>
          </cell>
          <cell r="B665" t="str">
            <v>B</v>
          </cell>
          <cell r="C665" t="str">
            <v>Y</v>
          </cell>
          <cell r="D665" t="str">
            <v>0130-00</v>
          </cell>
          <cell r="E665" t="str">
            <v>OELMESSVORRICHTUNG</v>
          </cell>
          <cell r="F665">
            <v>0.28000000000000003</v>
          </cell>
          <cell r="G665">
            <v>0</v>
          </cell>
          <cell r="H665">
            <v>4.3099999999999996</v>
          </cell>
          <cell r="I665">
            <v>0.28000000000000003</v>
          </cell>
        </row>
        <row r="666">
          <cell r="A666" t="str">
            <v>1648</v>
          </cell>
          <cell r="B666" t="str">
            <v>B</v>
          </cell>
          <cell r="C666" t="str">
            <v>Y</v>
          </cell>
          <cell r="D666" t="str">
            <v>0130-00</v>
          </cell>
          <cell r="E666" t="str">
            <v>OELEINFUELLUNG</v>
          </cell>
          <cell r="F666">
            <v>0.65</v>
          </cell>
          <cell r="G666">
            <v>0</v>
          </cell>
          <cell r="H666">
            <v>23.48</v>
          </cell>
          <cell r="I666">
            <v>0.65</v>
          </cell>
        </row>
        <row r="667">
          <cell r="A667" t="str">
            <v>1649</v>
          </cell>
          <cell r="B667" t="str">
            <v>B</v>
          </cell>
          <cell r="C667" t="str">
            <v>Y</v>
          </cell>
          <cell r="D667" t="str">
            <v>0130-00</v>
          </cell>
          <cell r="E667" t="str">
            <v>OELEINFUELLUNG</v>
          </cell>
          <cell r="F667">
            <v>0.77</v>
          </cell>
          <cell r="G667">
            <v>1.83</v>
          </cell>
          <cell r="H667">
            <v>27.39</v>
          </cell>
          <cell r="I667">
            <v>2.6</v>
          </cell>
        </row>
        <row r="668">
          <cell r="A668" t="str">
            <v>1650</v>
          </cell>
          <cell r="B668" t="str">
            <v>B</v>
          </cell>
          <cell r="C668" t="str">
            <v>Y</v>
          </cell>
          <cell r="D668" t="str">
            <v>0130-00</v>
          </cell>
          <cell r="E668" t="str">
            <v>EINSPRITZPUMPE</v>
          </cell>
          <cell r="F668">
            <v>7.94</v>
          </cell>
          <cell r="G668">
            <v>44.43</v>
          </cell>
          <cell r="H668">
            <v>764.09</v>
          </cell>
          <cell r="I668">
            <v>52.37</v>
          </cell>
        </row>
        <row r="669">
          <cell r="A669" t="str">
            <v>1651</v>
          </cell>
          <cell r="B669" t="str">
            <v>B</v>
          </cell>
          <cell r="C669" t="str">
            <v>Y</v>
          </cell>
          <cell r="D669" t="str">
            <v>0130-00</v>
          </cell>
          <cell r="E669" t="str">
            <v>EINSPRITZPUMPE</v>
          </cell>
          <cell r="F669">
            <v>7.94</v>
          </cell>
          <cell r="G669">
            <v>44.43</v>
          </cell>
          <cell r="H669">
            <v>771.11</v>
          </cell>
          <cell r="I669">
            <v>52.37</v>
          </cell>
        </row>
        <row r="670">
          <cell r="A670" t="str">
            <v>1652</v>
          </cell>
          <cell r="B670" t="str">
            <v>B</v>
          </cell>
          <cell r="C670" t="str">
            <v>Y</v>
          </cell>
          <cell r="D670" t="str">
            <v>0130-00</v>
          </cell>
          <cell r="E670" t="str">
            <v>KRUEMMER</v>
          </cell>
          <cell r="F670">
            <v>0.51</v>
          </cell>
          <cell r="G670">
            <v>4</v>
          </cell>
          <cell r="H670">
            <v>14.1</v>
          </cell>
          <cell r="I670">
            <v>4.51</v>
          </cell>
        </row>
        <row r="671">
          <cell r="A671" t="str">
            <v>1653</v>
          </cell>
          <cell r="B671" t="str">
            <v>B</v>
          </cell>
          <cell r="C671" t="str">
            <v>Y</v>
          </cell>
          <cell r="D671" t="str">
            <v>0130-00</v>
          </cell>
          <cell r="E671" t="str">
            <v>LADELUFTLEITUNG</v>
          </cell>
          <cell r="F671">
            <v>1.65</v>
          </cell>
          <cell r="G671">
            <v>1.02</v>
          </cell>
          <cell r="H671">
            <v>32.69</v>
          </cell>
          <cell r="I671">
            <v>2.67</v>
          </cell>
        </row>
        <row r="672">
          <cell r="A672" t="str">
            <v>1654</v>
          </cell>
          <cell r="B672" t="str">
            <v>B</v>
          </cell>
          <cell r="C672" t="str">
            <v>Y</v>
          </cell>
          <cell r="D672" t="str">
            <v>0130-00</v>
          </cell>
          <cell r="E672" t="str">
            <v>ABGASTURBOLADER</v>
          </cell>
          <cell r="F672">
            <v>4.62</v>
          </cell>
          <cell r="G672">
            <v>5.96</v>
          </cell>
          <cell r="H672">
            <v>165.36</v>
          </cell>
          <cell r="I672">
            <v>10.58</v>
          </cell>
        </row>
        <row r="673">
          <cell r="A673" t="str">
            <v>1655</v>
          </cell>
          <cell r="B673" t="str">
            <v>B</v>
          </cell>
          <cell r="C673" t="str">
            <v>Y</v>
          </cell>
          <cell r="D673" t="str">
            <v>0130-00</v>
          </cell>
          <cell r="E673" t="str">
            <v>ABGASTURBOLADER</v>
          </cell>
          <cell r="F673">
            <v>4.62</v>
          </cell>
          <cell r="G673">
            <v>5.96</v>
          </cell>
          <cell r="H673">
            <v>165.36</v>
          </cell>
          <cell r="I673">
            <v>10.58</v>
          </cell>
        </row>
        <row r="674">
          <cell r="A674" t="str">
            <v>1656</v>
          </cell>
          <cell r="B674" t="str">
            <v>B</v>
          </cell>
          <cell r="C674" t="str">
            <v>Y</v>
          </cell>
          <cell r="D674" t="str">
            <v>0130-00</v>
          </cell>
          <cell r="E674" t="str">
            <v>ABGASTURBOLADER</v>
          </cell>
          <cell r="F674">
            <v>3.25</v>
          </cell>
          <cell r="G674">
            <v>5.96</v>
          </cell>
          <cell r="H674">
            <v>165.36</v>
          </cell>
          <cell r="I674">
            <v>9.2100000000000009</v>
          </cell>
        </row>
        <row r="675">
          <cell r="A675" t="str">
            <v>1657</v>
          </cell>
          <cell r="B675" t="str">
            <v>B</v>
          </cell>
          <cell r="C675" t="str">
            <v>Y</v>
          </cell>
          <cell r="D675" t="str">
            <v>0130-00</v>
          </cell>
          <cell r="E675" t="str">
            <v>ABGASTURBOLADER</v>
          </cell>
          <cell r="F675">
            <v>4.62</v>
          </cell>
          <cell r="G675">
            <v>5.96</v>
          </cell>
          <cell r="H675">
            <v>165.36</v>
          </cell>
          <cell r="I675">
            <v>10.58</v>
          </cell>
        </row>
        <row r="676">
          <cell r="A676" t="str">
            <v>1658</v>
          </cell>
          <cell r="B676" t="str">
            <v>B</v>
          </cell>
          <cell r="C676" t="str">
            <v>Y</v>
          </cell>
          <cell r="D676" t="str">
            <v>0130-00</v>
          </cell>
          <cell r="E676" t="str">
            <v>ABGASTURBOLADER</v>
          </cell>
          <cell r="F676">
            <v>4.62</v>
          </cell>
          <cell r="G676">
            <v>5.96</v>
          </cell>
          <cell r="H676">
            <v>165.36</v>
          </cell>
          <cell r="I676">
            <v>10.58</v>
          </cell>
        </row>
        <row r="677">
          <cell r="A677" t="str">
            <v>1659</v>
          </cell>
          <cell r="B677" t="str">
            <v>B</v>
          </cell>
          <cell r="C677" t="str">
            <v>Y</v>
          </cell>
          <cell r="D677" t="str">
            <v>0130-00</v>
          </cell>
          <cell r="E677" t="str">
            <v>ABGASTURBOLADER</v>
          </cell>
          <cell r="F677">
            <v>4.7300000000000004</v>
          </cell>
          <cell r="G677">
            <v>6.58</v>
          </cell>
          <cell r="H677">
            <v>164.47</v>
          </cell>
          <cell r="I677">
            <v>11.31</v>
          </cell>
        </row>
        <row r="678">
          <cell r="A678" t="str">
            <v>1660</v>
          </cell>
          <cell r="B678" t="str">
            <v>B</v>
          </cell>
          <cell r="C678" t="str">
            <v>Y</v>
          </cell>
          <cell r="D678" t="str">
            <v>0130-00</v>
          </cell>
          <cell r="E678" t="str">
            <v>LADELUFTLEITUNG</v>
          </cell>
          <cell r="F678">
            <v>1.87</v>
          </cell>
          <cell r="G678">
            <v>2.93</v>
          </cell>
          <cell r="H678">
            <v>45.73</v>
          </cell>
          <cell r="I678">
            <v>4.8000000000000007</v>
          </cell>
        </row>
        <row r="679">
          <cell r="A679" t="str">
            <v>1661</v>
          </cell>
          <cell r="B679" t="str">
            <v>B</v>
          </cell>
          <cell r="C679" t="str">
            <v>Y</v>
          </cell>
          <cell r="D679" t="str">
            <v>0130-00</v>
          </cell>
          <cell r="E679" t="str">
            <v>LADELUFTLEITUNG</v>
          </cell>
          <cell r="F679">
            <v>1.65</v>
          </cell>
          <cell r="G679">
            <v>0</v>
          </cell>
          <cell r="H679">
            <v>33.17</v>
          </cell>
          <cell r="I679">
            <v>1.65</v>
          </cell>
        </row>
        <row r="680">
          <cell r="A680" t="str">
            <v>1662</v>
          </cell>
          <cell r="B680" t="str">
            <v>B</v>
          </cell>
          <cell r="C680" t="str">
            <v>Y</v>
          </cell>
          <cell r="D680" t="str">
            <v>0130-00</v>
          </cell>
          <cell r="E680" t="str">
            <v>LADELUFTLEITUNG</v>
          </cell>
          <cell r="F680">
            <v>1.81</v>
          </cell>
          <cell r="G680">
            <v>0</v>
          </cell>
          <cell r="H680">
            <v>38.21</v>
          </cell>
          <cell r="I680">
            <v>1.81</v>
          </cell>
        </row>
        <row r="681">
          <cell r="A681" t="str">
            <v>1663</v>
          </cell>
          <cell r="B681" t="str">
            <v>B</v>
          </cell>
          <cell r="C681" t="str">
            <v>Y</v>
          </cell>
          <cell r="D681" t="str">
            <v>0130-00</v>
          </cell>
          <cell r="E681" t="str">
            <v>LADELUFTLEITUNG</v>
          </cell>
          <cell r="F681">
            <v>1.87</v>
          </cell>
          <cell r="G681">
            <v>2.93</v>
          </cell>
          <cell r="H681">
            <v>45.73</v>
          </cell>
          <cell r="I681">
            <v>4.8000000000000007</v>
          </cell>
        </row>
        <row r="682">
          <cell r="A682" t="str">
            <v>1664</v>
          </cell>
          <cell r="B682" t="str">
            <v>B</v>
          </cell>
          <cell r="C682" t="str">
            <v>Y</v>
          </cell>
          <cell r="D682" t="str">
            <v>0130-00</v>
          </cell>
          <cell r="E682" t="str">
            <v>LADELUFTLEITUNG</v>
          </cell>
          <cell r="F682">
            <v>1.9</v>
          </cell>
          <cell r="G682">
            <v>0</v>
          </cell>
          <cell r="H682">
            <v>50.28</v>
          </cell>
          <cell r="I682">
            <v>1.9</v>
          </cell>
        </row>
        <row r="683">
          <cell r="A683" t="str">
            <v>1665</v>
          </cell>
          <cell r="B683" t="str">
            <v>B</v>
          </cell>
          <cell r="C683" t="str">
            <v>Y</v>
          </cell>
          <cell r="D683" t="str">
            <v>0130-00</v>
          </cell>
          <cell r="E683" t="str">
            <v>LADELUFTLEITUNG</v>
          </cell>
          <cell r="F683">
            <v>2.08</v>
          </cell>
          <cell r="G683">
            <v>2.93</v>
          </cell>
          <cell r="H683">
            <v>45.73</v>
          </cell>
          <cell r="I683">
            <v>5.01</v>
          </cell>
        </row>
        <row r="684">
          <cell r="A684" t="str">
            <v>1666</v>
          </cell>
          <cell r="B684" t="str">
            <v>B</v>
          </cell>
          <cell r="C684" t="str">
            <v>Y</v>
          </cell>
          <cell r="D684" t="str">
            <v>0130-00</v>
          </cell>
          <cell r="E684" t="str">
            <v>KURB.GEH.ENTLUEFT.</v>
          </cell>
          <cell r="F684">
            <v>0.79</v>
          </cell>
          <cell r="G684">
            <v>0</v>
          </cell>
          <cell r="H684">
            <v>10.91</v>
          </cell>
          <cell r="I684">
            <v>0.79</v>
          </cell>
        </row>
        <row r="685">
          <cell r="A685" t="str">
            <v>1667</v>
          </cell>
          <cell r="B685" t="str">
            <v>B</v>
          </cell>
          <cell r="C685" t="str">
            <v>Y</v>
          </cell>
          <cell r="D685" t="str">
            <v>0130-00</v>
          </cell>
          <cell r="E685" t="str">
            <v>KURB.GEH.ENTLUEFT.</v>
          </cell>
          <cell r="F685">
            <v>1.42</v>
          </cell>
          <cell r="G685">
            <v>0.32</v>
          </cell>
          <cell r="H685">
            <v>15.38</v>
          </cell>
          <cell r="I685">
            <v>1.74</v>
          </cell>
        </row>
        <row r="686">
          <cell r="A686" t="str">
            <v>1668</v>
          </cell>
          <cell r="B686" t="str">
            <v>B</v>
          </cell>
          <cell r="C686" t="str">
            <v>Y</v>
          </cell>
          <cell r="D686" t="str">
            <v>0130-00</v>
          </cell>
          <cell r="E686" t="str">
            <v>KURB.GEH.ENTLUEFT.</v>
          </cell>
          <cell r="F686">
            <v>1.32</v>
          </cell>
          <cell r="G686">
            <v>1.52</v>
          </cell>
          <cell r="H686">
            <v>15.3</v>
          </cell>
          <cell r="I686">
            <v>2.84</v>
          </cell>
        </row>
        <row r="687">
          <cell r="A687" t="str">
            <v>1669</v>
          </cell>
          <cell r="B687" t="str">
            <v>B</v>
          </cell>
          <cell r="C687" t="str">
            <v>Y</v>
          </cell>
          <cell r="D687" t="str">
            <v>0130-00</v>
          </cell>
          <cell r="E687" t="str">
            <v>SCHMIEROELKUEHLER</v>
          </cell>
          <cell r="F687">
            <v>1.1499999999999999</v>
          </cell>
          <cell r="G687">
            <v>1.0900000000000001</v>
          </cell>
          <cell r="H687">
            <v>56.51</v>
          </cell>
          <cell r="I687">
            <v>2.2400000000000002</v>
          </cell>
        </row>
        <row r="688">
          <cell r="A688" t="str">
            <v>1670</v>
          </cell>
          <cell r="B688" t="str">
            <v>B</v>
          </cell>
          <cell r="C688" t="str">
            <v>Y</v>
          </cell>
          <cell r="D688" t="str">
            <v>0130-00</v>
          </cell>
          <cell r="E688" t="str">
            <v>SCHMIEROELKUEHLER</v>
          </cell>
          <cell r="F688">
            <v>1.1499999999999999</v>
          </cell>
          <cell r="G688">
            <v>1.3</v>
          </cell>
          <cell r="H688">
            <v>58.46</v>
          </cell>
          <cell r="I688">
            <v>2.4500000000000002</v>
          </cell>
        </row>
        <row r="689">
          <cell r="A689" t="str">
            <v>1672</v>
          </cell>
          <cell r="B689" t="str">
            <v>B</v>
          </cell>
          <cell r="C689" t="str">
            <v>Y</v>
          </cell>
          <cell r="D689" t="str">
            <v>0131-00</v>
          </cell>
          <cell r="E689" t="str">
            <v>OELWANNE</v>
          </cell>
          <cell r="F689">
            <v>2.09</v>
          </cell>
          <cell r="G689">
            <v>4.1100000000000003</v>
          </cell>
          <cell r="H689">
            <v>24.24</v>
          </cell>
          <cell r="I689">
            <v>6.2</v>
          </cell>
        </row>
        <row r="690">
          <cell r="A690" t="str">
            <v>1673</v>
          </cell>
          <cell r="B690" t="str">
            <v>B</v>
          </cell>
          <cell r="C690" t="str">
            <v>Y</v>
          </cell>
          <cell r="D690" t="str">
            <v>0131-00</v>
          </cell>
          <cell r="E690" t="str">
            <v>OELWANNE</v>
          </cell>
          <cell r="F690">
            <v>2.06</v>
          </cell>
          <cell r="G690">
            <v>4.1100000000000003</v>
          </cell>
          <cell r="H690">
            <v>24.24</v>
          </cell>
          <cell r="I690">
            <v>6.17</v>
          </cell>
        </row>
        <row r="691">
          <cell r="A691" t="str">
            <v>1674</v>
          </cell>
          <cell r="B691" t="str">
            <v>B</v>
          </cell>
          <cell r="C691" t="str">
            <v>Y</v>
          </cell>
          <cell r="D691" t="str">
            <v>0131-00</v>
          </cell>
          <cell r="E691" t="str">
            <v>OELWANNE</v>
          </cell>
          <cell r="F691">
            <v>2.09</v>
          </cell>
          <cell r="G691">
            <v>4.1100000000000003</v>
          </cell>
          <cell r="H691">
            <v>30.06</v>
          </cell>
          <cell r="I691">
            <v>6.2</v>
          </cell>
        </row>
        <row r="692">
          <cell r="A692" t="str">
            <v>1675</v>
          </cell>
          <cell r="B692" t="str">
            <v>B</v>
          </cell>
          <cell r="C692" t="str">
            <v>Y</v>
          </cell>
          <cell r="D692" t="str">
            <v>0131-00</v>
          </cell>
          <cell r="E692" t="str">
            <v>OELWANNE</v>
          </cell>
          <cell r="F692">
            <v>2.06</v>
          </cell>
          <cell r="G692">
            <v>4.1100000000000003</v>
          </cell>
          <cell r="H692">
            <v>30.06</v>
          </cell>
          <cell r="I692">
            <v>6.17</v>
          </cell>
        </row>
        <row r="693">
          <cell r="A693" t="str">
            <v>1678</v>
          </cell>
          <cell r="B693" t="str">
            <v>B</v>
          </cell>
          <cell r="C693" t="str">
            <v>Y</v>
          </cell>
          <cell r="D693" t="str">
            <v>0131-00</v>
          </cell>
          <cell r="E693" t="str">
            <v>OELMESSVORRICHTUNG</v>
          </cell>
          <cell r="F693">
            <v>0.68</v>
          </cell>
          <cell r="G693">
            <v>0</v>
          </cell>
          <cell r="H693">
            <v>3.37</v>
          </cell>
          <cell r="I693">
            <v>0.68</v>
          </cell>
        </row>
        <row r="694">
          <cell r="A694" t="str">
            <v>1679</v>
          </cell>
          <cell r="B694" t="str">
            <v>B</v>
          </cell>
          <cell r="C694" t="str">
            <v>Y</v>
          </cell>
          <cell r="D694" t="str">
            <v>0131-00</v>
          </cell>
          <cell r="E694" t="str">
            <v>OELMESSVORRICHTUNG</v>
          </cell>
          <cell r="F694">
            <v>0.68</v>
          </cell>
          <cell r="G694">
            <v>0</v>
          </cell>
          <cell r="H694">
            <v>3.36</v>
          </cell>
          <cell r="I694">
            <v>0.68</v>
          </cell>
        </row>
        <row r="695">
          <cell r="A695" t="str">
            <v>1680</v>
          </cell>
          <cell r="B695" t="str">
            <v>B</v>
          </cell>
          <cell r="C695" t="str">
            <v>Y</v>
          </cell>
          <cell r="D695" t="str">
            <v>0131-00</v>
          </cell>
          <cell r="E695" t="str">
            <v>OELMESSVORRICHTUNG</v>
          </cell>
          <cell r="F695">
            <v>0.54</v>
          </cell>
          <cell r="G695">
            <v>0</v>
          </cell>
          <cell r="H695">
            <v>2.19</v>
          </cell>
          <cell r="I695">
            <v>0.54</v>
          </cell>
        </row>
        <row r="696">
          <cell r="A696" t="str">
            <v>1681</v>
          </cell>
          <cell r="B696" t="str">
            <v>B</v>
          </cell>
          <cell r="C696" t="str">
            <v>Y</v>
          </cell>
          <cell r="D696" t="str">
            <v>0131-00</v>
          </cell>
          <cell r="E696" t="str">
            <v>OELEINFUELLUNG</v>
          </cell>
          <cell r="F696">
            <v>0.9</v>
          </cell>
          <cell r="G696">
            <v>0</v>
          </cell>
          <cell r="H696">
            <v>27.3</v>
          </cell>
          <cell r="I696">
            <v>0.9</v>
          </cell>
        </row>
        <row r="697">
          <cell r="A697" t="str">
            <v>1682</v>
          </cell>
          <cell r="B697" t="str">
            <v>B</v>
          </cell>
          <cell r="C697" t="str">
            <v>Y</v>
          </cell>
          <cell r="D697" t="str">
            <v>0131-00</v>
          </cell>
          <cell r="E697" t="str">
            <v>OELEINFUELLUNG</v>
          </cell>
          <cell r="F697">
            <v>1.02</v>
          </cell>
          <cell r="G697">
            <v>1.83</v>
          </cell>
          <cell r="H697">
            <v>31.21</v>
          </cell>
          <cell r="I697">
            <v>2.85</v>
          </cell>
        </row>
        <row r="698">
          <cell r="A698" t="str">
            <v>1684</v>
          </cell>
          <cell r="B698" t="str">
            <v>B</v>
          </cell>
          <cell r="C698" t="str">
            <v>Y</v>
          </cell>
          <cell r="D698" t="str">
            <v>0131-00</v>
          </cell>
          <cell r="E698" t="str">
            <v>EINSPRITZPUMPE</v>
          </cell>
          <cell r="F698">
            <v>8.6199999999999992</v>
          </cell>
          <cell r="G698">
            <v>40.700000000000003</v>
          </cell>
          <cell r="H698">
            <v>936.22</v>
          </cell>
          <cell r="I698">
            <v>49.32</v>
          </cell>
        </row>
        <row r="699">
          <cell r="A699" t="str">
            <v>1685</v>
          </cell>
          <cell r="B699" t="str">
            <v>B</v>
          </cell>
          <cell r="C699" t="str">
            <v>Y</v>
          </cell>
          <cell r="D699" t="str">
            <v>0131-00</v>
          </cell>
          <cell r="E699" t="str">
            <v>EINSPRITZPUMPE</v>
          </cell>
          <cell r="F699">
            <v>8.6199999999999992</v>
          </cell>
          <cell r="G699">
            <v>40.700000000000003</v>
          </cell>
          <cell r="H699">
            <v>972.04</v>
          </cell>
          <cell r="I699">
            <v>49.32</v>
          </cell>
        </row>
        <row r="700">
          <cell r="A700" t="str">
            <v>1689</v>
          </cell>
          <cell r="B700" t="str">
            <v>B</v>
          </cell>
          <cell r="C700" t="str">
            <v>Y</v>
          </cell>
          <cell r="D700" t="str">
            <v>0130-00</v>
          </cell>
          <cell r="E700" t="str">
            <v>LACKIERUNG</v>
          </cell>
          <cell r="F700">
            <v>9.58</v>
          </cell>
          <cell r="G700">
            <v>0</v>
          </cell>
          <cell r="H700">
            <v>3.43</v>
          </cell>
          <cell r="I700">
            <v>9.58</v>
          </cell>
        </row>
        <row r="701">
          <cell r="A701" t="str">
            <v>1690</v>
          </cell>
          <cell r="B701" t="str">
            <v>B</v>
          </cell>
          <cell r="C701" t="str">
            <v>Y</v>
          </cell>
          <cell r="D701" t="str">
            <v>0130-00</v>
          </cell>
          <cell r="E701" t="str">
            <v>LACKIERUNG</v>
          </cell>
          <cell r="F701">
            <v>9.58</v>
          </cell>
          <cell r="G701">
            <v>0</v>
          </cell>
          <cell r="H701">
            <v>6.28</v>
          </cell>
          <cell r="I701">
            <v>9.58</v>
          </cell>
        </row>
        <row r="702">
          <cell r="A702" t="str">
            <v>1691</v>
          </cell>
          <cell r="B702" t="str">
            <v>B</v>
          </cell>
          <cell r="C702" t="str">
            <v>Y</v>
          </cell>
          <cell r="D702" t="str">
            <v>0130-00</v>
          </cell>
          <cell r="E702" t="str">
            <v>GRUNDBESCHICHTUNG</v>
          </cell>
          <cell r="F702">
            <v>9.58</v>
          </cell>
          <cell r="G702">
            <v>0</v>
          </cell>
          <cell r="H702">
            <v>4.05</v>
          </cell>
          <cell r="I702">
            <v>9.58</v>
          </cell>
        </row>
        <row r="703">
          <cell r="A703" t="str">
            <v>1692</v>
          </cell>
          <cell r="B703" t="str">
            <v>B</v>
          </cell>
          <cell r="C703" t="str">
            <v>Y</v>
          </cell>
          <cell r="D703" t="str">
            <v>0130-00</v>
          </cell>
          <cell r="E703" t="str">
            <v>KONSERVIERG.MITTEL</v>
          </cell>
          <cell r="F703">
            <v>0</v>
          </cell>
          <cell r="G703">
            <v>0</v>
          </cell>
          <cell r="H703">
            <v>0.85</v>
          </cell>
          <cell r="I703">
            <v>0</v>
          </cell>
        </row>
        <row r="704">
          <cell r="A704" t="str">
            <v>1693</v>
          </cell>
          <cell r="B704" t="str">
            <v>B</v>
          </cell>
          <cell r="C704" t="str">
            <v>Y</v>
          </cell>
          <cell r="D704" t="str">
            <v>0130-00</v>
          </cell>
          <cell r="E704" t="str">
            <v>LANDVERPACKUNG</v>
          </cell>
          <cell r="F704">
            <v>0</v>
          </cell>
          <cell r="G704">
            <v>0</v>
          </cell>
          <cell r="H704">
            <v>37.869999999999997</v>
          </cell>
          <cell r="I704">
            <v>0</v>
          </cell>
        </row>
        <row r="705">
          <cell r="A705" t="str">
            <v>1694</v>
          </cell>
          <cell r="B705" t="str">
            <v>B</v>
          </cell>
          <cell r="C705" t="str">
            <v>Y</v>
          </cell>
          <cell r="D705" t="str">
            <v>0130-00</v>
          </cell>
          <cell r="E705" t="str">
            <v>LANDVERPACKUNG</v>
          </cell>
          <cell r="F705">
            <v>0</v>
          </cell>
          <cell r="G705">
            <v>0</v>
          </cell>
          <cell r="H705">
            <v>37.869999999999997</v>
          </cell>
          <cell r="I705">
            <v>0</v>
          </cell>
        </row>
        <row r="706">
          <cell r="A706" t="str">
            <v>1700</v>
          </cell>
          <cell r="B706" t="str">
            <v>B</v>
          </cell>
          <cell r="C706" t="str">
            <v>Y</v>
          </cell>
          <cell r="D706" t="str">
            <v>0130-00</v>
          </cell>
          <cell r="E706" t="str">
            <v>SCHWINGS.DAEMPFER</v>
          </cell>
          <cell r="F706">
            <v>0.06</v>
          </cell>
          <cell r="G706">
            <v>0</v>
          </cell>
          <cell r="H706">
            <v>38.119999999999997</v>
          </cell>
          <cell r="I706">
            <v>0.06</v>
          </cell>
        </row>
        <row r="707">
          <cell r="A707" t="str">
            <v>1701</v>
          </cell>
          <cell r="B707" t="str">
            <v>B</v>
          </cell>
          <cell r="C707" t="str">
            <v>Y</v>
          </cell>
          <cell r="D707" t="str">
            <v>0130-00</v>
          </cell>
          <cell r="E707" t="str">
            <v>ABGASTURBOLADER</v>
          </cell>
          <cell r="F707">
            <v>3.29</v>
          </cell>
          <cell r="G707">
            <v>6.58</v>
          </cell>
          <cell r="H707">
            <v>164.47</v>
          </cell>
          <cell r="I707">
            <v>9.870000000000001</v>
          </cell>
        </row>
        <row r="708">
          <cell r="A708" t="str">
            <v>1702</v>
          </cell>
          <cell r="B708" t="str">
            <v>B</v>
          </cell>
          <cell r="C708" t="str">
            <v>Y</v>
          </cell>
          <cell r="D708" t="str">
            <v>0130-00</v>
          </cell>
          <cell r="E708" t="str">
            <v>ABGASTURBOLADER</v>
          </cell>
          <cell r="F708">
            <v>4.67</v>
          </cell>
          <cell r="G708">
            <v>6.58</v>
          </cell>
          <cell r="H708">
            <v>164.47</v>
          </cell>
          <cell r="I708">
            <v>11.25</v>
          </cell>
        </row>
        <row r="709">
          <cell r="A709" t="str">
            <v>1703</v>
          </cell>
          <cell r="B709" t="str">
            <v>B</v>
          </cell>
          <cell r="C709" t="str">
            <v>Y</v>
          </cell>
          <cell r="D709" t="str">
            <v>0130-00</v>
          </cell>
          <cell r="E709" t="str">
            <v>ABGASTURBOLADER</v>
          </cell>
          <cell r="F709">
            <v>4.7300000000000004</v>
          </cell>
          <cell r="G709">
            <v>6.58</v>
          </cell>
          <cell r="H709">
            <v>164.47</v>
          </cell>
          <cell r="I709">
            <v>11.31</v>
          </cell>
        </row>
        <row r="710">
          <cell r="A710" t="str">
            <v>1705</v>
          </cell>
          <cell r="B710" t="str">
            <v>B</v>
          </cell>
          <cell r="C710" t="str">
            <v>Y</v>
          </cell>
          <cell r="D710" t="str">
            <v>0130-00</v>
          </cell>
          <cell r="E710" t="str">
            <v>ABGASTURBOLADER</v>
          </cell>
          <cell r="F710">
            <v>4.67</v>
          </cell>
          <cell r="G710">
            <v>6.58</v>
          </cell>
          <cell r="H710">
            <v>164.47</v>
          </cell>
          <cell r="I710">
            <v>11.25</v>
          </cell>
        </row>
        <row r="711">
          <cell r="A711" t="str">
            <v>1706</v>
          </cell>
          <cell r="B711" t="str">
            <v>B</v>
          </cell>
          <cell r="C711" t="str">
            <v>Y</v>
          </cell>
          <cell r="D711" t="str">
            <v>0130-00</v>
          </cell>
          <cell r="E711" t="str">
            <v>ABGASTURBOLADER</v>
          </cell>
          <cell r="F711">
            <v>3.29</v>
          </cell>
          <cell r="G711">
            <v>6.58</v>
          </cell>
          <cell r="H711">
            <v>164.47</v>
          </cell>
          <cell r="I711">
            <v>9.870000000000001</v>
          </cell>
        </row>
        <row r="712">
          <cell r="A712" t="str">
            <v>1707</v>
          </cell>
          <cell r="B712" t="str">
            <v>B</v>
          </cell>
          <cell r="C712" t="str">
            <v>Y</v>
          </cell>
          <cell r="D712" t="str">
            <v>0130-00</v>
          </cell>
          <cell r="E712" t="str">
            <v>ABGASTURBOLADER</v>
          </cell>
          <cell r="F712">
            <v>4.67</v>
          </cell>
          <cell r="G712">
            <v>6.58</v>
          </cell>
          <cell r="H712">
            <v>164.47</v>
          </cell>
          <cell r="I712">
            <v>11.25</v>
          </cell>
        </row>
        <row r="713">
          <cell r="A713" t="str">
            <v>1708</v>
          </cell>
          <cell r="B713" t="str">
            <v>B</v>
          </cell>
          <cell r="C713" t="str">
            <v>Y</v>
          </cell>
          <cell r="D713" t="str">
            <v>0130-00</v>
          </cell>
          <cell r="E713" t="str">
            <v>ABGASTURBOLADER</v>
          </cell>
          <cell r="F713">
            <v>4.82</v>
          </cell>
          <cell r="G713">
            <v>4.91</v>
          </cell>
          <cell r="H713">
            <v>197</v>
          </cell>
          <cell r="I713">
            <v>9.73</v>
          </cell>
        </row>
        <row r="714">
          <cell r="A714" t="str">
            <v>1709</v>
          </cell>
          <cell r="B714" t="str">
            <v>B</v>
          </cell>
          <cell r="C714" t="str">
            <v>Y</v>
          </cell>
          <cell r="D714" t="str">
            <v>0130-00</v>
          </cell>
          <cell r="E714" t="str">
            <v>ABGASTURBOLADER</v>
          </cell>
          <cell r="F714">
            <v>4.82</v>
          </cell>
          <cell r="G714">
            <v>4.91</v>
          </cell>
          <cell r="H714">
            <v>197</v>
          </cell>
          <cell r="I714">
            <v>9.73</v>
          </cell>
        </row>
        <row r="715">
          <cell r="A715" t="str">
            <v>1719</v>
          </cell>
          <cell r="B715" t="str">
            <v>B</v>
          </cell>
          <cell r="C715" t="str">
            <v>Y</v>
          </cell>
          <cell r="D715" t="str">
            <v>0130-00</v>
          </cell>
          <cell r="E715" t="str">
            <v>RIEMENTRIEB</v>
          </cell>
          <cell r="F715">
            <v>3.65</v>
          </cell>
          <cell r="G715">
            <v>1.18</v>
          </cell>
          <cell r="H715">
            <v>65.069999999999993</v>
          </cell>
          <cell r="I715">
            <v>4.83</v>
          </cell>
        </row>
        <row r="716">
          <cell r="A716" t="str">
            <v>1720</v>
          </cell>
          <cell r="B716" t="str">
            <v>B</v>
          </cell>
          <cell r="C716" t="str">
            <v>Y</v>
          </cell>
          <cell r="D716" t="str">
            <v>0130-00</v>
          </cell>
          <cell r="E716" t="str">
            <v>RIEMENTRIEB</v>
          </cell>
          <cell r="F716">
            <v>2.2400000000000002</v>
          </cell>
          <cell r="G716">
            <v>1.1200000000000001</v>
          </cell>
          <cell r="H716">
            <v>78.739999999999995</v>
          </cell>
          <cell r="I716">
            <v>3.3600000000000003</v>
          </cell>
        </row>
        <row r="717">
          <cell r="A717" t="str">
            <v>1721</v>
          </cell>
          <cell r="B717" t="str">
            <v>B</v>
          </cell>
          <cell r="C717" t="str">
            <v>Y</v>
          </cell>
          <cell r="D717" t="str">
            <v>0130-00</v>
          </cell>
          <cell r="E717" t="str">
            <v>RIEMENTRIEB</v>
          </cell>
          <cell r="F717">
            <v>3.65</v>
          </cell>
          <cell r="G717">
            <v>1.1200000000000001</v>
          </cell>
          <cell r="H717">
            <v>65.069999999999993</v>
          </cell>
          <cell r="I717">
            <v>4.7699999999999996</v>
          </cell>
        </row>
        <row r="718">
          <cell r="A718" t="str">
            <v>1724</v>
          </cell>
          <cell r="B718" t="str">
            <v>B</v>
          </cell>
          <cell r="C718" t="str">
            <v>Y</v>
          </cell>
          <cell r="D718" t="str">
            <v>0130-00</v>
          </cell>
          <cell r="E718" t="str">
            <v>RIEMENTRIEB</v>
          </cell>
          <cell r="F718">
            <v>2.14</v>
          </cell>
          <cell r="G718">
            <v>0.89</v>
          </cell>
          <cell r="H718">
            <v>28.49</v>
          </cell>
          <cell r="I718">
            <v>3.0300000000000002</v>
          </cell>
        </row>
        <row r="719">
          <cell r="A719" t="str">
            <v>1726</v>
          </cell>
          <cell r="B719" t="str">
            <v>B</v>
          </cell>
          <cell r="C719" t="str">
            <v>Y</v>
          </cell>
          <cell r="D719" t="str">
            <v>0130-00</v>
          </cell>
          <cell r="E719" t="str">
            <v>RIEMENTRIEB</v>
          </cell>
          <cell r="F719">
            <v>2.14</v>
          </cell>
          <cell r="G719">
            <v>0.98</v>
          </cell>
          <cell r="H719">
            <v>28.46</v>
          </cell>
          <cell r="I719">
            <v>3.12</v>
          </cell>
        </row>
        <row r="720">
          <cell r="A720" t="str">
            <v>1727</v>
          </cell>
          <cell r="B720" t="str">
            <v>B</v>
          </cell>
          <cell r="C720" t="str">
            <v>Y</v>
          </cell>
          <cell r="D720" t="str">
            <v>0130-00</v>
          </cell>
          <cell r="E720" t="str">
            <v>RIEMENTRIEB</v>
          </cell>
          <cell r="F720">
            <v>3.65</v>
          </cell>
          <cell r="G720">
            <v>0.98</v>
          </cell>
          <cell r="H720">
            <v>65.41</v>
          </cell>
          <cell r="I720">
            <v>4.63</v>
          </cell>
        </row>
        <row r="721">
          <cell r="A721" t="str">
            <v>1728</v>
          </cell>
          <cell r="B721" t="str">
            <v>B</v>
          </cell>
          <cell r="C721" t="str">
            <v>Y</v>
          </cell>
          <cell r="D721" t="str">
            <v>0130-00</v>
          </cell>
          <cell r="E721" t="str">
            <v>RIEMENTRIEB</v>
          </cell>
          <cell r="F721">
            <v>2.14</v>
          </cell>
          <cell r="G721">
            <v>0.99</v>
          </cell>
          <cell r="H721">
            <v>26.79</v>
          </cell>
          <cell r="I721">
            <v>3.13</v>
          </cell>
        </row>
        <row r="722">
          <cell r="A722" t="str">
            <v>1729</v>
          </cell>
          <cell r="B722" t="str">
            <v>B</v>
          </cell>
          <cell r="C722" t="str">
            <v>Y</v>
          </cell>
          <cell r="D722" t="str">
            <v>0130-00</v>
          </cell>
          <cell r="E722" t="str">
            <v>RIEMENTRIEB</v>
          </cell>
          <cell r="F722">
            <v>3.65</v>
          </cell>
          <cell r="G722">
            <v>0.99</v>
          </cell>
          <cell r="H722">
            <v>63.74</v>
          </cell>
          <cell r="I722">
            <v>4.6399999999999997</v>
          </cell>
        </row>
        <row r="723">
          <cell r="A723" t="str">
            <v>1731</v>
          </cell>
          <cell r="B723" t="str">
            <v>B</v>
          </cell>
          <cell r="C723" t="str">
            <v>Y</v>
          </cell>
          <cell r="D723" t="str">
            <v>0130-00</v>
          </cell>
          <cell r="E723" t="str">
            <v>RIEMENTRIEB</v>
          </cell>
          <cell r="F723">
            <v>3.65</v>
          </cell>
          <cell r="G723">
            <v>0.93</v>
          </cell>
          <cell r="H723">
            <v>65.44</v>
          </cell>
          <cell r="I723">
            <v>4.58</v>
          </cell>
        </row>
        <row r="724">
          <cell r="A724" t="str">
            <v>1732</v>
          </cell>
          <cell r="B724" t="str">
            <v>B</v>
          </cell>
          <cell r="C724" t="str">
            <v>Y</v>
          </cell>
          <cell r="D724" t="str">
            <v>0130-00</v>
          </cell>
          <cell r="E724" t="str">
            <v>RIEMENTRIEB</v>
          </cell>
          <cell r="F724">
            <v>3.65</v>
          </cell>
          <cell r="G724">
            <v>1.06</v>
          </cell>
          <cell r="H724">
            <v>63.74</v>
          </cell>
          <cell r="I724">
            <v>4.71</v>
          </cell>
        </row>
        <row r="725">
          <cell r="A725" t="str">
            <v>1736</v>
          </cell>
          <cell r="B725" t="str">
            <v>B</v>
          </cell>
          <cell r="C725" t="str">
            <v>Y</v>
          </cell>
          <cell r="D725" t="str">
            <v>0130-00</v>
          </cell>
          <cell r="E725" t="str">
            <v>RIEMENTRIEB</v>
          </cell>
          <cell r="F725">
            <v>2.59</v>
          </cell>
          <cell r="G725">
            <v>0.98</v>
          </cell>
          <cell r="H725">
            <v>48.41</v>
          </cell>
          <cell r="I725">
            <v>3.57</v>
          </cell>
        </row>
        <row r="726">
          <cell r="A726" t="str">
            <v>1737</v>
          </cell>
          <cell r="B726" t="str">
            <v>B</v>
          </cell>
          <cell r="C726" t="str">
            <v>Y</v>
          </cell>
          <cell r="D726" t="str">
            <v>0130-00</v>
          </cell>
          <cell r="E726" t="str">
            <v>RIEMENTRIEB</v>
          </cell>
          <cell r="F726">
            <v>2.59</v>
          </cell>
          <cell r="G726">
            <v>0.93</v>
          </cell>
          <cell r="H726">
            <v>48.41</v>
          </cell>
          <cell r="I726">
            <v>3.52</v>
          </cell>
        </row>
        <row r="727">
          <cell r="A727" t="str">
            <v>1739</v>
          </cell>
          <cell r="B727" t="str">
            <v>B</v>
          </cell>
          <cell r="C727" t="str">
            <v>Y</v>
          </cell>
          <cell r="D727" t="str">
            <v>0130-00</v>
          </cell>
          <cell r="E727" t="str">
            <v>RIEMENTRIEB</v>
          </cell>
          <cell r="F727">
            <v>2.59</v>
          </cell>
          <cell r="G727">
            <v>0.99</v>
          </cell>
          <cell r="H727">
            <v>46.74</v>
          </cell>
          <cell r="I727">
            <v>3.58</v>
          </cell>
        </row>
        <row r="728">
          <cell r="A728" t="str">
            <v>1746</v>
          </cell>
          <cell r="B728" t="str">
            <v>B</v>
          </cell>
          <cell r="C728" t="str">
            <v>Y</v>
          </cell>
          <cell r="D728" t="str">
            <v>0130-00</v>
          </cell>
          <cell r="E728" t="str">
            <v>OELMESSVORRICHTUNG</v>
          </cell>
          <cell r="F728">
            <v>0.89</v>
          </cell>
          <cell r="G728">
            <v>0</v>
          </cell>
          <cell r="H728">
            <v>7.59</v>
          </cell>
          <cell r="I728">
            <v>0.89</v>
          </cell>
        </row>
        <row r="729">
          <cell r="A729" t="str">
            <v>1747</v>
          </cell>
          <cell r="B729" t="str">
            <v>B</v>
          </cell>
          <cell r="C729" t="str">
            <v>Y</v>
          </cell>
          <cell r="D729" t="str">
            <v>0130-00</v>
          </cell>
          <cell r="E729" t="str">
            <v>LADELUFTLEITUNG</v>
          </cell>
          <cell r="F729">
            <v>2.27</v>
          </cell>
          <cell r="G729">
            <v>0</v>
          </cell>
          <cell r="H729">
            <v>40.24</v>
          </cell>
          <cell r="I729">
            <v>2.27</v>
          </cell>
        </row>
        <row r="730">
          <cell r="A730" t="str">
            <v>1748</v>
          </cell>
          <cell r="B730" t="str">
            <v>B</v>
          </cell>
          <cell r="C730" t="str">
            <v>Y</v>
          </cell>
          <cell r="D730" t="str">
            <v>0130-00</v>
          </cell>
          <cell r="E730" t="str">
            <v>MOTORZEICHNUNG</v>
          </cell>
          <cell r="F730">
            <v>0</v>
          </cell>
          <cell r="G730">
            <v>0</v>
          </cell>
          <cell r="H730">
            <v>0</v>
          </cell>
          <cell r="I730">
            <v>0</v>
          </cell>
        </row>
        <row r="731">
          <cell r="A731" t="str">
            <v>1749</v>
          </cell>
          <cell r="B731" t="str">
            <v>B</v>
          </cell>
          <cell r="C731" t="str">
            <v>Y</v>
          </cell>
          <cell r="D731" t="str">
            <v>0130-00</v>
          </cell>
          <cell r="E731" t="str">
            <v>GRUNDTEILE</v>
          </cell>
          <cell r="F731">
            <v>17.78</v>
          </cell>
          <cell r="G731">
            <v>30.41</v>
          </cell>
          <cell r="H731">
            <v>467.8</v>
          </cell>
          <cell r="I731">
            <v>48.19</v>
          </cell>
        </row>
        <row r="732">
          <cell r="A732" t="str">
            <v>1751</v>
          </cell>
          <cell r="B732" t="str">
            <v>B</v>
          </cell>
          <cell r="C732" t="str">
            <v>Y</v>
          </cell>
          <cell r="D732" t="str">
            <v>0130-00</v>
          </cell>
          <cell r="E732" t="str">
            <v>ANHAENGEOESE</v>
          </cell>
          <cell r="F732">
            <v>0.41</v>
          </cell>
          <cell r="G732">
            <v>0</v>
          </cell>
          <cell r="H732">
            <v>1.93</v>
          </cell>
          <cell r="I732">
            <v>0.41</v>
          </cell>
        </row>
        <row r="733">
          <cell r="A733" t="str">
            <v>1753</v>
          </cell>
          <cell r="B733" t="str">
            <v>B</v>
          </cell>
          <cell r="C733" t="str">
            <v>Y</v>
          </cell>
          <cell r="D733" t="str">
            <v>0130-00</v>
          </cell>
          <cell r="E733" t="str">
            <v>DREHZ.VERSTELLUNG</v>
          </cell>
          <cell r="F733">
            <v>1.31</v>
          </cell>
          <cell r="G733">
            <v>0</v>
          </cell>
          <cell r="H733">
            <v>126.47</v>
          </cell>
          <cell r="I733">
            <v>1.31</v>
          </cell>
        </row>
        <row r="734">
          <cell r="A734" t="str">
            <v>1754</v>
          </cell>
          <cell r="B734" t="str">
            <v>B</v>
          </cell>
          <cell r="C734" t="str">
            <v>Y</v>
          </cell>
          <cell r="D734" t="str">
            <v>0130-00</v>
          </cell>
          <cell r="E734" t="str">
            <v>ABGASTURBOLADER</v>
          </cell>
          <cell r="F734">
            <v>4.5999999999999996</v>
          </cell>
          <cell r="G734">
            <v>3.9</v>
          </cell>
          <cell r="H734">
            <v>137.65</v>
          </cell>
          <cell r="I734">
            <v>8.5</v>
          </cell>
        </row>
        <row r="735">
          <cell r="A735" t="str">
            <v>1755</v>
          </cell>
          <cell r="B735" t="str">
            <v>B</v>
          </cell>
          <cell r="C735" t="str">
            <v>Y</v>
          </cell>
          <cell r="D735" t="str">
            <v>0130-00</v>
          </cell>
          <cell r="E735" t="str">
            <v>ABGASTURBOLADER</v>
          </cell>
          <cell r="F735">
            <v>4.5999999999999996</v>
          </cell>
          <cell r="G735">
            <v>3.9</v>
          </cell>
          <cell r="H735">
            <v>138.74</v>
          </cell>
          <cell r="I735">
            <v>8.5</v>
          </cell>
        </row>
        <row r="736">
          <cell r="A736" t="str">
            <v>1756</v>
          </cell>
          <cell r="B736" t="str">
            <v>B</v>
          </cell>
          <cell r="C736" t="str">
            <v>Y</v>
          </cell>
          <cell r="D736" t="str">
            <v>0130-00</v>
          </cell>
          <cell r="E736" t="str">
            <v>ABGASTURBOLADER</v>
          </cell>
          <cell r="F736">
            <v>4.42</v>
          </cell>
          <cell r="G736">
            <v>3.29</v>
          </cell>
          <cell r="H736">
            <v>132.75</v>
          </cell>
          <cell r="I736">
            <v>7.71</v>
          </cell>
        </row>
        <row r="737">
          <cell r="A737" t="str">
            <v>1757</v>
          </cell>
          <cell r="B737" t="str">
            <v>B</v>
          </cell>
          <cell r="C737" t="str">
            <v>Y</v>
          </cell>
          <cell r="D737" t="str">
            <v>0130-00</v>
          </cell>
          <cell r="E737" t="str">
            <v>ABGASTURBOLADER</v>
          </cell>
          <cell r="F737">
            <v>4.42</v>
          </cell>
          <cell r="G737">
            <v>3.29</v>
          </cell>
          <cell r="H737">
            <v>132.88</v>
          </cell>
          <cell r="I737">
            <v>7.71</v>
          </cell>
        </row>
        <row r="738">
          <cell r="A738" t="str">
            <v>1758</v>
          </cell>
          <cell r="B738" t="str">
            <v>B</v>
          </cell>
          <cell r="C738" t="str">
            <v>Y</v>
          </cell>
          <cell r="D738" t="str">
            <v>0130-00</v>
          </cell>
          <cell r="E738" t="str">
            <v>ABGASTURBOLADER</v>
          </cell>
          <cell r="F738">
            <v>4.42</v>
          </cell>
          <cell r="G738">
            <v>3.29</v>
          </cell>
          <cell r="H738">
            <v>133.84</v>
          </cell>
          <cell r="I738">
            <v>7.71</v>
          </cell>
        </row>
        <row r="739">
          <cell r="A739" t="str">
            <v>1759</v>
          </cell>
          <cell r="B739" t="str">
            <v>B</v>
          </cell>
          <cell r="C739" t="str">
            <v>Y</v>
          </cell>
          <cell r="D739" t="str">
            <v>0130-00</v>
          </cell>
          <cell r="E739" t="str">
            <v>ABGASTURBOLADER</v>
          </cell>
          <cell r="F739">
            <v>4.42</v>
          </cell>
          <cell r="G739">
            <v>3.29</v>
          </cell>
          <cell r="H739">
            <v>133.97</v>
          </cell>
          <cell r="I739">
            <v>7.71</v>
          </cell>
        </row>
        <row r="740">
          <cell r="A740" t="str">
            <v>1760</v>
          </cell>
          <cell r="B740" t="str">
            <v>B</v>
          </cell>
          <cell r="C740" t="str">
            <v>Y</v>
          </cell>
          <cell r="D740" t="str">
            <v>0130-00</v>
          </cell>
          <cell r="E740" t="str">
            <v>ABGASTURBOLADER</v>
          </cell>
          <cell r="F740">
            <v>2.64</v>
          </cell>
          <cell r="G740">
            <v>0.94</v>
          </cell>
          <cell r="H740">
            <v>98.99</v>
          </cell>
          <cell r="I740">
            <v>3.58</v>
          </cell>
        </row>
        <row r="741">
          <cell r="A741" t="str">
            <v>1761</v>
          </cell>
          <cell r="B741" t="str">
            <v>B</v>
          </cell>
          <cell r="C741" t="str">
            <v>Y</v>
          </cell>
          <cell r="D741" t="str">
            <v>0130-00</v>
          </cell>
          <cell r="E741" t="str">
            <v>ABGASTURBOLADER</v>
          </cell>
          <cell r="F741">
            <v>4.42</v>
          </cell>
          <cell r="G741">
            <v>3.66</v>
          </cell>
          <cell r="H741">
            <v>131.72999999999999</v>
          </cell>
          <cell r="I741">
            <v>8.08</v>
          </cell>
        </row>
        <row r="742">
          <cell r="A742" t="str">
            <v>1762</v>
          </cell>
          <cell r="B742" t="str">
            <v>B</v>
          </cell>
          <cell r="C742" t="str">
            <v>Y</v>
          </cell>
          <cell r="D742" t="str">
            <v>0130-00</v>
          </cell>
          <cell r="E742" t="str">
            <v>ABGASTURBOLADER</v>
          </cell>
          <cell r="F742">
            <v>2.6</v>
          </cell>
          <cell r="G742">
            <v>3.66</v>
          </cell>
          <cell r="H742">
            <v>131.72999999999999</v>
          </cell>
          <cell r="I742">
            <v>6.26</v>
          </cell>
        </row>
        <row r="743">
          <cell r="A743" t="str">
            <v>1763</v>
          </cell>
          <cell r="B743" t="str">
            <v>B</v>
          </cell>
          <cell r="C743" t="str">
            <v>Y</v>
          </cell>
          <cell r="D743" t="str">
            <v>0130-00</v>
          </cell>
          <cell r="E743" t="str">
            <v>MASSENAUSGL.GETR.</v>
          </cell>
          <cell r="F743">
            <v>1.69</v>
          </cell>
          <cell r="G743">
            <v>0.97</v>
          </cell>
          <cell r="H743">
            <v>125.08</v>
          </cell>
          <cell r="I743">
            <v>2.66</v>
          </cell>
        </row>
        <row r="744">
          <cell r="A744" t="str">
            <v>1764</v>
          </cell>
          <cell r="B744" t="str">
            <v>B</v>
          </cell>
          <cell r="C744" t="str">
            <v>Y</v>
          </cell>
          <cell r="D744" t="str">
            <v>0130-00</v>
          </cell>
          <cell r="E744" t="str">
            <v>SCHWINGS.DAEMPFER</v>
          </cell>
          <cell r="F744">
            <v>0.36</v>
          </cell>
          <cell r="G744">
            <v>0</v>
          </cell>
          <cell r="H744">
            <v>31.74</v>
          </cell>
          <cell r="I744">
            <v>0.36</v>
          </cell>
        </row>
        <row r="745">
          <cell r="A745" t="str">
            <v>1765</v>
          </cell>
          <cell r="B745" t="str">
            <v>B</v>
          </cell>
          <cell r="C745" t="str">
            <v>Y</v>
          </cell>
          <cell r="D745" t="str">
            <v>0130-00</v>
          </cell>
          <cell r="E745" t="str">
            <v>ABGASTURBOLADER</v>
          </cell>
          <cell r="F745">
            <v>4.82</v>
          </cell>
          <cell r="G745">
            <v>4.91</v>
          </cell>
          <cell r="H745">
            <v>197</v>
          </cell>
          <cell r="I745">
            <v>9.73</v>
          </cell>
        </row>
        <row r="746">
          <cell r="A746" t="str">
            <v>1766</v>
          </cell>
          <cell r="B746" t="str">
            <v>B</v>
          </cell>
          <cell r="C746" t="str">
            <v>Y</v>
          </cell>
          <cell r="D746" t="str">
            <v>0130-00</v>
          </cell>
          <cell r="E746" t="str">
            <v>ABGASTURBOLADER</v>
          </cell>
          <cell r="F746">
            <v>4.82</v>
          </cell>
          <cell r="G746">
            <v>4.91</v>
          </cell>
          <cell r="H746">
            <v>197</v>
          </cell>
          <cell r="I746">
            <v>9.73</v>
          </cell>
        </row>
        <row r="747">
          <cell r="A747" t="str">
            <v>1767</v>
          </cell>
          <cell r="B747" t="str">
            <v>B</v>
          </cell>
          <cell r="C747" t="str">
            <v>Y</v>
          </cell>
          <cell r="D747" t="str">
            <v>0130-00</v>
          </cell>
          <cell r="E747" t="str">
            <v>ABGASTURBOLADER</v>
          </cell>
          <cell r="F747">
            <v>4.82</v>
          </cell>
          <cell r="G747">
            <v>4.91</v>
          </cell>
          <cell r="H747">
            <v>197</v>
          </cell>
          <cell r="I747">
            <v>9.73</v>
          </cell>
        </row>
        <row r="748">
          <cell r="A748" t="str">
            <v>1770</v>
          </cell>
          <cell r="B748" t="str">
            <v>B</v>
          </cell>
          <cell r="C748" t="str">
            <v>Y</v>
          </cell>
          <cell r="D748" t="str">
            <v>0130-00</v>
          </cell>
          <cell r="E748" t="str">
            <v>WERKSPROBELAUF</v>
          </cell>
          <cell r="F748">
            <v>13.53</v>
          </cell>
          <cell r="G748">
            <v>0</v>
          </cell>
          <cell r="H748">
            <v>7.23</v>
          </cell>
          <cell r="I748">
            <v>13.53</v>
          </cell>
        </row>
        <row r="749">
          <cell r="A749" t="str">
            <v>1771</v>
          </cell>
          <cell r="B749" t="str">
            <v>B</v>
          </cell>
          <cell r="C749" t="str">
            <v>Y</v>
          </cell>
          <cell r="D749" t="str">
            <v>0130-00</v>
          </cell>
          <cell r="E749" t="str">
            <v>WERKSPROBELAUF</v>
          </cell>
          <cell r="F749">
            <v>13.53</v>
          </cell>
          <cell r="G749">
            <v>0</v>
          </cell>
          <cell r="H749">
            <v>7.23</v>
          </cell>
          <cell r="I749">
            <v>13.53</v>
          </cell>
        </row>
        <row r="750">
          <cell r="A750" t="str">
            <v>1772</v>
          </cell>
          <cell r="B750" t="str">
            <v>B</v>
          </cell>
          <cell r="C750" t="str">
            <v>Y</v>
          </cell>
          <cell r="D750" t="str">
            <v>0130-00</v>
          </cell>
          <cell r="E750" t="str">
            <v>WERKSPROBELAUF</v>
          </cell>
          <cell r="F750">
            <v>13.53</v>
          </cell>
          <cell r="G750">
            <v>0</v>
          </cell>
          <cell r="H750">
            <v>7.23</v>
          </cell>
          <cell r="I750">
            <v>13.53</v>
          </cell>
        </row>
        <row r="751">
          <cell r="A751" t="str">
            <v>1773</v>
          </cell>
          <cell r="B751" t="str">
            <v>B</v>
          </cell>
          <cell r="C751" t="str">
            <v>Y</v>
          </cell>
          <cell r="D751" t="str">
            <v>0130-00</v>
          </cell>
          <cell r="E751" t="str">
            <v>WERKSPROBELAUF</v>
          </cell>
          <cell r="F751">
            <v>13.53</v>
          </cell>
          <cell r="G751">
            <v>0</v>
          </cell>
          <cell r="H751">
            <v>7.23</v>
          </cell>
          <cell r="I751">
            <v>13.53</v>
          </cell>
        </row>
        <row r="752">
          <cell r="A752" t="str">
            <v>1774</v>
          </cell>
          <cell r="B752" t="str">
            <v>B</v>
          </cell>
          <cell r="C752" t="str">
            <v>Y</v>
          </cell>
          <cell r="D752" t="str">
            <v>0130-00</v>
          </cell>
          <cell r="E752" t="str">
            <v>GRUNDBESCHICHTUNG</v>
          </cell>
          <cell r="F752">
            <v>9.58</v>
          </cell>
          <cell r="G752">
            <v>0</v>
          </cell>
          <cell r="H752">
            <v>5.37</v>
          </cell>
          <cell r="I752">
            <v>9.58</v>
          </cell>
        </row>
        <row r="753">
          <cell r="A753" t="str">
            <v>1775</v>
          </cell>
          <cell r="B753" t="str">
            <v>B</v>
          </cell>
          <cell r="C753" t="str">
            <v>Y</v>
          </cell>
          <cell r="D753" t="str">
            <v>0130-00</v>
          </cell>
          <cell r="E753" t="str">
            <v>OELMESSVORRICHTUNG</v>
          </cell>
          <cell r="F753">
            <v>0.89</v>
          </cell>
          <cell r="G753">
            <v>0</v>
          </cell>
          <cell r="H753">
            <v>7.59</v>
          </cell>
          <cell r="I753">
            <v>0.89</v>
          </cell>
        </row>
        <row r="754">
          <cell r="A754" t="str">
            <v>1776</v>
          </cell>
          <cell r="B754" t="str">
            <v>B</v>
          </cell>
          <cell r="C754" t="str">
            <v>Y</v>
          </cell>
          <cell r="D754" t="str">
            <v>0130-00</v>
          </cell>
          <cell r="E754" t="str">
            <v>VERSCHLUSSTEILE</v>
          </cell>
          <cell r="F754">
            <v>1.1599999999999999</v>
          </cell>
          <cell r="G754">
            <v>0</v>
          </cell>
          <cell r="H754">
            <v>46.88</v>
          </cell>
          <cell r="I754">
            <v>1.1599999999999999</v>
          </cell>
        </row>
        <row r="755">
          <cell r="A755" t="str">
            <v>1780</v>
          </cell>
          <cell r="B755" t="str">
            <v>B</v>
          </cell>
          <cell r="C755" t="str">
            <v>Y</v>
          </cell>
          <cell r="D755" t="str">
            <v>0130-00</v>
          </cell>
          <cell r="E755" t="str">
            <v>VERSCHLUSSTEILE</v>
          </cell>
          <cell r="F755">
            <v>0.47</v>
          </cell>
          <cell r="G755">
            <v>0</v>
          </cell>
          <cell r="H755">
            <v>4.26</v>
          </cell>
          <cell r="I755">
            <v>0.47</v>
          </cell>
        </row>
        <row r="756">
          <cell r="A756" t="str">
            <v>1781</v>
          </cell>
          <cell r="B756" t="str">
            <v>B</v>
          </cell>
          <cell r="C756" t="str">
            <v>Y</v>
          </cell>
          <cell r="D756" t="str">
            <v>0130-00</v>
          </cell>
          <cell r="E756" t="str">
            <v>SCHMIEROELKUEHLER</v>
          </cell>
          <cell r="F756">
            <v>1.1499999999999999</v>
          </cell>
          <cell r="G756">
            <v>1.0900000000000001</v>
          </cell>
          <cell r="H756">
            <v>56.51</v>
          </cell>
          <cell r="I756">
            <v>2.2400000000000002</v>
          </cell>
        </row>
        <row r="757">
          <cell r="A757" t="str">
            <v>1782</v>
          </cell>
          <cell r="B757" t="str">
            <v>B</v>
          </cell>
          <cell r="C757" t="str">
            <v>Y</v>
          </cell>
          <cell r="D757" t="str">
            <v>0130-00</v>
          </cell>
          <cell r="E757" t="str">
            <v>SCHMIEROELKUEHLER</v>
          </cell>
          <cell r="F757">
            <v>1.1499999999999999</v>
          </cell>
          <cell r="G757">
            <v>1.3</v>
          </cell>
          <cell r="H757">
            <v>58.46</v>
          </cell>
          <cell r="I757">
            <v>2.4500000000000002</v>
          </cell>
        </row>
        <row r="758">
          <cell r="A758" t="str">
            <v>1783</v>
          </cell>
          <cell r="B758" t="str">
            <v>B</v>
          </cell>
          <cell r="C758" t="str">
            <v>Y</v>
          </cell>
          <cell r="D758" t="str">
            <v>0130-00</v>
          </cell>
          <cell r="E758" t="str">
            <v>SCHMIEROELFILTER</v>
          </cell>
          <cell r="F758">
            <v>0.52</v>
          </cell>
          <cell r="G758">
            <v>0</v>
          </cell>
          <cell r="H758">
            <v>3.83</v>
          </cell>
          <cell r="I758">
            <v>0.52</v>
          </cell>
        </row>
        <row r="759">
          <cell r="A759" t="str">
            <v>1790</v>
          </cell>
          <cell r="B759" t="str">
            <v>B</v>
          </cell>
          <cell r="C759" t="str">
            <v>Y</v>
          </cell>
          <cell r="D759" t="str">
            <v>0130-00</v>
          </cell>
          <cell r="E759" t="str">
            <v>GENERATOR</v>
          </cell>
          <cell r="F759">
            <v>1.18</v>
          </cell>
          <cell r="G759">
            <v>0</v>
          </cell>
          <cell r="H759">
            <v>54.3</v>
          </cell>
          <cell r="I759">
            <v>1.18</v>
          </cell>
        </row>
        <row r="760">
          <cell r="A760" t="str">
            <v>1791</v>
          </cell>
          <cell r="B760" t="str">
            <v>B</v>
          </cell>
          <cell r="C760" t="str">
            <v>Y</v>
          </cell>
          <cell r="D760" t="str">
            <v>0130-00</v>
          </cell>
          <cell r="E760" t="str">
            <v>GENERATOR</v>
          </cell>
          <cell r="F760">
            <v>0.8</v>
          </cell>
          <cell r="G760">
            <v>0</v>
          </cell>
          <cell r="H760">
            <v>54.3</v>
          </cell>
          <cell r="I760">
            <v>0.8</v>
          </cell>
        </row>
        <row r="761">
          <cell r="A761" t="str">
            <v>1792</v>
          </cell>
          <cell r="B761" t="str">
            <v>B</v>
          </cell>
          <cell r="C761" t="str">
            <v>Y</v>
          </cell>
          <cell r="D761" t="str">
            <v>0130-00</v>
          </cell>
          <cell r="E761" t="str">
            <v>GENERATOR</v>
          </cell>
          <cell r="F761">
            <v>0.8</v>
          </cell>
          <cell r="G761">
            <v>0</v>
          </cell>
          <cell r="H761">
            <v>64.739999999999995</v>
          </cell>
          <cell r="I761">
            <v>0.8</v>
          </cell>
        </row>
        <row r="762">
          <cell r="A762" t="str">
            <v>1793</v>
          </cell>
          <cell r="B762" t="str">
            <v>B</v>
          </cell>
          <cell r="C762" t="str">
            <v>Y</v>
          </cell>
          <cell r="D762" t="str">
            <v>0130-00</v>
          </cell>
          <cell r="E762" t="str">
            <v>GENERATOR</v>
          </cell>
          <cell r="F762">
            <v>1.18</v>
          </cell>
          <cell r="G762">
            <v>0</v>
          </cell>
          <cell r="H762">
            <v>64.739999999999995</v>
          </cell>
          <cell r="I762">
            <v>1.18</v>
          </cell>
        </row>
        <row r="763">
          <cell r="A763" t="str">
            <v>1794</v>
          </cell>
          <cell r="B763" t="str">
            <v>B</v>
          </cell>
          <cell r="C763" t="str">
            <v>Y</v>
          </cell>
          <cell r="D763" t="str">
            <v>0130-00</v>
          </cell>
          <cell r="E763" t="str">
            <v>GENERATOR</v>
          </cell>
          <cell r="F763">
            <v>0.93</v>
          </cell>
          <cell r="G763">
            <v>0</v>
          </cell>
          <cell r="H763">
            <v>66.069999999999993</v>
          </cell>
          <cell r="I763">
            <v>0.93</v>
          </cell>
        </row>
        <row r="764">
          <cell r="A764" t="str">
            <v>1795</v>
          </cell>
          <cell r="B764" t="str">
            <v>B</v>
          </cell>
          <cell r="C764" t="str">
            <v>Y</v>
          </cell>
          <cell r="D764" t="str">
            <v>0130-00</v>
          </cell>
          <cell r="E764" t="str">
            <v>GENERATOR</v>
          </cell>
          <cell r="F764">
            <v>1.18</v>
          </cell>
          <cell r="G764">
            <v>0</v>
          </cell>
          <cell r="H764">
            <v>66.069999999999993</v>
          </cell>
          <cell r="I764">
            <v>1.18</v>
          </cell>
        </row>
        <row r="765">
          <cell r="A765" t="str">
            <v>1796</v>
          </cell>
          <cell r="B765" t="str">
            <v>B</v>
          </cell>
          <cell r="C765" t="str">
            <v>Y</v>
          </cell>
          <cell r="D765" t="str">
            <v>0130-00</v>
          </cell>
          <cell r="E765" t="str">
            <v>GENERATOR</v>
          </cell>
          <cell r="F765">
            <v>0.98</v>
          </cell>
          <cell r="G765">
            <v>0</v>
          </cell>
          <cell r="H765">
            <v>77.09</v>
          </cell>
          <cell r="I765">
            <v>0.98</v>
          </cell>
        </row>
        <row r="766">
          <cell r="A766" t="str">
            <v>1797</v>
          </cell>
          <cell r="B766" t="str">
            <v>B</v>
          </cell>
          <cell r="C766" t="str">
            <v>Y</v>
          </cell>
          <cell r="D766" t="str">
            <v>0130-00</v>
          </cell>
          <cell r="E766" t="str">
            <v>GENERATOR</v>
          </cell>
          <cell r="F766">
            <v>1.4</v>
          </cell>
          <cell r="G766">
            <v>0</v>
          </cell>
          <cell r="H766">
            <v>77.09</v>
          </cell>
          <cell r="I766">
            <v>1.4</v>
          </cell>
        </row>
        <row r="767">
          <cell r="A767" t="str">
            <v>1798</v>
          </cell>
          <cell r="B767" t="str">
            <v>B</v>
          </cell>
          <cell r="C767" t="str">
            <v>Y</v>
          </cell>
          <cell r="D767" t="str">
            <v>0130-00</v>
          </cell>
          <cell r="E767" t="str">
            <v>GENERATOR</v>
          </cell>
          <cell r="F767">
            <v>1.1599999999999999</v>
          </cell>
          <cell r="G767">
            <v>0</v>
          </cell>
          <cell r="H767">
            <v>57.44</v>
          </cell>
          <cell r="I767">
            <v>1.1599999999999999</v>
          </cell>
        </row>
        <row r="768">
          <cell r="A768" t="str">
            <v>1799</v>
          </cell>
          <cell r="B768" t="str">
            <v>B</v>
          </cell>
          <cell r="C768" t="str">
            <v>Y</v>
          </cell>
          <cell r="D768" t="str">
            <v>0130-00</v>
          </cell>
          <cell r="E768" t="str">
            <v>GENERATOR</v>
          </cell>
          <cell r="F768">
            <v>0.97</v>
          </cell>
          <cell r="G768">
            <v>0</v>
          </cell>
          <cell r="H768">
            <v>67.95</v>
          </cell>
          <cell r="I768">
            <v>0.97</v>
          </cell>
        </row>
        <row r="769">
          <cell r="A769" t="str">
            <v>1804</v>
          </cell>
          <cell r="B769" t="str">
            <v>B</v>
          </cell>
          <cell r="C769" t="str">
            <v>Y</v>
          </cell>
          <cell r="D769" t="str">
            <v>0130-00</v>
          </cell>
          <cell r="E769" t="str">
            <v>OHNE INHALT</v>
          </cell>
          <cell r="F769">
            <v>0</v>
          </cell>
          <cell r="G769">
            <v>0</v>
          </cell>
          <cell r="H769">
            <v>0</v>
          </cell>
          <cell r="I769">
            <v>0</v>
          </cell>
        </row>
        <row r="770">
          <cell r="A770" t="str">
            <v>1805</v>
          </cell>
          <cell r="B770" t="str">
            <v>B</v>
          </cell>
          <cell r="C770" t="str">
            <v>Y</v>
          </cell>
          <cell r="D770" t="str">
            <v>0130-00</v>
          </cell>
          <cell r="E770" t="str">
            <v>DREHZAHLREGLER</v>
          </cell>
          <cell r="F770">
            <v>2.2799999999999998</v>
          </cell>
          <cell r="G770">
            <v>0.56000000000000005</v>
          </cell>
          <cell r="H770">
            <v>175.99</v>
          </cell>
          <cell r="I770">
            <v>2.84</v>
          </cell>
        </row>
        <row r="771">
          <cell r="A771" t="str">
            <v>1806</v>
          </cell>
          <cell r="B771" t="str">
            <v>B</v>
          </cell>
          <cell r="C771" t="str">
            <v>Y</v>
          </cell>
          <cell r="D771" t="str">
            <v>0130-00</v>
          </cell>
          <cell r="E771" t="str">
            <v>SAUGLEITUNG</v>
          </cell>
          <cell r="F771">
            <v>0.56999999999999995</v>
          </cell>
          <cell r="G771">
            <v>2.29</v>
          </cell>
          <cell r="H771">
            <v>7.65</v>
          </cell>
          <cell r="I771">
            <v>2.86</v>
          </cell>
        </row>
        <row r="772">
          <cell r="A772" t="str">
            <v>1807</v>
          </cell>
          <cell r="B772" t="str">
            <v>B</v>
          </cell>
          <cell r="C772" t="str">
            <v>Y</v>
          </cell>
          <cell r="D772" t="str">
            <v>0130-00</v>
          </cell>
          <cell r="E772" t="str">
            <v>SAUGLEITUNG</v>
          </cell>
          <cell r="F772">
            <v>0.56999999999999995</v>
          </cell>
          <cell r="G772">
            <v>2.29</v>
          </cell>
          <cell r="H772">
            <v>7.65</v>
          </cell>
          <cell r="I772">
            <v>2.86</v>
          </cell>
        </row>
        <row r="773">
          <cell r="A773" t="str">
            <v>1808</v>
          </cell>
          <cell r="B773" t="str">
            <v>B</v>
          </cell>
          <cell r="C773" t="str">
            <v>Y</v>
          </cell>
          <cell r="D773" t="str">
            <v>0130-00</v>
          </cell>
          <cell r="E773" t="str">
            <v>MASSENAUSGL.GETR.</v>
          </cell>
          <cell r="F773">
            <v>2.1</v>
          </cell>
          <cell r="G773">
            <v>0.97</v>
          </cell>
          <cell r="H773">
            <v>126.16</v>
          </cell>
          <cell r="I773">
            <v>3.0700000000000003</v>
          </cell>
        </row>
        <row r="774">
          <cell r="A774" t="str">
            <v>1809</v>
          </cell>
          <cell r="B774" t="str">
            <v>B</v>
          </cell>
          <cell r="C774" t="str">
            <v>Y</v>
          </cell>
          <cell r="D774" t="str">
            <v>0130-00</v>
          </cell>
          <cell r="E774" t="str">
            <v>SCHWINGS.DAEMPFER</v>
          </cell>
          <cell r="F774">
            <v>0.77</v>
          </cell>
          <cell r="G774">
            <v>0</v>
          </cell>
          <cell r="H774">
            <v>32.82</v>
          </cell>
          <cell r="I774">
            <v>0.77</v>
          </cell>
        </row>
        <row r="775">
          <cell r="A775" t="str">
            <v>1812</v>
          </cell>
          <cell r="B775" t="str">
            <v>B</v>
          </cell>
          <cell r="C775" t="str">
            <v>Y</v>
          </cell>
          <cell r="D775" t="str">
            <v>0130-00</v>
          </cell>
          <cell r="E775" t="str">
            <v>EINSPRITZPUMPE</v>
          </cell>
          <cell r="F775">
            <v>7.94</v>
          </cell>
          <cell r="G775">
            <v>44.43</v>
          </cell>
          <cell r="H775">
            <v>764.09</v>
          </cell>
          <cell r="I775">
            <v>52.37</v>
          </cell>
        </row>
        <row r="776">
          <cell r="A776" t="str">
            <v>1813</v>
          </cell>
          <cell r="B776" t="str">
            <v>B</v>
          </cell>
          <cell r="C776" t="str">
            <v>Y</v>
          </cell>
          <cell r="D776" t="str">
            <v>0130-00</v>
          </cell>
          <cell r="E776" t="str">
            <v>EINSPRITZPUMPE</v>
          </cell>
          <cell r="F776">
            <v>7.94</v>
          </cell>
          <cell r="G776">
            <v>44.43</v>
          </cell>
          <cell r="H776">
            <v>771.11</v>
          </cell>
          <cell r="I776">
            <v>52.37</v>
          </cell>
        </row>
        <row r="777">
          <cell r="A777" t="str">
            <v>1814</v>
          </cell>
          <cell r="B777" t="str">
            <v>B</v>
          </cell>
          <cell r="C777" t="str">
            <v>Y</v>
          </cell>
          <cell r="D777" t="str">
            <v>0130-00</v>
          </cell>
          <cell r="E777" t="str">
            <v>OELWANNE</v>
          </cell>
          <cell r="F777">
            <v>1.96</v>
          </cell>
          <cell r="G777">
            <v>3.32</v>
          </cell>
          <cell r="H777">
            <v>74.86</v>
          </cell>
          <cell r="I777">
            <v>5.2799999999999994</v>
          </cell>
        </row>
        <row r="778">
          <cell r="A778" t="str">
            <v>1815</v>
          </cell>
          <cell r="B778" t="str">
            <v>B</v>
          </cell>
          <cell r="C778" t="str">
            <v>Y</v>
          </cell>
          <cell r="D778" t="str">
            <v>0130-00</v>
          </cell>
          <cell r="E778" t="str">
            <v>OELWANNE</v>
          </cell>
          <cell r="F778">
            <v>1.93</v>
          </cell>
          <cell r="G778">
            <v>3.32</v>
          </cell>
          <cell r="H778">
            <v>74.86</v>
          </cell>
          <cell r="I778">
            <v>5.25</v>
          </cell>
        </row>
        <row r="779">
          <cell r="A779" t="str">
            <v>1819</v>
          </cell>
          <cell r="B779" t="str">
            <v>B</v>
          </cell>
          <cell r="C779" t="str">
            <v>Y</v>
          </cell>
          <cell r="D779" t="str">
            <v>0130-00</v>
          </cell>
          <cell r="E779" t="str">
            <v>OELMESSVORRICHTUNG</v>
          </cell>
          <cell r="F779">
            <v>0.71</v>
          </cell>
          <cell r="G779">
            <v>0</v>
          </cell>
          <cell r="H779">
            <v>7.59</v>
          </cell>
          <cell r="I779">
            <v>0.71</v>
          </cell>
        </row>
        <row r="780">
          <cell r="A780" t="str">
            <v>1820</v>
          </cell>
          <cell r="B780" t="str">
            <v>B</v>
          </cell>
          <cell r="C780" t="str">
            <v>Y</v>
          </cell>
          <cell r="D780" t="str">
            <v>0130-00</v>
          </cell>
          <cell r="E780" t="str">
            <v>OELMESSVORRICHTUNG</v>
          </cell>
          <cell r="F780">
            <v>0.84</v>
          </cell>
          <cell r="G780">
            <v>0</v>
          </cell>
          <cell r="H780">
            <v>7.59</v>
          </cell>
          <cell r="I780">
            <v>0.84</v>
          </cell>
        </row>
        <row r="781">
          <cell r="A781" t="str">
            <v>1821</v>
          </cell>
          <cell r="B781" t="str">
            <v>B</v>
          </cell>
          <cell r="C781" t="str">
            <v>Y</v>
          </cell>
          <cell r="D781" t="str">
            <v>0130-00</v>
          </cell>
          <cell r="E781" t="str">
            <v>ABG.SCHALLDAEMPFER</v>
          </cell>
          <cell r="F781">
            <v>0</v>
          </cell>
          <cell r="G781">
            <v>0</v>
          </cell>
          <cell r="H781">
            <v>85.7</v>
          </cell>
          <cell r="I781">
            <v>0</v>
          </cell>
        </row>
        <row r="782">
          <cell r="A782" t="str">
            <v>1823</v>
          </cell>
          <cell r="B782" t="str">
            <v>B</v>
          </cell>
          <cell r="C782" t="str">
            <v>Y</v>
          </cell>
          <cell r="D782" t="str">
            <v>0130-00</v>
          </cell>
          <cell r="E782" t="str">
            <v>GEGENFLANSCH</v>
          </cell>
          <cell r="F782">
            <v>0</v>
          </cell>
          <cell r="G782">
            <v>0</v>
          </cell>
          <cell r="H782">
            <v>2.74</v>
          </cell>
          <cell r="I782">
            <v>0</v>
          </cell>
        </row>
        <row r="783">
          <cell r="A783" t="str">
            <v>1825</v>
          </cell>
          <cell r="B783" t="str">
            <v>B</v>
          </cell>
          <cell r="C783" t="str">
            <v>Y</v>
          </cell>
          <cell r="D783" t="str">
            <v>0130-00</v>
          </cell>
          <cell r="E783" t="str">
            <v>ELEK.ANLASSZUBEH.</v>
          </cell>
          <cell r="F783">
            <v>0.34</v>
          </cell>
          <cell r="G783">
            <v>0</v>
          </cell>
          <cell r="H783">
            <v>12.72</v>
          </cell>
          <cell r="I783">
            <v>0.34</v>
          </cell>
        </row>
        <row r="784">
          <cell r="A784" t="str">
            <v>1826</v>
          </cell>
          <cell r="B784" t="str">
            <v>B</v>
          </cell>
          <cell r="C784" t="str">
            <v>Y</v>
          </cell>
          <cell r="D784" t="str">
            <v>0130-00</v>
          </cell>
          <cell r="E784" t="str">
            <v>ELEK.ANLASSZUBEH.</v>
          </cell>
          <cell r="F784">
            <v>0.34</v>
          </cell>
          <cell r="G784">
            <v>0</v>
          </cell>
          <cell r="H784">
            <v>13.07</v>
          </cell>
          <cell r="I784">
            <v>0.34</v>
          </cell>
        </row>
        <row r="785">
          <cell r="A785" t="str">
            <v>1832</v>
          </cell>
          <cell r="B785" t="str">
            <v>B</v>
          </cell>
          <cell r="C785" t="str">
            <v>Y</v>
          </cell>
          <cell r="D785" t="str">
            <v>0130-00</v>
          </cell>
          <cell r="E785" t="str">
            <v>KRAFTSTOFFPUMPE</v>
          </cell>
          <cell r="F785">
            <v>0.61</v>
          </cell>
          <cell r="G785">
            <v>0</v>
          </cell>
          <cell r="H785">
            <v>43.1</v>
          </cell>
          <cell r="I785">
            <v>0.61</v>
          </cell>
        </row>
        <row r="786">
          <cell r="A786" t="str">
            <v>1835</v>
          </cell>
          <cell r="B786" t="str">
            <v>B</v>
          </cell>
          <cell r="C786" t="str">
            <v>Y</v>
          </cell>
          <cell r="D786" t="str">
            <v>0130-00</v>
          </cell>
          <cell r="E786" t="str">
            <v>OHNE INHALT</v>
          </cell>
          <cell r="F786">
            <v>0</v>
          </cell>
          <cell r="G786">
            <v>0</v>
          </cell>
          <cell r="H786">
            <v>0</v>
          </cell>
          <cell r="I786">
            <v>0</v>
          </cell>
        </row>
        <row r="787">
          <cell r="A787" t="str">
            <v>1837</v>
          </cell>
          <cell r="B787" t="str">
            <v>B</v>
          </cell>
          <cell r="C787" t="str">
            <v>Y</v>
          </cell>
          <cell r="D787" t="str">
            <v>0130-00</v>
          </cell>
          <cell r="E787" t="str">
            <v>FLUESSIGKUEHLER W</v>
          </cell>
          <cell r="F787">
            <v>6.3</v>
          </cell>
          <cell r="G787">
            <v>9.67</v>
          </cell>
          <cell r="H787">
            <v>136.51</v>
          </cell>
          <cell r="I787">
            <v>15.969999999999999</v>
          </cell>
        </row>
        <row r="788">
          <cell r="A788" t="str">
            <v>1838</v>
          </cell>
          <cell r="B788" t="str">
            <v>B</v>
          </cell>
          <cell r="C788" t="str">
            <v>Y</v>
          </cell>
          <cell r="D788" t="str">
            <v>0130-00</v>
          </cell>
          <cell r="E788" t="str">
            <v>FLUESSIGKUEHLER W</v>
          </cell>
          <cell r="F788">
            <v>10.73</v>
          </cell>
          <cell r="G788">
            <v>11.42</v>
          </cell>
          <cell r="H788">
            <v>403</v>
          </cell>
          <cell r="I788">
            <v>22.15</v>
          </cell>
        </row>
        <row r="789">
          <cell r="A789" t="str">
            <v>1841</v>
          </cell>
          <cell r="B789" t="str">
            <v>B</v>
          </cell>
          <cell r="C789" t="str">
            <v>Y</v>
          </cell>
          <cell r="D789" t="str">
            <v>0130-00</v>
          </cell>
          <cell r="E789" t="str">
            <v>HYDRAUL.OELKUEHLER</v>
          </cell>
          <cell r="F789">
            <v>7.52</v>
          </cell>
          <cell r="G789">
            <v>9.67</v>
          </cell>
          <cell r="H789">
            <v>219.52</v>
          </cell>
          <cell r="I789">
            <v>17.189999999999998</v>
          </cell>
        </row>
        <row r="790">
          <cell r="A790" t="str">
            <v>1842</v>
          </cell>
          <cell r="B790" t="str">
            <v>B</v>
          </cell>
          <cell r="C790" t="str">
            <v>Y</v>
          </cell>
          <cell r="D790" t="str">
            <v>0130-00</v>
          </cell>
          <cell r="E790" t="str">
            <v>HYDRAUL.OELKUEHLER</v>
          </cell>
          <cell r="F790">
            <v>11.29</v>
          </cell>
          <cell r="G790">
            <v>11.42</v>
          </cell>
          <cell r="H790">
            <v>499.43</v>
          </cell>
          <cell r="I790">
            <v>22.71</v>
          </cell>
        </row>
        <row r="791">
          <cell r="A791" t="str">
            <v>1843</v>
          </cell>
          <cell r="B791" t="str">
            <v>B</v>
          </cell>
          <cell r="C791" t="str">
            <v>Y</v>
          </cell>
          <cell r="D791" t="str">
            <v>0130-00</v>
          </cell>
          <cell r="E791" t="str">
            <v>HYDRAUL.OELKUEHLER</v>
          </cell>
          <cell r="F791">
            <v>7.27</v>
          </cell>
          <cell r="G791">
            <v>9.67</v>
          </cell>
          <cell r="H791">
            <v>233.57</v>
          </cell>
          <cell r="I791">
            <v>16.939999999999998</v>
          </cell>
        </row>
        <row r="792">
          <cell r="A792" t="str">
            <v>1844</v>
          </cell>
          <cell r="B792" t="str">
            <v>B</v>
          </cell>
          <cell r="C792" t="str">
            <v>Y</v>
          </cell>
          <cell r="D792" t="str">
            <v>0130-00</v>
          </cell>
          <cell r="E792" t="str">
            <v>HYDRAUL.OELKUEHLER</v>
          </cell>
          <cell r="F792">
            <v>12.03</v>
          </cell>
          <cell r="G792">
            <v>11.42</v>
          </cell>
          <cell r="H792">
            <v>524.29</v>
          </cell>
          <cell r="I792">
            <v>23.45</v>
          </cell>
        </row>
        <row r="793">
          <cell r="A793" t="str">
            <v>1845</v>
          </cell>
          <cell r="B793" t="str">
            <v>B</v>
          </cell>
          <cell r="C793" t="str">
            <v>Y</v>
          </cell>
          <cell r="D793" t="str">
            <v>0130-00</v>
          </cell>
          <cell r="E793" t="str">
            <v>HYDRAUL.OELKUEHLER</v>
          </cell>
          <cell r="F793">
            <v>7.21</v>
          </cell>
          <cell r="G793">
            <v>9.67</v>
          </cell>
          <cell r="H793">
            <v>239.04</v>
          </cell>
          <cell r="I793">
            <v>16.88</v>
          </cell>
        </row>
        <row r="794">
          <cell r="A794" t="str">
            <v>1846</v>
          </cell>
          <cell r="B794" t="str">
            <v>B</v>
          </cell>
          <cell r="C794" t="str">
            <v>Y</v>
          </cell>
          <cell r="D794" t="str">
            <v>0130-00</v>
          </cell>
          <cell r="E794" t="str">
            <v>HYDRAUL.OELKUEHLER</v>
          </cell>
          <cell r="F794">
            <v>12.4</v>
          </cell>
          <cell r="G794">
            <v>11.42</v>
          </cell>
          <cell r="H794">
            <v>541.92999999999995</v>
          </cell>
          <cell r="I794">
            <v>23.82</v>
          </cell>
        </row>
        <row r="795">
          <cell r="A795" t="str">
            <v>1847</v>
          </cell>
          <cell r="B795" t="str">
            <v>B</v>
          </cell>
          <cell r="C795" t="str">
            <v>Y</v>
          </cell>
          <cell r="D795" t="str">
            <v>0130-00</v>
          </cell>
          <cell r="E795" t="str">
            <v>HYDRAUL.OELKUEHLER</v>
          </cell>
          <cell r="F795">
            <v>7.96</v>
          </cell>
          <cell r="G795">
            <v>9.67</v>
          </cell>
          <cell r="H795">
            <v>279.17</v>
          </cell>
          <cell r="I795">
            <v>17.63</v>
          </cell>
        </row>
        <row r="796">
          <cell r="A796" t="str">
            <v>1854</v>
          </cell>
          <cell r="B796" t="str">
            <v>B</v>
          </cell>
          <cell r="C796" t="str">
            <v>Y</v>
          </cell>
          <cell r="D796" t="str">
            <v>0130-00</v>
          </cell>
          <cell r="E796" t="str">
            <v>RIEMENTRIEB</v>
          </cell>
          <cell r="F796">
            <v>0</v>
          </cell>
          <cell r="G796">
            <v>0</v>
          </cell>
          <cell r="H796">
            <v>0</v>
          </cell>
          <cell r="I796">
            <v>0</v>
          </cell>
        </row>
        <row r="797">
          <cell r="A797" t="str">
            <v>1855</v>
          </cell>
          <cell r="B797" t="str">
            <v>B</v>
          </cell>
          <cell r="C797" t="str">
            <v>Y</v>
          </cell>
          <cell r="D797" t="str">
            <v>0130-00</v>
          </cell>
          <cell r="E797" t="str">
            <v>RIEMENTRIEB</v>
          </cell>
          <cell r="F797">
            <v>0</v>
          </cell>
          <cell r="G797">
            <v>0</v>
          </cell>
          <cell r="H797">
            <v>0</v>
          </cell>
          <cell r="I797">
            <v>0</v>
          </cell>
        </row>
        <row r="798">
          <cell r="A798" t="str">
            <v>1860</v>
          </cell>
          <cell r="B798" t="str">
            <v>B</v>
          </cell>
          <cell r="C798" t="str">
            <v>Y</v>
          </cell>
          <cell r="D798" t="str">
            <v>0130-00</v>
          </cell>
          <cell r="E798" t="str">
            <v>KRUEMMER</v>
          </cell>
          <cell r="F798">
            <v>0.79</v>
          </cell>
          <cell r="G798">
            <v>1.24</v>
          </cell>
          <cell r="H798">
            <v>12.62</v>
          </cell>
          <cell r="I798">
            <v>2.0300000000000002</v>
          </cell>
        </row>
        <row r="799">
          <cell r="A799" t="str">
            <v>1865</v>
          </cell>
          <cell r="B799" t="str">
            <v>B</v>
          </cell>
          <cell r="C799" t="str">
            <v>Y</v>
          </cell>
          <cell r="D799" t="str">
            <v>0130-00</v>
          </cell>
          <cell r="E799" t="str">
            <v>RIEMENTRIEB</v>
          </cell>
          <cell r="F799">
            <v>2.14</v>
          </cell>
          <cell r="G799">
            <v>1.45</v>
          </cell>
          <cell r="H799">
            <v>35.36</v>
          </cell>
          <cell r="I799">
            <v>3.59</v>
          </cell>
        </row>
        <row r="800">
          <cell r="A800" t="str">
            <v>1869</v>
          </cell>
          <cell r="B800" t="str">
            <v>B</v>
          </cell>
          <cell r="C800" t="str">
            <v>Y</v>
          </cell>
          <cell r="D800" t="str">
            <v>0131-00</v>
          </cell>
          <cell r="E800" t="str">
            <v>RIEMENTRIEB</v>
          </cell>
          <cell r="F800">
            <v>2.25</v>
          </cell>
          <cell r="G800">
            <v>1.26</v>
          </cell>
          <cell r="H800">
            <v>65.099999999999994</v>
          </cell>
          <cell r="I800">
            <v>3.51</v>
          </cell>
        </row>
        <row r="801">
          <cell r="A801" t="str">
            <v>1870</v>
          </cell>
          <cell r="B801" t="str">
            <v>B</v>
          </cell>
          <cell r="C801" t="str">
            <v>Y</v>
          </cell>
          <cell r="D801" t="str">
            <v>0131-00</v>
          </cell>
          <cell r="E801" t="str">
            <v>RIEMENTRIEB</v>
          </cell>
          <cell r="F801">
            <v>2.2400000000000002</v>
          </cell>
          <cell r="G801">
            <v>1.18</v>
          </cell>
          <cell r="H801">
            <v>65.28</v>
          </cell>
          <cell r="I801">
            <v>3.42</v>
          </cell>
        </row>
        <row r="802">
          <cell r="A802" t="str">
            <v>1871</v>
          </cell>
          <cell r="B802" t="str">
            <v>B</v>
          </cell>
          <cell r="C802" t="str">
            <v>Y</v>
          </cell>
          <cell r="D802" t="str">
            <v>0130-00</v>
          </cell>
          <cell r="E802" t="str">
            <v>RIEMENTRIEB</v>
          </cell>
          <cell r="F802">
            <v>3.83</v>
          </cell>
          <cell r="G802">
            <v>1.7</v>
          </cell>
          <cell r="H802">
            <v>75.010000000000005</v>
          </cell>
          <cell r="I802">
            <v>5.53</v>
          </cell>
        </row>
        <row r="803">
          <cell r="A803" t="str">
            <v>1874</v>
          </cell>
          <cell r="B803" t="str">
            <v>B</v>
          </cell>
          <cell r="C803" t="str">
            <v>Y</v>
          </cell>
          <cell r="D803" t="str">
            <v>0130-00</v>
          </cell>
          <cell r="E803" t="str">
            <v>RIEMENTRIEB</v>
          </cell>
          <cell r="F803">
            <v>3.83</v>
          </cell>
          <cell r="G803">
            <v>1.97</v>
          </cell>
          <cell r="H803">
            <v>74.91</v>
          </cell>
          <cell r="I803">
            <v>5.8</v>
          </cell>
        </row>
        <row r="804">
          <cell r="A804" t="str">
            <v>1877</v>
          </cell>
          <cell r="B804" t="str">
            <v>B</v>
          </cell>
          <cell r="C804" t="str">
            <v>Y</v>
          </cell>
          <cell r="D804" t="str">
            <v>0130-00</v>
          </cell>
          <cell r="E804" t="str">
            <v>RIEMENTRIEB</v>
          </cell>
          <cell r="F804">
            <v>2.14</v>
          </cell>
          <cell r="G804">
            <v>0.98</v>
          </cell>
          <cell r="H804">
            <v>28.46</v>
          </cell>
          <cell r="I804">
            <v>3.12</v>
          </cell>
        </row>
        <row r="805">
          <cell r="A805" t="str">
            <v>1879</v>
          </cell>
          <cell r="B805" t="str">
            <v>B</v>
          </cell>
          <cell r="C805" t="str">
            <v>Y</v>
          </cell>
          <cell r="D805" t="str">
            <v>0131-00</v>
          </cell>
          <cell r="E805" t="str">
            <v>RIEMENTRIEB</v>
          </cell>
          <cell r="F805">
            <v>2.39</v>
          </cell>
          <cell r="G805">
            <v>1.26</v>
          </cell>
          <cell r="H805">
            <v>78.39</v>
          </cell>
          <cell r="I805">
            <v>3.6500000000000004</v>
          </cell>
        </row>
        <row r="806">
          <cell r="A806" t="str">
            <v>1880</v>
          </cell>
          <cell r="B806" t="str">
            <v>B</v>
          </cell>
          <cell r="C806" t="str">
            <v>Y</v>
          </cell>
          <cell r="D806" t="str">
            <v>0130-00</v>
          </cell>
          <cell r="E806" t="str">
            <v>RIEMENTRIEB</v>
          </cell>
          <cell r="F806">
            <v>3.65</v>
          </cell>
          <cell r="G806">
            <v>0.89</v>
          </cell>
          <cell r="H806">
            <v>65.44</v>
          </cell>
          <cell r="I806">
            <v>4.54</v>
          </cell>
        </row>
        <row r="807">
          <cell r="A807" t="str">
            <v>1882</v>
          </cell>
          <cell r="B807" t="str">
            <v>B</v>
          </cell>
          <cell r="C807" t="str">
            <v>Y</v>
          </cell>
          <cell r="D807" t="str">
            <v>0130-00</v>
          </cell>
          <cell r="E807" t="str">
            <v>RIEMENTRIEB</v>
          </cell>
          <cell r="F807">
            <v>3.65</v>
          </cell>
          <cell r="G807">
            <v>1.26</v>
          </cell>
          <cell r="H807">
            <v>65.040000000000006</v>
          </cell>
          <cell r="I807">
            <v>4.91</v>
          </cell>
        </row>
        <row r="808">
          <cell r="A808" t="str">
            <v>1885</v>
          </cell>
          <cell r="B808" t="str">
            <v>B</v>
          </cell>
          <cell r="C808" t="str">
            <v>Y</v>
          </cell>
          <cell r="D808" t="str">
            <v>0130-00</v>
          </cell>
          <cell r="E808" t="str">
            <v>RIEMENTRIEB</v>
          </cell>
          <cell r="F808">
            <v>2.39</v>
          </cell>
          <cell r="G808">
            <v>0.99</v>
          </cell>
          <cell r="H808">
            <v>76.319999999999993</v>
          </cell>
          <cell r="I808">
            <v>3.38</v>
          </cell>
        </row>
        <row r="809">
          <cell r="A809" t="str">
            <v>1886</v>
          </cell>
          <cell r="B809" t="str">
            <v>B</v>
          </cell>
          <cell r="C809" t="str">
            <v>Y</v>
          </cell>
          <cell r="D809" t="str">
            <v>0130-00</v>
          </cell>
          <cell r="E809" t="str">
            <v>RIEMENTRIEB</v>
          </cell>
          <cell r="F809">
            <v>2.39</v>
          </cell>
          <cell r="G809">
            <v>1.06</v>
          </cell>
          <cell r="H809">
            <v>76.23</v>
          </cell>
          <cell r="I809">
            <v>3.45</v>
          </cell>
        </row>
        <row r="810">
          <cell r="A810" t="str">
            <v>1892</v>
          </cell>
          <cell r="B810" t="str">
            <v>B</v>
          </cell>
          <cell r="C810" t="str">
            <v>Y</v>
          </cell>
          <cell r="D810" t="str">
            <v>0131-00</v>
          </cell>
          <cell r="E810" t="str">
            <v>NEBENABTRIEB</v>
          </cell>
          <cell r="F810">
            <v>1.53</v>
          </cell>
          <cell r="G810">
            <v>3.11</v>
          </cell>
          <cell r="H810">
            <v>152.81</v>
          </cell>
          <cell r="I810">
            <v>4.6399999999999997</v>
          </cell>
        </row>
        <row r="811">
          <cell r="A811" t="str">
            <v>1894</v>
          </cell>
          <cell r="B811" t="str">
            <v>B</v>
          </cell>
          <cell r="C811" t="str">
            <v>Y</v>
          </cell>
          <cell r="D811" t="str">
            <v>0131-00</v>
          </cell>
          <cell r="E811" t="str">
            <v>NEBENABTRIEB</v>
          </cell>
          <cell r="F811">
            <v>2.84</v>
          </cell>
          <cell r="G811">
            <v>4.1399999999999997</v>
          </cell>
          <cell r="H811">
            <v>420.32</v>
          </cell>
          <cell r="I811">
            <v>6.9799999999999995</v>
          </cell>
        </row>
        <row r="812">
          <cell r="A812" t="str">
            <v>1900</v>
          </cell>
          <cell r="B812" t="str">
            <v>B</v>
          </cell>
          <cell r="C812" t="str">
            <v>Y</v>
          </cell>
          <cell r="D812" t="str">
            <v>0130-00</v>
          </cell>
          <cell r="E812" t="str">
            <v>OHNE INHALT</v>
          </cell>
          <cell r="F812">
            <v>0</v>
          </cell>
          <cell r="G812">
            <v>0</v>
          </cell>
          <cell r="H812">
            <v>0</v>
          </cell>
          <cell r="I812">
            <v>0</v>
          </cell>
        </row>
        <row r="813">
          <cell r="A813" t="str">
            <v>1902</v>
          </cell>
          <cell r="B813" t="str">
            <v>B</v>
          </cell>
          <cell r="C813" t="str">
            <v>Y</v>
          </cell>
          <cell r="D813" t="str">
            <v>0131-00</v>
          </cell>
          <cell r="E813" t="str">
            <v>NEBENABTRIEB</v>
          </cell>
          <cell r="F813">
            <v>1.53</v>
          </cell>
          <cell r="G813">
            <v>4.1399999999999997</v>
          </cell>
          <cell r="H813">
            <v>253.47</v>
          </cell>
          <cell r="I813">
            <v>5.67</v>
          </cell>
        </row>
        <row r="814">
          <cell r="A814" t="str">
            <v>1907</v>
          </cell>
          <cell r="B814" t="str">
            <v>B</v>
          </cell>
          <cell r="C814" t="str">
            <v>Y</v>
          </cell>
          <cell r="D814" t="str">
            <v>0131-00</v>
          </cell>
          <cell r="E814" t="str">
            <v>OHNE INHALT</v>
          </cell>
          <cell r="F814">
            <v>0</v>
          </cell>
          <cell r="G814">
            <v>0</v>
          </cell>
          <cell r="H814">
            <v>0</v>
          </cell>
          <cell r="I814">
            <v>0</v>
          </cell>
        </row>
        <row r="815">
          <cell r="A815" t="str">
            <v>1908</v>
          </cell>
          <cell r="B815" t="str">
            <v>B</v>
          </cell>
          <cell r="C815" t="str">
            <v>Y</v>
          </cell>
          <cell r="D815" t="str">
            <v>0131-00</v>
          </cell>
          <cell r="E815" t="str">
            <v>SAUGLEITUNG</v>
          </cell>
          <cell r="F815">
            <v>0.83</v>
          </cell>
          <cell r="G815">
            <v>1.22</v>
          </cell>
          <cell r="H815">
            <v>7.59</v>
          </cell>
          <cell r="I815">
            <v>2.0499999999999998</v>
          </cell>
        </row>
        <row r="816">
          <cell r="A816" t="str">
            <v>1910</v>
          </cell>
          <cell r="B816" t="str">
            <v>B</v>
          </cell>
          <cell r="C816" t="str">
            <v>Y</v>
          </cell>
          <cell r="D816" t="str">
            <v>0131-00</v>
          </cell>
          <cell r="E816" t="str">
            <v>OHNE INHALT</v>
          </cell>
          <cell r="F816">
            <v>0</v>
          </cell>
          <cell r="G816">
            <v>0</v>
          </cell>
          <cell r="H816">
            <v>0</v>
          </cell>
          <cell r="I816">
            <v>0</v>
          </cell>
        </row>
        <row r="817">
          <cell r="A817" t="str">
            <v>1911</v>
          </cell>
          <cell r="B817" t="str">
            <v>B</v>
          </cell>
          <cell r="C817" t="str">
            <v>Y</v>
          </cell>
          <cell r="D817" t="str">
            <v>0131-00</v>
          </cell>
          <cell r="E817" t="str">
            <v>OELEINFUELLUNG</v>
          </cell>
          <cell r="F817">
            <v>0.54</v>
          </cell>
          <cell r="G817">
            <v>0</v>
          </cell>
          <cell r="H817">
            <v>17.59</v>
          </cell>
          <cell r="I817">
            <v>0.54</v>
          </cell>
        </row>
        <row r="818">
          <cell r="A818" t="str">
            <v>1912</v>
          </cell>
          <cell r="B818" t="str">
            <v>B</v>
          </cell>
          <cell r="C818" t="str">
            <v>Y</v>
          </cell>
          <cell r="D818" t="str">
            <v>0131-00</v>
          </cell>
          <cell r="E818" t="str">
            <v>OELEINFUELLUNG</v>
          </cell>
          <cell r="F818">
            <v>0.92</v>
          </cell>
          <cell r="G818">
            <v>1.83</v>
          </cell>
          <cell r="H818">
            <v>21.5</v>
          </cell>
          <cell r="I818">
            <v>2.75</v>
          </cell>
        </row>
        <row r="819">
          <cell r="A819" t="str">
            <v>1913</v>
          </cell>
          <cell r="B819" t="str">
            <v>B</v>
          </cell>
          <cell r="C819" t="str">
            <v>Y</v>
          </cell>
          <cell r="D819" t="str">
            <v>0131-00</v>
          </cell>
          <cell r="E819" t="str">
            <v>OELEINFUELLUNG</v>
          </cell>
          <cell r="F819">
            <v>1</v>
          </cell>
          <cell r="G819">
            <v>0</v>
          </cell>
          <cell r="H819">
            <v>0</v>
          </cell>
          <cell r="I819">
            <v>1</v>
          </cell>
        </row>
        <row r="820">
          <cell r="A820" t="str">
            <v>1914</v>
          </cell>
          <cell r="B820" t="str">
            <v>B</v>
          </cell>
          <cell r="C820" t="str">
            <v>Y</v>
          </cell>
          <cell r="D820" t="str">
            <v>0131-00</v>
          </cell>
          <cell r="E820" t="str">
            <v>SCHMIEROELKUEHLER</v>
          </cell>
          <cell r="F820">
            <v>0.87</v>
          </cell>
          <cell r="G820">
            <v>1.32</v>
          </cell>
          <cell r="H820">
            <v>67.14</v>
          </cell>
          <cell r="I820">
            <v>2.19</v>
          </cell>
        </row>
        <row r="821">
          <cell r="A821" t="str">
            <v>1917</v>
          </cell>
          <cell r="B821" t="str">
            <v>B</v>
          </cell>
          <cell r="C821" t="str">
            <v>Y</v>
          </cell>
          <cell r="D821" t="str">
            <v>0131-00</v>
          </cell>
          <cell r="E821" t="str">
            <v>KRAFTSTOFFLEITUNG</v>
          </cell>
          <cell r="F821">
            <v>0.54</v>
          </cell>
          <cell r="G821">
            <v>0</v>
          </cell>
          <cell r="H821">
            <v>9.51</v>
          </cell>
          <cell r="I821">
            <v>0.54</v>
          </cell>
        </row>
        <row r="822">
          <cell r="A822" t="str">
            <v>1919</v>
          </cell>
          <cell r="B822" t="str">
            <v>B</v>
          </cell>
          <cell r="C822" t="str">
            <v>Y</v>
          </cell>
          <cell r="D822" t="str">
            <v>0131-00</v>
          </cell>
          <cell r="E822" t="str">
            <v>VERSCHLUSSTEILE</v>
          </cell>
          <cell r="F822">
            <v>0.03</v>
          </cell>
          <cell r="G822">
            <v>0</v>
          </cell>
          <cell r="H822">
            <v>0.3</v>
          </cell>
          <cell r="I822">
            <v>0.03</v>
          </cell>
        </row>
        <row r="823">
          <cell r="A823" t="str">
            <v>1921</v>
          </cell>
          <cell r="B823" t="str">
            <v>B</v>
          </cell>
          <cell r="C823" t="str">
            <v>Y</v>
          </cell>
          <cell r="D823" t="str">
            <v>0130-00</v>
          </cell>
          <cell r="E823" t="str">
            <v>VERBINDUNGSTEILE</v>
          </cell>
          <cell r="F823">
            <v>0.22</v>
          </cell>
          <cell r="G823">
            <v>0</v>
          </cell>
          <cell r="H823">
            <v>8.66</v>
          </cell>
          <cell r="I823">
            <v>0.22</v>
          </cell>
        </row>
        <row r="824">
          <cell r="A824" t="str">
            <v>1923</v>
          </cell>
          <cell r="B824" t="str">
            <v>B</v>
          </cell>
          <cell r="C824" t="str">
            <v>Y</v>
          </cell>
          <cell r="D824" t="str">
            <v>0131-00</v>
          </cell>
          <cell r="E824" t="str">
            <v>EINSPRITZPUMPE</v>
          </cell>
          <cell r="F824">
            <v>8.6199999999999992</v>
          </cell>
          <cell r="G824">
            <v>40.700000000000003</v>
          </cell>
          <cell r="H824">
            <v>938.26</v>
          </cell>
          <cell r="I824">
            <v>49.32</v>
          </cell>
        </row>
        <row r="825">
          <cell r="A825" t="str">
            <v>1924</v>
          </cell>
          <cell r="B825" t="str">
            <v>B</v>
          </cell>
          <cell r="C825" t="str">
            <v>Y</v>
          </cell>
          <cell r="D825" t="str">
            <v>0131-00</v>
          </cell>
          <cell r="E825" t="str">
            <v>EINSPRITZPUMPE</v>
          </cell>
          <cell r="F825">
            <v>8.6199999999999992</v>
          </cell>
          <cell r="G825">
            <v>40.700000000000003</v>
          </cell>
          <cell r="H825">
            <v>938.26</v>
          </cell>
          <cell r="I825">
            <v>49.32</v>
          </cell>
        </row>
        <row r="826">
          <cell r="A826" t="str">
            <v>1925</v>
          </cell>
          <cell r="B826" t="str">
            <v>B</v>
          </cell>
          <cell r="C826" t="str">
            <v>Y</v>
          </cell>
          <cell r="D826" t="str">
            <v>0131-00</v>
          </cell>
          <cell r="E826" t="str">
            <v>EINSPRITZPUMPE</v>
          </cell>
          <cell r="F826">
            <v>6.53</v>
          </cell>
          <cell r="G826">
            <v>42.86</v>
          </cell>
          <cell r="H826">
            <v>697.09</v>
          </cell>
          <cell r="I826">
            <v>49.39</v>
          </cell>
        </row>
        <row r="827">
          <cell r="A827" t="str">
            <v>1926</v>
          </cell>
          <cell r="B827" t="str">
            <v>B</v>
          </cell>
          <cell r="C827" t="str">
            <v>Y</v>
          </cell>
          <cell r="D827" t="str">
            <v>0131-00</v>
          </cell>
          <cell r="E827" t="str">
            <v>EINSPRITZPUMPE</v>
          </cell>
          <cell r="F827">
            <v>6.53</v>
          </cell>
          <cell r="G827">
            <v>42.86</v>
          </cell>
          <cell r="H827">
            <v>698.29</v>
          </cell>
          <cell r="I827">
            <v>49.39</v>
          </cell>
        </row>
        <row r="828">
          <cell r="A828" t="str">
            <v>1927</v>
          </cell>
          <cell r="B828" t="str">
            <v>B</v>
          </cell>
          <cell r="C828" t="str">
            <v>Y</v>
          </cell>
          <cell r="D828" t="str">
            <v>0131-00</v>
          </cell>
          <cell r="E828" t="str">
            <v>EINSPRITZPUMPE</v>
          </cell>
          <cell r="F828">
            <v>6.53</v>
          </cell>
          <cell r="G828">
            <v>46.25</v>
          </cell>
          <cell r="H828">
            <v>706.03</v>
          </cell>
          <cell r="I828">
            <v>52.78</v>
          </cell>
        </row>
        <row r="829">
          <cell r="A829" t="str">
            <v>1928</v>
          </cell>
          <cell r="B829" t="str">
            <v>B</v>
          </cell>
          <cell r="C829" t="str">
            <v>Y</v>
          </cell>
          <cell r="D829" t="str">
            <v>0131-00</v>
          </cell>
          <cell r="E829" t="str">
            <v>EINSPRITZPUMPE</v>
          </cell>
          <cell r="F829">
            <v>6.53</v>
          </cell>
          <cell r="G829">
            <v>42.86</v>
          </cell>
          <cell r="H829">
            <v>700.33</v>
          </cell>
          <cell r="I829">
            <v>49.39</v>
          </cell>
        </row>
        <row r="830">
          <cell r="A830" t="str">
            <v>1929</v>
          </cell>
          <cell r="B830" t="str">
            <v>B</v>
          </cell>
          <cell r="C830" t="str">
            <v>Y</v>
          </cell>
          <cell r="D830" t="str">
            <v>0131-00</v>
          </cell>
          <cell r="E830" t="str">
            <v>OELWANNE</v>
          </cell>
          <cell r="F830">
            <v>1.88</v>
          </cell>
          <cell r="G830">
            <v>2.3199999999999998</v>
          </cell>
          <cell r="H830">
            <v>16.350000000000001</v>
          </cell>
          <cell r="I830">
            <v>4.1999999999999993</v>
          </cell>
        </row>
        <row r="831">
          <cell r="A831" t="str">
            <v>1930</v>
          </cell>
          <cell r="B831" t="str">
            <v>B</v>
          </cell>
          <cell r="C831" t="str">
            <v>Y</v>
          </cell>
          <cell r="D831" t="str">
            <v>0131-00</v>
          </cell>
          <cell r="E831" t="str">
            <v>OELWANNE</v>
          </cell>
          <cell r="F831">
            <v>1.77</v>
          </cell>
          <cell r="G831">
            <v>2.3199999999999998</v>
          </cell>
          <cell r="H831">
            <v>16.350000000000001</v>
          </cell>
          <cell r="I831">
            <v>4.09</v>
          </cell>
        </row>
        <row r="832">
          <cell r="A832" t="str">
            <v>1931</v>
          </cell>
          <cell r="B832" t="str">
            <v>B</v>
          </cell>
          <cell r="C832" t="str">
            <v>Y</v>
          </cell>
          <cell r="D832" t="str">
            <v>0131-00</v>
          </cell>
          <cell r="E832" t="str">
            <v>OELWANNE</v>
          </cell>
          <cell r="F832">
            <v>1.88</v>
          </cell>
          <cell r="G832">
            <v>2.3199999999999998</v>
          </cell>
          <cell r="H832">
            <v>22.64</v>
          </cell>
          <cell r="I832">
            <v>4.1999999999999993</v>
          </cell>
        </row>
        <row r="833">
          <cell r="A833" t="str">
            <v>1932</v>
          </cell>
          <cell r="B833" t="str">
            <v>B</v>
          </cell>
          <cell r="C833" t="str">
            <v>Y</v>
          </cell>
          <cell r="D833" t="str">
            <v>0131-00</v>
          </cell>
          <cell r="E833" t="str">
            <v>OELWANNE</v>
          </cell>
          <cell r="F833">
            <v>1.77</v>
          </cell>
          <cell r="G833">
            <v>2.3199999999999998</v>
          </cell>
          <cell r="H833">
            <v>22.64</v>
          </cell>
          <cell r="I833">
            <v>4.09</v>
          </cell>
        </row>
        <row r="834">
          <cell r="A834" t="str">
            <v>1934</v>
          </cell>
          <cell r="B834" t="str">
            <v>B</v>
          </cell>
          <cell r="C834" t="str">
            <v>Y</v>
          </cell>
          <cell r="D834" t="str">
            <v>0131-00</v>
          </cell>
          <cell r="E834" t="str">
            <v>OELMESSVORRICHTUNG</v>
          </cell>
          <cell r="F834">
            <v>0.46</v>
          </cell>
          <cell r="G834">
            <v>0</v>
          </cell>
          <cell r="H834">
            <v>3.3</v>
          </cell>
          <cell r="I834">
            <v>0.46</v>
          </cell>
        </row>
        <row r="835">
          <cell r="A835" t="str">
            <v>1935</v>
          </cell>
          <cell r="B835" t="str">
            <v>B</v>
          </cell>
          <cell r="C835" t="str">
            <v>Y</v>
          </cell>
          <cell r="D835" t="str">
            <v>0131-00</v>
          </cell>
          <cell r="E835" t="str">
            <v>OELMESSVORRICHTUNG</v>
          </cell>
          <cell r="F835">
            <v>0.46</v>
          </cell>
          <cell r="G835">
            <v>0</v>
          </cell>
          <cell r="H835">
            <v>3.45</v>
          </cell>
          <cell r="I835">
            <v>0.46</v>
          </cell>
        </row>
        <row r="836">
          <cell r="A836" t="str">
            <v>1937</v>
          </cell>
          <cell r="B836" t="str">
            <v>B</v>
          </cell>
          <cell r="C836" t="str">
            <v>Y</v>
          </cell>
          <cell r="D836" t="str">
            <v>0131-00</v>
          </cell>
          <cell r="E836" t="str">
            <v>OELWANNE</v>
          </cell>
          <cell r="F836">
            <v>2.09</v>
          </cell>
          <cell r="G836">
            <v>4.1100000000000003</v>
          </cell>
          <cell r="H836">
            <v>24.24</v>
          </cell>
          <cell r="I836">
            <v>6.2</v>
          </cell>
        </row>
        <row r="837">
          <cell r="A837" t="str">
            <v>1938</v>
          </cell>
          <cell r="B837" t="str">
            <v>B</v>
          </cell>
          <cell r="C837" t="str">
            <v>Y</v>
          </cell>
          <cell r="D837" t="str">
            <v>0131-00</v>
          </cell>
          <cell r="E837" t="str">
            <v>OELWANNE</v>
          </cell>
          <cell r="F837">
            <v>2.06</v>
          </cell>
          <cell r="G837">
            <v>4.1100000000000003</v>
          </cell>
          <cell r="H837">
            <v>24.24</v>
          </cell>
          <cell r="I837">
            <v>6.17</v>
          </cell>
        </row>
        <row r="838">
          <cell r="A838" t="str">
            <v>1940</v>
          </cell>
          <cell r="B838" t="str">
            <v>B</v>
          </cell>
          <cell r="C838" t="str">
            <v>Y</v>
          </cell>
          <cell r="D838" t="str">
            <v>0130-00</v>
          </cell>
          <cell r="E838" t="str">
            <v>ABGASTURBOLADER</v>
          </cell>
          <cell r="F838">
            <v>3.24</v>
          </cell>
          <cell r="G838">
            <v>4.9000000000000004</v>
          </cell>
          <cell r="H838">
            <v>162.99</v>
          </cell>
          <cell r="I838">
            <v>8.14</v>
          </cell>
        </row>
        <row r="839">
          <cell r="A839" t="str">
            <v>1942</v>
          </cell>
          <cell r="B839" t="str">
            <v>B</v>
          </cell>
          <cell r="C839" t="str">
            <v>Y</v>
          </cell>
          <cell r="D839" t="str">
            <v>0131-00</v>
          </cell>
          <cell r="E839" t="str">
            <v>KRAFTSTOFFPUMPE</v>
          </cell>
          <cell r="F839">
            <v>1.1499999999999999</v>
          </cell>
          <cell r="G839">
            <v>0</v>
          </cell>
          <cell r="H839">
            <v>28.58</v>
          </cell>
          <cell r="I839">
            <v>1.1499999999999999</v>
          </cell>
        </row>
        <row r="840">
          <cell r="A840" t="str">
            <v>1944</v>
          </cell>
          <cell r="B840" t="str">
            <v>B</v>
          </cell>
          <cell r="C840" t="str">
            <v>Y</v>
          </cell>
          <cell r="D840" t="str">
            <v>0130-00</v>
          </cell>
          <cell r="E840" t="str">
            <v>OHNE INHALT</v>
          </cell>
          <cell r="F840">
            <v>0</v>
          </cell>
          <cell r="G840">
            <v>0</v>
          </cell>
          <cell r="H840">
            <v>0</v>
          </cell>
          <cell r="I840">
            <v>0</v>
          </cell>
        </row>
        <row r="841">
          <cell r="A841" t="str">
            <v>1945</v>
          </cell>
          <cell r="B841" t="str">
            <v>B</v>
          </cell>
          <cell r="C841" t="str">
            <v>Y</v>
          </cell>
          <cell r="D841" t="str">
            <v>0130-00</v>
          </cell>
          <cell r="E841" t="str">
            <v>GEGENFLANSCH</v>
          </cell>
          <cell r="F841">
            <v>0.47</v>
          </cell>
          <cell r="G841">
            <v>2.15</v>
          </cell>
          <cell r="H841">
            <v>9.9499999999999993</v>
          </cell>
          <cell r="I841">
            <v>2.62</v>
          </cell>
        </row>
        <row r="842">
          <cell r="A842" t="str">
            <v>1946</v>
          </cell>
          <cell r="B842" t="str">
            <v>B</v>
          </cell>
          <cell r="C842" t="str">
            <v>Y</v>
          </cell>
          <cell r="D842" t="str">
            <v>0130-00</v>
          </cell>
          <cell r="E842" t="str">
            <v>KURB.GEH.ENTLUEFT.</v>
          </cell>
          <cell r="F842">
            <v>1.03</v>
          </cell>
          <cell r="G842">
            <v>1.2</v>
          </cell>
          <cell r="H842">
            <v>14.66</v>
          </cell>
          <cell r="I842">
            <v>2.23</v>
          </cell>
        </row>
        <row r="843">
          <cell r="A843" t="str">
            <v>1948</v>
          </cell>
          <cell r="B843" t="str">
            <v>B</v>
          </cell>
          <cell r="C843" t="str">
            <v>Y</v>
          </cell>
          <cell r="D843" t="str">
            <v>0131-00</v>
          </cell>
          <cell r="E843" t="str">
            <v>GEGENFLANSCH</v>
          </cell>
          <cell r="F843">
            <v>0.51</v>
          </cell>
          <cell r="G843">
            <v>4</v>
          </cell>
          <cell r="H843">
            <v>14.1</v>
          </cell>
          <cell r="I843">
            <v>4.51</v>
          </cell>
        </row>
        <row r="844">
          <cell r="A844" t="str">
            <v>1949</v>
          </cell>
          <cell r="B844" t="str">
            <v>B</v>
          </cell>
          <cell r="C844" t="str">
            <v>Y</v>
          </cell>
          <cell r="D844" t="str">
            <v>0131-00</v>
          </cell>
          <cell r="E844" t="str">
            <v>GEGENFLANSCH</v>
          </cell>
          <cell r="F844">
            <v>0</v>
          </cell>
          <cell r="G844">
            <v>0</v>
          </cell>
          <cell r="H844">
            <v>4.76</v>
          </cell>
          <cell r="I844">
            <v>0</v>
          </cell>
        </row>
        <row r="845">
          <cell r="A845" t="str">
            <v>1950</v>
          </cell>
          <cell r="B845" t="str">
            <v>B</v>
          </cell>
          <cell r="C845" t="str">
            <v>Y</v>
          </cell>
          <cell r="D845" t="str">
            <v>0131-00</v>
          </cell>
          <cell r="E845" t="str">
            <v>SCHUTZDECKEL</v>
          </cell>
          <cell r="F845">
            <v>0</v>
          </cell>
          <cell r="G845">
            <v>0</v>
          </cell>
          <cell r="H845">
            <v>0.14000000000000001</v>
          </cell>
          <cell r="I845">
            <v>0</v>
          </cell>
        </row>
        <row r="846">
          <cell r="A846" t="str">
            <v>1953</v>
          </cell>
          <cell r="B846" t="str">
            <v>B</v>
          </cell>
          <cell r="C846" t="str">
            <v>Y</v>
          </cell>
          <cell r="D846" t="str">
            <v>0130-00</v>
          </cell>
          <cell r="E846" t="str">
            <v>LANDVERPACKUNG</v>
          </cell>
          <cell r="F846">
            <v>0</v>
          </cell>
          <cell r="G846">
            <v>0</v>
          </cell>
          <cell r="H846">
            <v>37.869999999999997</v>
          </cell>
          <cell r="I846">
            <v>0</v>
          </cell>
        </row>
        <row r="847">
          <cell r="A847" t="str">
            <v>1954</v>
          </cell>
          <cell r="B847" t="str">
            <v>B</v>
          </cell>
          <cell r="C847" t="str">
            <v>Y</v>
          </cell>
          <cell r="D847" t="str">
            <v>0131-00</v>
          </cell>
          <cell r="E847" t="str">
            <v>GEGENFLANSCH</v>
          </cell>
          <cell r="F847">
            <v>0.47</v>
          </cell>
          <cell r="G847">
            <v>3.78</v>
          </cell>
          <cell r="H847">
            <v>11.22</v>
          </cell>
          <cell r="I847">
            <v>4.25</v>
          </cell>
        </row>
        <row r="848">
          <cell r="A848" t="str">
            <v>1957</v>
          </cell>
          <cell r="B848" t="str">
            <v>B</v>
          </cell>
          <cell r="C848" t="str">
            <v>Y</v>
          </cell>
          <cell r="D848" t="str">
            <v>0130-00</v>
          </cell>
          <cell r="E848" t="str">
            <v>SCHWINGS.DAEMPFER</v>
          </cell>
          <cell r="F848">
            <v>0.52</v>
          </cell>
          <cell r="G848">
            <v>0</v>
          </cell>
          <cell r="H848">
            <v>39.090000000000003</v>
          </cell>
          <cell r="I848">
            <v>0.52</v>
          </cell>
        </row>
        <row r="849">
          <cell r="A849" t="str">
            <v>1958</v>
          </cell>
          <cell r="B849" t="str">
            <v>B</v>
          </cell>
          <cell r="C849" t="str">
            <v>Y</v>
          </cell>
          <cell r="D849" t="str">
            <v>0130-00</v>
          </cell>
          <cell r="E849" t="str">
            <v>SCHWINGS.DAEMPFER</v>
          </cell>
          <cell r="F849">
            <v>1.42</v>
          </cell>
          <cell r="G849">
            <v>0</v>
          </cell>
          <cell r="H849">
            <v>47.39</v>
          </cell>
          <cell r="I849">
            <v>1.42</v>
          </cell>
        </row>
        <row r="850">
          <cell r="A850" t="str">
            <v>1961</v>
          </cell>
          <cell r="B850" t="str">
            <v>B</v>
          </cell>
          <cell r="C850" t="str">
            <v>Y</v>
          </cell>
          <cell r="D850" t="str">
            <v>0131-00</v>
          </cell>
          <cell r="E850" t="str">
            <v>KRAFTSTOFFLEITUNG</v>
          </cell>
          <cell r="F850">
            <v>1.01</v>
          </cell>
          <cell r="G850">
            <v>0</v>
          </cell>
          <cell r="H850">
            <v>6.13</v>
          </cell>
          <cell r="I850">
            <v>1.01</v>
          </cell>
        </row>
        <row r="851">
          <cell r="A851" t="str">
            <v>1963</v>
          </cell>
          <cell r="B851" t="str">
            <v>B</v>
          </cell>
          <cell r="C851" t="str">
            <v>Y</v>
          </cell>
          <cell r="D851" t="str">
            <v>0131-00</v>
          </cell>
          <cell r="E851" t="str">
            <v>SCHMIEROELKUEHLER</v>
          </cell>
          <cell r="F851">
            <v>0.87</v>
          </cell>
          <cell r="G851">
            <v>1.32</v>
          </cell>
          <cell r="H851">
            <v>54.7</v>
          </cell>
          <cell r="I851">
            <v>2.19</v>
          </cell>
        </row>
        <row r="852">
          <cell r="A852" t="str">
            <v>1966</v>
          </cell>
          <cell r="B852" t="str">
            <v>B</v>
          </cell>
          <cell r="C852" t="str">
            <v>Y</v>
          </cell>
          <cell r="D852" t="str">
            <v>0131-00</v>
          </cell>
          <cell r="E852" t="str">
            <v>OELWANNE</v>
          </cell>
          <cell r="F852">
            <v>1.72</v>
          </cell>
          <cell r="G852">
            <v>2.48</v>
          </cell>
          <cell r="H852">
            <v>94.47</v>
          </cell>
          <cell r="I852">
            <v>4.2</v>
          </cell>
        </row>
        <row r="853">
          <cell r="A853" t="str">
            <v>1967</v>
          </cell>
          <cell r="B853" t="str">
            <v>B</v>
          </cell>
          <cell r="C853" t="str">
            <v>Y</v>
          </cell>
          <cell r="D853" t="str">
            <v>0131-00</v>
          </cell>
          <cell r="E853" t="str">
            <v>OELWANNE</v>
          </cell>
          <cell r="F853">
            <v>1.68</v>
          </cell>
          <cell r="G853">
            <v>2.9</v>
          </cell>
          <cell r="H853">
            <v>105.11</v>
          </cell>
          <cell r="I853">
            <v>4.58</v>
          </cell>
        </row>
        <row r="854">
          <cell r="A854" t="str">
            <v>1970</v>
          </cell>
          <cell r="B854" t="str">
            <v>B</v>
          </cell>
          <cell r="C854" t="str">
            <v>Y</v>
          </cell>
          <cell r="D854" t="str">
            <v>0131-00</v>
          </cell>
          <cell r="E854" t="str">
            <v>OELMESSVORRICHTUNG</v>
          </cell>
          <cell r="F854">
            <v>0.84</v>
          </cell>
          <cell r="G854">
            <v>0</v>
          </cell>
          <cell r="H854">
            <v>6.75</v>
          </cell>
          <cell r="I854">
            <v>0.84</v>
          </cell>
        </row>
        <row r="855">
          <cell r="A855" t="str">
            <v>1971</v>
          </cell>
          <cell r="B855" t="str">
            <v>B</v>
          </cell>
          <cell r="C855" t="str">
            <v>Y</v>
          </cell>
          <cell r="D855" t="str">
            <v>0131-00</v>
          </cell>
          <cell r="E855" t="str">
            <v>OELMESSVORRICHTUNG</v>
          </cell>
          <cell r="F855">
            <v>0.84</v>
          </cell>
          <cell r="G855">
            <v>0</v>
          </cell>
          <cell r="H855">
            <v>6.75</v>
          </cell>
          <cell r="I855">
            <v>0.84</v>
          </cell>
        </row>
        <row r="856">
          <cell r="A856" t="str">
            <v>1972</v>
          </cell>
          <cell r="B856" t="str">
            <v>B</v>
          </cell>
          <cell r="C856" t="str">
            <v>Y</v>
          </cell>
          <cell r="D856" t="str">
            <v>0131-00</v>
          </cell>
          <cell r="E856" t="str">
            <v>OELMESSVORRICHTUNG</v>
          </cell>
          <cell r="F856">
            <v>0.84</v>
          </cell>
          <cell r="G856">
            <v>0</v>
          </cell>
          <cell r="H856">
            <v>6.75</v>
          </cell>
          <cell r="I856">
            <v>0.84</v>
          </cell>
        </row>
        <row r="857">
          <cell r="A857" t="str">
            <v>1973</v>
          </cell>
          <cell r="B857" t="str">
            <v>B</v>
          </cell>
          <cell r="C857" t="str">
            <v>Y</v>
          </cell>
          <cell r="D857" t="str">
            <v>0131-00</v>
          </cell>
          <cell r="E857" t="str">
            <v>OELMESSVORRICHTUNG</v>
          </cell>
          <cell r="F857">
            <v>0.84</v>
          </cell>
          <cell r="G857">
            <v>0</v>
          </cell>
          <cell r="H857">
            <v>6.99</v>
          </cell>
          <cell r="I857">
            <v>0.84</v>
          </cell>
        </row>
        <row r="858">
          <cell r="A858" t="str">
            <v>1974</v>
          </cell>
          <cell r="B858" t="str">
            <v>B</v>
          </cell>
          <cell r="C858" t="str">
            <v>Y</v>
          </cell>
          <cell r="D858" t="str">
            <v>0131-00</v>
          </cell>
          <cell r="E858" t="str">
            <v>OELMESSVORRICHTUNG</v>
          </cell>
          <cell r="F858">
            <v>0.73</v>
          </cell>
          <cell r="G858">
            <v>0</v>
          </cell>
          <cell r="H858">
            <v>7.03</v>
          </cell>
          <cell r="I858">
            <v>0.73</v>
          </cell>
        </row>
        <row r="859">
          <cell r="A859" t="str">
            <v>1975</v>
          </cell>
          <cell r="B859" t="str">
            <v>B</v>
          </cell>
          <cell r="C859" t="str">
            <v>Y</v>
          </cell>
          <cell r="D859" t="str">
            <v>0131-00</v>
          </cell>
          <cell r="E859" t="str">
            <v>OELMESSVORRICHTUNG</v>
          </cell>
          <cell r="F859">
            <v>0.73</v>
          </cell>
          <cell r="G859">
            <v>0</v>
          </cell>
          <cell r="H859">
            <v>7.03</v>
          </cell>
          <cell r="I859">
            <v>0.73</v>
          </cell>
        </row>
        <row r="860">
          <cell r="A860" t="str">
            <v>1976</v>
          </cell>
          <cell r="B860" t="str">
            <v>B</v>
          </cell>
          <cell r="C860" t="str">
            <v>Y</v>
          </cell>
          <cell r="D860" t="str">
            <v>0131-00</v>
          </cell>
          <cell r="E860" t="str">
            <v>ABGASTURBOLADER</v>
          </cell>
          <cell r="F860">
            <v>5.22</v>
          </cell>
          <cell r="G860">
            <v>5.17</v>
          </cell>
          <cell r="H860">
            <v>172.21</v>
          </cell>
          <cell r="I860">
            <v>10.39</v>
          </cell>
        </row>
        <row r="861">
          <cell r="A861" t="str">
            <v>1978</v>
          </cell>
          <cell r="B861" t="str">
            <v>B</v>
          </cell>
          <cell r="C861" t="str">
            <v>Y</v>
          </cell>
          <cell r="D861" t="str">
            <v>0131-00</v>
          </cell>
          <cell r="E861" t="str">
            <v>ABGASTURBOLADER</v>
          </cell>
          <cell r="F861">
            <v>4.2</v>
          </cell>
          <cell r="G861">
            <v>5.17</v>
          </cell>
          <cell r="H861">
            <v>172.24</v>
          </cell>
          <cell r="I861">
            <v>9.370000000000001</v>
          </cell>
        </row>
        <row r="862">
          <cell r="A862" t="str">
            <v>1979</v>
          </cell>
          <cell r="B862" t="str">
            <v>B</v>
          </cell>
          <cell r="C862" t="str">
            <v>Y</v>
          </cell>
          <cell r="D862" t="str">
            <v>0131-00</v>
          </cell>
          <cell r="E862" t="str">
            <v>ABGASTURBOLADER</v>
          </cell>
          <cell r="F862">
            <v>2.64</v>
          </cell>
          <cell r="G862">
            <v>5.17</v>
          </cell>
          <cell r="H862">
            <v>135.97999999999999</v>
          </cell>
          <cell r="I862">
            <v>7.8100000000000005</v>
          </cell>
        </row>
        <row r="863">
          <cell r="A863" t="str">
            <v>1981</v>
          </cell>
          <cell r="B863" t="str">
            <v>B</v>
          </cell>
          <cell r="C863" t="str">
            <v>Y</v>
          </cell>
          <cell r="D863" t="str">
            <v>0130-00</v>
          </cell>
          <cell r="E863" t="str">
            <v>DREHZAHLREGLER</v>
          </cell>
          <cell r="F863">
            <v>2.1</v>
          </cell>
          <cell r="G863">
            <v>0</v>
          </cell>
          <cell r="H863">
            <v>138.49</v>
          </cell>
          <cell r="I863">
            <v>2.1</v>
          </cell>
        </row>
        <row r="864">
          <cell r="A864" t="str">
            <v>1983</v>
          </cell>
          <cell r="B864" t="str">
            <v>B</v>
          </cell>
          <cell r="C864" t="str">
            <v>Y</v>
          </cell>
          <cell r="D864" t="str">
            <v>0131-00</v>
          </cell>
          <cell r="E864" t="str">
            <v>ABG.SCHALLDAEMPFER</v>
          </cell>
          <cell r="F864">
            <v>0</v>
          </cell>
          <cell r="G864">
            <v>0</v>
          </cell>
          <cell r="H864">
            <v>96.96</v>
          </cell>
          <cell r="I864">
            <v>0</v>
          </cell>
        </row>
        <row r="865">
          <cell r="A865" t="str">
            <v>1984</v>
          </cell>
          <cell r="B865" t="str">
            <v>B</v>
          </cell>
          <cell r="C865" t="str">
            <v>Y</v>
          </cell>
          <cell r="D865" t="str">
            <v>0131-00</v>
          </cell>
          <cell r="E865" t="str">
            <v>LADELUFTLEITUNG</v>
          </cell>
          <cell r="F865">
            <v>1.71</v>
          </cell>
          <cell r="G865">
            <v>0.93</v>
          </cell>
          <cell r="H865">
            <v>44.64</v>
          </cell>
          <cell r="I865">
            <v>2.64</v>
          </cell>
        </row>
        <row r="866">
          <cell r="A866" t="str">
            <v>1985</v>
          </cell>
          <cell r="B866" t="str">
            <v>B</v>
          </cell>
          <cell r="C866" t="str">
            <v>Y</v>
          </cell>
          <cell r="D866" t="str">
            <v>0131-00</v>
          </cell>
          <cell r="E866" t="str">
            <v>LADELUFTLEITUNG</v>
          </cell>
          <cell r="F866">
            <v>1.71</v>
          </cell>
          <cell r="G866">
            <v>0.93</v>
          </cell>
          <cell r="H866">
            <v>44.72</v>
          </cell>
          <cell r="I866">
            <v>2.64</v>
          </cell>
        </row>
        <row r="867">
          <cell r="A867" t="str">
            <v>1987</v>
          </cell>
          <cell r="B867" t="str">
            <v>B</v>
          </cell>
          <cell r="C867" t="str">
            <v>Y</v>
          </cell>
          <cell r="D867" t="str">
            <v>0131-00</v>
          </cell>
          <cell r="E867" t="str">
            <v>LADELUFTLEITUNG</v>
          </cell>
          <cell r="F867">
            <v>1.96</v>
          </cell>
          <cell r="G867">
            <v>0.93</v>
          </cell>
          <cell r="H867">
            <v>74.45</v>
          </cell>
          <cell r="I867">
            <v>2.89</v>
          </cell>
        </row>
        <row r="868">
          <cell r="A868" t="str">
            <v>1988</v>
          </cell>
          <cell r="B868" t="str">
            <v>B</v>
          </cell>
          <cell r="C868" t="str">
            <v>Y</v>
          </cell>
          <cell r="D868" t="str">
            <v>0131-00</v>
          </cell>
          <cell r="E868" t="str">
            <v>LADELUFTLEITUNG</v>
          </cell>
          <cell r="F868">
            <v>2.19</v>
          </cell>
          <cell r="G868">
            <v>2.87</v>
          </cell>
          <cell r="H868">
            <v>58.57</v>
          </cell>
          <cell r="I868">
            <v>5.0600000000000005</v>
          </cell>
        </row>
        <row r="869">
          <cell r="A869" t="str">
            <v>1989</v>
          </cell>
          <cell r="B869" t="str">
            <v>B</v>
          </cell>
          <cell r="C869" t="str">
            <v>Y</v>
          </cell>
          <cell r="D869" t="str">
            <v>0131-00</v>
          </cell>
          <cell r="E869" t="str">
            <v>LADELUFTLEITUNG</v>
          </cell>
          <cell r="F869">
            <v>1.86</v>
          </cell>
          <cell r="G869">
            <v>0</v>
          </cell>
          <cell r="H869">
            <v>52.28</v>
          </cell>
          <cell r="I869">
            <v>1.86</v>
          </cell>
        </row>
        <row r="870">
          <cell r="A870" t="str">
            <v>1991</v>
          </cell>
          <cell r="B870" t="str">
            <v>B</v>
          </cell>
          <cell r="C870" t="str">
            <v>Y</v>
          </cell>
          <cell r="D870" t="str">
            <v>0131-00</v>
          </cell>
          <cell r="E870" t="str">
            <v>LADELUFTLEITUNG</v>
          </cell>
          <cell r="F870">
            <v>2.19</v>
          </cell>
          <cell r="G870">
            <v>2.87</v>
          </cell>
          <cell r="H870">
            <v>58.57</v>
          </cell>
          <cell r="I870">
            <v>5.0600000000000005</v>
          </cell>
        </row>
        <row r="871">
          <cell r="A871" t="str">
            <v>1992</v>
          </cell>
          <cell r="B871" t="str">
            <v>B</v>
          </cell>
          <cell r="C871" t="str">
            <v>Y</v>
          </cell>
          <cell r="D871" t="str">
            <v>0131-00</v>
          </cell>
          <cell r="E871" t="str">
            <v>KURB.GEH.ENTLUEFT.</v>
          </cell>
          <cell r="F871">
            <v>0.84</v>
          </cell>
          <cell r="G871">
            <v>0</v>
          </cell>
          <cell r="H871">
            <v>12.73</v>
          </cell>
          <cell r="I871">
            <v>0.84</v>
          </cell>
        </row>
        <row r="872">
          <cell r="A872" t="str">
            <v>1993</v>
          </cell>
          <cell r="B872" t="str">
            <v>B</v>
          </cell>
          <cell r="C872" t="str">
            <v>Y</v>
          </cell>
          <cell r="D872" t="str">
            <v>0131-00</v>
          </cell>
          <cell r="E872" t="str">
            <v>KURB.GEH.ENTLUEFT.</v>
          </cell>
          <cell r="F872">
            <v>1.42</v>
          </cell>
          <cell r="G872">
            <v>0.45</v>
          </cell>
          <cell r="H872">
            <v>17.18</v>
          </cell>
          <cell r="I872">
            <v>1.8699999999999999</v>
          </cell>
        </row>
        <row r="873">
          <cell r="A873" t="str">
            <v>1994</v>
          </cell>
          <cell r="B873" t="str">
            <v>B</v>
          </cell>
          <cell r="C873" t="str">
            <v>Y</v>
          </cell>
          <cell r="D873" t="str">
            <v>0131-00</v>
          </cell>
          <cell r="E873" t="str">
            <v>KURB.GEH.ENTLUEFT.</v>
          </cell>
          <cell r="F873">
            <v>1.59</v>
          </cell>
          <cell r="G873">
            <v>0.79</v>
          </cell>
          <cell r="H873">
            <v>18.739999999999998</v>
          </cell>
          <cell r="I873">
            <v>2.38</v>
          </cell>
        </row>
        <row r="874">
          <cell r="A874" t="str">
            <v>1995</v>
          </cell>
          <cell r="B874" t="str">
            <v>B</v>
          </cell>
          <cell r="C874" t="str">
            <v>Y</v>
          </cell>
          <cell r="D874" t="str">
            <v>0131-00</v>
          </cell>
          <cell r="E874" t="str">
            <v>KURB.GEH.ENTLUEFT.</v>
          </cell>
          <cell r="F874">
            <v>0.57999999999999996</v>
          </cell>
          <cell r="G874">
            <v>0</v>
          </cell>
          <cell r="H874">
            <v>10.98</v>
          </cell>
          <cell r="I874">
            <v>0.57999999999999996</v>
          </cell>
        </row>
        <row r="875">
          <cell r="A875" t="str">
            <v>1996</v>
          </cell>
          <cell r="B875" t="str">
            <v>B</v>
          </cell>
          <cell r="C875" t="str">
            <v>Y</v>
          </cell>
          <cell r="D875" t="str">
            <v>0131-00</v>
          </cell>
          <cell r="E875" t="str">
            <v>KURB.GEH.ENTLUEFT.</v>
          </cell>
          <cell r="F875">
            <v>1.1499999999999999</v>
          </cell>
          <cell r="G875">
            <v>0.6</v>
          </cell>
          <cell r="H875">
            <v>14.66</v>
          </cell>
          <cell r="I875">
            <v>1.75</v>
          </cell>
        </row>
        <row r="876">
          <cell r="A876" t="str">
            <v>1997</v>
          </cell>
          <cell r="B876" t="str">
            <v>B</v>
          </cell>
          <cell r="C876" t="str">
            <v>Y</v>
          </cell>
          <cell r="D876" t="str">
            <v>0131-00</v>
          </cell>
          <cell r="E876" t="str">
            <v>KURB.GEH.ENTLUEFT.</v>
          </cell>
          <cell r="F876">
            <v>0.87</v>
          </cell>
          <cell r="G876">
            <v>0.83</v>
          </cell>
          <cell r="H876">
            <v>14.81</v>
          </cell>
          <cell r="I876">
            <v>1.7</v>
          </cell>
        </row>
        <row r="877">
          <cell r="A877" t="str">
            <v>1998</v>
          </cell>
          <cell r="B877" t="str">
            <v>B</v>
          </cell>
          <cell r="C877" t="str">
            <v>Y</v>
          </cell>
          <cell r="D877" t="str">
            <v>0131-00</v>
          </cell>
          <cell r="E877" t="str">
            <v>LADELUFTLEITUNG</v>
          </cell>
          <cell r="F877">
            <v>1.38</v>
          </cell>
          <cell r="G877">
            <v>0</v>
          </cell>
          <cell r="H877">
            <v>38.78</v>
          </cell>
          <cell r="I877">
            <v>1.38</v>
          </cell>
        </row>
        <row r="878">
          <cell r="A878" t="str">
            <v>1999</v>
          </cell>
          <cell r="B878" t="str">
            <v>B</v>
          </cell>
          <cell r="C878" t="str">
            <v>Y</v>
          </cell>
          <cell r="D878" t="str">
            <v>0131-00</v>
          </cell>
          <cell r="E878" t="str">
            <v>LADELUFTLEITUNG</v>
          </cell>
          <cell r="F878">
            <v>1.32</v>
          </cell>
          <cell r="G878">
            <v>0</v>
          </cell>
          <cell r="H878">
            <v>41.8</v>
          </cell>
          <cell r="I878">
            <v>1.32</v>
          </cell>
        </row>
        <row r="879">
          <cell r="A879" t="str">
            <v>2000</v>
          </cell>
          <cell r="B879" t="str">
            <v>B</v>
          </cell>
          <cell r="C879" t="str">
            <v>Y</v>
          </cell>
          <cell r="D879" t="str">
            <v>0130-00</v>
          </cell>
          <cell r="E879" t="str">
            <v>SCHUTZGITTER</v>
          </cell>
          <cell r="F879">
            <v>1.02</v>
          </cell>
          <cell r="G879">
            <v>0</v>
          </cell>
          <cell r="H879">
            <v>33.9</v>
          </cell>
          <cell r="I879">
            <v>1.02</v>
          </cell>
        </row>
        <row r="880">
          <cell r="A880" t="str">
            <v>2001</v>
          </cell>
          <cell r="B880" t="str">
            <v>B</v>
          </cell>
          <cell r="C880" t="str">
            <v>Y</v>
          </cell>
          <cell r="D880" t="str">
            <v>0130-00</v>
          </cell>
          <cell r="E880" t="str">
            <v>SCHUTZGITTER</v>
          </cell>
          <cell r="F880">
            <v>1.1000000000000001</v>
          </cell>
          <cell r="G880">
            <v>0</v>
          </cell>
          <cell r="H880">
            <v>38.51</v>
          </cell>
          <cell r="I880">
            <v>1.1000000000000001</v>
          </cell>
        </row>
        <row r="881">
          <cell r="A881" t="str">
            <v>2002</v>
          </cell>
          <cell r="B881" t="str">
            <v>B</v>
          </cell>
          <cell r="C881" t="str">
            <v>Y</v>
          </cell>
          <cell r="D881" t="str">
            <v>0130-00</v>
          </cell>
          <cell r="E881" t="str">
            <v>LUEFTERRING</v>
          </cell>
          <cell r="F881">
            <v>1.0900000000000001</v>
          </cell>
          <cell r="G881">
            <v>0</v>
          </cell>
          <cell r="H881">
            <v>107.1</v>
          </cell>
          <cell r="I881">
            <v>1.0900000000000001</v>
          </cell>
        </row>
        <row r="882">
          <cell r="A882" t="str">
            <v>2003</v>
          </cell>
          <cell r="B882" t="str">
            <v>B</v>
          </cell>
          <cell r="C882" t="str">
            <v>Y</v>
          </cell>
          <cell r="D882" t="str">
            <v>0130-00</v>
          </cell>
          <cell r="E882" t="str">
            <v>OHNE INHALT</v>
          </cell>
          <cell r="F882">
            <v>0</v>
          </cell>
          <cell r="G882">
            <v>0</v>
          </cell>
          <cell r="H882">
            <v>0</v>
          </cell>
          <cell r="I882">
            <v>0</v>
          </cell>
        </row>
        <row r="883">
          <cell r="A883" t="str">
            <v>2004</v>
          </cell>
          <cell r="B883" t="str">
            <v>B</v>
          </cell>
          <cell r="C883" t="str">
            <v>Y</v>
          </cell>
          <cell r="D883" t="str">
            <v>0130-00</v>
          </cell>
          <cell r="E883" t="str">
            <v>RIEMENTRIEB</v>
          </cell>
          <cell r="F883">
            <v>1.2</v>
          </cell>
          <cell r="G883">
            <v>1.1200000000000001</v>
          </cell>
          <cell r="H883">
            <v>5.91</v>
          </cell>
          <cell r="I883">
            <v>2.3200000000000003</v>
          </cell>
        </row>
        <row r="884">
          <cell r="A884" t="str">
            <v>2007</v>
          </cell>
          <cell r="B884" t="str">
            <v>B</v>
          </cell>
          <cell r="C884" t="str">
            <v>Y</v>
          </cell>
          <cell r="D884" t="str">
            <v>0130-00</v>
          </cell>
          <cell r="E884" t="str">
            <v>DREHZ.UEBERW.ANLA.</v>
          </cell>
          <cell r="F884">
            <v>0.14000000000000001</v>
          </cell>
          <cell r="G884">
            <v>0</v>
          </cell>
          <cell r="H884">
            <v>5.28</v>
          </cell>
          <cell r="I884">
            <v>0.14000000000000001</v>
          </cell>
        </row>
        <row r="885">
          <cell r="A885" t="str">
            <v>2008</v>
          </cell>
          <cell r="B885" t="str">
            <v>B</v>
          </cell>
          <cell r="C885" t="str">
            <v>Y</v>
          </cell>
          <cell r="D885" t="str">
            <v>0130-00</v>
          </cell>
          <cell r="E885" t="str">
            <v>UEBERWACHUNG</v>
          </cell>
          <cell r="F885">
            <v>0.61</v>
          </cell>
          <cell r="G885">
            <v>0</v>
          </cell>
          <cell r="H885">
            <v>8.8800000000000008</v>
          </cell>
          <cell r="I885">
            <v>0.61</v>
          </cell>
        </row>
        <row r="886">
          <cell r="A886" t="str">
            <v>2020</v>
          </cell>
          <cell r="B886" t="str">
            <v>B</v>
          </cell>
          <cell r="C886" t="str">
            <v>Y</v>
          </cell>
          <cell r="D886" t="str">
            <v>0130-00</v>
          </cell>
          <cell r="E886" t="str">
            <v>DREHZAHLREGLER</v>
          </cell>
          <cell r="F886">
            <v>2.4</v>
          </cell>
          <cell r="G886">
            <v>0.56000000000000005</v>
          </cell>
          <cell r="H886">
            <v>159.97999999999999</v>
          </cell>
          <cell r="I886">
            <v>2.96</v>
          </cell>
        </row>
        <row r="887">
          <cell r="A887" t="str">
            <v>2021</v>
          </cell>
          <cell r="B887" t="str">
            <v>B</v>
          </cell>
          <cell r="C887" t="str">
            <v>Y</v>
          </cell>
          <cell r="D887" t="str">
            <v>0130-00</v>
          </cell>
          <cell r="E887" t="str">
            <v>DREHZAHLREGLER</v>
          </cell>
          <cell r="F887">
            <v>2.4</v>
          </cell>
          <cell r="G887">
            <v>0.56000000000000005</v>
          </cell>
          <cell r="H887">
            <v>159.97999999999999</v>
          </cell>
          <cell r="I887">
            <v>2.96</v>
          </cell>
        </row>
        <row r="888">
          <cell r="A888" t="str">
            <v>2033</v>
          </cell>
          <cell r="B888" t="str">
            <v>B</v>
          </cell>
          <cell r="C888" t="str">
            <v>Y</v>
          </cell>
          <cell r="D888" t="str">
            <v>0130-00</v>
          </cell>
          <cell r="E888" t="str">
            <v>DREHZAHLREGLER</v>
          </cell>
          <cell r="F888">
            <v>2.1</v>
          </cell>
          <cell r="G888">
            <v>0</v>
          </cell>
          <cell r="H888">
            <v>138.49</v>
          </cell>
          <cell r="I888">
            <v>2.1</v>
          </cell>
        </row>
        <row r="889">
          <cell r="A889" t="str">
            <v>2047</v>
          </cell>
          <cell r="B889" t="str">
            <v>B</v>
          </cell>
          <cell r="C889" t="str">
            <v>Y</v>
          </cell>
          <cell r="D889" t="str">
            <v>0131-00</v>
          </cell>
          <cell r="E889" t="str">
            <v>VERBINDUNGSLEITUNG</v>
          </cell>
          <cell r="F889">
            <v>0.92</v>
          </cell>
          <cell r="G889">
            <v>0</v>
          </cell>
          <cell r="H889">
            <v>14.7</v>
          </cell>
          <cell r="I889">
            <v>0.92</v>
          </cell>
        </row>
        <row r="890">
          <cell r="A890" t="str">
            <v>2048</v>
          </cell>
          <cell r="B890" t="str">
            <v>B</v>
          </cell>
          <cell r="C890" t="str">
            <v>Y</v>
          </cell>
          <cell r="D890" t="str">
            <v>0131-00</v>
          </cell>
          <cell r="E890" t="str">
            <v>ABDECKKAPPE</v>
          </cell>
          <cell r="F890">
            <v>7.0000000000000007E-2</v>
          </cell>
          <cell r="G890">
            <v>0</v>
          </cell>
          <cell r="H890">
            <v>0.13</v>
          </cell>
          <cell r="I890">
            <v>7.0000000000000007E-2</v>
          </cell>
        </row>
        <row r="891">
          <cell r="A891" t="str">
            <v>2051</v>
          </cell>
          <cell r="B891" t="str">
            <v>B</v>
          </cell>
          <cell r="C891" t="str">
            <v>Y</v>
          </cell>
          <cell r="D891" t="str">
            <v>0130-00</v>
          </cell>
          <cell r="E891" t="str">
            <v>KRUEMMER</v>
          </cell>
          <cell r="F891">
            <v>0.59</v>
          </cell>
          <cell r="G891">
            <v>0</v>
          </cell>
          <cell r="H891">
            <v>14.13</v>
          </cell>
          <cell r="I891">
            <v>0.59</v>
          </cell>
        </row>
        <row r="892">
          <cell r="A892" t="str">
            <v>2052</v>
          </cell>
          <cell r="B892" t="str">
            <v>B</v>
          </cell>
          <cell r="C892" t="str">
            <v>Y</v>
          </cell>
          <cell r="D892" t="str">
            <v>0131-00</v>
          </cell>
          <cell r="E892" t="str">
            <v>ABGASTURBOLADER</v>
          </cell>
          <cell r="F892">
            <v>5.37</v>
          </cell>
          <cell r="G892">
            <v>5.17</v>
          </cell>
          <cell r="H892">
            <v>172.24</v>
          </cell>
          <cell r="I892">
            <v>10.54</v>
          </cell>
        </row>
        <row r="893">
          <cell r="A893" t="str">
            <v>2053</v>
          </cell>
          <cell r="B893" t="str">
            <v>B</v>
          </cell>
          <cell r="C893" t="str">
            <v>Y</v>
          </cell>
          <cell r="D893" t="str">
            <v>0131-00</v>
          </cell>
          <cell r="E893" t="str">
            <v>ABGASTURBOLADER</v>
          </cell>
          <cell r="F893">
            <v>5.37</v>
          </cell>
          <cell r="G893">
            <v>5.17</v>
          </cell>
          <cell r="H893">
            <v>172.24</v>
          </cell>
          <cell r="I893">
            <v>10.54</v>
          </cell>
        </row>
        <row r="894">
          <cell r="A894" t="str">
            <v>2055</v>
          </cell>
          <cell r="B894" t="str">
            <v>B</v>
          </cell>
          <cell r="C894" t="str">
            <v>Y</v>
          </cell>
          <cell r="D894" t="str">
            <v>0131-00</v>
          </cell>
          <cell r="E894" t="str">
            <v>ABGASTURBOLADER</v>
          </cell>
          <cell r="F894">
            <v>5.37</v>
          </cell>
          <cell r="G894">
            <v>5.17</v>
          </cell>
          <cell r="H894">
            <v>172.24</v>
          </cell>
          <cell r="I894">
            <v>10.54</v>
          </cell>
        </row>
        <row r="895">
          <cell r="A895" t="str">
            <v>2056</v>
          </cell>
          <cell r="B895" t="str">
            <v>B</v>
          </cell>
          <cell r="C895" t="str">
            <v>Y</v>
          </cell>
          <cell r="D895" t="str">
            <v>0131-00</v>
          </cell>
          <cell r="E895" t="str">
            <v>ABGASTURBOLADER</v>
          </cell>
          <cell r="F895">
            <v>5.27</v>
          </cell>
          <cell r="G895">
            <v>5.74</v>
          </cell>
          <cell r="H895">
            <v>180</v>
          </cell>
          <cell r="I895">
            <v>11.01</v>
          </cell>
        </row>
        <row r="896">
          <cell r="A896" t="str">
            <v>2057</v>
          </cell>
          <cell r="B896" t="str">
            <v>B</v>
          </cell>
          <cell r="C896" t="str">
            <v>Y</v>
          </cell>
          <cell r="D896" t="str">
            <v>0131-00</v>
          </cell>
          <cell r="E896" t="str">
            <v>ABGASTURBOLADER</v>
          </cell>
          <cell r="F896">
            <v>5.27</v>
          </cell>
          <cell r="G896">
            <v>5.74</v>
          </cell>
          <cell r="H896">
            <v>180</v>
          </cell>
          <cell r="I896">
            <v>11.01</v>
          </cell>
        </row>
        <row r="897">
          <cell r="A897" t="str">
            <v>2058</v>
          </cell>
          <cell r="B897" t="str">
            <v>B</v>
          </cell>
          <cell r="C897" t="str">
            <v>Y</v>
          </cell>
          <cell r="D897" t="str">
            <v>0131-00</v>
          </cell>
          <cell r="E897" t="str">
            <v>ABGASTURBOLADER</v>
          </cell>
          <cell r="F897">
            <v>5.27</v>
          </cell>
          <cell r="G897">
            <v>5.74</v>
          </cell>
          <cell r="H897">
            <v>180</v>
          </cell>
          <cell r="I897">
            <v>11.01</v>
          </cell>
        </row>
        <row r="898">
          <cell r="A898" t="str">
            <v>2060</v>
          </cell>
          <cell r="B898" t="str">
            <v>B</v>
          </cell>
          <cell r="C898" t="str">
            <v>Y</v>
          </cell>
          <cell r="D898" t="str">
            <v>0131-00</v>
          </cell>
          <cell r="E898" t="str">
            <v>ABGASTURBOLADER</v>
          </cell>
          <cell r="F898">
            <v>5.51</v>
          </cell>
          <cell r="G898">
            <v>5.76</v>
          </cell>
          <cell r="H898">
            <v>169.71</v>
          </cell>
          <cell r="I898">
            <v>11.27</v>
          </cell>
        </row>
        <row r="899">
          <cell r="A899" t="str">
            <v>2062</v>
          </cell>
          <cell r="B899" t="str">
            <v>B</v>
          </cell>
          <cell r="C899" t="str">
            <v>Y</v>
          </cell>
          <cell r="D899" t="str">
            <v>0131-00</v>
          </cell>
          <cell r="E899" t="str">
            <v>ABGASTURBOLADER</v>
          </cell>
          <cell r="F899">
            <v>5.34</v>
          </cell>
          <cell r="G899">
            <v>5.76</v>
          </cell>
          <cell r="H899">
            <v>169.71</v>
          </cell>
          <cell r="I899">
            <v>11.1</v>
          </cell>
        </row>
        <row r="900">
          <cell r="A900" t="str">
            <v>2064</v>
          </cell>
          <cell r="B900" t="str">
            <v>B</v>
          </cell>
          <cell r="C900" t="str">
            <v>Y</v>
          </cell>
          <cell r="D900" t="str">
            <v>0131-00</v>
          </cell>
          <cell r="E900" t="str">
            <v>ABGASTURBOLADER</v>
          </cell>
          <cell r="F900">
            <v>5.34</v>
          </cell>
          <cell r="G900">
            <v>5.76</v>
          </cell>
          <cell r="H900">
            <v>169.71</v>
          </cell>
          <cell r="I900">
            <v>11.1</v>
          </cell>
        </row>
        <row r="901">
          <cell r="A901" t="str">
            <v>2065</v>
          </cell>
          <cell r="B901" t="str">
            <v>B</v>
          </cell>
          <cell r="C901" t="str">
            <v>Y</v>
          </cell>
          <cell r="D901" t="str">
            <v>0130-00</v>
          </cell>
          <cell r="E901" t="str">
            <v>LANDVERPACKUNG</v>
          </cell>
          <cell r="F901">
            <v>0</v>
          </cell>
          <cell r="G901">
            <v>0</v>
          </cell>
          <cell r="H901">
            <v>13.07</v>
          </cell>
          <cell r="I901">
            <v>0</v>
          </cell>
        </row>
        <row r="902">
          <cell r="A902" t="str">
            <v>2066</v>
          </cell>
          <cell r="B902" t="str">
            <v>B</v>
          </cell>
          <cell r="C902" t="str">
            <v>Y</v>
          </cell>
          <cell r="D902" t="str">
            <v>0130-00</v>
          </cell>
          <cell r="E902" t="str">
            <v>LANDVERPACKUNG</v>
          </cell>
          <cell r="F902">
            <v>0</v>
          </cell>
          <cell r="G902">
            <v>0</v>
          </cell>
          <cell r="H902">
            <v>13.07</v>
          </cell>
          <cell r="I902">
            <v>0</v>
          </cell>
        </row>
        <row r="903">
          <cell r="A903" t="str">
            <v>2067</v>
          </cell>
          <cell r="B903" t="str">
            <v>B</v>
          </cell>
          <cell r="C903" t="str">
            <v>Y</v>
          </cell>
          <cell r="D903" t="str">
            <v>0130-00</v>
          </cell>
          <cell r="E903" t="str">
            <v>LANDVERPACKUNG</v>
          </cell>
          <cell r="F903">
            <v>0</v>
          </cell>
          <cell r="G903">
            <v>0</v>
          </cell>
          <cell r="H903">
            <v>13.07</v>
          </cell>
          <cell r="I903">
            <v>0</v>
          </cell>
        </row>
        <row r="904">
          <cell r="A904" t="str">
            <v>2068</v>
          </cell>
          <cell r="B904" t="str">
            <v>B</v>
          </cell>
          <cell r="C904" t="str">
            <v>Y</v>
          </cell>
          <cell r="D904" t="str">
            <v>0130-00</v>
          </cell>
          <cell r="E904" t="str">
            <v>BEFESTIGUNGSTEILE</v>
          </cell>
          <cell r="F904">
            <v>0.25</v>
          </cell>
          <cell r="G904">
            <v>0</v>
          </cell>
          <cell r="H904">
            <v>1.01</v>
          </cell>
          <cell r="I904">
            <v>0.25</v>
          </cell>
        </row>
        <row r="905">
          <cell r="A905" t="str">
            <v>2070</v>
          </cell>
          <cell r="B905" t="str">
            <v>B</v>
          </cell>
          <cell r="C905" t="str">
            <v>Y</v>
          </cell>
          <cell r="D905" t="str">
            <v>0130-00</v>
          </cell>
          <cell r="E905" t="str">
            <v>WERKSPROBELAUF</v>
          </cell>
          <cell r="F905">
            <v>13.53</v>
          </cell>
          <cell r="G905">
            <v>0</v>
          </cell>
          <cell r="H905">
            <v>7.12</v>
          </cell>
          <cell r="I905">
            <v>13.53</v>
          </cell>
        </row>
        <row r="906">
          <cell r="A906" t="str">
            <v>2075</v>
          </cell>
          <cell r="B906" t="str">
            <v>B</v>
          </cell>
          <cell r="C906" t="str">
            <v>Y</v>
          </cell>
          <cell r="D906" t="str">
            <v>0130-00</v>
          </cell>
          <cell r="E906" t="str">
            <v>WERKSPROBELAUF</v>
          </cell>
          <cell r="F906">
            <v>13.53</v>
          </cell>
          <cell r="G906">
            <v>0</v>
          </cell>
          <cell r="H906">
            <v>7.12</v>
          </cell>
          <cell r="I906">
            <v>13.53</v>
          </cell>
        </row>
        <row r="907">
          <cell r="A907" t="str">
            <v>2077</v>
          </cell>
          <cell r="B907" t="str">
            <v>B</v>
          </cell>
          <cell r="C907" t="str">
            <v>Y</v>
          </cell>
          <cell r="D907" t="str">
            <v>0130-00</v>
          </cell>
          <cell r="E907" t="str">
            <v>WERKSPROBELAUF</v>
          </cell>
          <cell r="F907">
            <v>13.53</v>
          </cell>
          <cell r="G907">
            <v>0</v>
          </cell>
          <cell r="H907">
            <v>7.12</v>
          </cell>
          <cell r="I907">
            <v>13.53</v>
          </cell>
        </row>
        <row r="908">
          <cell r="A908" t="str">
            <v>2078</v>
          </cell>
          <cell r="B908" t="str">
            <v>B</v>
          </cell>
          <cell r="C908" t="str">
            <v>Y</v>
          </cell>
          <cell r="D908" t="str">
            <v>0130-00</v>
          </cell>
          <cell r="E908" t="str">
            <v>WERKSPROBELAUF</v>
          </cell>
          <cell r="F908">
            <v>13.53</v>
          </cell>
          <cell r="G908">
            <v>0</v>
          </cell>
          <cell r="H908">
            <v>7.12</v>
          </cell>
          <cell r="I908">
            <v>13.53</v>
          </cell>
        </row>
        <row r="909">
          <cell r="A909" t="str">
            <v>2079</v>
          </cell>
          <cell r="B909" t="str">
            <v>B</v>
          </cell>
          <cell r="C909" t="str">
            <v>Y</v>
          </cell>
          <cell r="D909" t="str">
            <v>0130-00</v>
          </cell>
          <cell r="E909" t="str">
            <v>WERKSPROBELAUF</v>
          </cell>
          <cell r="F909">
            <v>13.53</v>
          </cell>
          <cell r="G909">
            <v>0</v>
          </cell>
          <cell r="H909">
            <v>7.12</v>
          </cell>
          <cell r="I909">
            <v>13.53</v>
          </cell>
        </row>
        <row r="910">
          <cell r="A910" t="str">
            <v>2084</v>
          </cell>
          <cell r="B910" t="str">
            <v>B</v>
          </cell>
          <cell r="C910" t="str">
            <v>Y</v>
          </cell>
          <cell r="D910" t="str">
            <v>0130-00</v>
          </cell>
          <cell r="E910" t="str">
            <v>WERKSPROBELAUF</v>
          </cell>
          <cell r="F910">
            <v>13.53</v>
          </cell>
          <cell r="G910">
            <v>0</v>
          </cell>
          <cell r="H910">
            <v>7.12</v>
          </cell>
          <cell r="I910">
            <v>13.53</v>
          </cell>
        </row>
        <row r="911">
          <cell r="A911" t="str">
            <v>2085</v>
          </cell>
          <cell r="B911" t="str">
            <v>B</v>
          </cell>
          <cell r="C911" t="str">
            <v>Y</v>
          </cell>
          <cell r="D911" t="str">
            <v>0130-00</v>
          </cell>
          <cell r="E911" t="str">
            <v>WERKSPROBELAUF</v>
          </cell>
          <cell r="F911">
            <v>13.53</v>
          </cell>
          <cell r="G911">
            <v>0</v>
          </cell>
          <cell r="H911">
            <v>7.12</v>
          </cell>
          <cell r="I911">
            <v>13.53</v>
          </cell>
        </row>
        <row r="912">
          <cell r="A912" t="str">
            <v>2090</v>
          </cell>
          <cell r="B912" t="str">
            <v>B</v>
          </cell>
          <cell r="C912" t="str">
            <v>Y</v>
          </cell>
          <cell r="D912" t="str">
            <v>0131-00</v>
          </cell>
          <cell r="E912" t="str">
            <v>GRUNDTEILE</v>
          </cell>
          <cell r="F912">
            <v>18.38</v>
          </cell>
          <cell r="G912">
            <v>38.619999999999997</v>
          </cell>
          <cell r="H912">
            <v>577.20000000000005</v>
          </cell>
          <cell r="I912">
            <v>57</v>
          </cell>
        </row>
        <row r="913">
          <cell r="A913" t="str">
            <v>2091</v>
          </cell>
          <cell r="B913" t="str">
            <v>B</v>
          </cell>
          <cell r="C913" t="str">
            <v>Y</v>
          </cell>
          <cell r="D913" t="str">
            <v>0131-00</v>
          </cell>
          <cell r="E913" t="str">
            <v>GRUNDTEILE</v>
          </cell>
          <cell r="F913">
            <v>19.260000000000002</v>
          </cell>
          <cell r="G913">
            <v>38.619999999999997</v>
          </cell>
          <cell r="H913">
            <v>577.20000000000005</v>
          </cell>
          <cell r="I913">
            <v>57.879999999999995</v>
          </cell>
        </row>
        <row r="914">
          <cell r="A914" t="str">
            <v>2092</v>
          </cell>
          <cell r="B914" t="str">
            <v>B</v>
          </cell>
          <cell r="C914" t="str">
            <v>Y</v>
          </cell>
          <cell r="D914" t="str">
            <v>0131-00</v>
          </cell>
          <cell r="E914" t="str">
            <v>GRUNDTEILE</v>
          </cell>
          <cell r="F914">
            <v>18.38</v>
          </cell>
          <cell r="G914">
            <v>38.619999999999997</v>
          </cell>
          <cell r="H914">
            <v>577.20000000000005</v>
          </cell>
          <cell r="I914">
            <v>57</v>
          </cell>
        </row>
        <row r="915">
          <cell r="A915" t="str">
            <v>2094</v>
          </cell>
          <cell r="B915" t="str">
            <v>B</v>
          </cell>
          <cell r="C915" t="str">
            <v>Y</v>
          </cell>
          <cell r="D915" t="str">
            <v>0131-00</v>
          </cell>
          <cell r="E915" t="str">
            <v>HYDRAUL.OELKUEHLER</v>
          </cell>
          <cell r="F915">
            <v>5.27</v>
          </cell>
          <cell r="G915">
            <v>13.28</v>
          </cell>
          <cell r="H915">
            <v>589.28</v>
          </cell>
          <cell r="I915">
            <v>18.549999999999997</v>
          </cell>
        </row>
        <row r="916">
          <cell r="A916" t="str">
            <v>2097</v>
          </cell>
          <cell r="B916" t="str">
            <v>B</v>
          </cell>
          <cell r="C916" t="str">
            <v>Y</v>
          </cell>
          <cell r="D916" t="str">
            <v>0131-00</v>
          </cell>
          <cell r="E916" t="str">
            <v>HYDRAUL.OELKUEHLER</v>
          </cell>
          <cell r="F916">
            <v>7.39</v>
          </cell>
          <cell r="G916">
            <v>6.64</v>
          </cell>
          <cell r="H916">
            <v>275.14999999999998</v>
          </cell>
          <cell r="I916">
            <v>14.03</v>
          </cell>
        </row>
        <row r="917">
          <cell r="A917" t="str">
            <v>2098</v>
          </cell>
          <cell r="B917" t="str">
            <v>B</v>
          </cell>
          <cell r="C917" t="str">
            <v>Y</v>
          </cell>
          <cell r="D917" t="str">
            <v>0131-00</v>
          </cell>
          <cell r="E917" t="str">
            <v>HYDRAUL.OELKUEHLER</v>
          </cell>
          <cell r="F917">
            <v>12.62</v>
          </cell>
          <cell r="G917">
            <v>8.36</v>
          </cell>
          <cell r="H917">
            <v>715.61</v>
          </cell>
          <cell r="I917">
            <v>20.979999999999997</v>
          </cell>
        </row>
        <row r="918">
          <cell r="A918" t="str">
            <v>2099</v>
          </cell>
          <cell r="B918" t="str">
            <v>B</v>
          </cell>
          <cell r="C918" t="str">
            <v>Y</v>
          </cell>
          <cell r="D918" t="str">
            <v>0131-00</v>
          </cell>
          <cell r="E918" t="str">
            <v>HYDRAUL.OELKUEHLER</v>
          </cell>
          <cell r="F918">
            <v>7.09</v>
          </cell>
          <cell r="G918">
            <v>6.64</v>
          </cell>
          <cell r="H918">
            <v>281.27</v>
          </cell>
          <cell r="I918">
            <v>13.73</v>
          </cell>
        </row>
        <row r="919">
          <cell r="A919" t="str">
            <v>2100</v>
          </cell>
          <cell r="B919" t="str">
            <v>B</v>
          </cell>
          <cell r="C919" t="str">
            <v>Y</v>
          </cell>
          <cell r="D919" t="str">
            <v>0131-00</v>
          </cell>
          <cell r="E919" t="str">
            <v>FLUESSIGKUEHLER W</v>
          </cell>
          <cell r="F919">
            <v>6.17</v>
          </cell>
          <cell r="G919">
            <v>6.64</v>
          </cell>
          <cell r="H919">
            <v>175.77</v>
          </cell>
          <cell r="I919">
            <v>12.809999999999999</v>
          </cell>
        </row>
        <row r="920">
          <cell r="A920" t="str">
            <v>2101</v>
          </cell>
          <cell r="B920" t="str">
            <v>B</v>
          </cell>
          <cell r="C920" t="str">
            <v>Y</v>
          </cell>
          <cell r="D920" t="str">
            <v>0131-00</v>
          </cell>
          <cell r="E920" t="str">
            <v>FLUESSIGKUEHLER W</v>
          </cell>
          <cell r="F920">
            <v>10.84</v>
          </cell>
          <cell r="G920">
            <v>8.36</v>
          </cell>
          <cell r="H920">
            <v>592.57000000000005</v>
          </cell>
          <cell r="I920">
            <v>19.2</v>
          </cell>
        </row>
        <row r="921">
          <cell r="A921" t="str">
            <v>2102</v>
          </cell>
          <cell r="B921" t="str">
            <v>B</v>
          </cell>
          <cell r="C921" t="str">
            <v>Y</v>
          </cell>
          <cell r="D921" t="str">
            <v>0131-00</v>
          </cell>
          <cell r="E921" t="str">
            <v>GENERATOR</v>
          </cell>
          <cell r="F921">
            <v>1.06</v>
          </cell>
          <cell r="G921">
            <v>0.84</v>
          </cell>
          <cell r="H921">
            <v>64.680000000000007</v>
          </cell>
          <cell r="I921">
            <v>1.9</v>
          </cell>
        </row>
        <row r="922">
          <cell r="A922" t="str">
            <v>2103</v>
          </cell>
          <cell r="B922" t="str">
            <v>B</v>
          </cell>
          <cell r="C922" t="str">
            <v>Y</v>
          </cell>
          <cell r="D922" t="str">
            <v>0131-00</v>
          </cell>
          <cell r="E922" t="str">
            <v>GENERATOR</v>
          </cell>
          <cell r="F922">
            <v>1.06</v>
          </cell>
          <cell r="G922">
            <v>0.84</v>
          </cell>
          <cell r="H922">
            <v>75.12</v>
          </cell>
          <cell r="I922">
            <v>1.9</v>
          </cell>
        </row>
        <row r="923">
          <cell r="A923" t="str">
            <v>2104</v>
          </cell>
          <cell r="B923" t="str">
            <v>B</v>
          </cell>
          <cell r="C923" t="str">
            <v>Y</v>
          </cell>
          <cell r="D923" t="str">
            <v>0131-00</v>
          </cell>
          <cell r="E923" t="str">
            <v>GENERATOR</v>
          </cell>
          <cell r="F923">
            <v>1.06</v>
          </cell>
          <cell r="G923">
            <v>0.84</v>
          </cell>
          <cell r="H923">
            <v>76.45</v>
          </cell>
          <cell r="I923">
            <v>1.9</v>
          </cell>
        </row>
        <row r="924">
          <cell r="A924" t="str">
            <v>2105</v>
          </cell>
          <cell r="B924" t="str">
            <v>B</v>
          </cell>
          <cell r="C924" t="str">
            <v>Y</v>
          </cell>
          <cell r="D924" t="str">
            <v>0131-00</v>
          </cell>
          <cell r="E924" t="str">
            <v>GENERATOR</v>
          </cell>
          <cell r="F924">
            <v>1.27</v>
          </cell>
          <cell r="G924">
            <v>0.84</v>
          </cell>
          <cell r="H924">
            <v>86.28</v>
          </cell>
          <cell r="I924">
            <v>2.11</v>
          </cell>
        </row>
        <row r="925">
          <cell r="A925" t="str">
            <v>2106</v>
          </cell>
          <cell r="B925" t="str">
            <v>B</v>
          </cell>
          <cell r="C925" t="str">
            <v>Y</v>
          </cell>
          <cell r="D925" t="str">
            <v>0131-00</v>
          </cell>
          <cell r="E925" t="str">
            <v>GENERATOR</v>
          </cell>
          <cell r="F925">
            <v>1.22</v>
          </cell>
          <cell r="G925">
            <v>0</v>
          </cell>
          <cell r="H925">
            <v>53.55</v>
          </cell>
          <cell r="I925">
            <v>1.22</v>
          </cell>
        </row>
        <row r="926">
          <cell r="A926" t="str">
            <v>2107</v>
          </cell>
          <cell r="B926" t="str">
            <v>B</v>
          </cell>
          <cell r="C926" t="str">
            <v>Y</v>
          </cell>
          <cell r="D926" t="str">
            <v>0131-00</v>
          </cell>
          <cell r="E926" t="str">
            <v>GENERATOR</v>
          </cell>
          <cell r="F926">
            <v>1.22</v>
          </cell>
          <cell r="G926">
            <v>0</v>
          </cell>
          <cell r="H926">
            <v>53.55</v>
          </cell>
          <cell r="I926">
            <v>1.22</v>
          </cell>
        </row>
        <row r="927">
          <cell r="A927" t="str">
            <v>2108</v>
          </cell>
          <cell r="B927" t="str">
            <v>B</v>
          </cell>
          <cell r="C927" t="str">
            <v>Y</v>
          </cell>
          <cell r="D927" t="str">
            <v>0131-00</v>
          </cell>
          <cell r="E927" t="str">
            <v>GENERATOR</v>
          </cell>
          <cell r="F927">
            <v>1.22</v>
          </cell>
          <cell r="G927">
            <v>0</v>
          </cell>
          <cell r="H927">
            <v>63.99</v>
          </cell>
          <cell r="I927">
            <v>1.22</v>
          </cell>
        </row>
        <row r="928">
          <cell r="A928" t="str">
            <v>2109</v>
          </cell>
          <cell r="B928" t="str">
            <v>B</v>
          </cell>
          <cell r="C928" t="str">
            <v>Y</v>
          </cell>
          <cell r="D928" t="str">
            <v>0131-00</v>
          </cell>
          <cell r="E928" t="str">
            <v>GENERATOR</v>
          </cell>
          <cell r="F928">
            <v>1.22</v>
          </cell>
          <cell r="G928">
            <v>0</v>
          </cell>
          <cell r="H928">
            <v>63.99</v>
          </cell>
          <cell r="I928">
            <v>1.22</v>
          </cell>
        </row>
        <row r="929">
          <cell r="A929" t="str">
            <v>2110</v>
          </cell>
          <cell r="B929" t="str">
            <v>B</v>
          </cell>
          <cell r="C929" t="str">
            <v>Y</v>
          </cell>
          <cell r="D929" t="str">
            <v>0131-00</v>
          </cell>
          <cell r="E929" t="str">
            <v>GENERATOR</v>
          </cell>
          <cell r="F929">
            <v>1.22</v>
          </cell>
          <cell r="G929">
            <v>0</v>
          </cell>
          <cell r="H929">
            <v>65.319999999999993</v>
          </cell>
          <cell r="I929">
            <v>1.22</v>
          </cell>
        </row>
        <row r="930">
          <cell r="A930" t="str">
            <v>2111</v>
          </cell>
          <cell r="B930" t="str">
            <v>B</v>
          </cell>
          <cell r="C930" t="str">
            <v>Y</v>
          </cell>
          <cell r="D930" t="str">
            <v>0131-00</v>
          </cell>
          <cell r="E930" t="str">
            <v>GENERATOR</v>
          </cell>
          <cell r="F930">
            <v>1.22</v>
          </cell>
          <cell r="G930">
            <v>0</v>
          </cell>
          <cell r="H930">
            <v>65.319999999999993</v>
          </cell>
          <cell r="I930">
            <v>1.22</v>
          </cell>
        </row>
        <row r="931">
          <cell r="A931" t="str">
            <v>2112</v>
          </cell>
          <cell r="B931" t="str">
            <v>B</v>
          </cell>
          <cell r="C931" t="str">
            <v>Y</v>
          </cell>
          <cell r="D931" t="str">
            <v>0131-00</v>
          </cell>
          <cell r="E931" t="str">
            <v>GENERATOR</v>
          </cell>
          <cell r="F931">
            <v>1.44</v>
          </cell>
          <cell r="G931">
            <v>0</v>
          </cell>
          <cell r="H931">
            <v>76.34</v>
          </cell>
          <cell r="I931">
            <v>1.44</v>
          </cell>
        </row>
        <row r="932">
          <cell r="A932" t="str">
            <v>2113</v>
          </cell>
          <cell r="B932" t="str">
            <v>B</v>
          </cell>
          <cell r="C932" t="str">
            <v>Y</v>
          </cell>
          <cell r="D932" t="str">
            <v>0131-00</v>
          </cell>
          <cell r="E932" t="str">
            <v>GENERATOR</v>
          </cell>
          <cell r="F932">
            <v>1.44</v>
          </cell>
          <cell r="G932">
            <v>0</v>
          </cell>
          <cell r="H932">
            <v>76.34</v>
          </cell>
          <cell r="I932">
            <v>1.44</v>
          </cell>
        </row>
        <row r="933">
          <cell r="A933" t="str">
            <v>2114</v>
          </cell>
          <cell r="B933" t="str">
            <v>B</v>
          </cell>
          <cell r="C933" t="str">
            <v>Y</v>
          </cell>
          <cell r="D933" t="str">
            <v>0131-00</v>
          </cell>
          <cell r="E933" t="str">
            <v>GENERATOR</v>
          </cell>
          <cell r="F933">
            <v>1.39</v>
          </cell>
          <cell r="G933">
            <v>0</v>
          </cell>
          <cell r="H933">
            <v>46.52</v>
          </cell>
          <cell r="I933">
            <v>1.39</v>
          </cell>
        </row>
        <row r="934">
          <cell r="A934" t="str">
            <v>2115</v>
          </cell>
          <cell r="B934" t="str">
            <v>B</v>
          </cell>
          <cell r="C934" t="str">
            <v>Y</v>
          </cell>
          <cell r="D934" t="str">
            <v>0131-00</v>
          </cell>
          <cell r="E934" t="str">
            <v>GENERATOR</v>
          </cell>
          <cell r="F934">
            <v>1.39</v>
          </cell>
          <cell r="G934">
            <v>0</v>
          </cell>
          <cell r="H934">
            <v>56.96</v>
          </cell>
          <cell r="I934">
            <v>1.39</v>
          </cell>
        </row>
        <row r="935">
          <cell r="A935" t="str">
            <v>2116</v>
          </cell>
          <cell r="B935" t="str">
            <v>B</v>
          </cell>
          <cell r="C935" t="str">
            <v>Y</v>
          </cell>
          <cell r="D935" t="str">
            <v>0131-00</v>
          </cell>
          <cell r="E935" t="str">
            <v>GENERATOR</v>
          </cell>
          <cell r="F935">
            <v>1.39</v>
          </cell>
          <cell r="G935">
            <v>0</v>
          </cell>
          <cell r="H935">
            <v>58.29</v>
          </cell>
          <cell r="I935">
            <v>1.39</v>
          </cell>
        </row>
        <row r="936">
          <cell r="A936" t="str">
            <v>2117</v>
          </cell>
          <cell r="B936" t="str">
            <v>B</v>
          </cell>
          <cell r="C936" t="str">
            <v>Y</v>
          </cell>
          <cell r="D936" t="str">
            <v>0131-00</v>
          </cell>
          <cell r="E936" t="str">
            <v>GENERATOR</v>
          </cell>
          <cell r="F936">
            <v>1.53</v>
          </cell>
          <cell r="G936">
            <v>0</v>
          </cell>
          <cell r="H936">
            <v>67.53</v>
          </cell>
          <cell r="I936">
            <v>1.53</v>
          </cell>
        </row>
        <row r="937">
          <cell r="A937" t="str">
            <v>2118</v>
          </cell>
          <cell r="B937" t="str">
            <v>B</v>
          </cell>
          <cell r="C937" t="str">
            <v>Y</v>
          </cell>
          <cell r="D937" t="str">
            <v>0130-00</v>
          </cell>
          <cell r="E937" t="str">
            <v>ABNAHMEBEFUND</v>
          </cell>
          <cell r="F937">
            <v>0</v>
          </cell>
          <cell r="G937">
            <v>0</v>
          </cell>
          <cell r="H937">
            <v>0</v>
          </cell>
          <cell r="I937">
            <v>0</v>
          </cell>
        </row>
        <row r="938">
          <cell r="A938" t="str">
            <v>2120</v>
          </cell>
          <cell r="B938" t="str">
            <v>B</v>
          </cell>
          <cell r="C938" t="str">
            <v>Y</v>
          </cell>
          <cell r="D938" t="str">
            <v>0131-00</v>
          </cell>
          <cell r="E938" t="str">
            <v>SCHMIEROELKUEHLER</v>
          </cell>
          <cell r="F938">
            <v>0.65</v>
          </cell>
          <cell r="G938">
            <v>1.32</v>
          </cell>
          <cell r="H938">
            <v>72.08</v>
          </cell>
          <cell r="I938">
            <v>1.9700000000000002</v>
          </cell>
        </row>
        <row r="939">
          <cell r="A939" t="str">
            <v>2121</v>
          </cell>
          <cell r="B939" t="str">
            <v>B</v>
          </cell>
          <cell r="C939" t="str">
            <v>Y</v>
          </cell>
          <cell r="D939" t="str">
            <v>0131-00</v>
          </cell>
          <cell r="E939" t="str">
            <v>KURB.GEH.ENTLUEFT.</v>
          </cell>
          <cell r="F939">
            <v>0.65</v>
          </cell>
          <cell r="G939">
            <v>0</v>
          </cell>
          <cell r="H939">
            <v>12.88</v>
          </cell>
          <cell r="I939">
            <v>0.65</v>
          </cell>
        </row>
        <row r="940">
          <cell r="A940" t="str">
            <v>2122</v>
          </cell>
          <cell r="B940" t="str">
            <v>B</v>
          </cell>
          <cell r="C940" t="str">
            <v>Y</v>
          </cell>
          <cell r="D940" t="str">
            <v>0131-00</v>
          </cell>
          <cell r="E940" t="str">
            <v>ABGASTURBOLADER</v>
          </cell>
          <cell r="F940">
            <v>2.64</v>
          </cell>
          <cell r="G940">
            <v>5.17</v>
          </cell>
          <cell r="H940">
            <v>139.21</v>
          </cell>
          <cell r="I940">
            <v>7.8100000000000005</v>
          </cell>
        </row>
        <row r="941">
          <cell r="A941" t="str">
            <v>2124</v>
          </cell>
          <cell r="B941" t="str">
            <v>B</v>
          </cell>
          <cell r="C941" t="str">
            <v>Y</v>
          </cell>
          <cell r="D941" t="str">
            <v>0131-00</v>
          </cell>
          <cell r="E941" t="str">
            <v>ABGASTURBOLADER</v>
          </cell>
          <cell r="F941">
            <v>5.09</v>
          </cell>
          <cell r="G941">
            <v>5.74</v>
          </cell>
          <cell r="H941">
            <v>184.73</v>
          </cell>
          <cell r="I941">
            <v>10.83</v>
          </cell>
        </row>
        <row r="942">
          <cell r="A942" t="str">
            <v>2125</v>
          </cell>
          <cell r="B942" t="str">
            <v>B</v>
          </cell>
          <cell r="C942" t="str">
            <v>Y</v>
          </cell>
          <cell r="D942" t="str">
            <v>0131-00</v>
          </cell>
          <cell r="E942" t="str">
            <v>ABGASTURBOLADER</v>
          </cell>
          <cell r="F942">
            <v>5.34</v>
          </cell>
          <cell r="G942">
            <v>5.76</v>
          </cell>
          <cell r="H942">
            <v>174.44</v>
          </cell>
          <cell r="I942">
            <v>11.1</v>
          </cell>
        </row>
        <row r="943">
          <cell r="A943" t="str">
            <v>2126</v>
          </cell>
          <cell r="B943" t="str">
            <v>B</v>
          </cell>
          <cell r="C943" t="str">
            <v>Y</v>
          </cell>
          <cell r="D943" t="str">
            <v>0131-00</v>
          </cell>
          <cell r="E943" t="str">
            <v>ABGASTURBOLADER</v>
          </cell>
          <cell r="F943">
            <v>5.37</v>
          </cell>
          <cell r="G943">
            <v>5.17</v>
          </cell>
          <cell r="H943">
            <v>176.97</v>
          </cell>
          <cell r="I943">
            <v>10.54</v>
          </cell>
        </row>
        <row r="944">
          <cell r="A944" t="str">
            <v>2127</v>
          </cell>
          <cell r="B944" t="str">
            <v>B</v>
          </cell>
          <cell r="C944" t="str">
            <v>Y</v>
          </cell>
          <cell r="D944" t="str">
            <v>0131-00</v>
          </cell>
          <cell r="E944" t="str">
            <v>ABGASTURBOLADER</v>
          </cell>
          <cell r="F944">
            <v>5.37</v>
          </cell>
          <cell r="G944">
            <v>5.17</v>
          </cell>
          <cell r="H944">
            <v>176.97</v>
          </cell>
          <cell r="I944">
            <v>10.54</v>
          </cell>
        </row>
        <row r="945">
          <cell r="A945" t="str">
            <v>2129</v>
          </cell>
          <cell r="B945" t="str">
            <v>B</v>
          </cell>
          <cell r="C945" t="str">
            <v>Y</v>
          </cell>
          <cell r="D945" t="str">
            <v>0131-00</v>
          </cell>
          <cell r="E945" t="str">
            <v>SCHMIEROELKUEHLER</v>
          </cell>
          <cell r="F945">
            <v>0.65</v>
          </cell>
          <cell r="G945">
            <v>1.32</v>
          </cell>
          <cell r="H945">
            <v>74.31</v>
          </cell>
          <cell r="I945">
            <v>1.9700000000000002</v>
          </cell>
        </row>
        <row r="946">
          <cell r="A946" t="str">
            <v>2130</v>
          </cell>
          <cell r="B946" t="str">
            <v>B</v>
          </cell>
          <cell r="C946" t="str">
            <v>Y</v>
          </cell>
          <cell r="D946" t="str">
            <v>0130-00</v>
          </cell>
          <cell r="E946" t="str">
            <v>LANDVERPACKUNG</v>
          </cell>
          <cell r="F946">
            <v>0</v>
          </cell>
          <cell r="G946">
            <v>0</v>
          </cell>
          <cell r="H946">
            <v>47.02</v>
          </cell>
          <cell r="I946">
            <v>0</v>
          </cell>
        </row>
        <row r="947">
          <cell r="A947" t="str">
            <v>2131</v>
          </cell>
          <cell r="B947" t="str">
            <v>B</v>
          </cell>
          <cell r="C947" t="str">
            <v>Y</v>
          </cell>
          <cell r="D947" t="str">
            <v>0131-00</v>
          </cell>
          <cell r="E947" t="str">
            <v>FLUESSIGKUEHLER W</v>
          </cell>
          <cell r="F947">
            <v>10.84</v>
          </cell>
          <cell r="G947">
            <v>8.36</v>
          </cell>
          <cell r="H947">
            <v>602.57000000000005</v>
          </cell>
          <cell r="I947">
            <v>19.2</v>
          </cell>
        </row>
        <row r="948">
          <cell r="A948" t="str">
            <v>2132</v>
          </cell>
          <cell r="B948" t="str">
            <v>B</v>
          </cell>
          <cell r="C948" t="str">
            <v>Y</v>
          </cell>
          <cell r="D948" t="str">
            <v>0131-00</v>
          </cell>
          <cell r="E948" t="str">
            <v>KUEHLLUFTFUEHRUNG</v>
          </cell>
          <cell r="F948">
            <v>0.77</v>
          </cell>
          <cell r="G948">
            <v>0</v>
          </cell>
          <cell r="H948">
            <v>60.35</v>
          </cell>
          <cell r="I948">
            <v>0.77</v>
          </cell>
        </row>
        <row r="949">
          <cell r="A949" t="str">
            <v>2133</v>
          </cell>
          <cell r="B949" t="str">
            <v>B</v>
          </cell>
          <cell r="C949" t="str">
            <v>Y</v>
          </cell>
          <cell r="D949" t="str">
            <v>0131-00</v>
          </cell>
          <cell r="E949" t="str">
            <v>RIEMENTRIEB</v>
          </cell>
          <cell r="F949">
            <v>1.64</v>
          </cell>
          <cell r="G949">
            <v>0</v>
          </cell>
          <cell r="H949">
            <v>87.93</v>
          </cell>
          <cell r="I949">
            <v>1.64</v>
          </cell>
        </row>
        <row r="950">
          <cell r="A950" t="str">
            <v>2134</v>
          </cell>
          <cell r="B950" t="str">
            <v>B</v>
          </cell>
          <cell r="C950" t="str">
            <v>Y</v>
          </cell>
          <cell r="D950" t="str">
            <v>0130-00</v>
          </cell>
          <cell r="E950" t="str">
            <v>RIEMENTRIEB</v>
          </cell>
          <cell r="F950">
            <v>0.96</v>
          </cell>
          <cell r="G950">
            <v>0</v>
          </cell>
          <cell r="H950">
            <v>95.71</v>
          </cell>
          <cell r="I950">
            <v>0.96</v>
          </cell>
        </row>
        <row r="951">
          <cell r="A951" t="str">
            <v>2137</v>
          </cell>
          <cell r="B951" t="str">
            <v>B</v>
          </cell>
          <cell r="C951" t="str">
            <v>Y</v>
          </cell>
          <cell r="D951" t="str">
            <v>0131-00</v>
          </cell>
          <cell r="E951" t="str">
            <v>SCHWINGS.DAEMPFER</v>
          </cell>
          <cell r="F951">
            <v>0.68</v>
          </cell>
          <cell r="G951">
            <v>4.33</v>
          </cell>
          <cell r="H951">
            <v>81.09</v>
          </cell>
          <cell r="I951">
            <v>5.01</v>
          </cell>
        </row>
        <row r="952">
          <cell r="A952" t="str">
            <v>2143</v>
          </cell>
          <cell r="B952" t="str">
            <v>B</v>
          </cell>
          <cell r="C952" t="str">
            <v>Y</v>
          </cell>
          <cell r="D952" t="str">
            <v>0130-00</v>
          </cell>
          <cell r="E952" t="str">
            <v>EINSPRITZPUMPE</v>
          </cell>
          <cell r="F952">
            <v>7.94</v>
          </cell>
          <cell r="G952">
            <v>44.43</v>
          </cell>
          <cell r="H952">
            <v>764.09</v>
          </cell>
          <cell r="I952">
            <v>52.37</v>
          </cell>
        </row>
        <row r="953">
          <cell r="A953" t="str">
            <v>2144</v>
          </cell>
          <cell r="B953" t="str">
            <v>B</v>
          </cell>
          <cell r="C953" t="str">
            <v>Y</v>
          </cell>
          <cell r="D953" t="str">
            <v>0130-00</v>
          </cell>
          <cell r="E953" t="str">
            <v>KOMPRESSOR</v>
          </cell>
          <cell r="F953">
            <v>1.85</v>
          </cell>
          <cell r="G953">
            <v>0</v>
          </cell>
          <cell r="H953">
            <v>144.91999999999999</v>
          </cell>
          <cell r="I953">
            <v>1.85</v>
          </cell>
        </row>
        <row r="954">
          <cell r="A954" t="str">
            <v>2145</v>
          </cell>
          <cell r="B954" t="str">
            <v>B</v>
          </cell>
          <cell r="C954" t="str">
            <v>Y</v>
          </cell>
          <cell r="D954" t="str">
            <v>0131-00</v>
          </cell>
          <cell r="E954" t="str">
            <v>ABGASTURBOLADER</v>
          </cell>
          <cell r="F954">
            <v>5.27</v>
          </cell>
          <cell r="G954">
            <v>2.42</v>
          </cell>
          <cell r="H954">
            <v>174.54</v>
          </cell>
          <cell r="I954">
            <v>7.6899999999999995</v>
          </cell>
        </row>
        <row r="955">
          <cell r="A955" t="str">
            <v>2149</v>
          </cell>
          <cell r="B955" t="str">
            <v>B</v>
          </cell>
          <cell r="C955" t="str">
            <v>Y</v>
          </cell>
          <cell r="D955" t="str">
            <v>0131-00</v>
          </cell>
          <cell r="E955" t="str">
            <v>HYDRAUL.OELKUEHLER</v>
          </cell>
          <cell r="F955">
            <v>7.02</v>
          </cell>
          <cell r="G955">
            <v>7.92</v>
          </cell>
          <cell r="H955">
            <v>236.74</v>
          </cell>
          <cell r="I955">
            <v>14.94</v>
          </cell>
        </row>
        <row r="956">
          <cell r="A956" t="str">
            <v>2150</v>
          </cell>
          <cell r="B956" t="str">
            <v>B</v>
          </cell>
          <cell r="C956" t="str">
            <v>Y</v>
          </cell>
          <cell r="D956" t="str">
            <v>0131-00</v>
          </cell>
          <cell r="E956" t="str">
            <v>HYDRAUL.OELKUEHLER</v>
          </cell>
          <cell r="F956">
            <v>11.54</v>
          </cell>
          <cell r="G956">
            <v>9.7200000000000006</v>
          </cell>
          <cell r="H956">
            <v>501.04</v>
          </cell>
          <cell r="I956">
            <v>21.259999999999998</v>
          </cell>
        </row>
        <row r="957">
          <cell r="A957" t="str">
            <v>2151</v>
          </cell>
          <cell r="B957" t="str">
            <v>B</v>
          </cell>
          <cell r="C957" t="str">
            <v>Y</v>
          </cell>
          <cell r="D957" t="str">
            <v>0131-00</v>
          </cell>
          <cell r="E957" t="str">
            <v>HYDRAUL.OELKUEHLER</v>
          </cell>
          <cell r="F957">
            <v>7.48</v>
          </cell>
          <cell r="G957">
            <v>7.92</v>
          </cell>
          <cell r="H957">
            <v>246.83</v>
          </cell>
          <cell r="I957">
            <v>15.4</v>
          </cell>
        </row>
        <row r="958">
          <cell r="A958" t="str">
            <v>2152</v>
          </cell>
          <cell r="B958" t="str">
            <v>B</v>
          </cell>
          <cell r="C958" t="str">
            <v>Y</v>
          </cell>
          <cell r="D958" t="str">
            <v>0131-00</v>
          </cell>
          <cell r="E958" t="str">
            <v>HYDRAUL.OELKUEHLER</v>
          </cell>
          <cell r="F958">
            <v>11.53</v>
          </cell>
          <cell r="G958">
            <v>9.7200000000000006</v>
          </cell>
          <cell r="H958">
            <v>517.03</v>
          </cell>
          <cell r="I958">
            <v>21.25</v>
          </cell>
        </row>
        <row r="959">
          <cell r="A959" t="str">
            <v>2153</v>
          </cell>
          <cell r="B959" t="str">
            <v>B</v>
          </cell>
          <cell r="C959" t="str">
            <v>Y</v>
          </cell>
          <cell r="D959" t="str">
            <v>0131-00</v>
          </cell>
          <cell r="E959" t="str">
            <v>HYDRAUL.OELKUEHLER</v>
          </cell>
          <cell r="F959">
            <v>7.49</v>
          </cell>
          <cell r="G959">
            <v>7.92</v>
          </cell>
          <cell r="H959">
            <v>268.87</v>
          </cell>
          <cell r="I959">
            <v>15.41</v>
          </cell>
        </row>
        <row r="960">
          <cell r="A960" t="str">
            <v>2154</v>
          </cell>
          <cell r="B960" t="str">
            <v>B</v>
          </cell>
          <cell r="C960" t="str">
            <v>Y</v>
          </cell>
          <cell r="D960" t="str">
            <v>0131-00</v>
          </cell>
          <cell r="E960" t="str">
            <v>FLUESSIGKUEHLER W</v>
          </cell>
          <cell r="F960">
            <v>5.35</v>
          </cell>
          <cell r="G960">
            <v>7.76</v>
          </cell>
          <cell r="H960">
            <v>138.04</v>
          </cell>
          <cell r="I960">
            <v>13.11</v>
          </cell>
        </row>
        <row r="961">
          <cell r="A961" t="str">
            <v>2155</v>
          </cell>
          <cell r="B961" t="str">
            <v>B</v>
          </cell>
          <cell r="C961" t="str">
            <v>Y</v>
          </cell>
          <cell r="D961" t="str">
            <v>0131-00</v>
          </cell>
          <cell r="E961" t="str">
            <v>FLUESSIGKUEHLER W</v>
          </cell>
          <cell r="F961">
            <v>9.99</v>
          </cell>
          <cell r="G961">
            <v>9.56</v>
          </cell>
          <cell r="H961">
            <v>417.47</v>
          </cell>
          <cell r="I961">
            <v>19.55</v>
          </cell>
        </row>
        <row r="962">
          <cell r="A962" t="str">
            <v>2156</v>
          </cell>
          <cell r="B962" t="str">
            <v>B</v>
          </cell>
          <cell r="C962" t="str">
            <v>Y</v>
          </cell>
          <cell r="D962" t="str">
            <v>0131-00</v>
          </cell>
          <cell r="E962" t="str">
            <v>KUEHLLUFTFUEHRUNG</v>
          </cell>
          <cell r="F962">
            <v>0.77</v>
          </cell>
          <cell r="G962">
            <v>0</v>
          </cell>
          <cell r="H962">
            <v>24.36</v>
          </cell>
          <cell r="I962">
            <v>0.77</v>
          </cell>
        </row>
        <row r="963">
          <cell r="A963" t="str">
            <v>2158</v>
          </cell>
          <cell r="B963" t="str">
            <v>B</v>
          </cell>
          <cell r="C963" t="str">
            <v>Y</v>
          </cell>
          <cell r="D963" t="str">
            <v>0131-00</v>
          </cell>
          <cell r="E963" t="str">
            <v>KUEHLLUFTFUEHRUNG</v>
          </cell>
          <cell r="F963">
            <v>0.77</v>
          </cell>
          <cell r="G963">
            <v>0</v>
          </cell>
          <cell r="H963">
            <v>27.12</v>
          </cell>
          <cell r="I963">
            <v>0.77</v>
          </cell>
        </row>
        <row r="964">
          <cell r="A964" t="str">
            <v>2160</v>
          </cell>
          <cell r="B964" t="str">
            <v>B</v>
          </cell>
          <cell r="C964" t="str">
            <v>Y</v>
          </cell>
          <cell r="D964" t="str">
            <v>0131-00</v>
          </cell>
          <cell r="E964" t="str">
            <v>KUEHLLUFTFUEHRUNG</v>
          </cell>
          <cell r="F964">
            <v>0.77</v>
          </cell>
          <cell r="G964">
            <v>0</v>
          </cell>
          <cell r="H964">
            <v>24.36</v>
          </cell>
          <cell r="I964">
            <v>0.77</v>
          </cell>
        </row>
        <row r="965">
          <cell r="A965" t="str">
            <v>2161</v>
          </cell>
          <cell r="B965" t="str">
            <v>B</v>
          </cell>
          <cell r="C965" t="str">
            <v>Y</v>
          </cell>
          <cell r="D965" t="str">
            <v>0131-00</v>
          </cell>
          <cell r="E965" t="str">
            <v>KUEHLLUFTFUEHRUNG</v>
          </cell>
          <cell r="F965">
            <v>0.77</v>
          </cell>
          <cell r="G965">
            <v>0</v>
          </cell>
          <cell r="H965">
            <v>24.08</v>
          </cell>
          <cell r="I965">
            <v>0.77</v>
          </cell>
        </row>
        <row r="966">
          <cell r="A966" t="str">
            <v>2162</v>
          </cell>
          <cell r="B966" t="str">
            <v>B</v>
          </cell>
          <cell r="C966" t="str">
            <v>Y</v>
          </cell>
          <cell r="D966" t="str">
            <v>0131-00</v>
          </cell>
          <cell r="E966" t="str">
            <v>KUEHLLUFTFUEHRUNG</v>
          </cell>
          <cell r="F966">
            <v>0.77</v>
          </cell>
          <cell r="G966">
            <v>0</v>
          </cell>
          <cell r="H966">
            <v>27.12</v>
          </cell>
          <cell r="I966">
            <v>0.77</v>
          </cell>
        </row>
        <row r="967">
          <cell r="A967" t="str">
            <v>2163</v>
          </cell>
          <cell r="B967" t="str">
            <v>B</v>
          </cell>
          <cell r="C967" t="str">
            <v>Y</v>
          </cell>
          <cell r="D967" t="str">
            <v>0131-00</v>
          </cell>
          <cell r="E967" t="str">
            <v>KUEHLLUFTFUEHRUNG</v>
          </cell>
          <cell r="F967">
            <v>0.77</v>
          </cell>
          <cell r="G967">
            <v>0</v>
          </cell>
          <cell r="H967">
            <v>28.45</v>
          </cell>
          <cell r="I967">
            <v>0.77</v>
          </cell>
        </row>
        <row r="968">
          <cell r="A968" t="str">
            <v>2166</v>
          </cell>
          <cell r="B968" t="str">
            <v>B</v>
          </cell>
          <cell r="C968" t="str">
            <v>Y</v>
          </cell>
          <cell r="D968" t="str">
            <v>0130-00</v>
          </cell>
          <cell r="E968" t="str">
            <v>OELMESSVORRICHTUNG</v>
          </cell>
          <cell r="F968">
            <v>0.18</v>
          </cell>
          <cell r="G968">
            <v>0</v>
          </cell>
          <cell r="H968">
            <v>3.75</v>
          </cell>
          <cell r="I968">
            <v>0.18</v>
          </cell>
        </row>
        <row r="969">
          <cell r="A969" t="str">
            <v>2167</v>
          </cell>
          <cell r="B969" t="str">
            <v>B</v>
          </cell>
          <cell r="C969" t="str">
            <v>Y</v>
          </cell>
          <cell r="D969" t="str">
            <v>0130-00</v>
          </cell>
          <cell r="E969" t="str">
            <v>OELMESSVORRICHTUNG</v>
          </cell>
          <cell r="F969">
            <v>0.18</v>
          </cell>
          <cell r="G969">
            <v>0</v>
          </cell>
          <cell r="H969">
            <v>3.1</v>
          </cell>
          <cell r="I969">
            <v>0.18</v>
          </cell>
        </row>
        <row r="970">
          <cell r="A970" t="str">
            <v>2169</v>
          </cell>
          <cell r="B970" t="str">
            <v>B</v>
          </cell>
          <cell r="C970" t="str">
            <v>Y</v>
          </cell>
          <cell r="D970" t="str">
            <v>0130-00</v>
          </cell>
          <cell r="E970" t="str">
            <v>BEFESTIGUNGSTEILE</v>
          </cell>
          <cell r="F970">
            <v>0.76</v>
          </cell>
          <cell r="G970">
            <v>0</v>
          </cell>
          <cell r="H970">
            <v>1.17</v>
          </cell>
          <cell r="I970">
            <v>0.76</v>
          </cell>
        </row>
        <row r="971">
          <cell r="A971" t="str">
            <v>2171</v>
          </cell>
          <cell r="B971" t="str">
            <v>B</v>
          </cell>
          <cell r="C971" t="str">
            <v>Y</v>
          </cell>
          <cell r="D971" t="str">
            <v>0130-00</v>
          </cell>
          <cell r="E971" t="str">
            <v>OELWANNE</v>
          </cell>
          <cell r="F971">
            <v>2.0699999999999998</v>
          </cell>
          <cell r="G971">
            <v>1.74</v>
          </cell>
          <cell r="H971">
            <v>73.7</v>
          </cell>
          <cell r="I971">
            <v>3.8099999999999996</v>
          </cell>
        </row>
        <row r="972">
          <cell r="A972" t="str">
            <v>2174</v>
          </cell>
          <cell r="B972" t="str">
            <v>B</v>
          </cell>
          <cell r="C972" t="str">
            <v>Y</v>
          </cell>
          <cell r="D972" t="str">
            <v>0130-00</v>
          </cell>
          <cell r="E972" t="str">
            <v>KURB.GEH.ENTLUEFT.</v>
          </cell>
          <cell r="F972">
            <v>0.77</v>
          </cell>
          <cell r="G972">
            <v>0</v>
          </cell>
          <cell r="H972">
            <v>10.6</v>
          </cell>
          <cell r="I972">
            <v>0.77</v>
          </cell>
        </row>
        <row r="973">
          <cell r="A973" t="str">
            <v>2175</v>
          </cell>
          <cell r="B973" t="str">
            <v>B</v>
          </cell>
          <cell r="C973" t="str">
            <v>Y</v>
          </cell>
          <cell r="D973" t="str">
            <v>0130-00</v>
          </cell>
          <cell r="E973" t="str">
            <v>KURB.GEH.ENTLUEFT.</v>
          </cell>
          <cell r="F973">
            <v>0.77</v>
          </cell>
          <cell r="G973">
            <v>0</v>
          </cell>
          <cell r="H973">
            <v>10.56</v>
          </cell>
          <cell r="I973">
            <v>0.77</v>
          </cell>
        </row>
        <row r="974">
          <cell r="A974" t="str">
            <v>2176</v>
          </cell>
          <cell r="B974" t="str">
            <v>B</v>
          </cell>
          <cell r="C974" t="str">
            <v>Y</v>
          </cell>
          <cell r="D974" t="str">
            <v>0130-00</v>
          </cell>
          <cell r="E974" t="str">
            <v>KURB.GEH.ENTLUEFT.</v>
          </cell>
          <cell r="F974">
            <v>1.53</v>
          </cell>
          <cell r="G974">
            <v>0.88</v>
          </cell>
          <cell r="H974">
            <v>14.48</v>
          </cell>
          <cell r="I974">
            <v>2.41</v>
          </cell>
        </row>
        <row r="975">
          <cell r="A975" t="str">
            <v>2177</v>
          </cell>
          <cell r="B975" t="str">
            <v>B</v>
          </cell>
          <cell r="C975" t="str">
            <v>Y</v>
          </cell>
          <cell r="D975" t="str">
            <v>0130-00</v>
          </cell>
          <cell r="E975" t="str">
            <v>KURB.GEH.ENTLUEFT.</v>
          </cell>
          <cell r="F975">
            <v>1.46</v>
          </cell>
          <cell r="G975">
            <v>2.69</v>
          </cell>
          <cell r="H975">
            <v>14.96</v>
          </cell>
          <cell r="I975">
            <v>4.1500000000000004</v>
          </cell>
        </row>
        <row r="976">
          <cell r="A976" t="str">
            <v>2178</v>
          </cell>
          <cell r="B976" t="str">
            <v>B</v>
          </cell>
          <cell r="C976" t="str">
            <v>Y</v>
          </cell>
          <cell r="D976" t="str">
            <v>0130-00</v>
          </cell>
          <cell r="E976" t="str">
            <v>KURB.GEH.ENTLUEFT.</v>
          </cell>
          <cell r="F976">
            <v>1.42</v>
          </cell>
          <cell r="G976">
            <v>2.69</v>
          </cell>
          <cell r="H976">
            <v>16.43</v>
          </cell>
          <cell r="I976">
            <v>4.1099999999999994</v>
          </cell>
        </row>
        <row r="977">
          <cell r="A977" t="str">
            <v>2179</v>
          </cell>
          <cell r="B977" t="str">
            <v>B</v>
          </cell>
          <cell r="C977" t="str">
            <v>Y</v>
          </cell>
          <cell r="D977" t="str">
            <v>0130-00</v>
          </cell>
          <cell r="E977" t="str">
            <v>KURB.GEH.ENTLUEFT.</v>
          </cell>
          <cell r="F977">
            <v>2.11</v>
          </cell>
          <cell r="G977">
            <v>0.88</v>
          </cell>
          <cell r="H977">
            <v>15.95</v>
          </cell>
          <cell r="I977">
            <v>2.9899999999999998</v>
          </cell>
        </row>
        <row r="978">
          <cell r="A978" t="str">
            <v>2180</v>
          </cell>
          <cell r="B978" t="str">
            <v>B</v>
          </cell>
          <cell r="C978" t="str">
            <v>Y</v>
          </cell>
          <cell r="D978" t="str">
            <v>0131-00</v>
          </cell>
          <cell r="E978" t="str">
            <v>OELMESSVORRICHTUNG</v>
          </cell>
          <cell r="F978">
            <v>0.68</v>
          </cell>
          <cell r="G978">
            <v>0</v>
          </cell>
          <cell r="H978">
            <v>4.08</v>
          </cell>
          <cell r="I978">
            <v>0.68</v>
          </cell>
        </row>
        <row r="979">
          <cell r="A979" t="str">
            <v>2181</v>
          </cell>
          <cell r="B979" t="str">
            <v>B</v>
          </cell>
          <cell r="C979" t="str">
            <v>Y</v>
          </cell>
          <cell r="D979" t="str">
            <v>0131-00</v>
          </cell>
          <cell r="E979" t="str">
            <v>OELMESSVORRICHTUNG</v>
          </cell>
          <cell r="F979">
            <v>0.68</v>
          </cell>
          <cell r="G979">
            <v>0</v>
          </cell>
          <cell r="H979">
            <v>4.08</v>
          </cell>
          <cell r="I979">
            <v>0.68</v>
          </cell>
        </row>
        <row r="980">
          <cell r="A980" t="str">
            <v>2182</v>
          </cell>
          <cell r="B980" t="str">
            <v>B</v>
          </cell>
          <cell r="C980" t="str">
            <v>Y</v>
          </cell>
          <cell r="D980" t="str">
            <v>0131-00</v>
          </cell>
          <cell r="E980" t="str">
            <v>OELMESSVORRICHTUNG</v>
          </cell>
          <cell r="F980">
            <v>0.68</v>
          </cell>
          <cell r="G980">
            <v>0</v>
          </cell>
          <cell r="H980">
            <v>4.08</v>
          </cell>
          <cell r="I980">
            <v>0.68</v>
          </cell>
        </row>
        <row r="981">
          <cell r="A981" t="str">
            <v>2183</v>
          </cell>
          <cell r="B981" t="str">
            <v>B</v>
          </cell>
          <cell r="C981" t="str">
            <v>Y</v>
          </cell>
          <cell r="D981" t="str">
            <v>0131-00</v>
          </cell>
          <cell r="E981" t="str">
            <v>OELMESSVORRICHTUNG</v>
          </cell>
          <cell r="F981">
            <v>0.68</v>
          </cell>
          <cell r="G981">
            <v>0</v>
          </cell>
          <cell r="H981">
            <v>4.08</v>
          </cell>
          <cell r="I981">
            <v>0.68</v>
          </cell>
        </row>
        <row r="982">
          <cell r="A982" t="str">
            <v>2184</v>
          </cell>
          <cell r="B982" t="str">
            <v>B</v>
          </cell>
          <cell r="C982" t="str">
            <v>Y</v>
          </cell>
          <cell r="D982" t="str">
            <v>0130-00</v>
          </cell>
          <cell r="E982" t="str">
            <v>STARTHILFE</v>
          </cell>
          <cell r="F982">
            <v>0.75</v>
          </cell>
          <cell r="G982">
            <v>0</v>
          </cell>
          <cell r="H982">
            <v>40.4</v>
          </cell>
          <cell r="I982">
            <v>0.75</v>
          </cell>
        </row>
        <row r="983">
          <cell r="A983" t="str">
            <v>2185</v>
          </cell>
          <cell r="B983" t="str">
            <v>B</v>
          </cell>
          <cell r="C983" t="str">
            <v>Y</v>
          </cell>
          <cell r="D983" t="str">
            <v>0130-00</v>
          </cell>
          <cell r="E983" t="str">
            <v>KRUEMMER</v>
          </cell>
          <cell r="F983">
            <v>0.75</v>
          </cell>
          <cell r="G983">
            <v>1.1000000000000001</v>
          </cell>
          <cell r="H983">
            <v>9.33</v>
          </cell>
          <cell r="I983">
            <v>1.85</v>
          </cell>
        </row>
        <row r="984">
          <cell r="A984" t="str">
            <v>2186</v>
          </cell>
          <cell r="B984" t="str">
            <v>B</v>
          </cell>
          <cell r="C984" t="str">
            <v>Y</v>
          </cell>
          <cell r="D984" t="str">
            <v>0130-00</v>
          </cell>
          <cell r="E984" t="str">
            <v>ABGASTURBOLADER</v>
          </cell>
          <cell r="F984">
            <v>4.4800000000000004</v>
          </cell>
          <cell r="G984">
            <v>4.0199999999999996</v>
          </cell>
          <cell r="H984">
            <v>132.97999999999999</v>
          </cell>
          <cell r="I984">
            <v>8.5</v>
          </cell>
        </row>
        <row r="985">
          <cell r="A985" t="str">
            <v>2187</v>
          </cell>
          <cell r="B985" t="str">
            <v>B</v>
          </cell>
          <cell r="C985" t="str">
            <v>Y</v>
          </cell>
          <cell r="D985" t="str">
            <v>0130-00</v>
          </cell>
          <cell r="E985" t="str">
            <v>OELWANNE</v>
          </cell>
          <cell r="F985">
            <v>1.94</v>
          </cell>
          <cell r="G985">
            <v>2.69</v>
          </cell>
          <cell r="H985">
            <v>117.05</v>
          </cell>
          <cell r="I985">
            <v>4.63</v>
          </cell>
        </row>
        <row r="986">
          <cell r="A986" t="str">
            <v>2188</v>
          </cell>
          <cell r="B986" t="str">
            <v>B</v>
          </cell>
          <cell r="C986" t="str">
            <v>Y</v>
          </cell>
          <cell r="D986" t="str">
            <v>0130-00</v>
          </cell>
          <cell r="E986" t="str">
            <v>OELMESSVORRICHTUNG</v>
          </cell>
          <cell r="F986">
            <v>0.73</v>
          </cell>
          <cell r="G986">
            <v>0</v>
          </cell>
          <cell r="H986">
            <v>7.02</v>
          </cell>
          <cell r="I986">
            <v>0.73</v>
          </cell>
        </row>
        <row r="987">
          <cell r="A987" t="str">
            <v>2189</v>
          </cell>
          <cell r="B987" t="str">
            <v>B</v>
          </cell>
          <cell r="C987" t="str">
            <v>Y</v>
          </cell>
          <cell r="D987" t="str">
            <v>0130-00</v>
          </cell>
          <cell r="E987" t="str">
            <v>LADELUFTLEITUNG</v>
          </cell>
          <cell r="F987">
            <v>2.0499999999999998</v>
          </cell>
          <cell r="G987">
            <v>0</v>
          </cell>
          <cell r="H987">
            <v>33.9</v>
          </cell>
          <cell r="I987">
            <v>2.0499999999999998</v>
          </cell>
        </row>
        <row r="988">
          <cell r="A988" t="str">
            <v>2190</v>
          </cell>
          <cell r="B988" t="str">
            <v>B</v>
          </cell>
          <cell r="C988" t="str">
            <v>Y</v>
          </cell>
          <cell r="D988" t="str">
            <v>0130-00</v>
          </cell>
          <cell r="E988" t="str">
            <v>RIEMENTRIEB</v>
          </cell>
          <cell r="F988">
            <v>2.39</v>
          </cell>
          <cell r="G988">
            <v>1.97</v>
          </cell>
          <cell r="H988">
            <v>74.989999999999995</v>
          </cell>
          <cell r="I988">
            <v>4.3600000000000003</v>
          </cell>
        </row>
        <row r="989">
          <cell r="A989" t="str">
            <v>2191</v>
          </cell>
          <cell r="B989" t="str">
            <v>B</v>
          </cell>
          <cell r="C989" t="str">
            <v>Y</v>
          </cell>
          <cell r="D989" t="str">
            <v>0130-00</v>
          </cell>
          <cell r="E989" t="str">
            <v>RIEMENTRIEB</v>
          </cell>
          <cell r="F989">
            <v>2.38</v>
          </cell>
          <cell r="G989">
            <v>1.7</v>
          </cell>
          <cell r="H989">
            <v>75.09</v>
          </cell>
          <cell r="I989">
            <v>4.08</v>
          </cell>
        </row>
        <row r="990">
          <cell r="A990" t="str">
            <v>2193</v>
          </cell>
          <cell r="B990" t="str">
            <v>B</v>
          </cell>
          <cell r="C990" t="str">
            <v>Y</v>
          </cell>
          <cell r="D990" t="str">
            <v>0130-00</v>
          </cell>
          <cell r="E990" t="str">
            <v>RIEMENTRIEB</v>
          </cell>
          <cell r="F990">
            <v>1.87</v>
          </cell>
          <cell r="G990">
            <v>0.89</v>
          </cell>
          <cell r="H990">
            <v>79.72</v>
          </cell>
          <cell r="I990">
            <v>2.7600000000000002</v>
          </cell>
        </row>
        <row r="991">
          <cell r="A991" t="str">
            <v>2194</v>
          </cell>
          <cell r="B991" t="str">
            <v>B</v>
          </cell>
          <cell r="C991" t="str">
            <v>Y</v>
          </cell>
          <cell r="D991" t="str">
            <v>0130-00</v>
          </cell>
          <cell r="E991" t="str">
            <v>RIEMENTRIEB</v>
          </cell>
          <cell r="F991">
            <v>2.39</v>
          </cell>
          <cell r="G991">
            <v>1.26</v>
          </cell>
          <cell r="H991">
            <v>78.39</v>
          </cell>
          <cell r="I991">
            <v>3.6500000000000004</v>
          </cell>
        </row>
        <row r="992">
          <cell r="A992" t="str">
            <v>2195</v>
          </cell>
          <cell r="B992" t="str">
            <v>B</v>
          </cell>
          <cell r="C992" t="str">
            <v>Y</v>
          </cell>
          <cell r="D992" t="str">
            <v>0131-00</v>
          </cell>
          <cell r="E992" t="str">
            <v>RIEMENTRIEB</v>
          </cell>
          <cell r="F992">
            <v>2.2400000000000002</v>
          </cell>
          <cell r="G992">
            <v>1.26</v>
          </cell>
          <cell r="H992">
            <v>65.099999999999994</v>
          </cell>
          <cell r="I992">
            <v>3.5</v>
          </cell>
        </row>
        <row r="993">
          <cell r="A993" t="str">
            <v>2196</v>
          </cell>
          <cell r="B993" t="str">
            <v>B</v>
          </cell>
          <cell r="C993" t="str">
            <v>Y</v>
          </cell>
          <cell r="D993" t="str">
            <v>0130-00</v>
          </cell>
          <cell r="E993" t="str">
            <v>AUFSTELLFUSS</v>
          </cell>
          <cell r="F993">
            <v>0.01</v>
          </cell>
          <cell r="G993">
            <v>1.48</v>
          </cell>
          <cell r="H993">
            <v>28.88</v>
          </cell>
          <cell r="I993">
            <v>1.49</v>
          </cell>
        </row>
        <row r="994">
          <cell r="A994" t="str">
            <v>2197</v>
          </cell>
          <cell r="B994" t="str">
            <v>B</v>
          </cell>
          <cell r="C994" t="str">
            <v>Y</v>
          </cell>
          <cell r="D994" t="str">
            <v>0131-00</v>
          </cell>
          <cell r="E994" t="str">
            <v>RIEMENTRIEB</v>
          </cell>
          <cell r="F994">
            <v>1.73</v>
          </cell>
          <cell r="G994">
            <v>0.89</v>
          </cell>
          <cell r="H994">
            <v>66.37</v>
          </cell>
          <cell r="I994">
            <v>2.62</v>
          </cell>
        </row>
        <row r="995">
          <cell r="A995" t="str">
            <v>2198</v>
          </cell>
          <cell r="B995" t="str">
            <v>B</v>
          </cell>
          <cell r="C995" t="str">
            <v>Y</v>
          </cell>
          <cell r="D995" t="str">
            <v>0131-00</v>
          </cell>
          <cell r="E995" t="str">
            <v>RIEMENTRIEB</v>
          </cell>
          <cell r="F995">
            <v>2.25</v>
          </cell>
          <cell r="G995">
            <v>1.06</v>
          </cell>
          <cell r="H995">
            <v>63.77</v>
          </cell>
          <cell r="I995">
            <v>3.31</v>
          </cell>
        </row>
        <row r="996">
          <cell r="A996" t="str">
            <v>2199</v>
          </cell>
          <cell r="B996" t="str">
            <v>B</v>
          </cell>
          <cell r="C996" t="str">
            <v>Y</v>
          </cell>
          <cell r="D996" t="str">
            <v>0130-00</v>
          </cell>
          <cell r="E996" t="str">
            <v>ENTLUEFTUNGS.LEIT.</v>
          </cell>
          <cell r="F996">
            <v>0.36</v>
          </cell>
          <cell r="G996">
            <v>1.1000000000000001</v>
          </cell>
          <cell r="H996">
            <v>1.75</v>
          </cell>
          <cell r="I996">
            <v>1.46</v>
          </cell>
        </row>
        <row r="997">
          <cell r="A997" t="str">
            <v>2200</v>
          </cell>
          <cell r="B997" t="str">
            <v>B</v>
          </cell>
          <cell r="C997" t="str">
            <v>Y</v>
          </cell>
          <cell r="D997" t="str">
            <v>0130-00</v>
          </cell>
          <cell r="E997" t="str">
            <v>KURB.GEH.ENTLUEFT.</v>
          </cell>
          <cell r="F997">
            <v>0.5</v>
          </cell>
          <cell r="G997">
            <v>0</v>
          </cell>
          <cell r="H997">
            <v>6.03</v>
          </cell>
          <cell r="I997">
            <v>0.5</v>
          </cell>
        </row>
        <row r="998">
          <cell r="A998" t="str">
            <v>2201</v>
          </cell>
          <cell r="B998" t="str">
            <v>B</v>
          </cell>
          <cell r="C998" t="str">
            <v>Y</v>
          </cell>
          <cell r="D998" t="str">
            <v>0130-00</v>
          </cell>
          <cell r="E998" t="str">
            <v>KURB.GEH.ENTLUEFT.</v>
          </cell>
          <cell r="F998">
            <v>0.5</v>
          </cell>
          <cell r="G998">
            <v>0</v>
          </cell>
          <cell r="H998">
            <v>6.03</v>
          </cell>
          <cell r="I998">
            <v>0.5</v>
          </cell>
        </row>
        <row r="999">
          <cell r="A999" t="str">
            <v>2202</v>
          </cell>
          <cell r="B999" t="str">
            <v>B</v>
          </cell>
          <cell r="C999" t="str">
            <v>Y</v>
          </cell>
          <cell r="D999" t="str">
            <v>0130-00</v>
          </cell>
          <cell r="E999" t="str">
            <v>DREHZAHLREGLER</v>
          </cell>
          <cell r="F999">
            <v>2.4</v>
          </cell>
          <cell r="G999">
            <v>0.56000000000000005</v>
          </cell>
          <cell r="H999">
            <v>159.97999999999999</v>
          </cell>
          <cell r="I999">
            <v>2.96</v>
          </cell>
        </row>
        <row r="1000">
          <cell r="A1000" t="str">
            <v>2203</v>
          </cell>
          <cell r="B1000" t="str">
            <v>B</v>
          </cell>
          <cell r="C1000" t="str">
            <v>Y</v>
          </cell>
          <cell r="D1000" t="str">
            <v>0130-00</v>
          </cell>
          <cell r="E1000" t="str">
            <v>KRUEMMER</v>
          </cell>
          <cell r="F1000">
            <v>0.79</v>
          </cell>
          <cell r="G1000">
            <v>1.24</v>
          </cell>
          <cell r="H1000">
            <v>17.25</v>
          </cell>
          <cell r="I1000">
            <v>2.0300000000000002</v>
          </cell>
        </row>
        <row r="1001">
          <cell r="A1001" t="str">
            <v>2208</v>
          </cell>
          <cell r="B1001" t="str">
            <v>B</v>
          </cell>
          <cell r="C1001" t="str">
            <v>Y</v>
          </cell>
          <cell r="D1001" t="str">
            <v>0130-00</v>
          </cell>
          <cell r="E1001" t="str">
            <v>KRUEMMER</v>
          </cell>
          <cell r="F1001">
            <v>0.42</v>
          </cell>
          <cell r="G1001">
            <v>0</v>
          </cell>
          <cell r="H1001">
            <v>10.6</v>
          </cell>
          <cell r="I1001">
            <v>0.42</v>
          </cell>
        </row>
        <row r="1002">
          <cell r="A1002" t="str">
            <v>2209</v>
          </cell>
          <cell r="B1002" t="str">
            <v>B</v>
          </cell>
          <cell r="C1002" t="str">
            <v>Y</v>
          </cell>
          <cell r="D1002" t="str">
            <v>0130-00</v>
          </cell>
          <cell r="E1002" t="str">
            <v>BEFESTIGUNGSTEILE</v>
          </cell>
          <cell r="F1002">
            <v>0.33</v>
          </cell>
          <cell r="G1002">
            <v>0</v>
          </cell>
          <cell r="H1002">
            <v>0.96</v>
          </cell>
          <cell r="I1002">
            <v>0.33</v>
          </cell>
        </row>
        <row r="1003">
          <cell r="A1003" t="str">
            <v>2212</v>
          </cell>
          <cell r="B1003" t="str">
            <v>B</v>
          </cell>
          <cell r="C1003" t="str">
            <v>Y</v>
          </cell>
          <cell r="D1003" t="str">
            <v>0130-00</v>
          </cell>
          <cell r="E1003" t="str">
            <v>LANDVERPACKUNG</v>
          </cell>
          <cell r="F1003">
            <v>0</v>
          </cell>
          <cell r="G1003">
            <v>0</v>
          </cell>
          <cell r="H1003">
            <v>10.48</v>
          </cell>
          <cell r="I1003">
            <v>0</v>
          </cell>
        </row>
        <row r="1004">
          <cell r="A1004" t="str">
            <v>2214</v>
          </cell>
          <cell r="B1004" t="str">
            <v>B</v>
          </cell>
          <cell r="C1004" t="str">
            <v>Y</v>
          </cell>
          <cell r="D1004" t="str">
            <v>0131-00</v>
          </cell>
          <cell r="E1004" t="str">
            <v>DREHZAHLREGLER</v>
          </cell>
          <cell r="F1004">
            <v>2.2799999999999998</v>
          </cell>
          <cell r="G1004">
            <v>0.73</v>
          </cell>
          <cell r="H1004">
            <v>159.66</v>
          </cell>
          <cell r="I1004">
            <v>3.01</v>
          </cell>
        </row>
        <row r="1005">
          <cell r="A1005" t="str">
            <v>2216</v>
          </cell>
          <cell r="B1005" t="str">
            <v>B</v>
          </cell>
          <cell r="C1005" t="str">
            <v>Y</v>
          </cell>
          <cell r="D1005" t="str">
            <v>0130-00</v>
          </cell>
          <cell r="E1005" t="str">
            <v>EINSPRITZPUMPE</v>
          </cell>
          <cell r="F1005">
            <v>5.85</v>
          </cell>
          <cell r="G1005">
            <v>40.51</v>
          </cell>
          <cell r="H1005">
            <v>541.48</v>
          </cell>
          <cell r="I1005">
            <v>46.36</v>
          </cell>
        </row>
        <row r="1006">
          <cell r="A1006" t="str">
            <v>2217</v>
          </cell>
          <cell r="B1006" t="str">
            <v>B</v>
          </cell>
          <cell r="C1006" t="str">
            <v>Y</v>
          </cell>
          <cell r="D1006" t="str">
            <v>0130-00</v>
          </cell>
          <cell r="E1006" t="str">
            <v>LANDVERPACKUNG</v>
          </cell>
          <cell r="F1006">
            <v>0</v>
          </cell>
          <cell r="G1006">
            <v>0</v>
          </cell>
          <cell r="H1006">
            <v>33.01</v>
          </cell>
          <cell r="I1006">
            <v>0</v>
          </cell>
        </row>
        <row r="1007">
          <cell r="A1007" t="str">
            <v>2218</v>
          </cell>
          <cell r="B1007" t="str">
            <v>B</v>
          </cell>
          <cell r="C1007" t="str">
            <v>Y</v>
          </cell>
          <cell r="D1007" t="str">
            <v>0130-00</v>
          </cell>
          <cell r="E1007" t="str">
            <v>LANDVERPACKUNG</v>
          </cell>
          <cell r="F1007">
            <v>0</v>
          </cell>
          <cell r="G1007">
            <v>0</v>
          </cell>
          <cell r="H1007">
            <v>33.01</v>
          </cell>
          <cell r="I1007">
            <v>0</v>
          </cell>
        </row>
        <row r="1008">
          <cell r="A1008" t="str">
            <v>2219</v>
          </cell>
          <cell r="B1008" t="str">
            <v>B</v>
          </cell>
          <cell r="C1008" t="str">
            <v>Y</v>
          </cell>
          <cell r="D1008" t="str">
            <v>0130-00</v>
          </cell>
          <cell r="E1008" t="str">
            <v>LANDVERPACKUNG</v>
          </cell>
          <cell r="F1008">
            <v>0</v>
          </cell>
          <cell r="G1008">
            <v>0</v>
          </cell>
          <cell r="H1008">
            <v>33.01</v>
          </cell>
          <cell r="I1008">
            <v>0</v>
          </cell>
        </row>
        <row r="1009">
          <cell r="A1009" t="str">
            <v>2220</v>
          </cell>
          <cell r="B1009" t="str">
            <v>B</v>
          </cell>
          <cell r="C1009" t="str">
            <v>Y</v>
          </cell>
          <cell r="D1009" t="str">
            <v>0130-00</v>
          </cell>
          <cell r="E1009" t="str">
            <v>SEEVERPACKUNG</v>
          </cell>
          <cell r="F1009">
            <v>0</v>
          </cell>
          <cell r="G1009">
            <v>0</v>
          </cell>
          <cell r="H1009">
            <v>165.36</v>
          </cell>
          <cell r="I1009">
            <v>0</v>
          </cell>
        </row>
        <row r="1010">
          <cell r="A1010" t="str">
            <v>2221</v>
          </cell>
          <cell r="B1010" t="str">
            <v>B</v>
          </cell>
          <cell r="C1010" t="str">
            <v>Y</v>
          </cell>
          <cell r="D1010" t="str">
            <v>0130-00</v>
          </cell>
          <cell r="E1010" t="str">
            <v>SCHUTZKAPPE</v>
          </cell>
          <cell r="F1010">
            <v>0</v>
          </cell>
          <cell r="G1010">
            <v>0</v>
          </cell>
          <cell r="H1010">
            <v>3.2</v>
          </cell>
          <cell r="I1010">
            <v>0</v>
          </cell>
        </row>
        <row r="1011">
          <cell r="A1011" t="str">
            <v>2222</v>
          </cell>
          <cell r="B1011" t="str">
            <v>B</v>
          </cell>
          <cell r="C1011" t="str">
            <v>Y</v>
          </cell>
          <cell r="D1011" t="str">
            <v>0130-00</v>
          </cell>
          <cell r="E1011" t="str">
            <v>SCHUTZKAPPE</v>
          </cell>
          <cell r="F1011">
            <v>0</v>
          </cell>
          <cell r="G1011">
            <v>0</v>
          </cell>
          <cell r="H1011">
            <v>9.44</v>
          </cell>
          <cell r="I1011">
            <v>0</v>
          </cell>
        </row>
        <row r="1012">
          <cell r="A1012" t="str">
            <v>2223</v>
          </cell>
          <cell r="B1012" t="str">
            <v>B</v>
          </cell>
          <cell r="C1012" t="str">
            <v>Y</v>
          </cell>
          <cell r="D1012" t="str">
            <v>0130-00</v>
          </cell>
          <cell r="E1012" t="str">
            <v>SCHWINGS.DAEMPFER</v>
          </cell>
          <cell r="F1012">
            <v>0.5</v>
          </cell>
          <cell r="G1012">
            <v>0</v>
          </cell>
          <cell r="H1012">
            <v>39.200000000000003</v>
          </cell>
          <cell r="I1012">
            <v>0.5</v>
          </cell>
        </row>
        <row r="1013">
          <cell r="A1013" t="str">
            <v>2224</v>
          </cell>
          <cell r="B1013" t="str">
            <v>B</v>
          </cell>
          <cell r="C1013" t="str">
            <v>Y</v>
          </cell>
          <cell r="D1013" t="str">
            <v>0131-00</v>
          </cell>
          <cell r="E1013" t="str">
            <v>RIEMENTRIEB</v>
          </cell>
          <cell r="F1013">
            <v>1.65</v>
          </cell>
          <cell r="G1013">
            <v>1.18</v>
          </cell>
          <cell r="H1013">
            <v>42.21</v>
          </cell>
          <cell r="I1013">
            <v>2.83</v>
          </cell>
        </row>
        <row r="1014">
          <cell r="A1014" t="str">
            <v>2225</v>
          </cell>
          <cell r="B1014" t="str">
            <v>B</v>
          </cell>
          <cell r="C1014" t="str">
            <v>Y</v>
          </cell>
          <cell r="D1014" t="str">
            <v>0131-00</v>
          </cell>
          <cell r="E1014" t="str">
            <v>RIEMENTRIEB</v>
          </cell>
          <cell r="F1014">
            <v>2.2400000000000002</v>
          </cell>
          <cell r="G1014">
            <v>0.93</v>
          </cell>
          <cell r="H1014">
            <v>63.49</v>
          </cell>
          <cell r="I1014">
            <v>3.1700000000000004</v>
          </cell>
        </row>
        <row r="1015">
          <cell r="A1015" t="str">
            <v>2230</v>
          </cell>
          <cell r="B1015" t="str">
            <v>B</v>
          </cell>
          <cell r="C1015" t="str">
            <v>Y</v>
          </cell>
          <cell r="D1015" t="str">
            <v>0130-00</v>
          </cell>
          <cell r="E1015" t="str">
            <v>BEFESTIGUNGSTEILE</v>
          </cell>
          <cell r="F1015">
            <v>0.25</v>
          </cell>
          <cell r="G1015">
            <v>0</v>
          </cell>
          <cell r="H1015">
            <v>1.07</v>
          </cell>
          <cell r="I1015">
            <v>0.25</v>
          </cell>
        </row>
        <row r="1016">
          <cell r="A1016" t="str">
            <v>2232</v>
          </cell>
          <cell r="B1016" t="str">
            <v>B</v>
          </cell>
          <cell r="C1016" t="str">
            <v>Y</v>
          </cell>
          <cell r="D1016" t="str">
            <v>0130-00</v>
          </cell>
          <cell r="E1016" t="str">
            <v>ANBAUTEILE</v>
          </cell>
          <cell r="F1016">
            <v>0.71</v>
          </cell>
          <cell r="G1016">
            <v>0</v>
          </cell>
          <cell r="H1016">
            <v>11.7</v>
          </cell>
          <cell r="I1016">
            <v>0.71</v>
          </cell>
        </row>
        <row r="1017">
          <cell r="A1017" t="str">
            <v>2234</v>
          </cell>
          <cell r="B1017" t="str">
            <v>B</v>
          </cell>
          <cell r="C1017" t="str">
            <v>Y</v>
          </cell>
          <cell r="D1017" t="str">
            <v>0131-00</v>
          </cell>
          <cell r="E1017" t="str">
            <v>GENERATOR</v>
          </cell>
          <cell r="F1017">
            <v>1.06</v>
          </cell>
          <cell r="G1017">
            <v>0.84</v>
          </cell>
          <cell r="H1017">
            <v>59.18</v>
          </cell>
          <cell r="I1017">
            <v>1.9</v>
          </cell>
        </row>
        <row r="1018">
          <cell r="A1018" t="str">
            <v>2235</v>
          </cell>
          <cell r="B1018" t="str">
            <v>B</v>
          </cell>
          <cell r="C1018" t="str">
            <v>Y</v>
          </cell>
          <cell r="D1018" t="str">
            <v>0131-00</v>
          </cell>
          <cell r="E1018" t="str">
            <v>GENERATOR</v>
          </cell>
          <cell r="F1018">
            <v>1.06</v>
          </cell>
          <cell r="G1018">
            <v>0.84</v>
          </cell>
          <cell r="H1018">
            <v>69.62</v>
          </cell>
          <cell r="I1018">
            <v>1.9</v>
          </cell>
        </row>
        <row r="1019">
          <cell r="A1019" t="str">
            <v>2236</v>
          </cell>
          <cell r="B1019" t="str">
            <v>B</v>
          </cell>
          <cell r="C1019" t="str">
            <v>Y</v>
          </cell>
          <cell r="D1019" t="str">
            <v>0131-00</v>
          </cell>
          <cell r="E1019" t="str">
            <v>GENERATOR</v>
          </cell>
          <cell r="F1019">
            <v>1.06</v>
          </cell>
          <cell r="G1019">
            <v>0.84</v>
          </cell>
          <cell r="H1019">
            <v>70.95</v>
          </cell>
          <cell r="I1019">
            <v>1.9</v>
          </cell>
        </row>
        <row r="1020">
          <cell r="A1020" t="str">
            <v>2237</v>
          </cell>
          <cell r="B1020" t="str">
            <v>B</v>
          </cell>
          <cell r="C1020" t="str">
            <v>Y</v>
          </cell>
          <cell r="D1020" t="str">
            <v>0131-00</v>
          </cell>
          <cell r="E1020" t="str">
            <v>GENERATOR</v>
          </cell>
          <cell r="F1020">
            <v>1.27</v>
          </cell>
          <cell r="G1020">
            <v>0.84</v>
          </cell>
          <cell r="H1020">
            <v>80.78</v>
          </cell>
          <cell r="I1020">
            <v>2.11</v>
          </cell>
        </row>
        <row r="1021">
          <cell r="A1021" t="str">
            <v>2240</v>
          </cell>
          <cell r="B1021" t="str">
            <v>B</v>
          </cell>
          <cell r="C1021" t="str">
            <v>Y</v>
          </cell>
          <cell r="D1021" t="str">
            <v>0131-00</v>
          </cell>
          <cell r="E1021" t="str">
            <v>EINSPRITZPUMPE</v>
          </cell>
          <cell r="F1021">
            <v>6.53</v>
          </cell>
          <cell r="G1021">
            <v>42.86</v>
          </cell>
          <cell r="H1021">
            <v>697.09</v>
          </cell>
          <cell r="I1021">
            <v>49.39</v>
          </cell>
        </row>
        <row r="1022">
          <cell r="A1022" t="str">
            <v>2241</v>
          </cell>
          <cell r="B1022" t="str">
            <v>B</v>
          </cell>
          <cell r="C1022" t="str">
            <v>Y</v>
          </cell>
          <cell r="D1022" t="str">
            <v>0131-00</v>
          </cell>
          <cell r="E1022" t="str">
            <v>SCHMIEROELKUEHLER</v>
          </cell>
          <cell r="F1022">
            <v>0.7</v>
          </cell>
          <cell r="G1022">
            <v>1.43</v>
          </cell>
          <cell r="H1022">
            <v>55.8</v>
          </cell>
          <cell r="I1022">
            <v>2.13</v>
          </cell>
        </row>
        <row r="1023">
          <cell r="A1023" t="str">
            <v>2242</v>
          </cell>
          <cell r="B1023" t="str">
            <v>B</v>
          </cell>
          <cell r="C1023" t="str">
            <v>Y</v>
          </cell>
          <cell r="D1023" t="str">
            <v>0131-00</v>
          </cell>
          <cell r="E1023" t="str">
            <v>RIEMENTRIEB</v>
          </cell>
          <cell r="F1023">
            <v>2.2400000000000002</v>
          </cell>
          <cell r="G1023">
            <v>0.98</v>
          </cell>
          <cell r="H1023">
            <v>59.2</v>
          </cell>
          <cell r="I1023">
            <v>3.22</v>
          </cell>
        </row>
        <row r="1024">
          <cell r="A1024" t="str">
            <v>2244</v>
          </cell>
          <cell r="B1024" t="str">
            <v>B</v>
          </cell>
          <cell r="C1024" t="str">
            <v>Y</v>
          </cell>
          <cell r="D1024" t="str">
            <v>0130-00</v>
          </cell>
          <cell r="E1024" t="str">
            <v>DREHZAHLREGLER</v>
          </cell>
          <cell r="F1024">
            <v>2.4</v>
          </cell>
          <cell r="G1024">
            <v>0.56000000000000005</v>
          </cell>
          <cell r="H1024">
            <v>159.97999999999999</v>
          </cell>
          <cell r="I1024">
            <v>2.96</v>
          </cell>
        </row>
        <row r="1025">
          <cell r="A1025" t="str">
            <v>2245</v>
          </cell>
          <cell r="B1025" t="str">
            <v>B</v>
          </cell>
          <cell r="C1025" t="str">
            <v>Y</v>
          </cell>
          <cell r="D1025" t="str">
            <v>0130-00</v>
          </cell>
          <cell r="E1025" t="str">
            <v>TEMPERATURGEBER</v>
          </cell>
          <cell r="F1025">
            <v>0.14000000000000001</v>
          </cell>
          <cell r="G1025">
            <v>0</v>
          </cell>
          <cell r="H1025">
            <v>6.76</v>
          </cell>
          <cell r="I1025">
            <v>0.14000000000000001</v>
          </cell>
        </row>
        <row r="1026">
          <cell r="A1026" t="str">
            <v>2250</v>
          </cell>
          <cell r="B1026" t="str">
            <v>B</v>
          </cell>
          <cell r="C1026" t="str">
            <v>Y</v>
          </cell>
          <cell r="D1026" t="str">
            <v>0131-00</v>
          </cell>
          <cell r="E1026" t="str">
            <v>RIEMENTRIEB</v>
          </cell>
          <cell r="F1026">
            <v>2.2400000000000002</v>
          </cell>
          <cell r="G1026">
            <v>1.1200000000000001</v>
          </cell>
          <cell r="H1026">
            <v>65.099999999999994</v>
          </cell>
          <cell r="I1026">
            <v>3.3600000000000003</v>
          </cell>
        </row>
        <row r="1027">
          <cell r="A1027" t="str">
            <v>2251</v>
          </cell>
          <cell r="B1027" t="str">
            <v>B</v>
          </cell>
          <cell r="C1027" t="str">
            <v>Y</v>
          </cell>
          <cell r="D1027" t="str">
            <v>0130-00</v>
          </cell>
          <cell r="E1027" t="str">
            <v>LUFTFUEHRUNGSRING</v>
          </cell>
          <cell r="F1027">
            <v>0.87</v>
          </cell>
          <cell r="G1027">
            <v>0</v>
          </cell>
          <cell r="H1027">
            <v>29.59</v>
          </cell>
          <cell r="I1027">
            <v>0.87</v>
          </cell>
        </row>
        <row r="1028">
          <cell r="A1028" t="str">
            <v>2252</v>
          </cell>
          <cell r="B1028" t="str">
            <v>B</v>
          </cell>
          <cell r="C1028" t="str">
            <v>Y</v>
          </cell>
          <cell r="D1028" t="str">
            <v>0130-00</v>
          </cell>
          <cell r="E1028" t="str">
            <v>LUFTFUEHRUNGSRING</v>
          </cell>
          <cell r="F1028">
            <v>0.71</v>
          </cell>
          <cell r="G1028">
            <v>0</v>
          </cell>
          <cell r="H1028">
            <v>31.73</v>
          </cell>
          <cell r="I1028">
            <v>0.71</v>
          </cell>
        </row>
        <row r="1029">
          <cell r="A1029" t="str">
            <v>2254</v>
          </cell>
          <cell r="B1029" t="str">
            <v>B</v>
          </cell>
          <cell r="C1029" t="str">
            <v>Y</v>
          </cell>
          <cell r="D1029" t="str">
            <v>0130-00</v>
          </cell>
          <cell r="E1029" t="str">
            <v>VERSCHLUSSTEILE</v>
          </cell>
          <cell r="F1029">
            <v>0.2</v>
          </cell>
          <cell r="G1029">
            <v>0</v>
          </cell>
          <cell r="H1029">
            <v>0.72</v>
          </cell>
          <cell r="I1029">
            <v>0.2</v>
          </cell>
        </row>
        <row r="1030">
          <cell r="A1030" t="str">
            <v>2256</v>
          </cell>
          <cell r="B1030" t="str">
            <v>B</v>
          </cell>
          <cell r="C1030" t="str">
            <v>Y</v>
          </cell>
          <cell r="D1030" t="str">
            <v>0131-00</v>
          </cell>
          <cell r="E1030" t="str">
            <v>KURB.GEH.ENTLUEFT.</v>
          </cell>
          <cell r="F1030">
            <v>0.28999999999999998</v>
          </cell>
          <cell r="G1030">
            <v>0</v>
          </cell>
          <cell r="H1030">
            <v>5.72</v>
          </cell>
          <cell r="I1030">
            <v>0.28999999999999998</v>
          </cell>
        </row>
        <row r="1031">
          <cell r="A1031" t="str">
            <v>2257</v>
          </cell>
          <cell r="B1031" t="str">
            <v>B</v>
          </cell>
          <cell r="C1031" t="str">
            <v>Y</v>
          </cell>
          <cell r="D1031" t="str">
            <v>0131-00</v>
          </cell>
          <cell r="E1031" t="str">
            <v>OELMESSVORRICHTUNG</v>
          </cell>
          <cell r="F1031">
            <v>0.84</v>
          </cell>
          <cell r="G1031">
            <v>0</v>
          </cell>
          <cell r="H1031">
            <v>6.99</v>
          </cell>
          <cell r="I1031">
            <v>0.84</v>
          </cell>
        </row>
        <row r="1032">
          <cell r="A1032" t="str">
            <v>2258</v>
          </cell>
          <cell r="B1032" t="str">
            <v>B</v>
          </cell>
          <cell r="C1032" t="str">
            <v>Y</v>
          </cell>
          <cell r="D1032" t="str">
            <v>0131-00</v>
          </cell>
          <cell r="E1032" t="str">
            <v>SCHMIEROELKUEHLER</v>
          </cell>
          <cell r="F1032">
            <v>0.7</v>
          </cell>
          <cell r="G1032">
            <v>1.44</v>
          </cell>
          <cell r="H1032">
            <v>68.239999999999995</v>
          </cell>
          <cell r="I1032">
            <v>2.1399999999999997</v>
          </cell>
        </row>
        <row r="1033">
          <cell r="A1033" t="str">
            <v>2259</v>
          </cell>
          <cell r="B1033" t="str">
            <v>B</v>
          </cell>
          <cell r="C1033" t="str">
            <v>Y</v>
          </cell>
          <cell r="D1033" t="str">
            <v>0131-00</v>
          </cell>
          <cell r="E1033" t="str">
            <v>SCHMIEROELKUEHLER</v>
          </cell>
          <cell r="F1033">
            <v>0.64</v>
          </cell>
          <cell r="G1033">
            <v>1.44</v>
          </cell>
          <cell r="H1033">
            <v>73.180000000000007</v>
          </cell>
          <cell r="I1033">
            <v>2.08</v>
          </cell>
        </row>
        <row r="1034">
          <cell r="A1034" t="str">
            <v>2260</v>
          </cell>
          <cell r="B1034" t="str">
            <v>B</v>
          </cell>
          <cell r="C1034" t="str">
            <v>Y</v>
          </cell>
          <cell r="D1034" t="str">
            <v>0131-00</v>
          </cell>
          <cell r="E1034" t="str">
            <v>SCHMIEROELKUEHLER</v>
          </cell>
          <cell r="F1034">
            <v>0.64</v>
          </cell>
          <cell r="G1034">
            <v>1.44</v>
          </cell>
          <cell r="H1034">
            <v>75.41</v>
          </cell>
          <cell r="I1034">
            <v>2.08</v>
          </cell>
        </row>
        <row r="1035">
          <cell r="A1035" t="str">
            <v>2261</v>
          </cell>
          <cell r="B1035" t="str">
            <v>B</v>
          </cell>
          <cell r="C1035" t="str">
            <v>Y</v>
          </cell>
          <cell r="D1035" t="str">
            <v>0130-00</v>
          </cell>
          <cell r="E1035" t="str">
            <v>KUEHLGEBLAESE</v>
          </cell>
          <cell r="F1035">
            <v>1.61</v>
          </cell>
          <cell r="G1035">
            <v>19.47</v>
          </cell>
          <cell r="H1035">
            <v>171.3</v>
          </cell>
          <cell r="I1035">
            <v>21.08</v>
          </cell>
        </row>
        <row r="1036">
          <cell r="A1036" t="str">
            <v>2262</v>
          </cell>
          <cell r="B1036" t="str">
            <v>B</v>
          </cell>
          <cell r="C1036" t="str">
            <v>Y</v>
          </cell>
          <cell r="D1036" t="str">
            <v>0130-00</v>
          </cell>
          <cell r="E1036" t="str">
            <v>KUEHLGEBLAESE</v>
          </cell>
          <cell r="F1036">
            <v>1.61</v>
          </cell>
          <cell r="G1036">
            <v>19.22</v>
          </cell>
          <cell r="H1036">
            <v>171.46</v>
          </cell>
          <cell r="I1036">
            <v>20.83</v>
          </cell>
        </row>
        <row r="1037">
          <cell r="A1037" t="str">
            <v>2263</v>
          </cell>
          <cell r="B1037" t="str">
            <v>B</v>
          </cell>
          <cell r="C1037" t="str">
            <v>Y</v>
          </cell>
          <cell r="D1037" t="str">
            <v>0130-00</v>
          </cell>
          <cell r="E1037" t="str">
            <v>KUEHLGEBLAESE</v>
          </cell>
          <cell r="F1037">
            <v>1.61</v>
          </cell>
          <cell r="G1037">
            <v>19.2</v>
          </cell>
          <cell r="H1037">
            <v>171.52</v>
          </cell>
          <cell r="I1037">
            <v>20.81</v>
          </cell>
        </row>
        <row r="1038">
          <cell r="A1038" t="str">
            <v>2264</v>
          </cell>
          <cell r="B1038" t="str">
            <v>B</v>
          </cell>
          <cell r="C1038" t="str">
            <v>Y</v>
          </cell>
          <cell r="D1038" t="str">
            <v>0131-00</v>
          </cell>
          <cell r="E1038" t="str">
            <v>KUEHLGEBLAESE</v>
          </cell>
          <cell r="F1038">
            <v>4.3</v>
          </cell>
          <cell r="G1038">
            <v>19.100000000000001</v>
          </cell>
          <cell r="H1038">
            <v>179.19</v>
          </cell>
          <cell r="I1038">
            <v>23.400000000000002</v>
          </cell>
        </row>
        <row r="1039">
          <cell r="A1039" t="str">
            <v>2265</v>
          </cell>
          <cell r="B1039" t="str">
            <v>B</v>
          </cell>
          <cell r="C1039" t="str">
            <v>Y</v>
          </cell>
          <cell r="D1039" t="str">
            <v>0131-00</v>
          </cell>
          <cell r="E1039" t="str">
            <v>KUEHLGEBLAESE</v>
          </cell>
          <cell r="F1039">
            <v>3.57</v>
          </cell>
          <cell r="G1039">
            <v>19.11</v>
          </cell>
          <cell r="H1039">
            <v>179.73</v>
          </cell>
          <cell r="I1039">
            <v>22.68</v>
          </cell>
        </row>
        <row r="1040">
          <cell r="A1040" t="str">
            <v>2266</v>
          </cell>
          <cell r="B1040" t="str">
            <v>B</v>
          </cell>
          <cell r="C1040" t="str">
            <v>Y</v>
          </cell>
          <cell r="D1040" t="str">
            <v>0131-00</v>
          </cell>
          <cell r="E1040" t="str">
            <v>KUEHLGEBLAESE</v>
          </cell>
          <cell r="F1040">
            <v>3.57</v>
          </cell>
          <cell r="G1040">
            <v>22.04</v>
          </cell>
          <cell r="H1040">
            <v>178.56</v>
          </cell>
          <cell r="I1040">
            <v>25.61</v>
          </cell>
        </row>
        <row r="1041">
          <cell r="A1041" t="str">
            <v>2268</v>
          </cell>
          <cell r="B1041" t="str">
            <v>B</v>
          </cell>
          <cell r="C1041" t="str">
            <v>Y</v>
          </cell>
          <cell r="D1041" t="str">
            <v>0131-00</v>
          </cell>
          <cell r="E1041" t="str">
            <v>KUEHLGEBLAESE</v>
          </cell>
          <cell r="F1041">
            <v>3.81</v>
          </cell>
          <cell r="G1041">
            <v>19.09</v>
          </cell>
          <cell r="H1041">
            <v>179.79</v>
          </cell>
          <cell r="I1041">
            <v>22.9</v>
          </cell>
        </row>
        <row r="1042">
          <cell r="A1042" t="str">
            <v>2269</v>
          </cell>
          <cell r="B1042" t="str">
            <v>B</v>
          </cell>
          <cell r="C1042" t="str">
            <v>Y</v>
          </cell>
          <cell r="D1042" t="str">
            <v>0131-00</v>
          </cell>
          <cell r="E1042" t="str">
            <v>KUEHLGEBLAESE</v>
          </cell>
          <cell r="F1042">
            <v>3.81</v>
          </cell>
          <cell r="G1042">
            <v>22.04</v>
          </cell>
          <cell r="H1042">
            <v>178.56</v>
          </cell>
          <cell r="I1042">
            <v>25.849999999999998</v>
          </cell>
        </row>
        <row r="1043">
          <cell r="A1043" t="str">
            <v>2271</v>
          </cell>
          <cell r="B1043" t="str">
            <v>B</v>
          </cell>
          <cell r="C1043" t="str">
            <v>Y</v>
          </cell>
          <cell r="D1043" t="str">
            <v>0130-00</v>
          </cell>
          <cell r="E1043" t="str">
            <v>ABGASTURBOLADER</v>
          </cell>
          <cell r="F1043">
            <v>4.5999999999999996</v>
          </cell>
          <cell r="G1043">
            <v>3.9</v>
          </cell>
          <cell r="H1043">
            <v>143.93</v>
          </cell>
          <cell r="I1043">
            <v>8.5</v>
          </cell>
        </row>
        <row r="1044">
          <cell r="A1044" t="str">
            <v>2272</v>
          </cell>
          <cell r="B1044" t="str">
            <v>B</v>
          </cell>
          <cell r="C1044" t="str">
            <v>Y</v>
          </cell>
          <cell r="D1044" t="str">
            <v>0130-00</v>
          </cell>
          <cell r="E1044" t="str">
            <v>ABGASTURBOLADER</v>
          </cell>
          <cell r="F1044">
            <v>4.5999999999999996</v>
          </cell>
          <cell r="G1044">
            <v>3.9</v>
          </cell>
          <cell r="H1044">
            <v>138.74</v>
          </cell>
          <cell r="I1044">
            <v>8.5</v>
          </cell>
        </row>
        <row r="1045">
          <cell r="A1045" t="str">
            <v>2276</v>
          </cell>
          <cell r="B1045" t="str">
            <v>B</v>
          </cell>
          <cell r="C1045" t="str">
            <v>Y</v>
          </cell>
          <cell r="D1045" t="str">
            <v>0130-00</v>
          </cell>
          <cell r="E1045" t="str">
            <v>RIEMENTRIEB</v>
          </cell>
          <cell r="F1045">
            <v>2.38</v>
          </cell>
          <cell r="G1045">
            <v>1.06</v>
          </cell>
          <cell r="H1045">
            <v>76.23</v>
          </cell>
          <cell r="I1045">
            <v>3.44</v>
          </cell>
        </row>
        <row r="1046">
          <cell r="A1046" t="str">
            <v>2277</v>
          </cell>
          <cell r="B1046" t="str">
            <v>B</v>
          </cell>
          <cell r="C1046" t="str">
            <v>Y</v>
          </cell>
          <cell r="D1046" t="str">
            <v>0131-00</v>
          </cell>
          <cell r="E1046" t="str">
            <v>RIEMENTRIEB</v>
          </cell>
          <cell r="F1046">
            <v>1.66</v>
          </cell>
          <cell r="G1046">
            <v>0.99</v>
          </cell>
          <cell r="H1046">
            <v>47.32</v>
          </cell>
          <cell r="I1046">
            <v>2.65</v>
          </cell>
        </row>
        <row r="1047">
          <cell r="A1047" t="str">
            <v>2279</v>
          </cell>
          <cell r="B1047" t="str">
            <v>B</v>
          </cell>
          <cell r="C1047" t="str">
            <v>Y</v>
          </cell>
          <cell r="D1047" t="str">
            <v>0130-00</v>
          </cell>
          <cell r="E1047" t="str">
            <v>RIEMENTRIEB</v>
          </cell>
          <cell r="F1047">
            <v>2.39</v>
          </cell>
          <cell r="G1047">
            <v>0.93</v>
          </cell>
          <cell r="H1047">
            <v>78.89</v>
          </cell>
          <cell r="I1047">
            <v>3.3200000000000003</v>
          </cell>
        </row>
        <row r="1048">
          <cell r="A1048" t="str">
            <v>2281</v>
          </cell>
          <cell r="B1048" t="str">
            <v>B</v>
          </cell>
          <cell r="C1048" t="str">
            <v>Y</v>
          </cell>
          <cell r="D1048" t="str">
            <v>0130-00</v>
          </cell>
          <cell r="E1048" t="str">
            <v>RIEMENTRIEB</v>
          </cell>
          <cell r="F1048">
            <v>1.39</v>
          </cell>
          <cell r="G1048">
            <v>1.7</v>
          </cell>
          <cell r="H1048">
            <v>45.71</v>
          </cell>
          <cell r="I1048">
            <v>3.09</v>
          </cell>
        </row>
        <row r="1049">
          <cell r="A1049" t="str">
            <v>2282</v>
          </cell>
          <cell r="B1049" t="str">
            <v>B</v>
          </cell>
          <cell r="C1049" t="str">
            <v>Y</v>
          </cell>
          <cell r="D1049" t="str">
            <v>0130-00</v>
          </cell>
          <cell r="E1049" t="str">
            <v>RIEMENTRIEB</v>
          </cell>
          <cell r="F1049">
            <v>3.65</v>
          </cell>
          <cell r="G1049">
            <v>1.97</v>
          </cell>
          <cell r="H1049">
            <v>62.48</v>
          </cell>
          <cell r="I1049">
            <v>5.62</v>
          </cell>
        </row>
        <row r="1050">
          <cell r="A1050" t="str">
            <v>2283</v>
          </cell>
          <cell r="B1050" t="str">
            <v>B</v>
          </cell>
          <cell r="C1050" t="str">
            <v>Y</v>
          </cell>
          <cell r="D1050" t="str">
            <v>0130-00</v>
          </cell>
          <cell r="E1050" t="str">
            <v>RIEMENTRIEB</v>
          </cell>
          <cell r="F1050">
            <v>3.83</v>
          </cell>
          <cell r="G1050">
            <v>1.97</v>
          </cell>
          <cell r="H1050">
            <v>74.91</v>
          </cell>
          <cell r="I1050">
            <v>5.8</v>
          </cell>
        </row>
        <row r="1051">
          <cell r="A1051" t="str">
            <v>2284</v>
          </cell>
          <cell r="B1051" t="str">
            <v>B</v>
          </cell>
          <cell r="C1051" t="str">
            <v>Y</v>
          </cell>
          <cell r="D1051" t="str">
            <v>0130-00</v>
          </cell>
          <cell r="E1051" t="str">
            <v>RIEMENTRIEB</v>
          </cell>
          <cell r="F1051">
            <v>3.83</v>
          </cell>
          <cell r="G1051">
            <v>1.1200000000000001</v>
          </cell>
          <cell r="H1051">
            <v>76.66</v>
          </cell>
          <cell r="I1051">
            <v>4.95</v>
          </cell>
        </row>
        <row r="1052">
          <cell r="A1052" t="str">
            <v>2285</v>
          </cell>
          <cell r="B1052" t="str">
            <v>B</v>
          </cell>
          <cell r="C1052" t="str">
            <v>Y</v>
          </cell>
          <cell r="D1052" t="str">
            <v>0130-00</v>
          </cell>
          <cell r="E1052" t="str">
            <v>RIEMENTRIEB</v>
          </cell>
          <cell r="F1052">
            <v>2.72</v>
          </cell>
          <cell r="G1052">
            <v>0.93</v>
          </cell>
          <cell r="H1052">
            <v>48.41</v>
          </cell>
          <cell r="I1052">
            <v>3.6500000000000004</v>
          </cell>
        </row>
        <row r="1053">
          <cell r="A1053" t="str">
            <v>2286</v>
          </cell>
          <cell r="B1053" t="str">
            <v>B</v>
          </cell>
          <cell r="C1053" t="str">
            <v>Y</v>
          </cell>
          <cell r="D1053" t="str">
            <v>0130-00</v>
          </cell>
          <cell r="E1053" t="str">
            <v>RIEMENTRIEB</v>
          </cell>
          <cell r="F1053">
            <v>3.65</v>
          </cell>
          <cell r="G1053">
            <v>0.93</v>
          </cell>
          <cell r="H1053">
            <v>65.44</v>
          </cell>
          <cell r="I1053">
            <v>4.58</v>
          </cell>
        </row>
        <row r="1054">
          <cell r="A1054" t="str">
            <v>2287</v>
          </cell>
          <cell r="B1054" t="str">
            <v>B</v>
          </cell>
          <cell r="C1054" t="str">
            <v>Y</v>
          </cell>
          <cell r="D1054" t="str">
            <v>0130-00</v>
          </cell>
          <cell r="E1054" t="str">
            <v>RIEMENTRIEB</v>
          </cell>
          <cell r="F1054">
            <v>3.65</v>
          </cell>
          <cell r="G1054">
            <v>1.7</v>
          </cell>
          <cell r="H1054">
            <v>62.58</v>
          </cell>
          <cell r="I1054">
            <v>5.35</v>
          </cell>
        </row>
        <row r="1055">
          <cell r="A1055" t="str">
            <v>2288</v>
          </cell>
          <cell r="B1055" t="str">
            <v>B</v>
          </cell>
          <cell r="C1055" t="str">
            <v>Y</v>
          </cell>
          <cell r="D1055" t="str">
            <v>0130-00</v>
          </cell>
          <cell r="E1055" t="str">
            <v>RIEMENTRIEB</v>
          </cell>
          <cell r="F1055">
            <v>3.65</v>
          </cell>
          <cell r="G1055">
            <v>1.06</v>
          </cell>
          <cell r="H1055">
            <v>63.74</v>
          </cell>
          <cell r="I1055">
            <v>4.71</v>
          </cell>
        </row>
        <row r="1056">
          <cell r="A1056" t="str">
            <v>2289</v>
          </cell>
          <cell r="B1056" t="str">
            <v>B</v>
          </cell>
          <cell r="C1056" t="str">
            <v>Y</v>
          </cell>
          <cell r="D1056" t="str">
            <v>0130-00</v>
          </cell>
          <cell r="E1056" t="str">
            <v>RIEMENTRIEB</v>
          </cell>
          <cell r="F1056">
            <v>2.59</v>
          </cell>
          <cell r="G1056">
            <v>1.1200000000000001</v>
          </cell>
          <cell r="H1056">
            <v>44.13</v>
          </cell>
          <cell r="I1056">
            <v>3.71</v>
          </cell>
        </row>
        <row r="1057">
          <cell r="A1057" t="str">
            <v>2290</v>
          </cell>
          <cell r="B1057" t="str">
            <v>B</v>
          </cell>
          <cell r="C1057" t="str">
            <v>Y</v>
          </cell>
          <cell r="D1057" t="str">
            <v>0131-00</v>
          </cell>
          <cell r="E1057" t="str">
            <v>RIEMENTRIEB</v>
          </cell>
          <cell r="F1057">
            <v>2.2400000000000002</v>
          </cell>
          <cell r="G1057">
            <v>0.99</v>
          </cell>
          <cell r="H1057">
            <v>63.8</v>
          </cell>
          <cell r="I1057">
            <v>3.2300000000000004</v>
          </cell>
        </row>
        <row r="1058">
          <cell r="A1058" t="str">
            <v>2291</v>
          </cell>
          <cell r="B1058" t="str">
            <v>B</v>
          </cell>
          <cell r="C1058" t="str">
            <v>Y</v>
          </cell>
          <cell r="D1058" t="str">
            <v>0131-00</v>
          </cell>
          <cell r="E1058" t="str">
            <v>RIEMENTRIEB</v>
          </cell>
          <cell r="F1058">
            <v>1.65</v>
          </cell>
          <cell r="G1058">
            <v>0.98</v>
          </cell>
          <cell r="H1058">
            <v>42.62</v>
          </cell>
          <cell r="I1058">
            <v>2.63</v>
          </cell>
        </row>
        <row r="1059">
          <cell r="A1059" t="str">
            <v>2292</v>
          </cell>
          <cell r="B1059" t="str">
            <v>B</v>
          </cell>
          <cell r="C1059" t="str">
            <v>Y</v>
          </cell>
          <cell r="D1059" t="str">
            <v>0130-00</v>
          </cell>
          <cell r="E1059" t="str">
            <v>RIEMENTRIEB</v>
          </cell>
          <cell r="F1059">
            <v>2.4</v>
          </cell>
          <cell r="G1059">
            <v>1.7</v>
          </cell>
          <cell r="H1059">
            <v>75.989999999999995</v>
          </cell>
          <cell r="I1059">
            <v>4.0999999999999996</v>
          </cell>
        </row>
        <row r="1060">
          <cell r="A1060" t="str">
            <v>2294</v>
          </cell>
          <cell r="B1060" t="str">
            <v>B</v>
          </cell>
          <cell r="C1060" t="str">
            <v>Y</v>
          </cell>
          <cell r="D1060" t="str">
            <v>0131-00</v>
          </cell>
          <cell r="E1060" t="str">
            <v>DREHZAHLREGLER</v>
          </cell>
          <cell r="F1060">
            <v>2.2799999999999998</v>
          </cell>
          <cell r="G1060">
            <v>0.73</v>
          </cell>
          <cell r="H1060">
            <v>160.01</v>
          </cell>
          <cell r="I1060">
            <v>3.01</v>
          </cell>
        </row>
        <row r="1061">
          <cell r="A1061" t="str">
            <v>2295</v>
          </cell>
          <cell r="B1061" t="str">
            <v>B</v>
          </cell>
          <cell r="C1061" t="str">
            <v>Y</v>
          </cell>
          <cell r="D1061" t="str">
            <v>0131-00</v>
          </cell>
          <cell r="E1061" t="str">
            <v>DREHZAHLREGLER</v>
          </cell>
          <cell r="F1061">
            <v>2.1</v>
          </cell>
          <cell r="G1061">
            <v>0</v>
          </cell>
          <cell r="H1061">
            <v>138.49</v>
          </cell>
          <cell r="I1061">
            <v>2.1</v>
          </cell>
        </row>
        <row r="1062">
          <cell r="A1062" t="str">
            <v>2296</v>
          </cell>
          <cell r="B1062" t="str">
            <v>B</v>
          </cell>
          <cell r="C1062" t="str">
            <v>Y</v>
          </cell>
          <cell r="D1062" t="str">
            <v>0131-00</v>
          </cell>
          <cell r="E1062" t="str">
            <v>SCHWUNGRAD</v>
          </cell>
          <cell r="F1062">
            <v>1.54</v>
          </cell>
          <cell r="G1062">
            <v>5.79</v>
          </cell>
          <cell r="H1062">
            <v>83.37</v>
          </cell>
          <cell r="I1062">
            <v>7.33</v>
          </cell>
        </row>
        <row r="1063">
          <cell r="A1063" t="str">
            <v>2297</v>
          </cell>
          <cell r="B1063" t="str">
            <v>B</v>
          </cell>
          <cell r="C1063" t="str">
            <v>Y</v>
          </cell>
          <cell r="D1063" t="str">
            <v>0130-00</v>
          </cell>
          <cell r="E1063" t="str">
            <v>RIEMENTRIEB</v>
          </cell>
          <cell r="F1063">
            <v>3.83</v>
          </cell>
          <cell r="G1063">
            <v>1.45</v>
          </cell>
          <cell r="H1063">
            <v>84.76</v>
          </cell>
          <cell r="I1063">
            <v>5.28</v>
          </cell>
        </row>
        <row r="1064">
          <cell r="A1064" t="str">
            <v>2298</v>
          </cell>
          <cell r="B1064" t="str">
            <v>B</v>
          </cell>
          <cell r="C1064" t="str">
            <v>Y</v>
          </cell>
          <cell r="D1064" t="str">
            <v>0130-00</v>
          </cell>
          <cell r="E1064" t="str">
            <v>DREHZAHLREGLER</v>
          </cell>
          <cell r="F1064">
            <v>2.1</v>
          </cell>
          <cell r="G1064">
            <v>0</v>
          </cell>
          <cell r="H1064">
            <v>138.49</v>
          </cell>
          <cell r="I1064">
            <v>2.1</v>
          </cell>
        </row>
        <row r="1065">
          <cell r="A1065" t="str">
            <v>2299</v>
          </cell>
          <cell r="B1065" t="str">
            <v>B</v>
          </cell>
          <cell r="C1065" t="str">
            <v>Y</v>
          </cell>
          <cell r="D1065" t="str">
            <v>0130-00</v>
          </cell>
          <cell r="E1065" t="str">
            <v>DREHZAHLREGLER</v>
          </cell>
          <cell r="F1065">
            <v>2.1</v>
          </cell>
          <cell r="G1065">
            <v>0</v>
          </cell>
          <cell r="H1065">
            <v>138.49</v>
          </cell>
          <cell r="I1065">
            <v>2.1</v>
          </cell>
        </row>
        <row r="1066">
          <cell r="A1066" t="str">
            <v>2300</v>
          </cell>
          <cell r="B1066" t="str">
            <v>B</v>
          </cell>
          <cell r="C1066" t="str">
            <v>Y</v>
          </cell>
          <cell r="D1066" t="str">
            <v>0131-00</v>
          </cell>
          <cell r="E1066" t="str">
            <v>SCHMIEROELKUEHLER</v>
          </cell>
          <cell r="F1066">
            <v>0.7</v>
          </cell>
          <cell r="G1066">
            <v>1.43</v>
          </cell>
          <cell r="H1066">
            <v>55.8</v>
          </cell>
          <cell r="I1066">
            <v>2.13</v>
          </cell>
        </row>
        <row r="1067">
          <cell r="A1067" t="str">
            <v>2301</v>
          </cell>
          <cell r="B1067" t="str">
            <v>B</v>
          </cell>
          <cell r="C1067" t="str">
            <v>Y</v>
          </cell>
          <cell r="D1067" t="str">
            <v>0130-00</v>
          </cell>
          <cell r="E1067" t="str">
            <v>EINSPRITZPUMPE</v>
          </cell>
          <cell r="F1067">
            <v>5.85</v>
          </cell>
          <cell r="G1067">
            <v>40.450000000000003</v>
          </cell>
          <cell r="H1067">
            <v>546.79999999999995</v>
          </cell>
          <cell r="I1067">
            <v>46.300000000000004</v>
          </cell>
        </row>
        <row r="1068">
          <cell r="A1068" t="str">
            <v>2302</v>
          </cell>
          <cell r="B1068" t="str">
            <v>B</v>
          </cell>
          <cell r="C1068" t="str">
            <v>Y</v>
          </cell>
          <cell r="D1068" t="str">
            <v>0130-00</v>
          </cell>
          <cell r="E1068" t="str">
            <v>EINSPRITZPUMPE</v>
          </cell>
          <cell r="F1068">
            <v>5.85</v>
          </cell>
          <cell r="G1068">
            <v>40.450000000000003</v>
          </cell>
          <cell r="H1068">
            <v>546.79999999999995</v>
          </cell>
          <cell r="I1068">
            <v>46.300000000000004</v>
          </cell>
        </row>
        <row r="1069">
          <cell r="A1069" t="str">
            <v>2303</v>
          </cell>
          <cell r="B1069" t="str">
            <v>B</v>
          </cell>
          <cell r="C1069" t="str">
            <v>Y</v>
          </cell>
          <cell r="D1069" t="str">
            <v>0130-00</v>
          </cell>
          <cell r="E1069" t="str">
            <v>EINSPRITZPUMPE</v>
          </cell>
          <cell r="F1069">
            <v>5.96</v>
          </cell>
          <cell r="G1069">
            <v>40.450000000000003</v>
          </cell>
          <cell r="H1069">
            <v>548.16999999999996</v>
          </cell>
          <cell r="I1069">
            <v>46.410000000000004</v>
          </cell>
        </row>
        <row r="1070">
          <cell r="A1070" t="str">
            <v>2304</v>
          </cell>
          <cell r="B1070" t="str">
            <v>B</v>
          </cell>
          <cell r="C1070" t="str">
            <v>Y</v>
          </cell>
          <cell r="D1070" t="str">
            <v>0130-00</v>
          </cell>
          <cell r="E1070" t="str">
            <v>EINSPRITZPUMPE</v>
          </cell>
          <cell r="F1070">
            <v>5.85</v>
          </cell>
          <cell r="G1070">
            <v>40.450000000000003</v>
          </cell>
          <cell r="H1070">
            <v>546.79999999999995</v>
          </cell>
          <cell r="I1070">
            <v>46.300000000000004</v>
          </cell>
        </row>
        <row r="1071">
          <cell r="A1071" t="str">
            <v>2309</v>
          </cell>
          <cell r="B1071" t="str">
            <v>B</v>
          </cell>
          <cell r="C1071" t="str">
            <v>Y</v>
          </cell>
          <cell r="D1071" t="str">
            <v>0131-00</v>
          </cell>
          <cell r="E1071" t="str">
            <v>GRUNDTEILE</v>
          </cell>
          <cell r="F1071">
            <v>18.38</v>
          </cell>
          <cell r="G1071">
            <v>38.619999999999997</v>
          </cell>
          <cell r="H1071">
            <v>577.20000000000005</v>
          </cell>
          <cell r="I1071">
            <v>57</v>
          </cell>
        </row>
        <row r="1072">
          <cell r="A1072" t="str">
            <v>2310</v>
          </cell>
          <cell r="B1072" t="str">
            <v>B</v>
          </cell>
          <cell r="C1072" t="str">
            <v>Y</v>
          </cell>
          <cell r="D1072" t="str">
            <v>0131-00</v>
          </cell>
          <cell r="E1072" t="str">
            <v>ABGASTURBOLADER</v>
          </cell>
          <cell r="F1072">
            <v>5.34</v>
          </cell>
          <cell r="G1072">
            <v>5.76</v>
          </cell>
          <cell r="H1072">
            <v>174.44</v>
          </cell>
          <cell r="I1072">
            <v>11.1</v>
          </cell>
        </row>
        <row r="1073">
          <cell r="A1073" t="str">
            <v>2312</v>
          </cell>
          <cell r="B1073" t="str">
            <v>B</v>
          </cell>
          <cell r="C1073" t="str">
            <v>Y</v>
          </cell>
          <cell r="D1073" t="str">
            <v>0131-00</v>
          </cell>
          <cell r="E1073" t="str">
            <v>DREHZAHLREGLER</v>
          </cell>
          <cell r="F1073">
            <v>2.2799999999999998</v>
          </cell>
          <cell r="G1073">
            <v>0.73</v>
          </cell>
          <cell r="H1073">
            <v>160.01</v>
          </cell>
          <cell r="I1073">
            <v>3.01</v>
          </cell>
        </row>
        <row r="1074">
          <cell r="A1074" t="str">
            <v>2313</v>
          </cell>
          <cell r="B1074" t="str">
            <v>B</v>
          </cell>
          <cell r="C1074" t="str">
            <v>Y</v>
          </cell>
          <cell r="D1074" t="str">
            <v>0130-00</v>
          </cell>
          <cell r="E1074" t="str">
            <v>SCHWUNGRAD</v>
          </cell>
          <cell r="F1074">
            <v>0.95</v>
          </cell>
          <cell r="G1074">
            <v>0</v>
          </cell>
          <cell r="H1074">
            <v>203.71</v>
          </cell>
          <cell r="I1074">
            <v>0.95</v>
          </cell>
        </row>
        <row r="1075">
          <cell r="A1075" t="str">
            <v>2319</v>
          </cell>
          <cell r="B1075" t="str">
            <v>B</v>
          </cell>
          <cell r="C1075" t="str">
            <v>Y</v>
          </cell>
          <cell r="D1075" t="str">
            <v>0130-00</v>
          </cell>
          <cell r="E1075" t="str">
            <v>BETRIEBSANLEITUNG</v>
          </cell>
          <cell r="F1075">
            <v>0</v>
          </cell>
          <cell r="G1075">
            <v>0</v>
          </cell>
          <cell r="H1075">
            <v>5.55</v>
          </cell>
          <cell r="I1075">
            <v>0</v>
          </cell>
        </row>
        <row r="1076">
          <cell r="A1076" t="str">
            <v>2320</v>
          </cell>
          <cell r="B1076" t="str">
            <v>B</v>
          </cell>
          <cell r="C1076" t="str">
            <v>Y</v>
          </cell>
          <cell r="D1076" t="str">
            <v>0130-00</v>
          </cell>
          <cell r="E1076" t="str">
            <v>BETRIEBSANLEITUNG</v>
          </cell>
          <cell r="F1076">
            <v>0</v>
          </cell>
          <cell r="G1076">
            <v>0</v>
          </cell>
          <cell r="H1076">
            <v>5.54</v>
          </cell>
          <cell r="I1076">
            <v>0</v>
          </cell>
        </row>
        <row r="1077">
          <cell r="A1077" t="str">
            <v>2321</v>
          </cell>
          <cell r="B1077" t="str">
            <v>B</v>
          </cell>
          <cell r="C1077" t="str">
            <v>Y</v>
          </cell>
          <cell r="D1077" t="str">
            <v>0130-00</v>
          </cell>
          <cell r="E1077" t="str">
            <v>RIEMENTRIEB</v>
          </cell>
          <cell r="F1077">
            <v>1.65</v>
          </cell>
          <cell r="G1077">
            <v>1.1200000000000001</v>
          </cell>
          <cell r="H1077">
            <v>48.44</v>
          </cell>
          <cell r="I1077">
            <v>2.77</v>
          </cell>
        </row>
        <row r="1078">
          <cell r="A1078" t="str">
            <v>2322</v>
          </cell>
          <cell r="B1078" t="str">
            <v>B</v>
          </cell>
          <cell r="C1078" t="str">
            <v>Y</v>
          </cell>
          <cell r="D1078" t="str">
            <v>0130-00</v>
          </cell>
          <cell r="E1078" t="str">
            <v>HALTER</v>
          </cell>
          <cell r="F1078">
            <v>0.11</v>
          </cell>
          <cell r="G1078">
            <v>0</v>
          </cell>
          <cell r="H1078">
            <v>7.09</v>
          </cell>
          <cell r="I1078">
            <v>0.11</v>
          </cell>
        </row>
        <row r="1079">
          <cell r="A1079" t="str">
            <v>2323</v>
          </cell>
          <cell r="B1079" t="str">
            <v>B</v>
          </cell>
          <cell r="C1079" t="str">
            <v>Y</v>
          </cell>
          <cell r="D1079" t="str">
            <v>0130-00</v>
          </cell>
          <cell r="E1079" t="str">
            <v>DREHZAHLREGLER</v>
          </cell>
          <cell r="F1079">
            <v>2.1</v>
          </cell>
          <cell r="G1079">
            <v>0</v>
          </cell>
          <cell r="H1079">
            <v>677.6</v>
          </cell>
          <cell r="I1079">
            <v>2.1</v>
          </cell>
        </row>
        <row r="1080">
          <cell r="A1080" t="str">
            <v>2324</v>
          </cell>
          <cell r="B1080" t="str">
            <v>B</v>
          </cell>
          <cell r="C1080" t="str">
            <v>Y</v>
          </cell>
          <cell r="D1080" t="str">
            <v>0131-00</v>
          </cell>
          <cell r="E1080" t="str">
            <v>KURB.GEH.ENTLUEFT.</v>
          </cell>
          <cell r="F1080">
            <v>0.28999999999999998</v>
          </cell>
          <cell r="G1080">
            <v>0</v>
          </cell>
          <cell r="H1080">
            <v>4.55</v>
          </cell>
          <cell r="I1080">
            <v>0.28999999999999998</v>
          </cell>
        </row>
        <row r="1081">
          <cell r="A1081" t="str">
            <v>2325</v>
          </cell>
          <cell r="B1081" t="str">
            <v>B</v>
          </cell>
          <cell r="C1081" t="str">
            <v>Y</v>
          </cell>
          <cell r="D1081" t="str">
            <v>0131-00</v>
          </cell>
          <cell r="E1081" t="str">
            <v>ABGASTURBOLADER</v>
          </cell>
          <cell r="F1081">
            <v>4.3899999999999997</v>
          </cell>
          <cell r="G1081">
            <v>3.52</v>
          </cell>
          <cell r="H1081">
            <v>158.44999999999999</v>
          </cell>
          <cell r="I1081">
            <v>7.91</v>
          </cell>
        </row>
        <row r="1082">
          <cell r="A1082" t="str">
            <v>2326</v>
          </cell>
          <cell r="B1082" t="str">
            <v>B</v>
          </cell>
          <cell r="C1082" t="str">
            <v>Y</v>
          </cell>
          <cell r="D1082" t="str">
            <v>0131-00</v>
          </cell>
          <cell r="E1082" t="str">
            <v>LADELUFTLEITUNG</v>
          </cell>
          <cell r="F1082">
            <v>1.57</v>
          </cell>
          <cell r="G1082">
            <v>0</v>
          </cell>
          <cell r="H1082">
            <v>42.78</v>
          </cell>
          <cell r="I1082">
            <v>1.57</v>
          </cell>
        </row>
        <row r="1083">
          <cell r="A1083" t="str">
            <v>2327</v>
          </cell>
          <cell r="B1083" t="str">
            <v>B</v>
          </cell>
          <cell r="C1083" t="str">
            <v>Y</v>
          </cell>
          <cell r="D1083" t="str">
            <v>0130-00</v>
          </cell>
          <cell r="E1083" t="str">
            <v>ANHAENGEOESE</v>
          </cell>
          <cell r="F1083">
            <v>0.49</v>
          </cell>
          <cell r="G1083">
            <v>0</v>
          </cell>
          <cell r="H1083">
            <v>8.59</v>
          </cell>
          <cell r="I1083">
            <v>0.49</v>
          </cell>
        </row>
        <row r="1084">
          <cell r="A1084" t="str">
            <v>2328</v>
          </cell>
          <cell r="B1084" t="str">
            <v>B</v>
          </cell>
          <cell r="C1084" t="str">
            <v>Y</v>
          </cell>
          <cell r="D1084" t="str">
            <v>0130-00</v>
          </cell>
          <cell r="E1084" t="str">
            <v>OELDRUCKUEBERWACH.</v>
          </cell>
          <cell r="F1084">
            <v>0.26</v>
          </cell>
          <cell r="G1084">
            <v>0</v>
          </cell>
          <cell r="H1084">
            <v>16</v>
          </cell>
          <cell r="I1084">
            <v>0.26</v>
          </cell>
        </row>
        <row r="1085">
          <cell r="A1085" t="str">
            <v>2329</v>
          </cell>
          <cell r="B1085" t="str">
            <v>B</v>
          </cell>
          <cell r="C1085" t="str">
            <v>Y</v>
          </cell>
          <cell r="D1085" t="str">
            <v>0130-00</v>
          </cell>
          <cell r="E1085" t="str">
            <v>MOTORABSTELLUNG</v>
          </cell>
          <cell r="F1085">
            <v>0.68</v>
          </cell>
          <cell r="G1085">
            <v>0</v>
          </cell>
          <cell r="H1085">
            <v>32.159999999999997</v>
          </cell>
          <cell r="I1085">
            <v>0.68</v>
          </cell>
        </row>
        <row r="1086">
          <cell r="A1086" t="str">
            <v>2330</v>
          </cell>
          <cell r="B1086" t="str">
            <v>B</v>
          </cell>
          <cell r="C1086" t="str">
            <v>Y</v>
          </cell>
          <cell r="D1086" t="str">
            <v>0130-00</v>
          </cell>
          <cell r="E1086" t="str">
            <v>AUFSTELLFUSS</v>
          </cell>
          <cell r="F1086">
            <v>0.01</v>
          </cell>
          <cell r="G1086">
            <v>2.2200000000000002</v>
          </cell>
          <cell r="H1086">
            <v>41.74</v>
          </cell>
          <cell r="I1086">
            <v>2.23</v>
          </cell>
        </row>
        <row r="1087">
          <cell r="A1087" t="str">
            <v>2331</v>
          </cell>
          <cell r="B1087" t="str">
            <v>B</v>
          </cell>
          <cell r="C1087" t="str">
            <v>Y</v>
          </cell>
          <cell r="D1087" t="str">
            <v>0130-00</v>
          </cell>
          <cell r="E1087" t="str">
            <v>MOTORLAGERUNG</v>
          </cell>
          <cell r="F1087">
            <v>0</v>
          </cell>
          <cell r="G1087">
            <v>0</v>
          </cell>
          <cell r="H1087">
            <v>13.32</v>
          </cell>
          <cell r="I1087">
            <v>0</v>
          </cell>
        </row>
        <row r="1088">
          <cell r="A1088" t="str">
            <v>2332</v>
          </cell>
          <cell r="B1088" t="str">
            <v>B</v>
          </cell>
          <cell r="C1088" t="str">
            <v>Y</v>
          </cell>
          <cell r="D1088" t="str">
            <v>0131-00</v>
          </cell>
          <cell r="E1088" t="str">
            <v>MOTORLAGERUNG</v>
          </cell>
          <cell r="F1088">
            <v>0</v>
          </cell>
          <cell r="G1088">
            <v>0</v>
          </cell>
          <cell r="H1088">
            <v>13.32</v>
          </cell>
          <cell r="I1088">
            <v>0</v>
          </cell>
        </row>
        <row r="1089">
          <cell r="A1089" t="str">
            <v>2334</v>
          </cell>
          <cell r="B1089" t="str">
            <v>B</v>
          </cell>
          <cell r="C1089" t="str">
            <v>Y</v>
          </cell>
          <cell r="D1089" t="str">
            <v>0130-00</v>
          </cell>
          <cell r="E1089" t="str">
            <v>MOTORLAGERUNG</v>
          </cell>
          <cell r="F1089">
            <v>0.66</v>
          </cell>
          <cell r="G1089">
            <v>0</v>
          </cell>
          <cell r="H1089">
            <v>21.35</v>
          </cell>
          <cell r="I1089">
            <v>0.66</v>
          </cell>
        </row>
        <row r="1090">
          <cell r="A1090" t="str">
            <v>2335</v>
          </cell>
          <cell r="B1090" t="str">
            <v>B</v>
          </cell>
          <cell r="C1090" t="str">
            <v>Y</v>
          </cell>
          <cell r="D1090" t="str">
            <v>0131-00</v>
          </cell>
          <cell r="E1090" t="str">
            <v>MOTORLAGERUNG</v>
          </cell>
          <cell r="F1090">
            <v>0.5</v>
          </cell>
          <cell r="G1090">
            <v>0</v>
          </cell>
          <cell r="H1090">
            <v>18.14</v>
          </cell>
          <cell r="I1090">
            <v>0.5</v>
          </cell>
        </row>
        <row r="1091">
          <cell r="A1091" t="str">
            <v>2336</v>
          </cell>
          <cell r="B1091" t="str">
            <v>B</v>
          </cell>
          <cell r="C1091" t="str">
            <v>Y</v>
          </cell>
          <cell r="D1091" t="str">
            <v>0130-00</v>
          </cell>
          <cell r="E1091" t="str">
            <v>MOTORLAGERUNG</v>
          </cell>
          <cell r="F1091">
            <v>0.64</v>
          </cell>
          <cell r="G1091">
            <v>0</v>
          </cell>
          <cell r="H1091">
            <v>21.35</v>
          </cell>
          <cell r="I1091">
            <v>0.64</v>
          </cell>
        </row>
        <row r="1092">
          <cell r="A1092" t="str">
            <v>2337</v>
          </cell>
          <cell r="B1092" t="str">
            <v>B</v>
          </cell>
          <cell r="C1092" t="str">
            <v>Y</v>
          </cell>
          <cell r="D1092" t="str">
            <v>0131-00</v>
          </cell>
          <cell r="E1092" t="str">
            <v>MOTORLAGERUNG</v>
          </cell>
          <cell r="F1092">
            <v>0.52</v>
          </cell>
          <cell r="G1092">
            <v>0</v>
          </cell>
          <cell r="H1092">
            <v>18.14</v>
          </cell>
          <cell r="I1092">
            <v>0.52</v>
          </cell>
        </row>
        <row r="1093">
          <cell r="A1093" t="str">
            <v>2338</v>
          </cell>
          <cell r="B1093" t="str">
            <v>B</v>
          </cell>
          <cell r="C1093" t="str">
            <v>Y</v>
          </cell>
          <cell r="D1093" t="str">
            <v>0130-00</v>
          </cell>
          <cell r="E1093" t="str">
            <v>MOTORLAGERUNG</v>
          </cell>
          <cell r="F1093">
            <v>0.66</v>
          </cell>
          <cell r="G1093">
            <v>0</v>
          </cell>
          <cell r="H1093">
            <v>18.78</v>
          </cell>
          <cell r="I1093">
            <v>0.66</v>
          </cell>
        </row>
        <row r="1094">
          <cell r="A1094" t="str">
            <v>2339</v>
          </cell>
          <cell r="B1094" t="str">
            <v>B</v>
          </cell>
          <cell r="C1094" t="str">
            <v>Y</v>
          </cell>
          <cell r="D1094" t="str">
            <v>0131-00</v>
          </cell>
          <cell r="E1094" t="str">
            <v>MOTORLAGERUNG</v>
          </cell>
          <cell r="F1094">
            <v>0.5</v>
          </cell>
          <cell r="G1094">
            <v>0</v>
          </cell>
          <cell r="H1094">
            <v>18.78</v>
          </cell>
          <cell r="I1094">
            <v>0.5</v>
          </cell>
        </row>
        <row r="1095">
          <cell r="A1095" t="str">
            <v>2340</v>
          </cell>
          <cell r="B1095" t="str">
            <v>B</v>
          </cell>
          <cell r="C1095" t="str">
            <v>Y</v>
          </cell>
          <cell r="D1095" t="str">
            <v>0131-00</v>
          </cell>
          <cell r="E1095" t="str">
            <v>MOTORLAGERUNG</v>
          </cell>
          <cell r="F1095">
            <v>0.33</v>
          </cell>
          <cell r="G1095">
            <v>0</v>
          </cell>
          <cell r="H1095">
            <v>16.55</v>
          </cell>
          <cell r="I1095">
            <v>0.33</v>
          </cell>
        </row>
        <row r="1096">
          <cell r="A1096" t="str">
            <v>2341</v>
          </cell>
          <cell r="B1096" t="str">
            <v>B</v>
          </cell>
          <cell r="C1096" t="str">
            <v>Y</v>
          </cell>
          <cell r="D1096" t="str">
            <v>0131-00</v>
          </cell>
          <cell r="E1096" t="str">
            <v>MOTORLAGERUNG</v>
          </cell>
          <cell r="F1096">
            <v>0.5</v>
          </cell>
          <cell r="G1096">
            <v>0</v>
          </cell>
          <cell r="H1096">
            <v>18.14</v>
          </cell>
          <cell r="I1096">
            <v>0.5</v>
          </cell>
        </row>
        <row r="1097">
          <cell r="A1097" t="str">
            <v>2342</v>
          </cell>
          <cell r="B1097" t="str">
            <v>B</v>
          </cell>
          <cell r="C1097" t="str">
            <v>Y</v>
          </cell>
          <cell r="D1097" t="str">
            <v>0131-00</v>
          </cell>
          <cell r="E1097" t="str">
            <v>MOTORLAGERUNG</v>
          </cell>
          <cell r="F1097">
            <v>0.63</v>
          </cell>
          <cell r="G1097">
            <v>0</v>
          </cell>
          <cell r="H1097">
            <v>25.79</v>
          </cell>
          <cell r="I1097">
            <v>0.63</v>
          </cell>
        </row>
        <row r="1098">
          <cell r="A1098" t="str">
            <v>2345</v>
          </cell>
          <cell r="B1098" t="str">
            <v>B</v>
          </cell>
          <cell r="C1098" t="str">
            <v>Y</v>
          </cell>
          <cell r="D1098" t="str">
            <v>0131-00</v>
          </cell>
          <cell r="E1098" t="str">
            <v>MOTORLAGERUNG</v>
          </cell>
          <cell r="F1098">
            <v>0.56999999999999995</v>
          </cell>
          <cell r="G1098">
            <v>0</v>
          </cell>
          <cell r="H1098">
            <v>19.28</v>
          </cell>
          <cell r="I1098">
            <v>0.56999999999999995</v>
          </cell>
        </row>
        <row r="1099">
          <cell r="A1099" t="str">
            <v>2349</v>
          </cell>
          <cell r="B1099" t="str">
            <v>B</v>
          </cell>
          <cell r="C1099" t="str">
            <v>Y</v>
          </cell>
          <cell r="D1099" t="str">
            <v>0130-00</v>
          </cell>
          <cell r="E1099" t="str">
            <v>SCHWUNGRAD</v>
          </cell>
          <cell r="F1099">
            <v>1.48</v>
          </cell>
          <cell r="G1099">
            <v>0</v>
          </cell>
          <cell r="H1099">
            <v>92.61</v>
          </cell>
          <cell r="I1099">
            <v>1.48</v>
          </cell>
        </row>
        <row r="1100">
          <cell r="A1100" t="str">
            <v>2350</v>
          </cell>
          <cell r="B1100" t="str">
            <v>B</v>
          </cell>
          <cell r="C1100" t="str">
            <v>Y</v>
          </cell>
          <cell r="D1100" t="str">
            <v>0130-00</v>
          </cell>
          <cell r="E1100" t="str">
            <v>SCHWUNGRAD</v>
          </cell>
          <cell r="F1100">
            <v>1.48</v>
          </cell>
          <cell r="G1100">
            <v>0</v>
          </cell>
          <cell r="H1100">
            <v>92.1</v>
          </cell>
          <cell r="I1100">
            <v>1.48</v>
          </cell>
        </row>
        <row r="1101">
          <cell r="A1101" t="str">
            <v>2351</v>
          </cell>
          <cell r="B1101" t="str">
            <v>B</v>
          </cell>
          <cell r="C1101" t="str">
            <v>Y</v>
          </cell>
          <cell r="D1101" t="str">
            <v>0131-00</v>
          </cell>
          <cell r="E1101" t="str">
            <v>ANSCHLUSSGEHAEUSE</v>
          </cell>
          <cell r="F1101">
            <v>1.06</v>
          </cell>
          <cell r="G1101">
            <v>0</v>
          </cell>
          <cell r="H1101">
            <v>75.42</v>
          </cell>
          <cell r="I1101">
            <v>1.06</v>
          </cell>
        </row>
        <row r="1102">
          <cell r="A1102" t="str">
            <v>2352</v>
          </cell>
          <cell r="B1102" t="str">
            <v>B</v>
          </cell>
          <cell r="C1102" t="str">
            <v>Y</v>
          </cell>
          <cell r="D1102" t="str">
            <v>0131-00</v>
          </cell>
          <cell r="E1102" t="str">
            <v>ANSCHLUSSGEHAEUSE</v>
          </cell>
          <cell r="F1102">
            <v>1.06</v>
          </cell>
          <cell r="G1102">
            <v>0</v>
          </cell>
          <cell r="H1102">
            <v>70.66</v>
          </cell>
          <cell r="I1102">
            <v>1.06</v>
          </cell>
        </row>
        <row r="1103">
          <cell r="A1103" t="str">
            <v>2354</v>
          </cell>
          <cell r="B1103" t="str">
            <v>B</v>
          </cell>
          <cell r="C1103" t="str">
            <v>Y</v>
          </cell>
          <cell r="D1103" t="str">
            <v>0130-00</v>
          </cell>
          <cell r="E1103" t="str">
            <v>ANSCHLUSSTEIL</v>
          </cell>
          <cell r="F1103">
            <v>0.16</v>
          </cell>
          <cell r="G1103">
            <v>0</v>
          </cell>
          <cell r="H1103">
            <v>1.35</v>
          </cell>
          <cell r="I1103">
            <v>0.16</v>
          </cell>
        </row>
        <row r="1104">
          <cell r="A1104" t="str">
            <v>2355</v>
          </cell>
          <cell r="B1104" t="str">
            <v>B</v>
          </cell>
          <cell r="C1104" t="str">
            <v>Y</v>
          </cell>
          <cell r="D1104" t="str">
            <v>0130-00</v>
          </cell>
          <cell r="E1104" t="str">
            <v>ANSCHLUSSTEIL</v>
          </cell>
          <cell r="F1104">
            <v>0.16</v>
          </cell>
          <cell r="G1104">
            <v>0</v>
          </cell>
          <cell r="H1104">
            <v>1.04</v>
          </cell>
          <cell r="I1104">
            <v>0.16</v>
          </cell>
        </row>
        <row r="1105">
          <cell r="A1105" t="str">
            <v>2357</v>
          </cell>
          <cell r="B1105" t="str">
            <v>B</v>
          </cell>
          <cell r="C1105" t="str">
            <v>Y</v>
          </cell>
          <cell r="D1105" t="str">
            <v>0130-00</v>
          </cell>
          <cell r="E1105" t="str">
            <v>SCHWUNGRAD</v>
          </cell>
          <cell r="F1105">
            <v>3.03</v>
          </cell>
          <cell r="G1105">
            <v>0</v>
          </cell>
          <cell r="H1105">
            <v>88.56</v>
          </cell>
          <cell r="I1105">
            <v>3.03</v>
          </cell>
        </row>
        <row r="1106">
          <cell r="A1106" t="str">
            <v>2359</v>
          </cell>
          <cell r="B1106" t="str">
            <v>B</v>
          </cell>
          <cell r="C1106" t="str">
            <v>Y</v>
          </cell>
          <cell r="D1106" t="str">
            <v>0130-00</v>
          </cell>
          <cell r="E1106" t="str">
            <v>SCHWUNGRAD</v>
          </cell>
          <cell r="F1106">
            <v>1.52</v>
          </cell>
          <cell r="G1106">
            <v>0</v>
          </cell>
          <cell r="H1106">
            <v>87.1</v>
          </cell>
          <cell r="I1106">
            <v>1.52</v>
          </cell>
        </row>
        <row r="1107">
          <cell r="A1107" t="str">
            <v>2360</v>
          </cell>
          <cell r="B1107" t="str">
            <v>B</v>
          </cell>
          <cell r="C1107" t="str">
            <v>Y</v>
          </cell>
          <cell r="D1107" t="str">
            <v>0130-00</v>
          </cell>
          <cell r="E1107" t="str">
            <v>SCHWUNGRAD</v>
          </cell>
          <cell r="F1107">
            <v>0.68</v>
          </cell>
          <cell r="G1107">
            <v>0</v>
          </cell>
          <cell r="H1107">
            <v>130.51</v>
          </cell>
          <cell r="I1107">
            <v>0.68</v>
          </cell>
        </row>
        <row r="1108">
          <cell r="A1108" t="str">
            <v>2361</v>
          </cell>
          <cell r="B1108" t="str">
            <v>B</v>
          </cell>
          <cell r="C1108" t="str">
            <v>Y</v>
          </cell>
          <cell r="D1108" t="str">
            <v>0131-00</v>
          </cell>
          <cell r="E1108" t="str">
            <v>ANSCHLUSSGEHAEUSE</v>
          </cell>
          <cell r="F1108">
            <v>1.06</v>
          </cell>
          <cell r="G1108">
            <v>0</v>
          </cell>
          <cell r="H1108">
            <v>107.47</v>
          </cell>
          <cell r="I1108">
            <v>1.06</v>
          </cell>
        </row>
        <row r="1109">
          <cell r="A1109" t="str">
            <v>2362</v>
          </cell>
          <cell r="B1109" t="str">
            <v>B</v>
          </cell>
          <cell r="C1109" t="str">
            <v>Y</v>
          </cell>
          <cell r="D1109" t="str">
            <v>0131-00</v>
          </cell>
          <cell r="E1109" t="str">
            <v>ANSCHLUSSGEHAEUSE</v>
          </cell>
          <cell r="F1109">
            <v>1.06</v>
          </cell>
          <cell r="G1109">
            <v>0</v>
          </cell>
          <cell r="H1109">
            <v>103.24</v>
          </cell>
          <cell r="I1109">
            <v>1.06</v>
          </cell>
        </row>
        <row r="1110">
          <cell r="A1110" t="str">
            <v>2363</v>
          </cell>
          <cell r="B1110" t="str">
            <v>B</v>
          </cell>
          <cell r="C1110" t="str">
            <v>Y</v>
          </cell>
          <cell r="D1110" t="str">
            <v>0131-00</v>
          </cell>
          <cell r="E1110" t="str">
            <v>FLUESSIGKEITSPUMPE</v>
          </cell>
          <cell r="F1110">
            <v>1.55</v>
          </cell>
          <cell r="G1110">
            <v>0</v>
          </cell>
          <cell r="H1110">
            <v>54.39</v>
          </cell>
          <cell r="I1110">
            <v>1.55</v>
          </cell>
        </row>
        <row r="1111">
          <cell r="A1111" t="str">
            <v>2368</v>
          </cell>
          <cell r="B1111" t="str">
            <v>B</v>
          </cell>
          <cell r="C1111" t="str">
            <v>Y</v>
          </cell>
          <cell r="D1111" t="str">
            <v>0130-00</v>
          </cell>
          <cell r="E1111" t="str">
            <v>OHNE INHALT</v>
          </cell>
          <cell r="F1111">
            <v>0</v>
          </cell>
          <cell r="G1111">
            <v>0</v>
          </cell>
          <cell r="H1111">
            <v>0</v>
          </cell>
          <cell r="I1111">
            <v>0</v>
          </cell>
        </row>
        <row r="1112">
          <cell r="A1112" t="str">
            <v>2369</v>
          </cell>
          <cell r="B1112" t="str">
            <v>B</v>
          </cell>
          <cell r="C1112" t="str">
            <v>Y</v>
          </cell>
          <cell r="D1112" t="str">
            <v>0131-00</v>
          </cell>
          <cell r="E1112" t="str">
            <v>OELWANNE</v>
          </cell>
          <cell r="F1112">
            <v>2.2000000000000002</v>
          </cell>
          <cell r="G1112">
            <v>3.03</v>
          </cell>
          <cell r="H1112">
            <v>149.24</v>
          </cell>
          <cell r="I1112">
            <v>5.23</v>
          </cell>
        </row>
        <row r="1113">
          <cell r="A1113" t="str">
            <v>2370</v>
          </cell>
          <cell r="B1113" t="str">
            <v>B</v>
          </cell>
          <cell r="C1113" t="str">
            <v>Y</v>
          </cell>
          <cell r="D1113" t="str">
            <v>0131-00</v>
          </cell>
          <cell r="E1113" t="str">
            <v>OELMESSVORRICHTUNG</v>
          </cell>
          <cell r="F1113">
            <v>0.84</v>
          </cell>
          <cell r="G1113">
            <v>0</v>
          </cell>
          <cell r="H1113">
            <v>7.36</v>
          </cell>
          <cell r="I1113">
            <v>0.84</v>
          </cell>
        </row>
        <row r="1114">
          <cell r="A1114" t="str">
            <v>2375</v>
          </cell>
          <cell r="B1114" t="str">
            <v>B</v>
          </cell>
          <cell r="C1114" t="str">
            <v>Y</v>
          </cell>
          <cell r="D1114" t="str">
            <v>0131-00</v>
          </cell>
          <cell r="E1114" t="str">
            <v>NEBENABTRIEB</v>
          </cell>
          <cell r="F1114">
            <v>1.03</v>
          </cell>
          <cell r="G1114">
            <v>0</v>
          </cell>
          <cell r="H1114">
            <v>230.54</v>
          </cell>
          <cell r="I1114">
            <v>1.03</v>
          </cell>
        </row>
        <row r="1115">
          <cell r="A1115" t="str">
            <v>2376</v>
          </cell>
          <cell r="B1115" t="str">
            <v>B</v>
          </cell>
          <cell r="C1115" t="str">
            <v>Y</v>
          </cell>
          <cell r="D1115" t="str">
            <v>0130-00</v>
          </cell>
          <cell r="E1115" t="str">
            <v>BETRIEBSANLEITUNG</v>
          </cell>
          <cell r="F1115">
            <v>0</v>
          </cell>
          <cell r="G1115">
            <v>0</v>
          </cell>
          <cell r="H1115">
            <v>4.78</v>
          </cell>
          <cell r="I1115">
            <v>0</v>
          </cell>
        </row>
        <row r="1116">
          <cell r="A1116" t="str">
            <v>2377</v>
          </cell>
          <cell r="B1116" t="str">
            <v>B</v>
          </cell>
          <cell r="C1116" t="str">
            <v>Y</v>
          </cell>
          <cell r="D1116" t="str">
            <v>0131-00</v>
          </cell>
          <cell r="E1116" t="str">
            <v>BETRIEBSANLEITUNG</v>
          </cell>
          <cell r="F1116">
            <v>0</v>
          </cell>
          <cell r="G1116">
            <v>0</v>
          </cell>
          <cell r="H1116">
            <v>7.15</v>
          </cell>
          <cell r="I1116">
            <v>0</v>
          </cell>
        </row>
        <row r="1117">
          <cell r="A1117" t="str">
            <v>2378</v>
          </cell>
          <cell r="B1117" t="str">
            <v>B</v>
          </cell>
          <cell r="C1117" t="str">
            <v>Y</v>
          </cell>
          <cell r="D1117" t="str">
            <v>0130-00</v>
          </cell>
          <cell r="E1117" t="str">
            <v>BETRIEBSANLEITUNG</v>
          </cell>
          <cell r="F1117">
            <v>0</v>
          </cell>
          <cell r="G1117">
            <v>0</v>
          </cell>
          <cell r="H1117">
            <v>5.33</v>
          </cell>
          <cell r="I1117">
            <v>0</v>
          </cell>
        </row>
        <row r="1118">
          <cell r="A1118" t="str">
            <v>2379</v>
          </cell>
          <cell r="B1118" t="str">
            <v>B</v>
          </cell>
          <cell r="C1118" t="str">
            <v>Y</v>
          </cell>
          <cell r="D1118" t="str">
            <v>0131-00</v>
          </cell>
          <cell r="E1118" t="str">
            <v>BETRIEBSANLEITUNG</v>
          </cell>
          <cell r="F1118">
            <v>0</v>
          </cell>
          <cell r="G1118">
            <v>0</v>
          </cell>
          <cell r="H1118">
            <v>7.7</v>
          </cell>
          <cell r="I1118">
            <v>0</v>
          </cell>
        </row>
        <row r="1119">
          <cell r="A1119" t="str">
            <v>2380</v>
          </cell>
          <cell r="B1119" t="str">
            <v>B</v>
          </cell>
          <cell r="C1119" t="str">
            <v>Y</v>
          </cell>
          <cell r="D1119" t="str">
            <v>0131-00</v>
          </cell>
          <cell r="E1119" t="str">
            <v>OELMESSVORRICHTUNG</v>
          </cell>
          <cell r="F1119">
            <v>0.73</v>
          </cell>
          <cell r="G1119">
            <v>0</v>
          </cell>
          <cell r="H1119">
            <v>7.29</v>
          </cell>
          <cell r="I1119">
            <v>0.73</v>
          </cell>
        </row>
        <row r="1120">
          <cell r="A1120" t="str">
            <v>2381</v>
          </cell>
          <cell r="B1120" t="str">
            <v>B</v>
          </cell>
          <cell r="C1120" t="str">
            <v>Y</v>
          </cell>
          <cell r="D1120" t="str">
            <v>0131-00</v>
          </cell>
          <cell r="E1120" t="str">
            <v>KRUEMMER</v>
          </cell>
          <cell r="F1120">
            <v>0.79</v>
          </cell>
          <cell r="G1120">
            <v>1.1000000000000001</v>
          </cell>
          <cell r="H1120">
            <v>9.8000000000000007</v>
          </cell>
          <cell r="I1120">
            <v>1.8900000000000001</v>
          </cell>
        </row>
        <row r="1121">
          <cell r="A1121" t="str">
            <v>2382</v>
          </cell>
          <cell r="B1121" t="str">
            <v>B</v>
          </cell>
          <cell r="C1121" t="str">
            <v>Y</v>
          </cell>
          <cell r="D1121" t="str">
            <v>0131-00</v>
          </cell>
          <cell r="E1121" t="str">
            <v>KRUEMMER</v>
          </cell>
          <cell r="F1121">
            <v>0.79</v>
          </cell>
          <cell r="G1121">
            <v>1.59</v>
          </cell>
          <cell r="H1121">
            <v>11.39</v>
          </cell>
          <cell r="I1121">
            <v>2.38</v>
          </cell>
        </row>
        <row r="1122">
          <cell r="A1122" t="str">
            <v>2383</v>
          </cell>
          <cell r="B1122" t="str">
            <v>B</v>
          </cell>
          <cell r="C1122" t="str">
            <v>Y</v>
          </cell>
          <cell r="D1122" t="str">
            <v>0130-00</v>
          </cell>
          <cell r="E1122" t="str">
            <v>ABNAHMEBEFUND</v>
          </cell>
          <cell r="F1122">
            <v>0</v>
          </cell>
          <cell r="G1122">
            <v>0</v>
          </cell>
          <cell r="H1122">
            <v>0</v>
          </cell>
          <cell r="I1122">
            <v>0</v>
          </cell>
        </row>
        <row r="1123">
          <cell r="A1123" t="str">
            <v>2384</v>
          </cell>
          <cell r="B1123" t="str">
            <v>B</v>
          </cell>
          <cell r="C1123" t="str">
            <v>Y</v>
          </cell>
          <cell r="D1123" t="str">
            <v>0130-00</v>
          </cell>
          <cell r="E1123" t="str">
            <v>ABNAHMEBEFUND</v>
          </cell>
          <cell r="F1123">
            <v>0</v>
          </cell>
          <cell r="G1123">
            <v>0</v>
          </cell>
          <cell r="H1123">
            <v>0</v>
          </cell>
          <cell r="I1123">
            <v>0</v>
          </cell>
        </row>
        <row r="1124">
          <cell r="A1124" t="str">
            <v>2385</v>
          </cell>
          <cell r="B1124" t="str">
            <v>B</v>
          </cell>
          <cell r="C1124" t="str">
            <v>Y</v>
          </cell>
          <cell r="D1124" t="str">
            <v>0131-00</v>
          </cell>
          <cell r="E1124" t="str">
            <v>ABNAHMEBEFUND</v>
          </cell>
          <cell r="F1124">
            <v>0</v>
          </cell>
          <cell r="G1124">
            <v>0</v>
          </cell>
          <cell r="H1124">
            <v>0</v>
          </cell>
          <cell r="I1124">
            <v>0</v>
          </cell>
        </row>
        <row r="1125">
          <cell r="A1125" t="str">
            <v>2386</v>
          </cell>
          <cell r="B1125" t="str">
            <v>B</v>
          </cell>
          <cell r="C1125" t="str">
            <v>Y</v>
          </cell>
          <cell r="D1125" t="str">
            <v>0131-00</v>
          </cell>
          <cell r="E1125" t="str">
            <v>ABNAHMEBEFUND</v>
          </cell>
          <cell r="F1125">
            <v>0</v>
          </cell>
          <cell r="G1125">
            <v>0</v>
          </cell>
          <cell r="H1125">
            <v>0</v>
          </cell>
          <cell r="I1125">
            <v>0</v>
          </cell>
        </row>
        <row r="1126">
          <cell r="A1126" t="str">
            <v>2387</v>
          </cell>
          <cell r="B1126" t="str">
            <v>B</v>
          </cell>
          <cell r="C1126" t="str">
            <v>Y</v>
          </cell>
          <cell r="D1126" t="str">
            <v>0131-00</v>
          </cell>
          <cell r="E1126" t="str">
            <v>LADELUFTLEITUNG</v>
          </cell>
          <cell r="F1126">
            <v>2.19</v>
          </cell>
          <cell r="G1126">
            <v>2.87</v>
          </cell>
          <cell r="H1126">
            <v>58.57</v>
          </cell>
          <cell r="I1126">
            <v>5.0600000000000005</v>
          </cell>
        </row>
        <row r="1127">
          <cell r="A1127" t="str">
            <v>2388</v>
          </cell>
          <cell r="B1127" t="str">
            <v>B</v>
          </cell>
          <cell r="C1127" t="str">
            <v>Y</v>
          </cell>
          <cell r="D1127" t="str">
            <v>0130-00</v>
          </cell>
          <cell r="E1127" t="str">
            <v>OELDRUCKUEBERWACH.</v>
          </cell>
          <cell r="F1127">
            <v>0.12</v>
          </cell>
          <cell r="G1127">
            <v>0</v>
          </cell>
          <cell r="H1127">
            <v>0.86</v>
          </cell>
          <cell r="I1127">
            <v>0.12</v>
          </cell>
        </row>
        <row r="1128">
          <cell r="A1128" t="str">
            <v>2398</v>
          </cell>
          <cell r="B1128" t="str">
            <v>B</v>
          </cell>
          <cell r="C1128" t="str">
            <v>Y</v>
          </cell>
          <cell r="D1128" t="str">
            <v>0130-00</v>
          </cell>
          <cell r="E1128" t="str">
            <v>LUEFTER</v>
          </cell>
          <cell r="F1128">
            <v>1.43</v>
          </cell>
          <cell r="G1128">
            <v>0</v>
          </cell>
          <cell r="H1128">
            <v>49.17</v>
          </cell>
          <cell r="I1128">
            <v>1.43</v>
          </cell>
        </row>
        <row r="1129">
          <cell r="A1129" t="str">
            <v>2401</v>
          </cell>
          <cell r="B1129" t="str">
            <v>B</v>
          </cell>
          <cell r="C1129" t="str">
            <v>Y</v>
          </cell>
          <cell r="D1129" t="str">
            <v>0130-00</v>
          </cell>
          <cell r="E1129" t="str">
            <v>LUEFTER</v>
          </cell>
          <cell r="F1129">
            <v>1.43</v>
          </cell>
          <cell r="G1129">
            <v>0</v>
          </cell>
          <cell r="H1129">
            <v>49.36</v>
          </cell>
          <cell r="I1129">
            <v>1.43</v>
          </cell>
        </row>
        <row r="1130">
          <cell r="A1130" t="str">
            <v>2410</v>
          </cell>
          <cell r="B1130" t="str">
            <v>B</v>
          </cell>
          <cell r="C1130" t="str">
            <v>Y</v>
          </cell>
          <cell r="D1130" t="str">
            <v>0130-00</v>
          </cell>
          <cell r="E1130" t="str">
            <v>LUEFTER</v>
          </cell>
          <cell r="F1130">
            <v>2.74</v>
          </cell>
          <cell r="G1130">
            <v>0</v>
          </cell>
          <cell r="H1130">
            <v>49.36</v>
          </cell>
          <cell r="I1130">
            <v>2.74</v>
          </cell>
        </row>
        <row r="1131">
          <cell r="A1131" t="str">
            <v>2411</v>
          </cell>
          <cell r="B1131" t="str">
            <v>B</v>
          </cell>
          <cell r="C1131" t="str">
            <v>Y</v>
          </cell>
          <cell r="D1131" t="str">
            <v>0130-00</v>
          </cell>
          <cell r="E1131" t="str">
            <v>FLUESSIGKEITSPUMPE</v>
          </cell>
          <cell r="F1131">
            <v>1.01</v>
          </cell>
          <cell r="G1131">
            <v>0</v>
          </cell>
          <cell r="H1131">
            <v>46.46</v>
          </cell>
          <cell r="I1131">
            <v>1.01</v>
          </cell>
        </row>
        <row r="1132">
          <cell r="A1132" t="str">
            <v>2412</v>
          </cell>
          <cell r="B1132" t="str">
            <v>B</v>
          </cell>
          <cell r="C1132" t="str">
            <v>Y</v>
          </cell>
          <cell r="D1132" t="str">
            <v>0130-00</v>
          </cell>
          <cell r="E1132" t="str">
            <v>KRAFTST.VORFILTER</v>
          </cell>
          <cell r="F1132">
            <v>0</v>
          </cell>
          <cell r="G1132">
            <v>0</v>
          </cell>
          <cell r="H1132">
            <v>22.37</v>
          </cell>
          <cell r="I1132">
            <v>0</v>
          </cell>
        </row>
        <row r="1133">
          <cell r="A1133" t="str">
            <v>2420</v>
          </cell>
          <cell r="B1133" t="str">
            <v>B</v>
          </cell>
          <cell r="C1133" t="str">
            <v>Y</v>
          </cell>
          <cell r="D1133" t="str">
            <v>0130-00</v>
          </cell>
          <cell r="E1133" t="str">
            <v>OELMESSVORRICHTUNG</v>
          </cell>
          <cell r="F1133">
            <v>0.28000000000000003</v>
          </cell>
          <cell r="G1133">
            <v>0</v>
          </cell>
          <cell r="H1133">
            <v>3.17</v>
          </cell>
          <cell r="I1133">
            <v>0.28000000000000003</v>
          </cell>
        </row>
        <row r="1134">
          <cell r="A1134" t="str">
            <v>2421</v>
          </cell>
          <cell r="B1134" t="str">
            <v>B</v>
          </cell>
          <cell r="C1134" t="str">
            <v>Y</v>
          </cell>
          <cell r="D1134" t="str">
            <v>0130-00</v>
          </cell>
          <cell r="E1134" t="str">
            <v>RIEMENTRIEB</v>
          </cell>
          <cell r="F1134">
            <v>2.38</v>
          </cell>
          <cell r="G1134">
            <v>0.98</v>
          </cell>
          <cell r="H1134">
            <v>77.989999999999995</v>
          </cell>
          <cell r="I1134">
            <v>3.36</v>
          </cell>
        </row>
        <row r="1135">
          <cell r="A1135" t="str">
            <v>2425</v>
          </cell>
          <cell r="B1135" t="str">
            <v>B</v>
          </cell>
          <cell r="C1135" t="str">
            <v>Y</v>
          </cell>
          <cell r="D1135" t="str">
            <v>0130-00</v>
          </cell>
          <cell r="E1135" t="str">
            <v>DREHZAHLREGLER</v>
          </cell>
          <cell r="F1135">
            <v>2.36</v>
          </cell>
          <cell r="G1135">
            <v>0</v>
          </cell>
          <cell r="H1135">
            <v>178.29</v>
          </cell>
          <cell r="I1135">
            <v>2.36</v>
          </cell>
        </row>
        <row r="1136">
          <cell r="A1136" t="str">
            <v>2429</v>
          </cell>
          <cell r="B1136" t="str">
            <v>B</v>
          </cell>
          <cell r="C1136" t="str">
            <v>Y</v>
          </cell>
          <cell r="D1136" t="str">
            <v>0131-00</v>
          </cell>
          <cell r="E1136" t="str">
            <v>GENERATOR, OHNE</v>
          </cell>
          <cell r="F1136">
            <v>0.24</v>
          </cell>
          <cell r="G1136">
            <v>0</v>
          </cell>
          <cell r="H1136">
            <v>12.51</v>
          </cell>
          <cell r="I1136">
            <v>0.24</v>
          </cell>
        </row>
        <row r="1137">
          <cell r="A1137" t="str">
            <v>2430</v>
          </cell>
          <cell r="B1137" t="str">
            <v>B</v>
          </cell>
          <cell r="C1137" t="str">
            <v>Y</v>
          </cell>
          <cell r="D1137" t="str">
            <v>0131-00</v>
          </cell>
          <cell r="E1137" t="str">
            <v>GENERATOR, OHNE</v>
          </cell>
          <cell r="F1137">
            <v>0.24</v>
          </cell>
          <cell r="G1137">
            <v>0</v>
          </cell>
          <cell r="H1137">
            <v>11.76</v>
          </cell>
          <cell r="I1137">
            <v>0.24</v>
          </cell>
        </row>
        <row r="1138">
          <cell r="A1138" t="str">
            <v>2431</v>
          </cell>
          <cell r="B1138" t="str">
            <v>B</v>
          </cell>
          <cell r="C1138" t="str">
            <v>Y</v>
          </cell>
          <cell r="D1138" t="str">
            <v>0130-00</v>
          </cell>
          <cell r="E1138" t="str">
            <v>FLUESSIGKEITSPUMPE</v>
          </cell>
          <cell r="F1138">
            <v>1.59</v>
          </cell>
          <cell r="G1138">
            <v>0</v>
          </cell>
          <cell r="H1138">
            <v>67.989999999999995</v>
          </cell>
          <cell r="I1138">
            <v>1.59</v>
          </cell>
        </row>
        <row r="1139">
          <cell r="A1139" t="str">
            <v>2436</v>
          </cell>
          <cell r="B1139" t="str">
            <v>B</v>
          </cell>
          <cell r="C1139" t="str">
            <v>Y</v>
          </cell>
          <cell r="D1139" t="str">
            <v>0130-00</v>
          </cell>
          <cell r="E1139" t="str">
            <v>NEBENABTRIEB</v>
          </cell>
          <cell r="F1139">
            <v>0.41</v>
          </cell>
          <cell r="G1139">
            <v>0</v>
          </cell>
          <cell r="H1139">
            <v>55.03</v>
          </cell>
          <cell r="I1139">
            <v>0.41</v>
          </cell>
        </row>
        <row r="1140">
          <cell r="A1140" t="str">
            <v>2437</v>
          </cell>
          <cell r="B1140" t="str">
            <v>B</v>
          </cell>
          <cell r="C1140" t="str">
            <v>Y</v>
          </cell>
          <cell r="D1140" t="str">
            <v>0130-00</v>
          </cell>
          <cell r="E1140" t="str">
            <v>NEBENABTRIEB</v>
          </cell>
          <cell r="F1140">
            <v>0.41</v>
          </cell>
          <cell r="G1140">
            <v>0</v>
          </cell>
          <cell r="H1140">
            <v>51.83</v>
          </cell>
          <cell r="I1140">
            <v>0.41</v>
          </cell>
        </row>
        <row r="1141">
          <cell r="A1141" t="str">
            <v>2440</v>
          </cell>
          <cell r="B1141" t="str">
            <v>B</v>
          </cell>
          <cell r="C1141" t="str">
            <v>Y</v>
          </cell>
          <cell r="D1141" t="str">
            <v>0130-00</v>
          </cell>
          <cell r="E1141" t="str">
            <v>EINSPRITZPUMPE</v>
          </cell>
          <cell r="F1141">
            <v>7.94</v>
          </cell>
          <cell r="G1141">
            <v>44.43</v>
          </cell>
          <cell r="H1141">
            <v>764.09</v>
          </cell>
          <cell r="I1141">
            <v>52.37</v>
          </cell>
        </row>
        <row r="1142">
          <cell r="A1142" t="str">
            <v>2442</v>
          </cell>
          <cell r="B1142" t="str">
            <v>B</v>
          </cell>
          <cell r="C1142" t="str">
            <v>Y</v>
          </cell>
          <cell r="D1142" t="str">
            <v>0130-00</v>
          </cell>
          <cell r="E1142" t="str">
            <v>LACKIERUNG</v>
          </cell>
          <cell r="F1142">
            <v>9.5</v>
          </cell>
          <cell r="G1142">
            <v>0</v>
          </cell>
          <cell r="H1142">
            <v>5.86</v>
          </cell>
          <cell r="I1142">
            <v>9.5</v>
          </cell>
        </row>
        <row r="1143">
          <cell r="A1143" t="str">
            <v>2445</v>
          </cell>
          <cell r="B1143" t="str">
            <v>B</v>
          </cell>
          <cell r="C1143" t="str">
            <v>Y</v>
          </cell>
          <cell r="D1143" t="str">
            <v>0130-00</v>
          </cell>
          <cell r="E1143" t="str">
            <v>SCHWUNGRAD</v>
          </cell>
          <cell r="F1143">
            <v>1.54</v>
          </cell>
          <cell r="G1143">
            <v>0</v>
          </cell>
          <cell r="H1143">
            <v>141.47</v>
          </cell>
          <cell r="I1143">
            <v>1.54</v>
          </cell>
        </row>
        <row r="1144">
          <cell r="A1144" t="str">
            <v>2446</v>
          </cell>
          <cell r="B1144" t="str">
            <v>B</v>
          </cell>
          <cell r="C1144" t="str">
            <v>Y</v>
          </cell>
          <cell r="D1144" t="str">
            <v>0131-00</v>
          </cell>
          <cell r="E1144" t="str">
            <v>ABGASTURBOLADER</v>
          </cell>
          <cell r="F1144">
            <v>5.34</v>
          </cell>
          <cell r="G1144">
            <v>5.76</v>
          </cell>
          <cell r="H1144">
            <v>169.71</v>
          </cell>
          <cell r="I1144">
            <v>11.1</v>
          </cell>
        </row>
        <row r="1145">
          <cell r="A1145" t="str">
            <v>2447</v>
          </cell>
          <cell r="B1145" t="str">
            <v>B</v>
          </cell>
          <cell r="C1145" t="str">
            <v>Y</v>
          </cell>
          <cell r="D1145" t="str">
            <v>0131-00</v>
          </cell>
          <cell r="E1145" t="str">
            <v>LADELUFTLEITUNG</v>
          </cell>
          <cell r="F1145">
            <v>1.86</v>
          </cell>
          <cell r="G1145">
            <v>0</v>
          </cell>
          <cell r="H1145">
            <v>52.28</v>
          </cell>
          <cell r="I1145">
            <v>1.86</v>
          </cell>
        </row>
        <row r="1146">
          <cell r="A1146" t="str">
            <v>2448</v>
          </cell>
          <cell r="B1146" t="str">
            <v>B</v>
          </cell>
          <cell r="C1146" t="str">
            <v>Y</v>
          </cell>
          <cell r="D1146" t="str">
            <v>0131-00</v>
          </cell>
          <cell r="E1146" t="str">
            <v>FLUESSIGKUEHLER W</v>
          </cell>
          <cell r="F1146">
            <v>11.94</v>
          </cell>
          <cell r="G1146">
            <v>12.82</v>
          </cell>
          <cell r="H1146">
            <v>604.05999999999995</v>
          </cell>
          <cell r="I1146">
            <v>24.759999999999998</v>
          </cell>
        </row>
        <row r="1147">
          <cell r="A1147" t="str">
            <v>2449</v>
          </cell>
          <cell r="B1147" t="str">
            <v>B</v>
          </cell>
          <cell r="C1147" t="str">
            <v>Y</v>
          </cell>
          <cell r="D1147" t="str">
            <v>0131-00</v>
          </cell>
          <cell r="E1147" t="str">
            <v>KUEHLLUFTFUEHRUNG</v>
          </cell>
          <cell r="F1147">
            <v>0.77</v>
          </cell>
          <cell r="G1147">
            <v>0</v>
          </cell>
          <cell r="H1147">
            <v>41.02</v>
          </cell>
          <cell r="I1147">
            <v>0.77</v>
          </cell>
        </row>
        <row r="1148">
          <cell r="A1148" t="str">
            <v>2450</v>
          </cell>
          <cell r="B1148" t="str">
            <v>B</v>
          </cell>
          <cell r="C1148" t="str">
            <v>Y</v>
          </cell>
          <cell r="D1148" t="str">
            <v>0131-00</v>
          </cell>
          <cell r="E1148" t="str">
            <v>ABGASTURBOLADER</v>
          </cell>
          <cell r="F1148">
            <v>1.73</v>
          </cell>
          <cell r="G1148">
            <v>8.6300000000000008</v>
          </cell>
          <cell r="H1148">
            <v>220.98</v>
          </cell>
          <cell r="I1148">
            <v>10.360000000000001</v>
          </cell>
        </row>
        <row r="1149">
          <cell r="A1149" t="str">
            <v>2451</v>
          </cell>
          <cell r="B1149" t="str">
            <v>B</v>
          </cell>
          <cell r="C1149" t="str">
            <v>Y</v>
          </cell>
          <cell r="D1149" t="str">
            <v>0131-00</v>
          </cell>
          <cell r="E1149" t="str">
            <v>EINSPRITZPUMPE</v>
          </cell>
          <cell r="F1149">
            <v>6.53</v>
          </cell>
          <cell r="G1149">
            <v>42.86</v>
          </cell>
          <cell r="H1149">
            <v>696.89</v>
          </cell>
          <cell r="I1149">
            <v>49.39</v>
          </cell>
        </row>
        <row r="1150">
          <cell r="A1150" t="str">
            <v>2452</v>
          </cell>
          <cell r="B1150" t="str">
            <v>B</v>
          </cell>
          <cell r="C1150" t="str">
            <v>Y</v>
          </cell>
          <cell r="D1150" t="str">
            <v>0130-00</v>
          </cell>
          <cell r="E1150" t="str">
            <v>VERBINDUNGSTEILE</v>
          </cell>
          <cell r="F1150">
            <v>0.47</v>
          </cell>
          <cell r="G1150">
            <v>0</v>
          </cell>
          <cell r="H1150">
            <v>1.65</v>
          </cell>
          <cell r="I1150">
            <v>0.47</v>
          </cell>
        </row>
        <row r="1151">
          <cell r="A1151" t="str">
            <v>2453</v>
          </cell>
          <cell r="B1151" t="str">
            <v>B</v>
          </cell>
          <cell r="C1151" t="str">
            <v>Y</v>
          </cell>
          <cell r="D1151" t="str">
            <v>0131-00</v>
          </cell>
          <cell r="E1151" t="str">
            <v>RIEMENTRIEB</v>
          </cell>
          <cell r="F1151">
            <v>2.2400000000000002</v>
          </cell>
          <cell r="G1151">
            <v>1.18</v>
          </cell>
          <cell r="H1151">
            <v>63.12</v>
          </cell>
          <cell r="I1151">
            <v>3.42</v>
          </cell>
        </row>
        <row r="1152">
          <cell r="A1152" t="str">
            <v>2454</v>
          </cell>
          <cell r="B1152" t="str">
            <v>B</v>
          </cell>
          <cell r="C1152" t="str">
            <v>Y</v>
          </cell>
          <cell r="D1152" t="str">
            <v>0130-00</v>
          </cell>
          <cell r="E1152" t="str">
            <v>RIEMENTRIEB</v>
          </cell>
          <cell r="F1152">
            <v>3.57</v>
          </cell>
          <cell r="G1152">
            <v>0.98</v>
          </cell>
          <cell r="H1152">
            <v>75.900000000000006</v>
          </cell>
          <cell r="I1152">
            <v>4.55</v>
          </cell>
        </row>
        <row r="1153">
          <cell r="A1153" t="str">
            <v>2455</v>
          </cell>
          <cell r="B1153" t="str">
            <v>B</v>
          </cell>
          <cell r="C1153" t="str">
            <v>Y</v>
          </cell>
          <cell r="D1153" t="str">
            <v>0131-00</v>
          </cell>
          <cell r="E1153" t="str">
            <v>ANSCHLUSSGEHAEUSE</v>
          </cell>
          <cell r="F1153">
            <v>1.3</v>
          </cell>
          <cell r="G1153">
            <v>0</v>
          </cell>
          <cell r="H1153">
            <v>114.52</v>
          </cell>
          <cell r="I1153">
            <v>1.3</v>
          </cell>
        </row>
        <row r="1154">
          <cell r="A1154" t="str">
            <v>2456</v>
          </cell>
          <cell r="B1154" t="str">
            <v>B</v>
          </cell>
          <cell r="C1154" t="str">
            <v>Y</v>
          </cell>
          <cell r="D1154" t="str">
            <v>0130-00</v>
          </cell>
          <cell r="E1154" t="str">
            <v>ABGASKRUEMMER</v>
          </cell>
          <cell r="F1154">
            <v>1.05</v>
          </cell>
          <cell r="G1154">
            <v>5.58</v>
          </cell>
          <cell r="H1154">
            <v>26.39</v>
          </cell>
          <cell r="I1154">
            <v>6.63</v>
          </cell>
        </row>
        <row r="1155">
          <cell r="A1155" t="str">
            <v>2457</v>
          </cell>
          <cell r="B1155" t="str">
            <v>B</v>
          </cell>
          <cell r="C1155" t="str">
            <v>Y</v>
          </cell>
          <cell r="D1155" t="str">
            <v>0131-00</v>
          </cell>
          <cell r="E1155" t="str">
            <v>LADELUFTLEITUNG</v>
          </cell>
          <cell r="F1155">
            <v>1.57</v>
          </cell>
          <cell r="G1155">
            <v>0</v>
          </cell>
          <cell r="H1155">
            <v>42.54</v>
          </cell>
          <cell r="I1155">
            <v>1.57</v>
          </cell>
        </row>
        <row r="1156">
          <cell r="A1156" t="str">
            <v>2458</v>
          </cell>
          <cell r="B1156" t="str">
            <v>B</v>
          </cell>
          <cell r="C1156" t="str">
            <v>Y</v>
          </cell>
          <cell r="D1156" t="str">
            <v>0131-00</v>
          </cell>
          <cell r="E1156" t="str">
            <v>KURB.GEH.ENTLUEFT.</v>
          </cell>
          <cell r="F1156">
            <v>0.88</v>
          </cell>
          <cell r="G1156">
            <v>4.21</v>
          </cell>
          <cell r="H1156">
            <v>11.42</v>
          </cell>
          <cell r="I1156">
            <v>5.09</v>
          </cell>
        </row>
        <row r="1157">
          <cell r="A1157" t="str">
            <v>2459</v>
          </cell>
          <cell r="B1157" t="str">
            <v>B</v>
          </cell>
          <cell r="C1157" t="str">
            <v>Y</v>
          </cell>
          <cell r="D1157" t="str">
            <v>0131-00</v>
          </cell>
          <cell r="E1157" t="str">
            <v>EINSPRITZPUMPE</v>
          </cell>
          <cell r="F1157">
            <v>6.53</v>
          </cell>
          <cell r="G1157">
            <v>42.86</v>
          </cell>
          <cell r="H1157">
            <v>694.61</v>
          </cell>
          <cell r="I1157">
            <v>49.39</v>
          </cell>
        </row>
        <row r="1158">
          <cell r="A1158" t="str">
            <v>2463</v>
          </cell>
          <cell r="B1158" t="str">
            <v>B</v>
          </cell>
          <cell r="C1158" t="str">
            <v>Y</v>
          </cell>
          <cell r="D1158" t="str">
            <v>0131-00</v>
          </cell>
          <cell r="E1158" t="str">
            <v>LUEFTERKONSOLE</v>
          </cell>
          <cell r="F1158">
            <v>1.1000000000000001</v>
          </cell>
          <cell r="G1158">
            <v>0</v>
          </cell>
          <cell r="H1158">
            <v>92.95</v>
          </cell>
          <cell r="I1158">
            <v>1.1000000000000001</v>
          </cell>
        </row>
        <row r="1159">
          <cell r="A1159" t="str">
            <v>2464</v>
          </cell>
          <cell r="B1159" t="str">
            <v>B</v>
          </cell>
          <cell r="C1159" t="str">
            <v>Y</v>
          </cell>
          <cell r="D1159" t="str">
            <v>0130-00</v>
          </cell>
          <cell r="E1159" t="str">
            <v>LUEFTER</v>
          </cell>
          <cell r="F1159">
            <v>0.17</v>
          </cell>
          <cell r="G1159">
            <v>0</v>
          </cell>
          <cell r="H1159">
            <v>20.87</v>
          </cell>
          <cell r="I1159">
            <v>0.17</v>
          </cell>
        </row>
        <row r="1160">
          <cell r="A1160" t="str">
            <v>2466</v>
          </cell>
          <cell r="B1160" t="str">
            <v>B</v>
          </cell>
          <cell r="C1160" t="str">
            <v>Y</v>
          </cell>
          <cell r="D1160" t="str">
            <v>0131-00</v>
          </cell>
          <cell r="E1160" t="str">
            <v>KRAFTSTOFFPUMPE</v>
          </cell>
          <cell r="F1160">
            <v>1</v>
          </cell>
          <cell r="G1160">
            <v>0</v>
          </cell>
          <cell r="H1160">
            <v>36.86</v>
          </cell>
          <cell r="I1160">
            <v>1</v>
          </cell>
        </row>
        <row r="1161">
          <cell r="A1161" t="str">
            <v>2467</v>
          </cell>
          <cell r="B1161" t="str">
            <v>B</v>
          </cell>
          <cell r="C1161" t="str">
            <v>Y</v>
          </cell>
          <cell r="D1161" t="str">
            <v>0131-00</v>
          </cell>
          <cell r="E1161" t="str">
            <v>KEILRIEMENSCHEIBE</v>
          </cell>
          <cell r="F1161">
            <v>1.66</v>
          </cell>
          <cell r="G1161">
            <v>2.19</v>
          </cell>
          <cell r="H1161">
            <v>42.74</v>
          </cell>
          <cell r="I1161">
            <v>3.8499999999999996</v>
          </cell>
        </row>
        <row r="1162">
          <cell r="A1162" t="str">
            <v>2468</v>
          </cell>
          <cell r="B1162" t="str">
            <v>B</v>
          </cell>
          <cell r="C1162" t="str">
            <v>Y</v>
          </cell>
          <cell r="D1162" t="str">
            <v>0131-00</v>
          </cell>
          <cell r="E1162" t="str">
            <v>KRAFTSTOFFLEITUNG</v>
          </cell>
          <cell r="F1162">
            <v>0.94</v>
          </cell>
          <cell r="G1162">
            <v>0</v>
          </cell>
          <cell r="H1162">
            <v>7.72</v>
          </cell>
          <cell r="I1162">
            <v>0.94</v>
          </cell>
        </row>
        <row r="1163">
          <cell r="A1163" t="str">
            <v>2469</v>
          </cell>
          <cell r="B1163" t="str">
            <v>B</v>
          </cell>
          <cell r="C1163" t="str">
            <v>Y</v>
          </cell>
          <cell r="D1163" t="str">
            <v>0131-00</v>
          </cell>
          <cell r="E1163" t="str">
            <v>LUEFTERLAGERUNG</v>
          </cell>
          <cell r="F1163">
            <v>0.72</v>
          </cell>
          <cell r="G1163">
            <v>0</v>
          </cell>
          <cell r="H1163">
            <v>25.85</v>
          </cell>
          <cell r="I1163">
            <v>0.72</v>
          </cell>
        </row>
        <row r="1164">
          <cell r="A1164" t="str">
            <v>2470</v>
          </cell>
          <cell r="B1164" t="str">
            <v>B</v>
          </cell>
          <cell r="C1164" t="str">
            <v>Y</v>
          </cell>
          <cell r="D1164" t="str">
            <v>0130-00</v>
          </cell>
          <cell r="E1164" t="str">
            <v>OHNE INHALT</v>
          </cell>
          <cell r="F1164">
            <v>0</v>
          </cell>
          <cell r="G1164">
            <v>0</v>
          </cell>
          <cell r="H1164">
            <v>0</v>
          </cell>
          <cell r="I1164">
            <v>0</v>
          </cell>
        </row>
        <row r="1165">
          <cell r="A1165" t="str">
            <v>2472</v>
          </cell>
          <cell r="B1165" t="str">
            <v>B</v>
          </cell>
          <cell r="C1165" t="str">
            <v>Y</v>
          </cell>
          <cell r="D1165" t="str">
            <v>0131-00</v>
          </cell>
          <cell r="E1165" t="str">
            <v>LUEFTERKONSOLE</v>
          </cell>
          <cell r="F1165">
            <v>1.1000000000000001</v>
          </cell>
          <cell r="G1165">
            <v>0</v>
          </cell>
          <cell r="H1165">
            <v>92.95</v>
          </cell>
          <cell r="I1165">
            <v>1.1000000000000001</v>
          </cell>
        </row>
        <row r="1166">
          <cell r="A1166" t="str">
            <v>2473</v>
          </cell>
          <cell r="B1166" t="str">
            <v>B</v>
          </cell>
          <cell r="C1166" t="str">
            <v>Y</v>
          </cell>
          <cell r="D1166" t="str">
            <v>0131-00</v>
          </cell>
          <cell r="E1166" t="str">
            <v>LUEFTERKONSOLE</v>
          </cell>
          <cell r="F1166">
            <v>1.1100000000000001</v>
          </cell>
          <cell r="G1166">
            <v>0</v>
          </cell>
          <cell r="H1166">
            <v>92.95</v>
          </cell>
          <cell r="I1166">
            <v>1.1100000000000001</v>
          </cell>
        </row>
        <row r="1167">
          <cell r="A1167" t="str">
            <v>2474</v>
          </cell>
          <cell r="B1167" t="str">
            <v>B</v>
          </cell>
          <cell r="C1167" t="str">
            <v>Y</v>
          </cell>
          <cell r="D1167" t="str">
            <v>0131-00</v>
          </cell>
          <cell r="E1167" t="str">
            <v>LUEFTERKONSOLE</v>
          </cell>
          <cell r="F1167">
            <v>1.1100000000000001</v>
          </cell>
          <cell r="G1167">
            <v>0</v>
          </cell>
          <cell r="H1167">
            <v>92.95</v>
          </cell>
          <cell r="I1167">
            <v>1.1100000000000001</v>
          </cell>
        </row>
        <row r="1168">
          <cell r="A1168" t="str">
            <v>2475</v>
          </cell>
          <cell r="B1168" t="str">
            <v>B</v>
          </cell>
          <cell r="C1168" t="str">
            <v>Y</v>
          </cell>
          <cell r="D1168" t="str">
            <v>0130-00</v>
          </cell>
          <cell r="E1168" t="str">
            <v>SCHWINGS.DAEMPFER</v>
          </cell>
          <cell r="F1168">
            <v>0.41</v>
          </cell>
          <cell r="G1168">
            <v>0</v>
          </cell>
          <cell r="H1168">
            <v>40.17</v>
          </cell>
          <cell r="I1168">
            <v>0.41</v>
          </cell>
        </row>
        <row r="1169">
          <cell r="A1169" t="str">
            <v>2478</v>
          </cell>
          <cell r="B1169" t="str">
            <v>B</v>
          </cell>
          <cell r="C1169" t="str">
            <v>Y</v>
          </cell>
          <cell r="D1169" t="str">
            <v>0130-00</v>
          </cell>
          <cell r="E1169" t="str">
            <v>LUEFTER</v>
          </cell>
          <cell r="F1169">
            <v>0.17</v>
          </cell>
          <cell r="G1169">
            <v>0</v>
          </cell>
          <cell r="H1169">
            <v>20.87</v>
          </cell>
          <cell r="I1169">
            <v>0.17</v>
          </cell>
        </row>
        <row r="1170">
          <cell r="A1170" t="str">
            <v>2479</v>
          </cell>
          <cell r="B1170" t="str">
            <v>B</v>
          </cell>
          <cell r="C1170" t="str">
            <v>Y</v>
          </cell>
          <cell r="D1170" t="str">
            <v>0130-00</v>
          </cell>
          <cell r="E1170" t="str">
            <v>LUEFTER</v>
          </cell>
          <cell r="F1170">
            <v>0.17</v>
          </cell>
          <cell r="G1170">
            <v>0</v>
          </cell>
          <cell r="H1170">
            <v>20.87</v>
          </cell>
          <cell r="I1170">
            <v>0.17</v>
          </cell>
        </row>
        <row r="1171">
          <cell r="A1171" t="str">
            <v>2480</v>
          </cell>
          <cell r="B1171" t="str">
            <v>B</v>
          </cell>
          <cell r="C1171" t="str">
            <v>Y</v>
          </cell>
          <cell r="D1171" t="str">
            <v>0130-00</v>
          </cell>
          <cell r="E1171" t="str">
            <v>LUEFTER</v>
          </cell>
          <cell r="F1171">
            <v>0.17</v>
          </cell>
          <cell r="G1171">
            <v>0</v>
          </cell>
          <cell r="H1171">
            <v>14.6</v>
          </cell>
          <cell r="I1171">
            <v>0.17</v>
          </cell>
        </row>
        <row r="1172">
          <cell r="A1172" t="str">
            <v>2481</v>
          </cell>
          <cell r="B1172" t="str">
            <v>B</v>
          </cell>
          <cell r="C1172" t="str">
            <v>Y</v>
          </cell>
          <cell r="D1172" t="str">
            <v>0130-00</v>
          </cell>
          <cell r="E1172" t="str">
            <v>LUEFTER</v>
          </cell>
          <cell r="F1172">
            <v>0.17</v>
          </cell>
          <cell r="G1172">
            <v>0</v>
          </cell>
          <cell r="H1172">
            <v>14.6</v>
          </cell>
          <cell r="I1172">
            <v>0.17</v>
          </cell>
        </row>
        <row r="1173">
          <cell r="A1173" t="str">
            <v>2482</v>
          </cell>
          <cell r="B1173" t="str">
            <v>B</v>
          </cell>
          <cell r="C1173" t="str">
            <v>Y</v>
          </cell>
          <cell r="D1173" t="str">
            <v>0130-00</v>
          </cell>
          <cell r="E1173" t="str">
            <v>LUEFTER</v>
          </cell>
          <cell r="F1173">
            <v>0.17</v>
          </cell>
          <cell r="G1173">
            <v>0</v>
          </cell>
          <cell r="H1173">
            <v>30.25</v>
          </cell>
          <cell r="I1173">
            <v>0.17</v>
          </cell>
        </row>
        <row r="1174">
          <cell r="A1174" t="str">
            <v>2483</v>
          </cell>
          <cell r="B1174" t="str">
            <v>B</v>
          </cell>
          <cell r="C1174" t="str">
            <v>Y</v>
          </cell>
          <cell r="D1174" t="str">
            <v>0130-00</v>
          </cell>
          <cell r="E1174" t="str">
            <v>LUEFTER</v>
          </cell>
          <cell r="F1174">
            <v>0.17</v>
          </cell>
          <cell r="G1174">
            <v>0</v>
          </cell>
          <cell r="H1174">
            <v>20.87</v>
          </cell>
          <cell r="I1174">
            <v>0.17</v>
          </cell>
        </row>
        <row r="1175">
          <cell r="A1175" t="str">
            <v>2484</v>
          </cell>
          <cell r="B1175" t="str">
            <v>B</v>
          </cell>
          <cell r="C1175" t="str">
            <v>Y</v>
          </cell>
          <cell r="D1175" t="str">
            <v>0130-00</v>
          </cell>
          <cell r="E1175" t="str">
            <v>LUEFTER</v>
          </cell>
          <cell r="F1175">
            <v>0.17</v>
          </cell>
          <cell r="G1175">
            <v>0</v>
          </cell>
          <cell r="H1175">
            <v>31.85</v>
          </cell>
          <cell r="I1175">
            <v>0.17</v>
          </cell>
        </row>
        <row r="1176">
          <cell r="A1176" t="str">
            <v>2485</v>
          </cell>
          <cell r="B1176" t="str">
            <v>B</v>
          </cell>
          <cell r="C1176" t="str">
            <v>Y</v>
          </cell>
          <cell r="D1176" t="str">
            <v>0130-00</v>
          </cell>
          <cell r="E1176" t="str">
            <v>LUEFTER</v>
          </cell>
          <cell r="F1176">
            <v>0.17</v>
          </cell>
          <cell r="G1176">
            <v>0</v>
          </cell>
          <cell r="H1176">
            <v>30.25</v>
          </cell>
          <cell r="I1176">
            <v>0.17</v>
          </cell>
        </row>
        <row r="1177">
          <cell r="A1177" t="str">
            <v>2486</v>
          </cell>
          <cell r="B1177" t="str">
            <v>B</v>
          </cell>
          <cell r="C1177" t="str">
            <v>Y</v>
          </cell>
          <cell r="D1177" t="str">
            <v>0130-00</v>
          </cell>
          <cell r="E1177" t="str">
            <v>LUEFTER</v>
          </cell>
          <cell r="F1177">
            <v>0.17</v>
          </cell>
          <cell r="G1177">
            <v>0</v>
          </cell>
          <cell r="H1177">
            <v>30.25</v>
          </cell>
          <cell r="I1177">
            <v>0.17</v>
          </cell>
        </row>
        <row r="1178">
          <cell r="A1178" t="str">
            <v>2487</v>
          </cell>
          <cell r="B1178" t="str">
            <v>B</v>
          </cell>
          <cell r="C1178" t="str">
            <v>Y</v>
          </cell>
          <cell r="D1178" t="str">
            <v>0130-00</v>
          </cell>
          <cell r="E1178" t="str">
            <v>LUEFTER</v>
          </cell>
          <cell r="F1178">
            <v>0.17</v>
          </cell>
          <cell r="G1178">
            <v>0</v>
          </cell>
          <cell r="H1178">
            <v>45.8</v>
          </cell>
          <cell r="I1178">
            <v>0.17</v>
          </cell>
        </row>
        <row r="1179">
          <cell r="A1179" t="str">
            <v>2488</v>
          </cell>
          <cell r="B1179" t="str">
            <v>B</v>
          </cell>
          <cell r="C1179" t="str">
            <v>Y</v>
          </cell>
          <cell r="D1179" t="str">
            <v>0130-00</v>
          </cell>
          <cell r="E1179" t="str">
            <v>LUEFTER</v>
          </cell>
          <cell r="F1179">
            <v>0.17</v>
          </cell>
          <cell r="G1179">
            <v>0</v>
          </cell>
          <cell r="H1179">
            <v>23.1</v>
          </cell>
          <cell r="I1179">
            <v>0.17</v>
          </cell>
        </row>
        <row r="1180">
          <cell r="A1180" t="str">
            <v>2489</v>
          </cell>
          <cell r="B1180" t="str">
            <v>B</v>
          </cell>
          <cell r="C1180" t="str">
            <v>Y</v>
          </cell>
          <cell r="D1180" t="str">
            <v>0130-00</v>
          </cell>
          <cell r="E1180" t="str">
            <v>LUEFTER</v>
          </cell>
          <cell r="F1180">
            <v>0.17</v>
          </cell>
          <cell r="G1180">
            <v>0</v>
          </cell>
          <cell r="H1180">
            <v>23.48</v>
          </cell>
          <cell r="I1180">
            <v>0.17</v>
          </cell>
        </row>
        <row r="1181">
          <cell r="A1181" t="str">
            <v>2490</v>
          </cell>
          <cell r="B1181" t="str">
            <v>B</v>
          </cell>
          <cell r="C1181" t="str">
            <v>Y</v>
          </cell>
          <cell r="D1181" t="str">
            <v>0130-00</v>
          </cell>
          <cell r="E1181" t="str">
            <v>DRUCKLUEFTER</v>
          </cell>
          <cell r="F1181">
            <v>0.33</v>
          </cell>
          <cell r="G1181">
            <v>0</v>
          </cell>
          <cell r="H1181">
            <v>19.899999999999999</v>
          </cell>
          <cell r="I1181">
            <v>0.33</v>
          </cell>
        </row>
        <row r="1182">
          <cell r="A1182" t="str">
            <v>2491</v>
          </cell>
          <cell r="B1182" t="str">
            <v>B</v>
          </cell>
          <cell r="C1182" t="str">
            <v>Y</v>
          </cell>
          <cell r="D1182" t="str">
            <v>0130-00</v>
          </cell>
          <cell r="E1182" t="str">
            <v>DRUCKLUEFTER</v>
          </cell>
          <cell r="F1182">
            <v>0.33</v>
          </cell>
          <cell r="G1182">
            <v>0</v>
          </cell>
          <cell r="H1182">
            <v>20.72</v>
          </cell>
          <cell r="I1182">
            <v>0.33</v>
          </cell>
        </row>
        <row r="1183">
          <cell r="A1183" t="str">
            <v>2492</v>
          </cell>
          <cell r="B1183" t="str">
            <v>B</v>
          </cell>
          <cell r="C1183" t="str">
            <v>Y</v>
          </cell>
          <cell r="D1183" t="str">
            <v>0130-00</v>
          </cell>
          <cell r="E1183" t="str">
            <v>DRUCKLUEFTER</v>
          </cell>
          <cell r="F1183">
            <v>0.33</v>
          </cell>
          <cell r="G1183">
            <v>0</v>
          </cell>
          <cell r="H1183">
            <v>19.739999999999998</v>
          </cell>
          <cell r="I1183">
            <v>0.33</v>
          </cell>
        </row>
        <row r="1184">
          <cell r="A1184" t="str">
            <v>2494</v>
          </cell>
          <cell r="B1184" t="str">
            <v>B</v>
          </cell>
          <cell r="C1184" t="str">
            <v>Y</v>
          </cell>
          <cell r="D1184" t="str">
            <v>0130-00</v>
          </cell>
          <cell r="E1184" t="str">
            <v>LUEFTER</v>
          </cell>
          <cell r="F1184">
            <v>0.17</v>
          </cell>
          <cell r="G1184">
            <v>0</v>
          </cell>
          <cell r="H1184">
            <v>14.6</v>
          </cell>
          <cell r="I1184">
            <v>0.17</v>
          </cell>
        </row>
        <row r="1185">
          <cell r="A1185" t="str">
            <v>2495</v>
          </cell>
          <cell r="B1185" t="str">
            <v>B</v>
          </cell>
          <cell r="C1185" t="str">
            <v>Y</v>
          </cell>
          <cell r="D1185" t="str">
            <v>0130-00</v>
          </cell>
          <cell r="E1185" t="str">
            <v>LUEFTER</v>
          </cell>
          <cell r="F1185">
            <v>0.17</v>
          </cell>
          <cell r="G1185">
            <v>0</v>
          </cell>
          <cell r="H1185">
            <v>30.25</v>
          </cell>
          <cell r="I1185">
            <v>0.17</v>
          </cell>
        </row>
        <row r="1186">
          <cell r="A1186" t="str">
            <v>2497</v>
          </cell>
          <cell r="B1186" t="str">
            <v>B</v>
          </cell>
          <cell r="C1186" t="str">
            <v>Y</v>
          </cell>
          <cell r="D1186" t="str">
            <v>0130-00</v>
          </cell>
          <cell r="E1186" t="str">
            <v>DRUCKLUEFTER</v>
          </cell>
          <cell r="F1186">
            <v>0.33</v>
          </cell>
          <cell r="G1186">
            <v>0</v>
          </cell>
          <cell r="H1186">
            <v>20.55</v>
          </cell>
          <cell r="I1186">
            <v>0.33</v>
          </cell>
        </row>
        <row r="1187">
          <cell r="A1187" t="str">
            <v>2499</v>
          </cell>
          <cell r="B1187" t="str">
            <v>B</v>
          </cell>
          <cell r="C1187" t="str">
            <v>Y</v>
          </cell>
          <cell r="D1187" t="str">
            <v>0130-00</v>
          </cell>
          <cell r="E1187" t="str">
            <v>OHNE INHALT</v>
          </cell>
          <cell r="F1187">
            <v>0</v>
          </cell>
          <cell r="G1187">
            <v>0</v>
          </cell>
          <cell r="H1187">
            <v>0</v>
          </cell>
          <cell r="I1187">
            <v>0</v>
          </cell>
        </row>
        <row r="1188">
          <cell r="A1188" t="str">
            <v>2500</v>
          </cell>
          <cell r="B1188" t="str">
            <v>B</v>
          </cell>
          <cell r="C1188" t="str">
            <v>Y</v>
          </cell>
          <cell r="D1188" t="str">
            <v>0131-00</v>
          </cell>
          <cell r="E1188" t="str">
            <v>RIEMENTRIEB</v>
          </cell>
          <cell r="F1188">
            <v>1.65</v>
          </cell>
          <cell r="G1188">
            <v>1.18</v>
          </cell>
          <cell r="H1188">
            <v>48.72</v>
          </cell>
          <cell r="I1188">
            <v>2.83</v>
          </cell>
        </row>
        <row r="1189">
          <cell r="A1189" t="str">
            <v>2501</v>
          </cell>
          <cell r="B1189" t="str">
            <v>B</v>
          </cell>
          <cell r="C1189" t="str">
            <v>Y</v>
          </cell>
          <cell r="D1189" t="str">
            <v>0131-00</v>
          </cell>
          <cell r="E1189" t="str">
            <v>KEILRIEMENSCHEIBE</v>
          </cell>
          <cell r="F1189">
            <v>1.66</v>
          </cell>
          <cell r="G1189">
            <v>2.19</v>
          </cell>
          <cell r="H1189">
            <v>42.7</v>
          </cell>
          <cell r="I1189">
            <v>3.8499999999999996</v>
          </cell>
        </row>
        <row r="1190">
          <cell r="A1190" t="str">
            <v>2502</v>
          </cell>
          <cell r="B1190" t="str">
            <v>B</v>
          </cell>
          <cell r="C1190" t="str">
            <v>Y</v>
          </cell>
          <cell r="D1190" t="str">
            <v>0131-00</v>
          </cell>
          <cell r="E1190" t="str">
            <v>KEILRIEMENSCHEIBE</v>
          </cell>
          <cell r="F1190">
            <v>1.4</v>
          </cell>
          <cell r="G1190">
            <v>8.4700000000000006</v>
          </cell>
          <cell r="H1190">
            <v>89.69</v>
          </cell>
          <cell r="I1190">
            <v>9.870000000000001</v>
          </cell>
        </row>
        <row r="1191">
          <cell r="A1191" t="str">
            <v>2503</v>
          </cell>
          <cell r="B1191" t="str">
            <v>B</v>
          </cell>
          <cell r="C1191" t="str">
            <v>Y</v>
          </cell>
          <cell r="D1191" t="str">
            <v>0131-00</v>
          </cell>
          <cell r="E1191" t="str">
            <v>KEILRIEMENSCHEIBE</v>
          </cell>
          <cell r="F1191">
            <v>1.66</v>
          </cell>
          <cell r="G1191">
            <v>2.19</v>
          </cell>
          <cell r="H1191">
            <v>45.67</v>
          </cell>
          <cell r="I1191">
            <v>3.8499999999999996</v>
          </cell>
        </row>
        <row r="1192">
          <cell r="A1192" t="str">
            <v>2504</v>
          </cell>
          <cell r="B1192" t="str">
            <v>B</v>
          </cell>
          <cell r="C1192" t="str">
            <v>Y</v>
          </cell>
          <cell r="D1192" t="str">
            <v>0131-00</v>
          </cell>
          <cell r="E1192" t="str">
            <v>KEILRIEMENSCHEIBE</v>
          </cell>
          <cell r="F1192">
            <v>1.66</v>
          </cell>
          <cell r="G1192">
            <v>4.08</v>
          </cell>
          <cell r="H1192">
            <v>41.37</v>
          </cell>
          <cell r="I1192">
            <v>5.74</v>
          </cell>
        </row>
        <row r="1193">
          <cell r="A1193" t="str">
            <v>2505</v>
          </cell>
          <cell r="B1193" t="str">
            <v>B</v>
          </cell>
          <cell r="C1193" t="str">
            <v>Y</v>
          </cell>
          <cell r="D1193" t="str">
            <v>0131-00</v>
          </cell>
          <cell r="E1193" t="str">
            <v>KEILRIEMENSCHEIBE</v>
          </cell>
          <cell r="F1193">
            <v>1.39</v>
          </cell>
          <cell r="G1193">
            <v>4.26</v>
          </cell>
          <cell r="H1193">
            <v>41.37</v>
          </cell>
          <cell r="I1193">
            <v>5.6499999999999995</v>
          </cell>
        </row>
        <row r="1194">
          <cell r="A1194" t="str">
            <v>2507</v>
          </cell>
          <cell r="B1194" t="str">
            <v>B</v>
          </cell>
          <cell r="C1194" t="str">
            <v>Y</v>
          </cell>
          <cell r="D1194" t="str">
            <v>0131-00</v>
          </cell>
          <cell r="E1194" t="str">
            <v>KEILRIEMENSCHEIBE</v>
          </cell>
          <cell r="F1194">
            <v>1.39</v>
          </cell>
          <cell r="G1194">
            <v>2.19</v>
          </cell>
          <cell r="H1194">
            <v>42.84</v>
          </cell>
          <cell r="I1194">
            <v>3.58</v>
          </cell>
        </row>
        <row r="1195">
          <cell r="A1195" t="str">
            <v>2508</v>
          </cell>
          <cell r="B1195" t="str">
            <v>B</v>
          </cell>
          <cell r="C1195" t="str">
            <v>Y</v>
          </cell>
          <cell r="D1195" t="str">
            <v>0131-00</v>
          </cell>
          <cell r="E1195" t="str">
            <v>KEILRIEMENSCHEIBE</v>
          </cell>
          <cell r="F1195">
            <v>1.39</v>
          </cell>
          <cell r="G1195">
            <v>4.08</v>
          </cell>
          <cell r="H1195">
            <v>41.82</v>
          </cell>
          <cell r="I1195">
            <v>5.47</v>
          </cell>
        </row>
        <row r="1196">
          <cell r="A1196" t="str">
            <v>2509</v>
          </cell>
          <cell r="B1196" t="str">
            <v>B</v>
          </cell>
          <cell r="C1196" t="str">
            <v>Y</v>
          </cell>
          <cell r="D1196" t="str">
            <v>0131-00</v>
          </cell>
          <cell r="E1196" t="str">
            <v>KEILRIEMENSCHEIBE</v>
          </cell>
          <cell r="F1196">
            <v>1.42</v>
          </cell>
          <cell r="G1196">
            <v>4.26</v>
          </cell>
          <cell r="H1196">
            <v>41.3</v>
          </cell>
          <cell r="I1196">
            <v>5.68</v>
          </cell>
        </row>
        <row r="1197">
          <cell r="A1197" t="str">
            <v>2510</v>
          </cell>
          <cell r="B1197" t="str">
            <v>B</v>
          </cell>
          <cell r="C1197" t="str">
            <v>Y</v>
          </cell>
          <cell r="D1197" t="str">
            <v>0131-00</v>
          </cell>
          <cell r="E1197" t="str">
            <v>KEILRIEMENSCHEIBE</v>
          </cell>
          <cell r="F1197">
            <v>1.38</v>
          </cell>
          <cell r="G1197">
            <v>8.4700000000000006</v>
          </cell>
          <cell r="H1197">
            <v>43.9</v>
          </cell>
          <cell r="I1197">
            <v>9.8500000000000014</v>
          </cell>
        </row>
        <row r="1198">
          <cell r="A1198" t="str">
            <v>2511</v>
          </cell>
          <cell r="B1198" t="str">
            <v>B</v>
          </cell>
          <cell r="C1198" t="str">
            <v>Y</v>
          </cell>
          <cell r="D1198" t="str">
            <v>0131-00</v>
          </cell>
          <cell r="E1198" t="str">
            <v>KEILRIEMENSCHEIBE</v>
          </cell>
          <cell r="F1198">
            <v>1.42</v>
          </cell>
          <cell r="G1198">
            <v>2.19</v>
          </cell>
          <cell r="H1198">
            <v>45.71</v>
          </cell>
          <cell r="I1198">
            <v>3.61</v>
          </cell>
        </row>
        <row r="1199">
          <cell r="A1199" t="str">
            <v>2512</v>
          </cell>
          <cell r="B1199" t="str">
            <v>B</v>
          </cell>
          <cell r="C1199" t="str">
            <v>Y</v>
          </cell>
          <cell r="D1199" t="str">
            <v>0131-00</v>
          </cell>
          <cell r="E1199" t="str">
            <v>KEILRIEMENSCHEIBE</v>
          </cell>
          <cell r="F1199">
            <v>1.39</v>
          </cell>
          <cell r="G1199">
            <v>4.08</v>
          </cell>
          <cell r="H1199">
            <v>41.08</v>
          </cell>
          <cell r="I1199">
            <v>5.47</v>
          </cell>
        </row>
        <row r="1200">
          <cell r="A1200" t="str">
            <v>2513</v>
          </cell>
          <cell r="B1200" t="str">
            <v>B</v>
          </cell>
          <cell r="C1200" t="str">
            <v>Y</v>
          </cell>
          <cell r="D1200" t="str">
            <v>0131-00</v>
          </cell>
          <cell r="E1200" t="str">
            <v>KEILRIEMENSCHEIBE</v>
          </cell>
          <cell r="F1200">
            <v>2.29</v>
          </cell>
          <cell r="G1200">
            <v>4.26</v>
          </cell>
          <cell r="H1200">
            <v>41.08</v>
          </cell>
          <cell r="I1200">
            <v>6.55</v>
          </cell>
        </row>
        <row r="1201">
          <cell r="A1201" t="str">
            <v>2515</v>
          </cell>
          <cell r="B1201" t="str">
            <v>B</v>
          </cell>
          <cell r="C1201" t="str">
            <v>Y</v>
          </cell>
          <cell r="D1201" t="str">
            <v>0131-00</v>
          </cell>
          <cell r="E1201" t="str">
            <v>OHNE INHALT</v>
          </cell>
          <cell r="F1201">
            <v>0</v>
          </cell>
          <cell r="G1201">
            <v>0</v>
          </cell>
          <cell r="H1201">
            <v>0</v>
          </cell>
          <cell r="I1201">
            <v>0</v>
          </cell>
        </row>
        <row r="1202">
          <cell r="A1202" t="str">
            <v>2516</v>
          </cell>
          <cell r="B1202" t="str">
            <v>B</v>
          </cell>
          <cell r="C1202" t="str">
            <v>Y</v>
          </cell>
          <cell r="D1202" t="str">
            <v>0131-00</v>
          </cell>
          <cell r="E1202" t="str">
            <v>LUEFTERLAGERUNG</v>
          </cell>
          <cell r="F1202">
            <v>0.56000000000000005</v>
          </cell>
          <cell r="G1202">
            <v>0</v>
          </cell>
          <cell r="H1202">
            <v>25.85</v>
          </cell>
          <cell r="I1202">
            <v>0.56000000000000005</v>
          </cell>
        </row>
        <row r="1203">
          <cell r="A1203" t="str">
            <v>2517</v>
          </cell>
          <cell r="B1203" t="str">
            <v>B</v>
          </cell>
          <cell r="C1203" t="str">
            <v>Y</v>
          </cell>
          <cell r="D1203" t="str">
            <v>0131-00</v>
          </cell>
          <cell r="E1203" t="str">
            <v>LUEFTERLAGERUNG</v>
          </cell>
          <cell r="F1203">
            <v>0.72</v>
          </cell>
          <cell r="G1203">
            <v>0</v>
          </cell>
          <cell r="H1203">
            <v>26.04</v>
          </cell>
          <cell r="I1203">
            <v>0.72</v>
          </cell>
        </row>
        <row r="1204">
          <cell r="A1204" t="str">
            <v>2518</v>
          </cell>
          <cell r="B1204" t="str">
            <v>B</v>
          </cell>
          <cell r="C1204" t="str">
            <v>Y</v>
          </cell>
          <cell r="D1204" t="str">
            <v>0131-00</v>
          </cell>
          <cell r="E1204" t="str">
            <v>LUEFTERLAGERUNG</v>
          </cell>
          <cell r="F1204">
            <v>0.56000000000000005</v>
          </cell>
          <cell r="G1204">
            <v>0</v>
          </cell>
          <cell r="H1204">
            <v>26.04</v>
          </cell>
          <cell r="I1204">
            <v>0.56000000000000005</v>
          </cell>
        </row>
        <row r="1205">
          <cell r="A1205" t="str">
            <v>2519</v>
          </cell>
          <cell r="B1205" t="str">
            <v>B</v>
          </cell>
          <cell r="C1205" t="str">
            <v>Y</v>
          </cell>
          <cell r="D1205" t="str">
            <v>0131-00</v>
          </cell>
          <cell r="E1205" t="str">
            <v>LUEFTERLAGERUNG</v>
          </cell>
          <cell r="F1205">
            <v>1.05</v>
          </cell>
          <cell r="G1205">
            <v>0</v>
          </cell>
          <cell r="H1205">
            <v>73.489999999999995</v>
          </cell>
          <cell r="I1205">
            <v>1.05</v>
          </cell>
        </row>
        <row r="1206">
          <cell r="A1206" t="str">
            <v>2520</v>
          </cell>
          <cell r="B1206" t="str">
            <v>B</v>
          </cell>
          <cell r="C1206" t="str">
            <v>Y</v>
          </cell>
          <cell r="D1206" t="str">
            <v>0131-00</v>
          </cell>
          <cell r="E1206" t="str">
            <v>LUEFTERLAGERUNG</v>
          </cell>
          <cell r="F1206">
            <v>0.93</v>
          </cell>
          <cell r="G1206">
            <v>0</v>
          </cell>
          <cell r="H1206">
            <v>96.45</v>
          </cell>
          <cell r="I1206">
            <v>0.93</v>
          </cell>
        </row>
        <row r="1207">
          <cell r="A1207" t="str">
            <v>2521</v>
          </cell>
          <cell r="B1207" t="str">
            <v>B</v>
          </cell>
          <cell r="C1207" t="str">
            <v>Y</v>
          </cell>
          <cell r="D1207" t="str">
            <v>0131-00</v>
          </cell>
          <cell r="E1207" t="str">
            <v>BEFESTIGUNGSTEILE</v>
          </cell>
          <cell r="F1207">
            <v>1.18</v>
          </cell>
          <cell r="G1207">
            <v>0</v>
          </cell>
          <cell r="H1207">
            <v>56.65</v>
          </cell>
          <cell r="I1207">
            <v>1.18</v>
          </cell>
        </row>
        <row r="1208">
          <cell r="A1208" t="str">
            <v>2522</v>
          </cell>
          <cell r="B1208" t="str">
            <v>B</v>
          </cell>
          <cell r="C1208" t="str">
            <v>Y</v>
          </cell>
          <cell r="D1208" t="str">
            <v>0131-00</v>
          </cell>
          <cell r="E1208" t="str">
            <v>BEFESTIGUNGSTEILE</v>
          </cell>
          <cell r="F1208">
            <v>1.1100000000000001</v>
          </cell>
          <cell r="G1208">
            <v>0</v>
          </cell>
          <cell r="H1208">
            <v>79.61</v>
          </cell>
          <cell r="I1208">
            <v>1.1100000000000001</v>
          </cell>
        </row>
        <row r="1209">
          <cell r="A1209" t="str">
            <v>2523</v>
          </cell>
          <cell r="B1209" t="str">
            <v>B</v>
          </cell>
          <cell r="C1209" t="str">
            <v>Y</v>
          </cell>
          <cell r="D1209" t="str">
            <v>0131-00</v>
          </cell>
          <cell r="E1209" t="str">
            <v>BEFESTIGUNGSTEILE</v>
          </cell>
          <cell r="F1209">
            <v>0.95</v>
          </cell>
          <cell r="G1209">
            <v>0</v>
          </cell>
          <cell r="H1209">
            <v>54.48</v>
          </cell>
          <cell r="I1209">
            <v>0.95</v>
          </cell>
        </row>
        <row r="1210">
          <cell r="A1210" t="str">
            <v>2524</v>
          </cell>
          <cell r="B1210" t="str">
            <v>B</v>
          </cell>
          <cell r="C1210" t="str">
            <v>Y</v>
          </cell>
          <cell r="D1210" t="str">
            <v>0131-00</v>
          </cell>
          <cell r="E1210" t="str">
            <v>BEFESTIGUNGSTEILE</v>
          </cell>
          <cell r="F1210">
            <v>1.31</v>
          </cell>
          <cell r="G1210">
            <v>0</v>
          </cell>
          <cell r="H1210">
            <v>78.66</v>
          </cell>
          <cell r="I1210">
            <v>1.31</v>
          </cell>
        </row>
        <row r="1211">
          <cell r="A1211" t="str">
            <v>2525</v>
          </cell>
          <cell r="B1211" t="str">
            <v>B</v>
          </cell>
          <cell r="C1211" t="str">
            <v>Y</v>
          </cell>
          <cell r="D1211" t="str">
            <v>0131-00</v>
          </cell>
          <cell r="E1211" t="str">
            <v>BEFESTIGUNGSTEILE</v>
          </cell>
          <cell r="F1211">
            <v>0.66</v>
          </cell>
          <cell r="G1211">
            <v>0</v>
          </cell>
          <cell r="H1211">
            <v>4.03</v>
          </cell>
          <cell r="I1211">
            <v>0.66</v>
          </cell>
        </row>
        <row r="1212">
          <cell r="A1212" t="str">
            <v>2526</v>
          </cell>
          <cell r="B1212" t="str">
            <v>B</v>
          </cell>
          <cell r="C1212" t="str">
            <v>Y</v>
          </cell>
          <cell r="D1212" t="str">
            <v>0131-00</v>
          </cell>
          <cell r="E1212" t="str">
            <v>BEFESTIGUNGSTEILE</v>
          </cell>
          <cell r="F1212">
            <v>0.66</v>
          </cell>
          <cell r="G1212">
            <v>0</v>
          </cell>
          <cell r="H1212">
            <v>3.84</v>
          </cell>
          <cell r="I1212">
            <v>0.66</v>
          </cell>
        </row>
        <row r="1213">
          <cell r="A1213" t="str">
            <v>2528</v>
          </cell>
          <cell r="B1213" t="str">
            <v>B</v>
          </cell>
          <cell r="C1213" t="str">
            <v>Y</v>
          </cell>
          <cell r="D1213" t="str">
            <v>0131-00</v>
          </cell>
          <cell r="E1213" t="str">
            <v>RIEMENTRIEB</v>
          </cell>
          <cell r="F1213">
            <v>1.65</v>
          </cell>
          <cell r="G1213">
            <v>0.99</v>
          </cell>
          <cell r="H1213">
            <v>47.32</v>
          </cell>
          <cell r="I1213">
            <v>2.6399999999999997</v>
          </cell>
        </row>
        <row r="1214">
          <cell r="A1214" t="str">
            <v>2530</v>
          </cell>
          <cell r="B1214" t="str">
            <v>B</v>
          </cell>
          <cell r="C1214" t="str">
            <v>Y</v>
          </cell>
          <cell r="D1214" t="str">
            <v>0130-00</v>
          </cell>
          <cell r="E1214" t="str">
            <v>SCHWINGS.DAEMPFER</v>
          </cell>
          <cell r="F1214">
            <v>0.06</v>
          </cell>
          <cell r="G1214">
            <v>0</v>
          </cell>
          <cell r="H1214">
            <v>27.81</v>
          </cell>
          <cell r="I1214">
            <v>0.06</v>
          </cell>
        </row>
        <row r="1215">
          <cell r="A1215" t="str">
            <v>2531</v>
          </cell>
          <cell r="B1215" t="str">
            <v>B</v>
          </cell>
          <cell r="C1215" t="str">
            <v>Y</v>
          </cell>
          <cell r="D1215" t="str">
            <v>0130-00</v>
          </cell>
          <cell r="E1215" t="str">
            <v>SCHWINGS.DAEMPFER</v>
          </cell>
          <cell r="F1215">
            <v>0.4</v>
          </cell>
          <cell r="G1215">
            <v>0</v>
          </cell>
          <cell r="H1215">
            <v>28.89</v>
          </cell>
          <cell r="I1215">
            <v>0.4</v>
          </cell>
        </row>
        <row r="1216">
          <cell r="A1216" t="str">
            <v>2534</v>
          </cell>
          <cell r="B1216" t="str">
            <v>B</v>
          </cell>
          <cell r="C1216" t="str">
            <v>Y</v>
          </cell>
          <cell r="D1216" t="str">
            <v>0130-00</v>
          </cell>
          <cell r="E1216" t="str">
            <v>ABGASTURBOLADER</v>
          </cell>
          <cell r="F1216">
            <v>3.3</v>
          </cell>
          <cell r="G1216">
            <v>2.62</v>
          </cell>
          <cell r="H1216">
            <v>134.44999999999999</v>
          </cell>
          <cell r="I1216">
            <v>5.92</v>
          </cell>
        </row>
        <row r="1217">
          <cell r="A1217" t="str">
            <v>2535</v>
          </cell>
          <cell r="B1217" t="str">
            <v>B</v>
          </cell>
          <cell r="C1217" t="str">
            <v>Y</v>
          </cell>
          <cell r="D1217" t="str">
            <v>0130-00</v>
          </cell>
          <cell r="E1217" t="str">
            <v>ABGASTURBOLADER</v>
          </cell>
          <cell r="F1217">
            <v>3.3</v>
          </cell>
          <cell r="G1217">
            <v>2.62</v>
          </cell>
          <cell r="H1217">
            <v>134.58000000000001</v>
          </cell>
          <cell r="I1217">
            <v>5.92</v>
          </cell>
        </row>
        <row r="1218">
          <cell r="A1218" t="str">
            <v>2536</v>
          </cell>
          <cell r="B1218" t="str">
            <v>B</v>
          </cell>
          <cell r="C1218" t="str">
            <v>Y</v>
          </cell>
          <cell r="D1218" t="str">
            <v>0130-00</v>
          </cell>
          <cell r="E1218" t="str">
            <v>ABGASTURBOLADER</v>
          </cell>
          <cell r="F1218">
            <v>3.62</v>
          </cell>
          <cell r="G1218">
            <v>6.55</v>
          </cell>
          <cell r="H1218">
            <v>165.78</v>
          </cell>
          <cell r="I1218">
            <v>10.17</v>
          </cell>
        </row>
        <row r="1219">
          <cell r="A1219" t="str">
            <v>2537</v>
          </cell>
          <cell r="B1219" t="str">
            <v>B</v>
          </cell>
          <cell r="C1219" t="str">
            <v>Y</v>
          </cell>
          <cell r="D1219" t="str">
            <v>0131-00</v>
          </cell>
          <cell r="E1219" t="str">
            <v>ABGASTURBOLADER</v>
          </cell>
          <cell r="F1219">
            <v>4.28</v>
          </cell>
          <cell r="G1219">
            <v>5.59</v>
          </cell>
          <cell r="H1219">
            <v>174.71</v>
          </cell>
          <cell r="I1219">
            <v>9.870000000000001</v>
          </cell>
        </row>
        <row r="1220">
          <cell r="A1220" t="str">
            <v>2538</v>
          </cell>
          <cell r="B1220" t="str">
            <v>B</v>
          </cell>
          <cell r="C1220" t="str">
            <v>Y</v>
          </cell>
          <cell r="D1220" t="str">
            <v>0131-00</v>
          </cell>
          <cell r="E1220" t="str">
            <v>LUEFTERLAGERUNG</v>
          </cell>
          <cell r="F1220">
            <v>1.26</v>
          </cell>
          <cell r="G1220">
            <v>0</v>
          </cell>
          <cell r="H1220">
            <v>83.06</v>
          </cell>
          <cell r="I1220">
            <v>1.26</v>
          </cell>
        </row>
        <row r="1221">
          <cell r="A1221" t="str">
            <v>2539</v>
          </cell>
          <cell r="B1221" t="str">
            <v>B</v>
          </cell>
          <cell r="C1221" t="str">
            <v>Y</v>
          </cell>
          <cell r="D1221" t="str">
            <v>0131-00</v>
          </cell>
          <cell r="E1221" t="str">
            <v>LUEFTERLAGERUNG</v>
          </cell>
          <cell r="F1221">
            <v>1.26</v>
          </cell>
          <cell r="G1221">
            <v>0</v>
          </cell>
          <cell r="H1221">
            <v>83.06</v>
          </cell>
          <cell r="I1221">
            <v>1.26</v>
          </cell>
        </row>
        <row r="1222">
          <cell r="A1222" t="str">
            <v>2540</v>
          </cell>
          <cell r="B1222" t="str">
            <v>B</v>
          </cell>
          <cell r="C1222" t="str">
            <v>Y</v>
          </cell>
          <cell r="D1222" t="str">
            <v>0131-00</v>
          </cell>
          <cell r="E1222" t="str">
            <v>LUEFTERLAGERUNG</v>
          </cell>
          <cell r="F1222">
            <v>1.26</v>
          </cell>
          <cell r="G1222">
            <v>0</v>
          </cell>
          <cell r="H1222">
            <v>83.06</v>
          </cell>
          <cell r="I1222">
            <v>1.26</v>
          </cell>
        </row>
        <row r="1223">
          <cell r="A1223" t="str">
            <v>2541</v>
          </cell>
          <cell r="B1223" t="str">
            <v>B</v>
          </cell>
          <cell r="C1223" t="str">
            <v>Y</v>
          </cell>
          <cell r="D1223" t="str">
            <v>0130-00</v>
          </cell>
          <cell r="E1223" t="str">
            <v>LUEFTERANTRIEB</v>
          </cell>
          <cell r="F1223">
            <v>1.01</v>
          </cell>
          <cell r="G1223">
            <v>4.72</v>
          </cell>
          <cell r="H1223">
            <v>36.69</v>
          </cell>
          <cell r="I1223">
            <v>5.7299999999999995</v>
          </cell>
        </row>
        <row r="1224">
          <cell r="A1224" t="str">
            <v>2542</v>
          </cell>
          <cell r="B1224" t="str">
            <v>B</v>
          </cell>
          <cell r="C1224" t="str">
            <v>Y</v>
          </cell>
          <cell r="D1224" t="str">
            <v>0130-00</v>
          </cell>
          <cell r="E1224" t="str">
            <v>LUEFTERANTRIEB</v>
          </cell>
          <cell r="F1224">
            <v>1.01</v>
          </cell>
          <cell r="G1224">
            <v>8.9499999999999993</v>
          </cell>
          <cell r="H1224">
            <v>49.42</v>
          </cell>
          <cell r="I1224">
            <v>9.9599999999999991</v>
          </cell>
        </row>
        <row r="1225">
          <cell r="A1225" t="str">
            <v>2543</v>
          </cell>
          <cell r="B1225" t="str">
            <v>B</v>
          </cell>
          <cell r="C1225" t="str">
            <v>Y</v>
          </cell>
          <cell r="D1225" t="str">
            <v>0130-00</v>
          </cell>
          <cell r="E1225" t="str">
            <v>LUEFTERANTRIEB</v>
          </cell>
          <cell r="F1225">
            <v>1.01</v>
          </cell>
          <cell r="G1225">
            <v>4.72</v>
          </cell>
          <cell r="H1225">
            <v>41.66</v>
          </cell>
          <cell r="I1225">
            <v>5.7299999999999995</v>
          </cell>
        </row>
        <row r="1226">
          <cell r="A1226" t="str">
            <v>2545</v>
          </cell>
          <cell r="B1226" t="str">
            <v>B</v>
          </cell>
          <cell r="C1226" t="str">
            <v>Y</v>
          </cell>
          <cell r="D1226" t="str">
            <v>0130-00</v>
          </cell>
          <cell r="E1226" t="str">
            <v>OHNE INHALT</v>
          </cell>
          <cell r="F1226">
            <v>0</v>
          </cell>
          <cell r="G1226">
            <v>0</v>
          </cell>
          <cell r="H1226">
            <v>0</v>
          </cell>
          <cell r="I1226">
            <v>0</v>
          </cell>
        </row>
        <row r="1227">
          <cell r="A1227" t="str">
            <v>2548</v>
          </cell>
          <cell r="B1227" t="str">
            <v>B</v>
          </cell>
          <cell r="C1227" t="str">
            <v>Y</v>
          </cell>
          <cell r="D1227" t="str">
            <v>0130-00</v>
          </cell>
          <cell r="E1227" t="str">
            <v>DREHZAHLREGLER</v>
          </cell>
          <cell r="F1227">
            <v>2.4</v>
          </cell>
          <cell r="G1227">
            <v>0.56000000000000005</v>
          </cell>
          <cell r="H1227">
            <v>159.97999999999999</v>
          </cell>
          <cell r="I1227">
            <v>2.96</v>
          </cell>
        </row>
        <row r="1228">
          <cell r="A1228" t="str">
            <v>2549</v>
          </cell>
          <cell r="B1228" t="str">
            <v>B</v>
          </cell>
          <cell r="C1228" t="str">
            <v>Y</v>
          </cell>
          <cell r="D1228" t="str">
            <v>0130-00</v>
          </cell>
          <cell r="E1228" t="str">
            <v>KURB.GEH.ENTLUEFT.</v>
          </cell>
          <cell r="F1228">
            <v>0.39</v>
          </cell>
          <cell r="G1228">
            <v>0</v>
          </cell>
          <cell r="H1228">
            <v>4.4800000000000004</v>
          </cell>
          <cell r="I1228">
            <v>0.39</v>
          </cell>
        </row>
        <row r="1229">
          <cell r="A1229" t="str">
            <v>2550</v>
          </cell>
          <cell r="B1229" t="str">
            <v>B</v>
          </cell>
          <cell r="C1229" t="str">
            <v>Y</v>
          </cell>
          <cell r="D1229" t="str">
            <v>0130-00</v>
          </cell>
          <cell r="E1229" t="str">
            <v>GENERATOR</v>
          </cell>
          <cell r="F1229">
            <v>1.1599999999999999</v>
          </cell>
          <cell r="G1229">
            <v>0</v>
          </cell>
          <cell r="H1229">
            <v>56.69</v>
          </cell>
          <cell r="I1229">
            <v>1.1599999999999999</v>
          </cell>
        </row>
        <row r="1230">
          <cell r="A1230" t="str">
            <v>2551</v>
          </cell>
          <cell r="B1230" t="str">
            <v>B</v>
          </cell>
          <cell r="C1230" t="str">
            <v>Y</v>
          </cell>
          <cell r="D1230" t="str">
            <v>0130-00</v>
          </cell>
          <cell r="E1230" t="str">
            <v>GENERATOR</v>
          </cell>
          <cell r="F1230">
            <v>1.1599999999999999</v>
          </cell>
          <cell r="G1230">
            <v>0</v>
          </cell>
          <cell r="H1230">
            <v>67.13</v>
          </cell>
          <cell r="I1230">
            <v>1.1599999999999999</v>
          </cell>
        </row>
        <row r="1231">
          <cell r="A1231" t="str">
            <v>2552</v>
          </cell>
          <cell r="B1231" t="str">
            <v>B</v>
          </cell>
          <cell r="C1231" t="str">
            <v>Y</v>
          </cell>
          <cell r="D1231" t="str">
            <v>0130-00</v>
          </cell>
          <cell r="E1231" t="str">
            <v>GENERATOR</v>
          </cell>
          <cell r="F1231">
            <v>1.1599999999999999</v>
          </cell>
          <cell r="G1231">
            <v>0</v>
          </cell>
          <cell r="H1231">
            <v>68.459999999999994</v>
          </cell>
          <cell r="I1231">
            <v>1.1599999999999999</v>
          </cell>
        </row>
        <row r="1232">
          <cell r="A1232" t="str">
            <v>2553</v>
          </cell>
          <cell r="B1232" t="str">
            <v>B</v>
          </cell>
          <cell r="C1232" t="str">
            <v>Y</v>
          </cell>
          <cell r="D1232" t="str">
            <v>0130-00</v>
          </cell>
          <cell r="E1232" t="str">
            <v>GENERATOR</v>
          </cell>
          <cell r="F1232">
            <v>1.36</v>
          </cell>
          <cell r="G1232">
            <v>0</v>
          </cell>
          <cell r="H1232">
            <v>81.92</v>
          </cell>
          <cell r="I1232">
            <v>1.36</v>
          </cell>
        </row>
        <row r="1233">
          <cell r="A1233" t="str">
            <v>2554</v>
          </cell>
          <cell r="B1233" t="str">
            <v>B</v>
          </cell>
          <cell r="C1233" t="str">
            <v>Y</v>
          </cell>
          <cell r="D1233" t="str">
            <v>0130-00</v>
          </cell>
          <cell r="E1233" t="str">
            <v>KRAFTSTOFFPUMPE</v>
          </cell>
          <cell r="F1233">
            <v>1.05</v>
          </cell>
          <cell r="G1233">
            <v>0</v>
          </cell>
          <cell r="H1233">
            <v>54.81</v>
          </cell>
          <cell r="I1233">
            <v>1.05</v>
          </cell>
        </row>
        <row r="1234">
          <cell r="A1234" t="str">
            <v>2555</v>
          </cell>
          <cell r="B1234" t="str">
            <v>B</v>
          </cell>
          <cell r="C1234" t="str">
            <v>Y</v>
          </cell>
          <cell r="D1234" t="str">
            <v>0130-00</v>
          </cell>
          <cell r="E1234" t="str">
            <v>RIEMENTRIEB</v>
          </cell>
          <cell r="F1234">
            <v>1.65</v>
          </cell>
          <cell r="G1234">
            <v>0.93</v>
          </cell>
          <cell r="H1234">
            <v>44.54</v>
          </cell>
          <cell r="I1234">
            <v>2.58</v>
          </cell>
        </row>
        <row r="1235">
          <cell r="A1235" t="str">
            <v>2556</v>
          </cell>
          <cell r="B1235" t="str">
            <v>B</v>
          </cell>
          <cell r="C1235" t="str">
            <v>Y</v>
          </cell>
          <cell r="D1235" t="str">
            <v>0130-00</v>
          </cell>
          <cell r="E1235" t="str">
            <v>RIEMENTRIEB</v>
          </cell>
          <cell r="F1235">
            <v>1.65</v>
          </cell>
          <cell r="G1235">
            <v>1.26</v>
          </cell>
          <cell r="H1235">
            <v>44.13</v>
          </cell>
          <cell r="I1235">
            <v>2.91</v>
          </cell>
        </row>
        <row r="1236">
          <cell r="A1236" t="str">
            <v>2558</v>
          </cell>
          <cell r="B1236" t="str">
            <v>B</v>
          </cell>
          <cell r="C1236" t="str">
            <v>Y</v>
          </cell>
          <cell r="D1236" t="str">
            <v>0130-00</v>
          </cell>
          <cell r="E1236" t="str">
            <v>RIEMENTRIEB</v>
          </cell>
          <cell r="F1236">
            <v>0.65</v>
          </cell>
          <cell r="G1236">
            <v>0.98</v>
          </cell>
          <cell r="H1236">
            <v>7.61</v>
          </cell>
          <cell r="I1236">
            <v>1.63</v>
          </cell>
        </row>
        <row r="1237">
          <cell r="A1237" t="str">
            <v>2559</v>
          </cell>
          <cell r="B1237" t="str">
            <v>B</v>
          </cell>
          <cell r="C1237" t="str">
            <v>Y</v>
          </cell>
          <cell r="D1237" t="str">
            <v>0130-00</v>
          </cell>
          <cell r="E1237" t="str">
            <v>OELWANNE</v>
          </cell>
          <cell r="F1237">
            <v>2.54</v>
          </cell>
          <cell r="G1237">
            <v>4.3499999999999996</v>
          </cell>
          <cell r="H1237">
            <v>122.82</v>
          </cell>
          <cell r="I1237">
            <v>6.89</v>
          </cell>
        </row>
        <row r="1238">
          <cell r="A1238" t="str">
            <v>2560</v>
          </cell>
          <cell r="B1238" t="str">
            <v>B</v>
          </cell>
          <cell r="C1238" t="str">
            <v>Y</v>
          </cell>
          <cell r="D1238" t="str">
            <v>0130-00</v>
          </cell>
          <cell r="E1238" t="str">
            <v>OELWANNE</v>
          </cell>
          <cell r="F1238">
            <v>2.65</v>
          </cell>
          <cell r="G1238">
            <v>3.64</v>
          </cell>
          <cell r="H1238">
            <v>139.55000000000001</v>
          </cell>
          <cell r="I1238">
            <v>6.29</v>
          </cell>
        </row>
        <row r="1239">
          <cell r="A1239" t="str">
            <v>2561</v>
          </cell>
          <cell r="B1239" t="str">
            <v>B</v>
          </cell>
          <cell r="C1239" t="str">
            <v>Y</v>
          </cell>
          <cell r="D1239" t="str">
            <v>0130-00</v>
          </cell>
          <cell r="E1239" t="str">
            <v>DREHZAHLREGLER</v>
          </cell>
          <cell r="F1239">
            <v>2.4</v>
          </cell>
          <cell r="G1239">
            <v>0.56000000000000005</v>
          </cell>
          <cell r="H1239">
            <v>159.94999999999999</v>
          </cell>
          <cell r="I1239">
            <v>2.96</v>
          </cell>
        </row>
        <row r="1240">
          <cell r="A1240" t="str">
            <v>2562</v>
          </cell>
          <cell r="B1240" t="str">
            <v>B</v>
          </cell>
          <cell r="C1240" t="str">
            <v>Y</v>
          </cell>
          <cell r="D1240" t="str">
            <v>0130-00</v>
          </cell>
          <cell r="E1240" t="str">
            <v>DREHZAHLREGLER</v>
          </cell>
          <cell r="F1240">
            <v>2.5299999999999998</v>
          </cell>
          <cell r="G1240">
            <v>0</v>
          </cell>
          <cell r="H1240">
            <v>178.2</v>
          </cell>
          <cell r="I1240">
            <v>2.5299999999999998</v>
          </cell>
        </row>
        <row r="1241">
          <cell r="A1241" t="str">
            <v>2563</v>
          </cell>
          <cell r="B1241" t="str">
            <v>B</v>
          </cell>
          <cell r="C1241" t="str">
            <v>Y</v>
          </cell>
          <cell r="D1241" t="str">
            <v>0131-00</v>
          </cell>
          <cell r="E1241" t="str">
            <v>DREHZAHLREGLER</v>
          </cell>
          <cell r="F1241">
            <v>2.2799999999999998</v>
          </cell>
          <cell r="G1241">
            <v>0.73</v>
          </cell>
          <cell r="H1241">
            <v>159.66</v>
          </cell>
          <cell r="I1241">
            <v>3.01</v>
          </cell>
        </row>
        <row r="1242">
          <cell r="A1242" t="str">
            <v>2566</v>
          </cell>
          <cell r="B1242" t="str">
            <v>B</v>
          </cell>
          <cell r="C1242" t="str">
            <v>Y</v>
          </cell>
          <cell r="D1242" t="str">
            <v>0131-00</v>
          </cell>
          <cell r="E1242" t="str">
            <v>RIEMENTRIEB</v>
          </cell>
          <cell r="F1242">
            <v>1.65</v>
          </cell>
          <cell r="G1242">
            <v>1.1200000000000001</v>
          </cell>
          <cell r="H1242">
            <v>44.42</v>
          </cell>
          <cell r="I1242">
            <v>2.77</v>
          </cell>
        </row>
        <row r="1243">
          <cell r="A1243" t="str">
            <v>2567</v>
          </cell>
          <cell r="B1243" t="str">
            <v>B</v>
          </cell>
          <cell r="C1243" t="str">
            <v>Y</v>
          </cell>
          <cell r="D1243" t="str">
            <v>0131-00</v>
          </cell>
          <cell r="E1243" t="str">
            <v>RIEMENTRIEB</v>
          </cell>
          <cell r="F1243">
            <v>1.65</v>
          </cell>
          <cell r="G1243">
            <v>1.26</v>
          </cell>
          <cell r="H1243">
            <v>44.21</v>
          </cell>
          <cell r="I1243">
            <v>2.91</v>
          </cell>
        </row>
        <row r="1244">
          <cell r="A1244" t="str">
            <v>2568</v>
          </cell>
          <cell r="B1244" t="str">
            <v>B</v>
          </cell>
          <cell r="C1244" t="str">
            <v>Y</v>
          </cell>
          <cell r="D1244" t="str">
            <v>0131-00</v>
          </cell>
          <cell r="E1244" t="str">
            <v>RIEMENTRIEB</v>
          </cell>
          <cell r="F1244">
            <v>1.65</v>
          </cell>
          <cell r="G1244">
            <v>1.18</v>
          </cell>
          <cell r="H1244">
            <v>46.52</v>
          </cell>
          <cell r="I1244">
            <v>2.83</v>
          </cell>
        </row>
        <row r="1245">
          <cell r="A1245" t="str">
            <v>2569</v>
          </cell>
          <cell r="B1245" t="str">
            <v>B</v>
          </cell>
          <cell r="C1245" t="str">
            <v>Y</v>
          </cell>
          <cell r="D1245" t="str">
            <v>0130-00</v>
          </cell>
          <cell r="E1245" t="str">
            <v>BETRIEBSANLEITUNG</v>
          </cell>
          <cell r="F1245">
            <v>0</v>
          </cell>
          <cell r="G1245">
            <v>0</v>
          </cell>
          <cell r="H1245">
            <v>7.2</v>
          </cell>
          <cell r="I1245">
            <v>0</v>
          </cell>
        </row>
        <row r="1246">
          <cell r="A1246" t="str">
            <v>2570</v>
          </cell>
          <cell r="B1246" t="str">
            <v>B</v>
          </cell>
          <cell r="C1246" t="str">
            <v>Y</v>
          </cell>
          <cell r="D1246" t="str">
            <v>0130-00</v>
          </cell>
          <cell r="E1246" t="str">
            <v>BETRIEBSANLEITUNG</v>
          </cell>
          <cell r="F1246">
            <v>0</v>
          </cell>
          <cell r="G1246">
            <v>0</v>
          </cell>
          <cell r="H1246">
            <v>4.83</v>
          </cell>
          <cell r="I1246">
            <v>0</v>
          </cell>
        </row>
        <row r="1247">
          <cell r="A1247" t="str">
            <v>2571</v>
          </cell>
          <cell r="B1247" t="str">
            <v>B</v>
          </cell>
          <cell r="C1247" t="str">
            <v>Y</v>
          </cell>
          <cell r="D1247" t="str">
            <v>0131-00</v>
          </cell>
          <cell r="E1247" t="str">
            <v>BEFESTIGUNGSTEILE</v>
          </cell>
          <cell r="F1247">
            <v>0.53</v>
          </cell>
          <cell r="G1247">
            <v>0</v>
          </cell>
          <cell r="H1247">
            <v>27.97</v>
          </cell>
          <cell r="I1247">
            <v>0.53</v>
          </cell>
        </row>
        <row r="1248">
          <cell r="A1248" t="str">
            <v>2572</v>
          </cell>
          <cell r="B1248" t="str">
            <v>B</v>
          </cell>
          <cell r="C1248" t="str">
            <v>Y</v>
          </cell>
          <cell r="D1248" t="str">
            <v>0131-00</v>
          </cell>
          <cell r="E1248" t="str">
            <v>BEFESTIGUNGSTEILE</v>
          </cell>
          <cell r="F1248">
            <v>0.53</v>
          </cell>
          <cell r="G1248">
            <v>0</v>
          </cell>
          <cell r="H1248">
            <v>27.97</v>
          </cell>
          <cell r="I1248">
            <v>0.53</v>
          </cell>
        </row>
        <row r="1249">
          <cell r="A1249" t="str">
            <v>2573</v>
          </cell>
          <cell r="B1249" t="str">
            <v>B</v>
          </cell>
          <cell r="C1249" t="str">
            <v>Y</v>
          </cell>
          <cell r="D1249" t="str">
            <v>0131-00</v>
          </cell>
          <cell r="E1249" t="str">
            <v>BEFESTIGUNGSTEILE</v>
          </cell>
          <cell r="F1249">
            <v>0.53</v>
          </cell>
          <cell r="G1249">
            <v>0</v>
          </cell>
          <cell r="H1249">
            <v>28.16</v>
          </cell>
          <cell r="I1249">
            <v>0.53</v>
          </cell>
        </row>
        <row r="1250">
          <cell r="A1250" t="str">
            <v>2574</v>
          </cell>
          <cell r="B1250" t="str">
            <v>B</v>
          </cell>
          <cell r="C1250" t="str">
            <v>Y</v>
          </cell>
          <cell r="D1250" t="str">
            <v>0131-00</v>
          </cell>
          <cell r="E1250" t="str">
            <v>BEFESTIGUNGSTEILE</v>
          </cell>
          <cell r="F1250">
            <v>0.53</v>
          </cell>
          <cell r="G1250">
            <v>0</v>
          </cell>
          <cell r="H1250">
            <v>28.16</v>
          </cell>
          <cell r="I1250">
            <v>0.53</v>
          </cell>
        </row>
        <row r="1251">
          <cell r="A1251" t="str">
            <v>2576</v>
          </cell>
          <cell r="B1251" t="str">
            <v>B</v>
          </cell>
          <cell r="C1251" t="str">
            <v>Y</v>
          </cell>
          <cell r="D1251" t="str">
            <v>0131-00</v>
          </cell>
          <cell r="E1251" t="str">
            <v>ANSCHLUSSGEHAEUSE</v>
          </cell>
          <cell r="F1251">
            <v>1.38</v>
          </cell>
          <cell r="G1251">
            <v>0</v>
          </cell>
          <cell r="H1251">
            <v>65.45</v>
          </cell>
          <cell r="I1251">
            <v>1.38</v>
          </cell>
        </row>
        <row r="1252">
          <cell r="A1252" t="str">
            <v>2577</v>
          </cell>
          <cell r="B1252" t="str">
            <v>B</v>
          </cell>
          <cell r="C1252" t="str">
            <v>Y</v>
          </cell>
          <cell r="D1252" t="str">
            <v>0130-00</v>
          </cell>
          <cell r="E1252" t="str">
            <v>ANSCHLUSSGEHAEUSE</v>
          </cell>
          <cell r="F1252">
            <v>1.38</v>
          </cell>
          <cell r="G1252">
            <v>0</v>
          </cell>
          <cell r="H1252">
            <v>82.61</v>
          </cell>
          <cell r="I1252">
            <v>1.38</v>
          </cell>
        </row>
        <row r="1253">
          <cell r="A1253" t="str">
            <v>2578</v>
          </cell>
          <cell r="B1253" t="str">
            <v>B</v>
          </cell>
          <cell r="C1253" t="str">
            <v>Y</v>
          </cell>
          <cell r="D1253" t="str">
            <v>0131-00</v>
          </cell>
          <cell r="E1253" t="str">
            <v>ANSCHLUSSGEHAEUSE</v>
          </cell>
          <cell r="F1253">
            <v>1.38</v>
          </cell>
          <cell r="G1253">
            <v>0</v>
          </cell>
          <cell r="H1253">
            <v>82.83</v>
          </cell>
          <cell r="I1253">
            <v>1.38</v>
          </cell>
        </row>
        <row r="1254">
          <cell r="A1254" t="str">
            <v>2579</v>
          </cell>
          <cell r="B1254" t="str">
            <v>B</v>
          </cell>
          <cell r="C1254" t="str">
            <v>Y</v>
          </cell>
          <cell r="D1254" t="str">
            <v>0131-00</v>
          </cell>
          <cell r="E1254" t="str">
            <v>OELWANNE</v>
          </cell>
          <cell r="F1254">
            <v>2.2400000000000002</v>
          </cell>
          <cell r="G1254">
            <v>3.79</v>
          </cell>
          <cell r="H1254">
            <v>109.24</v>
          </cell>
          <cell r="I1254">
            <v>6.03</v>
          </cell>
        </row>
        <row r="1255">
          <cell r="A1255" t="str">
            <v>2580</v>
          </cell>
          <cell r="B1255" t="str">
            <v>B</v>
          </cell>
          <cell r="C1255" t="str">
            <v>Y</v>
          </cell>
          <cell r="D1255" t="str">
            <v>0131-00</v>
          </cell>
          <cell r="E1255" t="str">
            <v>OELMESSVORRICHTUNG</v>
          </cell>
          <cell r="F1255">
            <v>0.46</v>
          </cell>
          <cell r="G1255">
            <v>0</v>
          </cell>
          <cell r="H1255">
            <v>2.13</v>
          </cell>
          <cell r="I1255">
            <v>0.46</v>
          </cell>
        </row>
        <row r="1256">
          <cell r="A1256" t="str">
            <v>2581</v>
          </cell>
          <cell r="B1256" t="str">
            <v>B</v>
          </cell>
          <cell r="C1256" t="str">
            <v>Y</v>
          </cell>
          <cell r="D1256" t="str">
            <v>0131-00</v>
          </cell>
          <cell r="E1256" t="str">
            <v>OELMESSVORRICHTUNG</v>
          </cell>
          <cell r="F1256">
            <v>0.54</v>
          </cell>
          <cell r="G1256">
            <v>0</v>
          </cell>
          <cell r="H1256">
            <v>2.19</v>
          </cell>
          <cell r="I1256">
            <v>0.54</v>
          </cell>
        </row>
        <row r="1257">
          <cell r="A1257" t="str">
            <v>2582</v>
          </cell>
          <cell r="B1257" t="str">
            <v>B</v>
          </cell>
          <cell r="C1257" t="str">
            <v>Y</v>
          </cell>
          <cell r="D1257" t="str">
            <v>0131-00</v>
          </cell>
          <cell r="E1257" t="str">
            <v>KURB.GEH.ENTLUEFT.</v>
          </cell>
          <cell r="F1257">
            <v>2.04</v>
          </cell>
          <cell r="G1257">
            <v>0.7</v>
          </cell>
          <cell r="H1257">
            <v>33.83</v>
          </cell>
          <cell r="I1257">
            <v>2.74</v>
          </cell>
        </row>
        <row r="1258">
          <cell r="A1258" t="str">
            <v>2583</v>
          </cell>
          <cell r="B1258" t="str">
            <v>B</v>
          </cell>
          <cell r="C1258" t="str">
            <v>Y</v>
          </cell>
          <cell r="D1258" t="str">
            <v>0130-00</v>
          </cell>
          <cell r="E1258" t="str">
            <v>ABGASTURBOLADER</v>
          </cell>
          <cell r="F1258">
            <v>2.77</v>
          </cell>
          <cell r="G1258">
            <v>3.9</v>
          </cell>
          <cell r="H1258">
            <v>142.51</v>
          </cell>
          <cell r="I1258">
            <v>6.67</v>
          </cell>
        </row>
        <row r="1259">
          <cell r="A1259" t="str">
            <v>2584</v>
          </cell>
          <cell r="B1259" t="str">
            <v>B</v>
          </cell>
          <cell r="C1259" t="str">
            <v>Y</v>
          </cell>
          <cell r="D1259" t="str">
            <v>0130-00</v>
          </cell>
          <cell r="E1259" t="str">
            <v>ABGASTURBOLADER</v>
          </cell>
          <cell r="F1259">
            <v>2.77</v>
          </cell>
          <cell r="G1259">
            <v>3.9</v>
          </cell>
          <cell r="H1259">
            <v>142.63999999999999</v>
          </cell>
          <cell r="I1259">
            <v>6.67</v>
          </cell>
        </row>
        <row r="1260">
          <cell r="A1260" t="str">
            <v>2585</v>
          </cell>
          <cell r="B1260" t="str">
            <v>B</v>
          </cell>
          <cell r="C1260" t="str">
            <v>Y</v>
          </cell>
          <cell r="D1260" t="str">
            <v>0130-00</v>
          </cell>
          <cell r="E1260" t="str">
            <v>ABGASTURBOLADER</v>
          </cell>
          <cell r="F1260">
            <v>3.25</v>
          </cell>
          <cell r="G1260">
            <v>5.96</v>
          </cell>
          <cell r="H1260">
            <v>173.45</v>
          </cell>
          <cell r="I1260">
            <v>9.2100000000000009</v>
          </cell>
        </row>
        <row r="1261">
          <cell r="A1261" t="str">
            <v>2586</v>
          </cell>
          <cell r="B1261" t="str">
            <v>B</v>
          </cell>
          <cell r="C1261" t="str">
            <v>Y</v>
          </cell>
          <cell r="D1261" t="str">
            <v>0130-00</v>
          </cell>
          <cell r="E1261" t="str">
            <v>ABGASTURBOLADER</v>
          </cell>
          <cell r="F1261">
            <v>4.62</v>
          </cell>
          <cell r="G1261">
            <v>5.96</v>
          </cell>
          <cell r="H1261">
            <v>165.36</v>
          </cell>
          <cell r="I1261">
            <v>10.58</v>
          </cell>
        </row>
        <row r="1262">
          <cell r="A1262" t="str">
            <v>2587</v>
          </cell>
          <cell r="B1262" t="str">
            <v>B</v>
          </cell>
          <cell r="C1262" t="str">
            <v>Y</v>
          </cell>
          <cell r="D1262" t="str">
            <v>0130-00</v>
          </cell>
          <cell r="E1262" t="str">
            <v>DREHZAHLREGLER</v>
          </cell>
          <cell r="F1262">
            <v>2.4</v>
          </cell>
          <cell r="G1262">
            <v>0.56000000000000005</v>
          </cell>
          <cell r="H1262">
            <v>167.53</v>
          </cell>
          <cell r="I1262">
            <v>2.96</v>
          </cell>
        </row>
        <row r="1263">
          <cell r="A1263" t="str">
            <v>2588</v>
          </cell>
          <cell r="B1263" t="str">
            <v>B</v>
          </cell>
          <cell r="C1263" t="str">
            <v>Y</v>
          </cell>
          <cell r="D1263" t="str">
            <v>0131-00</v>
          </cell>
          <cell r="E1263" t="str">
            <v>DREHZAHLREGLER</v>
          </cell>
          <cell r="F1263">
            <v>2.2799999999999998</v>
          </cell>
          <cell r="G1263">
            <v>0.73</v>
          </cell>
          <cell r="H1263">
            <v>167.21</v>
          </cell>
          <cell r="I1263">
            <v>3.01</v>
          </cell>
        </row>
        <row r="1264">
          <cell r="A1264" t="str">
            <v>2589</v>
          </cell>
          <cell r="B1264" t="str">
            <v>B</v>
          </cell>
          <cell r="C1264" t="str">
            <v>Y</v>
          </cell>
          <cell r="D1264" t="str">
            <v>0131-00</v>
          </cell>
          <cell r="E1264" t="str">
            <v>RIEMENTRIEB</v>
          </cell>
          <cell r="F1264">
            <v>2.38</v>
          </cell>
          <cell r="G1264">
            <v>1.18</v>
          </cell>
          <cell r="H1264">
            <v>78.150000000000006</v>
          </cell>
          <cell r="I1264">
            <v>3.5599999999999996</v>
          </cell>
        </row>
        <row r="1265">
          <cell r="A1265" t="str">
            <v>2592</v>
          </cell>
          <cell r="B1265" t="str">
            <v>B</v>
          </cell>
          <cell r="C1265" t="str">
            <v>Y</v>
          </cell>
          <cell r="D1265" t="str">
            <v>0131-00</v>
          </cell>
          <cell r="E1265" t="str">
            <v>FLUESSIGKUEHLER W</v>
          </cell>
          <cell r="F1265">
            <v>11.94</v>
          </cell>
          <cell r="G1265">
            <v>12.82</v>
          </cell>
          <cell r="H1265">
            <v>614.05999999999995</v>
          </cell>
          <cell r="I1265">
            <v>24.759999999999998</v>
          </cell>
        </row>
        <row r="1266">
          <cell r="A1266" t="str">
            <v>2593</v>
          </cell>
          <cell r="B1266" t="str">
            <v>B</v>
          </cell>
          <cell r="C1266" t="str">
            <v>Y</v>
          </cell>
          <cell r="D1266" t="str">
            <v>0130-00</v>
          </cell>
          <cell r="E1266" t="str">
            <v>OELWANNE</v>
          </cell>
          <cell r="F1266">
            <v>1.96</v>
          </cell>
          <cell r="G1266">
            <v>3.95</v>
          </cell>
          <cell r="H1266">
            <v>71.59</v>
          </cell>
          <cell r="I1266">
            <v>5.91</v>
          </cell>
        </row>
        <row r="1267">
          <cell r="A1267" t="str">
            <v>2594</v>
          </cell>
          <cell r="B1267" t="str">
            <v>B</v>
          </cell>
          <cell r="C1267" t="str">
            <v>Y</v>
          </cell>
          <cell r="D1267" t="str">
            <v>0130-00</v>
          </cell>
          <cell r="E1267" t="str">
            <v>OELMESSVORRICHTUNG</v>
          </cell>
          <cell r="F1267">
            <v>0.28000000000000003</v>
          </cell>
          <cell r="G1267">
            <v>0</v>
          </cell>
          <cell r="H1267">
            <v>3.83</v>
          </cell>
          <cell r="I1267">
            <v>0.28000000000000003</v>
          </cell>
        </row>
        <row r="1268">
          <cell r="A1268" t="str">
            <v>2595</v>
          </cell>
          <cell r="B1268" t="str">
            <v>B</v>
          </cell>
          <cell r="C1268" t="str">
            <v>Y</v>
          </cell>
          <cell r="D1268" t="str">
            <v>0130-00</v>
          </cell>
          <cell r="E1268" t="str">
            <v>TEMPERATURGEBER</v>
          </cell>
          <cell r="F1268">
            <v>0.14000000000000001</v>
          </cell>
          <cell r="G1268">
            <v>0</v>
          </cell>
          <cell r="H1268">
            <v>7.32</v>
          </cell>
          <cell r="I1268">
            <v>0.14000000000000001</v>
          </cell>
        </row>
        <row r="1269">
          <cell r="A1269" t="str">
            <v>2596</v>
          </cell>
          <cell r="B1269" t="str">
            <v>B</v>
          </cell>
          <cell r="C1269" t="str">
            <v>Y</v>
          </cell>
          <cell r="D1269" t="str">
            <v>0130-00</v>
          </cell>
          <cell r="E1269" t="str">
            <v>EINSPRITZPUMPE</v>
          </cell>
          <cell r="F1269">
            <v>5.85</v>
          </cell>
          <cell r="G1269">
            <v>40.51</v>
          </cell>
          <cell r="H1269">
            <v>541.48</v>
          </cell>
          <cell r="I1269">
            <v>46.36</v>
          </cell>
        </row>
        <row r="1270">
          <cell r="A1270" t="str">
            <v>2597</v>
          </cell>
          <cell r="B1270" t="str">
            <v>B</v>
          </cell>
          <cell r="C1270" t="str">
            <v>Y</v>
          </cell>
          <cell r="D1270" t="str">
            <v>0130-00</v>
          </cell>
          <cell r="E1270" t="str">
            <v>ANSCHLUSSTEIL</v>
          </cell>
          <cell r="F1270">
            <v>0.46</v>
          </cell>
          <cell r="G1270">
            <v>0</v>
          </cell>
          <cell r="H1270">
            <v>7.34</v>
          </cell>
          <cell r="I1270">
            <v>0.46</v>
          </cell>
        </row>
        <row r="1271">
          <cell r="A1271" t="str">
            <v>2598</v>
          </cell>
          <cell r="B1271" t="str">
            <v>B</v>
          </cell>
          <cell r="C1271" t="str">
            <v>Y</v>
          </cell>
          <cell r="D1271" t="str">
            <v>0130-00</v>
          </cell>
          <cell r="E1271" t="str">
            <v>LANDVERPACKUNG</v>
          </cell>
          <cell r="F1271">
            <v>0</v>
          </cell>
          <cell r="G1271">
            <v>0</v>
          </cell>
          <cell r="H1271">
            <v>10.48</v>
          </cell>
          <cell r="I1271">
            <v>0</v>
          </cell>
        </row>
        <row r="1272">
          <cell r="A1272" t="str">
            <v>2599</v>
          </cell>
          <cell r="B1272" t="str">
            <v>B</v>
          </cell>
          <cell r="C1272" t="str">
            <v>Y</v>
          </cell>
          <cell r="D1272" t="str">
            <v>0130-00</v>
          </cell>
          <cell r="E1272" t="str">
            <v>LANDVERPACKUNG</v>
          </cell>
          <cell r="F1272">
            <v>0</v>
          </cell>
          <cell r="G1272">
            <v>0</v>
          </cell>
          <cell r="H1272">
            <v>10.48</v>
          </cell>
          <cell r="I1272">
            <v>0</v>
          </cell>
        </row>
        <row r="1273">
          <cell r="A1273" t="str">
            <v>2600</v>
          </cell>
          <cell r="B1273" t="str">
            <v>B</v>
          </cell>
          <cell r="C1273" t="str">
            <v>Y</v>
          </cell>
          <cell r="D1273" t="str">
            <v>0130-00</v>
          </cell>
          <cell r="E1273" t="str">
            <v>LANDVERPACKUNG</v>
          </cell>
          <cell r="F1273">
            <v>0</v>
          </cell>
          <cell r="G1273">
            <v>0</v>
          </cell>
          <cell r="H1273">
            <v>10.48</v>
          </cell>
          <cell r="I1273">
            <v>0</v>
          </cell>
        </row>
        <row r="1274">
          <cell r="A1274" t="str">
            <v>2601</v>
          </cell>
          <cell r="B1274" t="str">
            <v>B</v>
          </cell>
          <cell r="C1274" t="str">
            <v>Y</v>
          </cell>
          <cell r="D1274" t="str">
            <v>0130-00</v>
          </cell>
          <cell r="E1274" t="str">
            <v>LANDVERPACKUNG</v>
          </cell>
          <cell r="F1274">
            <v>0</v>
          </cell>
          <cell r="G1274">
            <v>0</v>
          </cell>
          <cell r="H1274">
            <v>10.48</v>
          </cell>
          <cell r="I1274">
            <v>0</v>
          </cell>
        </row>
        <row r="1275">
          <cell r="A1275" t="str">
            <v>2602</v>
          </cell>
          <cell r="B1275" t="str">
            <v>B</v>
          </cell>
          <cell r="C1275" t="str">
            <v>Y</v>
          </cell>
          <cell r="D1275" t="str">
            <v>0131-00</v>
          </cell>
          <cell r="E1275" t="str">
            <v>MOTORLAGERUNG</v>
          </cell>
          <cell r="F1275">
            <v>0.5</v>
          </cell>
          <cell r="G1275">
            <v>0</v>
          </cell>
          <cell r="H1275">
            <v>18.78</v>
          </cell>
          <cell r="I1275">
            <v>0.5</v>
          </cell>
        </row>
        <row r="1276">
          <cell r="A1276" t="str">
            <v>2603</v>
          </cell>
          <cell r="B1276" t="str">
            <v>B</v>
          </cell>
          <cell r="C1276" t="str">
            <v>Y</v>
          </cell>
          <cell r="D1276" t="str">
            <v>0130-00</v>
          </cell>
          <cell r="E1276" t="str">
            <v>AUFSTELLFUSS</v>
          </cell>
          <cell r="F1276">
            <v>0.01</v>
          </cell>
          <cell r="G1276">
            <v>0.74</v>
          </cell>
          <cell r="H1276">
            <v>16.399999999999999</v>
          </cell>
          <cell r="I1276">
            <v>0.75</v>
          </cell>
        </row>
        <row r="1277">
          <cell r="A1277" t="str">
            <v>2604</v>
          </cell>
          <cell r="B1277" t="str">
            <v>B</v>
          </cell>
          <cell r="C1277" t="str">
            <v>Y</v>
          </cell>
          <cell r="D1277" t="str">
            <v>0130-00</v>
          </cell>
          <cell r="E1277" t="str">
            <v>DREHZAHLREGLER</v>
          </cell>
          <cell r="F1277">
            <v>2.4</v>
          </cell>
          <cell r="G1277">
            <v>0.56000000000000005</v>
          </cell>
          <cell r="H1277">
            <v>159.94999999999999</v>
          </cell>
          <cell r="I1277">
            <v>2.96</v>
          </cell>
        </row>
        <row r="1278">
          <cell r="A1278" t="str">
            <v>2605</v>
          </cell>
          <cell r="B1278" t="str">
            <v>B</v>
          </cell>
          <cell r="C1278" t="str">
            <v>Y</v>
          </cell>
          <cell r="D1278" t="str">
            <v>0131-00</v>
          </cell>
          <cell r="E1278" t="str">
            <v>GENERATOR</v>
          </cell>
          <cell r="F1278">
            <v>1.39</v>
          </cell>
          <cell r="G1278">
            <v>0</v>
          </cell>
          <cell r="H1278">
            <v>46.56</v>
          </cell>
          <cell r="I1278">
            <v>1.39</v>
          </cell>
        </row>
        <row r="1279">
          <cell r="A1279" t="str">
            <v>2606</v>
          </cell>
          <cell r="B1279" t="str">
            <v>B</v>
          </cell>
          <cell r="C1279" t="str">
            <v>Y</v>
          </cell>
          <cell r="D1279" t="str">
            <v>0131-00</v>
          </cell>
          <cell r="E1279" t="str">
            <v>RIEMENTRIEB</v>
          </cell>
          <cell r="F1279">
            <v>1.65</v>
          </cell>
          <cell r="G1279">
            <v>0.98</v>
          </cell>
          <cell r="H1279">
            <v>48.99</v>
          </cell>
          <cell r="I1279">
            <v>2.63</v>
          </cell>
        </row>
        <row r="1280">
          <cell r="A1280" t="str">
            <v>2607</v>
          </cell>
          <cell r="B1280" t="str">
            <v>B</v>
          </cell>
          <cell r="C1280" t="str">
            <v>Y</v>
          </cell>
          <cell r="D1280" t="str">
            <v>0131-00</v>
          </cell>
          <cell r="E1280" t="str">
            <v>DREHZAHLREGLER</v>
          </cell>
          <cell r="F1280">
            <v>2.2799999999999998</v>
          </cell>
          <cell r="G1280">
            <v>0.73</v>
          </cell>
          <cell r="H1280">
            <v>160.01</v>
          </cell>
          <cell r="I1280">
            <v>3.01</v>
          </cell>
        </row>
        <row r="1281">
          <cell r="A1281" t="str">
            <v>2608</v>
          </cell>
          <cell r="B1281" t="str">
            <v>B</v>
          </cell>
          <cell r="C1281" t="str">
            <v>Y</v>
          </cell>
          <cell r="D1281" t="str">
            <v>0130-00</v>
          </cell>
          <cell r="E1281" t="str">
            <v>AUFSTELLFUSS</v>
          </cell>
          <cell r="F1281">
            <v>0.01</v>
          </cell>
          <cell r="G1281">
            <v>2.2200000000000002</v>
          </cell>
          <cell r="H1281">
            <v>46.9</v>
          </cell>
          <cell r="I1281">
            <v>2.23</v>
          </cell>
        </row>
        <row r="1282">
          <cell r="A1282" t="str">
            <v>2609</v>
          </cell>
          <cell r="B1282" t="str">
            <v>B</v>
          </cell>
          <cell r="C1282" t="str">
            <v>Y</v>
          </cell>
          <cell r="D1282" t="str">
            <v>0130-00</v>
          </cell>
          <cell r="E1282" t="str">
            <v>LUEFTER</v>
          </cell>
          <cell r="F1282">
            <v>0.17</v>
          </cell>
          <cell r="G1282">
            <v>0</v>
          </cell>
          <cell r="H1282">
            <v>30.25</v>
          </cell>
          <cell r="I1282">
            <v>0.17</v>
          </cell>
        </row>
        <row r="1283">
          <cell r="A1283" t="str">
            <v>2612</v>
          </cell>
          <cell r="B1283" t="str">
            <v>B</v>
          </cell>
          <cell r="C1283" t="str">
            <v>Y</v>
          </cell>
          <cell r="D1283" t="str">
            <v>0131-00</v>
          </cell>
          <cell r="E1283" t="str">
            <v>KEILRIEMENSCHEIBE</v>
          </cell>
          <cell r="F1283">
            <v>1.56</v>
          </cell>
          <cell r="G1283">
            <v>2.19</v>
          </cell>
          <cell r="H1283">
            <v>43.07</v>
          </cell>
          <cell r="I1283">
            <v>3.75</v>
          </cell>
        </row>
        <row r="1284">
          <cell r="A1284" t="str">
            <v>2614</v>
          </cell>
          <cell r="B1284" t="str">
            <v>B</v>
          </cell>
          <cell r="C1284" t="str">
            <v>Y</v>
          </cell>
          <cell r="D1284" t="str">
            <v>0131-00</v>
          </cell>
          <cell r="E1284" t="str">
            <v>KEILRIEMENSCHEIBE</v>
          </cell>
          <cell r="F1284">
            <v>1.56</v>
          </cell>
          <cell r="G1284">
            <v>4.26</v>
          </cell>
          <cell r="H1284">
            <v>41.99</v>
          </cell>
          <cell r="I1284">
            <v>5.82</v>
          </cell>
        </row>
        <row r="1285">
          <cell r="A1285" t="str">
            <v>2616</v>
          </cell>
          <cell r="B1285" t="str">
            <v>B</v>
          </cell>
          <cell r="C1285" t="str">
            <v>Y</v>
          </cell>
          <cell r="D1285" t="str">
            <v>0131-00</v>
          </cell>
          <cell r="E1285" t="str">
            <v>GENERATOR</v>
          </cell>
          <cell r="F1285">
            <v>0.97</v>
          </cell>
          <cell r="G1285">
            <v>2.19</v>
          </cell>
          <cell r="H1285">
            <v>47.15</v>
          </cell>
          <cell r="I1285">
            <v>3.16</v>
          </cell>
        </row>
        <row r="1286">
          <cell r="A1286" t="str">
            <v>2617</v>
          </cell>
          <cell r="B1286" t="str">
            <v>B</v>
          </cell>
          <cell r="C1286" t="str">
            <v>Y</v>
          </cell>
          <cell r="D1286" t="str">
            <v>0131-00</v>
          </cell>
          <cell r="E1286" t="str">
            <v>GENERATOR</v>
          </cell>
          <cell r="F1286">
            <v>0.97</v>
          </cell>
          <cell r="G1286">
            <v>2.19</v>
          </cell>
          <cell r="H1286">
            <v>57.59</v>
          </cell>
          <cell r="I1286">
            <v>3.16</v>
          </cell>
        </row>
        <row r="1287">
          <cell r="A1287" t="str">
            <v>2618</v>
          </cell>
          <cell r="B1287" t="str">
            <v>B</v>
          </cell>
          <cell r="C1287" t="str">
            <v>Y</v>
          </cell>
          <cell r="D1287" t="str">
            <v>0131-00</v>
          </cell>
          <cell r="E1287" t="str">
            <v>GENERATOR</v>
          </cell>
          <cell r="F1287">
            <v>0.97</v>
          </cell>
          <cell r="G1287">
            <v>2.19</v>
          </cell>
          <cell r="H1287">
            <v>58.92</v>
          </cell>
          <cell r="I1287">
            <v>3.16</v>
          </cell>
        </row>
        <row r="1288">
          <cell r="A1288" t="str">
            <v>2619</v>
          </cell>
          <cell r="B1288" t="str">
            <v>B</v>
          </cell>
          <cell r="C1288" t="str">
            <v>Y</v>
          </cell>
          <cell r="D1288" t="str">
            <v>0131-00</v>
          </cell>
          <cell r="E1288" t="str">
            <v>GENERATOR</v>
          </cell>
          <cell r="F1288">
            <v>1.17</v>
          </cell>
          <cell r="G1288">
            <v>2.19</v>
          </cell>
          <cell r="H1288">
            <v>68.2</v>
          </cell>
          <cell r="I1288">
            <v>3.36</v>
          </cell>
        </row>
        <row r="1289">
          <cell r="A1289" t="str">
            <v>2620</v>
          </cell>
          <cell r="B1289" t="str">
            <v>B</v>
          </cell>
          <cell r="C1289" t="str">
            <v>Y</v>
          </cell>
          <cell r="D1289" t="str">
            <v>0131-00</v>
          </cell>
          <cell r="E1289" t="str">
            <v>GENERATOR</v>
          </cell>
          <cell r="F1289">
            <v>0.84</v>
          </cell>
          <cell r="G1289">
            <v>0</v>
          </cell>
          <cell r="H1289">
            <v>54.73</v>
          </cell>
          <cell r="I1289">
            <v>0.84</v>
          </cell>
        </row>
        <row r="1290">
          <cell r="A1290" t="str">
            <v>2621</v>
          </cell>
          <cell r="B1290" t="str">
            <v>B</v>
          </cell>
          <cell r="C1290" t="str">
            <v>Y</v>
          </cell>
          <cell r="D1290" t="str">
            <v>0131-00</v>
          </cell>
          <cell r="E1290" t="str">
            <v>GENERATOR</v>
          </cell>
          <cell r="F1290">
            <v>0.84</v>
          </cell>
          <cell r="G1290">
            <v>0</v>
          </cell>
          <cell r="H1290">
            <v>54.73</v>
          </cell>
          <cell r="I1290">
            <v>0.84</v>
          </cell>
        </row>
        <row r="1291">
          <cell r="A1291" t="str">
            <v>2622</v>
          </cell>
          <cell r="B1291" t="str">
            <v>B</v>
          </cell>
          <cell r="C1291" t="str">
            <v>Y</v>
          </cell>
          <cell r="D1291" t="str">
            <v>0131-00</v>
          </cell>
          <cell r="E1291" t="str">
            <v>GENERATOR</v>
          </cell>
          <cell r="F1291">
            <v>0.84</v>
          </cell>
          <cell r="G1291">
            <v>0</v>
          </cell>
          <cell r="H1291">
            <v>65.17</v>
          </cell>
          <cell r="I1291">
            <v>0.84</v>
          </cell>
        </row>
        <row r="1292">
          <cell r="A1292" t="str">
            <v>2623</v>
          </cell>
          <cell r="B1292" t="str">
            <v>B</v>
          </cell>
          <cell r="C1292" t="str">
            <v>Y</v>
          </cell>
          <cell r="D1292" t="str">
            <v>0131-00</v>
          </cell>
          <cell r="E1292" t="str">
            <v>GENERATOR</v>
          </cell>
          <cell r="F1292">
            <v>0.84</v>
          </cell>
          <cell r="G1292">
            <v>0</v>
          </cell>
          <cell r="H1292">
            <v>65.17</v>
          </cell>
          <cell r="I1292">
            <v>0.84</v>
          </cell>
        </row>
        <row r="1293">
          <cell r="A1293" t="str">
            <v>2624</v>
          </cell>
          <cell r="B1293" t="str">
            <v>B</v>
          </cell>
          <cell r="C1293" t="str">
            <v>Y</v>
          </cell>
          <cell r="D1293" t="str">
            <v>0131-00</v>
          </cell>
          <cell r="E1293" t="str">
            <v>GENERATOR</v>
          </cell>
          <cell r="F1293">
            <v>0.84</v>
          </cell>
          <cell r="G1293">
            <v>0</v>
          </cell>
          <cell r="H1293">
            <v>66.5</v>
          </cell>
          <cell r="I1293">
            <v>0.84</v>
          </cell>
        </row>
        <row r="1294">
          <cell r="A1294" t="str">
            <v>2625</v>
          </cell>
          <cell r="B1294" t="str">
            <v>B</v>
          </cell>
          <cell r="C1294" t="str">
            <v>Y</v>
          </cell>
          <cell r="D1294" t="str">
            <v>0131-00</v>
          </cell>
          <cell r="E1294" t="str">
            <v>GENERATOR</v>
          </cell>
          <cell r="F1294">
            <v>0.84</v>
          </cell>
          <cell r="G1294">
            <v>0</v>
          </cell>
          <cell r="H1294">
            <v>66.5</v>
          </cell>
          <cell r="I1294">
            <v>0.84</v>
          </cell>
        </row>
        <row r="1295">
          <cell r="A1295" t="str">
            <v>2626</v>
          </cell>
          <cell r="B1295" t="str">
            <v>B</v>
          </cell>
          <cell r="C1295" t="str">
            <v>Y</v>
          </cell>
          <cell r="D1295" t="str">
            <v>0131-00</v>
          </cell>
          <cell r="E1295" t="str">
            <v>GENERATOR</v>
          </cell>
          <cell r="F1295">
            <v>1.06</v>
          </cell>
          <cell r="G1295">
            <v>0</v>
          </cell>
          <cell r="H1295">
            <v>77.52</v>
          </cell>
          <cell r="I1295">
            <v>1.06</v>
          </cell>
        </row>
        <row r="1296">
          <cell r="A1296" t="str">
            <v>2627</v>
          </cell>
          <cell r="B1296" t="str">
            <v>B</v>
          </cell>
          <cell r="C1296" t="str">
            <v>Y</v>
          </cell>
          <cell r="D1296" t="str">
            <v>0131-00</v>
          </cell>
          <cell r="E1296" t="str">
            <v>GENERATOR</v>
          </cell>
          <cell r="F1296">
            <v>1.06</v>
          </cell>
          <cell r="G1296">
            <v>0</v>
          </cell>
          <cell r="H1296">
            <v>77.52</v>
          </cell>
          <cell r="I1296">
            <v>1.06</v>
          </cell>
        </row>
        <row r="1297">
          <cell r="A1297" t="str">
            <v>2629</v>
          </cell>
          <cell r="B1297" t="str">
            <v>B</v>
          </cell>
          <cell r="C1297" t="str">
            <v>Y</v>
          </cell>
          <cell r="D1297" t="str">
            <v>0131-00</v>
          </cell>
          <cell r="E1297" t="str">
            <v>KRAFTSTOFFPUMPE</v>
          </cell>
          <cell r="F1297">
            <v>1</v>
          </cell>
          <cell r="G1297">
            <v>0</v>
          </cell>
          <cell r="H1297">
            <v>36.86</v>
          </cell>
          <cell r="I1297">
            <v>1</v>
          </cell>
        </row>
        <row r="1298">
          <cell r="A1298" t="str">
            <v>2630</v>
          </cell>
          <cell r="B1298" t="str">
            <v>B</v>
          </cell>
          <cell r="C1298" t="str">
            <v>Y</v>
          </cell>
          <cell r="D1298" t="str">
            <v>0131-00</v>
          </cell>
          <cell r="E1298" t="str">
            <v>KRAFTSTOFFPUMPE</v>
          </cell>
          <cell r="F1298">
            <v>1</v>
          </cell>
          <cell r="G1298">
            <v>0</v>
          </cell>
          <cell r="H1298">
            <v>36.46</v>
          </cell>
          <cell r="I1298">
            <v>1</v>
          </cell>
        </row>
        <row r="1299">
          <cell r="A1299" t="str">
            <v>2632</v>
          </cell>
          <cell r="B1299" t="str">
            <v>B</v>
          </cell>
          <cell r="C1299" t="str">
            <v>Y</v>
          </cell>
          <cell r="D1299" t="str">
            <v>0130-00</v>
          </cell>
          <cell r="E1299" t="str">
            <v>SCHWUNGRAD</v>
          </cell>
          <cell r="F1299">
            <v>1.39</v>
          </cell>
          <cell r="G1299">
            <v>0</v>
          </cell>
          <cell r="H1299">
            <v>65.69</v>
          </cell>
          <cell r="I1299">
            <v>1.39</v>
          </cell>
        </row>
        <row r="1300">
          <cell r="A1300" t="str">
            <v>2633</v>
          </cell>
          <cell r="B1300" t="str">
            <v>B</v>
          </cell>
          <cell r="C1300" t="str">
            <v>Y</v>
          </cell>
          <cell r="D1300" t="str">
            <v>0130-00</v>
          </cell>
          <cell r="E1300" t="str">
            <v>SCHWUNGRAD</v>
          </cell>
          <cell r="F1300">
            <v>1.55</v>
          </cell>
          <cell r="G1300">
            <v>0</v>
          </cell>
          <cell r="H1300">
            <v>49.19</v>
          </cell>
          <cell r="I1300">
            <v>1.55</v>
          </cell>
        </row>
        <row r="1301">
          <cell r="A1301" t="str">
            <v>2634</v>
          </cell>
          <cell r="B1301" t="str">
            <v>B</v>
          </cell>
          <cell r="C1301" t="str">
            <v>Y</v>
          </cell>
          <cell r="D1301" t="str">
            <v>0130-00</v>
          </cell>
          <cell r="E1301" t="str">
            <v>BEFESTIGUNGSTEILE</v>
          </cell>
          <cell r="F1301">
            <v>0</v>
          </cell>
          <cell r="G1301">
            <v>0</v>
          </cell>
          <cell r="H1301">
            <v>0.3</v>
          </cell>
          <cell r="I1301">
            <v>0</v>
          </cell>
        </row>
        <row r="1302">
          <cell r="A1302" t="str">
            <v>2635</v>
          </cell>
          <cell r="B1302" t="str">
            <v>B</v>
          </cell>
          <cell r="C1302" t="str">
            <v>Y</v>
          </cell>
          <cell r="D1302" t="str">
            <v>0131-00</v>
          </cell>
          <cell r="E1302" t="str">
            <v>KRAFTSTOFFPUMPE</v>
          </cell>
          <cell r="F1302">
            <v>1</v>
          </cell>
          <cell r="G1302">
            <v>0</v>
          </cell>
          <cell r="H1302">
            <v>30.3</v>
          </cell>
          <cell r="I1302">
            <v>1</v>
          </cell>
        </row>
        <row r="1303">
          <cell r="A1303" t="str">
            <v>2636</v>
          </cell>
          <cell r="B1303" t="str">
            <v>B</v>
          </cell>
          <cell r="C1303" t="str">
            <v>Y</v>
          </cell>
          <cell r="D1303" t="str">
            <v>0131-00</v>
          </cell>
          <cell r="E1303" t="str">
            <v>KRAFTSTOFFPUMPE</v>
          </cell>
          <cell r="F1303">
            <v>1.2</v>
          </cell>
          <cell r="G1303">
            <v>0</v>
          </cell>
          <cell r="H1303">
            <v>31.4</v>
          </cell>
          <cell r="I1303">
            <v>1.2</v>
          </cell>
        </row>
        <row r="1304">
          <cell r="A1304" t="str">
            <v>2637</v>
          </cell>
          <cell r="B1304" t="str">
            <v>B</v>
          </cell>
          <cell r="C1304" t="str">
            <v>Y</v>
          </cell>
          <cell r="D1304" t="str">
            <v>0131-00</v>
          </cell>
          <cell r="E1304" t="str">
            <v>KRAFTSTOFFPUMPE</v>
          </cell>
          <cell r="F1304">
            <v>1.17</v>
          </cell>
          <cell r="G1304">
            <v>0</v>
          </cell>
          <cell r="H1304">
            <v>30.38</v>
          </cell>
          <cell r="I1304">
            <v>1.17</v>
          </cell>
        </row>
        <row r="1305">
          <cell r="A1305" t="str">
            <v>2638</v>
          </cell>
          <cell r="B1305" t="str">
            <v>B</v>
          </cell>
          <cell r="C1305" t="str">
            <v>Y</v>
          </cell>
          <cell r="D1305" t="str">
            <v>0131-00</v>
          </cell>
          <cell r="E1305" t="str">
            <v>KRAFTSTOFFPUMPE</v>
          </cell>
          <cell r="F1305">
            <v>1.03</v>
          </cell>
          <cell r="G1305">
            <v>0</v>
          </cell>
          <cell r="H1305">
            <v>30.38</v>
          </cell>
          <cell r="I1305">
            <v>1.03</v>
          </cell>
        </row>
        <row r="1306">
          <cell r="A1306" t="str">
            <v>2639</v>
          </cell>
          <cell r="B1306" t="str">
            <v>B</v>
          </cell>
          <cell r="C1306" t="str">
            <v>Y</v>
          </cell>
          <cell r="D1306" t="str">
            <v>0131-00</v>
          </cell>
          <cell r="E1306" t="str">
            <v>KRAFTSTOFFPUMPE</v>
          </cell>
          <cell r="F1306">
            <v>1.3</v>
          </cell>
          <cell r="G1306">
            <v>0</v>
          </cell>
          <cell r="H1306">
            <v>52.54</v>
          </cell>
          <cell r="I1306">
            <v>1.3</v>
          </cell>
        </row>
        <row r="1307">
          <cell r="A1307" t="str">
            <v>2640</v>
          </cell>
          <cell r="B1307" t="str">
            <v>B</v>
          </cell>
          <cell r="C1307" t="str">
            <v>Y</v>
          </cell>
          <cell r="D1307" t="str">
            <v>0131-00</v>
          </cell>
          <cell r="E1307" t="str">
            <v>KRAFTSTOFFPUMPE</v>
          </cell>
          <cell r="F1307">
            <v>1.3</v>
          </cell>
          <cell r="G1307">
            <v>0</v>
          </cell>
          <cell r="H1307">
            <v>52.54</v>
          </cell>
          <cell r="I1307">
            <v>1.3</v>
          </cell>
        </row>
        <row r="1308">
          <cell r="A1308" t="str">
            <v>2641</v>
          </cell>
          <cell r="B1308" t="str">
            <v>B</v>
          </cell>
          <cell r="C1308" t="str">
            <v>Y</v>
          </cell>
          <cell r="D1308" t="str">
            <v>0130-00</v>
          </cell>
          <cell r="E1308" t="str">
            <v>OHNE INHALT</v>
          </cell>
          <cell r="F1308">
            <v>0</v>
          </cell>
          <cell r="G1308">
            <v>0</v>
          </cell>
          <cell r="H1308">
            <v>0</v>
          </cell>
          <cell r="I1308">
            <v>0</v>
          </cell>
        </row>
        <row r="1309">
          <cell r="A1309" t="str">
            <v>2642</v>
          </cell>
          <cell r="B1309" t="str">
            <v>B</v>
          </cell>
          <cell r="C1309" t="str">
            <v>Y</v>
          </cell>
          <cell r="D1309" t="str">
            <v>0130-00</v>
          </cell>
          <cell r="E1309" t="str">
            <v>OHNE INHALT</v>
          </cell>
          <cell r="F1309">
            <v>0</v>
          </cell>
          <cell r="G1309">
            <v>0</v>
          </cell>
          <cell r="H1309">
            <v>0</v>
          </cell>
          <cell r="I1309">
            <v>0</v>
          </cell>
        </row>
        <row r="1310">
          <cell r="A1310" t="str">
            <v>2643</v>
          </cell>
          <cell r="B1310" t="str">
            <v>B</v>
          </cell>
          <cell r="C1310" t="str">
            <v>Y</v>
          </cell>
          <cell r="D1310" t="str">
            <v>0130-00</v>
          </cell>
          <cell r="E1310" t="str">
            <v>EINSPRITZPUMPE</v>
          </cell>
          <cell r="F1310">
            <v>5.85</v>
          </cell>
          <cell r="G1310">
            <v>40.51</v>
          </cell>
          <cell r="H1310">
            <v>541.48</v>
          </cell>
          <cell r="I1310">
            <v>46.36</v>
          </cell>
        </row>
        <row r="1311">
          <cell r="A1311" t="str">
            <v>2644</v>
          </cell>
          <cell r="B1311" t="str">
            <v>B</v>
          </cell>
          <cell r="C1311" t="str">
            <v>Y</v>
          </cell>
          <cell r="D1311" t="str">
            <v>0130-00</v>
          </cell>
          <cell r="E1311" t="str">
            <v>EINSPRITZPUMPE</v>
          </cell>
          <cell r="F1311">
            <v>7.94</v>
          </cell>
          <cell r="G1311">
            <v>44.43</v>
          </cell>
          <cell r="H1311">
            <v>769.67</v>
          </cell>
          <cell r="I1311">
            <v>52.37</v>
          </cell>
        </row>
        <row r="1312">
          <cell r="A1312" t="str">
            <v>2645</v>
          </cell>
          <cell r="B1312" t="str">
            <v>B</v>
          </cell>
          <cell r="C1312" t="str">
            <v>Y</v>
          </cell>
          <cell r="D1312" t="str">
            <v>0130-00</v>
          </cell>
          <cell r="E1312" t="str">
            <v>EINSPRITZPUMPE</v>
          </cell>
          <cell r="F1312">
            <v>7.94</v>
          </cell>
          <cell r="G1312">
            <v>44.43</v>
          </cell>
          <cell r="H1312">
            <v>769.67</v>
          </cell>
          <cell r="I1312">
            <v>52.37</v>
          </cell>
        </row>
        <row r="1313">
          <cell r="A1313" t="str">
            <v>2646</v>
          </cell>
          <cell r="B1313" t="str">
            <v>B</v>
          </cell>
          <cell r="C1313" t="str">
            <v>Y</v>
          </cell>
          <cell r="D1313" t="str">
            <v>0131-00</v>
          </cell>
          <cell r="E1313" t="str">
            <v>NEBENABTRIEB</v>
          </cell>
          <cell r="F1313">
            <v>1.76</v>
          </cell>
          <cell r="G1313">
            <v>0</v>
          </cell>
          <cell r="H1313">
            <v>226.97</v>
          </cell>
          <cell r="I1313">
            <v>1.76</v>
          </cell>
        </row>
        <row r="1314">
          <cell r="A1314" t="str">
            <v>2647</v>
          </cell>
          <cell r="B1314" t="str">
            <v>B</v>
          </cell>
          <cell r="C1314" t="str">
            <v>Y</v>
          </cell>
          <cell r="D1314" t="str">
            <v>0131-00</v>
          </cell>
          <cell r="E1314" t="str">
            <v>KRAFTSTOFFPUMPE</v>
          </cell>
          <cell r="F1314">
            <v>1</v>
          </cell>
          <cell r="G1314">
            <v>0</v>
          </cell>
          <cell r="H1314">
            <v>29.98</v>
          </cell>
          <cell r="I1314">
            <v>1</v>
          </cell>
        </row>
        <row r="1315">
          <cell r="A1315" t="str">
            <v>2648</v>
          </cell>
          <cell r="B1315" t="str">
            <v>B</v>
          </cell>
          <cell r="C1315" t="str">
            <v>Y</v>
          </cell>
          <cell r="D1315" t="str">
            <v>0131-00</v>
          </cell>
          <cell r="E1315" t="str">
            <v>KRAFTSTOFFPUMPE</v>
          </cell>
          <cell r="F1315">
            <v>1.2</v>
          </cell>
          <cell r="G1315">
            <v>0</v>
          </cell>
          <cell r="H1315">
            <v>31.08</v>
          </cell>
          <cell r="I1315">
            <v>1.2</v>
          </cell>
        </row>
        <row r="1316">
          <cell r="A1316" t="str">
            <v>2649</v>
          </cell>
          <cell r="B1316" t="str">
            <v>B</v>
          </cell>
          <cell r="C1316" t="str">
            <v>Y</v>
          </cell>
          <cell r="D1316" t="str">
            <v>0131-00</v>
          </cell>
          <cell r="E1316" t="str">
            <v>KRAFTSTOFFPUMPE</v>
          </cell>
          <cell r="F1316">
            <v>1.3</v>
          </cell>
          <cell r="G1316">
            <v>0</v>
          </cell>
          <cell r="H1316">
            <v>52.54</v>
          </cell>
          <cell r="I1316">
            <v>1.3</v>
          </cell>
        </row>
        <row r="1317">
          <cell r="A1317" t="str">
            <v>2650</v>
          </cell>
          <cell r="B1317" t="str">
            <v>B</v>
          </cell>
          <cell r="C1317" t="str">
            <v>Y</v>
          </cell>
          <cell r="D1317" t="str">
            <v>0131-00</v>
          </cell>
          <cell r="E1317" t="str">
            <v>KEILRIEMENSCHEIBE</v>
          </cell>
          <cell r="F1317">
            <v>0.48</v>
          </cell>
          <cell r="G1317">
            <v>0</v>
          </cell>
          <cell r="H1317">
            <v>20.14</v>
          </cell>
          <cell r="I1317">
            <v>0.48</v>
          </cell>
        </row>
        <row r="1318">
          <cell r="A1318" t="str">
            <v>2651</v>
          </cell>
          <cell r="B1318" t="str">
            <v>B</v>
          </cell>
          <cell r="C1318" t="str">
            <v>Y</v>
          </cell>
          <cell r="D1318" t="str">
            <v>0131-00</v>
          </cell>
          <cell r="E1318" t="str">
            <v>KEILRIEMENSCHEIBE</v>
          </cell>
          <cell r="F1318">
            <v>0.48</v>
          </cell>
          <cell r="G1318">
            <v>0</v>
          </cell>
          <cell r="H1318">
            <v>17.899999999999999</v>
          </cell>
          <cell r="I1318">
            <v>0.48</v>
          </cell>
        </row>
        <row r="1319">
          <cell r="A1319" t="str">
            <v>2652</v>
          </cell>
          <cell r="B1319" t="str">
            <v>B</v>
          </cell>
          <cell r="C1319" t="str">
            <v>Y</v>
          </cell>
          <cell r="D1319" t="str">
            <v>0131-00</v>
          </cell>
          <cell r="E1319" t="str">
            <v>KEILRIEMENSCHEIBE</v>
          </cell>
          <cell r="F1319">
            <v>0.48</v>
          </cell>
          <cell r="G1319">
            <v>0</v>
          </cell>
          <cell r="H1319">
            <v>17.899999999999999</v>
          </cell>
          <cell r="I1319">
            <v>0.48</v>
          </cell>
        </row>
        <row r="1320">
          <cell r="A1320" t="str">
            <v>2653</v>
          </cell>
          <cell r="B1320" t="str">
            <v>B</v>
          </cell>
          <cell r="C1320" t="str">
            <v>Y</v>
          </cell>
          <cell r="D1320" t="str">
            <v>0131-00</v>
          </cell>
          <cell r="E1320" t="str">
            <v>KEILRIEMENSCHEIBE</v>
          </cell>
          <cell r="F1320">
            <v>0.48</v>
          </cell>
          <cell r="G1320">
            <v>0</v>
          </cell>
          <cell r="H1320">
            <v>15.26</v>
          </cell>
          <cell r="I1320">
            <v>0.48</v>
          </cell>
        </row>
        <row r="1321">
          <cell r="A1321" t="str">
            <v>2655</v>
          </cell>
          <cell r="B1321" t="str">
            <v>B</v>
          </cell>
          <cell r="C1321" t="str">
            <v>Y</v>
          </cell>
          <cell r="D1321" t="str">
            <v>0130-00</v>
          </cell>
          <cell r="E1321" t="str">
            <v>FLUESSIGKEITSPUMPE</v>
          </cell>
          <cell r="F1321">
            <v>1.55</v>
          </cell>
          <cell r="G1321">
            <v>0</v>
          </cell>
          <cell r="H1321">
            <v>67.989999999999995</v>
          </cell>
          <cell r="I1321">
            <v>1.55</v>
          </cell>
        </row>
        <row r="1322">
          <cell r="A1322" t="str">
            <v>2656</v>
          </cell>
          <cell r="B1322" t="str">
            <v>B</v>
          </cell>
          <cell r="C1322" t="str">
            <v>Y</v>
          </cell>
          <cell r="D1322" t="str">
            <v>0131-00</v>
          </cell>
          <cell r="E1322" t="str">
            <v>FLUESSIGKEITSPUMPE</v>
          </cell>
          <cell r="F1322">
            <v>1.55</v>
          </cell>
          <cell r="G1322">
            <v>0</v>
          </cell>
          <cell r="H1322">
            <v>43.19</v>
          </cell>
          <cell r="I1322">
            <v>1.55</v>
          </cell>
        </row>
        <row r="1323">
          <cell r="A1323" t="str">
            <v>2657</v>
          </cell>
          <cell r="B1323" t="str">
            <v>B</v>
          </cell>
          <cell r="C1323" t="str">
            <v>Y</v>
          </cell>
          <cell r="D1323" t="str">
            <v>0130-00</v>
          </cell>
          <cell r="E1323" t="str">
            <v>SCHWINGS.DAEMPFER</v>
          </cell>
          <cell r="F1323">
            <v>0.86</v>
          </cell>
          <cell r="G1323">
            <v>0</v>
          </cell>
          <cell r="H1323">
            <v>47.39</v>
          </cell>
          <cell r="I1323">
            <v>0.86</v>
          </cell>
        </row>
        <row r="1324">
          <cell r="A1324" t="str">
            <v>2658</v>
          </cell>
          <cell r="B1324" t="str">
            <v>B</v>
          </cell>
          <cell r="C1324" t="str">
            <v>Y</v>
          </cell>
          <cell r="D1324" t="str">
            <v>0130-00</v>
          </cell>
          <cell r="E1324" t="str">
            <v>ANSCHLUSSTEIL</v>
          </cell>
          <cell r="F1324">
            <v>0</v>
          </cell>
          <cell r="G1324">
            <v>0</v>
          </cell>
          <cell r="H1324">
            <v>3.93</v>
          </cell>
          <cell r="I1324">
            <v>0</v>
          </cell>
        </row>
        <row r="1325">
          <cell r="A1325" t="str">
            <v>2659</v>
          </cell>
          <cell r="B1325" t="str">
            <v>B</v>
          </cell>
          <cell r="C1325" t="str">
            <v>Y</v>
          </cell>
          <cell r="D1325" t="str">
            <v>0130-00</v>
          </cell>
          <cell r="E1325" t="str">
            <v>ANSCHLUSSTEIL</v>
          </cell>
          <cell r="F1325">
            <v>0</v>
          </cell>
          <cell r="G1325">
            <v>0</v>
          </cell>
          <cell r="H1325">
            <v>3.03</v>
          </cell>
          <cell r="I1325">
            <v>0</v>
          </cell>
        </row>
        <row r="1326">
          <cell r="A1326" t="str">
            <v>2660</v>
          </cell>
          <cell r="B1326" t="str">
            <v>B</v>
          </cell>
          <cell r="C1326" t="str">
            <v>Y</v>
          </cell>
          <cell r="D1326" t="str">
            <v>0130-00</v>
          </cell>
          <cell r="E1326" t="str">
            <v>KRAFTSTOFFILTER</v>
          </cell>
          <cell r="F1326">
            <v>0.16</v>
          </cell>
          <cell r="G1326">
            <v>0</v>
          </cell>
          <cell r="H1326">
            <v>1.62</v>
          </cell>
          <cell r="I1326">
            <v>0.16</v>
          </cell>
        </row>
        <row r="1327">
          <cell r="A1327" t="str">
            <v>2661</v>
          </cell>
          <cell r="B1327" t="str">
            <v>B</v>
          </cell>
          <cell r="C1327" t="str">
            <v>Y</v>
          </cell>
          <cell r="D1327" t="str">
            <v>0130-00</v>
          </cell>
          <cell r="E1327" t="str">
            <v>FLUESSIGKEITSPUMPE</v>
          </cell>
          <cell r="F1327">
            <v>1.55</v>
          </cell>
          <cell r="G1327">
            <v>0</v>
          </cell>
          <cell r="H1327">
            <v>67.989999999999995</v>
          </cell>
          <cell r="I1327">
            <v>1.55</v>
          </cell>
        </row>
        <row r="1328">
          <cell r="A1328" t="str">
            <v>2662</v>
          </cell>
          <cell r="B1328" t="str">
            <v>B</v>
          </cell>
          <cell r="C1328" t="str">
            <v>Y</v>
          </cell>
          <cell r="D1328" t="str">
            <v>0131-00</v>
          </cell>
          <cell r="E1328" t="str">
            <v>ABGASTURBOLADER</v>
          </cell>
          <cell r="F1328">
            <v>5.16</v>
          </cell>
          <cell r="G1328">
            <v>5.76</v>
          </cell>
          <cell r="H1328">
            <v>174.44</v>
          </cell>
          <cell r="I1328">
            <v>10.92</v>
          </cell>
        </row>
        <row r="1329">
          <cell r="A1329" t="str">
            <v>2663</v>
          </cell>
          <cell r="B1329" t="str">
            <v>B</v>
          </cell>
          <cell r="C1329" t="str">
            <v>Y</v>
          </cell>
          <cell r="D1329" t="str">
            <v>0130-OO</v>
          </cell>
          <cell r="E1329" t="str">
            <v>ADAPTER</v>
          </cell>
          <cell r="F1329">
            <v>0.56000000000000005</v>
          </cell>
          <cell r="G1329">
            <v>0</v>
          </cell>
          <cell r="H1329">
            <v>10.81</v>
          </cell>
          <cell r="I1329">
            <v>0.56000000000000005</v>
          </cell>
        </row>
        <row r="1330">
          <cell r="A1330" t="str">
            <v>2664</v>
          </cell>
          <cell r="B1330" t="str">
            <v>B</v>
          </cell>
          <cell r="C1330" t="str">
            <v>Y</v>
          </cell>
          <cell r="D1330" t="str">
            <v>0130-00</v>
          </cell>
          <cell r="E1330" t="str">
            <v>DRUCKLUEFTER</v>
          </cell>
          <cell r="F1330">
            <v>0.33</v>
          </cell>
          <cell r="G1330">
            <v>0</v>
          </cell>
          <cell r="H1330">
            <v>75.31</v>
          </cell>
          <cell r="I1330">
            <v>0.33</v>
          </cell>
        </row>
        <row r="1331">
          <cell r="A1331" t="str">
            <v>2665</v>
          </cell>
          <cell r="B1331" t="str">
            <v>B</v>
          </cell>
          <cell r="C1331" t="str">
            <v>Y</v>
          </cell>
          <cell r="D1331" t="str">
            <v>0130-00</v>
          </cell>
          <cell r="E1331" t="str">
            <v>LUEFTER</v>
          </cell>
          <cell r="F1331">
            <v>0</v>
          </cell>
          <cell r="G1331">
            <v>0</v>
          </cell>
          <cell r="H1331">
            <v>23.61</v>
          </cell>
          <cell r="I1331">
            <v>0</v>
          </cell>
        </row>
        <row r="1332">
          <cell r="A1332" t="str">
            <v>2666</v>
          </cell>
          <cell r="B1332" t="str">
            <v>B</v>
          </cell>
          <cell r="C1332" t="str">
            <v>Y</v>
          </cell>
          <cell r="D1332" t="str">
            <v>0130-00</v>
          </cell>
          <cell r="E1332" t="str">
            <v>OHNE INHALT</v>
          </cell>
          <cell r="F1332">
            <v>0.02</v>
          </cell>
          <cell r="G1332">
            <v>0</v>
          </cell>
          <cell r="H1332">
            <v>0</v>
          </cell>
          <cell r="I1332">
            <v>0.02</v>
          </cell>
        </row>
        <row r="1333">
          <cell r="A1333" t="str">
            <v>2667</v>
          </cell>
          <cell r="B1333" t="str">
            <v>B</v>
          </cell>
          <cell r="C1333" t="str">
            <v>Y</v>
          </cell>
          <cell r="D1333" t="str">
            <v>0131-00</v>
          </cell>
          <cell r="E1333" t="str">
            <v>OHNE INHALT</v>
          </cell>
          <cell r="F1333">
            <v>0</v>
          </cell>
          <cell r="G1333">
            <v>0</v>
          </cell>
          <cell r="H1333">
            <v>0</v>
          </cell>
          <cell r="I1333">
            <v>0</v>
          </cell>
        </row>
        <row r="1334">
          <cell r="A1334" t="str">
            <v>2668</v>
          </cell>
          <cell r="B1334" t="str">
            <v>B</v>
          </cell>
          <cell r="C1334" t="str">
            <v>Y</v>
          </cell>
          <cell r="D1334" t="str">
            <v>0130-00</v>
          </cell>
          <cell r="E1334" t="str">
            <v>OELDRUCKUEBERWACH.</v>
          </cell>
          <cell r="F1334">
            <v>0.18</v>
          </cell>
          <cell r="G1334">
            <v>0</v>
          </cell>
          <cell r="H1334">
            <v>16.11</v>
          </cell>
          <cell r="I1334">
            <v>0.18</v>
          </cell>
        </row>
        <row r="1335">
          <cell r="A1335" t="str">
            <v>2669</v>
          </cell>
          <cell r="B1335" t="str">
            <v>B</v>
          </cell>
          <cell r="C1335" t="str">
            <v>Y</v>
          </cell>
          <cell r="D1335" t="str">
            <v>0130-00</v>
          </cell>
          <cell r="E1335" t="str">
            <v>OELDRUCKUEBERWACH.</v>
          </cell>
          <cell r="F1335">
            <v>0.18</v>
          </cell>
          <cell r="G1335">
            <v>0</v>
          </cell>
          <cell r="H1335">
            <v>23.76</v>
          </cell>
          <cell r="I1335">
            <v>0.18</v>
          </cell>
        </row>
        <row r="1336">
          <cell r="A1336" t="str">
            <v>2670</v>
          </cell>
          <cell r="B1336" t="str">
            <v>B</v>
          </cell>
          <cell r="C1336" t="str">
            <v>Y</v>
          </cell>
          <cell r="D1336" t="str">
            <v>0130-00</v>
          </cell>
          <cell r="E1336" t="str">
            <v>OELDRUCKUEBERWACH.</v>
          </cell>
          <cell r="F1336">
            <v>0.18</v>
          </cell>
          <cell r="G1336">
            <v>0</v>
          </cell>
          <cell r="H1336">
            <v>23.76</v>
          </cell>
          <cell r="I1336">
            <v>0.18</v>
          </cell>
        </row>
        <row r="1337">
          <cell r="A1337" t="str">
            <v>2671</v>
          </cell>
          <cell r="B1337" t="str">
            <v>B</v>
          </cell>
          <cell r="C1337" t="str">
            <v>Y</v>
          </cell>
          <cell r="D1337" t="str">
            <v>0130-00</v>
          </cell>
          <cell r="E1337" t="str">
            <v>TEMPERATURGEBER</v>
          </cell>
          <cell r="F1337">
            <v>0.12</v>
          </cell>
          <cell r="G1337">
            <v>0</v>
          </cell>
          <cell r="H1337">
            <v>2.31</v>
          </cell>
          <cell r="I1337">
            <v>0.12</v>
          </cell>
        </row>
        <row r="1338">
          <cell r="A1338" t="str">
            <v>2672</v>
          </cell>
          <cell r="B1338" t="str">
            <v>B</v>
          </cell>
          <cell r="C1338" t="str">
            <v>Y</v>
          </cell>
          <cell r="D1338" t="str">
            <v>0130-00</v>
          </cell>
          <cell r="E1338" t="str">
            <v>TEMPERATURGEBER</v>
          </cell>
          <cell r="F1338">
            <v>0.14000000000000001</v>
          </cell>
          <cell r="G1338">
            <v>0</v>
          </cell>
          <cell r="H1338">
            <v>15.48</v>
          </cell>
          <cell r="I1338">
            <v>0.14000000000000001</v>
          </cell>
        </row>
        <row r="1339">
          <cell r="A1339" t="str">
            <v>2673</v>
          </cell>
          <cell r="B1339" t="str">
            <v>B</v>
          </cell>
          <cell r="C1339" t="str">
            <v>Y</v>
          </cell>
          <cell r="D1339" t="str">
            <v>0130-00</v>
          </cell>
          <cell r="E1339" t="str">
            <v>TEMPERATURGEBER</v>
          </cell>
          <cell r="F1339">
            <v>0.14000000000000001</v>
          </cell>
          <cell r="G1339">
            <v>0</v>
          </cell>
          <cell r="H1339">
            <v>14.92</v>
          </cell>
          <cell r="I1339">
            <v>0.14000000000000001</v>
          </cell>
        </row>
        <row r="1340">
          <cell r="A1340" t="str">
            <v>2674</v>
          </cell>
          <cell r="B1340" t="str">
            <v>B</v>
          </cell>
          <cell r="C1340" t="str">
            <v>Y</v>
          </cell>
          <cell r="D1340" t="str">
            <v>0130-00</v>
          </cell>
          <cell r="E1340" t="str">
            <v>TEMPERATURGEBER</v>
          </cell>
          <cell r="F1340">
            <v>0.14000000000000001</v>
          </cell>
          <cell r="G1340">
            <v>0</v>
          </cell>
          <cell r="H1340">
            <v>15.48</v>
          </cell>
          <cell r="I1340">
            <v>0.14000000000000001</v>
          </cell>
        </row>
        <row r="1341">
          <cell r="A1341" t="str">
            <v>2675</v>
          </cell>
          <cell r="B1341" t="str">
            <v>B</v>
          </cell>
          <cell r="C1341" t="str">
            <v>Y</v>
          </cell>
          <cell r="D1341" t="str">
            <v>0130-00</v>
          </cell>
          <cell r="E1341" t="str">
            <v>TEMPERATURGEBER</v>
          </cell>
          <cell r="F1341">
            <v>0.14000000000000001</v>
          </cell>
          <cell r="G1341">
            <v>0</v>
          </cell>
          <cell r="H1341">
            <v>14.92</v>
          </cell>
          <cell r="I1341">
            <v>0.14000000000000001</v>
          </cell>
        </row>
        <row r="1342">
          <cell r="A1342" t="str">
            <v>2676</v>
          </cell>
          <cell r="B1342" t="str">
            <v>B</v>
          </cell>
          <cell r="C1342" t="str">
            <v>Y</v>
          </cell>
          <cell r="D1342" t="str">
            <v>0130-00</v>
          </cell>
          <cell r="E1342" t="str">
            <v>FLUESSIGK.VORWAERM</v>
          </cell>
          <cell r="F1342">
            <v>0.35</v>
          </cell>
          <cell r="G1342">
            <v>0</v>
          </cell>
          <cell r="H1342">
            <v>38.340000000000003</v>
          </cell>
          <cell r="I1342">
            <v>0.35</v>
          </cell>
        </row>
        <row r="1343">
          <cell r="A1343" t="str">
            <v>2677</v>
          </cell>
          <cell r="B1343" t="str">
            <v>B</v>
          </cell>
          <cell r="C1343" t="str">
            <v>Y</v>
          </cell>
          <cell r="D1343" t="str">
            <v>0130-00</v>
          </cell>
          <cell r="E1343" t="str">
            <v>EINSPRITZPUMPE</v>
          </cell>
          <cell r="F1343">
            <v>7.94</v>
          </cell>
          <cell r="G1343">
            <v>44.43</v>
          </cell>
          <cell r="H1343">
            <v>764.09</v>
          </cell>
          <cell r="I1343">
            <v>52.37</v>
          </cell>
        </row>
        <row r="1344">
          <cell r="A1344" t="str">
            <v>2682</v>
          </cell>
          <cell r="B1344" t="str">
            <v>B</v>
          </cell>
          <cell r="C1344" t="str">
            <v>Y</v>
          </cell>
          <cell r="D1344" t="str">
            <v>0131-00</v>
          </cell>
          <cell r="E1344" t="str">
            <v>KABELBAUM</v>
          </cell>
          <cell r="F1344">
            <v>3.58</v>
          </cell>
          <cell r="G1344">
            <v>0</v>
          </cell>
          <cell r="H1344">
            <v>12.79</v>
          </cell>
          <cell r="I1344">
            <v>3.58</v>
          </cell>
        </row>
        <row r="1345">
          <cell r="A1345" t="str">
            <v>2683</v>
          </cell>
          <cell r="B1345" t="str">
            <v>B</v>
          </cell>
          <cell r="C1345" t="str">
            <v>Y</v>
          </cell>
          <cell r="D1345" t="str">
            <v>0131-00</v>
          </cell>
          <cell r="E1345" t="str">
            <v>KABELBAUM</v>
          </cell>
          <cell r="F1345">
            <v>3.58</v>
          </cell>
          <cell r="G1345">
            <v>0</v>
          </cell>
          <cell r="H1345">
            <v>12.79</v>
          </cell>
          <cell r="I1345">
            <v>3.58</v>
          </cell>
        </row>
        <row r="1346">
          <cell r="A1346" t="str">
            <v>2685</v>
          </cell>
          <cell r="B1346" t="str">
            <v>B</v>
          </cell>
          <cell r="C1346" t="str">
            <v>Y</v>
          </cell>
          <cell r="D1346" t="str">
            <v>0130-00</v>
          </cell>
          <cell r="E1346" t="str">
            <v>ELEK.ANLASSZUBEH.</v>
          </cell>
          <cell r="F1346">
            <v>1.07</v>
          </cell>
          <cell r="G1346">
            <v>0</v>
          </cell>
          <cell r="H1346">
            <v>40.729999999999997</v>
          </cell>
          <cell r="I1346">
            <v>1.07</v>
          </cell>
        </row>
        <row r="1347">
          <cell r="A1347" t="str">
            <v>2686</v>
          </cell>
          <cell r="B1347" t="str">
            <v>B</v>
          </cell>
          <cell r="C1347" t="str">
            <v>Y</v>
          </cell>
          <cell r="D1347" t="str">
            <v>0130-00</v>
          </cell>
          <cell r="E1347" t="str">
            <v>ELEK.ANLASSZUBEH.</v>
          </cell>
          <cell r="F1347">
            <v>1.07</v>
          </cell>
          <cell r="G1347">
            <v>0</v>
          </cell>
          <cell r="H1347">
            <v>41.98</v>
          </cell>
          <cell r="I1347">
            <v>1.07</v>
          </cell>
        </row>
        <row r="1348">
          <cell r="A1348" t="str">
            <v>2687</v>
          </cell>
          <cell r="B1348" t="str">
            <v>B</v>
          </cell>
          <cell r="C1348" t="str">
            <v>Y</v>
          </cell>
          <cell r="D1348" t="str">
            <v>0130-00</v>
          </cell>
          <cell r="E1348" t="str">
            <v>STARTHILFE</v>
          </cell>
          <cell r="F1348">
            <v>1.07</v>
          </cell>
          <cell r="G1348">
            <v>0</v>
          </cell>
          <cell r="H1348">
            <v>32.270000000000003</v>
          </cell>
          <cell r="I1348">
            <v>1.07</v>
          </cell>
        </row>
        <row r="1349">
          <cell r="A1349" t="str">
            <v>2688</v>
          </cell>
          <cell r="B1349" t="str">
            <v>B</v>
          </cell>
          <cell r="C1349" t="str">
            <v>Y</v>
          </cell>
          <cell r="D1349" t="str">
            <v>0130-00</v>
          </cell>
          <cell r="E1349" t="str">
            <v>STARTHILFE</v>
          </cell>
          <cell r="F1349">
            <v>1.07</v>
          </cell>
          <cell r="G1349">
            <v>0</v>
          </cell>
          <cell r="H1349">
            <v>33.17</v>
          </cell>
          <cell r="I1349">
            <v>1.07</v>
          </cell>
        </row>
        <row r="1350">
          <cell r="A1350" t="str">
            <v>2689</v>
          </cell>
          <cell r="B1350" t="str">
            <v>B</v>
          </cell>
          <cell r="C1350" t="str">
            <v>Y</v>
          </cell>
          <cell r="D1350" t="str">
            <v>0130-00</v>
          </cell>
          <cell r="E1350" t="str">
            <v>VERSCHLUSSTEILE</v>
          </cell>
          <cell r="F1350">
            <v>0.4</v>
          </cell>
          <cell r="G1350">
            <v>0</v>
          </cell>
          <cell r="H1350">
            <v>4.32</v>
          </cell>
          <cell r="I1350">
            <v>0.4</v>
          </cell>
        </row>
        <row r="1351">
          <cell r="A1351" t="str">
            <v>2690</v>
          </cell>
          <cell r="B1351" t="str">
            <v>B</v>
          </cell>
          <cell r="C1351" t="str">
            <v>Y</v>
          </cell>
          <cell r="D1351" t="str">
            <v>0130-00</v>
          </cell>
          <cell r="E1351" t="str">
            <v>ANSCHLUSSSTECKER</v>
          </cell>
          <cell r="F1351">
            <v>0</v>
          </cell>
          <cell r="G1351">
            <v>0</v>
          </cell>
          <cell r="H1351">
            <v>7.06</v>
          </cell>
          <cell r="I1351">
            <v>0</v>
          </cell>
        </row>
        <row r="1352">
          <cell r="A1352" t="str">
            <v>2691</v>
          </cell>
          <cell r="B1352" t="str">
            <v>B</v>
          </cell>
          <cell r="C1352" t="str">
            <v>Y</v>
          </cell>
          <cell r="D1352" t="str">
            <v>0130-00</v>
          </cell>
          <cell r="E1352" t="str">
            <v>LUEFTER</v>
          </cell>
          <cell r="F1352">
            <v>0.17</v>
          </cell>
          <cell r="G1352">
            <v>0</v>
          </cell>
          <cell r="H1352">
            <v>20.87</v>
          </cell>
          <cell r="I1352">
            <v>0.17</v>
          </cell>
        </row>
        <row r="1353">
          <cell r="A1353" t="str">
            <v>2692</v>
          </cell>
          <cell r="B1353" t="str">
            <v>B</v>
          </cell>
          <cell r="C1353" t="str">
            <v>Y</v>
          </cell>
          <cell r="D1353" t="str">
            <v>0130-00</v>
          </cell>
          <cell r="E1353" t="str">
            <v>KURB.GEH.ENTLUEFT.</v>
          </cell>
          <cell r="F1353">
            <v>0.7</v>
          </cell>
          <cell r="G1353">
            <v>0</v>
          </cell>
          <cell r="H1353">
            <v>10.56</v>
          </cell>
          <cell r="I1353">
            <v>0.7</v>
          </cell>
        </row>
        <row r="1354">
          <cell r="A1354" t="str">
            <v>2693</v>
          </cell>
          <cell r="B1354" t="str">
            <v>B</v>
          </cell>
          <cell r="C1354" t="str">
            <v>Y</v>
          </cell>
          <cell r="D1354" t="str">
            <v>0130-00</v>
          </cell>
          <cell r="E1354" t="str">
            <v>KURB.GEH.ENTLUEFT.</v>
          </cell>
          <cell r="F1354">
            <v>0.7</v>
          </cell>
          <cell r="G1354">
            <v>0</v>
          </cell>
          <cell r="H1354">
            <v>10.77</v>
          </cell>
          <cell r="I1354">
            <v>0.7</v>
          </cell>
        </row>
        <row r="1355">
          <cell r="A1355" t="str">
            <v>2694</v>
          </cell>
          <cell r="B1355" t="str">
            <v>B</v>
          </cell>
          <cell r="C1355" t="str">
            <v>Y</v>
          </cell>
          <cell r="D1355" t="str">
            <v>0131-00</v>
          </cell>
          <cell r="E1355" t="str">
            <v>LADELUFTLEITUNG</v>
          </cell>
          <cell r="F1355">
            <v>1.96</v>
          </cell>
          <cell r="G1355">
            <v>0.93</v>
          </cell>
          <cell r="H1355">
            <v>52.98</v>
          </cell>
          <cell r="I1355">
            <v>2.89</v>
          </cell>
        </row>
        <row r="1356">
          <cell r="A1356" t="str">
            <v>2696</v>
          </cell>
          <cell r="B1356" t="str">
            <v>B</v>
          </cell>
          <cell r="C1356" t="str">
            <v>Y</v>
          </cell>
          <cell r="D1356" t="str">
            <v>0131-00</v>
          </cell>
          <cell r="E1356" t="str">
            <v>KABELBAUM</v>
          </cell>
          <cell r="F1356">
            <v>4.12</v>
          </cell>
          <cell r="G1356">
            <v>0</v>
          </cell>
          <cell r="H1356">
            <v>13.09</v>
          </cell>
          <cell r="I1356">
            <v>4.12</v>
          </cell>
        </row>
        <row r="1357">
          <cell r="A1357" t="str">
            <v>2697</v>
          </cell>
          <cell r="B1357" t="str">
            <v>B</v>
          </cell>
          <cell r="C1357" t="str">
            <v>Y</v>
          </cell>
          <cell r="D1357" t="str">
            <v>0131-00</v>
          </cell>
          <cell r="E1357" t="str">
            <v>KABELBAUM</v>
          </cell>
          <cell r="F1357">
            <v>4.12</v>
          </cell>
          <cell r="G1357">
            <v>0</v>
          </cell>
          <cell r="H1357">
            <v>13.09</v>
          </cell>
          <cell r="I1357">
            <v>4.12</v>
          </cell>
        </row>
        <row r="1358">
          <cell r="A1358" t="str">
            <v>2698</v>
          </cell>
          <cell r="B1358" t="str">
            <v>B</v>
          </cell>
          <cell r="C1358" t="str">
            <v>Y</v>
          </cell>
          <cell r="D1358" t="str">
            <v>0130-00</v>
          </cell>
          <cell r="E1358" t="str">
            <v>ELEK.ANLASSZUBEH.</v>
          </cell>
          <cell r="F1358">
            <v>3.47</v>
          </cell>
          <cell r="G1358">
            <v>0</v>
          </cell>
          <cell r="H1358">
            <v>52.69</v>
          </cell>
          <cell r="I1358">
            <v>3.47</v>
          </cell>
        </row>
        <row r="1359">
          <cell r="A1359" t="str">
            <v>2699</v>
          </cell>
          <cell r="B1359" t="str">
            <v>B</v>
          </cell>
          <cell r="C1359" t="str">
            <v>Y</v>
          </cell>
          <cell r="D1359" t="str">
            <v>0130-00</v>
          </cell>
          <cell r="E1359" t="str">
            <v>ELEK.ANLASSZUBEH.</v>
          </cell>
          <cell r="F1359">
            <v>3.47</v>
          </cell>
          <cell r="G1359">
            <v>0</v>
          </cell>
          <cell r="H1359">
            <v>53.94</v>
          </cell>
          <cell r="I1359">
            <v>3.47</v>
          </cell>
        </row>
        <row r="1360">
          <cell r="A1360" t="str">
            <v>2700</v>
          </cell>
          <cell r="B1360" t="str">
            <v>B</v>
          </cell>
          <cell r="C1360" t="str">
            <v>Y</v>
          </cell>
          <cell r="D1360" t="str">
            <v>0130-00</v>
          </cell>
          <cell r="E1360" t="str">
            <v>STARTHILFE</v>
          </cell>
          <cell r="F1360">
            <v>3.87</v>
          </cell>
          <cell r="G1360">
            <v>0</v>
          </cell>
          <cell r="H1360">
            <v>44.23</v>
          </cell>
          <cell r="I1360">
            <v>3.87</v>
          </cell>
        </row>
        <row r="1361">
          <cell r="A1361" t="str">
            <v>2701</v>
          </cell>
          <cell r="B1361" t="str">
            <v>B</v>
          </cell>
          <cell r="C1361" t="str">
            <v>Y</v>
          </cell>
          <cell r="D1361" t="str">
            <v>0130-00</v>
          </cell>
          <cell r="E1361" t="str">
            <v>STARTHILFE</v>
          </cell>
          <cell r="F1361">
            <v>3.87</v>
          </cell>
          <cell r="G1361">
            <v>0</v>
          </cell>
          <cell r="H1361">
            <v>45.13</v>
          </cell>
          <cell r="I1361">
            <v>3.87</v>
          </cell>
        </row>
        <row r="1362">
          <cell r="A1362" t="str">
            <v>2703</v>
          </cell>
          <cell r="B1362" t="str">
            <v>B</v>
          </cell>
          <cell r="C1362" t="str">
            <v>Y</v>
          </cell>
          <cell r="D1362" t="str">
            <v>0130-00</v>
          </cell>
          <cell r="E1362" t="str">
            <v>VERSCHLUSSTEILE</v>
          </cell>
          <cell r="F1362">
            <v>0.42</v>
          </cell>
          <cell r="G1362">
            <v>0</v>
          </cell>
          <cell r="H1362">
            <v>2.93</v>
          </cell>
          <cell r="I1362">
            <v>0.42</v>
          </cell>
        </row>
        <row r="1363">
          <cell r="A1363" t="str">
            <v>2704</v>
          </cell>
          <cell r="B1363" t="str">
            <v>B</v>
          </cell>
          <cell r="C1363" t="str">
            <v>Y</v>
          </cell>
          <cell r="D1363" t="str">
            <v>0131-00</v>
          </cell>
          <cell r="E1363" t="str">
            <v>VERSCHLUSSTEILE</v>
          </cell>
          <cell r="F1363">
            <v>1.02</v>
          </cell>
          <cell r="G1363">
            <v>0</v>
          </cell>
          <cell r="H1363">
            <v>54.4</v>
          </cell>
          <cell r="I1363">
            <v>1.02</v>
          </cell>
        </row>
        <row r="1364">
          <cell r="A1364" t="str">
            <v>2705</v>
          </cell>
          <cell r="B1364" t="str">
            <v>B</v>
          </cell>
          <cell r="C1364" t="str">
            <v>Y</v>
          </cell>
          <cell r="D1364" t="str">
            <v>0130-00</v>
          </cell>
          <cell r="E1364" t="str">
            <v>VERSCHLUSSTEILE</v>
          </cell>
          <cell r="F1364">
            <v>1</v>
          </cell>
          <cell r="G1364">
            <v>0</v>
          </cell>
          <cell r="H1364">
            <v>51.69</v>
          </cell>
          <cell r="I1364">
            <v>1</v>
          </cell>
        </row>
        <row r="1365">
          <cell r="A1365" t="str">
            <v>2706</v>
          </cell>
          <cell r="B1365" t="str">
            <v>B</v>
          </cell>
          <cell r="C1365" t="str">
            <v>Y</v>
          </cell>
          <cell r="D1365" t="str">
            <v>0130-00</v>
          </cell>
          <cell r="E1365" t="str">
            <v>LADELUFTLEITUNG</v>
          </cell>
          <cell r="F1365">
            <v>2.2000000000000002</v>
          </cell>
          <cell r="G1365">
            <v>0</v>
          </cell>
          <cell r="H1365">
            <v>42</v>
          </cell>
          <cell r="I1365">
            <v>2.2000000000000002</v>
          </cell>
        </row>
        <row r="1366">
          <cell r="A1366" t="str">
            <v>2707</v>
          </cell>
          <cell r="B1366" t="str">
            <v>B</v>
          </cell>
          <cell r="C1366" t="str">
            <v>Y</v>
          </cell>
          <cell r="D1366" t="str">
            <v>0130-00</v>
          </cell>
          <cell r="E1366" t="str">
            <v>SCHMIEROELKUEHLER</v>
          </cell>
          <cell r="F1366">
            <v>0.81</v>
          </cell>
          <cell r="G1366">
            <v>1.18</v>
          </cell>
          <cell r="H1366">
            <v>71.73</v>
          </cell>
          <cell r="I1366">
            <v>1.99</v>
          </cell>
        </row>
        <row r="1367">
          <cell r="A1367" t="str">
            <v>2708</v>
          </cell>
          <cell r="B1367" t="str">
            <v>B</v>
          </cell>
          <cell r="C1367" t="str">
            <v>Y</v>
          </cell>
          <cell r="D1367" t="str">
            <v>0130-00</v>
          </cell>
          <cell r="E1367" t="str">
            <v>SCHMIEROELKUEHLER</v>
          </cell>
          <cell r="F1367">
            <v>1.3</v>
          </cell>
          <cell r="G1367">
            <v>1.1599999999999999</v>
          </cell>
          <cell r="H1367">
            <v>86.95</v>
          </cell>
          <cell r="I1367">
            <v>2.46</v>
          </cell>
        </row>
        <row r="1368">
          <cell r="A1368" t="str">
            <v>2709</v>
          </cell>
          <cell r="B1368" t="str">
            <v>B</v>
          </cell>
          <cell r="C1368" t="str">
            <v>Y</v>
          </cell>
          <cell r="D1368" t="str">
            <v>0131-00</v>
          </cell>
          <cell r="E1368" t="str">
            <v>SCHMIEROELKUEHLER</v>
          </cell>
          <cell r="F1368">
            <v>0.7</v>
          </cell>
          <cell r="G1368">
            <v>1.5</v>
          </cell>
          <cell r="H1368">
            <v>68.84</v>
          </cell>
          <cell r="I1368">
            <v>2.2000000000000002</v>
          </cell>
        </row>
        <row r="1369">
          <cell r="A1369" t="str">
            <v>2710</v>
          </cell>
          <cell r="B1369" t="str">
            <v>B</v>
          </cell>
          <cell r="C1369" t="str">
            <v>Y</v>
          </cell>
          <cell r="D1369" t="str">
            <v>0131-00</v>
          </cell>
          <cell r="E1369" t="str">
            <v>EINSPRITZPUMPE</v>
          </cell>
          <cell r="F1369">
            <v>8.6199999999999992</v>
          </cell>
          <cell r="G1369">
            <v>40.700000000000003</v>
          </cell>
          <cell r="H1369">
            <v>932.8</v>
          </cell>
          <cell r="I1369">
            <v>49.32</v>
          </cell>
        </row>
        <row r="1370">
          <cell r="A1370" t="str">
            <v>2711</v>
          </cell>
          <cell r="B1370" t="str">
            <v>B</v>
          </cell>
          <cell r="C1370" t="str">
            <v>Y</v>
          </cell>
          <cell r="D1370" t="str">
            <v>0130-00</v>
          </cell>
          <cell r="E1370" t="str">
            <v>VERSCHLUSSTEILE</v>
          </cell>
          <cell r="F1370">
            <v>0.79</v>
          </cell>
          <cell r="G1370">
            <v>0</v>
          </cell>
          <cell r="H1370">
            <v>6.41</v>
          </cell>
          <cell r="I1370">
            <v>0.79</v>
          </cell>
        </row>
        <row r="1371">
          <cell r="A1371" t="str">
            <v>2712</v>
          </cell>
          <cell r="B1371" t="str">
            <v>B</v>
          </cell>
          <cell r="C1371" t="str">
            <v>Y</v>
          </cell>
          <cell r="D1371" t="str">
            <v>0131-00</v>
          </cell>
          <cell r="E1371" t="str">
            <v>SCHMIEROELKUEHLER</v>
          </cell>
          <cell r="F1371">
            <v>1.38</v>
          </cell>
          <cell r="G1371">
            <v>0</v>
          </cell>
          <cell r="H1371">
            <v>146.35</v>
          </cell>
          <cell r="I1371">
            <v>1.38</v>
          </cell>
        </row>
        <row r="1372">
          <cell r="A1372" t="str">
            <v>2713</v>
          </cell>
          <cell r="B1372" t="str">
            <v>B</v>
          </cell>
          <cell r="C1372" t="str">
            <v>Y</v>
          </cell>
          <cell r="D1372" t="str">
            <v>0130-00</v>
          </cell>
          <cell r="E1372" t="str">
            <v>KEILRIEMENSCHEIBE</v>
          </cell>
          <cell r="F1372">
            <v>0.69</v>
          </cell>
          <cell r="G1372">
            <v>0</v>
          </cell>
          <cell r="H1372">
            <v>28.82</v>
          </cell>
          <cell r="I1372">
            <v>0.69</v>
          </cell>
        </row>
        <row r="1373">
          <cell r="A1373" t="str">
            <v>2715</v>
          </cell>
          <cell r="B1373" t="str">
            <v>B</v>
          </cell>
          <cell r="C1373" t="str">
            <v>Y</v>
          </cell>
          <cell r="D1373" t="str">
            <v>0130-00</v>
          </cell>
          <cell r="E1373" t="str">
            <v>SCHWUNGRAD</v>
          </cell>
          <cell r="F1373">
            <v>2.54</v>
          </cell>
          <cell r="G1373">
            <v>0</v>
          </cell>
          <cell r="H1373">
            <v>210.78</v>
          </cell>
          <cell r="I1373">
            <v>2.54</v>
          </cell>
        </row>
        <row r="1374">
          <cell r="A1374" t="str">
            <v>2716</v>
          </cell>
          <cell r="B1374" t="str">
            <v>B</v>
          </cell>
          <cell r="C1374" t="str">
            <v>Y</v>
          </cell>
          <cell r="D1374" t="str">
            <v>0130-00</v>
          </cell>
          <cell r="E1374" t="str">
            <v>SCHWUNGRAD</v>
          </cell>
          <cell r="F1374">
            <v>1.55</v>
          </cell>
          <cell r="G1374">
            <v>0</v>
          </cell>
          <cell r="H1374">
            <v>148.22999999999999</v>
          </cell>
          <cell r="I1374">
            <v>1.55</v>
          </cell>
        </row>
        <row r="1375">
          <cell r="A1375" t="str">
            <v>2717</v>
          </cell>
          <cell r="B1375" t="str">
            <v>B</v>
          </cell>
          <cell r="C1375" t="str">
            <v>Y</v>
          </cell>
          <cell r="D1375" t="str">
            <v>0130-00</v>
          </cell>
          <cell r="E1375" t="str">
            <v>FLUESSIGK.VORWAERM</v>
          </cell>
          <cell r="F1375">
            <v>0.59</v>
          </cell>
          <cell r="G1375">
            <v>0</v>
          </cell>
          <cell r="H1375">
            <v>14.45</v>
          </cell>
          <cell r="I1375">
            <v>0.59</v>
          </cell>
        </row>
        <row r="1376">
          <cell r="A1376" t="str">
            <v>2718</v>
          </cell>
          <cell r="B1376" t="str">
            <v>B</v>
          </cell>
          <cell r="C1376" t="str">
            <v>Y</v>
          </cell>
          <cell r="D1376" t="str">
            <v>0130-00</v>
          </cell>
          <cell r="E1376" t="str">
            <v>FLUESSIGK.VORWAERM</v>
          </cell>
          <cell r="F1376">
            <v>0.59</v>
          </cell>
          <cell r="G1376">
            <v>0</v>
          </cell>
          <cell r="H1376">
            <v>38.340000000000003</v>
          </cell>
          <cell r="I1376">
            <v>0.59</v>
          </cell>
        </row>
        <row r="1377">
          <cell r="A1377" t="str">
            <v>2719</v>
          </cell>
          <cell r="B1377" t="str">
            <v>B</v>
          </cell>
          <cell r="C1377" t="str">
            <v>Y</v>
          </cell>
          <cell r="D1377" t="str">
            <v>0131-00</v>
          </cell>
          <cell r="E1377" t="str">
            <v>BEFESTIGUNGSTEILE</v>
          </cell>
          <cell r="F1377">
            <v>0</v>
          </cell>
          <cell r="G1377">
            <v>0</v>
          </cell>
          <cell r="H1377">
            <v>0.3</v>
          </cell>
          <cell r="I1377">
            <v>0</v>
          </cell>
        </row>
        <row r="1378">
          <cell r="A1378" t="str">
            <v>2720</v>
          </cell>
          <cell r="B1378" t="str">
            <v>B</v>
          </cell>
          <cell r="C1378" t="str">
            <v>Y</v>
          </cell>
          <cell r="D1378" t="str">
            <v>0131-00</v>
          </cell>
          <cell r="E1378" t="str">
            <v>EINSPRITZPUMPE</v>
          </cell>
          <cell r="F1378">
            <v>6.64</v>
          </cell>
          <cell r="G1378">
            <v>42.86</v>
          </cell>
          <cell r="H1378">
            <v>699.42</v>
          </cell>
          <cell r="I1378">
            <v>49.5</v>
          </cell>
        </row>
        <row r="1379">
          <cell r="A1379" t="str">
            <v>2721</v>
          </cell>
          <cell r="B1379" t="str">
            <v>B</v>
          </cell>
          <cell r="C1379" t="str">
            <v>Y</v>
          </cell>
          <cell r="D1379" t="str">
            <v>0131-00</v>
          </cell>
          <cell r="E1379" t="str">
            <v>EINSPRITZPUMPE</v>
          </cell>
          <cell r="F1379">
            <v>6.64</v>
          </cell>
          <cell r="G1379">
            <v>42.86</v>
          </cell>
          <cell r="H1379">
            <v>699.7</v>
          </cell>
          <cell r="I1379">
            <v>49.5</v>
          </cell>
        </row>
        <row r="1380">
          <cell r="A1380" t="str">
            <v>2722</v>
          </cell>
          <cell r="B1380" t="str">
            <v>B</v>
          </cell>
          <cell r="C1380" t="str">
            <v>Y</v>
          </cell>
          <cell r="D1380" t="str">
            <v>0131-00</v>
          </cell>
          <cell r="E1380" t="str">
            <v>EINSPRITZPUMPE</v>
          </cell>
          <cell r="F1380">
            <v>8.74</v>
          </cell>
          <cell r="G1380">
            <v>40.700000000000003</v>
          </cell>
          <cell r="H1380">
            <v>939.03</v>
          </cell>
          <cell r="I1380">
            <v>49.440000000000005</v>
          </cell>
        </row>
        <row r="1381">
          <cell r="A1381" t="str">
            <v>2723</v>
          </cell>
          <cell r="B1381" t="str">
            <v>B</v>
          </cell>
          <cell r="C1381" t="str">
            <v>Y</v>
          </cell>
          <cell r="D1381" t="str">
            <v>0131-00</v>
          </cell>
          <cell r="E1381" t="str">
            <v>EINSPRITZPUMPE</v>
          </cell>
          <cell r="F1381">
            <v>8.74</v>
          </cell>
          <cell r="G1381">
            <v>40.700000000000003</v>
          </cell>
          <cell r="H1381">
            <v>939.45</v>
          </cell>
          <cell r="I1381">
            <v>49.440000000000005</v>
          </cell>
        </row>
        <row r="1382">
          <cell r="A1382" t="str">
            <v>2724</v>
          </cell>
          <cell r="B1382" t="str">
            <v>B</v>
          </cell>
          <cell r="C1382" t="str">
            <v>Y</v>
          </cell>
          <cell r="D1382" t="str">
            <v>0131-00</v>
          </cell>
          <cell r="E1382" t="str">
            <v>LUEFTERLAGERUNG</v>
          </cell>
          <cell r="F1382">
            <v>0.22</v>
          </cell>
          <cell r="G1382">
            <v>0</v>
          </cell>
          <cell r="H1382">
            <v>22.25</v>
          </cell>
          <cell r="I1382">
            <v>0.22</v>
          </cell>
        </row>
        <row r="1383">
          <cell r="A1383" t="str">
            <v>2725</v>
          </cell>
          <cell r="B1383" t="str">
            <v>B</v>
          </cell>
          <cell r="C1383" t="str">
            <v>Y</v>
          </cell>
          <cell r="D1383" t="str">
            <v>0131-00</v>
          </cell>
          <cell r="E1383" t="str">
            <v>LUEFTERLAGERUNG</v>
          </cell>
          <cell r="F1383">
            <v>0.52</v>
          </cell>
          <cell r="G1383">
            <v>0</v>
          </cell>
          <cell r="H1383">
            <v>22.81</v>
          </cell>
          <cell r="I1383">
            <v>0.52</v>
          </cell>
        </row>
        <row r="1384">
          <cell r="A1384" t="str">
            <v>2726</v>
          </cell>
          <cell r="B1384" t="str">
            <v>B</v>
          </cell>
          <cell r="C1384" t="str">
            <v>Y</v>
          </cell>
          <cell r="D1384" t="str">
            <v>0130-00</v>
          </cell>
          <cell r="E1384" t="str">
            <v>ANSCHLUSSSTECKER</v>
          </cell>
          <cell r="F1384">
            <v>0</v>
          </cell>
          <cell r="G1384">
            <v>0</v>
          </cell>
          <cell r="H1384">
            <v>4</v>
          </cell>
          <cell r="I1384">
            <v>0</v>
          </cell>
        </row>
        <row r="1385">
          <cell r="A1385" t="str">
            <v>2727</v>
          </cell>
          <cell r="B1385" t="str">
            <v>B</v>
          </cell>
          <cell r="C1385" t="str">
            <v>Y</v>
          </cell>
          <cell r="D1385" t="str">
            <v>0130-00</v>
          </cell>
          <cell r="E1385" t="str">
            <v>ELEK.ANLASSZUBEH.</v>
          </cell>
          <cell r="F1385">
            <v>0.64</v>
          </cell>
          <cell r="G1385">
            <v>0</v>
          </cell>
          <cell r="H1385">
            <v>12.78</v>
          </cell>
          <cell r="I1385">
            <v>0.64</v>
          </cell>
        </row>
        <row r="1386">
          <cell r="A1386" t="str">
            <v>2728</v>
          </cell>
          <cell r="B1386" t="str">
            <v>B</v>
          </cell>
          <cell r="C1386" t="str">
            <v>Y</v>
          </cell>
          <cell r="D1386" t="str">
            <v>0130-00</v>
          </cell>
          <cell r="E1386" t="str">
            <v>ELEK.ANLASSZUBEH.</v>
          </cell>
          <cell r="F1386">
            <v>0.64</v>
          </cell>
          <cell r="G1386">
            <v>0</v>
          </cell>
          <cell r="H1386">
            <v>13.13</v>
          </cell>
          <cell r="I1386">
            <v>0.64</v>
          </cell>
        </row>
        <row r="1387">
          <cell r="A1387" t="str">
            <v>2729</v>
          </cell>
          <cell r="B1387" t="str">
            <v>B</v>
          </cell>
          <cell r="C1387" t="str">
            <v>Y</v>
          </cell>
          <cell r="D1387" t="str">
            <v>0130-00</v>
          </cell>
          <cell r="E1387" t="str">
            <v>ELEK.ANLASSZUBEH.</v>
          </cell>
          <cell r="F1387">
            <v>0.79</v>
          </cell>
          <cell r="G1387">
            <v>0</v>
          </cell>
          <cell r="H1387">
            <v>14.87</v>
          </cell>
          <cell r="I1387">
            <v>0.79</v>
          </cell>
        </row>
        <row r="1388">
          <cell r="A1388" t="str">
            <v>2730</v>
          </cell>
          <cell r="B1388" t="str">
            <v>B</v>
          </cell>
          <cell r="C1388" t="str">
            <v>Y</v>
          </cell>
          <cell r="D1388" t="str">
            <v>0130-00</v>
          </cell>
          <cell r="E1388" t="str">
            <v>ELEK.ANLASSZUBEH.</v>
          </cell>
          <cell r="F1388">
            <v>0.79</v>
          </cell>
          <cell r="G1388">
            <v>0</v>
          </cell>
          <cell r="H1388">
            <v>15.22</v>
          </cell>
          <cell r="I1388">
            <v>0.79</v>
          </cell>
        </row>
        <row r="1389">
          <cell r="A1389" t="str">
            <v>2731</v>
          </cell>
          <cell r="B1389" t="str">
            <v>B</v>
          </cell>
          <cell r="C1389" t="str">
            <v>Y</v>
          </cell>
          <cell r="D1389" t="str">
            <v>0130-00</v>
          </cell>
          <cell r="E1389" t="str">
            <v>VERBINDUNGSLEITUNG</v>
          </cell>
          <cell r="F1389">
            <v>0.71</v>
          </cell>
          <cell r="G1389">
            <v>0</v>
          </cell>
          <cell r="H1389">
            <v>3.56</v>
          </cell>
          <cell r="I1389">
            <v>0.71</v>
          </cell>
        </row>
        <row r="1390">
          <cell r="A1390" t="str">
            <v>2732</v>
          </cell>
          <cell r="B1390" t="str">
            <v>B</v>
          </cell>
          <cell r="C1390" t="str">
            <v>Y</v>
          </cell>
          <cell r="D1390" t="str">
            <v>0131-00</v>
          </cell>
          <cell r="E1390" t="str">
            <v>KABELBAUM</v>
          </cell>
          <cell r="F1390">
            <v>3.82</v>
          </cell>
          <cell r="G1390">
            <v>0</v>
          </cell>
          <cell r="H1390">
            <v>17.66</v>
          </cell>
          <cell r="I1390">
            <v>3.82</v>
          </cell>
        </row>
        <row r="1391">
          <cell r="A1391" t="str">
            <v>2733</v>
          </cell>
          <cell r="B1391" t="str">
            <v>B</v>
          </cell>
          <cell r="C1391" t="str">
            <v>Y</v>
          </cell>
          <cell r="D1391" t="str">
            <v>0131-00</v>
          </cell>
          <cell r="E1391" t="str">
            <v>VERBINDUNGSLEITUNG</v>
          </cell>
          <cell r="F1391">
            <v>1.34</v>
          </cell>
          <cell r="G1391">
            <v>0</v>
          </cell>
          <cell r="H1391">
            <v>2.91</v>
          </cell>
          <cell r="I1391">
            <v>1.34</v>
          </cell>
        </row>
        <row r="1392">
          <cell r="A1392" t="str">
            <v>2734</v>
          </cell>
          <cell r="B1392" t="str">
            <v>B</v>
          </cell>
          <cell r="C1392" t="str">
            <v>Y</v>
          </cell>
          <cell r="D1392" t="str">
            <v>0131-00</v>
          </cell>
          <cell r="E1392" t="str">
            <v>VERBINDUNGSLEITUNG</v>
          </cell>
          <cell r="F1392">
            <v>1.34</v>
          </cell>
          <cell r="G1392">
            <v>0</v>
          </cell>
          <cell r="H1392">
            <v>2.91</v>
          </cell>
          <cell r="I1392">
            <v>1.34</v>
          </cell>
        </row>
        <row r="1393">
          <cell r="A1393" t="str">
            <v>2735</v>
          </cell>
          <cell r="B1393" t="str">
            <v>B</v>
          </cell>
          <cell r="C1393" t="str">
            <v>Y</v>
          </cell>
          <cell r="D1393" t="str">
            <v>0131-00</v>
          </cell>
          <cell r="E1393" t="str">
            <v>KABELBAUM</v>
          </cell>
          <cell r="F1393">
            <v>4.1100000000000003</v>
          </cell>
          <cell r="G1393">
            <v>0</v>
          </cell>
          <cell r="H1393">
            <v>17.98</v>
          </cell>
          <cell r="I1393">
            <v>4.1100000000000003</v>
          </cell>
        </row>
        <row r="1394">
          <cell r="A1394" t="str">
            <v>2736</v>
          </cell>
          <cell r="B1394" t="str">
            <v>B</v>
          </cell>
          <cell r="C1394" t="str">
            <v>Y</v>
          </cell>
          <cell r="D1394" t="str">
            <v>0131-00</v>
          </cell>
          <cell r="E1394" t="str">
            <v>VERBINDUNGSLEITUNG</v>
          </cell>
          <cell r="F1394">
            <v>0.88</v>
          </cell>
          <cell r="G1394">
            <v>0</v>
          </cell>
          <cell r="H1394">
            <v>2.73</v>
          </cell>
          <cell r="I1394">
            <v>0.88</v>
          </cell>
        </row>
        <row r="1395">
          <cell r="A1395" t="str">
            <v>2737</v>
          </cell>
          <cell r="B1395" t="str">
            <v>B</v>
          </cell>
          <cell r="C1395" t="str">
            <v>Y</v>
          </cell>
          <cell r="D1395" t="str">
            <v>0131-00</v>
          </cell>
          <cell r="E1395" t="str">
            <v>VERBINDUNGSLEITUNG</v>
          </cell>
          <cell r="F1395">
            <v>0.88</v>
          </cell>
          <cell r="G1395">
            <v>0</v>
          </cell>
          <cell r="H1395">
            <v>2.73</v>
          </cell>
          <cell r="I1395">
            <v>0.88</v>
          </cell>
        </row>
        <row r="1396">
          <cell r="A1396" t="str">
            <v>2738</v>
          </cell>
          <cell r="B1396" t="str">
            <v>B</v>
          </cell>
          <cell r="C1396" t="str">
            <v>Y</v>
          </cell>
          <cell r="D1396" t="str">
            <v>0131-00</v>
          </cell>
          <cell r="E1396" t="str">
            <v>KABELBAUM</v>
          </cell>
          <cell r="F1396">
            <v>3.82</v>
          </cell>
          <cell r="G1396">
            <v>0</v>
          </cell>
          <cell r="H1396">
            <v>18.59</v>
          </cell>
          <cell r="I1396">
            <v>3.82</v>
          </cell>
        </row>
        <row r="1397">
          <cell r="A1397" t="str">
            <v>2739</v>
          </cell>
          <cell r="B1397" t="str">
            <v>B</v>
          </cell>
          <cell r="C1397" t="str">
            <v>Y</v>
          </cell>
          <cell r="D1397" t="str">
            <v>0131-00</v>
          </cell>
          <cell r="E1397" t="str">
            <v>KABELBAUM</v>
          </cell>
          <cell r="F1397">
            <v>4.1100000000000003</v>
          </cell>
          <cell r="G1397">
            <v>0</v>
          </cell>
          <cell r="H1397">
            <v>19.04</v>
          </cell>
          <cell r="I1397">
            <v>4.1100000000000003</v>
          </cell>
        </row>
        <row r="1398">
          <cell r="A1398" t="str">
            <v>2740</v>
          </cell>
          <cell r="B1398" t="str">
            <v>B</v>
          </cell>
          <cell r="C1398" t="str">
            <v>Y</v>
          </cell>
          <cell r="D1398" t="str">
            <v>0130-00</v>
          </cell>
          <cell r="E1398" t="str">
            <v>KABELBAUM</v>
          </cell>
          <cell r="F1398">
            <v>3.19</v>
          </cell>
          <cell r="G1398">
            <v>0</v>
          </cell>
          <cell r="H1398">
            <v>17.13</v>
          </cell>
          <cell r="I1398">
            <v>3.19</v>
          </cell>
        </row>
        <row r="1399">
          <cell r="A1399" t="str">
            <v>2741</v>
          </cell>
          <cell r="B1399" t="str">
            <v>B</v>
          </cell>
          <cell r="C1399" t="str">
            <v>Y</v>
          </cell>
          <cell r="D1399" t="str">
            <v>0130-00</v>
          </cell>
          <cell r="E1399" t="str">
            <v>KABELBAUM</v>
          </cell>
          <cell r="F1399">
            <v>3.17</v>
          </cell>
          <cell r="G1399">
            <v>0</v>
          </cell>
          <cell r="H1399">
            <v>18.100000000000001</v>
          </cell>
          <cell r="I1399">
            <v>3.17</v>
          </cell>
        </row>
        <row r="1400">
          <cell r="A1400" t="str">
            <v>2742</v>
          </cell>
          <cell r="B1400" t="str">
            <v>B</v>
          </cell>
          <cell r="C1400" t="str">
            <v>Y</v>
          </cell>
          <cell r="D1400" t="str">
            <v>0130-00</v>
          </cell>
          <cell r="E1400" t="str">
            <v>VERBINDUNGSLEITUNG</v>
          </cell>
          <cell r="F1400">
            <v>1.38</v>
          </cell>
          <cell r="G1400">
            <v>0</v>
          </cell>
          <cell r="H1400">
            <v>2.86</v>
          </cell>
          <cell r="I1400">
            <v>1.38</v>
          </cell>
        </row>
        <row r="1401">
          <cell r="A1401" t="str">
            <v>2743</v>
          </cell>
          <cell r="B1401" t="str">
            <v>B</v>
          </cell>
          <cell r="C1401" t="str">
            <v>Y</v>
          </cell>
          <cell r="D1401" t="str">
            <v>0130-00</v>
          </cell>
          <cell r="E1401" t="str">
            <v>VERBINDUNGSLEITUNG</v>
          </cell>
          <cell r="F1401">
            <v>1.38</v>
          </cell>
          <cell r="G1401">
            <v>0</v>
          </cell>
          <cell r="H1401">
            <v>2.86</v>
          </cell>
          <cell r="I1401">
            <v>1.38</v>
          </cell>
        </row>
        <row r="1402">
          <cell r="A1402" t="str">
            <v>2744</v>
          </cell>
          <cell r="B1402" t="str">
            <v>B</v>
          </cell>
          <cell r="C1402" t="str">
            <v>Y</v>
          </cell>
          <cell r="D1402" t="str">
            <v>0130-00</v>
          </cell>
          <cell r="E1402" t="str">
            <v>KABELBAUM</v>
          </cell>
          <cell r="F1402">
            <v>1.53</v>
          </cell>
          <cell r="G1402">
            <v>0</v>
          </cell>
          <cell r="H1402">
            <v>17.71</v>
          </cell>
          <cell r="I1402">
            <v>1.53</v>
          </cell>
        </row>
        <row r="1403">
          <cell r="A1403" t="str">
            <v>2745</v>
          </cell>
          <cell r="B1403" t="str">
            <v>B</v>
          </cell>
          <cell r="C1403" t="str">
            <v>Y</v>
          </cell>
          <cell r="D1403" t="str">
            <v>0130-00</v>
          </cell>
          <cell r="E1403" t="str">
            <v>KABELBAUM</v>
          </cell>
          <cell r="F1403">
            <v>1.53</v>
          </cell>
          <cell r="G1403">
            <v>0</v>
          </cell>
          <cell r="H1403">
            <v>18.670000000000002</v>
          </cell>
          <cell r="I1403">
            <v>1.53</v>
          </cell>
        </row>
        <row r="1404">
          <cell r="A1404" t="str">
            <v>2746</v>
          </cell>
          <cell r="B1404" t="str">
            <v>B</v>
          </cell>
          <cell r="C1404" t="str">
            <v>Y</v>
          </cell>
          <cell r="D1404" t="str">
            <v>0130-00</v>
          </cell>
          <cell r="E1404" t="str">
            <v>VERBINDUNGSLEITUNG</v>
          </cell>
          <cell r="F1404">
            <v>0.97</v>
          </cell>
          <cell r="G1404">
            <v>0</v>
          </cell>
          <cell r="H1404">
            <v>2.73</v>
          </cell>
          <cell r="I1404">
            <v>0.97</v>
          </cell>
        </row>
        <row r="1405">
          <cell r="A1405" t="str">
            <v>2747</v>
          </cell>
          <cell r="B1405" t="str">
            <v>B</v>
          </cell>
          <cell r="C1405" t="str">
            <v>Y</v>
          </cell>
          <cell r="D1405" t="str">
            <v>0130-00</v>
          </cell>
          <cell r="E1405" t="str">
            <v>VERBINDUNGSLEITUNG</v>
          </cell>
          <cell r="F1405">
            <v>0.61</v>
          </cell>
          <cell r="G1405">
            <v>0</v>
          </cell>
          <cell r="H1405">
            <v>2.73</v>
          </cell>
          <cell r="I1405">
            <v>0.61</v>
          </cell>
        </row>
        <row r="1406">
          <cell r="A1406" t="str">
            <v>2748</v>
          </cell>
          <cell r="B1406" t="str">
            <v>B</v>
          </cell>
          <cell r="C1406" t="str">
            <v>Y</v>
          </cell>
          <cell r="D1406" t="str">
            <v>0130-00</v>
          </cell>
          <cell r="E1406" t="str">
            <v>EINSPRITZPUMPE</v>
          </cell>
          <cell r="F1406">
            <v>5.85</v>
          </cell>
          <cell r="G1406">
            <v>40.51</v>
          </cell>
          <cell r="H1406">
            <v>541.48</v>
          </cell>
          <cell r="I1406">
            <v>46.36</v>
          </cell>
        </row>
        <row r="1407">
          <cell r="A1407" t="str">
            <v>2749</v>
          </cell>
          <cell r="B1407" t="str">
            <v>B</v>
          </cell>
          <cell r="C1407" t="str">
            <v>Y</v>
          </cell>
          <cell r="D1407" t="str">
            <v>0130-00</v>
          </cell>
          <cell r="E1407" t="str">
            <v>EINSPRITZPUMPE</v>
          </cell>
          <cell r="F1407">
            <v>5.85</v>
          </cell>
          <cell r="G1407">
            <v>40.51</v>
          </cell>
          <cell r="H1407">
            <v>541.48</v>
          </cell>
          <cell r="I1407">
            <v>46.36</v>
          </cell>
        </row>
        <row r="1408">
          <cell r="A1408" t="str">
            <v>2750</v>
          </cell>
          <cell r="B1408" t="str">
            <v>B</v>
          </cell>
          <cell r="C1408" t="str">
            <v>Y</v>
          </cell>
          <cell r="D1408" t="str">
            <v>0130-00</v>
          </cell>
          <cell r="E1408" t="str">
            <v>EINSPRITZPUMPE</v>
          </cell>
          <cell r="F1408">
            <v>7.94</v>
          </cell>
          <cell r="G1408">
            <v>44.43</v>
          </cell>
          <cell r="H1408">
            <v>764.09</v>
          </cell>
          <cell r="I1408">
            <v>52.37</v>
          </cell>
        </row>
        <row r="1409">
          <cell r="A1409" t="str">
            <v>2751</v>
          </cell>
          <cell r="B1409" t="str">
            <v>B</v>
          </cell>
          <cell r="C1409" t="str">
            <v>Y</v>
          </cell>
          <cell r="D1409" t="str">
            <v>0130-00</v>
          </cell>
          <cell r="E1409" t="str">
            <v>ELEK.ANLASSZUBEH.</v>
          </cell>
          <cell r="F1409">
            <v>0.64</v>
          </cell>
          <cell r="G1409">
            <v>0</v>
          </cell>
          <cell r="H1409">
            <v>12.83</v>
          </cell>
          <cell r="I1409">
            <v>0.64</v>
          </cell>
        </row>
        <row r="1410">
          <cell r="A1410" t="str">
            <v>2752</v>
          </cell>
          <cell r="B1410" t="str">
            <v>B</v>
          </cell>
          <cell r="C1410" t="str">
            <v>Y</v>
          </cell>
          <cell r="D1410" t="str">
            <v>0130-00</v>
          </cell>
          <cell r="E1410" t="str">
            <v>ELEK.ANLASSZUBEH.</v>
          </cell>
          <cell r="F1410">
            <v>0.64</v>
          </cell>
          <cell r="G1410">
            <v>0</v>
          </cell>
          <cell r="H1410">
            <v>13.18</v>
          </cell>
          <cell r="I1410">
            <v>0.64</v>
          </cell>
        </row>
        <row r="1411">
          <cell r="A1411" t="str">
            <v>2753</v>
          </cell>
          <cell r="B1411" t="str">
            <v>B</v>
          </cell>
          <cell r="C1411" t="str">
            <v>Y</v>
          </cell>
          <cell r="D1411" t="str">
            <v>0130-00</v>
          </cell>
          <cell r="E1411" t="str">
            <v>ELEK.ANLASSZUBEH.</v>
          </cell>
          <cell r="F1411">
            <v>1.43</v>
          </cell>
          <cell r="G1411">
            <v>0</v>
          </cell>
          <cell r="H1411">
            <v>40.78</v>
          </cell>
          <cell r="I1411">
            <v>1.43</v>
          </cell>
        </row>
        <row r="1412">
          <cell r="A1412" t="str">
            <v>2754</v>
          </cell>
          <cell r="B1412" t="str">
            <v>B</v>
          </cell>
          <cell r="C1412" t="str">
            <v>Y</v>
          </cell>
          <cell r="D1412" t="str">
            <v>0130-00</v>
          </cell>
          <cell r="E1412" t="str">
            <v>ELEK.ANLASSZUBEH.</v>
          </cell>
          <cell r="F1412">
            <v>1.43</v>
          </cell>
          <cell r="G1412">
            <v>0</v>
          </cell>
          <cell r="H1412">
            <v>42.03</v>
          </cell>
          <cell r="I1412">
            <v>1.43</v>
          </cell>
        </row>
        <row r="1413">
          <cell r="A1413" t="str">
            <v>2755</v>
          </cell>
          <cell r="B1413" t="str">
            <v>B</v>
          </cell>
          <cell r="C1413" t="str">
            <v>Y</v>
          </cell>
          <cell r="D1413" t="str">
            <v>0130-00</v>
          </cell>
          <cell r="E1413" t="str">
            <v>STARTHILFE</v>
          </cell>
          <cell r="F1413">
            <v>1.43</v>
          </cell>
          <cell r="G1413">
            <v>0</v>
          </cell>
          <cell r="H1413">
            <v>32.32</v>
          </cell>
          <cell r="I1413">
            <v>1.43</v>
          </cell>
        </row>
        <row r="1414">
          <cell r="A1414" t="str">
            <v>2756</v>
          </cell>
          <cell r="B1414" t="str">
            <v>B</v>
          </cell>
          <cell r="C1414" t="str">
            <v>Y</v>
          </cell>
          <cell r="D1414" t="str">
            <v>0130-00</v>
          </cell>
          <cell r="E1414" t="str">
            <v>STARTHILFE</v>
          </cell>
          <cell r="F1414">
            <v>1.43</v>
          </cell>
          <cell r="G1414">
            <v>0</v>
          </cell>
          <cell r="H1414">
            <v>33.22</v>
          </cell>
          <cell r="I1414">
            <v>1.43</v>
          </cell>
        </row>
        <row r="1415">
          <cell r="A1415" t="str">
            <v>2757</v>
          </cell>
          <cell r="B1415" t="str">
            <v>B</v>
          </cell>
          <cell r="C1415" t="str">
            <v>Y</v>
          </cell>
          <cell r="D1415" t="str">
            <v>0130-00</v>
          </cell>
          <cell r="E1415" t="str">
            <v>ELEK.ANLASSZUBEH.</v>
          </cell>
          <cell r="F1415">
            <v>3.19</v>
          </cell>
          <cell r="G1415">
            <v>0</v>
          </cell>
          <cell r="H1415">
            <v>14.72</v>
          </cell>
          <cell r="I1415">
            <v>3.19</v>
          </cell>
        </row>
        <row r="1416">
          <cell r="A1416" t="str">
            <v>2758</v>
          </cell>
          <cell r="B1416" t="str">
            <v>B</v>
          </cell>
          <cell r="C1416" t="str">
            <v>Y</v>
          </cell>
          <cell r="D1416" t="str">
            <v>0130-00</v>
          </cell>
          <cell r="E1416" t="str">
            <v>ELEK.ANLASSZUBEH.</v>
          </cell>
          <cell r="F1416">
            <v>3.19</v>
          </cell>
          <cell r="G1416">
            <v>0</v>
          </cell>
          <cell r="H1416">
            <v>15.07</v>
          </cell>
          <cell r="I1416">
            <v>3.19</v>
          </cell>
        </row>
        <row r="1417">
          <cell r="A1417" t="str">
            <v>2759</v>
          </cell>
          <cell r="B1417" t="str">
            <v>B</v>
          </cell>
          <cell r="C1417" t="str">
            <v>Y</v>
          </cell>
          <cell r="D1417" t="str">
            <v>0130-00</v>
          </cell>
          <cell r="E1417" t="str">
            <v>ELEK.ANLASSZUBEH.</v>
          </cell>
          <cell r="F1417">
            <v>3.87</v>
          </cell>
          <cell r="G1417">
            <v>0</v>
          </cell>
          <cell r="H1417">
            <v>52.54</v>
          </cell>
          <cell r="I1417">
            <v>3.87</v>
          </cell>
        </row>
        <row r="1418">
          <cell r="A1418" t="str">
            <v>2760</v>
          </cell>
          <cell r="B1418" t="str">
            <v>B</v>
          </cell>
          <cell r="C1418" t="str">
            <v>Y</v>
          </cell>
          <cell r="D1418" t="str">
            <v>0130-00</v>
          </cell>
          <cell r="E1418" t="str">
            <v>ELEK.ANLASSZUBEH.</v>
          </cell>
          <cell r="F1418">
            <v>3.87</v>
          </cell>
          <cell r="G1418">
            <v>0</v>
          </cell>
          <cell r="H1418">
            <v>53.79</v>
          </cell>
          <cell r="I1418">
            <v>3.87</v>
          </cell>
        </row>
        <row r="1419">
          <cell r="A1419" t="str">
            <v>2761</v>
          </cell>
          <cell r="B1419" t="str">
            <v>B</v>
          </cell>
          <cell r="C1419" t="str">
            <v>Y</v>
          </cell>
          <cell r="D1419" t="str">
            <v>0130-00</v>
          </cell>
          <cell r="E1419" t="str">
            <v>STARTHILFE</v>
          </cell>
          <cell r="F1419">
            <v>3.87</v>
          </cell>
          <cell r="G1419">
            <v>0</v>
          </cell>
          <cell r="H1419">
            <v>44.08</v>
          </cell>
          <cell r="I1419">
            <v>3.87</v>
          </cell>
        </row>
        <row r="1420">
          <cell r="A1420" t="str">
            <v>2762</v>
          </cell>
          <cell r="B1420" t="str">
            <v>B</v>
          </cell>
          <cell r="C1420" t="str">
            <v>Y</v>
          </cell>
          <cell r="D1420" t="str">
            <v>0130-00</v>
          </cell>
          <cell r="E1420" t="str">
            <v>STARTHILFE</v>
          </cell>
          <cell r="F1420">
            <v>3.87</v>
          </cell>
          <cell r="G1420">
            <v>0</v>
          </cell>
          <cell r="H1420">
            <v>44.98</v>
          </cell>
          <cell r="I1420">
            <v>3.87</v>
          </cell>
        </row>
        <row r="1421">
          <cell r="A1421" t="str">
            <v>2763</v>
          </cell>
          <cell r="B1421" t="str">
            <v>B</v>
          </cell>
          <cell r="C1421" t="str">
            <v>Y</v>
          </cell>
          <cell r="D1421" t="str">
            <v>0130-00</v>
          </cell>
          <cell r="E1421" t="str">
            <v>STARTHILFE</v>
          </cell>
          <cell r="F1421">
            <v>1.43</v>
          </cell>
          <cell r="G1421">
            <v>0</v>
          </cell>
          <cell r="H1421">
            <v>20</v>
          </cell>
          <cell r="I1421">
            <v>1.43</v>
          </cell>
        </row>
        <row r="1422">
          <cell r="A1422" t="str">
            <v>2764</v>
          </cell>
          <cell r="B1422" t="str">
            <v>B</v>
          </cell>
          <cell r="C1422" t="str">
            <v>Y</v>
          </cell>
          <cell r="D1422" t="str">
            <v>0130-00</v>
          </cell>
          <cell r="E1422" t="str">
            <v>TEMPERATURGEBER</v>
          </cell>
          <cell r="F1422">
            <v>0.12</v>
          </cell>
          <cell r="G1422">
            <v>0</v>
          </cell>
          <cell r="H1422">
            <v>3.84</v>
          </cell>
          <cell r="I1422">
            <v>0.12</v>
          </cell>
        </row>
        <row r="1423">
          <cell r="A1423" t="str">
            <v>2765</v>
          </cell>
          <cell r="B1423" t="str">
            <v>B</v>
          </cell>
          <cell r="C1423" t="str">
            <v>Y</v>
          </cell>
          <cell r="D1423" t="str">
            <v>0130-00</v>
          </cell>
          <cell r="E1423" t="str">
            <v>OELDRUCKUEBERWACH.</v>
          </cell>
          <cell r="F1423">
            <v>0.18</v>
          </cell>
          <cell r="G1423">
            <v>0</v>
          </cell>
          <cell r="H1423">
            <v>6.42</v>
          </cell>
          <cell r="I1423">
            <v>0.18</v>
          </cell>
        </row>
        <row r="1424">
          <cell r="A1424" t="str">
            <v>2766</v>
          </cell>
          <cell r="B1424" t="str">
            <v>B</v>
          </cell>
          <cell r="C1424" t="str">
            <v>Y</v>
          </cell>
          <cell r="D1424" t="str">
            <v>0130-00</v>
          </cell>
          <cell r="E1424" t="str">
            <v>KABELBAUM</v>
          </cell>
          <cell r="F1424">
            <v>1.28</v>
          </cell>
          <cell r="G1424">
            <v>0</v>
          </cell>
          <cell r="H1424">
            <v>12.41</v>
          </cell>
          <cell r="I1424">
            <v>1.28</v>
          </cell>
        </row>
        <row r="1425">
          <cell r="A1425" t="str">
            <v>2767</v>
          </cell>
          <cell r="B1425" t="str">
            <v>B</v>
          </cell>
          <cell r="C1425" t="str">
            <v>Y</v>
          </cell>
          <cell r="D1425" t="str">
            <v>0130-00</v>
          </cell>
          <cell r="E1425" t="str">
            <v>KABELBAUM</v>
          </cell>
          <cell r="F1425">
            <v>1.28</v>
          </cell>
          <cell r="G1425">
            <v>0</v>
          </cell>
          <cell r="H1425">
            <v>12.41</v>
          </cell>
          <cell r="I1425">
            <v>1.28</v>
          </cell>
        </row>
        <row r="1426">
          <cell r="A1426" t="str">
            <v>2768</v>
          </cell>
          <cell r="B1426" t="str">
            <v>B</v>
          </cell>
          <cell r="C1426" t="str">
            <v>Y</v>
          </cell>
          <cell r="D1426" t="str">
            <v>0130-00</v>
          </cell>
          <cell r="E1426" t="str">
            <v>KABELBAUM</v>
          </cell>
          <cell r="F1426">
            <v>1.68</v>
          </cell>
          <cell r="G1426">
            <v>0</v>
          </cell>
          <cell r="H1426">
            <v>12.71</v>
          </cell>
          <cell r="I1426">
            <v>1.68</v>
          </cell>
        </row>
        <row r="1427">
          <cell r="A1427" t="str">
            <v>2769</v>
          </cell>
          <cell r="B1427" t="str">
            <v>B</v>
          </cell>
          <cell r="C1427" t="str">
            <v>Y</v>
          </cell>
          <cell r="D1427" t="str">
            <v>0130-00</v>
          </cell>
          <cell r="E1427" t="str">
            <v>KABELBAUM</v>
          </cell>
          <cell r="F1427">
            <v>1.68</v>
          </cell>
          <cell r="G1427">
            <v>0</v>
          </cell>
          <cell r="H1427">
            <v>12.71</v>
          </cell>
          <cell r="I1427">
            <v>1.68</v>
          </cell>
        </row>
        <row r="1428">
          <cell r="A1428" t="str">
            <v>2770</v>
          </cell>
          <cell r="B1428" t="str">
            <v>B</v>
          </cell>
          <cell r="C1428" t="str">
            <v>Y</v>
          </cell>
          <cell r="D1428" t="str">
            <v>0130-00</v>
          </cell>
          <cell r="E1428" t="str">
            <v>OELDRUCKUEBERWACH.</v>
          </cell>
          <cell r="F1428">
            <v>0.18</v>
          </cell>
          <cell r="G1428">
            <v>0</v>
          </cell>
          <cell r="H1428">
            <v>16.02</v>
          </cell>
          <cell r="I1428">
            <v>0.18</v>
          </cell>
        </row>
        <row r="1429">
          <cell r="A1429" t="str">
            <v>2771</v>
          </cell>
          <cell r="B1429" t="str">
            <v>B</v>
          </cell>
          <cell r="C1429" t="str">
            <v>Y</v>
          </cell>
          <cell r="D1429" t="str">
            <v>0130-00</v>
          </cell>
          <cell r="E1429" t="str">
            <v>OELDRUCKUEBERWACH.</v>
          </cell>
          <cell r="F1429">
            <v>0.18</v>
          </cell>
          <cell r="G1429">
            <v>0</v>
          </cell>
          <cell r="H1429">
            <v>23.67</v>
          </cell>
          <cell r="I1429">
            <v>0.18</v>
          </cell>
        </row>
        <row r="1430">
          <cell r="A1430" t="str">
            <v>2772</v>
          </cell>
          <cell r="B1430" t="str">
            <v>B</v>
          </cell>
          <cell r="C1430" t="str">
            <v>Y</v>
          </cell>
          <cell r="D1430" t="str">
            <v>0130-00</v>
          </cell>
          <cell r="E1430" t="str">
            <v>OELDRUCKUEBERWACH.</v>
          </cell>
          <cell r="F1430">
            <v>0.18</v>
          </cell>
          <cell r="G1430">
            <v>0</v>
          </cell>
          <cell r="H1430">
            <v>23.67</v>
          </cell>
          <cell r="I1430">
            <v>0.18</v>
          </cell>
        </row>
        <row r="1431">
          <cell r="A1431" t="str">
            <v>2773</v>
          </cell>
          <cell r="B1431" t="str">
            <v>B</v>
          </cell>
          <cell r="C1431" t="str">
            <v>Y</v>
          </cell>
          <cell r="D1431" t="str">
            <v>0130-00</v>
          </cell>
          <cell r="E1431" t="str">
            <v>KRAFTSTOFFLEITUNG</v>
          </cell>
          <cell r="F1431">
            <v>1.1100000000000001</v>
          </cell>
          <cell r="G1431">
            <v>0</v>
          </cell>
          <cell r="H1431">
            <v>7.27</v>
          </cell>
          <cell r="I1431">
            <v>1.1100000000000001</v>
          </cell>
        </row>
        <row r="1432">
          <cell r="A1432" t="str">
            <v>2774</v>
          </cell>
          <cell r="B1432" t="str">
            <v>B</v>
          </cell>
          <cell r="C1432" t="str">
            <v>Y</v>
          </cell>
          <cell r="D1432" t="str">
            <v>0131-00</v>
          </cell>
          <cell r="E1432" t="str">
            <v>DREHZAHLREGLER</v>
          </cell>
          <cell r="F1432">
            <v>2.2799999999999998</v>
          </cell>
          <cell r="G1432">
            <v>0.73</v>
          </cell>
          <cell r="H1432">
            <v>159.66</v>
          </cell>
          <cell r="I1432">
            <v>3.01</v>
          </cell>
        </row>
        <row r="1433">
          <cell r="A1433" t="str">
            <v>2775</v>
          </cell>
          <cell r="B1433" t="str">
            <v>B</v>
          </cell>
          <cell r="C1433" t="str">
            <v>Y</v>
          </cell>
          <cell r="D1433" t="str">
            <v>0131-00</v>
          </cell>
          <cell r="E1433" t="str">
            <v>EINSPRITZPUMPE</v>
          </cell>
          <cell r="F1433">
            <v>10.35</v>
          </cell>
          <cell r="G1433">
            <v>57.14</v>
          </cell>
          <cell r="H1433">
            <v>1013.16</v>
          </cell>
          <cell r="I1433">
            <v>67.489999999999995</v>
          </cell>
        </row>
        <row r="1434">
          <cell r="A1434" t="str">
            <v>2776</v>
          </cell>
          <cell r="B1434" t="str">
            <v>B</v>
          </cell>
          <cell r="C1434" t="str">
            <v>Y</v>
          </cell>
          <cell r="D1434" t="str">
            <v>0131-00</v>
          </cell>
          <cell r="E1434" t="str">
            <v>EINSPRITZPUMPE</v>
          </cell>
          <cell r="F1434">
            <v>10.35</v>
          </cell>
          <cell r="G1434">
            <v>57.14</v>
          </cell>
          <cell r="H1434">
            <v>999.93</v>
          </cell>
          <cell r="I1434">
            <v>67.489999999999995</v>
          </cell>
        </row>
        <row r="1435">
          <cell r="A1435" t="str">
            <v>2777</v>
          </cell>
          <cell r="B1435" t="str">
            <v>B</v>
          </cell>
          <cell r="C1435" t="str">
            <v>Y</v>
          </cell>
          <cell r="D1435" t="str">
            <v>0131-00</v>
          </cell>
          <cell r="E1435" t="str">
            <v>DREHZAHLREGLER</v>
          </cell>
          <cell r="F1435">
            <v>2.1</v>
          </cell>
          <cell r="G1435">
            <v>0</v>
          </cell>
          <cell r="H1435">
            <v>138.49</v>
          </cell>
          <cell r="I1435">
            <v>2.1</v>
          </cell>
        </row>
        <row r="1436">
          <cell r="A1436" t="str">
            <v>2778</v>
          </cell>
          <cell r="B1436" t="str">
            <v>B</v>
          </cell>
          <cell r="C1436" t="str">
            <v>Y</v>
          </cell>
          <cell r="D1436" t="str">
            <v>0131-00</v>
          </cell>
          <cell r="E1436" t="str">
            <v>DREHZAHLREGLER</v>
          </cell>
          <cell r="F1436">
            <v>2.1</v>
          </cell>
          <cell r="G1436">
            <v>0</v>
          </cell>
          <cell r="H1436">
            <v>138.49</v>
          </cell>
          <cell r="I1436">
            <v>2.1</v>
          </cell>
        </row>
        <row r="1437">
          <cell r="A1437" t="str">
            <v>2779</v>
          </cell>
          <cell r="B1437" t="str">
            <v>B</v>
          </cell>
          <cell r="C1437" t="str">
            <v>Y</v>
          </cell>
          <cell r="D1437" t="str">
            <v>0131-00</v>
          </cell>
          <cell r="E1437" t="str">
            <v>DREHZAHLREGLER</v>
          </cell>
          <cell r="F1437">
            <v>2.1</v>
          </cell>
          <cell r="G1437">
            <v>0</v>
          </cell>
          <cell r="H1437">
            <v>138.49</v>
          </cell>
          <cell r="I1437">
            <v>2.1</v>
          </cell>
        </row>
        <row r="1438">
          <cell r="A1438" t="str">
            <v>2780</v>
          </cell>
          <cell r="B1438" t="str">
            <v>B</v>
          </cell>
          <cell r="C1438" t="str">
            <v>Y</v>
          </cell>
          <cell r="D1438" t="str">
            <v>0131-00</v>
          </cell>
          <cell r="E1438" t="str">
            <v>DREHZAHLREGLER</v>
          </cell>
          <cell r="F1438">
            <v>2.1</v>
          </cell>
          <cell r="G1438">
            <v>0</v>
          </cell>
          <cell r="H1438">
            <v>138.49</v>
          </cell>
          <cell r="I1438">
            <v>2.1</v>
          </cell>
        </row>
        <row r="1439">
          <cell r="A1439" t="str">
            <v>2781</v>
          </cell>
          <cell r="B1439" t="str">
            <v>B</v>
          </cell>
          <cell r="C1439" t="str">
            <v>Y</v>
          </cell>
          <cell r="D1439" t="str">
            <v>0130-00</v>
          </cell>
          <cell r="E1439" t="str">
            <v>WERKSPROBELAUF</v>
          </cell>
          <cell r="F1439">
            <v>13.53</v>
          </cell>
          <cell r="G1439">
            <v>0</v>
          </cell>
          <cell r="H1439">
            <v>7.36</v>
          </cell>
          <cell r="I1439">
            <v>13.53</v>
          </cell>
        </row>
        <row r="1440">
          <cell r="A1440" t="str">
            <v>2782</v>
          </cell>
          <cell r="B1440" t="str">
            <v>B</v>
          </cell>
          <cell r="C1440" t="str">
            <v>Y</v>
          </cell>
          <cell r="D1440" t="str">
            <v>0130-00</v>
          </cell>
          <cell r="E1440" t="str">
            <v>WERKSPROBELAUF</v>
          </cell>
          <cell r="F1440">
            <v>13.53</v>
          </cell>
          <cell r="G1440">
            <v>0</v>
          </cell>
          <cell r="H1440">
            <v>7.36</v>
          </cell>
          <cell r="I1440">
            <v>13.53</v>
          </cell>
        </row>
        <row r="1441">
          <cell r="A1441" t="str">
            <v>2783</v>
          </cell>
          <cell r="B1441" t="str">
            <v>B</v>
          </cell>
          <cell r="C1441" t="str">
            <v>Y</v>
          </cell>
          <cell r="D1441" t="str">
            <v>0130-00</v>
          </cell>
          <cell r="E1441" t="str">
            <v>WERKSPROBELAUF</v>
          </cell>
          <cell r="F1441">
            <v>13.53</v>
          </cell>
          <cell r="G1441">
            <v>0</v>
          </cell>
          <cell r="H1441">
            <v>7.36</v>
          </cell>
          <cell r="I1441">
            <v>13.53</v>
          </cell>
        </row>
        <row r="1442">
          <cell r="A1442" t="str">
            <v>2784</v>
          </cell>
          <cell r="B1442" t="str">
            <v>B</v>
          </cell>
          <cell r="C1442" t="str">
            <v>Y</v>
          </cell>
          <cell r="D1442" t="str">
            <v>0130-00</v>
          </cell>
          <cell r="E1442" t="str">
            <v>WERKSPROBELAUF</v>
          </cell>
          <cell r="F1442">
            <v>13.53</v>
          </cell>
          <cell r="G1442">
            <v>0</v>
          </cell>
          <cell r="H1442">
            <v>7.36</v>
          </cell>
          <cell r="I1442">
            <v>13.53</v>
          </cell>
        </row>
        <row r="1443">
          <cell r="A1443" t="str">
            <v>2785</v>
          </cell>
          <cell r="B1443" t="str">
            <v>B</v>
          </cell>
          <cell r="C1443" t="str">
            <v>Y</v>
          </cell>
          <cell r="D1443" t="str">
            <v>0130-00</v>
          </cell>
          <cell r="E1443" t="str">
            <v>WERKSPROBELAUF</v>
          </cell>
          <cell r="F1443">
            <v>13.53</v>
          </cell>
          <cell r="G1443">
            <v>0</v>
          </cell>
          <cell r="H1443">
            <v>7.36</v>
          </cell>
          <cell r="I1443">
            <v>13.53</v>
          </cell>
        </row>
        <row r="1444">
          <cell r="A1444" t="str">
            <v>2786</v>
          </cell>
          <cell r="B1444" t="str">
            <v>B</v>
          </cell>
          <cell r="C1444" t="str">
            <v>Y</v>
          </cell>
          <cell r="D1444" t="str">
            <v>0130-00</v>
          </cell>
          <cell r="E1444" t="str">
            <v>WERKSPROBELAUF</v>
          </cell>
          <cell r="F1444">
            <v>13.53</v>
          </cell>
          <cell r="G1444">
            <v>0</v>
          </cell>
          <cell r="H1444">
            <v>7.36</v>
          </cell>
          <cell r="I1444">
            <v>13.53</v>
          </cell>
        </row>
        <row r="1445">
          <cell r="A1445" t="str">
            <v>2787</v>
          </cell>
          <cell r="B1445" t="str">
            <v>B</v>
          </cell>
          <cell r="C1445" t="str">
            <v>Y</v>
          </cell>
          <cell r="D1445" t="str">
            <v>0130-00</v>
          </cell>
          <cell r="E1445" t="str">
            <v>WERKSPROBELAUF</v>
          </cell>
          <cell r="F1445">
            <v>13.53</v>
          </cell>
          <cell r="G1445">
            <v>0</v>
          </cell>
          <cell r="H1445">
            <v>7.36</v>
          </cell>
          <cell r="I1445">
            <v>13.53</v>
          </cell>
        </row>
        <row r="1446">
          <cell r="A1446" t="str">
            <v>2788</v>
          </cell>
          <cell r="B1446" t="str">
            <v>B</v>
          </cell>
          <cell r="C1446" t="str">
            <v>Y</v>
          </cell>
          <cell r="D1446" t="str">
            <v>0130-00</v>
          </cell>
          <cell r="E1446" t="str">
            <v>WERKSPROBELAUF</v>
          </cell>
          <cell r="F1446">
            <v>13.53</v>
          </cell>
          <cell r="G1446">
            <v>0</v>
          </cell>
          <cell r="H1446">
            <v>7.36</v>
          </cell>
          <cell r="I1446">
            <v>13.53</v>
          </cell>
        </row>
        <row r="1447">
          <cell r="A1447" t="str">
            <v>2789</v>
          </cell>
          <cell r="B1447" t="str">
            <v>B</v>
          </cell>
          <cell r="C1447" t="str">
            <v>Y</v>
          </cell>
          <cell r="D1447" t="str">
            <v>0130-00</v>
          </cell>
          <cell r="E1447" t="str">
            <v>WERKSPROBELAUF</v>
          </cell>
          <cell r="F1447">
            <v>13.53</v>
          </cell>
          <cell r="G1447">
            <v>0</v>
          </cell>
          <cell r="H1447">
            <v>8.06</v>
          </cell>
          <cell r="I1447">
            <v>13.53</v>
          </cell>
        </row>
        <row r="1448">
          <cell r="A1448" t="str">
            <v>2790</v>
          </cell>
          <cell r="B1448" t="str">
            <v>B</v>
          </cell>
          <cell r="C1448" t="str">
            <v>Y</v>
          </cell>
          <cell r="D1448" t="str">
            <v>0130-00</v>
          </cell>
          <cell r="E1448" t="str">
            <v>WERKSPROBELAUF</v>
          </cell>
          <cell r="F1448">
            <v>13.53</v>
          </cell>
          <cell r="G1448">
            <v>0</v>
          </cell>
          <cell r="H1448">
            <v>8.06</v>
          </cell>
          <cell r="I1448">
            <v>13.53</v>
          </cell>
        </row>
        <row r="1449">
          <cell r="A1449" t="str">
            <v>2791</v>
          </cell>
          <cell r="B1449" t="str">
            <v>B</v>
          </cell>
          <cell r="C1449" t="str">
            <v>Y</v>
          </cell>
          <cell r="D1449" t="str">
            <v>0130-00</v>
          </cell>
          <cell r="E1449" t="str">
            <v>WERKSPROBELAUF</v>
          </cell>
          <cell r="F1449">
            <v>13.53</v>
          </cell>
          <cell r="G1449">
            <v>0</v>
          </cell>
          <cell r="H1449">
            <v>8.06</v>
          </cell>
          <cell r="I1449">
            <v>13.53</v>
          </cell>
        </row>
        <row r="1450">
          <cell r="A1450" t="str">
            <v>2792</v>
          </cell>
          <cell r="B1450" t="str">
            <v>B</v>
          </cell>
          <cell r="C1450" t="str">
            <v>Y</v>
          </cell>
          <cell r="D1450" t="str">
            <v>0130-00</v>
          </cell>
          <cell r="E1450" t="str">
            <v>WERKSPROBELAUF</v>
          </cell>
          <cell r="F1450">
            <v>13.53</v>
          </cell>
          <cell r="G1450">
            <v>0</v>
          </cell>
          <cell r="H1450">
            <v>8.06</v>
          </cell>
          <cell r="I1450">
            <v>13.53</v>
          </cell>
        </row>
        <row r="1451">
          <cell r="A1451" t="str">
            <v>2793</v>
          </cell>
          <cell r="B1451" t="str">
            <v>B</v>
          </cell>
          <cell r="C1451" t="str">
            <v>Y</v>
          </cell>
          <cell r="D1451" t="str">
            <v>0130-00</v>
          </cell>
          <cell r="E1451" t="str">
            <v>WERKSPROBELAUF</v>
          </cell>
          <cell r="F1451">
            <v>13.53</v>
          </cell>
          <cell r="G1451">
            <v>0</v>
          </cell>
          <cell r="H1451">
            <v>8.06</v>
          </cell>
          <cell r="I1451">
            <v>13.53</v>
          </cell>
        </row>
        <row r="1452">
          <cell r="A1452" t="str">
            <v>2794</v>
          </cell>
          <cell r="B1452" t="str">
            <v>B</v>
          </cell>
          <cell r="C1452" t="str">
            <v>Y</v>
          </cell>
          <cell r="D1452" t="str">
            <v>0130-00</v>
          </cell>
          <cell r="E1452" t="str">
            <v>WERKSPROBELAUF</v>
          </cell>
          <cell r="F1452">
            <v>13.53</v>
          </cell>
          <cell r="G1452">
            <v>0</v>
          </cell>
          <cell r="H1452">
            <v>8.06</v>
          </cell>
          <cell r="I1452">
            <v>13.53</v>
          </cell>
        </row>
        <row r="1453">
          <cell r="A1453" t="str">
            <v>2795</v>
          </cell>
          <cell r="B1453" t="str">
            <v>B</v>
          </cell>
          <cell r="C1453" t="str">
            <v>Y</v>
          </cell>
          <cell r="D1453" t="str">
            <v>0130-00</v>
          </cell>
          <cell r="E1453" t="str">
            <v>WERKSPROBELAUF</v>
          </cell>
          <cell r="F1453">
            <v>13.53</v>
          </cell>
          <cell r="G1453">
            <v>0</v>
          </cell>
          <cell r="H1453">
            <v>8.06</v>
          </cell>
          <cell r="I1453">
            <v>13.53</v>
          </cell>
        </row>
        <row r="1454">
          <cell r="A1454" t="str">
            <v>2796</v>
          </cell>
          <cell r="B1454" t="str">
            <v>B</v>
          </cell>
          <cell r="C1454" t="str">
            <v>Y</v>
          </cell>
          <cell r="D1454" t="str">
            <v>0130-00</v>
          </cell>
          <cell r="E1454" t="str">
            <v>WERKSPROBELAUF</v>
          </cell>
          <cell r="F1454">
            <v>13.53</v>
          </cell>
          <cell r="G1454">
            <v>0</v>
          </cell>
          <cell r="H1454">
            <v>8.06</v>
          </cell>
          <cell r="I1454">
            <v>13.53</v>
          </cell>
        </row>
        <row r="1455">
          <cell r="A1455" t="str">
            <v>2797</v>
          </cell>
          <cell r="B1455" t="str">
            <v>B</v>
          </cell>
          <cell r="C1455" t="str">
            <v>Y</v>
          </cell>
          <cell r="D1455" t="str">
            <v>0131-00</v>
          </cell>
          <cell r="E1455" t="str">
            <v>WERKSPROBELAUF</v>
          </cell>
          <cell r="F1455">
            <v>13.53</v>
          </cell>
          <cell r="G1455">
            <v>0</v>
          </cell>
          <cell r="H1455">
            <v>7.36</v>
          </cell>
          <cell r="I1455">
            <v>13.53</v>
          </cell>
        </row>
        <row r="1456">
          <cell r="A1456" t="str">
            <v>2798</v>
          </cell>
          <cell r="B1456" t="str">
            <v>B</v>
          </cell>
          <cell r="C1456" t="str">
            <v>Y</v>
          </cell>
          <cell r="D1456" t="str">
            <v>0131-00</v>
          </cell>
          <cell r="E1456" t="str">
            <v>WERKSPROBELAUF</v>
          </cell>
          <cell r="F1456">
            <v>13.53</v>
          </cell>
          <cell r="G1456">
            <v>0</v>
          </cell>
          <cell r="H1456">
            <v>7.36</v>
          </cell>
          <cell r="I1456">
            <v>13.53</v>
          </cell>
        </row>
        <row r="1457">
          <cell r="A1457" t="str">
            <v>2799</v>
          </cell>
          <cell r="B1457" t="str">
            <v>B</v>
          </cell>
          <cell r="C1457" t="str">
            <v>Y</v>
          </cell>
          <cell r="D1457" t="str">
            <v>0131-00</v>
          </cell>
          <cell r="E1457" t="str">
            <v>WERKSPROBELAUF</v>
          </cell>
          <cell r="F1457">
            <v>13.53</v>
          </cell>
          <cell r="G1457">
            <v>0</v>
          </cell>
          <cell r="H1457">
            <v>7.36</v>
          </cell>
          <cell r="I1457">
            <v>13.53</v>
          </cell>
        </row>
        <row r="1458">
          <cell r="A1458" t="str">
            <v>2800</v>
          </cell>
          <cell r="B1458" t="str">
            <v>B</v>
          </cell>
          <cell r="C1458" t="str">
            <v>Y</v>
          </cell>
          <cell r="D1458" t="str">
            <v>0131-00</v>
          </cell>
          <cell r="E1458" t="str">
            <v>WERKSPROBELAUF</v>
          </cell>
          <cell r="F1458">
            <v>13.53</v>
          </cell>
          <cell r="G1458">
            <v>0</v>
          </cell>
          <cell r="H1458">
            <v>7.36</v>
          </cell>
          <cell r="I1458">
            <v>13.53</v>
          </cell>
        </row>
        <row r="1459">
          <cell r="A1459" t="str">
            <v>2801</v>
          </cell>
          <cell r="B1459" t="str">
            <v>B</v>
          </cell>
          <cell r="C1459" t="str">
            <v>Y</v>
          </cell>
          <cell r="D1459" t="str">
            <v>0131-00</v>
          </cell>
          <cell r="E1459" t="str">
            <v>WERKSPROBELAUF</v>
          </cell>
          <cell r="F1459">
            <v>13.62</v>
          </cell>
          <cell r="G1459">
            <v>0</v>
          </cell>
          <cell r="H1459">
            <v>7.36</v>
          </cell>
          <cell r="I1459">
            <v>13.62</v>
          </cell>
        </row>
        <row r="1460">
          <cell r="A1460" t="str">
            <v>2802</v>
          </cell>
          <cell r="B1460" t="str">
            <v>B</v>
          </cell>
          <cell r="C1460" t="str">
            <v>Y</v>
          </cell>
          <cell r="D1460" t="str">
            <v>0131-00</v>
          </cell>
          <cell r="E1460" t="str">
            <v>WERKSPROBELAUF</v>
          </cell>
          <cell r="F1460">
            <v>13.53</v>
          </cell>
          <cell r="G1460">
            <v>0</v>
          </cell>
          <cell r="H1460">
            <v>7.36</v>
          </cell>
          <cell r="I1460">
            <v>13.53</v>
          </cell>
        </row>
        <row r="1461">
          <cell r="A1461" t="str">
            <v>2803</v>
          </cell>
          <cell r="B1461" t="str">
            <v>B</v>
          </cell>
          <cell r="C1461" t="str">
            <v>Y</v>
          </cell>
          <cell r="D1461" t="str">
            <v>0131-00</v>
          </cell>
          <cell r="E1461" t="str">
            <v>WERKSPROBELAUF</v>
          </cell>
          <cell r="F1461">
            <v>13.53</v>
          </cell>
          <cell r="G1461">
            <v>0</v>
          </cell>
          <cell r="H1461">
            <v>7.36</v>
          </cell>
          <cell r="I1461">
            <v>13.53</v>
          </cell>
        </row>
        <row r="1462">
          <cell r="A1462" t="str">
            <v>2804</v>
          </cell>
          <cell r="B1462" t="str">
            <v>B</v>
          </cell>
          <cell r="C1462" t="str">
            <v>Y</v>
          </cell>
          <cell r="D1462" t="str">
            <v>0131-00</v>
          </cell>
          <cell r="E1462" t="str">
            <v>WERKSPROBELAUF</v>
          </cell>
          <cell r="F1462">
            <v>13.53</v>
          </cell>
          <cell r="G1462">
            <v>0</v>
          </cell>
          <cell r="H1462">
            <v>7.36</v>
          </cell>
          <cell r="I1462">
            <v>13.53</v>
          </cell>
        </row>
        <row r="1463">
          <cell r="A1463" t="str">
            <v>2805</v>
          </cell>
          <cell r="B1463" t="str">
            <v>B</v>
          </cell>
          <cell r="C1463" t="str">
            <v>Y</v>
          </cell>
          <cell r="D1463" t="str">
            <v>0131-00</v>
          </cell>
          <cell r="E1463" t="str">
            <v>WERKSPROBELAUF</v>
          </cell>
          <cell r="F1463">
            <v>13.53</v>
          </cell>
          <cell r="G1463">
            <v>0</v>
          </cell>
          <cell r="H1463">
            <v>8.06</v>
          </cell>
          <cell r="I1463">
            <v>13.53</v>
          </cell>
        </row>
        <row r="1464">
          <cell r="A1464" t="str">
            <v>2806</v>
          </cell>
          <cell r="B1464" t="str">
            <v>B</v>
          </cell>
          <cell r="C1464" t="str">
            <v>Y</v>
          </cell>
          <cell r="D1464" t="str">
            <v>0131-00</v>
          </cell>
          <cell r="E1464" t="str">
            <v>WERKSPROBELAUF</v>
          </cell>
          <cell r="F1464">
            <v>13.53</v>
          </cell>
          <cell r="G1464">
            <v>0</v>
          </cell>
          <cell r="H1464">
            <v>8.06</v>
          </cell>
          <cell r="I1464">
            <v>13.53</v>
          </cell>
        </row>
        <row r="1465">
          <cell r="A1465" t="str">
            <v>2807</v>
          </cell>
          <cell r="B1465" t="str">
            <v>B</v>
          </cell>
          <cell r="C1465" t="str">
            <v>Y</v>
          </cell>
          <cell r="D1465" t="str">
            <v>0131-00</v>
          </cell>
          <cell r="E1465" t="str">
            <v>WERKSPROBELAUF</v>
          </cell>
          <cell r="F1465">
            <v>13.53</v>
          </cell>
          <cell r="G1465">
            <v>0</v>
          </cell>
          <cell r="H1465">
            <v>8.06</v>
          </cell>
          <cell r="I1465">
            <v>13.53</v>
          </cell>
        </row>
        <row r="1466">
          <cell r="A1466" t="str">
            <v>2808</v>
          </cell>
          <cell r="B1466" t="str">
            <v>B</v>
          </cell>
          <cell r="C1466" t="str">
            <v>Y</v>
          </cell>
          <cell r="D1466" t="str">
            <v>0131-00</v>
          </cell>
          <cell r="E1466" t="str">
            <v>WERKSPROBELAUF</v>
          </cell>
          <cell r="F1466">
            <v>13.53</v>
          </cell>
          <cell r="G1466">
            <v>0</v>
          </cell>
          <cell r="H1466">
            <v>8.06</v>
          </cell>
          <cell r="I1466">
            <v>13.53</v>
          </cell>
        </row>
        <row r="1467">
          <cell r="A1467" t="str">
            <v>2809</v>
          </cell>
          <cell r="B1467" t="str">
            <v>B</v>
          </cell>
          <cell r="C1467" t="str">
            <v>Y</v>
          </cell>
          <cell r="D1467" t="str">
            <v>0131-00</v>
          </cell>
          <cell r="E1467" t="str">
            <v>WERKSPROBELAUF</v>
          </cell>
          <cell r="F1467">
            <v>13.53</v>
          </cell>
          <cell r="G1467">
            <v>0</v>
          </cell>
          <cell r="H1467">
            <v>8.06</v>
          </cell>
          <cell r="I1467">
            <v>13.53</v>
          </cell>
        </row>
        <row r="1468">
          <cell r="A1468" t="str">
            <v>2810</v>
          </cell>
          <cell r="B1468" t="str">
            <v>B</v>
          </cell>
          <cell r="C1468" t="str">
            <v>Y</v>
          </cell>
          <cell r="D1468" t="str">
            <v>0131-00</v>
          </cell>
          <cell r="E1468" t="str">
            <v>WERKSPROBELAUF</v>
          </cell>
          <cell r="F1468">
            <v>13.53</v>
          </cell>
          <cell r="G1468">
            <v>0</v>
          </cell>
          <cell r="H1468">
            <v>8.06</v>
          </cell>
          <cell r="I1468">
            <v>13.53</v>
          </cell>
        </row>
        <row r="1469">
          <cell r="A1469" t="str">
            <v>2811</v>
          </cell>
          <cell r="B1469" t="str">
            <v>B</v>
          </cell>
          <cell r="C1469" t="str">
            <v>Y</v>
          </cell>
          <cell r="D1469" t="str">
            <v>0131-00</v>
          </cell>
          <cell r="E1469" t="str">
            <v>WERKSPROBELAUF</v>
          </cell>
          <cell r="F1469">
            <v>15.64</v>
          </cell>
          <cell r="G1469">
            <v>0</v>
          </cell>
          <cell r="H1469">
            <v>7.23</v>
          </cell>
          <cell r="I1469">
            <v>15.64</v>
          </cell>
        </row>
        <row r="1470">
          <cell r="A1470" t="str">
            <v>2812</v>
          </cell>
          <cell r="B1470" t="str">
            <v>B</v>
          </cell>
          <cell r="C1470" t="str">
            <v>Y</v>
          </cell>
          <cell r="D1470" t="str">
            <v>0131-00</v>
          </cell>
          <cell r="E1470" t="str">
            <v>WERKSPROBELAUF</v>
          </cell>
          <cell r="F1470">
            <v>15.54</v>
          </cell>
          <cell r="G1470">
            <v>0</v>
          </cell>
          <cell r="H1470">
            <v>7.23</v>
          </cell>
          <cell r="I1470">
            <v>15.54</v>
          </cell>
        </row>
        <row r="1471">
          <cell r="A1471" t="str">
            <v>2813</v>
          </cell>
          <cell r="B1471" t="str">
            <v>B</v>
          </cell>
          <cell r="C1471" t="str">
            <v>Y</v>
          </cell>
          <cell r="D1471" t="str">
            <v>0131-00</v>
          </cell>
          <cell r="E1471" t="str">
            <v>GENERATOR</v>
          </cell>
          <cell r="F1471">
            <v>0.94</v>
          </cell>
          <cell r="G1471">
            <v>0.63</v>
          </cell>
          <cell r="H1471">
            <v>57.64</v>
          </cell>
          <cell r="I1471">
            <v>1.5699999999999998</v>
          </cell>
        </row>
        <row r="1472">
          <cell r="A1472" t="str">
            <v>2814</v>
          </cell>
          <cell r="B1472" t="str">
            <v>B</v>
          </cell>
          <cell r="C1472" t="str">
            <v>Y</v>
          </cell>
          <cell r="D1472" t="str">
            <v>0131-00</v>
          </cell>
          <cell r="E1472" t="str">
            <v>GENERATOR</v>
          </cell>
          <cell r="F1472">
            <v>0.93</v>
          </cell>
          <cell r="G1472">
            <v>0.63</v>
          </cell>
          <cell r="H1472">
            <v>56.73</v>
          </cell>
          <cell r="I1472">
            <v>1.56</v>
          </cell>
        </row>
        <row r="1473">
          <cell r="A1473" t="str">
            <v>2815</v>
          </cell>
          <cell r="B1473" t="str">
            <v>B</v>
          </cell>
          <cell r="C1473" t="str">
            <v>Y</v>
          </cell>
          <cell r="D1473" t="str">
            <v>0131-00</v>
          </cell>
          <cell r="E1473" t="str">
            <v>KRAFTSTOFFPUMPE</v>
          </cell>
          <cell r="F1473">
            <v>0.97</v>
          </cell>
          <cell r="G1473">
            <v>0</v>
          </cell>
          <cell r="H1473">
            <v>29.07</v>
          </cell>
          <cell r="I1473">
            <v>0.97</v>
          </cell>
        </row>
        <row r="1474">
          <cell r="A1474" t="str">
            <v>2816</v>
          </cell>
          <cell r="B1474" t="str">
            <v>B</v>
          </cell>
          <cell r="C1474" t="str">
            <v>Y</v>
          </cell>
          <cell r="D1474" t="str">
            <v>0131-00</v>
          </cell>
          <cell r="E1474" t="str">
            <v>KRAFTSTOFFLEITUNG</v>
          </cell>
          <cell r="F1474">
            <v>1.94</v>
          </cell>
          <cell r="G1474">
            <v>0.73</v>
          </cell>
          <cell r="H1474">
            <v>34.99</v>
          </cell>
          <cell r="I1474">
            <v>2.67</v>
          </cell>
        </row>
        <row r="1475">
          <cell r="A1475" t="str">
            <v>2817</v>
          </cell>
          <cell r="B1475" t="str">
            <v>B</v>
          </cell>
          <cell r="C1475" t="str">
            <v>Y</v>
          </cell>
          <cell r="D1475" t="str">
            <v>0130-00</v>
          </cell>
          <cell r="E1475" t="str">
            <v>KURB.GEH.ENTLUEFT.</v>
          </cell>
          <cell r="F1475">
            <v>0.52</v>
          </cell>
          <cell r="G1475">
            <v>0</v>
          </cell>
          <cell r="H1475">
            <v>11.88</v>
          </cell>
          <cell r="I1475">
            <v>0.52</v>
          </cell>
        </row>
        <row r="1476">
          <cell r="A1476" t="str">
            <v>2818</v>
          </cell>
          <cell r="B1476" t="str">
            <v>B</v>
          </cell>
          <cell r="C1476" t="str">
            <v>Y</v>
          </cell>
          <cell r="D1476" t="str">
            <v>0130-00</v>
          </cell>
          <cell r="E1476" t="str">
            <v>SCHWUNGRAD</v>
          </cell>
          <cell r="F1476">
            <v>2.4900000000000002</v>
          </cell>
          <cell r="G1476">
            <v>0</v>
          </cell>
          <cell r="H1476">
            <v>67.75</v>
          </cell>
          <cell r="I1476">
            <v>2.4900000000000002</v>
          </cell>
        </row>
        <row r="1477">
          <cell r="A1477" t="str">
            <v>2819</v>
          </cell>
          <cell r="B1477" t="str">
            <v>B</v>
          </cell>
          <cell r="C1477" t="str">
            <v>Y</v>
          </cell>
          <cell r="D1477" t="str">
            <v>0130-00</v>
          </cell>
          <cell r="E1477" t="str">
            <v>DRUCKLUEFTER</v>
          </cell>
          <cell r="F1477">
            <v>0.33</v>
          </cell>
          <cell r="G1477">
            <v>0</v>
          </cell>
          <cell r="H1477">
            <v>20.72</v>
          </cell>
          <cell r="I1477">
            <v>0.33</v>
          </cell>
        </row>
        <row r="1478">
          <cell r="A1478" t="str">
            <v>2822</v>
          </cell>
          <cell r="B1478" t="str">
            <v>B</v>
          </cell>
          <cell r="C1478" t="str">
            <v>Y</v>
          </cell>
          <cell r="D1478" t="str">
            <v>0130-00</v>
          </cell>
          <cell r="E1478" t="str">
            <v>KRAFTSTOFFPUMPE</v>
          </cell>
          <cell r="F1478">
            <v>0.88</v>
          </cell>
          <cell r="G1478">
            <v>0</v>
          </cell>
          <cell r="H1478">
            <v>29.52</v>
          </cell>
          <cell r="I1478">
            <v>0.88</v>
          </cell>
        </row>
        <row r="1479">
          <cell r="A1479" t="str">
            <v>2823</v>
          </cell>
          <cell r="B1479" t="str">
            <v>B</v>
          </cell>
          <cell r="C1479" t="str">
            <v>Y</v>
          </cell>
          <cell r="D1479" t="str">
            <v>0130-00</v>
          </cell>
          <cell r="E1479" t="str">
            <v>KRAFTSTOFFPUMPE</v>
          </cell>
          <cell r="F1479">
            <v>0.88</v>
          </cell>
          <cell r="G1479">
            <v>0</v>
          </cell>
          <cell r="H1479">
            <v>30.49</v>
          </cell>
          <cell r="I1479">
            <v>0.88</v>
          </cell>
        </row>
        <row r="1480">
          <cell r="A1480" t="str">
            <v>2824</v>
          </cell>
          <cell r="B1480" t="str">
            <v>B</v>
          </cell>
          <cell r="C1480" t="str">
            <v>Y</v>
          </cell>
          <cell r="D1480" t="str">
            <v>0130-00</v>
          </cell>
          <cell r="E1480" t="str">
            <v>KRAFTSTOFFPUMPE</v>
          </cell>
          <cell r="F1480">
            <v>0.88</v>
          </cell>
          <cell r="G1480">
            <v>0</v>
          </cell>
          <cell r="H1480">
            <v>30.81</v>
          </cell>
          <cell r="I1480">
            <v>0.88</v>
          </cell>
        </row>
        <row r="1481">
          <cell r="A1481" t="str">
            <v>2825</v>
          </cell>
          <cell r="B1481" t="str">
            <v>B</v>
          </cell>
          <cell r="C1481" t="str">
            <v>Y</v>
          </cell>
          <cell r="D1481" t="str">
            <v>0130-00</v>
          </cell>
          <cell r="E1481" t="str">
            <v>KRAFTSTOFFPUMPE</v>
          </cell>
          <cell r="F1481">
            <v>0.83</v>
          </cell>
          <cell r="G1481">
            <v>0</v>
          </cell>
          <cell r="H1481">
            <v>36.14</v>
          </cell>
          <cell r="I1481">
            <v>0.83</v>
          </cell>
        </row>
        <row r="1482">
          <cell r="A1482" t="str">
            <v>2826</v>
          </cell>
          <cell r="B1482" t="str">
            <v>B</v>
          </cell>
          <cell r="C1482" t="str">
            <v>Y</v>
          </cell>
          <cell r="D1482" t="str">
            <v>0130-00</v>
          </cell>
          <cell r="E1482" t="str">
            <v>KRAFTSTOFFPUMPE</v>
          </cell>
          <cell r="F1482">
            <v>0.81</v>
          </cell>
          <cell r="G1482">
            <v>0</v>
          </cell>
          <cell r="H1482">
            <v>36.14</v>
          </cell>
          <cell r="I1482">
            <v>0.81</v>
          </cell>
        </row>
        <row r="1483">
          <cell r="A1483" t="str">
            <v>2827</v>
          </cell>
          <cell r="B1483" t="str">
            <v>B</v>
          </cell>
          <cell r="C1483" t="str">
            <v>Y</v>
          </cell>
          <cell r="D1483" t="str">
            <v>0130-00</v>
          </cell>
          <cell r="E1483" t="str">
            <v>KRAFTSTOFFPUMPE</v>
          </cell>
          <cell r="F1483">
            <v>1</v>
          </cell>
          <cell r="G1483">
            <v>0</v>
          </cell>
          <cell r="H1483">
            <v>51.22</v>
          </cell>
          <cell r="I1483">
            <v>1</v>
          </cell>
        </row>
        <row r="1484">
          <cell r="A1484" t="str">
            <v>2828</v>
          </cell>
          <cell r="B1484" t="str">
            <v>B</v>
          </cell>
          <cell r="C1484" t="str">
            <v>Y</v>
          </cell>
          <cell r="D1484" t="str">
            <v>0130-00</v>
          </cell>
          <cell r="E1484" t="str">
            <v>KRAFTSTOFFPUMPE</v>
          </cell>
          <cell r="F1484">
            <v>0.98</v>
          </cell>
          <cell r="G1484">
            <v>0</v>
          </cell>
          <cell r="H1484">
            <v>51.22</v>
          </cell>
          <cell r="I1484">
            <v>0.98</v>
          </cell>
        </row>
        <row r="1485">
          <cell r="A1485" t="str">
            <v>2833</v>
          </cell>
          <cell r="B1485" t="str">
            <v>B</v>
          </cell>
          <cell r="C1485" t="str">
            <v>Y</v>
          </cell>
          <cell r="D1485" t="str">
            <v>0130-00</v>
          </cell>
          <cell r="E1485" t="str">
            <v>ABGASTURBOLADER</v>
          </cell>
          <cell r="F1485">
            <v>2.85</v>
          </cell>
          <cell r="G1485">
            <v>3.34</v>
          </cell>
          <cell r="H1485">
            <v>139.75</v>
          </cell>
          <cell r="I1485">
            <v>6.1899999999999995</v>
          </cell>
        </row>
        <row r="1486">
          <cell r="A1486" t="str">
            <v>2834</v>
          </cell>
          <cell r="B1486" t="str">
            <v>B</v>
          </cell>
          <cell r="C1486" t="str">
            <v>Y</v>
          </cell>
          <cell r="D1486" t="str">
            <v>0130-00</v>
          </cell>
          <cell r="E1486" t="str">
            <v>ABGASTURBOLADER</v>
          </cell>
          <cell r="F1486">
            <v>2.85</v>
          </cell>
          <cell r="G1486">
            <v>3.34</v>
          </cell>
          <cell r="H1486">
            <v>134.56</v>
          </cell>
          <cell r="I1486">
            <v>6.1899999999999995</v>
          </cell>
        </row>
        <row r="1487">
          <cell r="A1487" t="str">
            <v>2835</v>
          </cell>
          <cell r="B1487" t="str">
            <v>B</v>
          </cell>
          <cell r="C1487" t="str">
            <v>Y</v>
          </cell>
          <cell r="D1487" t="str">
            <v>0130-00</v>
          </cell>
          <cell r="E1487" t="str">
            <v>KRUEMMER</v>
          </cell>
          <cell r="F1487">
            <v>0.59</v>
          </cell>
          <cell r="G1487">
            <v>0</v>
          </cell>
          <cell r="H1487">
            <v>14.05</v>
          </cell>
          <cell r="I1487">
            <v>0.59</v>
          </cell>
        </row>
        <row r="1488">
          <cell r="A1488" t="str">
            <v>2836</v>
          </cell>
          <cell r="B1488" t="str">
            <v>B</v>
          </cell>
          <cell r="C1488" t="str">
            <v>Y</v>
          </cell>
          <cell r="D1488" t="str">
            <v>0130-00</v>
          </cell>
          <cell r="E1488" t="str">
            <v>BETRIEBSANLEITUNG</v>
          </cell>
          <cell r="F1488">
            <v>0</v>
          </cell>
          <cell r="G1488">
            <v>0</v>
          </cell>
          <cell r="H1488">
            <v>5.47</v>
          </cell>
          <cell r="I1488">
            <v>0</v>
          </cell>
        </row>
        <row r="1489">
          <cell r="A1489" t="str">
            <v>2837</v>
          </cell>
          <cell r="B1489" t="str">
            <v>B</v>
          </cell>
          <cell r="C1489" t="str">
            <v>Y</v>
          </cell>
          <cell r="D1489" t="str">
            <v>0130-00</v>
          </cell>
          <cell r="E1489" t="str">
            <v>BETRIEBSANLEITUNG</v>
          </cell>
          <cell r="F1489">
            <v>0</v>
          </cell>
          <cell r="G1489">
            <v>0</v>
          </cell>
          <cell r="H1489">
            <v>4.71</v>
          </cell>
          <cell r="I1489">
            <v>0</v>
          </cell>
        </row>
        <row r="1490">
          <cell r="A1490" t="str">
            <v>2838</v>
          </cell>
          <cell r="B1490" t="str">
            <v>B</v>
          </cell>
          <cell r="C1490" t="str">
            <v>Y</v>
          </cell>
          <cell r="D1490" t="str">
            <v>0130-00</v>
          </cell>
          <cell r="E1490" t="str">
            <v>BETRIEBSANLEITUNG</v>
          </cell>
          <cell r="F1490">
            <v>0</v>
          </cell>
          <cell r="G1490">
            <v>0</v>
          </cell>
          <cell r="H1490">
            <v>7.84</v>
          </cell>
          <cell r="I1490">
            <v>0</v>
          </cell>
        </row>
        <row r="1491">
          <cell r="A1491" t="str">
            <v>2839</v>
          </cell>
          <cell r="B1491" t="str">
            <v>B</v>
          </cell>
          <cell r="C1491" t="str">
            <v>Y</v>
          </cell>
          <cell r="D1491" t="str">
            <v>0130-00</v>
          </cell>
          <cell r="E1491" t="str">
            <v>BETRIEBSANLEITUNG</v>
          </cell>
          <cell r="F1491">
            <v>0</v>
          </cell>
          <cell r="G1491">
            <v>0</v>
          </cell>
          <cell r="H1491">
            <v>7.08</v>
          </cell>
          <cell r="I1491">
            <v>0</v>
          </cell>
        </row>
        <row r="1492">
          <cell r="A1492" t="str">
            <v>2840</v>
          </cell>
          <cell r="B1492" t="str">
            <v>B</v>
          </cell>
          <cell r="C1492" t="str">
            <v>Y</v>
          </cell>
          <cell r="D1492" t="str">
            <v>0130-00</v>
          </cell>
          <cell r="E1492" t="str">
            <v>GENERATOR</v>
          </cell>
          <cell r="F1492">
            <v>0.97</v>
          </cell>
          <cell r="G1492">
            <v>0</v>
          </cell>
          <cell r="H1492">
            <v>53.98</v>
          </cell>
          <cell r="I1492">
            <v>0.97</v>
          </cell>
        </row>
        <row r="1493">
          <cell r="A1493" t="str">
            <v>2841</v>
          </cell>
          <cell r="B1493" t="str">
            <v>B</v>
          </cell>
          <cell r="C1493" t="str">
            <v>Y</v>
          </cell>
          <cell r="D1493" t="str">
            <v>0130-00</v>
          </cell>
          <cell r="E1493" t="str">
            <v>GENERATOR</v>
          </cell>
          <cell r="F1493">
            <v>0.97</v>
          </cell>
          <cell r="G1493">
            <v>0</v>
          </cell>
          <cell r="H1493">
            <v>53.98</v>
          </cell>
          <cell r="I1493">
            <v>0.97</v>
          </cell>
        </row>
        <row r="1494">
          <cell r="A1494" t="str">
            <v>2842</v>
          </cell>
          <cell r="B1494" t="str">
            <v>B</v>
          </cell>
          <cell r="C1494" t="str">
            <v>Y</v>
          </cell>
          <cell r="D1494" t="str">
            <v>0130-00</v>
          </cell>
          <cell r="E1494" t="str">
            <v>GENERATOR</v>
          </cell>
          <cell r="F1494">
            <v>0.97</v>
          </cell>
          <cell r="G1494">
            <v>0</v>
          </cell>
          <cell r="H1494">
            <v>64.42</v>
          </cell>
          <cell r="I1494">
            <v>0.97</v>
          </cell>
        </row>
        <row r="1495">
          <cell r="A1495" t="str">
            <v>2843</v>
          </cell>
          <cell r="B1495" t="str">
            <v>B</v>
          </cell>
          <cell r="C1495" t="str">
            <v>Y</v>
          </cell>
          <cell r="D1495" t="str">
            <v>0130-00</v>
          </cell>
          <cell r="E1495" t="str">
            <v>GENERATOR</v>
          </cell>
          <cell r="F1495">
            <v>0.97</v>
          </cell>
          <cell r="G1495">
            <v>0</v>
          </cell>
          <cell r="H1495">
            <v>64.42</v>
          </cell>
          <cell r="I1495">
            <v>0.97</v>
          </cell>
        </row>
        <row r="1496">
          <cell r="A1496" t="str">
            <v>2844</v>
          </cell>
          <cell r="B1496" t="str">
            <v>B</v>
          </cell>
          <cell r="C1496" t="str">
            <v>Y</v>
          </cell>
          <cell r="D1496" t="str">
            <v>0130-00</v>
          </cell>
          <cell r="E1496" t="str">
            <v>GENERATOR</v>
          </cell>
          <cell r="F1496">
            <v>0.97</v>
          </cell>
          <cell r="G1496">
            <v>0</v>
          </cell>
          <cell r="H1496">
            <v>65.75</v>
          </cell>
          <cell r="I1496">
            <v>0.97</v>
          </cell>
        </row>
        <row r="1497">
          <cell r="A1497" t="str">
            <v>2845</v>
          </cell>
          <cell r="B1497" t="str">
            <v>B</v>
          </cell>
          <cell r="C1497" t="str">
            <v>Y</v>
          </cell>
          <cell r="D1497" t="str">
            <v>0130-00</v>
          </cell>
          <cell r="E1497" t="str">
            <v>GENERATOR</v>
          </cell>
          <cell r="F1497">
            <v>0.97</v>
          </cell>
          <cell r="G1497">
            <v>0</v>
          </cell>
          <cell r="H1497">
            <v>65.75</v>
          </cell>
          <cell r="I1497">
            <v>0.97</v>
          </cell>
        </row>
        <row r="1498">
          <cell r="A1498" t="str">
            <v>2846</v>
          </cell>
          <cell r="B1498" t="str">
            <v>B</v>
          </cell>
          <cell r="C1498" t="str">
            <v>Y</v>
          </cell>
          <cell r="D1498" t="str">
            <v>0130-00</v>
          </cell>
          <cell r="E1498" t="str">
            <v>GENERATOR</v>
          </cell>
          <cell r="F1498">
            <v>1.2</v>
          </cell>
          <cell r="G1498">
            <v>0</v>
          </cell>
          <cell r="H1498">
            <v>76.77</v>
          </cell>
          <cell r="I1498">
            <v>1.2</v>
          </cell>
        </row>
        <row r="1499">
          <cell r="A1499" t="str">
            <v>2847</v>
          </cell>
          <cell r="B1499" t="str">
            <v>B</v>
          </cell>
          <cell r="C1499" t="str">
            <v>Y</v>
          </cell>
          <cell r="D1499" t="str">
            <v>0130-00</v>
          </cell>
          <cell r="E1499" t="str">
            <v>GENERATOR</v>
          </cell>
          <cell r="F1499">
            <v>1</v>
          </cell>
          <cell r="G1499">
            <v>0</v>
          </cell>
          <cell r="H1499">
            <v>76.77</v>
          </cell>
          <cell r="I1499">
            <v>1</v>
          </cell>
        </row>
        <row r="1500">
          <cell r="A1500" t="str">
            <v>2848</v>
          </cell>
          <cell r="B1500" t="str">
            <v>B</v>
          </cell>
          <cell r="C1500" t="str">
            <v>Y</v>
          </cell>
          <cell r="D1500" t="str">
            <v>0130-00</v>
          </cell>
          <cell r="E1500" t="str">
            <v>KRAFTSTOFFPUMPE</v>
          </cell>
          <cell r="F1500">
            <v>0.87</v>
          </cell>
          <cell r="G1500">
            <v>0</v>
          </cell>
          <cell r="H1500">
            <v>39.729999999999997</v>
          </cell>
          <cell r="I1500">
            <v>0.87</v>
          </cell>
        </row>
        <row r="1501">
          <cell r="A1501" t="str">
            <v>2849</v>
          </cell>
          <cell r="B1501" t="str">
            <v>B</v>
          </cell>
          <cell r="C1501" t="str">
            <v>Y</v>
          </cell>
          <cell r="D1501" t="str">
            <v>0130-00</v>
          </cell>
          <cell r="E1501" t="str">
            <v>FLUESSIGKEITSPUMPE</v>
          </cell>
          <cell r="F1501">
            <v>1.01</v>
          </cell>
          <cell r="G1501">
            <v>0</v>
          </cell>
          <cell r="H1501">
            <v>46.46</v>
          </cell>
          <cell r="I1501">
            <v>1.01</v>
          </cell>
        </row>
        <row r="1502">
          <cell r="A1502" t="str">
            <v>2850</v>
          </cell>
          <cell r="B1502" t="str">
            <v>B</v>
          </cell>
          <cell r="C1502" t="str">
            <v>Y</v>
          </cell>
          <cell r="D1502" t="str">
            <v>0130-00</v>
          </cell>
          <cell r="E1502" t="str">
            <v>LUEFTERANTRIEB</v>
          </cell>
          <cell r="F1502">
            <v>1.01</v>
          </cell>
          <cell r="G1502">
            <v>4.72</v>
          </cell>
          <cell r="H1502">
            <v>36.479999999999997</v>
          </cell>
          <cell r="I1502">
            <v>5.7299999999999995</v>
          </cell>
        </row>
        <row r="1503">
          <cell r="A1503" t="str">
            <v>2852</v>
          </cell>
          <cell r="B1503" t="str">
            <v>B</v>
          </cell>
          <cell r="C1503" t="str">
            <v>Y</v>
          </cell>
          <cell r="D1503" t="str">
            <v>0130-00</v>
          </cell>
          <cell r="E1503" t="str">
            <v>LUEFTERANTRIEB</v>
          </cell>
          <cell r="F1503">
            <v>1.01</v>
          </cell>
          <cell r="G1503">
            <v>4.72</v>
          </cell>
          <cell r="H1503">
            <v>41.95</v>
          </cell>
          <cell r="I1503">
            <v>5.7299999999999995</v>
          </cell>
        </row>
        <row r="1504">
          <cell r="A1504" t="str">
            <v>2853</v>
          </cell>
          <cell r="B1504" t="str">
            <v>B</v>
          </cell>
          <cell r="C1504" t="str">
            <v>Y</v>
          </cell>
          <cell r="D1504" t="str">
            <v>0130-00</v>
          </cell>
          <cell r="E1504" t="str">
            <v>LUEFTERANTRIEB</v>
          </cell>
          <cell r="F1504">
            <v>1.01</v>
          </cell>
          <cell r="G1504">
            <v>4.72</v>
          </cell>
          <cell r="H1504">
            <v>36.950000000000003</v>
          </cell>
          <cell r="I1504">
            <v>5.7299999999999995</v>
          </cell>
        </row>
        <row r="1505">
          <cell r="A1505" t="str">
            <v>2855</v>
          </cell>
          <cell r="B1505" t="str">
            <v>B</v>
          </cell>
          <cell r="C1505" t="str">
            <v>Y</v>
          </cell>
          <cell r="D1505" t="str">
            <v>0130-00</v>
          </cell>
          <cell r="E1505" t="str">
            <v>LUEFTERANTRIEB</v>
          </cell>
          <cell r="F1505">
            <v>1.01</v>
          </cell>
          <cell r="G1505">
            <v>4.72</v>
          </cell>
          <cell r="H1505">
            <v>42.02</v>
          </cell>
          <cell r="I1505">
            <v>5.7299999999999995</v>
          </cell>
        </row>
        <row r="1506">
          <cell r="A1506" t="str">
            <v>2856</v>
          </cell>
          <cell r="B1506" t="str">
            <v>B</v>
          </cell>
          <cell r="C1506" t="str">
            <v>Y</v>
          </cell>
          <cell r="D1506" t="str">
            <v>0130-00</v>
          </cell>
          <cell r="E1506" t="str">
            <v>KEILRIEMENSCHEIBE</v>
          </cell>
          <cell r="F1506">
            <v>0.48</v>
          </cell>
          <cell r="G1506">
            <v>0</v>
          </cell>
          <cell r="H1506">
            <v>17.899999999999999</v>
          </cell>
          <cell r="I1506">
            <v>0.48</v>
          </cell>
        </row>
        <row r="1507">
          <cell r="A1507" t="str">
            <v>2857</v>
          </cell>
          <cell r="B1507" t="str">
            <v>B</v>
          </cell>
          <cell r="C1507" t="str">
            <v>Y</v>
          </cell>
          <cell r="D1507" t="str">
            <v>0130-00</v>
          </cell>
          <cell r="E1507" t="str">
            <v>KEILRIEMENSCHEIBE</v>
          </cell>
          <cell r="F1507">
            <v>0.48</v>
          </cell>
          <cell r="G1507">
            <v>0</v>
          </cell>
          <cell r="H1507">
            <v>21.8</v>
          </cell>
          <cell r="I1507">
            <v>0.48</v>
          </cell>
        </row>
        <row r="1508">
          <cell r="A1508" t="str">
            <v>2858</v>
          </cell>
          <cell r="B1508" t="str">
            <v>B</v>
          </cell>
          <cell r="C1508" t="str">
            <v>Y</v>
          </cell>
          <cell r="D1508" t="str">
            <v>0130-00</v>
          </cell>
          <cell r="E1508" t="str">
            <v>KEILRIEMENSCHEIBE</v>
          </cell>
          <cell r="F1508">
            <v>0.48</v>
          </cell>
          <cell r="G1508">
            <v>0</v>
          </cell>
          <cell r="H1508">
            <v>15.26</v>
          </cell>
          <cell r="I1508">
            <v>0.48</v>
          </cell>
        </row>
        <row r="1509">
          <cell r="A1509" t="str">
            <v>2859</v>
          </cell>
          <cell r="B1509" t="str">
            <v>B</v>
          </cell>
          <cell r="C1509" t="str">
            <v>Y</v>
          </cell>
          <cell r="D1509" t="str">
            <v>0130-00</v>
          </cell>
          <cell r="E1509" t="str">
            <v>KEILRIEMENSCHEIBE</v>
          </cell>
          <cell r="F1509">
            <v>0.48</v>
          </cell>
          <cell r="G1509">
            <v>0</v>
          </cell>
          <cell r="H1509">
            <v>17.899999999999999</v>
          </cell>
          <cell r="I1509">
            <v>0.48</v>
          </cell>
        </row>
        <row r="1510">
          <cell r="A1510" t="str">
            <v>2860</v>
          </cell>
          <cell r="B1510" t="str">
            <v>B</v>
          </cell>
          <cell r="C1510" t="str">
            <v>Y</v>
          </cell>
          <cell r="D1510" t="str">
            <v>0130-00</v>
          </cell>
          <cell r="E1510" t="str">
            <v>FLUESSIGKEITSPUMPE</v>
          </cell>
          <cell r="F1510">
            <v>1.01</v>
          </cell>
          <cell r="G1510">
            <v>0</v>
          </cell>
          <cell r="H1510">
            <v>46.46</v>
          </cell>
          <cell r="I1510">
            <v>1.01</v>
          </cell>
        </row>
        <row r="1511">
          <cell r="A1511" t="str">
            <v>2861</v>
          </cell>
          <cell r="B1511" t="str">
            <v>B</v>
          </cell>
          <cell r="C1511" t="str">
            <v>Y</v>
          </cell>
          <cell r="D1511" t="str">
            <v>0130-00</v>
          </cell>
          <cell r="E1511" t="str">
            <v>FLUESSIGKEITSPUMPE</v>
          </cell>
          <cell r="F1511">
            <v>1.01</v>
          </cell>
          <cell r="G1511">
            <v>0</v>
          </cell>
          <cell r="H1511">
            <v>35.21</v>
          </cell>
          <cell r="I1511">
            <v>1.01</v>
          </cell>
        </row>
        <row r="1512">
          <cell r="A1512" t="str">
            <v>2862</v>
          </cell>
          <cell r="B1512" t="str">
            <v>B</v>
          </cell>
          <cell r="C1512" t="str">
            <v>Y</v>
          </cell>
          <cell r="D1512" t="str">
            <v>0131-00</v>
          </cell>
          <cell r="E1512" t="str">
            <v>LUEFTERLAGERUNG</v>
          </cell>
          <cell r="F1512">
            <v>0.93</v>
          </cell>
          <cell r="G1512">
            <v>0</v>
          </cell>
          <cell r="H1512">
            <v>96.78</v>
          </cell>
          <cell r="I1512">
            <v>0.93</v>
          </cell>
        </row>
        <row r="1513">
          <cell r="A1513" t="str">
            <v>2863</v>
          </cell>
          <cell r="B1513" t="str">
            <v>B</v>
          </cell>
          <cell r="C1513" t="str">
            <v>Y</v>
          </cell>
          <cell r="D1513" t="str">
            <v>0131-00</v>
          </cell>
          <cell r="E1513" t="str">
            <v>KRAFTSTOFFLEITUNG</v>
          </cell>
          <cell r="F1513">
            <v>0.68</v>
          </cell>
          <cell r="G1513">
            <v>0</v>
          </cell>
          <cell r="H1513">
            <v>14.12</v>
          </cell>
          <cell r="I1513">
            <v>0.68</v>
          </cell>
        </row>
        <row r="1514">
          <cell r="A1514" t="str">
            <v>2864</v>
          </cell>
          <cell r="B1514" t="str">
            <v>B</v>
          </cell>
          <cell r="C1514" t="str">
            <v>Y</v>
          </cell>
          <cell r="D1514" t="str">
            <v>0131-00</v>
          </cell>
          <cell r="E1514" t="str">
            <v>LUEFTERLAGERUNG</v>
          </cell>
          <cell r="F1514">
            <v>1.05</v>
          </cell>
          <cell r="G1514">
            <v>0</v>
          </cell>
          <cell r="H1514">
            <v>73.819999999999993</v>
          </cell>
          <cell r="I1514">
            <v>1.05</v>
          </cell>
        </row>
        <row r="1515">
          <cell r="A1515" t="str">
            <v>2865</v>
          </cell>
          <cell r="B1515" t="str">
            <v>B</v>
          </cell>
          <cell r="C1515" t="str">
            <v>Y</v>
          </cell>
          <cell r="D1515" t="str">
            <v>0131-00</v>
          </cell>
          <cell r="E1515" t="str">
            <v>BEFESTIGUNGSTEILE</v>
          </cell>
          <cell r="F1515">
            <v>0.66</v>
          </cell>
          <cell r="G1515">
            <v>0</v>
          </cell>
          <cell r="H1515">
            <v>3.84</v>
          </cell>
          <cell r="I1515">
            <v>0.66</v>
          </cell>
        </row>
        <row r="1516">
          <cell r="A1516" t="str">
            <v>2866</v>
          </cell>
          <cell r="B1516" t="str">
            <v>B</v>
          </cell>
          <cell r="C1516" t="str">
            <v>Y</v>
          </cell>
          <cell r="D1516" t="str">
            <v>0131-00</v>
          </cell>
          <cell r="E1516" t="str">
            <v>LUEFTERLAGERUNG</v>
          </cell>
          <cell r="F1516">
            <v>0.52</v>
          </cell>
          <cell r="G1516">
            <v>0</v>
          </cell>
          <cell r="H1516">
            <v>24.37</v>
          </cell>
          <cell r="I1516">
            <v>0.52</v>
          </cell>
        </row>
        <row r="1517">
          <cell r="A1517" t="str">
            <v>2867</v>
          </cell>
          <cell r="B1517" t="str">
            <v>B</v>
          </cell>
          <cell r="C1517" t="str">
            <v>Y</v>
          </cell>
          <cell r="D1517" t="str">
            <v>0131-00</v>
          </cell>
          <cell r="E1517" t="str">
            <v>LUEFTERLAGERUNG</v>
          </cell>
          <cell r="F1517">
            <v>0.23</v>
          </cell>
          <cell r="G1517">
            <v>0</v>
          </cell>
          <cell r="H1517">
            <v>24.96</v>
          </cell>
          <cell r="I1517">
            <v>0.23</v>
          </cell>
        </row>
        <row r="1518">
          <cell r="A1518" t="str">
            <v>2868</v>
          </cell>
          <cell r="B1518" t="str">
            <v>B</v>
          </cell>
          <cell r="C1518" t="str">
            <v>Y</v>
          </cell>
          <cell r="D1518" t="str">
            <v>0131-00</v>
          </cell>
          <cell r="E1518" t="str">
            <v>KEILRIEMENSCHEIBE</v>
          </cell>
          <cell r="F1518">
            <v>1.44</v>
          </cell>
          <cell r="G1518">
            <v>0</v>
          </cell>
          <cell r="H1518">
            <v>23.61</v>
          </cell>
          <cell r="I1518">
            <v>1.44</v>
          </cell>
        </row>
        <row r="1519">
          <cell r="A1519" t="str">
            <v>2869</v>
          </cell>
          <cell r="B1519" t="str">
            <v>B</v>
          </cell>
          <cell r="C1519" t="str">
            <v>Y</v>
          </cell>
          <cell r="D1519" t="str">
            <v>0131-00</v>
          </cell>
          <cell r="E1519" t="str">
            <v>ABGASTURBOLADER</v>
          </cell>
          <cell r="F1519">
            <v>3.68</v>
          </cell>
          <cell r="G1519">
            <v>1.36</v>
          </cell>
          <cell r="H1519">
            <v>156.5</v>
          </cell>
          <cell r="I1519">
            <v>5.04</v>
          </cell>
        </row>
        <row r="1520">
          <cell r="A1520" t="str">
            <v>2870</v>
          </cell>
          <cell r="B1520" t="str">
            <v>B</v>
          </cell>
          <cell r="C1520" t="str">
            <v>Y</v>
          </cell>
          <cell r="D1520" t="str">
            <v>0131-00</v>
          </cell>
          <cell r="E1520" t="str">
            <v>ABGASTURBOLADER</v>
          </cell>
          <cell r="F1520">
            <v>3.68</v>
          </cell>
          <cell r="G1520">
            <v>1.36</v>
          </cell>
          <cell r="H1520">
            <v>126.36</v>
          </cell>
          <cell r="I1520">
            <v>5.04</v>
          </cell>
        </row>
        <row r="1521">
          <cell r="A1521" t="str">
            <v>2871</v>
          </cell>
          <cell r="B1521" t="str">
            <v>B</v>
          </cell>
          <cell r="C1521" t="str">
            <v>Y</v>
          </cell>
          <cell r="D1521" t="str">
            <v>0131-00</v>
          </cell>
          <cell r="E1521" t="str">
            <v>ABGASTURBOLADER</v>
          </cell>
          <cell r="F1521">
            <v>5.31</v>
          </cell>
          <cell r="G1521">
            <v>5.51</v>
          </cell>
          <cell r="H1521">
            <v>185.01</v>
          </cell>
          <cell r="I1521">
            <v>10.82</v>
          </cell>
        </row>
        <row r="1522">
          <cell r="A1522" t="str">
            <v>2872</v>
          </cell>
          <cell r="B1522" t="str">
            <v>B</v>
          </cell>
          <cell r="C1522" t="str">
            <v>Y</v>
          </cell>
          <cell r="D1522" t="str">
            <v>0131-00</v>
          </cell>
          <cell r="E1522" t="str">
            <v>ABGASTURBOLADER</v>
          </cell>
          <cell r="F1522">
            <v>5.27</v>
          </cell>
          <cell r="G1522">
            <v>5.51</v>
          </cell>
          <cell r="H1522">
            <v>180.28</v>
          </cell>
          <cell r="I1522">
            <v>10.78</v>
          </cell>
        </row>
        <row r="1523">
          <cell r="A1523" t="str">
            <v>2873</v>
          </cell>
          <cell r="B1523" t="str">
            <v>B</v>
          </cell>
          <cell r="C1523" t="str">
            <v>Y</v>
          </cell>
          <cell r="D1523" t="str">
            <v>0131-00</v>
          </cell>
          <cell r="E1523" t="str">
            <v>DREHZAHLREGLER</v>
          </cell>
          <cell r="F1523">
            <v>2.2799999999999998</v>
          </cell>
          <cell r="G1523">
            <v>0.73</v>
          </cell>
          <cell r="H1523">
            <v>167.21</v>
          </cell>
          <cell r="I1523">
            <v>3.01</v>
          </cell>
        </row>
        <row r="1524">
          <cell r="A1524" t="str">
            <v>2874</v>
          </cell>
          <cell r="B1524" t="str">
            <v>B</v>
          </cell>
          <cell r="C1524" t="str">
            <v>Y</v>
          </cell>
          <cell r="D1524" t="str">
            <v>0130-00</v>
          </cell>
          <cell r="E1524" t="str">
            <v>MOTORLAGERUNG</v>
          </cell>
          <cell r="F1524">
            <v>0.68</v>
          </cell>
          <cell r="G1524">
            <v>0</v>
          </cell>
          <cell r="H1524">
            <v>21.7</v>
          </cell>
          <cell r="I1524">
            <v>0.68</v>
          </cell>
        </row>
        <row r="1525">
          <cell r="A1525" t="str">
            <v>2875</v>
          </cell>
          <cell r="B1525" t="str">
            <v>B</v>
          </cell>
          <cell r="C1525" t="str">
            <v>Y</v>
          </cell>
          <cell r="D1525" t="str">
            <v>0131-00</v>
          </cell>
          <cell r="E1525" t="str">
            <v>KURB.GEH.ENTLUEFT.</v>
          </cell>
          <cell r="F1525">
            <v>0.87</v>
          </cell>
          <cell r="G1525">
            <v>0</v>
          </cell>
          <cell r="H1525">
            <v>7.24</v>
          </cell>
          <cell r="I1525">
            <v>0.87</v>
          </cell>
        </row>
        <row r="1526">
          <cell r="A1526" t="str">
            <v>2876</v>
          </cell>
          <cell r="B1526" t="str">
            <v>B</v>
          </cell>
          <cell r="C1526" t="str">
            <v>Y</v>
          </cell>
          <cell r="D1526" t="str">
            <v>0130-00</v>
          </cell>
          <cell r="E1526" t="str">
            <v>KRAFTSTOFFPUMPE</v>
          </cell>
          <cell r="F1526">
            <v>0.88</v>
          </cell>
          <cell r="G1526">
            <v>0</v>
          </cell>
          <cell r="H1526">
            <v>29.52</v>
          </cell>
          <cell r="I1526">
            <v>0.88</v>
          </cell>
        </row>
        <row r="1527">
          <cell r="A1527" t="str">
            <v>2877</v>
          </cell>
          <cell r="B1527" t="str">
            <v>B</v>
          </cell>
          <cell r="C1527" t="str">
            <v>Y</v>
          </cell>
          <cell r="D1527" t="str">
            <v>0130-00</v>
          </cell>
          <cell r="E1527" t="str">
            <v>KRAFTSTOFFPUMPE</v>
          </cell>
          <cell r="F1527">
            <v>0.88</v>
          </cell>
          <cell r="G1527">
            <v>0</v>
          </cell>
          <cell r="H1527">
            <v>29.84</v>
          </cell>
          <cell r="I1527">
            <v>0.88</v>
          </cell>
        </row>
        <row r="1528">
          <cell r="A1528" t="str">
            <v>2878</v>
          </cell>
          <cell r="B1528" t="str">
            <v>B</v>
          </cell>
          <cell r="C1528" t="str">
            <v>Y</v>
          </cell>
          <cell r="D1528" t="str">
            <v>0130-00</v>
          </cell>
          <cell r="E1528" t="str">
            <v>VERSCHLUSSTEILE</v>
          </cell>
          <cell r="F1528">
            <v>0.64</v>
          </cell>
          <cell r="G1528">
            <v>0</v>
          </cell>
          <cell r="H1528">
            <v>4.37</v>
          </cell>
          <cell r="I1528">
            <v>0.64</v>
          </cell>
        </row>
        <row r="1529">
          <cell r="A1529" t="str">
            <v>2879</v>
          </cell>
          <cell r="B1529" t="str">
            <v>B</v>
          </cell>
          <cell r="C1529" t="str">
            <v>Y</v>
          </cell>
          <cell r="D1529" t="str">
            <v>0130-00</v>
          </cell>
          <cell r="E1529" t="str">
            <v>VERSCHLUSSTEILE</v>
          </cell>
          <cell r="F1529">
            <v>2.93</v>
          </cell>
          <cell r="G1529">
            <v>0</v>
          </cell>
          <cell r="H1529">
            <v>6.26</v>
          </cell>
          <cell r="I1529">
            <v>2.93</v>
          </cell>
        </row>
        <row r="1530">
          <cell r="A1530" t="str">
            <v>2880</v>
          </cell>
          <cell r="B1530" t="str">
            <v>B</v>
          </cell>
          <cell r="C1530" t="str">
            <v>Y</v>
          </cell>
          <cell r="D1530" t="str">
            <v>0131-00</v>
          </cell>
          <cell r="E1530" t="str">
            <v>EINSPRITZPUMPE</v>
          </cell>
          <cell r="F1530">
            <v>10.46</v>
          </cell>
          <cell r="G1530">
            <v>44.99</v>
          </cell>
          <cell r="H1530">
            <v>955.07</v>
          </cell>
          <cell r="I1530">
            <v>55.45</v>
          </cell>
        </row>
        <row r="1531">
          <cell r="A1531" t="str">
            <v>2881</v>
          </cell>
          <cell r="B1531" t="str">
            <v>B</v>
          </cell>
          <cell r="C1531" t="str">
            <v>Y</v>
          </cell>
          <cell r="D1531" t="str">
            <v>0130-00</v>
          </cell>
          <cell r="E1531" t="str">
            <v>DREHZAHLREGLER</v>
          </cell>
          <cell r="F1531">
            <v>2.4</v>
          </cell>
          <cell r="G1531">
            <v>0.56000000000000005</v>
          </cell>
          <cell r="H1531">
            <v>159.97999999999999</v>
          </cell>
          <cell r="I1531">
            <v>2.96</v>
          </cell>
        </row>
        <row r="1532">
          <cell r="A1532" t="str">
            <v>2882</v>
          </cell>
          <cell r="B1532" t="str">
            <v>B</v>
          </cell>
          <cell r="C1532" t="str">
            <v>Y</v>
          </cell>
          <cell r="D1532" t="str">
            <v>0130-00</v>
          </cell>
          <cell r="E1532" t="str">
            <v>FLUESSIGKEITSPUMPE</v>
          </cell>
          <cell r="F1532">
            <v>1.9</v>
          </cell>
          <cell r="G1532">
            <v>9.8699999999999992</v>
          </cell>
          <cell r="H1532">
            <v>127.53</v>
          </cell>
          <cell r="I1532">
            <v>11.77</v>
          </cell>
        </row>
        <row r="1533">
          <cell r="A1533" t="str">
            <v>2883</v>
          </cell>
          <cell r="B1533" t="str">
            <v>B</v>
          </cell>
          <cell r="C1533" t="str">
            <v>Y</v>
          </cell>
          <cell r="D1533" t="str">
            <v>0130-00</v>
          </cell>
          <cell r="E1533" t="str">
            <v>GENERATOR</v>
          </cell>
          <cell r="F1533">
            <v>0.57999999999999996</v>
          </cell>
          <cell r="G1533">
            <v>0.84</v>
          </cell>
          <cell r="H1533">
            <v>54.34</v>
          </cell>
          <cell r="I1533">
            <v>1.42</v>
          </cell>
        </row>
        <row r="1534">
          <cell r="A1534" t="str">
            <v>2884</v>
          </cell>
          <cell r="B1534" t="str">
            <v>B</v>
          </cell>
          <cell r="C1534" t="str">
            <v>Y</v>
          </cell>
          <cell r="D1534" t="str">
            <v>0131-00</v>
          </cell>
          <cell r="E1534" t="str">
            <v>LUEFTERNABE</v>
          </cell>
          <cell r="F1534">
            <v>0.41</v>
          </cell>
          <cell r="G1534">
            <v>14.13</v>
          </cell>
          <cell r="H1534">
            <v>10.48</v>
          </cell>
          <cell r="I1534">
            <v>14.540000000000001</v>
          </cell>
        </row>
        <row r="1535">
          <cell r="A1535" t="str">
            <v>2885</v>
          </cell>
          <cell r="B1535" t="str">
            <v>B</v>
          </cell>
          <cell r="C1535" t="str">
            <v>Y</v>
          </cell>
          <cell r="D1535" t="str">
            <v>0131-00</v>
          </cell>
          <cell r="E1535" t="str">
            <v>LUEFTERNABE</v>
          </cell>
          <cell r="F1535">
            <v>0.41</v>
          </cell>
          <cell r="G1535">
            <v>3.09</v>
          </cell>
          <cell r="H1535">
            <v>3.12</v>
          </cell>
          <cell r="I1535">
            <v>3.5</v>
          </cell>
        </row>
        <row r="1536">
          <cell r="A1536" t="str">
            <v>2887</v>
          </cell>
          <cell r="B1536" t="str">
            <v>B</v>
          </cell>
          <cell r="C1536" t="str">
            <v>Y</v>
          </cell>
          <cell r="D1536" t="str">
            <v>0130-00</v>
          </cell>
          <cell r="E1536" t="str">
            <v>KRAFTSTOFFPUMPE</v>
          </cell>
          <cell r="F1536">
            <v>0.87</v>
          </cell>
          <cell r="G1536">
            <v>0</v>
          </cell>
          <cell r="H1536">
            <v>38.99</v>
          </cell>
          <cell r="I1536">
            <v>0.87</v>
          </cell>
        </row>
        <row r="1537">
          <cell r="A1537" t="str">
            <v>2889</v>
          </cell>
          <cell r="B1537" t="str">
            <v>B</v>
          </cell>
          <cell r="C1537" t="str">
            <v>Y</v>
          </cell>
          <cell r="D1537" t="str">
            <v>0130-00</v>
          </cell>
          <cell r="E1537" t="str">
            <v>KEILRIEMENSCHEIBE</v>
          </cell>
          <cell r="F1537">
            <v>0.71</v>
          </cell>
          <cell r="G1537">
            <v>0</v>
          </cell>
          <cell r="H1537">
            <v>14.19</v>
          </cell>
          <cell r="I1537">
            <v>0.71</v>
          </cell>
        </row>
        <row r="1538">
          <cell r="A1538" t="str">
            <v>2890</v>
          </cell>
          <cell r="B1538" t="str">
            <v>B</v>
          </cell>
          <cell r="C1538" t="str">
            <v>Y</v>
          </cell>
          <cell r="D1538" t="str">
            <v>0130-00</v>
          </cell>
          <cell r="E1538" t="str">
            <v>KOMBI-LUFTFILTER</v>
          </cell>
          <cell r="F1538">
            <v>0</v>
          </cell>
          <cell r="G1538">
            <v>0</v>
          </cell>
          <cell r="H1538">
            <v>118.38</v>
          </cell>
          <cell r="I1538">
            <v>0</v>
          </cell>
        </row>
        <row r="1539">
          <cell r="A1539" t="str">
            <v>2891</v>
          </cell>
          <cell r="B1539" t="str">
            <v>B</v>
          </cell>
          <cell r="C1539" t="str">
            <v>Y</v>
          </cell>
          <cell r="D1539" t="str">
            <v>0130-00</v>
          </cell>
          <cell r="E1539" t="str">
            <v>SCHUTZKAPPE</v>
          </cell>
          <cell r="F1539">
            <v>0</v>
          </cell>
          <cell r="G1539">
            <v>0</v>
          </cell>
          <cell r="H1539">
            <v>15.53</v>
          </cell>
          <cell r="I1539">
            <v>0</v>
          </cell>
        </row>
        <row r="1540">
          <cell r="A1540" t="str">
            <v>2892</v>
          </cell>
          <cell r="B1540" t="str">
            <v>B</v>
          </cell>
          <cell r="C1540" t="str">
            <v>Y</v>
          </cell>
          <cell r="D1540" t="str">
            <v>0130-00</v>
          </cell>
          <cell r="E1540" t="str">
            <v>KOMBI-LUFTFILTER</v>
          </cell>
          <cell r="F1540">
            <v>0</v>
          </cell>
          <cell r="G1540">
            <v>0</v>
          </cell>
          <cell r="H1540">
            <v>184.84</v>
          </cell>
          <cell r="I1540">
            <v>0</v>
          </cell>
        </row>
        <row r="1541">
          <cell r="A1541" t="str">
            <v>2893</v>
          </cell>
          <cell r="B1541" t="str">
            <v>B</v>
          </cell>
          <cell r="C1541" t="str">
            <v>Y</v>
          </cell>
          <cell r="D1541" t="str">
            <v>0130-00</v>
          </cell>
          <cell r="E1541" t="str">
            <v>SCHUTZKAPPE</v>
          </cell>
          <cell r="F1541">
            <v>0</v>
          </cell>
          <cell r="G1541">
            <v>0</v>
          </cell>
          <cell r="H1541">
            <v>18.88</v>
          </cell>
          <cell r="I1541">
            <v>0</v>
          </cell>
        </row>
        <row r="1542">
          <cell r="A1542" t="str">
            <v>2894</v>
          </cell>
          <cell r="B1542" t="str">
            <v>B</v>
          </cell>
          <cell r="C1542" t="str">
            <v>Y</v>
          </cell>
          <cell r="D1542" t="str">
            <v>0130-00</v>
          </cell>
          <cell r="E1542" t="str">
            <v>WARTUNGSANZEIGER</v>
          </cell>
          <cell r="F1542">
            <v>0</v>
          </cell>
          <cell r="G1542">
            <v>0</v>
          </cell>
          <cell r="H1542">
            <v>5.62</v>
          </cell>
          <cell r="I1542">
            <v>0</v>
          </cell>
        </row>
        <row r="1543">
          <cell r="A1543" t="str">
            <v>2896</v>
          </cell>
          <cell r="B1543" t="str">
            <v>B</v>
          </cell>
          <cell r="C1543" t="str">
            <v>Y</v>
          </cell>
          <cell r="D1543" t="str">
            <v>0131-00</v>
          </cell>
          <cell r="E1543" t="str">
            <v>BEFESTIGUNGSTEILE</v>
          </cell>
          <cell r="F1543">
            <v>0.59</v>
          </cell>
          <cell r="G1543">
            <v>0</v>
          </cell>
          <cell r="H1543">
            <v>13.66</v>
          </cell>
          <cell r="I1543">
            <v>0.59</v>
          </cell>
        </row>
        <row r="1544">
          <cell r="A1544" t="str">
            <v>2897</v>
          </cell>
          <cell r="B1544" t="str">
            <v>B</v>
          </cell>
          <cell r="C1544" t="str">
            <v>Y</v>
          </cell>
          <cell r="D1544" t="str">
            <v>0131-00</v>
          </cell>
          <cell r="E1544" t="str">
            <v>BEFESTIGUNGSTEILE</v>
          </cell>
          <cell r="F1544">
            <v>0.22</v>
          </cell>
          <cell r="G1544">
            <v>0</v>
          </cell>
          <cell r="H1544">
            <v>4.08</v>
          </cell>
          <cell r="I1544">
            <v>0.22</v>
          </cell>
        </row>
        <row r="1545">
          <cell r="A1545" t="str">
            <v>2898</v>
          </cell>
          <cell r="B1545" t="str">
            <v>B</v>
          </cell>
          <cell r="C1545" t="str">
            <v>Y</v>
          </cell>
          <cell r="D1545" t="str">
            <v>0131-00</v>
          </cell>
          <cell r="E1545" t="str">
            <v>EINSPRITZPUMPE</v>
          </cell>
          <cell r="F1545">
            <v>8.6199999999999992</v>
          </cell>
          <cell r="G1545">
            <v>40.700000000000003</v>
          </cell>
          <cell r="H1545">
            <v>937.66</v>
          </cell>
          <cell r="I1545">
            <v>49.32</v>
          </cell>
        </row>
        <row r="1546">
          <cell r="A1546" t="str">
            <v>2899</v>
          </cell>
          <cell r="B1546" t="str">
            <v>B</v>
          </cell>
          <cell r="C1546" t="str">
            <v>Y</v>
          </cell>
          <cell r="D1546" t="str">
            <v>0131-00</v>
          </cell>
          <cell r="E1546" t="str">
            <v>EINSPRITZPUMPE</v>
          </cell>
          <cell r="F1546">
            <v>8.6199999999999992</v>
          </cell>
          <cell r="G1546">
            <v>40.700000000000003</v>
          </cell>
          <cell r="H1546">
            <v>938.08</v>
          </cell>
          <cell r="I1546">
            <v>49.32</v>
          </cell>
        </row>
        <row r="1547">
          <cell r="A1547" t="str">
            <v>2900</v>
          </cell>
          <cell r="B1547" t="str">
            <v>B</v>
          </cell>
          <cell r="C1547" t="str">
            <v>Y</v>
          </cell>
          <cell r="D1547" t="str">
            <v>0131-00</v>
          </cell>
          <cell r="E1547" t="str">
            <v>EINSPRITZPUMPE</v>
          </cell>
          <cell r="F1547">
            <v>6.53</v>
          </cell>
          <cell r="G1547">
            <v>42.86</v>
          </cell>
          <cell r="H1547">
            <v>698.05</v>
          </cell>
          <cell r="I1547">
            <v>49.39</v>
          </cell>
        </row>
        <row r="1548">
          <cell r="A1548" t="str">
            <v>2901</v>
          </cell>
          <cell r="B1548" t="str">
            <v>B</v>
          </cell>
          <cell r="C1548" t="str">
            <v>Y</v>
          </cell>
          <cell r="D1548" t="str">
            <v>0131-00</v>
          </cell>
          <cell r="E1548" t="str">
            <v>EINSPRITZPUMPE</v>
          </cell>
          <cell r="F1548">
            <v>6.53</v>
          </cell>
          <cell r="G1548">
            <v>42.86</v>
          </cell>
          <cell r="H1548">
            <v>698.33</v>
          </cell>
          <cell r="I1548">
            <v>49.39</v>
          </cell>
        </row>
        <row r="1549">
          <cell r="A1549" t="str">
            <v>2902</v>
          </cell>
          <cell r="B1549" t="str">
            <v>B</v>
          </cell>
          <cell r="C1549" t="str">
            <v>Y</v>
          </cell>
          <cell r="D1549" t="str">
            <v>0130-00</v>
          </cell>
          <cell r="E1549" t="str">
            <v>LUEFTER</v>
          </cell>
          <cell r="F1549">
            <v>0.17</v>
          </cell>
          <cell r="G1549">
            <v>0</v>
          </cell>
          <cell r="H1549">
            <v>45.8</v>
          </cell>
          <cell r="I1549">
            <v>0.17</v>
          </cell>
        </row>
        <row r="1550">
          <cell r="A1550" t="str">
            <v>2903</v>
          </cell>
          <cell r="B1550" t="str">
            <v>B</v>
          </cell>
          <cell r="C1550" t="str">
            <v>Y</v>
          </cell>
          <cell r="D1550" t="str">
            <v>0131-00</v>
          </cell>
          <cell r="E1550" t="str">
            <v>ABGASTURBOLADER</v>
          </cell>
          <cell r="F1550">
            <v>4.47</v>
          </cell>
          <cell r="G1550">
            <v>4.4000000000000004</v>
          </cell>
          <cell r="H1550">
            <v>155.81</v>
          </cell>
          <cell r="I1550">
            <v>8.870000000000001</v>
          </cell>
        </row>
        <row r="1551">
          <cell r="A1551" t="str">
            <v>2904</v>
          </cell>
          <cell r="B1551" t="str">
            <v>B</v>
          </cell>
          <cell r="C1551" t="str">
            <v>Y</v>
          </cell>
          <cell r="D1551" t="str">
            <v>0131-00</v>
          </cell>
          <cell r="E1551" t="str">
            <v>ABGASTURBOLADER</v>
          </cell>
          <cell r="F1551">
            <v>5.34</v>
          </cell>
          <cell r="G1551">
            <v>5.76</v>
          </cell>
          <cell r="H1551">
            <v>169.71</v>
          </cell>
          <cell r="I1551">
            <v>11.1</v>
          </cell>
        </row>
        <row r="1552">
          <cell r="A1552" t="str">
            <v>2905</v>
          </cell>
          <cell r="B1552" t="str">
            <v>B</v>
          </cell>
          <cell r="C1552" t="str">
            <v>Y</v>
          </cell>
          <cell r="D1552" t="str">
            <v>0131-00</v>
          </cell>
          <cell r="E1552" t="str">
            <v>BEFESTIGUNGSTEILE</v>
          </cell>
          <cell r="F1552">
            <v>0.59</v>
          </cell>
          <cell r="G1552">
            <v>8.99</v>
          </cell>
          <cell r="H1552">
            <v>32.74</v>
          </cell>
          <cell r="I1552">
            <v>9.58</v>
          </cell>
        </row>
        <row r="1553">
          <cell r="A1553" t="str">
            <v>2906</v>
          </cell>
          <cell r="B1553" t="str">
            <v>B</v>
          </cell>
          <cell r="C1553" t="str">
            <v>Y</v>
          </cell>
          <cell r="D1553" t="str">
            <v>0131-00</v>
          </cell>
          <cell r="E1553" t="str">
            <v>KRAFTSTOFFILTER</v>
          </cell>
          <cell r="F1553">
            <v>0.9</v>
          </cell>
          <cell r="G1553">
            <v>1.84</v>
          </cell>
          <cell r="H1553">
            <v>11.93</v>
          </cell>
          <cell r="I1553">
            <v>2.74</v>
          </cell>
        </row>
        <row r="1554">
          <cell r="A1554" t="str">
            <v>2907</v>
          </cell>
          <cell r="B1554" t="str">
            <v>B</v>
          </cell>
          <cell r="C1554" t="str">
            <v>Y</v>
          </cell>
          <cell r="D1554" t="str">
            <v>0130-00</v>
          </cell>
          <cell r="E1554" t="str">
            <v>FLUESSIGKEITSPUMPE</v>
          </cell>
          <cell r="F1554">
            <v>1.36</v>
          </cell>
          <cell r="G1554">
            <v>0</v>
          </cell>
          <cell r="H1554">
            <v>38.47</v>
          </cell>
          <cell r="I1554">
            <v>1.36</v>
          </cell>
        </row>
        <row r="1555">
          <cell r="A1555" t="str">
            <v>2908</v>
          </cell>
          <cell r="B1555" t="str">
            <v>B</v>
          </cell>
          <cell r="C1555" t="str">
            <v>Y</v>
          </cell>
          <cell r="D1555" t="str">
            <v>0131-00</v>
          </cell>
          <cell r="E1555" t="str">
            <v>BEFESTIGUNGSTEILE</v>
          </cell>
          <cell r="F1555">
            <v>0.59</v>
          </cell>
          <cell r="G1555">
            <v>9.7799999999999994</v>
          </cell>
          <cell r="H1555">
            <v>34.15</v>
          </cell>
          <cell r="I1555">
            <v>10.37</v>
          </cell>
        </row>
        <row r="1556">
          <cell r="A1556" t="str">
            <v>2909</v>
          </cell>
          <cell r="B1556" t="str">
            <v>B</v>
          </cell>
          <cell r="C1556" t="str">
            <v>Y</v>
          </cell>
          <cell r="D1556" t="str">
            <v>0131-00</v>
          </cell>
          <cell r="E1556" t="str">
            <v>FLUESSIGKEITSPUMPE</v>
          </cell>
          <cell r="F1556">
            <v>1.76</v>
          </cell>
          <cell r="G1556">
            <v>0</v>
          </cell>
          <cell r="H1556">
            <v>46.7</v>
          </cell>
          <cell r="I1556">
            <v>1.76</v>
          </cell>
        </row>
        <row r="1557">
          <cell r="A1557" t="str">
            <v>2910</v>
          </cell>
          <cell r="B1557" t="str">
            <v>B</v>
          </cell>
          <cell r="C1557" t="str">
            <v>Y</v>
          </cell>
          <cell r="D1557" t="str">
            <v>0130-00</v>
          </cell>
          <cell r="E1557" t="str">
            <v>KRAFTSTOFFPUMPE</v>
          </cell>
          <cell r="F1557">
            <v>0.85</v>
          </cell>
          <cell r="G1557">
            <v>0</v>
          </cell>
          <cell r="H1557">
            <v>29.33</v>
          </cell>
          <cell r="I1557">
            <v>0.85</v>
          </cell>
        </row>
        <row r="1558">
          <cell r="A1558" t="str">
            <v>2911</v>
          </cell>
          <cell r="B1558" t="str">
            <v>B</v>
          </cell>
          <cell r="C1558" t="str">
            <v>Y</v>
          </cell>
          <cell r="D1558" t="str">
            <v>0130-00</v>
          </cell>
          <cell r="E1558" t="str">
            <v>KURB.GEH.ENTLUEFT.</v>
          </cell>
          <cell r="F1558">
            <v>0.39</v>
          </cell>
          <cell r="G1558">
            <v>0</v>
          </cell>
          <cell r="H1558">
            <v>6</v>
          </cell>
          <cell r="I1558">
            <v>0.39</v>
          </cell>
        </row>
        <row r="1559">
          <cell r="A1559" t="str">
            <v>2912</v>
          </cell>
          <cell r="B1559" t="str">
            <v>B</v>
          </cell>
          <cell r="C1559" t="str">
            <v>Y</v>
          </cell>
          <cell r="D1559" t="str">
            <v>0131-00</v>
          </cell>
          <cell r="E1559" t="str">
            <v>RIEMENTRIEB</v>
          </cell>
          <cell r="F1559">
            <v>2.38</v>
          </cell>
          <cell r="G1559">
            <v>1.26</v>
          </cell>
          <cell r="H1559">
            <v>78.39</v>
          </cell>
          <cell r="I1559">
            <v>3.6399999999999997</v>
          </cell>
        </row>
        <row r="1560">
          <cell r="A1560" t="str">
            <v>2913</v>
          </cell>
          <cell r="B1560" t="str">
            <v>B</v>
          </cell>
          <cell r="C1560" t="str">
            <v>Y</v>
          </cell>
          <cell r="D1560" t="str">
            <v>0130-00</v>
          </cell>
          <cell r="E1560" t="str">
            <v>LACKIERUNG</v>
          </cell>
          <cell r="F1560">
            <v>9.5</v>
          </cell>
          <cell r="G1560">
            <v>0</v>
          </cell>
          <cell r="H1560">
            <v>5.89</v>
          </cell>
          <cell r="I1560">
            <v>9.5</v>
          </cell>
        </row>
        <row r="1561">
          <cell r="A1561" t="str">
            <v>2914</v>
          </cell>
          <cell r="B1561" t="str">
            <v>B</v>
          </cell>
          <cell r="C1561" t="str">
            <v>Y</v>
          </cell>
          <cell r="D1561" t="str">
            <v>0130-00</v>
          </cell>
          <cell r="E1561" t="str">
            <v>LACKIERUNG</v>
          </cell>
          <cell r="F1561">
            <v>9.58</v>
          </cell>
          <cell r="G1561">
            <v>0</v>
          </cell>
          <cell r="H1561">
            <v>6.38</v>
          </cell>
          <cell r="I1561">
            <v>9.58</v>
          </cell>
        </row>
        <row r="1562">
          <cell r="A1562" t="str">
            <v>2915</v>
          </cell>
          <cell r="B1562" t="str">
            <v>B</v>
          </cell>
          <cell r="C1562" t="str">
            <v>Y</v>
          </cell>
          <cell r="D1562" t="str">
            <v>0130-00</v>
          </cell>
          <cell r="E1562" t="str">
            <v>VERSCHLUSSTEILE</v>
          </cell>
          <cell r="F1562">
            <v>0.35</v>
          </cell>
          <cell r="G1562">
            <v>0</v>
          </cell>
          <cell r="H1562">
            <v>0.21</v>
          </cell>
          <cell r="I1562">
            <v>0.35</v>
          </cell>
        </row>
        <row r="1563">
          <cell r="A1563" t="str">
            <v>2916</v>
          </cell>
          <cell r="B1563" t="str">
            <v>B</v>
          </cell>
          <cell r="C1563" t="str">
            <v>Y</v>
          </cell>
          <cell r="D1563" t="str">
            <v>0130-00</v>
          </cell>
          <cell r="E1563" t="str">
            <v>KEILRIEMENSCHUTZ</v>
          </cell>
          <cell r="F1563">
            <v>0.21</v>
          </cell>
          <cell r="G1563">
            <v>0</v>
          </cell>
          <cell r="H1563">
            <v>30.34</v>
          </cell>
          <cell r="I1563">
            <v>0.21</v>
          </cell>
        </row>
        <row r="1564">
          <cell r="A1564" t="str">
            <v>2917</v>
          </cell>
          <cell r="B1564" t="str">
            <v>B</v>
          </cell>
          <cell r="C1564" t="str">
            <v>Y</v>
          </cell>
          <cell r="D1564" t="str">
            <v>0130-00</v>
          </cell>
          <cell r="E1564" t="str">
            <v>KURB.GEH.ENTLUEFT.</v>
          </cell>
          <cell r="F1564">
            <v>0.99</v>
          </cell>
          <cell r="G1564">
            <v>0.59</v>
          </cell>
          <cell r="H1564">
            <v>12.4</v>
          </cell>
          <cell r="I1564">
            <v>1.58</v>
          </cell>
        </row>
        <row r="1565">
          <cell r="A1565" t="str">
            <v>2918</v>
          </cell>
          <cell r="B1565" t="str">
            <v>B</v>
          </cell>
          <cell r="C1565" t="str">
            <v>Y</v>
          </cell>
          <cell r="D1565" t="str">
            <v>0130-00</v>
          </cell>
          <cell r="E1565" t="str">
            <v>KUEHLANLAGE</v>
          </cell>
          <cell r="F1565">
            <v>17.82</v>
          </cell>
          <cell r="G1565">
            <v>0.77</v>
          </cell>
          <cell r="H1565">
            <v>243.28</v>
          </cell>
          <cell r="I1565">
            <v>18.59</v>
          </cell>
        </row>
        <row r="1566">
          <cell r="A1566" t="str">
            <v>2919</v>
          </cell>
          <cell r="B1566" t="str">
            <v>B</v>
          </cell>
          <cell r="C1566" t="str">
            <v>Y</v>
          </cell>
          <cell r="D1566" t="str">
            <v>0130-00</v>
          </cell>
          <cell r="E1566" t="str">
            <v>KUEHLANLAGE</v>
          </cell>
          <cell r="F1566">
            <v>17.899999999999999</v>
          </cell>
          <cell r="G1566">
            <v>0.77</v>
          </cell>
          <cell r="H1566">
            <v>421.88</v>
          </cell>
          <cell r="I1566">
            <v>18.669999999999998</v>
          </cell>
        </row>
        <row r="1567">
          <cell r="A1567" t="str">
            <v>2920</v>
          </cell>
          <cell r="B1567" t="str">
            <v>B</v>
          </cell>
          <cell r="C1567" t="str">
            <v>Y</v>
          </cell>
          <cell r="D1567" t="str">
            <v>0130-00</v>
          </cell>
          <cell r="E1567" t="str">
            <v>ENTLUEFTUNGS.LEIT.</v>
          </cell>
          <cell r="F1567">
            <v>0.41</v>
          </cell>
          <cell r="G1567">
            <v>1.1000000000000001</v>
          </cell>
          <cell r="H1567">
            <v>1.67</v>
          </cell>
          <cell r="I1567">
            <v>1.51</v>
          </cell>
        </row>
        <row r="1568">
          <cell r="A1568" t="str">
            <v>2921</v>
          </cell>
          <cell r="B1568" t="str">
            <v>B</v>
          </cell>
          <cell r="C1568" t="str">
            <v>Y</v>
          </cell>
          <cell r="D1568" t="str">
            <v>0130-00</v>
          </cell>
          <cell r="E1568" t="str">
            <v>GENERATOR</v>
          </cell>
          <cell r="F1568">
            <v>1.21</v>
          </cell>
          <cell r="G1568">
            <v>0</v>
          </cell>
          <cell r="H1568">
            <v>49.42</v>
          </cell>
          <cell r="I1568">
            <v>1.21</v>
          </cell>
        </row>
        <row r="1569">
          <cell r="A1569" t="str">
            <v>2922</v>
          </cell>
          <cell r="B1569" t="str">
            <v>B</v>
          </cell>
          <cell r="C1569" t="str">
            <v>Y</v>
          </cell>
          <cell r="D1569" t="str">
            <v>0130-00</v>
          </cell>
          <cell r="E1569" t="str">
            <v>MOTORLAGERUNG</v>
          </cell>
          <cell r="F1569">
            <v>0.09</v>
          </cell>
          <cell r="G1569">
            <v>0</v>
          </cell>
          <cell r="H1569">
            <v>12.56</v>
          </cell>
          <cell r="I1569">
            <v>0.09</v>
          </cell>
        </row>
        <row r="1570">
          <cell r="A1570" t="str">
            <v>2923</v>
          </cell>
          <cell r="B1570" t="str">
            <v>B</v>
          </cell>
          <cell r="C1570" t="str">
            <v>Y</v>
          </cell>
          <cell r="D1570" t="str">
            <v>0131-00</v>
          </cell>
          <cell r="E1570" t="str">
            <v>ABGASTURBOLADER</v>
          </cell>
          <cell r="F1570">
            <v>5.3</v>
          </cell>
          <cell r="G1570">
            <v>2.42</v>
          </cell>
          <cell r="H1570">
            <v>174.54</v>
          </cell>
          <cell r="I1570">
            <v>7.72</v>
          </cell>
        </row>
        <row r="1571">
          <cell r="A1571" t="str">
            <v>2924</v>
          </cell>
          <cell r="B1571" t="str">
            <v>B</v>
          </cell>
          <cell r="C1571" t="str">
            <v>Y</v>
          </cell>
          <cell r="D1571" t="str">
            <v>0131-00</v>
          </cell>
          <cell r="E1571" t="str">
            <v>ABGASTURBOLADER</v>
          </cell>
          <cell r="F1571">
            <v>3.39</v>
          </cell>
          <cell r="G1571">
            <v>2.42</v>
          </cell>
          <cell r="H1571">
            <v>259.27</v>
          </cell>
          <cell r="I1571">
            <v>5.8100000000000005</v>
          </cell>
        </row>
        <row r="1572">
          <cell r="A1572" t="str">
            <v>2925</v>
          </cell>
          <cell r="B1572" t="str">
            <v>B</v>
          </cell>
          <cell r="C1572" t="str">
            <v>Y</v>
          </cell>
          <cell r="D1572" t="str">
            <v>0131-00</v>
          </cell>
          <cell r="E1572" t="str">
            <v>KURB.GEH.ENTLUEFT.</v>
          </cell>
          <cell r="F1572">
            <v>1.53</v>
          </cell>
          <cell r="G1572">
            <v>0.46</v>
          </cell>
          <cell r="H1572">
            <v>48.88</v>
          </cell>
          <cell r="I1572">
            <v>1.99</v>
          </cell>
        </row>
        <row r="1573">
          <cell r="A1573" t="str">
            <v>2926</v>
          </cell>
          <cell r="B1573" t="str">
            <v>B</v>
          </cell>
          <cell r="C1573" t="str">
            <v>Y</v>
          </cell>
          <cell r="D1573" t="str">
            <v>0130-00</v>
          </cell>
          <cell r="E1573" t="str">
            <v>OELEINFUELLUNG</v>
          </cell>
          <cell r="F1573">
            <v>0.98</v>
          </cell>
          <cell r="G1573">
            <v>0.43</v>
          </cell>
          <cell r="H1573">
            <v>19.97</v>
          </cell>
          <cell r="I1573">
            <v>1.41</v>
          </cell>
        </row>
        <row r="1574">
          <cell r="A1574" t="str">
            <v>2927</v>
          </cell>
          <cell r="B1574" t="str">
            <v>B</v>
          </cell>
          <cell r="C1574" t="str">
            <v>Y</v>
          </cell>
          <cell r="D1574" t="str">
            <v>0130-00</v>
          </cell>
          <cell r="E1574" t="str">
            <v>OELEINFUELLUNG</v>
          </cell>
          <cell r="F1574">
            <v>1.1000000000000001</v>
          </cell>
          <cell r="G1574">
            <v>0.43</v>
          </cell>
          <cell r="H1574">
            <v>26.48</v>
          </cell>
          <cell r="I1574">
            <v>1.53</v>
          </cell>
        </row>
        <row r="1575">
          <cell r="A1575" t="str">
            <v>2928</v>
          </cell>
          <cell r="B1575" t="str">
            <v>B</v>
          </cell>
          <cell r="C1575" t="str">
            <v>Y</v>
          </cell>
          <cell r="D1575" t="str">
            <v>0130-00</v>
          </cell>
          <cell r="E1575" t="str">
            <v>SCHWUNGRAD</v>
          </cell>
          <cell r="F1575">
            <v>1.46</v>
          </cell>
          <cell r="G1575">
            <v>0</v>
          </cell>
          <cell r="H1575">
            <v>120.24</v>
          </cell>
          <cell r="I1575">
            <v>1.46</v>
          </cell>
        </row>
        <row r="1576">
          <cell r="A1576" t="str">
            <v>2929</v>
          </cell>
          <cell r="B1576" t="str">
            <v>B</v>
          </cell>
          <cell r="C1576" t="str">
            <v>Y</v>
          </cell>
          <cell r="D1576" t="str">
            <v>0130-00</v>
          </cell>
          <cell r="E1576" t="str">
            <v>MOTORBREMSE</v>
          </cell>
          <cell r="F1576">
            <v>0</v>
          </cell>
          <cell r="G1576">
            <v>0</v>
          </cell>
          <cell r="H1576">
            <v>87.87</v>
          </cell>
          <cell r="I1576">
            <v>0</v>
          </cell>
        </row>
        <row r="1577">
          <cell r="A1577" t="str">
            <v>2930</v>
          </cell>
          <cell r="B1577" t="str">
            <v>B</v>
          </cell>
          <cell r="C1577" t="str">
            <v>Y</v>
          </cell>
          <cell r="D1577" t="str">
            <v>0131-00</v>
          </cell>
          <cell r="E1577" t="str">
            <v>LADELUFTLEITUNG</v>
          </cell>
          <cell r="F1577">
            <v>1.96</v>
          </cell>
          <cell r="G1577">
            <v>0.93</v>
          </cell>
          <cell r="H1577">
            <v>75.05</v>
          </cell>
          <cell r="I1577">
            <v>2.89</v>
          </cell>
        </row>
        <row r="1578">
          <cell r="A1578" t="str">
            <v>2931</v>
          </cell>
          <cell r="B1578" t="str">
            <v>B</v>
          </cell>
          <cell r="C1578" t="str">
            <v>Y</v>
          </cell>
          <cell r="D1578" t="str">
            <v>0131-00</v>
          </cell>
          <cell r="E1578" t="str">
            <v>KURB.GEH.ENTLUEFT.</v>
          </cell>
          <cell r="F1578">
            <v>0.83</v>
          </cell>
          <cell r="G1578">
            <v>0.92</v>
          </cell>
          <cell r="H1578">
            <v>9.75</v>
          </cell>
          <cell r="I1578">
            <v>1.75</v>
          </cell>
        </row>
        <row r="1579">
          <cell r="A1579" t="str">
            <v>2932</v>
          </cell>
          <cell r="B1579" t="str">
            <v>B</v>
          </cell>
          <cell r="C1579" t="str">
            <v>Y</v>
          </cell>
          <cell r="D1579" t="str">
            <v>0130-00</v>
          </cell>
          <cell r="E1579" t="str">
            <v>KOMPRESSOR</v>
          </cell>
          <cell r="F1579">
            <v>1.1000000000000001</v>
          </cell>
          <cell r="G1579">
            <v>0</v>
          </cell>
          <cell r="H1579">
            <v>137.57</v>
          </cell>
          <cell r="I1579">
            <v>1.1000000000000001</v>
          </cell>
        </row>
        <row r="1580">
          <cell r="A1580" t="str">
            <v>2934</v>
          </cell>
          <cell r="B1580" t="str">
            <v>B</v>
          </cell>
          <cell r="C1580" t="str">
            <v>Y</v>
          </cell>
          <cell r="D1580" t="str">
            <v>0131-00</v>
          </cell>
          <cell r="E1580" t="str">
            <v>NEBENABTRIEB</v>
          </cell>
          <cell r="F1580">
            <v>2.4</v>
          </cell>
          <cell r="G1580">
            <v>7.27</v>
          </cell>
          <cell r="H1580">
            <v>201.2</v>
          </cell>
          <cell r="I1580">
            <v>9.67</v>
          </cell>
        </row>
        <row r="1581">
          <cell r="A1581" t="str">
            <v>2935</v>
          </cell>
          <cell r="B1581" t="str">
            <v>B</v>
          </cell>
          <cell r="C1581" t="str">
            <v>Y</v>
          </cell>
          <cell r="D1581" t="str">
            <v>0131-00</v>
          </cell>
          <cell r="E1581" t="str">
            <v>NEBENABTRIEB</v>
          </cell>
          <cell r="F1581">
            <v>1.03</v>
          </cell>
          <cell r="G1581">
            <v>0</v>
          </cell>
          <cell r="H1581">
            <v>250.54</v>
          </cell>
          <cell r="I1581">
            <v>1.03</v>
          </cell>
        </row>
        <row r="1582">
          <cell r="A1582" t="str">
            <v>2936</v>
          </cell>
          <cell r="B1582" t="str">
            <v>B</v>
          </cell>
          <cell r="C1582" t="str">
            <v>Y</v>
          </cell>
          <cell r="D1582" t="str">
            <v>0131-00</v>
          </cell>
          <cell r="E1582" t="str">
            <v>KRUEMMER</v>
          </cell>
          <cell r="F1582">
            <v>0.42</v>
          </cell>
          <cell r="G1582">
            <v>0</v>
          </cell>
          <cell r="H1582">
            <v>10.71</v>
          </cell>
          <cell r="I1582">
            <v>0.42</v>
          </cell>
        </row>
        <row r="1583">
          <cell r="A1583" t="str">
            <v>2938</v>
          </cell>
          <cell r="B1583" t="str">
            <v>B</v>
          </cell>
          <cell r="C1583" t="str">
            <v>Y</v>
          </cell>
          <cell r="D1583" t="str">
            <v>0130-00</v>
          </cell>
          <cell r="E1583" t="str">
            <v>ANBAUTEILE</v>
          </cell>
          <cell r="F1583">
            <v>0.26</v>
          </cell>
          <cell r="G1583">
            <v>0</v>
          </cell>
          <cell r="H1583">
            <v>0.16</v>
          </cell>
          <cell r="I1583">
            <v>0.26</v>
          </cell>
        </row>
        <row r="1584">
          <cell r="A1584" t="str">
            <v>2939</v>
          </cell>
          <cell r="B1584" t="str">
            <v>B</v>
          </cell>
          <cell r="C1584" t="str">
            <v>Y</v>
          </cell>
          <cell r="D1584" t="str">
            <v>0130-00</v>
          </cell>
          <cell r="E1584" t="str">
            <v>AUFSTELLFUSS</v>
          </cell>
          <cell r="F1584">
            <v>0.01</v>
          </cell>
          <cell r="G1584">
            <v>0</v>
          </cell>
          <cell r="H1584">
            <v>50.38</v>
          </cell>
          <cell r="I1584">
            <v>0.01</v>
          </cell>
        </row>
        <row r="1585">
          <cell r="A1585" t="str">
            <v>2940</v>
          </cell>
          <cell r="B1585" t="str">
            <v>B</v>
          </cell>
          <cell r="C1585" t="str">
            <v>Y</v>
          </cell>
          <cell r="D1585" t="str">
            <v>0130-00</v>
          </cell>
          <cell r="E1585" t="str">
            <v>ENTLUEFTUNGS.LEIT.</v>
          </cell>
          <cell r="F1585">
            <v>0.36</v>
          </cell>
          <cell r="G1585">
            <v>1.24</v>
          </cell>
          <cell r="H1585">
            <v>1.91</v>
          </cell>
          <cell r="I1585">
            <v>1.6</v>
          </cell>
        </row>
        <row r="1586">
          <cell r="A1586" t="str">
            <v>2941</v>
          </cell>
          <cell r="B1586" t="str">
            <v>B</v>
          </cell>
          <cell r="C1586" t="str">
            <v>Y</v>
          </cell>
          <cell r="D1586" t="str">
            <v>0130-00</v>
          </cell>
          <cell r="E1586" t="str">
            <v>NEBENABTRIEB</v>
          </cell>
          <cell r="F1586">
            <v>1.02</v>
          </cell>
          <cell r="G1586">
            <v>0</v>
          </cell>
          <cell r="H1586">
            <v>55.58</v>
          </cell>
          <cell r="I1586">
            <v>1.02</v>
          </cell>
        </row>
        <row r="1587">
          <cell r="A1587" t="str">
            <v>2942</v>
          </cell>
          <cell r="B1587" t="str">
            <v>B</v>
          </cell>
          <cell r="C1587" t="str">
            <v>Y</v>
          </cell>
          <cell r="D1587" t="str">
            <v>0131-00</v>
          </cell>
          <cell r="E1587" t="str">
            <v>GENERATOR</v>
          </cell>
          <cell r="F1587">
            <v>1.39</v>
          </cell>
          <cell r="G1587">
            <v>0</v>
          </cell>
          <cell r="H1587">
            <v>58.33</v>
          </cell>
          <cell r="I1587">
            <v>1.39</v>
          </cell>
        </row>
        <row r="1588">
          <cell r="A1588" t="str">
            <v>2943</v>
          </cell>
          <cell r="B1588" t="str">
            <v>B</v>
          </cell>
          <cell r="C1588" t="str">
            <v>Y</v>
          </cell>
          <cell r="D1588" t="str">
            <v>0130-00</v>
          </cell>
          <cell r="E1588" t="str">
            <v>SCHUTZHAUBE</v>
          </cell>
          <cell r="F1588">
            <v>0.86</v>
          </cell>
          <cell r="G1588">
            <v>0</v>
          </cell>
          <cell r="H1588">
            <v>2.87</v>
          </cell>
          <cell r="I1588">
            <v>0.86</v>
          </cell>
        </row>
        <row r="1589">
          <cell r="A1589" t="str">
            <v>2944</v>
          </cell>
          <cell r="B1589" t="str">
            <v>B</v>
          </cell>
          <cell r="C1589" t="str">
            <v>Y</v>
          </cell>
          <cell r="D1589" t="str">
            <v>0130-00</v>
          </cell>
          <cell r="E1589" t="str">
            <v>LADELUFTLEITUNG</v>
          </cell>
          <cell r="F1589">
            <v>1.65</v>
          </cell>
          <cell r="G1589">
            <v>0</v>
          </cell>
          <cell r="H1589">
            <v>21.48</v>
          </cell>
          <cell r="I1589">
            <v>1.65</v>
          </cell>
        </row>
        <row r="1590">
          <cell r="A1590" t="str">
            <v>2945</v>
          </cell>
          <cell r="B1590" t="str">
            <v>B</v>
          </cell>
          <cell r="C1590" t="str">
            <v>Y</v>
          </cell>
          <cell r="D1590" t="str">
            <v>0130-00</v>
          </cell>
          <cell r="E1590" t="str">
            <v>TROCKENLUFTFILTER</v>
          </cell>
          <cell r="F1590">
            <v>2.84</v>
          </cell>
          <cell r="G1590">
            <v>3.18</v>
          </cell>
          <cell r="H1590">
            <v>51.33</v>
          </cell>
          <cell r="I1590">
            <v>6.02</v>
          </cell>
        </row>
        <row r="1591">
          <cell r="A1591" t="str">
            <v>2946</v>
          </cell>
          <cell r="B1591" t="str">
            <v>B</v>
          </cell>
          <cell r="C1591" t="str">
            <v>Y</v>
          </cell>
          <cell r="D1591" t="str">
            <v>0130-00</v>
          </cell>
          <cell r="E1591" t="str">
            <v>TROCKENLUFTFILTER</v>
          </cell>
          <cell r="F1591">
            <v>1.69</v>
          </cell>
          <cell r="G1591">
            <v>3.21</v>
          </cell>
          <cell r="H1591">
            <v>63.24</v>
          </cell>
          <cell r="I1591">
            <v>4.9000000000000004</v>
          </cell>
        </row>
        <row r="1592">
          <cell r="A1592" t="str">
            <v>2947</v>
          </cell>
          <cell r="B1592" t="str">
            <v>B</v>
          </cell>
          <cell r="C1592" t="str">
            <v>Y</v>
          </cell>
          <cell r="D1592" t="str">
            <v>0130-00</v>
          </cell>
          <cell r="E1592" t="str">
            <v>LADELUFTLEITUNG</v>
          </cell>
          <cell r="F1592">
            <v>2.16</v>
          </cell>
          <cell r="G1592">
            <v>0.73</v>
          </cell>
          <cell r="H1592">
            <v>29.91</v>
          </cell>
          <cell r="I1592">
            <v>2.89</v>
          </cell>
        </row>
        <row r="1593">
          <cell r="A1593" t="str">
            <v>2948</v>
          </cell>
          <cell r="B1593" t="str">
            <v>B</v>
          </cell>
          <cell r="C1593" t="str">
            <v>Y</v>
          </cell>
          <cell r="D1593" t="str">
            <v>0131-00</v>
          </cell>
          <cell r="E1593" t="str">
            <v>KRAFTSTOFFLEITUNG</v>
          </cell>
          <cell r="F1593">
            <v>1.1000000000000001</v>
          </cell>
          <cell r="G1593">
            <v>0</v>
          </cell>
          <cell r="H1593">
            <v>8.4600000000000009</v>
          </cell>
          <cell r="I1593">
            <v>1.1000000000000001</v>
          </cell>
        </row>
        <row r="1594">
          <cell r="A1594" t="str">
            <v>2949</v>
          </cell>
          <cell r="B1594" t="str">
            <v>B</v>
          </cell>
          <cell r="C1594" t="str">
            <v>Y</v>
          </cell>
          <cell r="D1594" t="str">
            <v>0131-00</v>
          </cell>
          <cell r="E1594" t="str">
            <v>NEBENABTRIEB</v>
          </cell>
          <cell r="F1594">
            <v>4.1100000000000003</v>
          </cell>
          <cell r="G1594">
            <v>9.0500000000000007</v>
          </cell>
          <cell r="H1594">
            <v>778.7</v>
          </cell>
          <cell r="I1594">
            <v>13.16</v>
          </cell>
        </row>
        <row r="1595">
          <cell r="A1595" t="str">
            <v>2950</v>
          </cell>
          <cell r="B1595" t="str">
            <v>B</v>
          </cell>
          <cell r="C1595" t="str">
            <v>Y</v>
          </cell>
          <cell r="D1595" t="str">
            <v>0130-00</v>
          </cell>
          <cell r="E1595" t="str">
            <v>KRUEMMER</v>
          </cell>
          <cell r="F1595">
            <v>0</v>
          </cell>
          <cell r="G1595">
            <v>0</v>
          </cell>
          <cell r="H1595">
            <v>41.16</v>
          </cell>
          <cell r="I1595">
            <v>0</v>
          </cell>
        </row>
        <row r="1596">
          <cell r="A1596" t="str">
            <v>2951</v>
          </cell>
          <cell r="B1596" t="str">
            <v>B</v>
          </cell>
          <cell r="C1596" t="str">
            <v>Y</v>
          </cell>
          <cell r="D1596" t="str">
            <v>0130-00</v>
          </cell>
          <cell r="E1596" t="str">
            <v>BETRIEBSSTD.ZAEHL.</v>
          </cell>
          <cell r="F1596">
            <v>0</v>
          </cell>
          <cell r="G1596">
            <v>0</v>
          </cell>
          <cell r="H1596">
            <v>20.92</v>
          </cell>
          <cell r="I1596">
            <v>0</v>
          </cell>
        </row>
        <row r="1597">
          <cell r="A1597" t="str">
            <v>2952</v>
          </cell>
          <cell r="B1597" t="str">
            <v>B</v>
          </cell>
          <cell r="C1597" t="str">
            <v>Y</v>
          </cell>
          <cell r="D1597" t="str">
            <v>0130-00</v>
          </cell>
          <cell r="E1597" t="str">
            <v>ABG.SCHALLDAEMPFER</v>
          </cell>
          <cell r="F1597">
            <v>0</v>
          </cell>
          <cell r="G1597">
            <v>0</v>
          </cell>
          <cell r="H1597">
            <v>58.48</v>
          </cell>
          <cell r="I1597">
            <v>0</v>
          </cell>
        </row>
        <row r="1598">
          <cell r="A1598" t="str">
            <v>2953</v>
          </cell>
          <cell r="B1598" t="str">
            <v>B</v>
          </cell>
          <cell r="C1598" t="str">
            <v>Y</v>
          </cell>
          <cell r="D1598" t="str">
            <v>0130-00</v>
          </cell>
          <cell r="E1598" t="str">
            <v>DREHZAHLREGLER</v>
          </cell>
          <cell r="F1598">
            <v>2.99</v>
          </cell>
          <cell r="G1598">
            <v>0</v>
          </cell>
          <cell r="H1598">
            <v>677.6</v>
          </cell>
          <cell r="I1598">
            <v>2.99</v>
          </cell>
        </row>
        <row r="1599">
          <cell r="A1599" t="str">
            <v>2954</v>
          </cell>
          <cell r="B1599" t="str">
            <v>B</v>
          </cell>
          <cell r="C1599" t="str">
            <v>Y</v>
          </cell>
          <cell r="D1599" t="str">
            <v>0130-00</v>
          </cell>
          <cell r="E1599" t="str">
            <v>DREHZAHLREGLER</v>
          </cell>
          <cell r="F1599">
            <v>2.91</v>
          </cell>
          <cell r="G1599">
            <v>0</v>
          </cell>
          <cell r="H1599">
            <v>748.83</v>
          </cell>
          <cell r="I1599">
            <v>2.91</v>
          </cell>
        </row>
        <row r="1600">
          <cell r="A1600" t="str">
            <v>2955</v>
          </cell>
          <cell r="B1600" t="str">
            <v>B</v>
          </cell>
          <cell r="C1600" t="str">
            <v>Y</v>
          </cell>
          <cell r="D1600" t="str">
            <v>0131-00</v>
          </cell>
          <cell r="E1600" t="str">
            <v>NEBENABTRIEB</v>
          </cell>
          <cell r="F1600">
            <v>2.16</v>
          </cell>
          <cell r="G1600">
            <v>6.83</v>
          </cell>
          <cell r="H1600">
            <v>201.26</v>
          </cell>
          <cell r="I1600">
            <v>8.99</v>
          </cell>
        </row>
        <row r="1601">
          <cell r="A1601" t="str">
            <v>2956</v>
          </cell>
          <cell r="B1601" t="str">
            <v>B</v>
          </cell>
          <cell r="C1601" t="str">
            <v>Y</v>
          </cell>
          <cell r="D1601" t="str">
            <v>0131-00</v>
          </cell>
          <cell r="E1601" t="str">
            <v>SAUGLEITUNG</v>
          </cell>
          <cell r="F1601">
            <v>0.9</v>
          </cell>
          <cell r="G1601">
            <v>0.72</v>
          </cell>
          <cell r="H1601">
            <v>7.85</v>
          </cell>
          <cell r="I1601">
            <v>1.62</v>
          </cell>
        </row>
        <row r="1602">
          <cell r="A1602" t="str">
            <v>2957</v>
          </cell>
          <cell r="B1602" t="str">
            <v>B</v>
          </cell>
          <cell r="C1602" t="str">
            <v>Y</v>
          </cell>
          <cell r="D1602" t="str">
            <v>0131-00</v>
          </cell>
          <cell r="E1602" t="str">
            <v>NEBENABTRIEB</v>
          </cell>
          <cell r="F1602">
            <v>3.56</v>
          </cell>
          <cell r="G1602">
            <v>9.49</v>
          </cell>
          <cell r="H1602">
            <v>778.64</v>
          </cell>
          <cell r="I1602">
            <v>13.05</v>
          </cell>
        </row>
        <row r="1603">
          <cell r="A1603" t="str">
            <v>2960</v>
          </cell>
          <cell r="B1603" t="str">
            <v>B</v>
          </cell>
          <cell r="C1603" t="str">
            <v>Y</v>
          </cell>
          <cell r="D1603" t="str">
            <v>0130-00</v>
          </cell>
          <cell r="E1603" t="str">
            <v>ABG.SCHALLDAEMPFER</v>
          </cell>
          <cell r="F1603">
            <v>0</v>
          </cell>
          <cell r="G1603">
            <v>0</v>
          </cell>
          <cell r="H1603">
            <v>20.54</v>
          </cell>
          <cell r="I1603">
            <v>0</v>
          </cell>
        </row>
        <row r="1604">
          <cell r="A1604" t="str">
            <v>2961</v>
          </cell>
          <cell r="B1604" t="str">
            <v>B</v>
          </cell>
          <cell r="C1604" t="str">
            <v>Y</v>
          </cell>
          <cell r="D1604" t="str">
            <v>0130-00</v>
          </cell>
          <cell r="E1604" t="str">
            <v>RAEDERKASTEN</v>
          </cell>
          <cell r="F1604">
            <v>1.02</v>
          </cell>
          <cell r="G1604">
            <v>0</v>
          </cell>
          <cell r="H1604">
            <v>51.76</v>
          </cell>
          <cell r="I1604">
            <v>1.02</v>
          </cell>
        </row>
        <row r="1605">
          <cell r="A1605" t="str">
            <v>2962</v>
          </cell>
          <cell r="B1605" t="str">
            <v>B</v>
          </cell>
          <cell r="C1605" t="str">
            <v>Y</v>
          </cell>
          <cell r="D1605" t="str">
            <v>0130-00</v>
          </cell>
          <cell r="E1605" t="str">
            <v>ANSCHLUSSTEIL</v>
          </cell>
          <cell r="F1605">
            <v>0.49</v>
          </cell>
          <cell r="G1605">
            <v>0</v>
          </cell>
          <cell r="H1605">
            <v>7.36</v>
          </cell>
          <cell r="I1605">
            <v>0.49</v>
          </cell>
        </row>
        <row r="1606">
          <cell r="A1606" t="str">
            <v>2963</v>
          </cell>
          <cell r="B1606" t="str">
            <v>B</v>
          </cell>
          <cell r="C1606" t="str">
            <v>Y</v>
          </cell>
          <cell r="D1606" t="str">
            <v>0130-00</v>
          </cell>
          <cell r="E1606" t="str">
            <v>ANSCHLUSSTEIL</v>
          </cell>
          <cell r="F1606">
            <v>0.49</v>
          </cell>
          <cell r="G1606">
            <v>0</v>
          </cell>
          <cell r="H1606">
            <v>19.28</v>
          </cell>
          <cell r="I1606">
            <v>0.49</v>
          </cell>
        </row>
        <row r="1607">
          <cell r="A1607" t="str">
            <v>2964</v>
          </cell>
          <cell r="B1607" t="str">
            <v>B</v>
          </cell>
          <cell r="C1607" t="str">
            <v>Y</v>
          </cell>
          <cell r="D1607" t="str">
            <v>0130-00</v>
          </cell>
          <cell r="E1607" t="str">
            <v>ANSCHLUSSTEIL</v>
          </cell>
          <cell r="F1607">
            <v>0.23</v>
          </cell>
          <cell r="G1607">
            <v>0</v>
          </cell>
          <cell r="H1607">
            <v>5.24</v>
          </cell>
          <cell r="I1607">
            <v>0.23</v>
          </cell>
        </row>
        <row r="1608">
          <cell r="A1608" t="str">
            <v>2966</v>
          </cell>
          <cell r="B1608" t="str">
            <v>B</v>
          </cell>
          <cell r="C1608" t="str">
            <v>Y</v>
          </cell>
          <cell r="D1608" t="str">
            <v>0131-00</v>
          </cell>
          <cell r="E1608" t="str">
            <v>ABGASTURBOLADER</v>
          </cell>
          <cell r="F1608">
            <v>4.12</v>
          </cell>
          <cell r="G1608">
            <v>5.76</v>
          </cell>
          <cell r="H1608">
            <v>191.13</v>
          </cell>
          <cell r="I1608">
            <v>9.879999999999999</v>
          </cell>
        </row>
        <row r="1609">
          <cell r="A1609" t="str">
            <v>2967</v>
          </cell>
          <cell r="B1609" t="str">
            <v>B</v>
          </cell>
          <cell r="C1609" t="str">
            <v>Y</v>
          </cell>
          <cell r="D1609" t="str">
            <v>0131-00</v>
          </cell>
          <cell r="E1609" t="str">
            <v>EINSPRITZPUMPE</v>
          </cell>
          <cell r="F1609">
            <v>8.6199999999999992</v>
          </cell>
          <cell r="G1609">
            <v>44.99</v>
          </cell>
          <cell r="H1609">
            <v>990.36</v>
          </cell>
          <cell r="I1609">
            <v>53.61</v>
          </cell>
        </row>
        <row r="1610">
          <cell r="A1610" t="str">
            <v>2968</v>
          </cell>
          <cell r="B1610" t="str">
            <v>B</v>
          </cell>
          <cell r="C1610" t="str">
            <v>Y</v>
          </cell>
          <cell r="D1610" t="str">
            <v>0131-00</v>
          </cell>
          <cell r="E1610" t="str">
            <v>EINSPRITZPUMPE</v>
          </cell>
          <cell r="F1610">
            <v>8.6199999999999992</v>
          </cell>
          <cell r="G1610">
            <v>44.99</v>
          </cell>
          <cell r="H1610">
            <v>990.54</v>
          </cell>
          <cell r="I1610">
            <v>53.61</v>
          </cell>
        </row>
        <row r="1611">
          <cell r="A1611" t="str">
            <v>2969</v>
          </cell>
          <cell r="B1611" t="str">
            <v>B</v>
          </cell>
          <cell r="C1611" t="str">
            <v>Y</v>
          </cell>
          <cell r="D1611" t="str">
            <v>0130-00</v>
          </cell>
          <cell r="E1611" t="str">
            <v>DREHZ.VERSTELLUNG</v>
          </cell>
          <cell r="F1611">
            <v>0.39</v>
          </cell>
          <cell r="G1611">
            <v>0</v>
          </cell>
          <cell r="H1611">
            <v>2.42</v>
          </cell>
          <cell r="I1611">
            <v>0.39</v>
          </cell>
        </row>
        <row r="1612">
          <cell r="A1612" t="str">
            <v>2970</v>
          </cell>
          <cell r="B1612" t="str">
            <v>B</v>
          </cell>
          <cell r="C1612" t="str">
            <v>Y</v>
          </cell>
          <cell r="D1612" t="str">
            <v>0131-00</v>
          </cell>
          <cell r="E1612" t="str">
            <v>KABELBAUM</v>
          </cell>
          <cell r="F1612">
            <v>4.03</v>
          </cell>
          <cell r="G1612">
            <v>0</v>
          </cell>
          <cell r="H1612">
            <v>13</v>
          </cell>
          <cell r="I1612">
            <v>4.03</v>
          </cell>
        </row>
        <row r="1613">
          <cell r="A1613" t="str">
            <v>2971</v>
          </cell>
          <cell r="B1613" t="str">
            <v>B</v>
          </cell>
          <cell r="C1613" t="str">
            <v>Y</v>
          </cell>
          <cell r="D1613" t="str">
            <v>0131-00</v>
          </cell>
          <cell r="E1613" t="str">
            <v>KABELBAUM</v>
          </cell>
          <cell r="F1613">
            <v>3.49</v>
          </cell>
          <cell r="G1613">
            <v>0</v>
          </cell>
          <cell r="H1613">
            <v>12.7</v>
          </cell>
          <cell r="I1613">
            <v>3.49</v>
          </cell>
        </row>
        <row r="1614">
          <cell r="A1614" t="str">
            <v>2972</v>
          </cell>
          <cell r="B1614" t="str">
            <v>B</v>
          </cell>
          <cell r="C1614" t="str">
            <v>Y</v>
          </cell>
          <cell r="D1614" t="str">
            <v>0130-00</v>
          </cell>
          <cell r="E1614" t="str">
            <v>NEBENABTRIEB</v>
          </cell>
          <cell r="F1614">
            <v>0.5</v>
          </cell>
          <cell r="G1614">
            <v>0</v>
          </cell>
          <cell r="H1614">
            <v>10.19</v>
          </cell>
          <cell r="I1614">
            <v>0.5</v>
          </cell>
        </row>
        <row r="1615">
          <cell r="A1615" t="str">
            <v>2973</v>
          </cell>
          <cell r="B1615" t="str">
            <v>B</v>
          </cell>
          <cell r="C1615" t="str">
            <v>Y</v>
          </cell>
          <cell r="D1615" t="str">
            <v>0130-00</v>
          </cell>
          <cell r="E1615" t="str">
            <v>OELMESSVORRICHTUNG</v>
          </cell>
          <cell r="F1615">
            <v>0.28000000000000003</v>
          </cell>
          <cell r="G1615">
            <v>0</v>
          </cell>
          <cell r="H1615">
            <v>3.17</v>
          </cell>
          <cell r="I1615">
            <v>0.28000000000000003</v>
          </cell>
        </row>
        <row r="1616">
          <cell r="A1616" t="str">
            <v>2974</v>
          </cell>
          <cell r="B1616" t="str">
            <v>B</v>
          </cell>
          <cell r="C1616" t="str">
            <v>Y</v>
          </cell>
          <cell r="D1616" t="str">
            <v>0130-00</v>
          </cell>
          <cell r="E1616" t="str">
            <v>OELMESSVORRICHTUNG</v>
          </cell>
          <cell r="F1616">
            <v>0.84</v>
          </cell>
          <cell r="G1616">
            <v>0</v>
          </cell>
          <cell r="H1616">
            <v>7.08</v>
          </cell>
          <cell r="I1616">
            <v>0.84</v>
          </cell>
        </row>
        <row r="1617">
          <cell r="A1617" t="str">
            <v>2977</v>
          </cell>
          <cell r="B1617" t="str">
            <v>B</v>
          </cell>
          <cell r="C1617" t="str">
            <v>Y</v>
          </cell>
          <cell r="D1617" t="str">
            <v>0131-00</v>
          </cell>
          <cell r="E1617" t="str">
            <v>EINSPRITZPUMPE</v>
          </cell>
          <cell r="F1617">
            <v>8.74</v>
          </cell>
          <cell r="G1617">
            <v>40.700000000000003</v>
          </cell>
          <cell r="H1617">
            <v>940.71</v>
          </cell>
          <cell r="I1617">
            <v>49.440000000000005</v>
          </cell>
        </row>
        <row r="1618">
          <cell r="A1618" t="str">
            <v>2978</v>
          </cell>
          <cell r="B1618" t="str">
            <v>B</v>
          </cell>
          <cell r="C1618" t="str">
            <v>Y</v>
          </cell>
          <cell r="D1618" t="str">
            <v>0131-00</v>
          </cell>
          <cell r="E1618" t="str">
            <v>ABGASTURBOLADER</v>
          </cell>
          <cell r="F1618">
            <v>5.78</v>
          </cell>
          <cell r="G1618">
            <v>5.76</v>
          </cell>
          <cell r="H1618">
            <v>259.17</v>
          </cell>
          <cell r="I1618">
            <v>11.54</v>
          </cell>
        </row>
        <row r="1619">
          <cell r="A1619" t="str">
            <v>2979</v>
          </cell>
          <cell r="B1619" t="str">
            <v>B</v>
          </cell>
          <cell r="C1619" t="str">
            <v>Y</v>
          </cell>
          <cell r="D1619" t="str">
            <v>0131-00</v>
          </cell>
          <cell r="E1619" t="str">
            <v>KURB.GEH.ENTLUEFT.</v>
          </cell>
          <cell r="F1619">
            <v>0.57999999999999996</v>
          </cell>
          <cell r="G1619">
            <v>0</v>
          </cell>
          <cell r="H1619">
            <v>14.62</v>
          </cell>
          <cell r="I1619">
            <v>0.57999999999999996</v>
          </cell>
        </row>
        <row r="1620">
          <cell r="A1620" t="str">
            <v>2980</v>
          </cell>
          <cell r="B1620" t="str">
            <v>B</v>
          </cell>
          <cell r="C1620" t="str">
            <v>Y</v>
          </cell>
          <cell r="D1620" t="str">
            <v>0131-00</v>
          </cell>
          <cell r="E1620" t="str">
            <v>OELWANNE</v>
          </cell>
          <cell r="F1620">
            <v>2.25</v>
          </cell>
          <cell r="G1620">
            <v>2.48</v>
          </cell>
          <cell r="H1620">
            <v>100.42</v>
          </cell>
          <cell r="I1620">
            <v>4.7300000000000004</v>
          </cell>
        </row>
        <row r="1621">
          <cell r="A1621" t="str">
            <v>2981</v>
          </cell>
          <cell r="B1621" t="str">
            <v>B</v>
          </cell>
          <cell r="C1621" t="str">
            <v>Y</v>
          </cell>
          <cell r="D1621" t="str">
            <v>0130-00</v>
          </cell>
          <cell r="E1621" t="str">
            <v>VERSCHLUSSTEILE</v>
          </cell>
          <cell r="F1621">
            <v>7.0000000000000007E-2</v>
          </cell>
          <cell r="G1621">
            <v>0</v>
          </cell>
          <cell r="H1621">
            <v>0.03</v>
          </cell>
          <cell r="I1621">
            <v>7.0000000000000007E-2</v>
          </cell>
        </row>
        <row r="1622">
          <cell r="A1622" t="str">
            <v>2982</v>
          </cell>
          <cell r="B1622" t="str">
            <v>B</v>
          </cell>
          <cell r="C1622" t="str">
            <v>Y</v>
          </cell>
          <cell r="D1622" t="str">
            <v>0131-00</v>
          </cell>
          <cell r="E1622" t="str">
            <v>OELMESSVORRICHTUNG</v>
          </cell>
          <cell r="F1622">
            <v>0.72</v>
          </cell>
          <cell r="G1622">
            <v>0</v>
          </cell>
          <cell r="H1622">
            <v>2.85</v>
          </cell>
          <cell r="I1622">
            <v>0.72</v>
          </cell>
        </row>
        <row r="1623">
          <cell r="A1623" t="str">
            <v>2983</v>
          </cell>
          <cell r="B1623" t="str">
            <v>B</v>
          </cell>
          <cell r="C1623" t="str">
            <v>Y</v>
          </cell>
          <cell r="D1623" t="str">
            <v>0131-00</v>
          </cell>
          <cell r="E1623" t="str">
            <v>OELWANNE</v>
          </cell>
          <cell r="F1623">
            <v>2.59</v>
          </cell>
          <cell r="G1623">
            <v>3.64</v>
          </cell>
          <cell r="H1623">
            <v>38.950000000000003</v>
          </cell>
          <cell r="I1623">
            <v>6.23</v>
          </cell>
        </row>
        <row r="1624">
          <cell r="A1624" t="str">
            <v>2984</v>
          </cell>
          <cell r="B1624" t="str">
            <v>B</v>
          </cell>
          <cell r="C1624" t="str">
            <v>Y</v>
          </cell>
          <cell r="D1624" t="str">
            <v>0130-00</v>
          </cell>
          <cell r="E1624" t="str">
            <v>DREHZAHLREGLER</v>
          </cell>
          <cell r="F1624">
            <v>2.91</v>
          </cell>
          <cell r="G1624">
            <v>0</v>
          </cell>
          <cell r="H1624">
            <v>748.83</v>
          </cell>
          <cell r="I1624">
            <v>2.91</v>
          </cell>
        </row>
        <row r="1625">
          <cell r="A1625" t="str">
            <v>2985</v>
          </cell>
          <cell r="B1625" t="str">
            <v>B</v>
          </cell>
          <cell r="C1625" t="str">
            <v>Y</v>
          </cell>
          <cell r="D1625" t="str">
            <v>0130-00</v>
          </cell>
          <cell r="E1625" t="str">
            <v>DREHZAHLREGLER</v>
          </cell>
          <cell r="F1625">
            <v>2.92</v>
          </cell>
          <cell r="G1625">
            <v>0</v>
          </cell>
          <cell r="H1625">
            <v>748.83</v>
          </cell>
          <cell r="I1625">
            <v>2.92</v>
          </cell>
        </row>
        <row r="1626">
          <cell r="A1626" t="str">
            <v>2986</v>
          </cell>
          <cell r="B1626" t="str">
            <v>B</v>
          </cell>
          <cell r="C1626" t="str">
            <v>Y</v>
          </cell>
          <cell r="D1626" t="str">
            <v>0130-00</v>
          </cell>
          <cell r="E1626" t="str">
            <v>VERSCHLUSSTEILE</v>
          </cell>
          <cell r="F1626">
            <v>0.5</v>
          </cell>
          <cell r="G1626">
            <v>0</v>
          </cell>
          <cell r="H1626">
            <v>0.56999999999999995</v>
          </cell>
          <cell r="I1626">
            <v>0.5</v>
          </cell>
        </row>
        <row r="1627">
          <cell r="A1627" t="str">
            <v>2987</v>
          </cell>
          <cell r="B1627" t="str">
            <v>B</v>
          </cell>
          <cell r="C1627" t="str">
            <v>Y</v>
          </cell>
          <cell r="D1627" t="str">
            <v>0131-00</v>
          </cell>
          <cell r="E1627" t="str">
            <v>MOTORLAGERUNG</v>
          </cell>
          <cell r="F1627">
            <v>0</v>
          </cell>
          <cell r="G1627">
            <v>0</v>
          </cell>
          <cell r="H1627">
            <v>16.440000000000001</v>
          </cell>
          <cell r="I1627">
            <v>0</v>
          </cell>
        </row>
        <row r="1628">
          <cell r="A1628" t="str">
            <v>2988</v>
          </cell>
          <cell r="B1628" t="str">
            <v>B</v>
          </cell>
          <cell r="C1628" t="str">
            <v>Y</v>
          </cell>
          <cell r="D1628" t="str">
            <v>0131-00</v>
          </cell>
          <cell r="E1628" t="str">
            <v>MOTORLAGERUNG</v>
          </cell>
          <cell r="F1628">
            <v>0</v>
          </cell>
          <cell r="G1628">
            <v>0</v>
          </cell>
          <cell r="H1628">
            <v>25.86</v>
          </cell>
          <cell r="I1628">
            <v>0</v>
          </cell>
        </row>
        <row r="1629">
          <cell r="A1629" t="str">
            <v>2989</v>
          </cell>
          <cell r="B1629" t="str">
            <v>B</v>
          </cell>
          <cell r="C1629" t="str">
            <v>Y</v>
          </cell>
          <cell r="D1629" t="str">
            <v>0131-00</v>
          </cell>
          <cell r="E1629" t="str">
            <v>OELWANNE</v>
          </cell>
          <cell r="F1629">
            <v>1.84</v>
          </cell>
          <cell r="G1629">
            <v>2.9</v>
          </cell>
          <cell r="H1629">
            <v>175.77</v>
          </cell>
          <cell r="I1629">
            <v>4.74</v>
          </cell>
        </row>
        <row r="1630">
          <cell r="A1630" t="str">
            <v>2990</v>
          </cell>
          <cell r="B1630" t="str">
            <v>B</v>
          </cell>
          <cell r="C1630" t="str">
            <v>Y</v>
          </cell>
          <cell r="D1630" t="str">
            <v>0131-00</v>
          </cell>
          <cell r="E1630" t="str">
            <v>OELMESSVORRICHTUNG</v>
          </cell>
          <cell r="F1630">
            <v>0.89</v>
          </cell>
          <cell r="G1630">
            <v>0</v>
          </cell>
          <cell r="H1630">
            <v>11.46</v>
          </cell>
          <cell r="I1630">
            <v>0.89</v>
          </cell>
        </row>
        <row r="1631">
          <cell r="A1631" t="str">
            <v>2991</v>
          </cell>
          <cell r="B1631" t="str">
            <v>B</v>
          </cell>
          <cell r="C1631" t="str">
            <v>Y</v>
          </cell>
          <cell r="D1631" t="str">
            <v>0130-00</v>
          </cell>
          <cell r="E1631" t="str">
            <v>GENERATOR</v>
          </cell>
          <cell r="F1631">
            <v>0.9</v>
          </cell>
          <cell r="G1631">
            <v>0.84</v>
          </cell>
          <cell r="H1631">
            <v>43.87</v>
          </cell>
          <cell r="I1631">
            <v>1.74</v>
          </cell>
        </row>
        <row r="1632">
          <cell r="A1632" t="str">
            <v>2992</v>
          </cell>
          <cell r="B1632" t="str">
            <v>B</v>
          </cell>
          <cell r="C1632" t="str">
            <v>Y</v>
          </cell>
          <cell r="D1632" t="str">
            <v>0130-00</v>
          </cell>
          <cell r="E1632" t="str">
            <v>ERSATZTEIL-LISTE</v>
          </cell>
          <cell r="F1632">
            <v>0</v>
          </cell>
          <cell r="G1632">
            <v>0</v>
          </cell>
          <cell r="H1632">
            <v>2.77</v>
          </cell>
          <cell r="I1632">
            <v>0</v>
          </cell>
        </row>
        <row r="1633">
          <cell r="A1633" t="str">
            <v>2993</v>
          </cell>
          <cell r="B1633" t="str">
            <v>B</v>
          </cell>
          <cell r="C1633" t="str">
            <v>Y</v>
          </cell>
          <cell r="D1633" t="str">
            <v>0130-00</v>
          </cell>
          <cell r="E1633" t="str">
            <v>ERSATZTEIL-LISTE</v>
          </cell>
          <cell r="F1633">
            <v>0</v>
          </cell>
          <cell r="G1633">
            <v>0</v>
          </cell>
          <cell r="H1633">
            <v>5.14</v>
          </cell>
          <cell r="I1633">
            <v>0</v>
          </cell>
        </row>
        <row r="1634">
          <cell r="A1634" t="str">
            <v>2994</v>
          </cell>
          <cell r="B1634" t="str">
            <v>B</v>
          </cell>
          <cell r="C1634" t="str">
            <v>Y</v>
          </cell>
          <cell r="D1634" t="str">
            <v>0130-00</v>
          </cell>
          <cell r="E1634" t="str">
            <v>NEBENABTRIEB</v>
          </cell>
          <cell r="F1634">
            <v>1.18</v>
          </cell>
          <cell r="G1634">
            <v>0</v>
          </cell>
          <cell r="H1634">
            <v>58.7</v>
          </cell>
          <cell r="I1634">
            <v>1.18</v>
          </cell>
        </row>
        <row r="1635">
          <cell r="A1635" t="str">
            <v>2995</v>
          </cell>
          <cell r="B1635" t="str">
            <v>B</v>
          </cell>
          <cell r="C1635" t="str">
            <v>Y</v>
          </cell>
          <cell r="D1635" t="str">
            <v>0130-00</v>
          </cell>
          <cell r="E1635" t="str">
            <v>ENTLUEFTUNGS.LEIT.</v>
          </cell>
          <cell r="F1635">
            <v>0.38</v>
          </cell>
          <cell r="G1635">
            <v>1.59</v>
          </cell>
          <cell r="H1635">
            <v>2.35</v>
          </cell>
          <cell r="I1635">
            <v>1.9700000000000002</v>
          </cell>
        </row>
        <row r="1636">
          <cell r="A1636" t="str">
            <v>2996</v>
          </cell>
          <cell r="B1636" t="str">
            <v>B</v>
          </cell>
          <cell r="C1636" t="str">
            <v>Y</v>
          </cell>
          <cell r="D1636" t="str">
            <v>0131-00</v>
          </cell>
          <cell r="E1636" t="str">
            <v>EINSPRITZPUMPE</v>
          </cell>
          <cell r="F1636">
            <v>8.6199999999999992</v>
          </cell>
          <cell r="G1636">
            <v>40.700000000000003</v>
          </cell>
          <cell r="H1636">
            <v>938.08</v>
          </cell>
          <cell r="I1636">
            <v>49.32</v>
          </cell>
        </row>
        <row r="1637">
          <cell r="A1637" t="str">
            <v>2997</v>
          </cell>
          <cell r="B1637" t="str">
            <v>B</v>
          </cell>
          <cell r="C1637" t="str">
            <v>Y</v>
          </cell>
          <cell r="D1637" t="str">
            <v>0130-00</v>
          </cell>
          <cell r="E1637" t="str">
            <v>DREHZAHLREGLER</v>
          </cell>
          <cell r="F1637">
            <v>2.1</v>
          </cell>
          <cell r="G1637">
            <v>0</v>
          </cell>
          <cell r="H1637">
            <v>170.68</v>
          </cell>
          <cell r="I1637">
            <v>2.1</v>
          </cell>
        </row>
        <row r="1638">
          <cell r="A1638" t="str">
            <v>2998</v>
          </cell>
          <cell r="B1638" t="str">
            <v>B</v>
          </cell>
          <cell r="C1638" t="str">
            <v>Y</v>
          </cell>
          <cell r="D1638" t="str">
            <v>0130-00</v>
          </cell>
          <cell r="E1638" t="str">
            <v>ANSCHLUSSTEIL</v>
          </cell>
          <cell r="F1638">
            <v>0.34</v>
          </cell>
          <cell r="G1638">
            <v>0</v>
          </cell>
          <cell r="H1638">
            <v>1.9</v>
          </cell>
          <cell r="I1638">
            <v>0.34</v>
          </cell>
        </row>
        <row r="1639">
          <cell r="A1639" t="str">
            <v>2999</v>
          </cell>
          <cell r="B1639" t="str">
            <v>B</v>
          </cell>
          <cell r="C1639" t="str">
            <v>Y</v>
          </cell>
          <cell r="D1639" t="str">
            <v>0131-00</v>
          </cell>
          <cell r="E1639" t="str">
            <v>EINSPRITZPUMPE</v>
          </cell>
          <cell r="F1639">
            <v>8.6199999999999992</v>
          </cell>
          <cell r="G1639">
            <v>40.700000000000003</v>
          </cell>
          <cell r="H1639">
            <v>948.29</v>
          </cell>
          <cell r="I1639">
            <v>49.32</v>
          </cell>
        </row>
        <row r="1640">
          <cell r="A1640" t="str">
            <v>3003</v>
          </cell>
          <cell r="B1640" t="str">
            <v>B</v>
          </cell>
          <cell r="C1640" t="str">
            <v>Y</v>
          </cell>
          <cell r="D1640" t="str">
            <v>0131-00</v>
          </cell>
          <cell r="E1640" t="str">
            <v>LADELUFTLEITUNG</v>
          </cell>
          <cell r="F1640">
            <v>2.29</v>
          </cell>
          <cell r="G1640">
            <v>0.93</v>
          </cell>
          <cell r="H1640">
            <v>57.4</v>
          </cell>
          <cell r="I1640">
            <v>3.22</v>
          </cell>
        </row>
        <row r="1641">
          <cell r="A1641" t="str">
            <v>3004</v>
          </cell>
          <cell r="B1641" t="str">
            <v>B</v>
          </cell>
          <cell r="C1641" t="str">
            <v>Y</v>
          </cell>
          <cell r="D1641" t="str">
            <v>0131-00</v>
          </cell>
          <cell r="E1641" t="str">
            <v>KUNDENABNAHME</v>
          </cell>
          <cell r="F1641">
            <v>0</v>
          </cell>
          <cell r="G1641">
            <v>0</v>
          </cell>
          <cell r="H1641">
            <v>0</v>
          </cell>
          <cell r="I1641">
            <v>0</v>
          </cell>
        </row>
        <row r="1642">
          <cell r="A1642" t="str">
            <v>3005</v>
          </cell>
          <cell r="B1642" t="str">
            <v>B</v>
          </cell>
          <cell r="C1642" t="str">
            <v>Y</v>
          </cell>
          <cell r="D1642" t="str">
            <v>0130-00</v>
          </cell>
          <cell r="E1642" t="str">
            <v>EINSPRITZPUMPE</v>
          </cell>
          <cell r="F1642">
            <v>7.53</v>
          </cell>
          <cell r="G1642">
            <v>40.450000000000003</v>
          </cell>
          <cell r="H1642">
            <v>546.55999999999995</v>
          </cell>
          <cell r="I1642">
            <v>47.980000000000004</v>
          </cell>
        </row>
        <row r="1643">
          <cell r="A1643" t="str">
            <v>3006</v>
          </cell>
          <cell r="B1643" t="str">
            <v>B</v>
          </cell>
          <cell r="C1643" t="str">
            <v>Y</v>
          </cell>
          <cell r="D1643" t="str">
            <v>0130-00</v>
          </cell>
          <cell r="E1643" t="str">
            <v>EINSPRITZPUMPE</v>
          </cell>
          <cell r="F1643">
            <v>7.55</v>
          </cell>
          <cell r="G1643">
            <v>40.450000000000003</v>
          </cell>
          <cell r="H1643">
            <v>546.55999999999995</v>
          </cell>
          <cell r="I1643">
            <v>48</v>
          </cell>
        </row>
        <row r="1644">
          <cell r="A1644" t="str">
            <v>3007</v>
          </cell>
          <cell r="B1644" t="str">
            <v>B</v>
          </cell>
          <cell r="C1644" t="str">
            <v>Y</v>
          </cell>
          <cell r="D1644" t="str">
            <v>0130-00</v>
          </cell>
          <cell r="E1644" t="str">
            <v>DREHZAHLREGLER</v>
          </cell>
          <cell r="F1644">
            <v>2.9</v>
          </cell>
          <cell r="G1644">
            <v>0</v>
          </cell>
          <cell r="H1644">
            <v>170.68</v>
          </cell>
          <cell r="I1644">
            <v>2.9</v>
          </cell>
        </row>
        <row r="1645">
          <cell r="A1645" t="str">
            <v>3008</v>
          </cell>
          <cell r="B1645" t="str">
            <v>B</v>
          </cell>
          <cell r="C1645" t="str">
            <v>Y</v>
          </cell>
          <cell r="D1645" t="str">
            <v>0130-00</v>
          </cell>
          <cell r="E1645" t="str">
            <v>DREHZAHLREGLER</v>
          </cell>
          <cell r="F1645">
            <v>3.21</v>
          </cell>
          <cell r="G1645">
            <v>0.56000000000000005</v>
          </cell>
          <cell r="H1645">
            <v>178.99</v>
          </cell>
          <cell r="I1645">
            <v>3.77</v>
          </cell>
        </row>
        <row r="1646">
          <cell r="A1646" t="str">
            <v>3009</v>
          </cell>
          <cell r="B1646" t="str">
            <v>B</v>
          </cell>
          <cell r="C1646" t="str">
            <v>Y</v>
          </cell>
          <cell r="D1646" t="str">
            <v>0130-00</v>
          </cell>
          <cell r="E1646" t="str">
            <v>DREHZAHLREGLER</v>
          </cell>
          <cell r="F1646">
            <v>3.21</v>
          </cell>
          <cell r="G1646">
            <v>0.56000000000000005</v>
          </cell>
          <cell r="H1646">
            <v>171.47</v>
          </cell>
          <cell r="I1646">
            <v>3.77</v>
          </cell>
        </row>
        <row r="1647">
          <cell r="A1647" t="str">
            <v>3010</v>
          </cell>
          <cell r="B1647" t="str">
            <v>B</v>
          </cell>
          <cell r="C1647" t="str">
            <v>Y</v>
          </cell>
          <cell r="D1647" t="str">
            <v>0131-00</v>
          </cell>
          <cell r="E1647" t="str">
            <v>KEILRIEMENSCHEIBE</v>
          </cell>
          <cell r="F1647">
            <v>3.14</v>
          </cell>
          <cell r="G1647">
            <v>11.25</v>
          </cell>
          <cell r="H1647">
            <v>67.55</v>
          </cell>
          <cell r="I1647">
            <v>14.39</v>
          </cell>
        </row>
        <row r="1648">
          <cell r="A1648" t="str">
            <v>3011</v>
          </cell>
          <cell r="B1648" t="str">
            <v>B</v>
          </cell>
          <cell r="C1648" t="str">
            <v>Y</v>
          </cell>
          <cell r="D1648" t="str">
            <v>0131-00</v>
          </cell>
          <cell r="E1648" t="str">
            <v>EINSPRITZPUMPE</v>
          </cell>
          <cell r="F1648">
            <v>10.35</v>
          </cell>
          <cell r="G1648">
            <v>44.99</v>
          </cell>
          <cell r="H1648">
            <v>949.62</v>
          </cell>
          <cell r="I1648">
            <v>55.34</v>
          </cell>
        </row>
        <row r="1649">
          <cell r="A1649" t="str">
            <v>3012</v>
          </cell>
          <cell r="B1649" t="str">
            <v>B</v>
          </cell>
          <cell r="C1649" t="str">
            <v>Y</v>
          </cell>
          <cell r="D1649" t="str">
            <v>0131-00</v>
          </cell>
          <cell r="E1649" t="str">
            <v>EINSPRITZPUMPE</v>
          </cell>
          <cell r="F1649">
            <v>8.23</v>
          </cell>
          <cell r="G1649">
            <v>42.86</v>
          </cell>
          <cell r="H1649">
            <v>694.81</v>
          </cell>
          <cell r="I1649">
            <v>51.09</v>
          </cell>
        </row>
        <row r="1650">
          <cell r="A1650" t="str">
            <v>3013</v>
          </cell>
          <cell r="B1650" t="str">
            <v>B</v>
          </cell>
          <cell r="C1650" t="str">
            <v>Y</v>
          </cell>
          <cell r="D1650" t="str">
            <v>0131-00</v>
          </cell>
          <cell r="E1650" t="str">
            <v>EINSPRITZPUMPE</v>
          </cell>
          <cell r="F1650">
            <v>8.23</v>
          </cell>
          <cell r="G1650">
            <v>42.86</v>
          </cell>
          <cell r="H1650">
            <v>696.29</v>
          </cell>
          <cell r="I1650">
            <v>51.09</v>
          </cell>
        </row>
        <row r="1651">
          <cell r="A1651" t="str">
            <v>3015</v>
          </cell>
          <cell r="B1651" t="str">
            <v>B</v>
          </cell>
          <cell r="C1651" t="str">
            <v>Y</v>
          </cell>
          <cell r="D1651" t="str">
            <v>0130-00</v>
          </cell>
          <cell r="E1651" t="str">
            <v>DREHZAHLREGLER</v>
          </cell>
          <cell r="F1651">
            <v>3.17</v>
          </cell>
          <cell r="G1651">
            <v>0</v>
          </cell>
          <cell r="H1651">
            <v>159.28</v>
          </cell>
          <cell r="I1651">
            <v>3.17</v>
          </cell>
        </row>
        <row r="1652">
          <cell r="A1652" t="str">
            <v>3016</v>
          </cell>
          <cell r="B1652" t="str">
            <v>B</v>
          </cell>
          <cell r="C1652" t="str">
            <v>Y</v>
          </cell>
          <cell r="D1652" t="str">
            <v>0130-00</v>
          </cell>
          <cell r="E1652" t="str">
            <v>KURB.GEH.ENTLUEFT.</v>
          </cell>
          <cell r="F1652">
            <v>0.53</v>
          </cell>
          <cell r="G1652">
            <v>0</v>
          </cell>
          <cell r="H1652">
            <v>15.2</v>
          </cell>
          <cell r="I1652">
            <v>0.53</v>
          </cell>
        </row>
        <row r="1653">
          <cell r="A1653" t="str">
            <v>3017</v>
          </cell>
          <cell r="B1653" t="str">
            <v>B</v>
          </cell>
          <cell r="C1653" t="str">
            <v>Y</v>
          </cell>
          <cell r="D1653" t="str">
            <v>0130-00</v>
          </cell>
          <cell r="E1653" t="str">
            <v>KURB.GEH.ENTLUEFT.</v>
          </cell>
          <cell r="F1653">
            <v>1.02</v>
          </cell>
          <cell r="G1653">
            <v>0</v>
          </cell>
          <cell r="H1653">
            <v>11.51</v>
          </cell>
          <cell r="I1653">
            <v>1.02</v>
          </cell>
        </row>
        <row r="1654">
          <cell r="A1654" t="str">
            <v>3018</v>
          </cell>
          <cell r="B1654" t="str">
            <v>B</v>
          </cell>
          <cell r="C1654" t="str">
            <v>Y</v>
          </cell>
          <cell r="D1654" t="str">
            <v>0131-00</v>
          </cell>
          <cell r="E1654" t="str">
            <v>GENERATOR</v>
          </cell>
          <cell r="F1654">
            <v>2.41</v>
          </cell>
          <cell r="G1654">
            <v>5.33</v>
          </cell>
          <cell r="H1654">
            <v>439.74</v>
          </cell>
          <cell r="I1654">
            <v>7.74</v>
          </cell>
        </row>
        <row r="1655">
          <cell r="A1655" t="str">
            <v>3019</v>
          </cell>
          <cell r="B1655" t="str">
            <v>B</v>
          </cell>
          <cell r="C1655" t="str">
            <v>Y</v>
          </cell>
          <cell r="D1655" t="str">
            <v>0131-00</v>
          </cell>
          <cell r="E1655" t="str">
            <v>KEILRIEMENSCHEIBE</v>
          </cell>
          <cell r="F1655">
            <v>0.71</v>
          </cell>
          <cell r="G1655">
            <v>0</v>
          </cell>
          <cell r="H1655">
            <v>15.26</v>
          </cell>
          <cell r="I1655">
            <v>0.71</v>
          </cell>
        </row>
        <row r="1656">
          <cell r="A1656" t="str">
            <v>3021</v>
          </cell>
          <cell r="B1656" t="str">
            <v>B</v>
          </cell>
          <cell r="C1656" t="str">
            <v>Y</v>
          </cell>
          <cell r="D1656" t="str">
            <v>0131-00</v>
          </cell>
          <cell r="E1656" t="str">
            <v>HYDRAUL.OELKUEHLER</v>
          </cell>
          <cell r="F1656">
            <v>7.58</v>
          </cell>
          <cell r="G1656">
            <v>7.92</v>
          </cell>
          <cell r="H1656">
            <v>440.19</v>
          </cell>
          <cell r="I1656">
            <v>15.5</v>
          </cell>
        </row>
        <row r="1657">
          <cell r="A1657" t="str">
            <v>3022</v>
          </cell>
          <cell r="B1657" t="str">
            <v>B</v>
          </cell>
          <cell r="C1657" t="str">
            <v>Y</v>
          </cell>
          <cell r="D1657" t="str">
            <v>0130-00</v>
          </cell>
          <cell r="E1657" t="str">
            <v>FIRMENSCHILD</v>
          </cell>
          <cell r="F1657">
            <v>0.28999999999999998</v>
          </cell>
          <cell r="G1657">
            <v>0</v>
          </cell>
          <cell r="H1657">
            <v>2.76</v>
          </cell>
          <cell r="I1657">
            <v>0.28999999999999998</v>
          </cell>
        </row>
        <row r="1658">
          <cell r="A1658" t="str">
            <v>3023</v>
          </cell>
          <cell r="B1658" t="str">
            <v>B</v>
          </cell>
          <cell r="C1658" t="str">
            <v>Y</v>
          </cell>
          <cell r="D1658" t="str">
            <v>0130-00</v>
          </cell>
          <cell r="E1658" t="str">
            <v>SCHWINGS.DAEMPFER</v>
          </cell>
          <cell r="F1658">
            <v>2.0699999999999998</v>
          </cell>
          <cell r="G1658">
            <v>0</v>
          </cell>
          <cell r="H1658">
            <v>50.72</v>
          </cell>
          <cell r="I1658">
            <v>2.0699999999999998</v>
          </cell>
        </row>
        <row r="1659">
          <cell r="A1659" t="str">
            <v>3024</v>
          </cell>
          <cell r="B1659" t="str">
            <v>B</v>
          </cell>
          <cell r="C1659" t="str">
            <v>Y</v>
          </cell>
          <cell r="D1659" t="str">
            <v>0130-00</v>
          </cell>
          <cell r="E1659" t="str">
            <v>MASSENAUSGL.GETR.</v>
          </cell>
          <cell r="F1659">
            <v>3.39</v>
          </cell>
          <cell r="G1659">
            <v>0.97</v>
          </cell>
          <cell r="H1659">
            <v>144.06</v>
          </cell>
          <cell r="I1659">
            <v>4.3600000000000003</v>
          </cell>
        </row>
        <row r="1660">
          <cell r="A1660" t="str">
            <v>3025</v>
          </cell>
          <cell r="B1660" t="str">
            <v>B</v>
          </cell>
          <cell r="C1660" t="str">
            <v>Y</v>
          </cell>
          <cell r="D1660" t="str">
            <v>0130-00</v>
          </cell>
          <cell r="E1660" t="str">
            <v>MASSENAUSGL.GETR.</v>
          </cell>
          <cell r="F1660">
            <v>2.68</v>
          </cell>
          <cell r="G1660">
            <v>0.97</v>
          </cell>
          <cell r="H1660">
            <v>100.88</v>
          </cell>
          <cell r="I1660">
            <v>3.6500000000000004</v>
          </cell>
        </row>
        <row r="1661">
          <cell r="A1661" t="str">
            <v>3026</v>
          </cell>
          <cell r="B1661" t="str">
            <v>B</v>
          </cell>
          <cell r="C1661" t="str">
            <v>Y</v>
          </cell>
          <cell r="D1661" t="str">
            <v>0130-00</v>
          </cell>
          <cell r="E1661" t="str">
            <v>VERSCHLUSSTEILE</v>
          </cell>
          <cell r="F1661">
            <v>1.36</v>
          </cell>
          <cell r="G1661">
            <v>0</v>
          </cell>
          <cell r="H1661">
            <v>7.54</v>
          </cell>
          <cell r="I1661">
            <v>1.36</v>
          </cell>
        </row>
        <row r="1662">
          <cell r="A1662" t="str">
            <v>3027</v>
          </cell>
          <cell r="B1662" t="str">
            <v>B</v>
          </cell>
          <cell r="C1662" t="str">
            <v>Y</v>
          </cell>
          <cell r="D1662" t="str">
            <v>0130-00</v>
          </cell>
          <cell r="E1662" t="str">
            <v>SCHWINGS.DAEMPFER</v>
          </cell>
          <cell r="F1662">
            <v>2.17</v>
          </cell>
          <cell r="G1662">
            <v>0</v>
          </cell>
          <cell r="H1662">
            <v>66.72</v>
          </cell>
          <cell r="I1662">
            <v>2.17</v>
          </cell>
        </row>
        <row r="1663">
          <cell r="A1663" t="str">
            <v>3028</v>
          </cell>
          <cell r="B1663" t="str">
            <v>B</v>
          </cell>
          <cell r="C1663" t="str">
            <v>Y</v>
          </cell>
          <cell r="D1663" t="str">
            <v>0130-00</v>
          </cell>
          <cell r="E1663" t="str">
            <v>MASSENAUSGL.GETR.</v>
          </cell>
          <cell r="F1663">
            <v>3.5</v>
          </cell>
          <cell r="G1663">
            <v>0.97</v>
          </cell>
          <cell r="H1663">
            <v>160.06</v>
          </cell>
          <cell r="I1663">
            <v>4.47</v>
          </cell>
        </row>
        <row r="1664">
          <cell r="A1664" t="str">
            <v>3029</v>
          </cell>
          <cell r="B1664" t="str">
            <v>B</v>
          </cell>
          <cell r="C1664" t="str">
            <v>Y</v>
          </cell>
          <cell r="D1664" t="str">
            <v>0130-00</v>
          </cell>
          <cell r="E1664" t="str">
            <v>SCHEIBE</v>
          </cell>
          <cell r="F1664">
            <v>1.36</v>
          </cell>
          <cell r="G1664">
            <v>0</v>
          </cell>
          <cell r="H1664">
            <v>21.38</v>
          </cell>
          <cell r="I1664">
            <v>1.36</v>
          </cell>
        </row>
        <row r="1665">
          <cell r="A1665" t="str">
            <v>3030</v>
          </cell>
          <cell r="B1665" t="str">
            <v>B</v>
          </cell>
          <cell r="C1665" t="str">
            <v>Y</v>
          </cell>
          <cell r="D1665" t="str">
            <v>0130-00</v>
          </cell>
          <cell r="E1665" t="str">
            <v>KEILRIEMENSCHEIBE</v>
          </cell>
          <cell r="F1665">
            <v>0.48</v>
          </cell>
          <cell r="G1665">
            <v>0</v>
          </cell>
          <cell r="H1665">
            <v>32.090000000000003</v>
          </cell>
          <cell r="I1665">
            <v>0.48</v>
          </cell>
        </row>
        <row r="1666">
          <cell r="A1666" t="str">
            <v>3031</v>
          </cell>
          <cell r="B1666" t="str">
            <v>B</v>
          </cell>
          <cell r="C1666" t="str">
            <v>Y</v>
          </cell>
          <cell r="D1666" t="str">
            <v>0130-00</v>
          </cell>
          <cell r="E1666" t="str">
            <v>KRAFTSTOFFPUMPE</v>
          </cell>
          <cell r="F1666">
            <v>0.85</v>
          </cell>
          <cell r="G1666">
            <v>0</v>
          </cell>
          <cell r="H1666">
            <v>34.130000000000003</v>
          </cell>
          <cell r="I1666">
            <v>0.85</v>
          </cell>
        </row>
        <row r="1667">
          <cell r="A1667" t="str">
            <v>3032</v>
          </cell>
          <cell r="B1667" t="str">
            <v>B</v>
          </cell>
          <cell r="C1667" t="str">
            <v>Y</v>
          </cell>
          <cell r="D1667" t="str">
            <v>0130-00</v>
          </cell>
          <cell r="E1667" t="str">
            <v>KRAFTSTOFFPUMPE</v>
          </cell>
          <cell r="F1667">
            <v>0.83</v>
          </cell>
          <cell r="G1667">
            <v>0</v>
          </cell>
          <cell r="H1667">
            <v>34.130000000000003</v>
          </cell>
          <cell r="I1667">
            <v>0.83</v>
          </cell>
        </row>
        <row r="1668">
          <cell r="A1668" t="str">
            <v>3033</v>
          </cell>
          <cell r="B1668" t="str">
            <v>B</v>
          </cell>
          <cell r="C1668" t="str">
            <v>Y</v>
          </cell>
          <cell r="D1668" t="str">
            <v>0131-00</v>
          </cell>
          <cell r="E1668" t="str">
            <v>KRAFTSTOFFPUMPE</v>
          </cell>
          <cell r="F1668">
            <v>0.97</v>
          </cell>
          <cell r="G1668">
            <v>0</v>
          </cell>
          <cell r="H1668">
            <v>34.71</v>
          </cell>
          <cell r="I1668">
            <v>0.97</v>
          </cell>
        </row>
        <row r="1669">
          <cell r="A1669" t="str">
            <v>3034</v>
          </cell>
          <cell r="B1669" t="str">
            <v>B</v>
          </cell>
          <cell r="C1669" t="str">
            <v>Y</v>
          </cell>
          <cell r="D1669" t="str">
            <v>0130-00</v>
          </cell>
          <cell r="E1669" t="str">
            <v>OHNE INHALT</v>
          </cell>
          <cell r="F1669">
            <v>0</v>
          </cell>
          <cell r="G1669">
            <v>0</v>
          </cell>
          <cell r="H1669">
            <v>0</v>
          </cell>
          <cell r="I1669">
            <v>0</v>
          </cell>
        </row>
        <row r="1670">
          <cell r="A1670" t="str">
            <v>3035</v>
          </cell>
          <cell r="B1670" t="str">
            <v>B</v>
          </cell>
          <cell r="C1670" t="str">
            <v>Y</v>
          </cell>
          <cell r="D1670" t="str">
            <v>0130-00</v>
          </cell>
          <cell r="E1670" t="str">
            <v>RIEMENTRIEB</v>
          </cell>
          <cell r="F1670">
            <v>3.65</v>
          </cell>
          <cell r="G1670">
            <v>1.06</v>
          </cell>
          <cell r="H1670">
            <v>61.8</v>
          </cell>
          <cell r="I1670">
            <v>4.71</v>
          </cell>
        </row>
        <row r="1671">
          <cell r="A1671" t="str">
            <v>3036</v>
          </cell>
          <cell r="B1671" t="str">
            <v>B</v>
          </cell>
          <cell r="C1671" t="str">
            <v>Y</v>
          </cell>
          <cell r="D1671" t="str">
            <v>0131-00</v>
          </cell>
          <cell r="E1671" t="str">
            <v>EINSPRITZPUMPE</v>
          </cell>
          <cell r="F1671">
            <v>10.42</v>
          </cell>
          <cell r="G1671">
            <v>45.03</v>
          </cell>
          <cell r="H1671">
            <v>952.08</v>
          </cell>
          <cell r="I1671">
            <v>55.45</v>
          </cell>
        </row>
        <row r="1672">
          <cell r="A1672" t="str">
            <v>3037</v>
          </cell>
          <cell r="B1672" t="str">
            <v>B</v>
          </cell>
          <cell r="C1672" t="str">
            <v>Y</v>
          </cell>
          <cell r="D1672" t="str">
            <v>0131-00</v>
          </cell>
          <cell r="E1672" t="str">
            <v>EINSPRITZPUMPE</v>
          </cell>
          <cell r="F1672">
            <v>10.35</v>
          </cell>
          <cell r="G1672">
            <v>40.700000000000003</v>
          </cell>
          <cell r="H1672">
            <v>932.5</v>
          </cell>
          <cell r="I1672">
            <v>51.050000000000004</v>
          </cell>
        </row>
        <row r="1673">
          <cell r="A1673" t="str">
            <v>3038</v>
          </cell>
          <cell r="B1673" t="str">
            <v>B</v>
          </cell>
          <cell r="C1673" t="str">
            <v>Y</v>
          </cell>
          <cell r="D1673" t="str">
            <v>0130-00</v>
          </cell>
          <cell r="E1673" t="str">
            <v>SCHUTZGITTER</v>
          </cell>
          <cell r="F1673">
            <v>0</v>
          </cell>
          <cell r="G1673">
            <v>0</v>
          </cell>
          <cell r="H1673">
            <v>30.78</v>
          </cell>
          <cell r="I1673">
            <v>0</v>
          </cell>
        </row>
        <row r="1674">
          <cell r="A1674" t="str">
            <v>3039</v>
          </cell>
          <cell r="B1674" t="str">
            <v>B</v>
          </cell>
          <cell r="C1674" t="str">
            <v>Y</v>
          </cell>
          <cell r="D1674" t="str">
            <v>0131-00</v>
          </cell>
          <cell r="E1674" t="str">
            <v>OELEINFUELLUNG</v>
          </cell>
          <cell r="F1674">
            <v>1.64</v>
          </cell>
          <cell r="G1674">
            <v>0</v>
          </cell>
          <cell r="H1674">
            <v>64.48</v>
          </cell>
          <cell r="I1674">
            <v>1.64</v>
          </cell>
        </row>
        <row r="1675">
          <cell r="A1675" t="str">
            <v>3041</v>
          </cell>
          <cell r="B1675" t="str">
            <v>B</v>
          </cell>
          <cell r="C1675" t="str">
            <v>Y</v>
          </cell>
          <cell r="D1675" t="str">
            <v>0131-00</v>
          </cell>
          <cell r="E1675" t="str">
            <v>KURBELGEHAEUSE</v>
          </cell>
          <cell r="F1675">
            <v>4.0599999999999996</v>
          </cell>
          <cell r="G1675">
            <v>40.700000000000003</v>
          </cell>
          <cell r="H1675">
            <v>567.22</v>
          </cell>
          <cell r="I1675">
            <v>44.760000000000005</v>
          </cell>
        </row>
        <row r="1676">
          <cell r="A1676" t="str">
            <v>3042</v>
          </cell>
          <cell r="B1676" t="str">
            <v>B</v>
          </cell>
          <cell r="C1676" t="str">
            <v>Y</v>
          </cell>
          <cell r="D1676" t="str">
            <v>0131-00</v>
          </cell>
          <cell r="E1676" t="str">
            <v>OHNE INHALT</v>
          </cell>
          <cell r="F1676">
            <v>0</v>
          </cell>
          <cell r="G1676">
            <v>0</v>
          </cell>
          <cell r="H1676">
            <v>0</v>
          </cell>
          <cell r="I1676">
            <v>0</v>
          </cell>
        </row>
        <row r="1677">
          <cell r="A1677" t="str">
            <v>3043</v>
          </cell>
          <cell r="B1677" t="str">
            <v>B</v>
          </cell>
          <cell r="C1677" t="str">
            <v>Y</v>
          </cell>
          <cell r="D1677" t="str">
            <v>0131-00</v>
          </cell>
          <cell r="E1677" t="str">
            <v>BEFESTIGUNGSTEILE</v>
          </cell>
          <cell r="F1677">
            <v>0.67</v>
          </cell>
          <cell r="G1677">
            <v>0</v>
          </cell>
          <cell r="H1677">
            <v>4.03</v>
          </cell>
          <cell r="I1677">
            <v>0.67</v>
          </cell>
        </row>
        <row r="1678">
          <cell r="A1678" t="str">
            <v>3044</v>
          </cell>
          <cell r="B1678" t="str">
            <v>B</v>
          </cell>
          <cell r="C1678" t="str">
            <v>Y</v>
          </cell>
          <cell r="D1678" t="str">
            <v>0131-00</v>
          </cell>
          <cell r="E1678" t="str">
            <v>BEFESTIGUNGSTEILE</v>
          </cell>
          <cell r="F1678">
            <v>0.67</v>
          </cell>
          <cell r="G1678">
            <v>0</v>
          </cell>
          <cell r="H1678">
            <v>4.03</v>
          </cell>
          <cell r="I1678">
            <v>0.67</v>
          </cell>
        </row>
        <row r="1679">
          <cell r="A1679" t="str">
            <v>3045</v>
          </cell>
          <cell r="B1679" t="str">
            <v>B</v>
          </cell>
          <cell r="C1679" t="str">
            <v>Y</v>
          </cell>
          <cell r="D1679" t="str">
            <v>0131-00</v>
          </cell>
          <cell r="E1679" t="str">
            <v>BEFESTIGUNGSTEILE</v>
          </cell>
          <cell r="F1679">
            <v>0.67</v>
          </cell>
          <cell r="G1679">
            <v>0</v>
          </cell>
          <cell r="H1679">
            <v>4.03</v>
          </cell>
          <cell r="I1679">
            <v>0.67</v>
          </cell>
        </row>
        <row r="1680">
          <cell r="A1680" t="str">
            <v>3046</v>
          </cell>
          <cell r="B1680" t="str">
            <v>B</v>
          </cell>
          <cell r="C1680" t="str">
            <v>Y</v>
          </cell>
          <cell r="D1680" t="str">
            <v>0131-00</v>
          </cell>
          <cell r="E1680" t="str">
            <v>BEFESTIGUNGSTEILE</v>
          </cell>
          <cell r="F1680">
            <v>0.67</v>
          </cell>
          <cell r="G1680">
            <v>0</v>
          </cell>
          <cell r="H1680">
            <v>9.9</v>
          </cell>
          <cell r="I1680">
            <v>0.67</v>
          </cell>
        </row>
        <row r="1681">
          <cell r="A1681" t="str">
            <v>3047</v>
          </cell>
          <cell r="B1681" t="str">
            <v>B</v>
          </cell>
          <cell r="C1681" t="str">
            <v>Y</v>
          </cell>
          <cell r="D1681" t="str">
            <v>0130-00</v>
          </cell>
          <cell r="E1681" t="str">
            <v>DRUCKLUEFTER</v>
          </cell>
          <cell r="F1681">
            <v>0.33</v>
          </cell>
          <cell r="G1681">
            <v>0</v>
          </cell>
          <cell r="H1681">
            <v>22.07</v>
          </cell>
          <cell r="I1681">
            <v>0.33</v>
          </cell>
        </row>
        <row r="1682">
          <cell r="A1682" t="str">
            <v>3048</v>
          </cell>
          <cell r="B1682" t="str">
            <v>B</v>
          </cell>
          <cell r="C1682" t="str">
            <v>Y</v>
          </cell>
          <cell r="D1682" t="str">
            <v>0130-00</v>
          </cell>
          <cell r="E1682" t="str">
            <v>DRUCKLUEFTER</v>
          </cell>
          <cell r="F1682">
            <v>0.33</v>
          </cell>
          <cell r="G1682">
            <v>0</v>
          </cell>
          <cell r="H1682">
            <v>22.84</v>
          </cell>
          <cell r="I1682">
            <v>0.33</v>
          </cell>
        </row>
        <row r="1683">
          <cell r="A1683" t="str">
            <v>3049</v>
          </cell>
          <cell r="B1683" t="str">
            <v>B</v>
          </cell>
          <cell r="C1683" t="str">
            <v>Y</v>
          </cell>
          <cell r="D1683" t="str">
            <v>0130-00</v>
          </cell>
          <cell r="E1683" t="str">
            <v>DRUCKLUEFTER</v>
          </cell>
          <cell r="F1683">
            <v>0.33</v>
          </cell>
          <cell r="G1683">
            <v>0</v>
          </cell>
          <cell r="H1683">
            <v>22.68</v>
          </cell>
          <cell r="I1683">
            <v>0.33</v>
          </cell>
        </row>
        <row r="1684">
          <cell r="A1684" t="str">
            <v>3050</v>
          </cell>
          <cell r="B1684" t="str">
            <v>B</v>
          </cell>
          <cell r="C1684" t="str">
            <v>Y</v>
          </cell>
          <cell r="D1684" t="str">
            <v>0130-00</v>
          </cell>
          <cell r="E1684" t="str">
            <v>DRUCKLUEFTER</v>
          </cell>
          <cell r="F1684">
            <v>0.33</v>
          </cell>
          <cell r="G1684">
            <v>0</v>
          </cell>
          <cell r="H1684">
            <v>23.16</v>
          </cell>
          <cell r="I1684">
            <v>0.33</v>
          </cell>
        </row>
        <row r="1685">
          <cell r="A1685" t="str">
            <v>3051</v>
          </cell>
          <cell r="B1685" t="str">
            <v>B</v>
          </cell>
          <cell r="C1685" t="str">
            <v>Y</v>
          </cell>
          <cell r="D1685" t="str">
            <v>0131-00</v>
          </cell>
          <cell r="E1685" t="str">
            <v>BEFESTIGUNGSTEILE</v>
          </cell>
          <cell r="F1685">
            <v>1.18</v>
          </cell>
          <cell r="G1685">
            <v>0</v>
          </cell>
          <cell r="H1685">
            <v>56.65</v>
          </cell>
          <cell r="I1685">
            <v>1.18</v>
          </cell>
        </row>
        <row r="1686">
          <cell r="A1686" t="str">
            <v>3052</v>
          </cell>
          <cell r="B1686" t="str">
            <v>B</v>
          </cell>
          <cell r="C1686" t="str">
            <v>Y</v>
          </cell>
          <cell r="D1686" t="str">
            <v>0131-00</v>
          </cell>
          <cell r="E1686" t="str">
            <v>BEFESTIGUNGSTEILE</v>
          </cell>
          <cell r="F1686">
            <v>1.18</v>
          </cell>
          <cell r="G1686">
            <v>0</v>
          </cell>
          <cell r="H1686">
            <v>79.61</v>
          </cell>
          <cell r="I1686">
            <v>1.18</v>
          </cell>
        </row>
        <row r="1687">
          <cell r="A1687" t="str">
            <v>3053</v>
          </cell>
          <cell r="B1687" t="str">
            <v>B</v>
          </cell>
          <cell r="C1687" t="str">
            <v>Y</v>
          </cell>
          <cell r="D1687" t="str">
            <v>0130-OO</v>
          </cell>
          <cell r="E1687" t="str">
            <v>ADAPTER</v>
          </cell>
          <cell r="F1687">
            <v>0.54</v>
          </cell>
          <cell r="G1687">
            <v>0</v>
          </cell>
          <cell r="H1687">
            <v>10.81</v>
          </cell>
          <cell r="I1687">
            <v>0.54</v>
          </cell>
        </row>
        <row r="1688">
          <cell r="A1688" t="str">
            <v>3054</v>
          </cell>
          <cell r="B1688" t="str">
            <v>B</v>
          </cell>
          <cell r="C1688" t="str">
            <v>Y</v>
          </cell>
          <cell r="D1688" t="str">
            <v>0131-00</v>
          </cell>
          <cell r="E1688" t="str">
            <v>OELMESSVORRICHTUNG</v>
          </cell>
          <cell r="F1688">
            <v>0.76</v>
          </cell>
          <cell r="G1688">
            <v>0</v>
          </cell>
          <cell r="H1688">
            <v>11.46</v>
          </cell>
          <cell r="I1688">
            <v>0.76</v>
          </cell>
        </row>
        <row r="1689">
          <cell r="A1689" t="str">
            <v>3055</v>
          </cell>
          <cell r="B1689" t="str">
            <v>B</v>
          </cell>
          <cell r="C1689" t="str">
            <v>Y</v>
          </cell>
          <cell r="D1689" t="str">
            <v>0131-00</v>
          </cell>
          <cell r="E1689" t="str">
            <v>DREHZAHLREGLER</v>
          </cell>
          <cell r="F1689">
            <v>2.36</v>
          </cell>
          <cell r="G1689">
            <v>0</v>
          </cell>
          <cell r="H1689">
            <v>159.28</v>
          </cell>
          <cell r="I1689">
            <v>2.36</v>
          </cell>
        </row>
        <row r="1690">
          <cell r="A1690" t="str">
            <v>3056</v>
          </cell>
          <cell r="B1690" t="str">
            <v>B</v>
          </cell>
          <cell r="C1690" t="str">
            <v>Y</v>
          </cell>
          <cell r="D1690" t="str">
            <v>0131-00</v>
          </cell>
          <cell r="E1690" t="str">
            <v>GENERATOR</v>
          </cell>
          <cell r="F1690">
            <v>0.84</v>
          </cell>
          <cell r="G1690">
            <v>0</v>
          </cell>
          <cell r="H1690">
            <v>53.52</v>
          </cell>
          <cell r="I1690">
            <v>0.84</v>
          </cell>
        </row>
        <row r="1691">
          <cell r="A1691" t="str">
            <v>3057</v>
          </cell>
          <cell r="B1691" t="str">
            <v>B</v>
          </cell>
          <cell r="C1691" t="str">
            <v>Y</v>
          </cell>
          <cell r="D1691" t="str">
            <v>0131-00</v>
          </cell>
          <cell r="E1691" t="str">
            <v>GENERATOR</v>
          </cell>
          <cell r="F1691">
            <v>0.84</v>
          </cell>
          <cell r="G1691">
            <v>0</v>
          </cell>
          <cell r="H1691">
            <v>63.96</v>
          </cell>
          <cell r="I1691">
            <v>0.84</v>
          </cell>
        </row>
        <row r="1692">
          <cell r="A1692" t="str">
            <v>3058</v>
          </cell>
          <cell r="B1692" t="str">
            <v>B</v>
          </cell>
          <cell r="C1692" t="str">
            <v>Y</v>
          </cell>
          <cell r="D1692" t="str">
            <v>0131-00</v>
          </cell>
          <cell r="E1692" t="str">
            <v>GENERATOR</v>
          </cell>
          <cell r="F1692">
            <v>0.84</v>
          </cell>
          <cell r="G1692">
            <v>0</v>
          </cell>
          <cell r="H1692">
            <v>65.290000000000006</v>
          </cell>
          <cell r="I1692">
            <v>0.84</v>
          </cell>
        </row>
        <row r="1693">
          <cell r="A1693" t="str">
            <v>3059</v>
          </cell>
          <cell r="B1693" t="str">
            <v>B</v>
          </cell>
          <cell r="C1693" t="str">
            <v>Y</v>
          </cell>
          <cell r="D1693" t="str">
            <v>0131-00</v>
          </cell>
          <cell r="E1693" t="str">
            <v>GENERATOR</v>
          </cell>
          <cell r="F1693">
            <v>1.06</v>
          </cell>
          <cell r="G1693">
            <v>0</v>
          </cell>
          <cell r="H1693">
            <v>76.31</v>
          </cell>
          <cell r="I1693">
            <v>1.06</v>
          </cell>
        </row>
        <row r="1694">
          <cell r="A1694" t="str">
            <v>3060</v>
          </cell>
          <cell r="B1694" t="str">
            <v>B</v>
          </cell>
          <cell r="C1694" t="str">
            <v>Y</v>
          </cell>
          <cell r="D1694" t="str">
            <v>0130-00</v>
          </cell>
          <cell r="E1694" t="str">
            <v>KURB.GEH.ENTLUEFT.</v>
          </cell>
          <cell r="F1694">
            <v>0.87</v>
          </cell>
          <cell r="G1694">
            <v>2.69</v>
          </cell>
          <cell r="H1694">
            <v>10.79</v>
          </cell>
          <cell r="I1694">
            <v>3.56</v>
          </cell>
        </row>
        <row r="1695">
          <cell r="A1695" t="str">
            <v>3061</v>
          </cell>
          <cell r="B1695" t="str">
            <v>B</v>
          </cell>
          <cell r="C1695" t="str">
            <v>Y</v>
          </cell>
          <cell r="D1695" t="str">
            <v>0131-00</v>
          </cell>
          <cell r="E1695" t="str">
            <v>KURB.GEH.ENTLUEFT.</v>
          </cell>
          <cell r="F1695">
            <v>0.77</v>
          </cell>
          <cell r="G1695">
            <v>0.83</v>
          </cell>
          <cell r="H1695">
            <v>10.4</v>
          </cell>
          <cell r="I1695">
            <v>1.6</v>
          </cell>
        </row>
        <row r="1696">
          <cell r="A1696" t="str">
            <v>3062</v>
          </cell>
          <cell r="B1696" t="str">
            <v>B</v>
          </cell>
          <cell r="C1696" t="str">
            <v>Y</v>
          </cell>
          <cell r="D1696" t="str">
            <v>0130-00</v>
          </cell>
          <cell r="E1696" t="str">
            <v>DREHZAHLREGLER</v>
          </cell>
          <cell r="F1696">
            <v>2.92</v>
          </cell>
          <cell r="G1696">
            <v>0</v>
          </cell>
          <cell r="H1696">
            <v>756.35</v>
          </cell>
          <cell r="I1696">
            <v>2.92</v>
          </cell>
        </row>
        <row r="1697">
          <cell r="A1697" t="str">
            <v>3063</v>
          </cell>
          <cell r="B1697" t="str">
            <v>B</v>
          </cell>
          <cell r="C1697" t="str">
            <v>Y</v>
          </cell>
          <cell r="D1697" t="str">
            <v>0130-00</v>
          </cell>
          <cell r="E1697" t="str">
            <v>DREHZAHLREGLER</v>
          </cell>
          <cell r="F1697">
            <v>2.91</v>
          </cell>
          <cell r="G1697">
            <v>0</v>
          </cell>
          <cell r="H1697">
            <v>756.35</v>
          </cell>
          <cell r="I1697">
            <v>2.91</v>
          </cell>
        </row>
        <row r="1698">
          <cell r="A1698" t="str">
            <v>3065</v>
          </cell>
          <cell r="B1698" t="str">
            <v>B</v>
          </cell>
          <cell r="C1698" t="str">
            <v>Y</v>
          </cell>
          <cell r="D1698" t="str">
            <v>0130-00</v>
          </cell>
          <cell r="E1698" t="str">
            <v>DREHZAHLREGLER</v>
          </cell>
          <cell r="F1698">
            <v>2.91</v>
          </cell>
          <cell r="G1698">
            <v>0</v>
          </cell>
          <cell r="H1698">
            <v>114.75</v>
          </cell>
          <cell r="I1698">
            <v>2.91</v>
          </cell>
        </row>
        <row r="1699">
          <cell r="A1699" t="str">
            <v>3067</v>
          </cell>
          <cell r="B1699" t="str">
            <v>B</v>
          </cell>
          <cell r="C1699" t="str">
            <v>Y</v>
          </cell>
          <cell r="D1699" t="str">
            <v>0130-00</v>
          </cell>
          <cell r="E1699" t="str">
            <v>ANHAENGEOESE</v>
          </cell>
          <cell r="F1699">
            <v>0.87</v>
          </cell>
          <cell r="G1699">
            <v>0</v>
          </cell>
          <cell r="H1699">
            <v>17.23</v>
          </cell>
          <cell r="I1699">
            <v>0.87</v>
          </cell>
        </row>
        <row r="1700">
          <cell r="A1700" t="str">
            <v>3068</v>
          </cell>
          <cell r="B1700" t="str">
            <v>B</v>
          </cell>
          <cell r="C1700" t="str">
            <v>Y</v>
          </cell>
          <cell r="D1700" t="str">
            <v>0130-00</v>
          </cell>
          <cell r="E1700" t="str">
            <v>ANHAENGEOESE</v>
          </cell>
          <cell r="F1700">
            <v>0.54</v>
          </cell>
          <cell r="G1700">
            <v>0</v>
          </cell>
          <cell r="H1700">
            <v>14.81</v>
          </cell>
          <cell r="I1700">
            <v>0.54</v>
          </cell>
        </row>
        <row r="1701">
          <cell r="A1701" t="str">
            <v>3069</v>
          </cell>
          <cell r="B1701" t="str">
            <v>B</v>
          </cell>
          <cell r="C1701" t="str">
            <v>Y</v>
          </cell>
          <cell r="D1701" t="str">
            <v>0131-00</v>
          </cell>
          <cell r="E1701" t="str">
            <v>OELWANNE</v>
          </cell>
          <cell r="F1701">
            <v>1.77</v>
          </cell>
          <cell r="G1701">
            <v>3.89</v>
          </cell>
          <cell r="H1701">
            <v>219.14</v>
          </cell>
          <cell r="I1701">
            <v>5.66</v>
          </cell>
        </row>
        <row r="1702">
          <cell r="A1702" t="str">
            <v>3070</v>
          </cell>
          <cell r="B1702" t="str">
            <v>B</v>
          </cell>
          <cell r="C1702" t="str">
            <v>Y</v>
          </cell>
          <cell r="D1702" t="str">
            <v>0131-00</v>
          </cell>
          <cell r="E1702" t="str">
            <v>OELMESSVORRICHTUNG</v>
          </cell>
          <cell r="F1702">
            <v>0.79</v>
          </cell>
          <cell r="G1702">
            <v>0</v>
          </cell>
          <cell r="H1702">
            <v>6.46</v>
          </cell>
          <cell r="I1702">
            <v>0.79</v>
          </cell>
        </row>
        <row r="1703">
          <cell r="A1703" t="str">
            <v>3071</v>
          </cell>
          <cell r="B1703" t="str">
            <v>B</v>
          </cell>
          <cell r="C1703" t="str">
            <v>Y</v>
          </cell>
          <cell r="D1703" t="str">
            <v>0131-00</v>
          </cell>
          <cell r="E1703" t="str">
            <v>EINSPRITZPUMPE</v>
          </cell>
          <cell r="F1703">
            <v>8.6199999999999992</v>
          </cell>
          <cell r="G1703">
            <v>40.700000000000003</v>
          </cell>
          <cell r="H1703">
            <v>935.92</v>
          </cell>
          <cell r="I1703">
            <v>49.32</v>
          </cell>
        </row>
        <row r="1704">
          <cell r="A1704" t="str">
            <v>3073</v>
          </cell>
          <cell r="B1704" t="str">
            <v>B</v>
          </cell>
          <cell r="C1704" t="str">
            <v>Y</v>
          </cell>
          <cell r="D1704" t="str">
            <v>0130-00</v>
          </cell>
          <cell r="E1704" t="str">
            <v>GENERATOR</v>
          </cell>
          <cell r="F1704">
            <v>0.56999999999999995</v>
          </cell>
          <cell r="G1704">
            <v>0.84</v>
          </cell>
          <cell r="H1704">
            <v>59.29</v>
          </cell>
          <cell r="I1704">
            <v>1.41</v>
          </cell>
        </row>
        <row r="1705">
          <cell r="A1705" t="str">
            <v>3074</v>
          </cell>
          <cell r="B1705" t="str">
            <v>B</v>
          </cell>
          <cell r="C1705" t="str">
            <v>Y</v>
          </cell>
          <cell r="D1705" t="str">
            <v>0131-00</v>
          </cell>
          <cell r="E1705" t="str">
            <v>BETRIEBSANLEITUNG</v>
          </cell>
          <cell r="F1705">
            <v>0</v>
          </cell>
          <cell r="G1705">
            <v>0</v>
          </cell>
          <cell r="H1705">
            <v>7.84</v>
          </cell>
          <cell r="I1705">
            <v>0</v>
          </cell>
        </row>
        <row r="1706">
          <cell r="A1706" t="str">
            <v>3075</v>
          </cell>
          <cell r="B1706" t="str">
            <v>B</v>
          </cell>
          <cell r="C1706" t="str">
            <v>Y</v>
          </cell>
          <cell r="D1706" t="str">
            <v>0130-00</v>
          </cell>
          <cell r="E1706" t="str">
            <v>BETRIEBSANLEITUNG</v>
          </cell>
          <cell r="F1706">
            <v>0</v>
          </cell>
          <cell r="G1706">
            <v>0</v>
          </cell>
          <cell r="H1706">
            <v>5.47</v>
          </cell>
          <cell r="I1706">
            <v>0</v>
          </cell>
        </row>
        <row r="1707">
          <cell r="A1707" t="str">
            <v>3076</v>
          </cell>
          <cell r="B1707" t="str">
            <v>B</v>
          </cell>
          <cell r="C1707" t="str">
            <v>Y</v>
          </cell>
          <cell r="D1707" t="str">
            <v>0131-00</v>
          </cell>
          <cell r="E1707" t="str">
            <v>GENERATOR</v>
          </cell>
          <cell r="F1707">
            <v>2.21</v>
          </cell>
          <cell r="G1707">
            <v>4.66</v>
          </cell>
          <cell r="H1707">
            <v>465.51</v>
          </cell>
          <cell r="I1707">
            <v>6.87</v>
          </cell>
        </row>
        <row r="1708">
          <cell r="A1708" t="str">
            <v>3077</v>
          </cell>
          <cell r="B1708" t="str">
            <v>B</v>
          </cell>
          <cell r="C1708" t="str">
            <v>Y</v>
          </cell>
          <cell r="D1708" t="str">
            <v>0131-00</v>
          </cell>
          <cell r="E1708" t="str">
            <v>GENERATOR</v>
          </cell>
          <cell r="F1708">
            <v>1.58</v>
          </cell>
          <cell r="G1708">
            <v>0</v>
          </cell>
          <cell r="H1708">
            <v>111.09</v>
          </cell>
          <cell r="I1708">
            <v>1.58</v>
          </cell>
        </row>
        <row r="1709">
          <cell r="A1709" t="str">
            <v>3078</v>
          </cell>
          <cell r="B1709" t="str">
            <v>B</v>
          </cell>
          <cell r="C1709" t="str">
            <v>Y</v>
          </cell>
          <cell r="D1709" t="str">
            <v>0131-00</v>
          </cell>
          <cell r="E1709" t="str">
            <v>EINSPRITZPUMPE</v>
          </cell>
          <cell r="F1709">
            <v>8.6199999999999992</v>
          </cell>
          <cell r="G1709">
            <v>40.700000000000003</v>
          </cell>
          <cell r="H1709">
            <v>934.6</v>
          </cell>
          <cell r="I1709">
            <v>49.32</v>
          </cell>
        </row>
        <row r="1710">
          <cell r="A1710" t="str">
            <v>3079</v>
          </cell>
          <cell r="B1710" t="str">
            <v>B</v>
          </cell>
          <cell r="C1710" t="str">
            <v>Y</v>
          </cell>
          <cell r="D1710" t="str">
            <v>0131-00</v>
          </cell>
          <cell r="E1710" t="str">
            <v>EINSPRITZPUMPE</v>
          </cell>
          <cell r="F1710">
            <v>8.6199999999999992</v>
          </cell>
          <cell r="G1710">
            <v>40.700000000000003</v>
          </cell>
          <cell r="H1710">
            <v>932.8</v>
          </cell>
          <cell r="I1710">
            <v>49.32</v>
          </cell>
        </row>
        <row r="1711">
          <cell r="A1711" t="str">
            <v>3081</v>
          </cell>
          <cell r="B1711" t="str">
            <v>B</v>
          </cell>
          <cell r="C1711" t="str">
            <v>Y</v>
          </cell>
          <cell r="D1711" t="str">
            <v>0130-00</v>
          </cell>
          <cell r="E1711" t="str">
            <v>EINSPRITZPUMPE</v>
          </cell>
          <cell r="F1711">
            <v>5.85</v>
          </cell>
          <cell r="G1711">
            <v>40.450000000000003</v>
          </cell>
          <cell r="H1711">
            <v>546.55999999999995</v>
          </cell>
          <cell r="I1711">
            <v>46.300000000000004</v>
          </cell>
        </row>
        <row r="1712">
          <cell r="A1712" t="str">
            <v>3082</v>
          </cell>
          <cell r="B1712" t="str">
            <v>B</v>
          </cell>
          <cell r="C1712" t="str">
            <v>Y</v>
          </cell>
          <cell r="D1712" t="str">
            <v>0130-00</v>
          </cell>
          <cell r="E1712" t="str">
            <v>EINSPRITZPUMPE</v>
          </cell>
          <cell r="F1712">
            <v>5.99</v>
          </cell>
          <cell r="G1712">
            <v>40.450000000000003</v>
          </cell>
          <cell r="H1712">
            <v>546.55999999999995</v>
          </cell>
          <cell r="I1712">
            <v>46.440000000000005</v>
          </cell>
        </row>
        <row r="1713">
          <cell r="A1713" t="str">
            <v>3083</v>
          </cell>
          <cell r="B1713" t="str">
            <v>B</v>
          </cell>
          <cell r="C1713" t="str">
            <v>Y</v>
          </cell>
          <cell r="D1713" t="str">
            <v>0130-00</v>
          </cell>
          <cell r="E1713" t="str">
            <v>EINSPRITZPUMPE</v>
          </cell>
          <cell r="F1713">
            <v>5.99</v>
          </cell>
          <cell r="G1713">
            <v>40.450000000000003</v>
          </cell>
          <cell r="H1713">
            <v>546.55999999999995</v>
          </cell>
          <cell r="I1713">
            <v>46.440000000000005</v>
          </cell>
        </row>
        <row r="1714">
          <cell r="A1714" t="str">
            <v>3084</v>
          </cell>
          <cell r="B1714" t="str">
            <v>B</v>
          </cell>
          <cell r="C1714" t="str">
            <v>Y</v>
          </cell>
          <cell r="D1714" t="str">
            <v>0130-00</v>
          </cell>
          <cell r="E1714" t="str">
            <v>EINSPRITZPUMPE</v>
          </cell>
          <cell r="F1714">
            <v>5.85</v>
          </cell>
          <cell r="G1714">
            <v>40.450000000000003</v>
          </cell>
          <cell r="H1714">
            <v>546.55999999999995</v>
          </cell>
          <cell r="I1714">
            <v>46.300000000000004</v>
          </cell>
        </row>
        <row r="1715">
          <cell r="A1715" t="str">
            <v>3085</v>
          </cell>
          <cell r="B1715" t="str">
            <v>B</v>
          </cell>
          <cell r="C1715" t="str">
            <v>Y</v>
          </cell>
          <cell r="D1715" t="str">
            <v>0130-00</v>
          </cell>
          <cell r="E1715" t="str">
            <v>EINSPRITZPUMPE</v>
          </cell>
          <cell r="F1715">
            <v>5.99</v>
          </cell>
          <cell r="G1715">
            <v>40.450000000000003</v>
          </cell>
          <cell r="H1715">
            <v>546.55999999999995</v>
          </cell>
          <cell r="I1715">
            <v>46.440000000000005</v>
          </cell>
        </row>
        <row r="1716">
          <cell r="A1716" t="str">
            <v>3086</v>
          </cell>
          <cell r="B1716" t="str">
            <v>B</v>
          </cell>
          <cell r="C1716" t="str">
            <v>Y</v>
          </cell>
          <cell r="D1716" t="str">
            <v>0130-00</v>
          </cell>
          <cell r="E1716" t="str">
            <v>EINSPRITZPUMPE</v>
          </cell>
          <cell r="F1716">
            <v>5.99</v>
          </cell>
          <cell r="G1716">
            <v>40.450000000000003</v>
          </cell>
          <cell r="H1716">
            <v>546.55999999999995</v>
          </cell>
          <cell r="I1716">
            <v>46.440000000000005</v>
          </cell>
        </row>
        <row r="1717">
          <cell r="A1717" t="str">
            <v>3087</v>
          </cell>
          <cell r="B1717" t="str">
            <v>B</v>
          </cell>
          <cell r="C1717" t="str">
            <v>Y</v>
          </cell>
          <cell r="D1717" t="str">
            <v>0130-00</v>
          </cell>
          <cell r="E1717" t="str">
            <v>EINSPRITZPUMPE</v>
          </cell>
          <cell r="F1717">
            <v>8.08</v>
          </cell>
          <cell r="G1717">
            <v>53.46</v>
          </cell>
          <cell r="H1717">
            <v>800.07</v>
          </cell>
          <cell r="I1717">
            <v>61.54</v>
          </cell>
        </row>
        <row r="1718">
          <cell r="A1718" t="str">
            <v>3088</v>
          </cell>
          <cell r="B1718" t="str">
            <v>B</v>
          </cell>
          <cell r="C1718" t="str">
            <v>Y</v>
          </cell>
          <cell r="D1718" t="str">
            <v>0130-00</v>
          </cell>
          <cell r="E1718" t="str">
            <v>EINSPRITZPUMPE</v>
          </cell>
          <cell r="F1718">
            <v>8.08</v>
          </cell>
          <cell r="G1718">
            <v>53.46</v>
          </cell>
          <cell r="H1718">
            <v>800.07</v>
          </cell>
          <cell r="I1718">
            <v>61.54</v>
          </cell>
        </row>
        <row r="1719">
          <cell r="A1719" t="str">
            <v>3089</v>
          </cell>
          <cell r="B1719" t="str">
            <v>B</v>
          </cell>
          <cell r="C1719" t="str">
            <v>Y</v>
          </cell>
          <cell r="D1719" t="str">
            <v>0130-00</v>
          </cell>
          <cell r="E1719" t="str">
            <v>EINSPRITZPUMPE</v>
          </cell>
          <cell r="F1719">
            <v>8.08</v>
          </cell>
          <cell r="G1719">
            <v>44.5</v>
          </cell>
          <cell r="H1719">
            <v>770.34</v>
          </cell>
          <cell r="I1719">
            <v>52.58</v>
          </cell>
        </row>
        <row r="1720">
          <cell r="A1720" t="str">
            <v>3090</v>
          </cell>
          <cell r="B1720" t="str">
            <v>B</v>
          </cell>
          <cell r="C1720" t="str">
            <v>Y</v>
          </cell>
          <cell r="D1720" t="str">
            <v>0130-00</v>
          </cell>
          <cell r="E1720" t="str">
            <v>EINSPRITZPUMPE</v>
          </cell>
          <cell r="F1720">
            <v>7.88</v>
          </cell>
          <cell r="G1720">
            <v>44.5</v>
          </cell>
          <cell r="H1720">
            <v>770.34</v>
          </cell>
          <cell r="I1720">
            <v>52.38</v>
          </cell>
        </row>
        <row r="1721">
          <cell r="A1721" t="str">
            <v>3091</v>
          </cell>
          <cell r="B1721" t="str">
            <v>B</v>
          </cell>
          <cell r="C1721" t="str">
            <v>Y</v>
          </cell>
          <cell r="D1721" t="str">
            <v>0130-00</v>
          </cell>
          <cell r="E1721" t="str">
            <v>EINSPRITZPUMPE</v>
          </cell>
          <cell r="F1721">
            <v>8.08</v>
          </cell>
          <cell r="G1721">
            <v>44.5</v>
          </cell>
          <cell r="H1721">
            <v>770.34</v>
          </cell>
          <cell r="I1721">
            <v>52.58</v>
          </cell>
        </row>
        <row r="1722">
          <cell r="A1722" t="str">
            <v>3092</v>
          </cell>
          <cell r="B1722" t="str">
            <v>B</v>
          </cell>
          <cell r="C1722" t="str">
            <v>Y</v>
          </cell>
          <cell r="D1722" t="str">
            <v>0130-00</v>
          </cell>
          <cell r="E1722" t="str">
            <v>EINSPRITZPUMPE</v>
          </cell>
          <cell r="F1722">
            <v>8.08</v>
          </cell>
          <cell r="G1722">
            <v>44.5</v>
          </cell>
          <cell r="H1722">
            <v>770.34</v>
          </cell>
          <cell r="I1722">
            <v>52.58</v>
          </cell>
        </row>
        <row r="1723">
          <cell r="A1723" t="str">
            <v>3093</v>
          </cell>
          <cell r="B1723" t="str">
            <v>B</v>
          </cell>
          <cell r="C1723" t="str">
            <v>Y</v>
          </cell>
          <cell r="D1723" t="str">
            <v>0130-00</v>
          </cell>
          <cell r="E1723" t="str">
            <v>EINSPRITZPUMPE</v>
          </cell>
          <cell r="F1723">
            <v>5.99</v>
          </cell>
          <cell r="G1723">
            <v>40.450000000000003</v>
          </cell>
          <cell r="H1723">
            <v>546.55999999999995</v>
          </cell>
          <cell r="I1723">
            <v>46.440000000000005</v>
          </cell>
        </row>
        <row r="1724">
          <cell r="A1724" t="str">
            <v>3094</v>
          </cell>
          <cell r="B1724" t="str">
            <v>B</v>
          </cell>
          <cell r="C1724" t="str">
            <v>Y</v>
          </cell>
          <cell r="D1724" t="str">
            <v>0130-00</v>
          </cell>
          <cell r="E1724" t="str">
            <v>EINSPRITZPUMPE</v>
          </cell>
          <cell r="F1724">
            <v>5.99</v>
          </cell>
          <cell r="G1724">
            <v>40.450000000000003</v>
          </cell>
          <cell r="H1724">
            <v>546.55999999999995</v>
          </cell>
          <cell r="I1724">
            <v>46.440000000000005</v>
          </cell>
        </row>
        <row r="1725">
          <cell r="A1725" t="str">
            <v>3095</v>
          </cell>
          <cell r="B1725" t="str">
            <v>B</v>
          </cell>
          <cell r="C1725" t="str">
            <v>Y</v>
          </cell>
          <cell r="D1725" t="str">
            <v>0130-00</v>
          </cell>
          <cell r="E1725" t="str">
            <v>EINSPRITZPUMPE</v>
          </cell>
          <cell r="F1725">
            <v>5.99</v>
          </cell>
          <cell r="G1725">
            <v>40.450000000000003</v>
          </cell>
          <cell r="H1725">
            <v>546.55999999999995</v>
          </cell>
          <cell r="I1725">
            <v>46.440000000000005</v>
          </cell>
        </row>
        <row r="1726">
          <cell r="A1726" t="str">
            <v>3096</v>
          </cell>
          <cell r="B1726" t="str">
            <v>B</v>
          </cell>
          <cell r="C1726" t="str">
            <v>Y</v>
          </cell>
          <cell r="D1726" t="str">
            <v>0130-00</v>
          </cell>
          <cell r="E1726" t="str">
            <v>EINSPRITZPUMPE</v>
          </cell>
          <cell r="F1726">
            <v>5.85</v>
          </cell>
          <cell r="G1726">
            <v>40.450000000000003</v>
          </cell>
          <cell r="H1726">
            <v>546.55999999999995</v>
          </cell>
          <cell r="I1726">
            <v>46.300000000000004</v>
          </cell>
        </row>
        <row r="1727">
          <cell r="A1727" t="str">
            <v>3097</v>
          </cell>
          <cell r="B1727" t="str">
            <v>B</v>
          </cell>
          <cell r="C1727" t="str">
            <v>Y</v>
          </cell>
          <cell r="D1727" t="str">
            <v>0130-00</v>
          </cell>
          <cell r="E1727" t="str">
            <v>EINSPRITZPUMPE</v>
          </cell>
          <cell r="F1727">
            <v>8.08</v>
          </cell>
          <cell r="G1727">
            <v>44.5</v>
          </cell>
          <cell r="H1727">
            <v>742.48</v>
          </cell>
          <cell r="I1727">
            <v>52.58</v>
          </cell>
        </row>
        <row r="1728">
          <cell r="A1728" t="str">
            <v>3098</v>
          </cell>
          <cell r="B1728" t="str">
            <v>B</v>
          </cell>
          <cell r="C1728" t="str">
            <v>Y</v>
          </cell>
          <cell r="D1728" t="str">
            <v>0130-00</v>
          </cell>
          <cell r="E1728" t="str">
            <v>EINSPRITZPUMPE</v>
          </cell>
          <cell r="F1728">
            <v>8.08</v>
          </cell>
          <cell r="G1728">
            <v>44.5</v>
          </cell>
          <cell r="H1728">
            <v>770.34</v>
          </cell>
          <cell r="I1728">
            <v>52.58</v>
          </cell>
        </row>
        <row r="1729">
          <cell r="A1729" t="str">
            <v>3099</v>
          </cell>
          <cell r="B1729" t="str">
            <v>B</v>
          </cell>
          <cell r="C1729" t="str">
            <v>Y</v>
          </cell>
          <cell r="D1729" t="str">
            <v>0130-00</v>
          </cell>
          <cell r="E1729" t="str">
            <v>EINSPRITZPUMPE</v>
          </cell>
          <cell r="F1729">
            <v>8.08</v>
          </cell>
          <cell r="G1729">
            <v>44.5</v>
          </cell>
          <cell r="H1729">
            <v>770.34</v>
          </cell>
          <cell r="I1729">
            <v>52.58</v>
          </cell>
        </row>
        <row r="1730">
          <cell r="A1730" t="str">
            <v>3100</v>
          </cell>
          <cell r="B1730" t="str">
            <v>B</v>
          </cell>
          <cell r="C1730" t="str">
            <v>Y</v>
          </cell>
          <cell r="D1730" t="str">
            <v>0130-00</v>
          </cell>
          <cell r="E1730" t="str">
            <v>EINSPRITZPUMPE</v>
          </cell>
          <cell r="F1730">
            <v>7.88</v>
          </cell>
          <cell r="G1730">
            <v>44.5</v>
          </cell>
          <cell r="H1730">
            <v>770.34</v>
          </cell>
          <cell r="I1730">
            <v>52.38</v>
          </cell>
        </row>
        <row r="1731">
          <cell r="A1731" t="str">
            <v>3102</v>
          </cell>
          <cell r="B1731" t="str">
            <v>B</v>
          </cell>
          <cell r="C1731" t="str">
            <v>Y</v>
          </cell>
          <cell r="D1731" t="str">
            <v>0131-00</v>
          </cell>
          <cell r="E1731" t="str">
            <v>MOTORLAGERUNG</v>
          </cell>
          <cell r="F1731">
            <v>0.52</v>
          </cell>
          <cell r="G1731">
            <v>0</v>
          </cell>
          <cell r="H1731">
            <v>19.98</v>
          </cell>
          <cell r="I1731">
            <v>0.52</v>
          </cell>
        </row>
        <row r="1732">
          <cell r="A1732" t="str">
            <v>3103</v>
          </cell>
          <cell r="B1732" t="str">
            <v>B</v>
          </cell>
          <cell r="C1732" t="str">
            <v>Y</v>
          </cell>
          <cell r="D1732" t="str">
            <v>0130-00</v>
          </cell>
          <cell r="E1732" t="str">
            <v>KRAFTSTOFFPUMPE</v>
          </cell>
          <cell r="F1732">
            <v>1.05</v>
          </cell>
          <cell r="G1732">
            <v>0</v>
          </cell>
          <cell r="H1732">
            <v>29.84</v>
          </cell>
          <cell r="I1732">
            <v>1.05</v>
          </cell>
        </row>
        <row r="1733">
          <cell r="A1733" t="str">
            <v>3104</v>
          </cell>
          <cell r="B1733" t="str">
            <v>B</v>
          </cell>
          <cell r="C1733" t="str">
            <v>Y</v>
          </cell>
          <cell r="D1733" t="str">
            <v>0130-00</v>
          </cell>
          <cell r="E1733" t="str">
            <v>FLUESSIGKEITSPUMPE</v>
          </cell>
          <cell r="F1733">
            <v>1.01</v>
          </cell>
          <cell r="G1733">
            <v>0</v>
          </cell>
          <cell r="H1733">
            <v>46.46</v>
          </cell>
          <cell r="I1733">
            <v>1.01</v>
          </cell>
        </row>
        <row r="1734">
          <cell r="A1734" t="str">
            <v>3106</v>
          </cell>
          <cell r="B1734" t="str">
            <v>B</v>
          </cell>
          <cell r="C1734" t="str">
            <v>Y</v>
          </cell>
          <cell r="D1734" t="str">
            <v>0130-00</v>
          </cell>
          <cell r="E1734" t="str">
            <v>GENERATOR</v>
          </cell>
          <cell r="F1734">
            <v>1.53</v>
          </cell>
          <cell r="G1734">
            <v>0</v>
          </cell>
          <cell r="H1734">
            <v>61.19</v>
          </cell>
          <cell r="I1734">
            <v>1.53</v>
          </cell>
        </row>
        <row r="1735">
          <cell r="A1735" t="str">
            <v>3107</v>
          </cell>
          <cell r="B1735" t="str">
            <v>B</v>
          </cell>
          <cell r="C1735" t="str">
            <v>Y</v>
          </cell>
          <cell r="D1735" t="str">
            <v>0130-00</v>
          </cell>
          <cell r="E1735" t="str">
            <v>FIRMENSCHILD</v>
          </cell>
          <cell r="F1735">
            <v>0.28999999999999998</v>
          </cell>
          <cell r="G1735">
            <v>0</v>
          </cell>
          <cell r="H1735">
            <v>1.2</v>
          </cell>
          <cell r="I1735">
            <v>0.28999999999999998</v>
          </cell>
        </row>
        <row r="1736">
          <cell r="A1736" t="str">
            <v>3108</v>
          </cell>
          <cell r="B1736" t="str">
            <v>B</v>
          </cell>
          <cell r="C1736" t="str">
            <v>Y</v>
          </cell>
          <cell r="D1736" t="str">
            <v>0130-00</v>
          </cell>
          <cell r="E1736" t="str">
            <v>FIRMENSCHILD</v>
          </cell>
          <cell r="F1736">
            <v>0.18</v>
          </cell>
          <cell r="G1736">
            <v>0</v>
          </cell>
          <cell r="H1736">
            <v>0.8</v>
          </cell>
          <cell r="I1736">
            <v>0.18</v>
          </cell>
        </row>
        <row r="1737">
          <cell r="A1737" t="str">
            <v>3109</v>
          </cell>
          <cell r="B1737" t="str">
            <v>B</v>
          </cell>
          <cell r="C1737" t="str">
            <v>Y</v>
          </cell>
          <cell r="D1737" t="str">
            <v>0131-00</v>
          </cell>
          <cell r="E1737" t="str">
            <v>BEFESTIGUNGSTEILE</v>
          </cell>
          <cell r="F1737">
            <v>0.67</v>
          </cell>
          <cell r="G1737">
            <v>0</v>
          </cell>
          <cell r="H1737">
            <v>3.84</v>
          </cell>
          <cell r="I1737">
            <v>0.67</v>
          </cell>
        </row>
        <row r="1738">
          <cell r="A1738" t="str">
            <v>3110</v>
          </cell>
          <cell r="B1738" t="str">
            <v>B</v>
          </cell>
          <cell r="C1738" t="str">
            <v>Y</v>
          </cell>
          <cell r="D1738" t="str">
            <v>0130-00</v>
          </cell>
          <cell r="E1738" t="str">
            <v>FIRMENSCHILD</v>
          </cell>
          <cell r="F1738">
            <v>0.3</v>
          </cell>
          <cell r="G1738">
            <v>0</v>
          </cell>
          <cell r="H1738">
            <v>2.1</v>
          </cell>
          <cell r="I1738">
            <v>0.3</v>
          </cell>
        </row>
        <row r="1739">
          <cell r="A1739" t="str">
            <v>3111</v>
          </cell>
          <cell r="B1739" t="str">
            <v>B</v>
          </cell>
          <cell r="C1739" t="str">
            <v>Y</v>
          </cell>
          <cell r="D1739" t="str">
            <v>0130-00</v>
          </cell>
          <cell r="E1739" t="str">
            <v>GEBERANBAU</v>
          </cell>
          <cell r="F1739">
            <v>0.59</v>
          </cell>
          <cell r="G1739">
            <v>0</v>
          </cell>
          <cell r="H1739">
            <v>14.81</v>
          </cell>
          <cell r="I1739">
            <v>0.59</v>
          </cell>
        </row>
        <row r="1740">
          <cell r="A1740" t="str">
            <v>3112</v>
          </cell>
          <cell r="B1740" t="str">
            <v>B</v>
          </cell>
          <cell r="C1740" t="str">
            <v>Y</v>
          </cell>
          <cell r="D1740" t="str">
            <v>0131-00</v>
          </cell>
          <cell r="E1740" t="str">
            <v>GENERATOR</v>
          </cell>
          <cell r="F1740">
            <v>1.39</v>
          </cell>
          <cell r="G1740">
            <v>0</v>
          </cell>
          <cell r="H1740">
            <v>111.13</v>
          </cell>
          <cell r="I1740">
            <v>1.39</v>
          </cell>
        </row>
        <row r="1741">
          <cell r="A1741" t="str">
            <v>3113</v>
          </cell>
          <cell r="B1741" t="str">
            <v>B</v>
          </cell>
          <cell r="C1741" t="str">
            <v>Y</v>
          </cell>
          <cell r="D1741" t="str">
            <v>0130-00</v>
          </cell>
          <cell r="E1741" t="str">
            <v>RIEMENTRIEB</v>
          </cell>
          <cell r="F1741">
            <v>1.65</v>
          </cell>
          <cell r="G1741">
            <v>0.98</v>
          </cell>
          <cell r="H1741">
            <v>50.08</v>
          </cell>
          <cell r="I1741">
            <v>2.63</v>
          </cell>
        </row>
        <row r="1742">
          <cell r="A1742" t="str">
            <v>3114</v>
          </cell>
          <cell r="B1742" t="str">
            <v>B</v>
          </cell>
          <cell r="C1742" t="str">
            <v>Y</v>
          </cell>
          <cell r="D1742" t="str">
            <v>0130-00</v>
          </cell>
          <cell r="E1742" t="str">
            <v>SCHWINGS.DAEMPFER</v>
          </cell>
          <cell r="F1742">
            <v>7.0000000000000007E-2</v>
          </cell>
          <cell r="G1742">
            <v>0</v>
          </cell>
          <cell r="H1742">
            <v>112.59</v>
          </cell>
          <cell r="I1742">
            <v>7.0000000000000007E-2</v>
          </cell>
        </row>
        <row r="1743">
          <cell r="A1743" t="str">
            <v>3115</v>
          </cell>
          <cell r="B1743" t="str">
            <v>B</v>
          </cell>
          <cell r="C1743" t="str">
            <v>Y</v>
          </cell>
          <cell r="D1743" t="str">
            <v>0131-00</v>
          </cell>
          <cell r="E1743" t="str">
            <v>BEFESTIGUNGSTEILE</v>
          </cell>
          <cell r="F1743">
            <v>1.25</v>
          </cell>
          <cell r="G1743">
            <v>0</v>
          </cell>
          <cell r="H1743">
            <v>56.65</v>
          </cell>
          <cell r="I1743">
            <v>1.25</v>
          </cell>
        </row>
        <row r="1744">
          <cell r="A1744" t="str">
            <v>3116</v>
          </cell>
          <cell r="B1744" t="str">
            <v>B</v>
          </cell>
          <cell r="C1744" t="str">
            <v>Y</v>
          </cell>
          <cell r="D1744" t="str">
            <v>0131-00</v>
          </cell>
          <cell r="E1744" t="str">
            <v>BEFESTIGUNGSTEILE</v>
          </cell>
          <cell r="F1744">
            <v>1.58</v>
          </cell>
          <cell r="G1744">
            <v>0</v>
          </cell>
          <cell r="H1744">
            <v>79.61</v>
          </cell>
          <cell r="I1744">
            <v>1.58</v>
          </cell>
        </row>
        <row r="1745">
          <cell r="A1745" t="str">
            <v>3117</v>
          </cell>
          <cell r="B1745" t="str">
            <v>B</v>
          </cell>
          <cell r="C1745" t="str">
            <v>Y</v>
          </cell>
          <cell r="D1745" t="str">
            <v>0131-00</v>
          </cell>
          <cell r="E1745" t="str">
            <v>BEFESTIGUNGSTEILE</v>
          </cell>
          <cell r="F1745">
            <v>1.47</v>
          </cell>
          <cell r="G1745">
            <v>0</v>
          </cell>
          <cell r="H1745">
            <v>54.48</v>
          </cell>
          <cell r="I1745">
            <v>1.47</v>
          </cell>
        </row>
        <row r="1746">
          <cell r="A1746" t="str">
            <v>3118</v>
          </cell>
          <cell r="B1746" t="str">
            <v>B</v>
          </cell>
          <cell r="C1746" t="str">
            <v>Y</v>
          </cell>
          <cell r="D1746" t="str">
            <v>0131-00</v>
          </cell>
          <cell r="E1746" t="str">
            <v>BEFESTIGUNGSTEILE</v>
          </cell>
          <cell r="F1746">
            <v>1.25</v>
          </cell>
          <cell r="G1746">
            <v>0</v>
          </cell>
          <cell r="H1746">
            <v>78.66</v>
          </cell>
          <cell r="I1746">
            <v>1.25</v>
          </cell>
        </row>
        <row r="1747">
          <cell r="A1747" t="str">
            <v>3119</v>
          </cell>
          <cell r="B1747" t="str">
            <v>B</v>
          </cell>
          <cell r="C1747" t="str">
            <v>Y</v>
          </cell>
          <cell r="D1747" t="str">
            <v>0130-OO</v>
          </cell>
          <cell r="E1747" t="str">
            <v>ADAPTER</v>
          </cell>
          <cell r="F1747">
            <v>1.4</v>
          </cell>
          <cell r="G1747">
            <v>0</v>
          </cell>
          <cell r="H1747">
            <v>10.81</v>
          </cell>
          <cell r="I1747">
            <v>1.4</v>
          </cell>
        </row>
        <row r="1748">
          <cell r="A1748" t="str">
            <v>3121</v>
          </cell>
          <cell r="B1748" t="str">
            <v>B</v>
          </cell>
          <cell r="C1748" t="str">
            <v>Y</v>
          </cell>
          <cell r="D1748" t="str">
            <v>0131-00</v>
          </cell>
          <cell r="E1748" t="str">
            <v>DREHZAHLREGLER</v>
          </cell>
          <cell r="F1748">
            <v>2.36</v>
          </cell>
          <cell r="G1748">
            <v>0</v>
          </cell>
          <cell r="H1748">
            <v>159.28</v>
          </cell>
          <cell r="I1748">
            <v>2.36</v>
          </cell>
        </row>
        <row r="1749">
          <cell r="A1749" t="str">
            <v>3122</v>
          </cell>
          <cell r="B1749" t="str">
            <v>B</v>
          </cell>
          <cell r="C1749" t="str">
            <v>Y</v>
          </cell>
          <cell r="D1749" t="str">
            <v>0131-00</v>
          </cell>
          <cell r="E1749" t="str">
            <v>DREHZAHLREGLER</v>
          </cell>
          <cell r="F1749">
            <v>2.36</v>
          </cell>
          <cell r="G1749">
            <v>0</v>
          </cell>
          <cell r="H1749">
            <v>159.28</v>
          </cell>
          <cell r="I1749">
            <v>2.36</v>
          </cell>
        </row>
        <row r="1750">
          <cell r="A1750" t="str">
            <v>3123</v>
          </cell>
          <cell r="B1750" t="str">
            <v>B</v>
          </cell>
          <cell r="C1750" t="str">
            <v>Y</v>
          </cell>
          <cell r="D1750" t="str">
            <v>0130-00</v>
          </cell>
          <cell r="E1750" t="str">
            <v>DREHZAHLREGLER</v>
          </cell>
          <cell r="F1750">
            <v>2.4</v>
          </cell>
          <cell r="G1750">
            <v>0.56000000000000005</v>
          </cell>
          <cell r="H1750">
            <v>159.97999999999999</v>
          </cell>
          <cell r="I1750">
            <v>2.96</v>
          </cell>
        </row>
        <row r="1751">
          <cell r="A1751" t="str">
            <v>3124</v>
          </cell>
          <cell r="B1751" t="str">
            <v>B</v>
          </cell>
          <cell r="C1751" t="str">
            <v>Y</v>
          </cell>
          <cell r="D1751" t="str">
            <v>0130-00</v>
          </cell>
          <cell r="E1751" t="str">
            <v>GENERATOR</v>
          </cell>
          <cell r="F1751">
            <v>0.97</v>
          </cell>
          <cell r="G1751">
            <v>0</v>
          </cell>
          <cell r="H1751">
            <v>54.79</v>
          </cell>
          <cell r="I1751">
            <v>0.97</v>
          </cell>
        </row>
        <row r="1752">
          <cell r="A1752" t="str">
            <v>3125</v>
          </cell>
          <cell r="B1752" t="str">
            <v>B</v>
          </cell>
          <cell r="C1752" t="str">
            <v>Y</v>
          </cell>
          <cell r="D1752" t="str">
            <v>0130-00</v>
          </cell>
          <cell r="E1752" t="str">
            <v>GENERATOR</v>
          </cell>
          <cell r="F1752">
            <v>0.97</v>
          </cell>
          <cell r="G1752">
            <v>0</v>
          </cell>
          <cell r="H1752">
            <v>65.23</v>
          </cell>
          <cell r="I1752">
            <v>0.97</v>
          </cell>
        </row>
        <row r="1753">
          <cell r="A1753" t="str">
            <v>3126</v>
          </cell>
          <cell r="B1753" t="str">
            <v>B</v>
          </cell>
          <cell r="C1753" t="str">
            <v>Y</v>
          </cell>
          <cell r="D1753" t="str">
            <v>0130-00</v>
          </cell>
          <cell r="E1753" t="str">
            <v>MOTORLAGERUNG</v>
          </cell>
          <cell r="F1753">
            <v>0.5</v>
          </cell>
          <cell r="G1753">
            <v>0</v>
          </cell>
          <cell r="H1753">
            <v>11.47</v>
          </cell>
          <cell r="I1753">
            <v>0.5</v>
          </cell>
        </row>
        <row r="1754">
          <cell r="A1754" t="str">
            <v>3127</v>
          </cell>
          <cell r="B1754" t="str">
            <v>B</v>
          </cell>
          <cell r="C1754" t="str">
            <v>Y</v>
          </cell>
          <cell r="D1754" t="str">
            <v>0131-00</v>
          </cell>
          <cell r="E1754" t="str">
            <v>LUEFTERKONSOLE</v>
          </cell>
          <cell r="F1754">
            <v>0.63</v>
          </cell>
          <cell r="G1754">
            <v>0</v>
          </cell>
          <cell r="H1754">
            <v>84.11</v>
          </cell>
          <cell r="I1754">
            <v>0.63</v>
          </cell>
        </row>
        <row r="1755">
          <cell r="A1755" t="str">
            <v>3128</v>
          </cell>
          <cell r="B1755" t="str">
            <v>B</v>
          </cell>
          <cell r="C1755" t="str">
            <v>Y</v>
          </cell>
          <cell r="D1755" t="str">
            <v>0131-00</v>
          </cell>
          <cell r="E1755" t="str">
            <v>LUEFTERKONSOLE</v>
          </cell>
          <cell r="F1755">
            <v>0.63</v>
          </cell>
          <cell r="G1755">
            <v>0</v>
          </cell>
          <cell r="H1755">
            <v>84.11</v>
          </cell>
          <cell r="I1755">
            <v>0.63</v>
          </cell>
        </row>
        <row r="1756">
          <cell r="A1756" t="str">
            <v>3129</v>
          </cell>
          <cell r="B1756" t="str">
            <v>B</v>
          </cell>
          <cell r="C1756" t="str">
            <v>Y</v>
          </cell>
          <cell r="D1756" t="str">
            <v>0131-00</v>
          </cell>
          <cell r="E1756" t="str">
            <v>LUEFTERKONSOLE</v>
          </cell>
          <cell r="F1756">
            <v>0.63</v>
          </cell>
          <cell r="G1756">
            <v>0</v>
          </cell>
          <cell r="H1756">
            <v>84.11</v>
          </cell>
          <cell r="I1756">
            <v>0.63</v>
          </cell>
        </row>
        <row r="1757">
          <cell r="A1757" t="str">
            <v>3130</v>
          </cell>
          <cell r="B1757" t="str">
            <v>B</v>
          </cell>
          <cell r="C1757" t="str">
            <v>Y</v>
          </cell>
          <cell r="D1757" t="str">
            <v>0131-00</v>
          </cell>
          <cell r="E1757" t="str">
            <v>LUEFTERKONSOLE</v>
          </cell>
          <cell r="F1757">
            <v>0.63</v>
          </cell>
          <cell r="G1757">
            <v>0</v>
          </cell>
          <cell r="H1757">
            <v>84.11</v>
          </cell>
          <cell r="I1757">
            <v>0.63</v>
          </cell>
        </row>
        <row r="1758">
          <cell r="A1758" t="str">
            <v>3131</v>
          </cell>
          <cell r="B1758" t="str">
            <v>B</v>
          </cell>
          <cell r="C1758" t="str">
            <v>Y</v>
          </cell>
          <cell r="D1758" t="str">
            <v>0131-00</v>
          </cell>
          <cell r="E1758" t="str">
            <v>KRUEMMER</v>
          </cell>
          <cell r="F1758">
            <v>1.18</v>
          </cell>
          <cell r="G1758">
            <v>1.1000000000000001</v>
          </cell>
          <cell r="H1758">
            <v>28.66</v>
          </cell>
          <cell r="I1758">
            <v>2.2800000000000002</v>
          </cell>
        </row>
        <row r="1759">
          <cell r="A1759" t="str">
            <v>3132</v>
          </cell>
          <cell r="B1759" t="str">
            <v>B</v>
          </cell>
          <cell r="C1759" t="str">
            <v>Y</v>
          </cell>
          <cell r="D1759" t="str">
            <v>0131-00</v>
          </cell>
          <cell r="E1759" t="str">
            <v>KRUEMMER</v>
          </cell>
          <cell r="F1759">
            <v>1.38</v>
          </cell>
          <cell r="G1759">
            <v>1.59</v>
          </cell>
          <cell r="H1759">
            <v>36.04</v>
          </cell>
          <cell r="I1759">
            <v>2.9699999999999998</v>
          </cell>
        </row>
        <row r="1760">
          <cell r="A1760" t="str">
            <v>3133</v>
          </cell>
          <cell r="B1760" t="str">
            <v>B</v>
          </cell>
          <cell r="C1760" t="str">
            <v>Y</v>
          </cell>
          <cell r="D1760" t="str">
            <v>0131-00</v>
          </cell>
          <cell r="E1760" t="str">
            <v>KRUEMMER</v>
          </cell>
          <cell r="F1760">
            <v>0.95</v>
          </cell>
          <cell r="G1760">
            <v>0</v>
          </cell>
          <cell r="H1760">
            <v>35.36</v>
          </cell>
          <cell r="I1760">
            <v>0.95</v>
          </cell>
        </row>
        <row r="1761">
          <cell r="A1761" t="str">
            <v>3134</v>
          </cell>
          <cell r="B1761" t="str">
            <v>B</v>
          </cell>
          <cell r="C1761" t="str">
            <v>Y</v>
          </cell>
          <cell r="D1761" t="str">
            <v>0131-00</v>
          </cell>
          <cell r="E1761" t="str">
            <v>GENERATOR</v>
          </cell>
          <cell r="F1761">
            <v>1.06</v>
          </cell>
          <cell r="G1761">
            <v>0</v>
          </cell>
          <cell r="H1761">
            <v>76.459999999999994</v>
          </cell>
          <cell r="I1761">
            <v>1.06</v>
          </cell>
        </row>
        <row r="1762">
          <cell r="A1762" t="str">
            <v>3135</v>
          </cell>
          <cell r="B1762" t="str">
            <v>B</v>
          </cell>
          <cell r="C1762" t="str">
            <v>Y</v>
          </cell>
          <cell r="D1762" t="str">
            <v>0131-00</v>
          </cell>
          <cell r="E1762" t="str">
            <v>KRAFTSTOFFPUMPE</v>
          </cell>
          <cell r="F1762">
            <v>1</v>
          </cell>
          <cell r="G1762">
            <v>0</v>
          </cell>
          <cell r="H1762">
            <v>35.68</v>
          </cell>
          <cell r="I1762">
            <v>1</v>
          </cell>
        </row>
        <row r="1763">
          <cell r="A1763" t="str">
            <v>3136</v>
          </cell>
          <cell r="B1763" t="str">
            <v>B</v>
          </cell>
          <cell r="C1763" t="str">
            <v>Y</v>
          </cell>
          <cell r="D1763" t="str">
            <v>0130-00</v>
          </cell>
          <cell r="E1763" t="str">
            <v>GENERATOR</v>
          </cell>
          <cell r="F1763">
            <v>1.4</v>
          </cell>
          <cell r="G1763">
            <v>0</v>
          </cell>
          <cell r="H1763">
            <v>155.18</v>
          </cell>
          <cell r="I1763">
            <v>1.4</v>
          </cell>
        </row>
        <row r="1764">
          <cell r="A1764" t="str">
            <v>3137</v>
          </cell>
          <cell r="B1764" t="str">
            <v>B</v>
          </cell>
          <cell r="C1764" t="str">
            <v>Y</v>
          </cell>
          <cell r="D1764" t="str">
            <v>0130-00</v>
          </cell>
          <cell r="E1764" t="str">
            <v>GENERATOR</v>
          </cell>
          <cell r="F1764">
            <v>1.2</v>
          </cell>
          <cell r="G1764">
            <v>0</v>
          </cell>
          <cell r="H1764">
            <v>154.77000000000001</v>
          </cell>
          <cell r="I1764">
            <v>1.2</v>
          </cell>
        </row>
        <row r="1765">
          <cell r="A1765" t="str">
            <v>3138</v>
          </cell>
          <cell r="B1765" t="str">
            <v>B</v>
          </cell>
          <cell r="C1765" t="str">
            <v>Y</v>
          </cell>
          <cell r="D1765" t="str">
            <v>0131-00</v>
          </cell>
          <cell r="E1765" t="str">
            <v>GENERATOR</v>
          </cell>
          <cell r="F1765">
            <v>1.44</v>
          </cell>
          <cell r="G1765">
            <v>0</v>
          </cell>
          <cell r="H1765">
            <v>154.34</v>
          </cell>
          <cell r="I1765">
            <v>1.44</v>
          </cell>
        </row>
        <row r="1766">
          <cell r="A1766" t="str">
            <v>3139</v>
          </cell>
          <cell r="B1766" t="str">
            <v>B</v>
          </cell>
          <cell r="C1766" t="str">
            <v>Y</v>
          </cell>
          <cell r="D1766" t="str">
            <v>0131-00</v>
          </cell>
          <cell r="E1766" t="str">
            <v>GENERATOR</v>
          </cell>
          <cell r="F1766">
            <v>1.06</v>
          </cell>
          <cell r="G1766">
            <v>0</v>
          </cell>
          <cell r="H1766">
            <v>155.04</v>
          </cell>
          <cell r="I1766">
            <v>1.06</v>
          </cell>
        </row>
        <row r="1767">
          <cell r="A1767" t="str">
            <v>3140</v>
          </cell>
          <cell r="B1767" t="str">
            <v>B</v>
          </cell>
          <cell r="C1767" t="str">
            <v>Y</v>
          </cell>
          <cell r="D1767" t="str">
            <v>0131-00</v>
          </cell>
          <cell r="E1767" t="str">
            <v>OELMESSVORRICHTUNG</v>
          </cell>
          <cell r="F1767">
            <v>0.18</v>
          </cell>
          <cell r="G1767">
            <v>0</v>
          </cell>
          <cell r="H1767">
            <v>3.99</v>
          </cell>
          <cell r="I1767">
            <v>0.18</v>
          </cell>
        </row>
        <row r="1768">
          <cell r="A1768" t="str">
            <v>3141</v>
          </cell>
          <cell r="B1768" t="str">
            <v>B</v>
          </cell>
          <cell r="C1768" t="str">
            <v>Y</v>
          </cell>
          <cell r="D1768" t="str">
            <v>0130-00</v>
          </cell>
          <cell r="E1768" t="str">
            <v>NIVEAUSCHALTER</v>
          </cell>
          <cell r="F1768">
            <v>0.66</v>
          </cell>
          <cell r="G1768">
            <v>0</v>
          </cell>
          <cell r="H1768">
            <v>38.44</v>
          </cell>
          <cell r="I1768">
            <v>0.66</v>
          </cell>
        </row>
        <row r="1769">
          <cell r="A1769" t="str">
            <v>3142</v>
          </cell>
          <cell r="B1769" t="str">
            <v>B</v>
          </cell>
          <cell r="C1769" t="str">
            <v>Y</v>
          </cell>
          <cell r="D1769" t="str">
            <v>0130-00</v>
          </cell>
          <cell r="E1769" t="str">
            <v>NIVEAUSCHALTER</v>
          </cell>
          <cell r="F1769">
            <v>0.72</v>
          </cell>
          <cell r="G1769">
            <v>0</v>
          </cell>
          <cell r="H1769">
            <v>38.93</v>
          </cell>
          <cell r="I1769">
            <v>0.72</v>
          </cell>
        </row>
        <row r="1770">
          <cell r="A1770" t="str">
            <v>3143</v>
          </cell>
          <cell r="B1770" t="str">
            <v>B</v>
          </cell>
          <cell r="C1770" t="str">
            <v>Y</v>
          </cell>
          <cell r="D1770" t="str">
            <v>0130-00</v>
          </cell>
          <cell r="E1770" t="str">
            <v>NIVEAUSCHALTER</v>
          </cell>
          <cell r="F1770">
            <v>0.66</v>
          </cell>
          <cell r="G1770">
            <v>0</v>
          </cell>
          <cell r="H1770">
            <v>38.659999999999997</v>
          </cell>
          <cell r="I1770">
            <v>0.66</v>
          </cell>
        </row>
        <row r="1771">
          <cell r="A1771" t="str">
            <v>3144</v>
          </cell>
          <cell r="B1771" t="str">
            <v>B</v>
          </cell>
          <cell r="C1771" t="str">
            <v>Y</v>
          </cell>
          <cell r="D1771" t="str">
            <v>0130-00</v>
          </cell>
          <cell r="E1771" t="str">
            <v>NIVEAUSCHALTER</v>
          </cell>
          <cell r="F1771">
            <v>0.63</v>
          </cell>
          <cell r="G1771">
            <v>0</v>
          </cell>
          <cell r="H1771">
            <v>40.33</v>
          </cell>
          <cell r="I1771">
            <v>0.63</v>
          </cell>
        </row>
        <row r="1772">
          <cell r="A1772" t="str">
            <v>3145</v>
          </cell>
          <cell r="B1772" t="str">
            <v>B</v>
          </cell>
          <cell r="C1772" t="str">
            <v>Y</v>
          </cell>
          <cell r="D1772" t="str">
            <v>0130-00</v>
          </cell>
          <cell r="E1772" t="str">
            <v>NIVEAUSCHALTER</v>
          </cell>
          <cell r="F1772">
            <v>0.66</v>
          </cell>
          <cell r="G1772">
            <v>0</v>
          </cell>
          <cell r="H1772">
            <v>87.83</v>
          </cell>
          <cell r="I1772">
            <v>0.66</v>
          </cell>
        </row>
        <row r="1773">
          <cell r="A1773" t="str">
            <v>3146</v>
          </cell>
          <cell r="B1773" t="str">
            <v>B</v>
          </cell>
          <cell r="C1773" t="str">
            <v>Y</v>
          </cell>
          <cell r="D1773" t="str">
            <v>0130-00</v>
          </cell>
          <cell r="E1773" t="str">
            <v>NIVEAUSCHALTER</v>
          </cell>
          <cell r="F1773">
            <v>0.59</v>
          </cell>
          <cell r="G1773">
            <v>0</v>
          </cell>
          <cell r="H1773">
            <v>88.32</v>
          </cell>
          <cell r="I1773">
            <v>0.59</v>
          </cell>
        </row>
        <row r="1774">
          <cell r="A1774" t="str">
            <v>3147</v>
          </cell>
          <cell r="B1774" t="str">
            <v>B</v>
          </cell>
          <cell r="C1774" t="str">
            <v>Y</v>
          </cell>
          <cell r="D1774" t="str">
            <v>0130-00</v>
          </cell>
          <cell r="E1774" t="str">
            <v>NIVEAUSCHALTER</v>
          </cell>
          <cell r="F1774">
            <v>0.64</v>
          </cell>
          <cell r="G1774">
            <v>0</v>
          </cell>
          <cell r="H1774">
            <v>87.84</v>
          </cell>
          <cell r="I1774">
            <v>0.64</v>
          </cell>
        </row>
        <row r="1775">
          <cell r="A1775" t="str">
            <v>3148</v>
          </cell>
          <cell r="B1775" t="str">
            <v>B</v>
          </cell>
          <cell r="C1775" t="str">
            <v>Y</v>
          </cell>
          <cell r="D1775" t="str">
            <v>0130-00</v>
          </cell>
          <cell r="E1775" t="str">
            <v>NIVEAUSCHALTER</v>
          </cell>
          <cell r="F1775">
            <v>0.63</v>
          </cell>
          <cell r="G1775">
            <v>0</v>
          </cell>
          <cell r="H1775">
            <v>89.72</v>
          </cell>
          <cell r="I1775">
            <v>0.63</v>
          </cell>
        </row>
        <row r="1776">
          <cell r="A1776" t="str">
            <v>3149</v>
          </cell>
          <cell r="B1776" t="str">
            <v>B</v>
          </cell>
          <cell r="C1776" t="str">
            <v>Y</v>
          </cell>
          <cell r="D1776" t="str">
            <v>0131-00</v>
          </cell>
          <cell r="E1776" t="str">
            <v>ABGASTURBOLADER</v>
          </cell>
          <cell r="F1776">
            <v>5.44</v>
          </cell>
          <cell r="G1776">
            <v>5.59</v>
          </cell>
          <cell r="H1776">
            <v>175.36</v>
          </cell>
          <cell r="I1776">
            <v>11.030000000000001</v>
          </cell>
        </row>
        <row r="1777">
          <cell r="A1777" t="str">
            <v>3150</v>
          </cell>
          <cell r="B1777" t="str">
            <v>B</v>
          </cell>
          <cell r="C1777" t="str">
            <v>Y</v>
          </cell>
          <cell r="D1777" t="str">
            <v>0130-00</v>
          </cell>
          <cell r="E1777" t="str">
            <v>KRUEMMER</v>
          </cell>
          <cell r="F1777">
            <v>0.67</v>
          </cell>
          <cell r="G1777">
            <v>1.26</v>
          </cell>
          <cell r="H1777">
            <v>9.41</v>
          </cell>
          <cell r="I1777">
            <v>1.9300000000000002</v>
          </cell>
        </row>
        <row r="1778">
          <cell r="A1778" t="str">
            <v>3151</v>
          </cell>
          <cell r="B1778" t="str">
            <v>B</v>
          </cell>
          <cell r="C1778" t="str">
            <v>Y</v>
          </cell>
          <cell r="D1778" t="str">
            <v>0130-00</v>
          </cell>
          <cell r="E1778" t="str">
            <v>KRUEMMER</v>
          </cell>
          <cell r="F1778">
            <v>0.67</v>
          </cell>
          <cell r="G1778">
            <v>1.26</v>
          </cell>
          <cell r="H1778">
            <v>6.9</v>
          </cell>
          <cell r="I1778">
            <v>1.9300000000000002</v>
          </cell>
        </row>
        <row r="1779">
          <cell r="A1779" t="str">
            <v>3152</v>
          </cell>
          <cell r="B1779" t="str">
            <v>B</v>
          </cell>
          <cell r="C1779" t="str">
            <v>Y</v>
          </cell>
          <cell r="D1779" t="str">
            <v>0131-00</v>
          </cell>
          <cell r="E1779" t="str">
            <v>ABGASTURBOLADER</v>
          </cell>
          <cell r="F1779">
            <v>3.09</v>
          </cell>
          <cell r="G1779">
            <v>4.4000000000000004</v>
          </cell>
          <cell r="H1779">
            <v>160.77000000000001</v>
          </cell>
          <cell r="I1779">
            <v>7.49</v>
          </cell>
        </row>
        <row r="1780">
          <cell r="A1780" t="str">
            <v>3153</v>
          </cell>
          <cell r="B1780" t="str">
            <v>B</v>
          </cell>
          <cell r="C1780" t="str">
            <v>Y</v>
          </cell>
          <cell r="D1780" t="str">
            <v>0131-00</v>
          </cell>
          <cell r="E1780" t="str">
            <v>ABGASTURBOLADER</v>
          </cell>
          <cell r="F1780">
            <v>5.34</v>
          </cell>
          <cell r="G1780">
            <v>5.76</v>
          </cell>
          <cell r="H1780">
            <v>169.71</v>
          </cell>
          <cell r="I1780">
            <v>11.1</v>
          </cell>
        </row>
        <row r="1781">
          <cell r="A1781" t="str">
            <v>3154</v>
          </cell>
          <cell r="B1781" t="str">
            <v>B</v>
          </cell>
          <cell r="C1781" t="str">
            <v>Y</v>
          </cell>
          <cell r="D1781" t="str">
            <v>0131-00</v>
          </cell>
          <cell r="E1781" t="str">
            <v>ABGASTURBOLADER</v>
          </cell>
          <cell r="F1781">
            <v>5.34</v>
          </cell>
          <cell r="G1781">
            <v>5.76</v>
          </cell>
          <cell r="H1781">
            <v>169.71</v>
          </cell>
          <cell r="I1781">
            <v>11.1</v>
          </cell>
        </row>
        <row r="1782">
          <cell r="A1782" t="str">
            <v>3157</v>
          </cell>
          <cell r="B1782" t="str">
            <v>B</v>
          </cell>
          <cell r="C1782" t="str">
            <v>Y</v>
          </cell>
          <cell r="D1782" t="str">
            <v>0131-00</v>
          </cell>
          <cell r="E1782" t="str">
            <v>OHNE INHALT</v>
          </cell>
          <cell r="F1782">
            <v>0</v>
          </cell>
          <cell r="G1782">
            <v>0</v>
          </cell>
          <cell r="H1782">
            <v>0</v>
          </cell>
          <cell r="I1782">
            <v>0</v>
          </cell>
        </row>
        <row r="1783">
          <cell r="A1783" t="str">
            <v>3158</v>
          </cell>
          <cell r="B1783" t="str">
            <v>B</v>
          </cell>
          <cell r="C1783" t="str">
            <v>Y</v>
          </cell>
          <cell r="D1783" t="str">
            <v>0131-00</v>
          </cell>
          <cell r="E1783" t="str">
            <v>OELMESSVORRICHTUNG</v>
          </cell>
          <cell r="F1783">
            <v>0.84</v>
          </cell>
          <cell r="G1783">
            <v>0</v>
          </cell>
          <cell r="H1783">
            <v>6.75</v>
          </cell>
          <cell r="I1783">
            <v>0.84</v>
          </cell>
        </row>
        <row r="1784">
          <cell r="A1784" t="str">
            <v>3159</v>
          </cell>
          <cell r="B1784" t="str">
            <v>B</v>
          </cell>
          <cell r="C1784" t="str">
            <v>Y</v>
          </cell>
          <cell r="D1784" t="str">
            <v>0131-00</v>
          </cell>
          <cell r="E1784" t="str">
            <v>EINSPRITZPUMPE</v>
          </cell>
          <cell r="F1784">
            <v>8.6199999999999992</v>
          </cell>
          <cell r="G1784">
            <v>40.700000000000003</v>
          </cell>
          <cell r="H1784">
            <v>938.32</v>
          </cell>
          <cell r="I1784">
            <v>49.32</v>
          </cell>
        </row>
        <row r="1785">
          <cell r="A1785" t="str">
            <v>3160</v>
          </cell>
          <cell r="B1785" t="str">
            <v>B</v>
          </cell>
          <cell r="C1785" t="str">
            <v>Y</v>
          </cell>
          <cell r="D1785" t="str">
            <v>0131-00</v>
          </cell>
          <cell r="E1785" t="str">
            <v>LADELUFTLEITUNG</v>
          </cell>
          <cell r="F1785">
            <v>1.27</v>
          </cell>
          <cell r="G1785">
            <v>0</v>
          </cell>
          <cell r="H1785">
            <v>42.07</v>
          </cell>
          <cell r="I1785">
            <v>1.27</v>
          </cell>
        </row>
        <row r="1786">
          <cell r="A1786" t="str">
            <v>3161</v>
          </cell>
          <cell r="B1786" t="str">
            <v>B</v>
          </cell>
          <cell r="C1786" t="str">
            <v>Y</v>
          </cell>
          <cell r="D1786" t="str">
            <v>0130-00</v>
          </cell>
          <cell r="E1786" t="str">
            <v>SCHWUNGRAD</v>
          </cell>
          <cell r="F1786">
            <v>1.1299999999999999</v>
          </cell>
          <cell r="G1786">
            <v>0</v>
          </cell>
          <cell r="H1786">
            <v>47.8</v>
          </cell>
          <cell r="I1786">
            <v>1.1299999999999999</v>
          </cell>
        </row>
        <row r="1787">
          <cell r="A1787" t="str">
            <v>3162</v>
          </cell>
          <cell r="B1787" t="str">
            <v>B</v>
          </cell>
          <cell r="C1787" t="str">
            <v>Y</v>
          </cell>
          <cell r="D1787" t="str">
            <v>0131-00</v>
          </cell>
          <cell r="E1787" t="str">
            <v>SCHMIEROELKUEHLER</v>
          </cell>
          <cell r="F1787">
            <v>0.65</v>
          </cell>
          <cell r="G1787">
            <v>1.5</v>
          </cell>
          <cell r="H1787">
            <v>73.78</v>
          </cell>
          <cell r="I1787">
            <v>2.15</v>
          </cell>
        </row>
        <row r="1788">
          <cell r="A1788" t="str">
            <v>3163</v>
          </cell>
          <cell r="B1788" t="str">
            <v>B</v>
          </cell>
          <cell r="C1788" t="str">
            <v>Y</v>
          </cell>
          <cell r="D1788" t="str">
            <v>0130-00</v>
          </cell>
          <cell r="E1788" t="str">
            <v>OHNE INHALT</v>
          </cell>
          <cell r="F1788">
            <v>0</v>
          </cell>
          <cell r="G1788">
            <v>0</v>
          </cell>
          <cell r="H1788">
            <v>0</v>
          </cell>
          <cell r="I1788">
            <v>0</v>
          </cell>
        </row>
        <row r="1789">
          <cell r="A1789" t="str">
            <v>3164</v>
          </cell>
          <cell r="B1789" t="str">
            <v>B</v>
          </cell>
          <cell r="C1789" t="str">
            <v>Y</v>
          </cell>
          <cell r="D1789" t="str">
            <v>0130-00</v>
          </cell>
          <cell r="E1789" t="str">
            <v>MOTORLAGERUNG</v>
          </cell>
          <cell r="F1789">
            <v>0.46</v>
          </cell>
          <cell r="G1789">
            <v>0</v>
          </cell>
          <cell r="H1789">
            <v>1.38</v>
          </cell>
          <cell r="I1789">
            <v>0.46</v>
          </cell>
        </row>
        <row r="1790">
          <cell r="A1790" t="str">
            <v>3165</v>
          </cell>
          <cell r="B1790" t="str">
            <v>B</v>
          </cell>
          <cell r="C1790" t="str">
            <v>Y</v>
          </cell>
          <cell r="D1790" t="str">
            <v>0131-00</v>
          </cell>
          <cell r="E1790" t="str">
            <v>MOTORLAGERUNG</v>
          </cell>
          <cell r="F1790">
            <v>0.57999999999999996</v>
          </cell>
          <cell r="G1790">
            <v>0</v>
          </cell>
          <cell r="H1790">
            <v>1.74</v>
          </cell>
          <cell r="I1790">
            <v>0.57999999999999996</v>
          </cell>
        </row>
        <row r="1791">
          <cell r="A1791" t="str">
            <v>3166</v>
          </cell>
          <cell r="B1791" t="str">
            <v>B</v>
          </cell>
          <cell r="C1791" t="str">
            <v>Y</v>
          </cell>
          <cell r="D1791" t="str">
            <v>0131-00</v>
          </cell>
          <cell r="E1791" t="str">
            <v>MOTORLAGERUNG</v>
          </cell>
          <cell r="F1791">
            <v>0.46</v>
          </cell>
          <cell r="G1791">
            <v>0</v>
          </cell>
          <cell r="H1791">
            <v>0.86</v>
          </cell>
          <cell r="I1791">
            <v>0.46</v>
          </cell>
        </row>
        <row r="1792">
          <cell r="A1792" t="str">
            <v>3167</v>
          </cell>
          <cell r="B1792" t="str">
            <v>B</v>
          </cell>
          <cell r="C1792" t="str">
            <v>Y</v>
          </cell>
          <cell r="D1792" t="str">
            <v>0130-00</v>
          </cell>
          <cell r="E1792" t="str">
            <v>WARTUNGSANZEIGER</v>
          </cell>
          <cell r="F1792">
            <v>0</v>
          </cell>
          <cell r="G1792">
            <v>0</v>
          </cell>
          <cell r="H1792">
            <v>6.83</v>
          </cell>
          <cell r="I1792">
            <v>0</v>
          </cell>
        </row>
        <row r="1793">
          <cell r="A1793" t="str">
            <v>3168</v>
          </cell>
          <cell r="B1793" t="str">
            <v>B</v>
          </cell>
          <cell r="C1793" t="str">
            <v>Y</v>
          </cell>
          <cell r="D1793" t="str">
            <v>0130-00</v>
          </cell>
          <cell r="E1793" t="str">
            <v>WARTUNGSANZEIGER</v>
          </cell>
          <cell r="F1793">
            <v>0</v>
          </cell>
          <cell r="G1793">
            <v>0</v>
          </cell>
          <cell r="H1793">
            <v>7.57</v>
          </cell>
          <cell r="I1793">
            <v>0</v>
          </cell>
        </row>
        <row r="1794">
          <cell r="A1794" t="str">
            <v>3169</v>
          </cell>
          <cell r="B1794" t="str">
            <v>B</v>
          </cell>
          <cell r="C1794" t="str">
            <v>Y</v>
          </cell>
          <cell r="D1794" t="str">
            <v>0130-00</v>
          </cell>
          <cell r="E1794" t="str">
            <v>WARTUNGSSCHALTER</v>
          </cell>
          <cell r="F1794">
            <v>0</v>
          </cell>
          <cell r="G1794">
            <v>0</v>
          </cell>
          <cell r="H1794">
            <v>7.7</v>
          </cell>
          <cell r="I1794">
            <v>0</v>
          </cell>
        </row>
        <row r="1795">
          <cell r="A1795" t="str">
            <v>3170</v>
          </cell>
          <cell r="B1795" t="str">
            <v>B</v>
          </cell>
          <cell r="C1795" t="str">
            <v>Y</v>
          </cell>
          <cell r="D1795" t="str">
            <v>0130-00</v>
          </cell>
          <cell r="E1795" t="str">
            <v>WARTUNGSSCHALTER</v>
          </cell>
          <cell r="F1795">
            <v>0</v>
          </cell>
          <cell r="G1795">
            <v>0</v>
          </cell>
          <cell r="H1795">
            <v>8.44</v>
          </cell>
          <cell r="I1795">
            <v>0</v>
          </cell>
        </row>
        <row r="1796">
          <cell r="A1796" t="str">
            <v>3173</v>
          </cell>
          <cell r="B1796" t="str">
            <v>B</v>
          </cell>
          <cell r="C1796" t="str">
            <v>Y</v>
          </cell>
          <cell r="D1796" t="str">
            <v>0131-00</v>
          </cell>
          <cell r="E1796" t="str">
            <v>ABGASTURBOLADER</v>
          </cell>
          <cell r="F1796">
            <v>5.81</v>
          </cell>
          <cell r="G1796">
            <v>5.17</v>
          </cell>
          <cell r="H1796">
            <v>261.7</v>
          </cell>
          <cell r="I1796">
            <v>10.98</v>
          </cell>
        </row>
        <row r="1797">
          <cell r="A1797" t="str">
            <v>3174</v>
          </cell>
          <cell r="B1797" t="str">
            <v>B</v>
          </cell>
          <cell r="C1797" t="str">
            <v>Y</v>
          </cell>
          <cell r="D1797" t="str">
            <v>0130-00</v>
          </cell>
          <cell r="E1797" t="str">
            <v>WARTUNGSANZEIGER</v>
          </cell>
          <cell r="F1797">
            <v>0</v>
          </cell>
          <cell r="G1797">
            <v>0</v>
          </cell>
          <cell r="H1797">
            <v>2.81</v>
          </cell>
          <cell r="I1797">
            <v>0</v>
          </cell>
        </row>
        <row r="1798">
          <cell r="A1798" t="str">
            <v>3175</v>
          </cell>
          <cell r="B1798" t="str">
            <v>B</v>
          </cell>
          <cell r="C1798" t="str">
            <v>Y</v>
          </cell>
          <cell r="D1798" t="str">
            <v>0130-00</v>
          </cell>
          <cell r="E1798" t="str">
            <v>WARTUNGSSCHALTER</v>
          </cell>
          <cell r="F1798">
            <v>0</v>
          </cell>
          <cell r="G1798">
            <v>0</v>
          </cell>
          <cell r="H1798">
            <v>3.68</v>
          </cell>
          <cell r="I1798">
            <v>0</v>
          </cell>
        </row>
        <row r="1799">
          <cell r="A1799" t="str">
            <v>3176</v>
          </cell>
          <cell r="B1799" t="str">
            <v>B</v>
          </cell>
          <cell r="C1799" t="str">
            <v>Y</v>
          </cell>
          <cell r="D1799" t="str">
            <v>0130-00</v>
          </cell>
          <cell r="E1799" t="str">
            <v>WARTUNGSSCHALTER</v>
          </cell>
          <cell r="F1799">
            <v>0</v>
          </cell>
          <cell r="G1799">
            <v>0</v>
          </cell>
          <cell r="H1799">
            <v>8.1199999999999992</v>
          </cell>
          <cell r="I1799">
            <v>0</v>
          </cell>
        </row>
        <row r="1800">
          <cell r="A1800" t="str">
            <v>3177</v>
          </cell>
          <cell r="B1800" t="str">
            <v>B</v>
          </cell>
          <cell r="C1800" t="str">
            <v>Y</v>
          </cell>
          <cell r="D1800" t="str">
            <v>0130-00</v>
          </cell>
          <cell r="E1800" t="str">
            <v>WARTUNGSSCHALTER</v>
          </cell>
          <cell r="F1800">
            <v>0</v>
          </cell>
          <cell r="G1800">
            <v>0</v>
          </cell>
          <cell r="H1800">
            <v>8.77</v>
          </cell>
          <cell r="I1800">
            <v>0</v>
          </cell>
        </row>
        <row r="1801">
          <cell r="A1801" t="str">
            <v>3178</v>
          </cell>
          <cell r="B1801" t="str">
            <v>B</v>
          </cell>
          <cell r="C1801" t="str">
            <v>Y</v>
          </cell>
          <cell r="D1801" t="str">
            <v>0130-00</v>
          </cell>
          <cell r="E1801" t="str">
            <v>WARTUNGSSCHALTER</v>
          </cell>
          <cell r="F1801">
            <v>0</v>
          </cell>
          <cell r="G1801">
            <v>0</v>
          </cell>
          <cell r="H1801">
            <v>9.51</v>
          </cell>
          <cell r="I1801">
            <v>0</v>
          </cell>
        </row>
        <row r="1802">
          <cell r="A1802" t="str">
            <v>3179</v>
          </cell>
          <cell r="B1802" t="str">
            <v>B</v>
          </cell>
          <cell r="C1802" t="str">
            <v>Y</v>
          </cell>
          <cell r="D1802" t="str">
            <v>0131-00</v>
          </cell>
          <cell r="E1802" t="str">
            <v>KEILRIEMENSCHEIBE</v>
          </cell>
          <cell r="F1802">
            <v>1.21</v>
          </cell>
          <cell r="G1802">
            <v>0</v>
          </cell>
          <cell r="H1802">
            <v>38.89</v>
          </cell>
          <cell r="I1802">
            <v>1.21</v>
          </cell>
        </row>
        <row r="1803">
          <cell r="A1803" t="str">
            <v>3180</v>
          </cell>
          <cell r="B1803" t="str">
            <v>B</v>
          </cell>
          <cell r="C1803" t="str">
            <v>Y</v>
          </cell>
          <cell r="D1803" t="str">
            <v>0131-00</v>
          </cell>
          <cell r="E1803" t="str">
            <v>BEFESTIGUNGSTEILE</v>
          </cell>
          <cell r="F1803">
            <v>0.75</v>
          </cell>
          <cell r="G1803">
            <v>11.33</v>
          </cell>
          <cell r="H1803">
            <v>35.090000000000003</v>
          </cell>
          <cell r="I1803">
            <v>12.08</v>
          </cell>
        </row>
        <row r="1804">
          <cell r="A1804" t="str">
            <v>3181</v>
          </cell>
          <cell r="B1804" t="str">
            <v>B</v>
          </cell>
          <cell r="C1804" t="str">
            <v>Y</v>
          </cell>
          <cell r="D1804" t="str">
            <v>0131-00</v>
          </cell>
          <cell r="E1804" t="str">
            <v>EINSPRITZPUMPE</v>
          </cell>
          <cell r="F1804">
            <v>7.45</v>
          </cell>
          <cell r="G1804">
            <v>57.14</v>
          </cell>
          <cell r="H1804">
            <v>1751.02</v>
          </cell>
          <cell r="I1804">
            <v>64.59</v>
          </cell>
        </row>
        <row r="1805">
          <cell r="A1805" t="str">
            <v>3182</v>
          </cell>
          <cell r="B1805" t="str">
            <v>B</v>
          </cell>
          <cell r="C1805" t="str">
            <v>Y</v>
          </cell>
          <cell r="D1805" t="str">
            <v>0138-00</v>
          </cell>
          <cell r="E1805" t="str">
            <v>BETRIEBSANLEITUNG</v>
          </cell>
          <cell r="F1805">
            <v>0</v>
          </cell>
          <cell r="G1805">
            <v>0</v>
          </cell>
          <cell r="H1805">
            <v>8.59</v>
          </cell>
          <cell r="I1805">
            <v>0</v>
          </cell>
        </row>
        <row r="1806">
          <cell r="A1806" t="str">
            <v>3183</v>
          </cell>
          <cell r="B1806" t="str">
            <v>B</v>
          </cell>
          <cell r="C1806" t="str">
            <v>Y</v>
          </cell>
          <cell r="D1806" t="str">
            <v>0138-00</v>
          </cell>
          <cell r="E1806" t="str">
            <v>BETRIEBSANLEITUNG</v>
          </cell>
          <cell r="F1806">
            <v>0</v>
          </cell>
          <cell r="G1806">
            <v>0</v>
          </cell>
          <cell r="H1806">
            <v>8.6</v>
          </cell>
          <cell r="I1806">
            <v>0</v>
          </cell>
        </row>
        <row r="1807">
          <cell r="A1807" t="str">
            <v>3184</v>
          </cell>
          <cell r="B1807" t="str">
            <v>B</v>
          </cell>
          <cell r="C1807" t="str">
            <v>Y</v>
          </cell>
          <cell r="D1807" t="str">
            <v>0131-00</v>
          </cell>
          <cell r="E1807" t="str">
            <v>KURB.GEH.ENTLUEFT.</v>
          </cell>
          <cell r="F1807">
            <v>0.57999999999999996</v>
          </cell>
          <cell r="G1807">
            <v>0</v>
          </cell>
          <cell r="H1807">
            <v>14.62</v>
          </cell>
          <cell r="I1807">
            <v>0.57999999999999996</v>
          </cell>
        </row>
        <row r="1808">
          <cell r="A1808" t="str">
            <v>3185</v>
          </cell>
          <cell r="B1808" t="str">
            <v>B</v>
          </cell>
          <cell r="C1808" t="str">
            <v>Y</v>
          </cell>
          <cell r="D1808" t="str">
            <v>0131-00</v>
          </cell>
          <cell r="E1808" t="str">
            <v>EINSPRITZPUMPE</v>
          </cell>
          <cell r="F1808">
            <v>6.53</v>
          </cell>
          <cell r="G1808">
            <v>46.25</v>
          </cell>
          <cell r="H1808">
            <v>706.03</v>
          </cell>
          <cell r="I1808">
            <v>52.78</v>
          </cell>
        </row>
        <row r="1809">
          <cell r="A1809" t="str">
            <v>3186</v>
          </cell>
          <cell r="B1809" t="str">
            <v>B</v>
          </cell>
          <cell r="C1809" t="str">
            <v>Y</v>
          </cell>
          <cell r="D1809" t="str">
            <v>0131-00</v>
          </cell>
          <cell r="E1809" t="str">
            <v>DREHZAHLREGLER</v>
          </cell>
          <cell r="F1809">
            <v>2.2799999999999998</v>
          </cell>
          <cell r="G1809">
            <v>0.73</v>
          </cell>
          <cell r="H1809">
            <v>159.66</v>
          </cell>
          <cell r="I1809">
            <v>3.01</v>
          </cell>
        </row>
        <row r="1810">
          <cell r="A1810" t="str">
            <v>3187</v>
          </cell>
          <cell r="B1810" t="str">
            <v>B</v>
          </cell>
          <cell r="C1810" t="str">
            <v>Y</v>
          </cell>
          <cell r="D1810" t="str">
            <v>0131-00</v>
          </cell>
          <cell r="E1810" t="str">
            <v>DREHZAHLREGLER</v>
          </cell>
          <cell r="F1810">
            <v>2.2799999999999998</v>
          </cell>
          <cell r="G1810">
            <v>0.73</v>
          </cell>
          <cell r="H1810">
            <v>159.66</v>
          </cell>
          <cell r="I1810">
            <v>3.01</v>
          </cell>
        </row>
        <row r="1811">
          <cell r="A1811" t="str">
            <v>3188</v>
          </cell>
          <cell r="B1811" t="str">
            <v>B</v>
          </cell>
          <cell r="C1811" t="str">
            <v>Y</v>
          </cell>
          <cell r="D1811" t="str">
            <v>0130-00</v>
          </cell>
          <cell r="E1811" t="str">
            <v>DREHZAHLREGLER</v>
          </cell>
          <cell r="F1811">
            <v>2.36</v>
          </cell>
          <cell r="G1811">
            <v>0</v>
          </cell>
          <cell r="H1811">
            <v>159.28</v>
          </cell>
          <cell r="I1811">
            <v>2.36</v>
          </cell>
        </row>
        <row r="1812">
          <cell r="A1812" t="str">
            <v>3189</v>
          </cell>
          <cell r="B1812" t="str">
            <v>B</v>
          </cell>
          <cell r="C1812" t="str">
            <v>Y</v>
          </cell>
          <cell r="D1812" t="str">
            <v>0130-00</v>
          </cell>
          <cell r="E1812" t="str">
            <v>DREHZAHLREGLER</v>
          </cell>
          <cell r="F1812">
            <v>2.36</v>
          </cell>
          <cell r="G1812">
            <v>0</v>
          </cell>
          <cell r="H1812">
            <v>159.28</v>
          </cell>
          <cell r="I1812">
            <v>2.36</v>
          </cell>
        </row>
        <row r="1813">
          <cell r="A1813" t="str">
            <v>3190</v>
          </cell>
          <cell r="B1813" t="str">
            <v>B</v>
          </cell>
          <cell r="C1813" t="str">
            <v>Y</v>
          </cell>
          <cell r="D1813" t="str">
            <v>0130-00</v>
          </cell>
          <cell r="E1813" t="str">
            <v>SCHWUNGRAD</v>
          </cell>
          <cell r="F1813">
            <v>4.4000000000000003E-3</v>
          </cell>
          <cell r="G1813">
            <v>0</v>
          </cell>
          <cell r="H1813">
            <v>115.95</v>
          </cell>
          <cell r="I1813">
            <v>4.4000000000000003E-3</v>
          </cell>
        </row>
        <row r="1814">
          <cell r="A1814" t="str">
            <v>3191</v>
          </cell>
          <cell r="B1814" t="str">
            <v>B</v>
          </cell>
          <cell r="C1814" t="str">
            <v>Y</v>
          </cell>
          <cell r="D1814" t="str">
            <v>0130-00</v>
          </cell>
          <cell r="E1814" t="str">
            <v>SCHWUNGRAD</v>
          </cell>
          <cell r="F1814">
            <v>4.4000000000000003E-3</v>
          </cell>
          <cell r="G1814">
            <v>0</v>
          </cell>
          <cell r="H1814">
            <v>140.13999999999999</v>
          </cell>
          <cell r="I1814">
            <v>4.4000000000000003E-3</v>
          </cell>
        </row>
        <row r="1815">
          <cell r="A1815" t="str">
            <v>3192</v>
          </cell>
          <cell r="B1815" t="str">
            <v>B</v>
          </cell>
          <cell r="C1815" t="str">
            <v>Y</v>
          </cell>
          <cell r="D1815" t="str">
            <v>0130-00</v>
          </cell>
          <cell r="E1815" t="str">
            <v>EINSPRITZPUMPE</v>
          </cell>
          <cell r="F1815">
            <v>7.88</v>
          </cell>
          <cell r="G1815">
            <v>44.5</v>
          </cell>
          <cell r="H1815">
            <v>770.34</v>
          </cell>
          <cell r="I1815">
            <v>52.38</v>
          </cell>
        </row>
        <row r="1816">
          <cell r="A1816" t="str">
            <v>3193</v>
          </cell>
          <cell r="B1816" t="str">
            <v>B</v>
          </cell>
          <cell r="C1816" t="str">
            <v>Y</v>
          </cell>
          <cell r="D1816" t="str">
            <v>0130-00</v>
          </cell>
          <cell r="E1816" t="str">
            <v>EINSPRITZPUMPE</v>
          </cell>
          <cell r="F1816">
            <v>8.08</v>
          </cell>
          <cell r="G1816">
            <v>44.5</v>
          </cell>
          <cell r="H1816">
            <v>781.08</v>
          </cell>
          <cell r="I1816">
            <v>52.58</v>
          </cell>
        </row>
        <row r="1817">
          <cell r="A1817" t="str">
            <v>3194</v>
          </cell>
          <cell r="B1817" t="str">
            <v>B</v>
          </cell>
          <cell r="C1817" t="str">
            <v>Y</v>
          </cell>
          <cell r="D1817" t="str">
            <v>0131-00</v>
          </cell>
          <cell r="E1817" t="str">
            <v>DREHZAHLREGLER</v>
          </cell>
          <cell r="F1817">
            <v>2.2799999999999998</v>
          </cell>
          <cell r="G1817">
            <v>0.73</v>
          </cell>
          <cell r="H1817">
            <v>159.66</v>
          </cell>
          <cell r="I1817">
            <v>3.01</v>
          </cell>
        </row>
        <row r="1818">
          <cell r="A1818" t="str">
            <v>3195</v>
          </cell>
          <cell r="B1818" t="str">
            <v>B</v>
          </cell>
          <cell r="C1818" t="str">
            <v>Y</v>
          </cell>
          <cell r="D1818" t="str">
            <v>0131-00</v>
          </cell>
          <cell r="E1818" t="str">
            <v>DREHZAHLREGLER</v>
          </cell>
          <cell r="F1818">
            <v>2.2799999999999998</v>
          </cell>
          <cell r="G1818">
            <v>0.73</v>
          </cell>
          <cell r="H1818">
            <v>160.01</v>
          </cell>
          <cell r="I1818">
            <v>3.01</v>
          </cell>
        </row>
        <row r="1819">
          <cell r="A1819" t="str">
            <v>3196</v>
          </cell>
          <cell r="B1819" t="str">
            <v>B</v>
          </cell>
          <cell r="C1819" t="str">
            <v>Y</v>
          </cell>
          <cell r="D1819" t="str">
            <v>0130-00</v>
          </cell>
          <cell r="E1819" t="str">
            <v>LUEFTER</v>
          </cell>
          <cell r="F1819">
            <v>0</v>
          </cell>
          <cell r="G1819">
            <v>0</v>
          </cell>
          <cell r="H1819">
            <v>12.52</v>
          </cell>
          <cell r="I1819">
            <v>0</v>
          </cell>
        </row>
        <row r="1820">
          <cell r="A1820" t="str">
            <v>3197</v>
          </cell>
          <cell r="B1820" t="str">
            <v>B</v>
          </cell>
          <cell r="C1820" t="str">
            <v>Y</v>
          </cell>
          <cell r="D1820" t="str">
            <v>0130-00</v>
          </cell>
          <cell r="E1820" t="str">
            <v>DRUCKLUEFTER</v>
          </cell>
          <cell r="F1820">
            <v>0</v>
          </cell>
          <cell r="G1820">
            <v>0</v>
          </cell>
          <cell r="H1820">
            <v>17.399999999999999</v>
          </cell>
          <cell r="I1820">
            <v>0</v>
          </cell>
        </row>
        <row r="1821">
          <cell r="A1821" t="str">
            <v>3198</v>
          </cell>
          <cell r="B1821" t="str">
            <v>B</v>
          </cell>
          <cell r="C1821" t="str">
            <v>Y</v>
          </cell>
          <cell r="D1821" t="str">
            <v>0131-00</v>
          </cell>
          <cell r="E1821" t="str">
            <v>BEFESTIGUNGSTEILE</v>
          </cell>
          <cell r="F1821">
            <v>0</v>
          </cell>
          <cell r="G1821">
            <v>0</v>
          </cell>
          <cell r="H1821">
            <v>9.7200000000000006</v>
          </cell>
          <cell r="I1821">
            <v>0</v>
          </cell>
        </row>
        <row r="1822">
          <cell r="A1822" t="str">
            <v>3199</v>
          </cell>
          <cell r="B1822" t="str">
            <v>B</v>
          </cell>
          <cell r="C1822" t="str">
            <v>Y</v>
          </cell>
          <cell r="D1822" t="str">
            <v>0131-00</v>
          </cell>
          <cell r="E1822" t="str">
            <v>BEFESTIGUNGSTEILE</v>
          </cell>
          <cell r="F1822">
            <v>0</v>
          </cell>
          <cell r="G1822">
            <v>0</v>
          </cell>
          <cell r="H1822">
            <v>9.68</v>
          </cell>
          <cell r="I1822">
            <v>0</v>
          </cell>
        </row>
        <row r="1823">
          <cell r="A1823" t="str">
            <v>3200</v>
          </cell>
          <cell r="B1823" t="str">
            <v>B</v>
          </cell>
          <cell r="C1823" t="str">
            <v>Y</v>
          </cell>
          <cell r="D1823" t="str">
            <v>0130-00</v>
          </cell>
          <cell r="E1823" t="str">
            <v>KEILRIEMENSCHEIBE</v>
          </cell>
          <cell r="F1823">
            <v>0.69</v>
          </cell>
          <cell r="G1823">
            <v>0</v>
          </cell>
          <cell r="H1823">
            <v>37.97</v>
          </cell>
          <cell r="I1823">
            <v>0.69</v>
          </cell>
        </row>
        <row r="1824">
          <cell r="A1824" t="str">
            <v>3201</v>
          </cell>
          <cell r="B1824" t="str">
            <v>B</v>
          </cell>
          <cell r="C1824" t="str">
            <v>Y</v>
          </cell>
          <cell r="D1824" t="str">
            <v>0130-00</v>
          </cell>
          <cell r="E1824" t="str">
            <v>KEILRIEMENSCHEIBE</v>
          </cell>
          <cell r="F1824">
            <v>0.69</v>
          </cell>
          <cell r="G1824">
            <v>0</v>
          </cell>
          <cell r="H1824">
            <v>37.700000000000003</v>
          </cell>
          <cell r="I1824">
            <v>0.69</v>
          </cell>
        </row>
        <row r="1825">
          <cell r="A1825" t="str">
            <v>3202</v>
          </cell>
          <cell r="B1825" t="str">
            <v>B</v>
          </cell>
          <cell r="C1825" t="str">
            <v>Y</v>
          </cell>
          <cell r="D1825" t="str">
            <v>0131-00</v>
          </cell>
          <cell r="E1825" t="str">
            <v>DREHZAHLREGLER</v>
          </cell>
          <cell r="F1825">
            <v>2.2799999999999998</v>
          </cell>
          <cell r="G1825">
            <v>0.73</v>
          </cell>
          <cell r="H1825">
            <v>167.56</v>
          </cell>
          <cell r="I1825">
            <v>3.01</v>
          </cell>
        </row>
        <row r="1826">
          <cell r="A1826" t="str">
            <v>3203</v>
          </cell>
          <cell r="B1826" t="str">
            <v>B</v>
          </cell>
          <cell r="C1826" t="str">
            <v>Y</v>
          </cell>
          <cell r="D1826" t="str">
            <v>0131-00</v>
          </cell>
          <cell r="E1826" t="str">
            <v>EINSPRITZPUMPE</v>
          </cell>
          <cell r="F1826">
            <v>7.92</v>
          </cell>
          <cell r="G1826">
            <v>40.700000000000003</v>
          </cell>
          <cell r="H1826">
            <v>950.53</v>
          </cell>
          <cell r="I1826">
            <v>48.620000000000005</v>
          </cell>
        </row>
        <row r="1827">
          <cell r="A1827" t="str">
            <v>3204</v>
          </cell>
          <cell r="B1827" t="str">
            <v>B</v>
          </cell>
          <cell r="C1827" t="str">
            <v>Y</v>
          </cell>
          <cell r="D1827" t="str">
            <v>0131-00</v>
          </cell>
          <cell r="E1827" t="str">
            <v>KURB.GEH.ENTLUEFT.</v>
          </cell>
          <cell r="F1827">
            <v>1.84</v>
          </cell>
          <cell r="G1827">
            <v>2.95</v>
          </cell>
          <cell r="H1827">
            <v>50.39</v>
          </cell>
          <cell r="I1827">
            <v>4.79</v>
          </cell>
        </row>
        <row r="1828">
          <cell r="A1828" t="str">
            <v>3205</v>
          </cell>
          <cell r="B1828" t="str">
            <v>B</v>
          </cell>
          <cell r="C1828" t="str">
            <v>Y</v>
          </cell>
          <cell r="D1828" t="str">
            <v>0130-00</v>
          </cell>
          <cell r="E1828" t="str">
            <v>FLUESSIGKEITSPUMPE</v>
          </cell>
          <cell r="F1828">
            <v>0.87</v>
          </cell>
          <cell r="G1828">
            <v>0</v>
          </cell>
          <cell r="H1828">
            <v>70.36</v>
          </cell>
          <cell r="I1828">
            <v>0.87</v>
          </cell>
        </row>
        <row r="1829">
          <cell r="A1829" t="str">
            <v>3206</v>
          </cell>
          <cell r="B1829" t="str">
            <v>B</v>
          </cell>
          <cell r="C1829" t="str">
            <v>Y</v>
          </cell>
          <cell r="D1829" t="str">
            <v>0131-00</v>
          </cell>
          <cell r="E1829" t="str">
            <v>BEFESTIGUNGSTEILE</v>
          </cell>
          <cell r="F1829">
            <v>0.67</v>
          </cell>
          <cell r="G1829">
            <v>0</v>
          </cell>
          <cell r="H1829">
            <v>3.84</v>
          </cell>
          <cell r="I1829">
            <v>0.67</v>
          </cell>
        </row>
        <row r="1830">
          <cell r="A1830" t="str">
            <v>3207</v>
          </cell>
          <cell r="B1830" t="str">
            <v>B</v>
          </cell>
          <cell r="C1830" t="str">
            <v>Y</v>
          </cell>
          <cell r="D1830" t="str">
            <v>0131-00</v>
          </cell>
          <cell r="E1830" t="str">
            <v>GENERATOR</v>
          </cell>
          <cell r="F1830">
            <v>0.83</v>
          </cell>
          <cell r="G1830">
            <v>0</v>
          </cell>
          <cell r="H1830">
            <v>76.260000000000005</v>
          </cell>
          <cell r="I1830">
            <v>0.83</v>
          </cell>
        </row>
        <row r="1831">
          <cell r="A1831" t="str">
            <v>3208</v>
          </cell>
          <cell r="B1831" t="str">
            <v>B</v>
          </cell>
          <cell r="C1831" t="str">
            <v>Y</v>
          </cell>
          <cell r="D1831" t="str">
            <v>0130-00</v>
          </cell>
          <cell r="E1831" t="str">
            <v>FLUESSIGKEITSPUMPE</v>
          </cell>
          <cell r="F1831">
            <v>0.87</v>
          </cell>
          <cell r="G1831">
            <v>0</v>
          </cell>
          <cell r="H1831">
            <v>45.75</v>
          </cell>
          <cell r="I1831">
            <v>0.87</v>
          </cell>
        </row>
        <row r="1832">
          <cell r="A1832" t="str">
            <v>3209</v>
          </cell>
          <cell r="B1832" t="str">
            <v>B</v>
          </cell>
          <cell r="C1832" t="str">
            <v>Y</v>
          </cell>
          <cell r="D1832" t="str">
            <v>0131-00</v>
          </cell>
          <cell r="E1832" t="str">
            <v>KRUEMMER</v>
          </cell>
          <cell r="F1832">
            <v>1.38</v>
          </cell>
          <cell r="G1832">
            <v>1.59</v>
          </cell>
          <cell r="H1832">
            <v>35.94</v>
          </cell>
          <cell r="I1832">
            <v>2.9699999999999998</v>
          </cell>
        </row>
        <row r="1833">
          <cell r="A1833" t="str">
            <v>3210</v>
          </cell>
          <cell r="B1833" t="str">
            <v>B</v>
          </cell>
          <cell r="C1833" t="str">
            <v>Y</v>
          </cell>
          <cell r="D1833" t="str">
            <v>0131-00</v>
          </cell>
          <cell r="E1833" t="str">
            <v>KRUEMMER</v>
          </cell>
          <cell r="F1833">
            <v>1.22</v>
          </cell>
          <cell r="G1833">
            <v>1.1000000000000001</v>
          </cell>
          <cell r="H1833">
            <v>28.56</v>
          </cell>
          <cell r="I1833">
            <v>2.3200000000000003</v>
          </cell>
        </row>
        <row r="1834">
          <cell r="A1834" t="str">
            <v>3211</v>
          </cell>
          <cell r="B1834" t="str">
            <v>B</v>
          </cell>
          <cell r="C1834" t="str">
            <v>Y</v>
          </cell>
          <cell r="D1834" t="str">
            <v>0131-00</v>
          </cell>
          <cell r="E1834" t="str">
            <v>ABGASTURBOLADER</v>
          </cell>
          <cell r="F1834">
            <v>4.3899999999999997</v>
          </cell>
          <cell r="G1834">
            <v>3.52</v>
          </cell>
          <cell r="H1834">
            <v>158.44999999999999</v>
          </cell>
          <cell r="I1834">
            <v>7.91</v>
          </cell>
        </row>
        <row r="1835">
          <cell r="A1835" t="str">
            <v>3212</v>
          </cell>
          <cell r="B1835" t="str">
            <v>B</v>
          </cell>
          <cell r="C1835" t="str">
            <v>Y</v>
          </cell>
          <cell r="D1835" t="str">
            <v>0130-00</v>
          </cell>
          <cell r="E1835" t="str">
            <v>KURB.GEH.ENTLUEFT.</v>
          </cell>
          <cell r="F1835">
            <v>0.42</v>
          </cell>
          <cell r="G1835">
            <v>0</v>
          </cell>
          <cell r="H1835">
            <v>10.78</v>
          </cell>
          <cell r="I1835">
            <v>0.42</v>
          </cell>
        </row>
        <row r="1836">
          <cell r="A1836" t="str">
            <v>3213</v>
          </cell>
          <cell r="B1836" t="str">
            <v>B</v>
          </cell>
          <cell r="C1836" t="str">
            <v>Y</v>
          </cell>
          <cell r="D1836" t="str">
            <v>0130-00</v>
          </cell>
          <cell r="E1836" t="str">
            <v>KURB.GEH.ENTLUEFT.</v>
          </cell>
          <cell r="F1836">
            <v>0.95</v>
          </cell>
          <cell r="G1836">
            <v>1.52</v>
          </cell>
          <cell r="H1836">
            <v>10.98</v>
          </cell>
          <cell r="I1836">
            <v>2.4699999999999998</v>
          </cell>
        </row>
        <row r="1837">
          <cell r="A1837" t="str">
            <v>3214</v>
          </cell>
          <cell r="B1837" t="str">
            <v>B</v>
          </cell>
          <cell r="C1837" t="str">
            <v>Y</v>
          </cell>
          <cell r="D1837" t="str">
            <v>0130-00</v>
          </cell>
          <cell r="E1837" t="str">
            <v>SCHWINGS.DAEMPFER</v>
          </cell>
          <cell r="F1837">
            <v>0.57999999999999996</v>
          </cell>
          <cell r="G1837">
            <v>0</v>
          </cell>
          <cell r="H1837">
            <v>113.67</v>
          </cell>
          <cell r="I1837">
            <v>0.57999999999999996</v>
          </cell>
        </row>
        <row r="1838">
          <cell r="A1838" t="str">
            <v>3215</v>
          </cell>
          <cell r="B1838" t="str">
            <v>B</v>
          </cell>
          <cell r="C1838" t="str">
            <v>Y</v>
          </cell>
          <cell r="D1838" t="str">
            <v>0131-00</v>
          </cell>
          <cell r="E1838" t="str">
            <v>SCHUTZDECKEL</v>
          </cell>
          <cell r="F1838">
            <v>0.06</v>
          </cell>
          <cell r="G1838">
            <v>0</v>
          </cell>
          <cell r="H1838">
            <v>0.13</v>
          </cell>
          <cell r="I1838">
            <v>0.06</v>
          </cell>
        </row>
        <row r="1839">
          <cell r="A1839" t="str">
            <v>3216</v>
          </cell>
          <cell r="B1839" t="str">
            <v>B</v>
          </cell>
          <cell r="C1839" t="str">
            <v>Y</v>
          </cell>
          <cell r="D1839" t="str">
            <v>0130-00</v>
          </cell>
          <cell r="E1839" t="str">
            <v>VERBINDUNGSTEILE</v>
          </cell>
          <cell r="F1839">
            <v>0.06</v>
          </cell>
          <cell r="G1839">
            <v>0</v>
          </cell>
          <cell r="H1839">
            <v>1.88</v>
          </cell>
          <cell r="I1839">
            <v>0.06</v>
          </cell>
        </row>
        <row r="1840">
          <cell r="A1840" t="str">
            <v>3217</v>
          </cell>
          <cell r="B1840" t="str">
            <v>B</v>
          </cell>
          <cell r="C1840" t="str">
            <v>Y</v>
          </cell>
          <cell r="D1840" t="str">
            <v>0130-00</v>
          </cell>
          <cell r="E1840" t="str">
            <v>FLUESSIGKUEHLER W</v>
          </cell>
          <cell r="F1840">
            <v>9.27</v>
          </cell>
          <cell r="G1840">
            <v>7.05</v>
          </cell>
          <cell r="H1840">
            <v>386.24</v>
          </cell>
          <cell r="I1840">
            <v>16.32</v>
          </cell>
        </row>
        <row r="1841">
          <cell r="A1841" t="str">
            <v>3218</v>
          </cell>
          <cell r="B1841" t="str">
            <v>B</v>
          </cell>
          <cell r="C1841" t="str">
            <v>Y</v>
          </cell>
          <cell r="D1841" t="str">
            <v>0130-00</v>
          </cell>
          <cell r="E1841" t="str">
            <v>KUEHLLUFTFUEHRUNG</v>
          </cell>
          <cell r="F1841">
            <v>0.67</v>
          </cell>
          <cell r="G1841">
            <v>0</v>
          </cell>
          <cell r="H1841">
            <v>23.08</v>
          </cell>
          <cell r="I1841">
            <v>0.67</v>
          </cell>
        </row>
        <row r="1842">
          <cell r="A1842" t="str">
            <v>3219</v>
          </cell>
          <cell r="B1842" t="str">
            <v>B</v>
          </cell>
          <cell r="C1842" t="str">
            <v>Y</v>
          </cell>
          <cell r="D1842" t="str">
            <v>0130-00</v>
          </cell>
          <cell r="E1842" t="str">
            <v>RIEMENTRIEB</v>
          </cell>
          <cell r="F1842">
            <v>1.25</v>
          </cell>
          <cell r="G1842">
            <v>1.06</v>
          </cell>
          <cell r="H1842">
            <v>26.79</v>
          </cell>
          <cell r="I1842">
            <v>2.31</v>
          </cell>
        </row>
        <row r="1843">
          <cell r="A1843" t="str">
            <v>3220</v>
          </cell>
          <cell r="B1843" t="str">
            <v>B</v>
          </cell>
          <cell r="C1843" t="str">
            <v>Y</v>
          </cell>
          <cell r="D1843" t="str">
            <v>0130-00</v>
          </cell>
          <cell r="E1843" t="str">
            <v>OELWANNE</v>
          </cell>
          <cell r="F1843">
            <v>2.64</v>
          </cell>
          <cell r="G1843">
            <v>5.64</v>
          </cell>
          <cell r="H1843">
            <v>123.61</v>
          </cell>
          <cell r="I1843">
            <v>8.2799999999999994</v>
          </cell>
        </row>
        <row r="1844">
          <cell r="A1844" t="str">
            <v>3221</v>
          </cell>
          <cell r="B1844" t="str">
            <v>B</v>
          </cell>
          <cell r="C1844" t="str">
            <v>Y</v>
          </cell>
          <cell r="D1844" t="str">
            <v>0130-00</v>
          </cell>
          <cell r="E1844" t="str">
            <v>SCHWUNGRAD</v>
          </cell>
          <cell r="F1844">
            <v>0.82</v>
          </cell>
          <cell r="G1844">
            <v>0</v>
          </cell>
          <cell r="H1844">
            <v>81.16</v>
          </cell>
          <cell r="I1844">
            <v>0.82</v>
          </cell>
        </row>
        <row r="1845">
          <cell r="A1845" t="str">
            <v>3222</v>
          </cell>
          <cell r="B1845" t="str">
            <v>B</v>
          </cell>
          <cell r="C1845" t="str">
            <v>Y</v>
          </cell>
          <cell r="D1845" t="str">
            <v>0130-00</v>
          </cell>
          <cell r="E1845" t="str">
            <v>OELWANNE</v>
          </cell>
          <cell r="F1845">
            <v>2.68</v>
          </cell>
          <cell r="G1845">
            <v>3.99</v>
          </cell>
          <cell r="H1845">
            <v>160.19</v>
          </cell>
          <cell r="I1845">
            <v>6.67</v>
          </cell>
        </row>
        <row r="1846">
          <cell r="A1846" t="str">
            <v>3223</v>
          </cell>
          <cell r="B1846" t="str">
            <v>B</v>
          </cell>
          <cell r="C1846" t="str">
            <v>Y</v>
          </cell>
          <cell r="D1846" t="str">
            <v>0130-00</v>
          </cell>
          <cell r="E1846" t="str">
            <v>ABDECKBLECH</v>
          </cell>
          <cell r="F1846">
            <v>0.35</v>
          </cell>
          <cell r="G1846">
            <v>0</v>
          </cell>
          <cell r="H1846">
            <v>1.18</v>
          </cell>
          <cell r="I1846">
            <v>0.35</v>
          </cell>
        </row>
        <row r="1847">
          <cell r="A1847" t="str">
            <v>3224</v>
          </cell>
          <cell r="B1847" t="str">
            <v>B</v>
          </cell>
          <cell r="C1847" t="str">
            <v>Y</v>
          </cell>
          <cell r="D1847" t="str">
            <v>0131-00</v>
          </cell>
          <cell r="E1847" t="str">
            <v>GRUNDTEILE</v>
          </cell>
          <cell r="F1847">
            <v>18.350000000000001</v>
          </cell>
          <cell r="G1847">
            <v>38.619999999999997</v>
          </cell>
          <cell r="H1847">
            <v>634.44000000000005</v>
          </cell>
          <cell r="I1847">
            <v>56.97</v>
          </cell>
        </row>
        <row r="1848">
          <cell r="A1848" t="str">
            <v>3226</v>
          </cell>
          <cell r="B1848" t="str">
            <v>B</v>
          </cell>
          <cell r="C1848" t="str">
            <v>Y</v>
          </cell>
          <cell r="D1848" t="str">
            <v>0131-00</v>
          </cell>
          <cell r="E1848" t="str">
            <v>EINSPRITZPUMPE</v>
          </cell>
          <cell r="F1848">
            <v>6.39</v>
          </cell>
          <cell r="G1848">
            <v>46.25</v>
          </cell>
          <cell r="H1848">
            <v>706.79</v>
          </cell>
          <cell r="I1848">
            <v>52.64</v>
          </cell>
        </row>
        <row r="1849">
          <cell r="A1849" t="str">
            <v>3227</v>
          </cell>
          <cell r="B1849" t="str">
            <v>B</v>
          </cell>
          <cell r="C1849" t="str">
            <v>Y</v>
          </cell>
          <cell r="D1849" t="str">
            <v>0130-00</v>
          </cell>
          <cell r="E1849" t="str">
            <v>KURB.GEH.ENTLUEFT.</v>
          </cell>
          <cell r="F1849">
            <v>0.77</v>
          </cell>
          <cell r="G1849">
            <v>0.83</v>
          </cell>
          <cell r="H1849">
            <v>15.45</v>
          </cell>
          <cell r="I1849">
            <v>1.6</v>
          </cell>
        </row>
        <row r="1850">
          <cell r="A1850" t="str">
            <v>3232</v>
          </cell>
          <cell r="B1850" t="str">
            <v>B</v>
          </cell>
          <cell r="C1850" t="str">
            <v>Y</v>
          </cell>
          <cell r="D1850" t="str">
            <v>0131-00</v>
          </cell>
          <cell r="E1850" t="str">
            <v>GENERATOR</v>
          </cell>
          <cell r="F1850">
            <v>1.2</v>
          </cell>
          <cell r="G1850">
            <v>0</v>
          </cell>
          <cell r="H1850">
            <v>65.13</v>
          </cell>
          <cell r="I1850">
            <v>1.2</v>
          </cell>
        </row>
        <row r="1851">
          <cell r="A1851" t="str">
            <v>3233</v>
          </cell>
          <cell r="B1851" t="str">
            <v>B</v>
          </cell>
          <cell r="C1851" t="str">
            <v>Y</v>
          </cell>
          <cell r="D1851" t="str">
            <v>0130-00</v>
          </cell>
          <cell r="E1851" t="str">
            <v>SCHWUNGRAD</v>
          </cell>
          <cell r="F1851">
            <v>0.95</v>
          </cell>
          <cell r="G1851">
            <v>0</v>
          </cell>
          <cell r="H1851">
            <v>57.72</v>
          </cell>
          <cell r="I1851">
            <v>0.95</v>
          </cell>
        </row>
        <row r="1852">
          <cell r="A1852" t="str">
            <v>3234</v>
          </cell>
          <cell r="B1852" t="str">
            <v>B</v>
          </cell>
          <cell r="C1852" t="str">
            <v>Y</v>
          </cell>
          <cell r="D1852" t="str">
            <v>0131-00</v>
          </cell>
          <cell r="E1852" t="str">
            <v>ABGASTURBOLADER</v>
          </cell>
          <cell r="F1852">
            <v>4.4000000000000004</v>
          </cell>
          <cell r="G1852">
            <v>3.52</v>
          </cell>
          <cell r="H1852">
            <v>158.44999999999999</v>
          </cell>
          <cell r="I1852">
            <v>7.92</v>
          </cell>
        </row>
        <row r="1853">
          <cell r="A1853" t="str">
            <v>3235</v>
          </cell>
          <cell r="B1853" t="str">
            <v>B</v>
          </cell>
          <cell r="C1853" t="str">
            <v>Y</v>
          </cell>
          <cell r="D1853" t="str">
            <v>0130-00</v>
          </cell>
          <cell r="E1853" t="str">
            <v>AUFSTELLFUSS</v>
          </cell>
          <cell r="F1853">
            <v>0.01</v>
          </cell>
          <cell r="G1853">
            <v>1.48</v>
          </cell>
          <cell r="H1853">
            <v>30.16</v>
          </cell>
          <cell r="I1853">
            <v>1.49</v>
          </cell>
        </row>
        <row r="1854">
          <cell r="A1854" t="str">
            <v>3236</v>
          </cell>
          <cell r="B1854" t="str">
            <v>B</v>
          </cell>
          <cell r="C1854" t="str">
            <v>Y</v>
          </cell>
          <cell r="D1854" t="str">
            <v>0130-00</v>
          </cell>
          <cell r="E1854" t="str">
            <v>SCHWUNGRAD</v>
          </cell>
          <cell r="F1854">
            <v>0.91</v>
          </cell>
          <cell r="G1854">
            <v>0</v>
          </cell>
          <cell r="H1854">
            <v>54.07</v>
          </cell>
          <cell r="I1854">
            <v>0.91</v>
          </cell>
        </row>
        <row r="1855">
          <cell r="A1855" t="str">
            <v>3237</v>
          </cell>
          <cell r="B1855" t="str">
            <v>B</v>
          </cell>
          <cell r="C1855" t="str">
            <v>Y</v>
          </cell>
          <cell r="D1855" t="str">
            <v>0130-00</v>
          </cell>
          <cell r="E1855" t="str">
            <v>DREHZAHLREGLER</v>
          </cell>
          <cell r="F1855">
            <v>2.36</v>
          </cell>
          <cell r="G1855">
            <v>0</v>
          </cell>
          <cell r="H1855">
            <v>159.28</v>
          </cell>
          <cell r="I1855">
            <v>2.36</v>
          </cell>
        </row>
        <row r="1856">
          <cell r="A1856" t="str">
            <v>3238</v>
          </cell>
          <cell r="B1856" t="str">
            <v>B</v>
          </cell>
          <cell r="C1856" t="str">
            <v>Y</v>
          </cell>
          <cell r="D1856" t="str">
            <v>0130-00</v>
          </cell>
          <cell r="E1856" t="str">
            <v>KEILRIEMENSCHEIBE</v>
          </cell>
          <cell r="F1856">
            <v>0.48</v>
          </cell>
          <cell r="G1856">
            <v>0</v>
          </cell>
          <cell r="H1856">
            <v>28.55</v>
          </cell>
          <cell r="I1856">
            <v>0.48</v>
          </cell>
        </row>
        <row r="1857">
          <cell r="A1857" t="str">
            <v>3239</v>
          </cell>
          <cell r="B1857" t="str">
            <v>B</v>
          </cell>
          <cell r="C1857" t="str">
            <v>Y</v>
          </cell>
          <cell r="D1857" t="str">
            <v>0131-00</v>
          </cell>
          <cell r="E1857" t="str">
            <v>OHNE INHALT</v>
          </cell>
          <cell r="F1857">
            <v>0</v>
          </cell>
          <cell r="G1857">
            <v>0</v>
          </cell>
          <cell r="H1857">
            <v>0</v>
          </cell>
          <cell r="I1857">
            <v>0</v>
          </cell>
        </row>
        <row r="1858">
          <cell r="A1858" t="str">
            <v>3240</v>
          </cell>
          <cell r="B1858" t="str">
            <v>B</v>
          </cell>
          <cell r="C1858" t="str">
            <v>Y</v>
          </cell>
          <cell r="D1858" t="str">
            <v>0131-00</v>
          </cell>
          <cell r="E1858" t="str">
            <v>BEFESTIGUNGSTEILE</v>
          </cell>
          <cell r="F1858">
            <v>0.89</v>
          </cell>
          <cell r="G1858">
            <v>13.78</v>
          </cell>
          <cell r="H1858">
            <v>37.82</v>
          </cell>
          <cell r="I1858">
            <v>14.67</v>
          </cell>
        </row>
        <row r="1859">
          <cell r="A1859" t="str">
            <v>3241</v>
          </cell>
          <cell r="B1859" t="str">
            <v>B</v>
          </cell>
          <cell r="C1859" t="str">
            <v>Y</v>
          </cell>
          <cell r="D1859" t="str">
            <v>0130-00</v>
          </cell>
          <cell r="E1859" t="str">
            <v>ABGASTURBOLADER</v>
          </cell>
          <cell r="F1859">
            <v>3.17</v>
          </cell>
          <cell r="G1859">
            <v>2.82</v>
          </cell>
          <cell r="H1859">
            <v>133.38</v>
          </cell>
          <cell r="I1859">
            <v>5.99</v>
          </cell>
        </row>
        <row r="1860">
          <cell r="A1860" t="str">
            <v>3242</v>
          </cell>
          <cell r="B1860" t="str">
            <v>B</v>
          </cell>
          <cell r="C1860" t="str">
            <v>Y</v>
          </cell>
          <cell r="D1860" t="str">
            <v>0130-00</v>
          </cell>
          <cell r="E1860" t="str">
            <v>ABGASTURBOLADER</v>
          </cell>
          <cell r="F1860">
            <v>4.99</v>
          </cell>
          <cell r="G1860">
            <v>2.82</v>
          </cell>
          <cell r="H1860">
            <v>133.69999999999999</v>
          </cell>
          <cell r="I1860">
            <v>7.8100000000000005</v>
          </cell>
        </row>
        <row r="1861">
          <cell r="A1861" t="str">
            <v>3243</v>
          </cell>
          <cell r="B1861" t="str">
            <v>B</v>
          </cell>
          <cell r="C1861" t="str">
            <v>Y</v>
          </cell>
          <cell r="D1861" t="str">
            <v>0130-00</v>
          </cell>
          <cell r="E1861" t="str">
            <v>FLUESSIGKEITSPUMPE</v>
          </cell>
          <cell r="F1861">
            <v>0.78</v>
          </cell>
          <cell r="G1861">
            <v>0</v>
          </cell>
          <cell r="H1861">
            <v>23.17</v>
          </cell>
          <cell r="I1861">
            <v>0.78</v>
          </cell>
        </row>
        <row r="1862">
          <cell r="A1862" t="str">
            <v>3244</v>
          </cell>
          <cell r="B1862" t="str">
            <v>B</v>
          </cell>
          <cell r="C1862" t="str">
            <v>Y</v>
          </cell>
          <cell r="D1862" t="str">
            <v>0131-00</v>
          </cell>
          <cell r="E1862" t="str">
            <v>KRUEMMER</v>
          </cell>
          <cell r="F1862">
            <v>1.86</v>
          </cell>
          <cell r="G1862">
            <v>1.67</v>
          </cell>
          <cell r="H1862">
            <v>34.26</v>
          </cell>
          <cell r="I1862">
            <v>3.5300000000000002</v>
          </cell>
        </row>
        <row r="1863">
          <cell r="A1863" t="str">
            <v>3245</v>
          </cell>
          <cell r="B1863" t="str">
            <v>B</v>
          </cell>
          <cell r="C1863" t="str">
            <v>Y</v>
          </cell>
          <cell r="D1863" t="str">
            <v>0130-00</v>
          </cell>
          <cell r="E1863" t="str">
            <v>KRAFTSTOFFPUMPE</v>
          </cell>
          <cell r="F1863">
            <v>0.85</v>
          </cell>
          <cell r="G1863">
            <v>0</v>
          </cell>
          <cell r="H1863">
            <v>30.34</v>
          </cell>
          <cell r="I1863">
            <v>0.85</v>
          </cell>
        </row>
        <row r="1864">
          <cell r="A1864" t="str">
            <v>3246</v>
          </cell>
          <cell r="B1864" t="str">
            <v>B</v>
          </cell>
          <cell r="C1864" t="str">
            <v>Y</v>
          </cell>
          <cell r="D1864" t="str">
            <v>0130-00</v>
          </cell>
          <cell r="E1864" t="str">
            <v>DREHZAHLREGLER</v>
          </cell>
          <cell r="F1864">
            <v>2.4</v>
          </cell>
          <cell r="G1864">
            <v>0.56000000000000005</v>
          </cell>
          <cell r="H1864">
            <v>159.97999999999999</v>
          </cell>
          <cell r="I1864">
            <v>2.96</v>
          </cell>
        </row>
        <row r="1865">
          <cell r="A1865" t="str">
            <v>3247</v>
          </cell>
          <cell r="B1865" t="str">
            <v>B</v>
          </cell>
          <cell r="C1865" t="str">
            <v>Y</v>
          </cell>
          <cell r="D1865" t="str">
            <v>0130-00</v>
          </cell>
          <cell r="E1865" t="str">
            <v>DREHZAHLREGLER</v>
          </cell>
          <cell r="F1865">
            <v>2.4</v>
          </cell>
          <cell r="G1865">
            <v>0.56000000000000005</v>
          </cell>
          <cell r="H1865">
            <v>159.97999999999999</v>
          </cell>
          <cell r="I1865">
            <v>2.96</v>
          </cell>
        </row>
        <row r="1866">
          <cell r="A1866" t="str">
            <v>3248</v>
          </cell>
          <cell r="B1866" t="str">
            <v>B</v>
          </cell>
          <cell r="C1866" t="str">
            <v>Y</v>
          </cell>
          <cell r="D1866" t="str">
            <v>0130-00</v>
          </cell>
          <cell r="E1866" t="str">
            <v>DREHZAHLREGLER</v>
          </cell>
          <cell r="F1866">
            <v>2.4</v>
          </cell>
          <cell r="G1866">
            <v>0.56000000000000005</v>
          </cell>
          <cell r="H1866">
            <v>159.97999999999999</v>
          </cell>
          <cell r="I1866">
            <v>2.96</v>
          </cell>
        </row>
        <row r="1867">
          <cell r="A1867" t="str">
            <v>3249</v>
          </cell>
          <cell r="B1867" t="str">
            <v>B</v>
          </cell>
          <cell r="C1867" t="str">
            <v>Y</v>
          </cell>
          <cell r="D1867" t="str">
            <v>0130-00</v>
          </cell>
          <cell r="E1867" t="str">
            <v>DREHZAHLREGLER</v>
          </cell>
          <cell r="F1867">
            <v>2.4</v>
          </cell>
          <cell r="G1867">
            <v>0.56000000000000005</v>
          </cell>
          <cell r="H1867">
            <v>159.97999999999999</v>
          </cell>
          <cell r="I1867">
            <v>2.96</v>
          </cell>
        </row>
        <row r="1868">
          <cell r="A1868" t="str">
            <v>3250</v>
          </cell>
          <cell r="B1868" t="str">
            <v>B</v>
          </cell>
          <cell r="C1868" t="str">
            <v>Y</v>
          </cell>
          <cell r="D1868" t="str">
            <v>0130-00</v>
          </cell>
          <cell r="E1868" t="str">
            <v>DREHZAHLREGLER</v>
          </cell>
          <cell r="F1868">
            <v>2.4</v>
          </cell>
          <cell r="G1868">
            <v>0.56000000000000005</v>
          </cell>
          <cell r="H1868">
            <v>178.99</v>
          </cell>
          <cell r="I1868">
            <v>2.96</v>
          </cell>
        </row>
        <row r="1869">
          <cell r="A1869" t="str">
            <v>3251</v>
          </cell>
          <cell r="B1869" t="str">
            <v>B</v>
          </cell>
          <cell r="C1869" t="str">
            <v>Y</v>
          </cell>
          <cell r="D1869" t="str">
            <v>0130-00</v>
          </cell>
          <cell r="E1869" t="str">
            <v>DREHZAHLREGLER</v>
          </cell>
          <cell r="F1869">
            <v>2.4</v>
          </cell>
          <cell r="G1869">
            <v>0.56000000000000005</v>
          </cell>
          <cell r="H1869">
            <v>159.97999999999999</v>
          </cell>
          <cell r="I1869">
            <v>2.96</v>
          </cell>
        </row>
        <row r="1870">
          <cell r="A1870" t="str">
            <v>3252</v>
          </cell>
          <cell r="B1870" t="str">
            <v>B</v>
          </cell>
          <cell r="C1870" t="str">
            <v>Y</v>
          </cell>
          <cell r="D1870" t="str">
            <v>0130-00</v>
          </cell>
          <cell r="E1870" t="str">
            <v>DREHZAHLREGLER</v>
          </cell>
          <cell r="F1870">
            <v>2.4</v>
          </cell>
          <cell r="G1870">
            <v>0.56000000000000005</v>
          </cell>
          <cell r="H1870">
            <v>159.97999999999999</v>
          </cell>
          <cell r="I1870">
            <v>2.96</v>
          </cell>
        </row>
        <row r="1871">
          <cell r="A1871" t="str">
            <v>3253</v>
          </cell>
          <cell r="B1871" t="str">
            <v>B</v>
          </cell>
          <cell r="C1871" t="str">
            <v>Y</v>
          </cell>
          <cell r="D1871" t="str">
            <v>0130-00</v>
          </cell>
          <cell r="E1871" t="str">
            <v>DREHZAHLREGLER</v>
          </cell>
          <cell r="F1871">
            <v>2.1</v>
          </cell>
          <cell r="G1871">
            <v>0</v>
          </cell>
          <cell r="H1871">
            <v>138.49</v>
          </cell>
          <cell r="I1871">
            <v>2.1</v>
          </cell>
        </row>
        <row r="1872">
          <cell r="A1872" t="str">
            <v>3254</v>
          </cell>
          <cell r="B1872" t="str">
            <v>B</v>
          </cell>
          <cell r="C1872" t="str">
            <v>Y</v>
          </cell>
          <cell r="D1872" t="str">
            <v>0130-00</v>
          </cell>
          <cell r="E1872" t="str">
            <v>DREHZAHLREGLER</v>
          </cell>
          <cell r="F1872">
            <v>2.4</v>
          </cell>
          <cell r="G1872">
            <v>0.56000000000000005</v>
          </cell>
          <cell r="H1872">
            <v>159.97999999999999</v>
          </cell>
          <cell r="I1872">
            <v>2.96</v>
          </cell>
        </row>
        <row r="1873">
          <cell r="A1873" t="str">
            <v>3255</v>
          </cell>
          <cell r="B1873" t="str">
            <v>B</v>
          </cell>
          <cell r="C1873" t="str">
            <v>Y</v>
          </cell>
          <cell r="D1873" t="str">
            <v>0130-00</v>
          </cell>
          <cell r="E1873" t="str">
            <v>DREHZAHLREGLER</v>
          </cell>
          <cell r="F1873">
            <v>2.4</v>
          </cell>
          <cell r="G1873">
            <v>0.56000000000000005</v>
          </cell>
          <cell r="H1873">
            <v>159.97999999999999</v>
          </cell>
          <cell r="I1873">
            <v>2.96</v>
          </cell>
        </row>
        <row r="1874">
          <cell r="A1874" t="str">
            <v>3256</v>
          </cell>
          <cell r="B1874" t="str">
            <v>B</v>
          </cell>
          <cell r="C1874" t="str">
            <v>Y</v>
          </cell>
          <cell r="D1874" t="str">
            <v>0130-00</v>
          </cell>
          <cell r="E1874" t="str">
            <v>DREHZAHLREGLER</v>
          </cell>
          <cell r="F1874">
            <v>1.98</v>
          </cell>
          <cell r="G1874">
            <v>0</v>
          </cell>
          <cell r="H1874">
            <v>177.85</v>
          </cell>
          <cell r="I1874">
            <v>1.98</v>
          </cell>
        </row>
        <row r="1875">
          <cell r="A1875" t="str">
            <v>3257</v>
          </cell>
          <cell r="B1875" t="str">
            <v>B</v>
          </cell>
          <cell r="C1875" t="str">
            <v>Y</v>
          </cell>
          <cell r="D1875" t="str">
            <v>0130-00</v>
          </cell>
          <cell r="E1875" t="str">
            <v>DREHZAHLREGLER</v>
          </cell>
          <cell r="F1875">
            <v>2.1</v>
          </cell>
          <cell r="G1875">
            <v>0</v>
          </cell>
          <cell r="H1875">
            <v>170.68</v>
          </cell>
          <cell r="I1875">
            <v>2.1</v>
          </cell>
        </row>
        <row r="1876">
          <cell r="A1876" t="str">
            <v>3258</v>
          </cell>
          <cell r="B1876" t="str">
            <v>B</v>
          </cell>
          <cell r="C1876" t="str">
            <v>Y</v>
          </cell>
          <cell r="D1876" t="str">
            <v>0130-00</v>
          </cell>
          <cell r="E1876" t="str">
            <v>DREHZAHLREGLER</v>
          </cell>
          <cell r="F1876">
            <v>2.4</v>
          </cell>
          <cell r="G1876">
            <v>0.56000000000000005</v>
          </cell>
          <cell r="H1876">
            <v>178.99</v>
          </cell>
          <cell r="I1876">
            <v>2.96</v>
          </cell>
        </row>
        <row r="1877">
          <cell r="A1877" t="str">
            <v>3259</v>
          </cell>
          <cell r="B1877" t="str">
            <v>B</v>
          </cell>
          <cell r="C1877" t="str">
            <v>Y</v>
          </cell>
          <cell r="D1877" t="str">
            <v>0130-00</v>
          </cell>
          <cell r="E1877" t="str">
            <v>DREHZAHLREGLER</v>
          </cell>
          <cell r="F1877">
            <v>2.4</v>
          </cell>
          <cell r="G1877">
            <v>0.56000000000000005</v>
          </cell>
          <cell r="H1877">
            <v>171.47</v>
          </cell>
          <cell r="I1877">
            <v>2.96</v>
          </cell>
        </row>
        <row r="1878">
          <cell r="A1878" t="str">
            <v>3260</v>
          </cell>
          <cell r="B1878" t="str">
            <v>B</v>
          </cell>
          <cell r="C1878" t="str">
            <v>Y</v>
          </cell>
          <cell r="D1878" t="str">
            <v>0130-00</v>
          </cell>
          <cell r="E1878" t="str">
            <v>DREHZAHLREGLER</v>
          </cell>
          <cell r="F1878">
            <v>2.4</v>
          </cell>
          <cell r="G1878">
            <v>0.56000000000000005</v>
          </cell>
          <cell r="H1878">
            <v>159.94999999999999</v>
          </cell>
          <cell r="I1878">
            <v>2.96</v>
          </cell>
        </row>
        <row r="1879">
          <cell r="A1879" t="str">
            <v>3262</v>
          </cell>
          <cell r="B1879" t="str">
            <v>B</v>
          </cell>
          <cell r="C1879" t="str">
            <v>Y</v>
          </cell>
          <cell r="D1879" t="str">
            <v>0130-00</v>
          </cell>
          <cell r="E1879" t="str">
            <v>DREHZAHLREGLER</v>
          </cell>
          <cell r="F1879">
            <v>2.4</v>
          </cell>
          <cell r="G1879">
            <v>0.56000000000000005</v>
          </cell>
          <cell r="H1879">
            <v>167.53</v>
          </cell>
          <cell r="I1879">
            <v>2.96</v>
          </cell>
        </row>
        <row r="1880">
          <cell r="A1880" t="str">
            <v>3263</v>
          </cell>
          <cell r="B1880" t="str">
            <v>B</v>
          </cell>
          <cell r="C1880" t="str">
            <v>Y</v>
          </cell>
          <cell r="D1880" t="str">
            <v>0130-00</v>
          </cell>
          <cell r="E1880" t="str">
            <v>DREHZAHLREGLER</v>
          </cell>
          <cell r="F1880">
            <v>2.1</v>
          </cell>
          <cell r="G1880">
            <v>0</v>
          </cell>
          <cell r="H1880">
            <v>138.49</v>
          </cell>
          <cell r="I1880">
            <v>2.1</v>
          </cell>
        </row>
        <row r="1881">
          <cell r="A1881" t="str">
            <v>3264</v>
          </cell>
          <cell r="B1881" t="str">
            <v>B</v>
          </cell>
          <cell r="C1881" t="str">
            <v>Y</v>
          </cell>
          <cell r="D1881" t="str">
            <v>0130-00</v>
          </cell>
          <cell r="E1881" t="str">
            <v>DREHZAHLREGLER</v>
          </cell>
          <cell r="F1881">
            <v>2.4</v>
          </cell>
          <cell r="G1881">
            <v>0.56000000000000005</v>
          </cell>
          <cell r="H1881">
            <v>159.97999999999999</v>
          </cell>
          <cell r="I1881">
            <v>2.96</v>
          </cell>
        </row>
        <row r="1882">
          <cell r="A1882" t="str">
            <v>3265</v>
          </cell>
          <cell r="B1882" t="str">
            <v>B</v>
          </cell>
          <cell r="C1882" t="str">
            <v>Y</v>
          </cell>
          <cell r="D1882" t="str">
            <v>0130-00</v>
          </cell>
          <cell r="E1882" t="str">
            <v>OELWANNE</v>
          </cell>
          <cell r="F1882">
            <v>2.63</v>
          </cell>
          <cell r="G1882">
            <v>4.9000000000000004</v>
          </cell>
          <cell r="H1882">
            <v>133.26</v>
          </cell>
          <cell r="I1882">
            <v>7.53</v>
          </cell>
        </row>
        <row r="1883">
          <cell r="A1883" t="str">
            <v>3266</v>
          </cell>
          <cell r="B1883" t="str">
            <v>B</v>
          </cell>
          <cell r="C1883" t="str">
            <v>Y</v>
          </cell>
          <cell r="D1883" t="str">
            <v>0131-00</v>
          </cell>
          <cell r="E1883" t="str">
            <v>OELMESSVORRICHTUNG</v>
          </cell>
          <cell r="F1883">
            <v>0.47</v>
          </cell>
          <cell r="G1883">
            <v>0</v>
          </cell>
          <cell r="H1883">
            <v>2.4900000000000002</v>
          </cell>
          <cell r="I1883">
            <v>0.47</v>
          </cell>
        </row>
        <row r="1884">
          <cell r="A1884" t="str">
            <v>3267</v>
          </cell>
          <cell r="B1884" t="str">
            <v>B</v>
          </cell>
          <cell r="C1884" t="str">
            <v>Y</v>
          </cell>
          <cell r="D1884" t="str">
            <v>0130-00</v>
          </cell>
          <cell r="E1884" t="str">
            <v>SCHMIEROELKUEHLER</v>
          </cell>
          <cell r="F1884">
            <v>0.56999999999999995</v>
          </cell>
          <cell r="G1884">
            <v>1.36</v>
          </cell>
          <cell r="H1884">
            <v>54.54</v>
          </cell>
          <cell r="I1884">
            <v>1.9300000000000002</v>
          </cell>
        </row>
        <row r="1885">
          <cell r="A1885" t="str">
            <v>3268</v>
          </cell>
          <cell r="B1885" t="str">
            <v>B</v>
          </cell>
          <cell r="C1885" t="str">
            <v>Y</v>
          </cell>
          <cell r="D1885" t="str">
            <v>0130-00</v>
          </cell>
          <cell r="E1885" t="str">
            <v>OELDRUCKUEBERWACH.</v>
          </cell>
          <cell r="F1885">
            <v>0.12</v>
          </cell>
          <cell r="G1885">
            <v>0</v>
          </cell>
          <cell r="H1885">
            <v>0.86</v>
          </cell>
          <cell r="I1885">
            <v>0.12</v>
          </cell>
        </row>
        <row r="1886">
          <cell r="A1886" t="str">
            <v>3269</v>
          </cell>
          <cell r="B1886" t="str">
            <v>B</v>
          </cell>
          <cell r="C1886" t="str">
            <v>Y</v>
          </cell>
          <cell r="D1886" t="str">
            <v>0130-00</v>
          </cell>
          <cell r="E1886" t="str">
            <v>VERSCHLUSSTEILE</v>
          </cell>
          <cell r="F1886">
            <v>1.44</v>
          </cell>
          <cell r="G1886">
            <v>0</v>
          </cell>
          <cell r="H1886">
            <v>61.39</v>
          </cell>
          <cell r="I1886">
            <v>1.44</v>
          </cell>
        </row>
        <row r="1887">
          <cell r="A1887" t="str">
            <v>3270</v>
          </cell>
          <cell r="B1887" t="str">
            <v>B</v>
          </cell>
          <cell r="C1887" t="str">
            <v>Y</v>
          </cell>
          <cell r="D1887" t="str">
            <v>0130-00</v>
          </cell>
          <cell r="E1887" t="str">
            <v>KURB.GEH.ENTLUEFT.</v>
          </cell>
          <cell r="F1887">
            <v>0.41</v>
          </cell>
          <cell r="G1887">
            <v>0</v>
          </cell>
          <cell r="H1887">
            <v>10.31</v>
          </cell>
          <cell r="I1887">
            <v>0.41</v>
          </cell>
        </row>
        <row r="1888">
          <cell r="A1888" t="str">
            <v>3271</v>
          </cell>
          <cell r="B1888" t="str">
            <v>B</v>
          </cell>
          <cell r="C1888" t="str">
            <v>Y</v>
          </cell>
          <cell r="D1888" t="str">
            <v>0130-00</v>
          </cell>
          <cell r="E1888" t="str">
            <v>EINSPRITZPUMPE</v>
          </cell>
          <cell r="F1888">
            <v>6.11</v>
          </cell>
          <cell r="G1888">
            <v>40.51</v>
          </cell>
          <cell r="H1888">
            <v>541.48</v>
          </cell>
          <cell r="I1888">
            <v>46.62</v>
          </cell>
        </row>
        <row r="1889">
          <cell r="A1889" t="str">
            <v>3272</v>
          </cell>
          <cell r="B1889" t="str">
            <v>B</v>
          </cell>
          <cell r="C1889" t="str">
            <v>Y</v>
          </cell>
          <cell r="D1889" t="str">
            <v>0130-00</v>
          </cell>
          <cell r="E1889" t="str">
            <v>EINSPRITZPUMPE</v>
          </cell>
          <cell r="F1889">
            <v>6.11</v>
          </cell>
          <cell r="G1889">
            <v>40.51</v>
          </cell>
          <cell r="H1889">
            <v>541.48</v>
          </cell>
          <cell r="I1889">
            <v>46.62</v>
          </cell>
        </row>
        <row r="1890">
          <cell r="A1890" t="str">
            <v>3273</v>
          </cell>
          <cell r="B1890" t="str">
            <v>B</v>
          </cell>
          <cell r="C1890" t="str">
            <v>Y</v>
          </cell>
          <cell r="D1890" t="str">
            <v>0130-00</v>
          </cell>
          <cell r="E1890" t="str">
            <v>OELEINFUELLUNG</v>
          </cell>
          <cell r="F1890">
            <v>0.66</v>
          </cell>
          <cell r="G1890">
            <v>0</v>
          </cell>
          <cell r="H1890">
            <v>19</v>
          </cell>
          <cell r="I1890">
            <v>0.66</v>
          </cell>
        </row>
        <row r="1891">
          <cell r="A1891" t="str">
            <v>3274</v>
          </cell>
          <cell r="B1891" t="str">
            <v>B</v>
          </cell>
          <cell r="C1891" t="str">
            <v>Y</v>
          </cell>
          <cell r="D1891" t="str">
            <v>0131-00</v>
          </cell>
          <cell r="E1891" t="str">
            <v>GENERATOR</v>
          </cell>
          <cell r="F1891">
            <v>0.76</v>
          </cell>
          <cell r="G1891">
            <v>0</v>
          </cell>
          <cell r="H1891">
            <v>59.65</v>
          </cell>
          <cell r="I1891">
            <v>0.76</v>
          </cell>
        </row>
        <row r="1892">
          <cell r="A1892" t="str">
            <v>3275</v>
          </cell>
          <cell r="B1892" t="str">
            <v>B</v>
          </cell>
          <cell r="C1892" t="str">
            <v>Y</v>
          </cell>
          <cell r="D1892" t="str">
            <v>0130-00</v>
          </cell>
          <cell r="E1892" t="str">
            <v>AUFSTELLFUSS</v>
          </cell>
          <cell r="F1892">
            <v>0.01</v>
          </cell>
          <cell r="G1892">
            <v>2.2200000000000002</v>
          </cell>
          <cell r="H1892">
            <v>43.4</v>
          </cell>
          <cell r="I1892">
            <v>2.23</v>
          </cell>
        </row>
        <row r="1893">
          <cell r="A1893" t="str">
            <v>3276</v>
          </cell>
          <cell r="B1893" t="str">
            <v>B</v>
          </cell>
          <cell r="C1893" t="str">
            <v>Y</v>
          </cell>
          <cell r="D1893" t="str">
            <v>0131-00</v>
          </cell>
          <cell r="E1893" t="str">
            <v>MOTORLAGERUNG</v>
          </cell>
          <cell r="F1893">
            <v>0.37</v>
          </cell>
          <cell r="G1893">
            <v>0</v>
          </cell>
          <cell r="H1893">
            <v>12.7</v>
          </cell>
          <cell r="I1893">
            <v>0.37</v>
          </cell>
        </row>
        <row r="1894">
          <cell r="A1894" t="str">
            <v>3277</v>
          </cell>
          <cell r="B1894" t="str">
            <v>B</v>
          </cell>
          <cell r="C1894" t="str">
            <v>Y</v>
          </cell>
          <cell r="D1894" t="str">
            <v>0130-00</v>
          </cell>
          <cell r="E1894" t="str">
            <v>LANDVERPACKUNG</v>
          </cell>
          <cell r="F1894">
            <v>0</v>
          </cell>
          <cell r="G1894">
            <v>0</v>
          </cell>
          <cell r="H1894">
            <v>31.79</v>
          </cell>
          <cell r="I1894">
            <v>0</v>
          </cell>
        </row>
        <row r="1895">
          <cell r="A1895" t="str">
            <v>3278</v>
          </cell>
          <cell r="B1895" t="str">
            <v>B</v>
          </cell>
          <cell r="C1895" t="str">
            <v>Y</v>
          </cell>
          <cell r="D1895" t="str">
            <v>0131-00</v>
          </cell>
          <cell r="E1895" t="str">
            <v>EINSPRITZPUMPE</v>
          </cell>
          <cell r="F1895">
            <v>6.53</v>
          </cell>
          <cell r="G1895">
            <v>54.33</v>
          </cell>
          <cell r="H1895">
            <v>771.03</v>
          </cell>
          <cell r="I1895">
            <v>60.86</v>
          </cell>
        </row>
        <row r="1896">
          <cell r="A1896" t="str">
            <v>3279</v>
          </cell>
          <cell r="B1896" t="str">
            <v>B</v>
          </cell>
          <cell r="C1896" t="str">
            <v>Y</v>
          </cell>
          <cell r="D1896" t="str">
            <v>0131-00</v>
          </cell>
          <cell r="E1896" t="str">
            <v>VERSCHLUSSTEILE</v>
          </cell>
          <cell r="F1896">
            <v>7.06</v>
          </cell>
          <cell r="G1896">
            <v>0</v>
          </cell>
          <cell r="H1896">
            <v>605.9</v>
          </cell>
          <cell r="I1896">
            <v>7.06</v>
          </cell>
        </row>
        <row r="1897">
          <cell r="A1897" t="str">
            <v>3280</v>
          </cell>
          <cell r="B1897" t="str">
            <v>B</v>
          </cell>
          <cell r="C1897" t="str">
            <v>Y</v>
          </cell>
          <cell r="D1897" t="str">
            <v>0131-00</v>
          </cell>
          <cell r="E1897" t="str">
            <v>DREHZAHLREGLER</v>
          </cell>
          <cell r="F1897">
            <v>2.2799999999999998</v>
          </cell>
          <cell r="G1897">
            <v>0.73</v>
          </cell>
          <cell r="H1897">
            <v>167.56</v>
          </cell>
          <cell r="I1897">
            <v>3.01</v>
          </cell>
        </row>
        <row r="1898">
          <cell r="A1898" t="str">
            <v>3281</v>
          </cell>
          <cell r="B1898" t="str">
            <v>B</v>
          </cell>
          <cell r="C1898" t="str">
            <v>Y</v>
          </cell>
          <cell r="D1898" t="str">
            <v>0130-00</v>
          </cell>
          <cell r="E1898" t="str">
            <v>LANDVERPACKUNG</v>
          </cell>
          <cell r="F1898">
            <v>0</v>
          </cell>
          <cell r="G1898">
            <v>0</v>
          </cell>
          <cell r="H1898">
            <v>21.79</v>
          </cell>
          <cell r="I1898">
            <v>0</v>
          </cell>
        </row>
        <row r="1899">
          <cell r="A1899" t="str">
            <v>3282</v>
          </cell>
          <cell r="B1899" t="str">
            <v>B</v>
          </cell>
          <cell r="C1899" t="str">
            <v>Y</v>
          </cell>
          <cell r="D1899" t="str">
            <v>0130-00</v>
          </cell>
          <cell r="E1899" t="str">
            <v>VERSCHLUSSTEILE</v>
          </cell>
          <cell r="F1899">
            <v>0.84</v>
          </cell>
          <cell r="G1899">
            <v>0</v>
          </cell>
          <cell r="H1899">
            <v>7.54</v>
          </cell>
          <cell r="I1899">
            <v>0.84</v>
          </cell>
        </row>
        <row r="1900">
          <cell r="A1900" t="str">
            <v>3283</v>
          </cell>
          <cell r="B1900" t="str">
            <v>B</v>
          </cell>
          <cell r="C1900" t="str">
            <v>Y</v>
          </cell>
          <cell r="D1900" t="str">
            <v>0131-00</v>
          </cell>
          <cell r="E1900" t="str">
            <v>ABGASTURBOLADER</v>
          </cell>
          <cell r="F1900">
            <v>5.09</v>
          </cell>
          <cell r="G1900">
            <v>5.74</v>
          </cell>
          <cell r="H1900">
            <v>188.13</v>
          </cell>
          <cell r="I1900">
            <v>10.83</v>
          </cell>
        </row>
        <row r="1901">
          <cell r="A1901" t="str">
            <v>3284</v>
          </cell>
          <cell r="B1901" t="str">
            <v>B</v>
          </cell>
          <cell r="C1901" t="str">
            <v>Y</v>
          </cell>
          <cell r="D1901" t="str">
            <v>0130-00</v>
          </cell>
          <cell r="E1901" t="str">
            <v>DREHZAHLREGLER</v>
          </cell>
          <cell r="F1901">
            <v>2.36</v>
          </cell>
          <cell r="G1901">
            <v>0</v>
          </cell>
          <cell r="H1901">
            <v>170.77</v>
          </cell>
          <cell r="I1901">
            <v>2.36</v>
          </cell>
        </row>
        <row r="1902">
          <cell r="A1902" t="str">
            <v>3285</v>
          </cell>
          <cell r="B1902" t="str">
            <v>B</v>
          </cell>
          <cell r="C1902" t="str">
            <v>Y</v>
          </cell>
          <cell r="D1902" t="str">
            <v>0130-00</v>
          </cell>
          <cell r="E1902" t="str">
            <v>FLUESSIGKEITSPUMPE</v>
          </cell>
          <cell r="F1902">
            <v>1.05</v>
          </cell>
          <cell r="G1902">
            <v>0</v>
          </cell>
          <cell r="H1902">
            <v>45.75</v>
          </cell>
          <cell r="I1902">
            <v>1.05</v>
          </cell>
        </row>
        <row r="1903">
          <cell r="A1903" t="str">
            <v>3286</v>
          </cell>
          <cell r="B1903" t="str">
            <v>B</v>
          </cell>
          <cell r="C1903" t="str">
            <v>Y</v>
          </cell>
          <cell r="D1903" t="str">
            <v>0131-00</v>
          </cell>
          <cell r="E1903" t="str">
            <v>KURB.GEH.ENTLUEFT.</v>
          </cell>
          <cell r="F1903">
            <v>0.87</v>
          </cell>
          <cell r="G1903">
            <v>2.83</v>
          </cell>
          <cell r="H1903">
            <v>11.38</v>
          </cell>
          <cell r="I1903">
            <v>3.7</v>
          </cell>
        </row>
        <row r="1904">
          <cell r="A1904" t="str">
            <v>3290</v>
          </cell>
          <cell r="B1904" t="str">
            <v>B</v>
          </cell>
          <cell r="C1904" t="str">
            <v>Y</v>
          </cell>
          <cell r="D1904" t="str">
            <v>0131-00</v>
          </cell>
          <cell r="E1904" t="str">
            <v>ABGASTURBOLADER</v>
          </cell>
          <cell r="F1904">
            <v>5.93</v>
          </cell>
          <cell r="G1904">
            <v>5.17</v>
          </cell>
          <cell r="H1904">
            <v>262.76</v>
          </cell>
          <cell r="I1904">
            <v>11.1</v>
          </cell>
        </row>
        <row r="1905">
          <cell r="A1905" t="str">
            <v>3291</v>
          </cell>
          <cell r="B1905" t="str">
            <v>B</v>
          </cell>
          <cell r="C1905" t="str">
            <v>Y</v>
          </cell>
          <cell r="D1905" t="str">
            <v>0131-00</v>
          </cell>
          <cell r="E1905" t="str">
            <v>SAUGLEITUNG</v>
          </cell>
          <cell r="F1905">
            <v>0.94</v>
          </cell>
          <cell r="G1905">
            <v>0.52</v>
          </cell>
          <cell r="H1905">
            <v>7.82</v>
          </cell>
          <cell r="I1905">
            <v>1.46</v>
          </cell>
        </row>
        <row r="1906">
          <cell r="A1906" t="str">
            <v>3292</v>
          </cell>
          <cell r="B1906" t="str">
            <v>B</v>
          </cell>
          <cell r="C1906" t="str">
            <v>Y</v>
          </cell>
          <cell r="D1906" t="str">
            <v>0131-00</v>
          </cell>
          <cell r="E1906" t="str">
            <v>LADELUFTLEITUNG</v>
          </cell>
          <cell r="F1906">
            <v>2.0299999999999998</v>
          </cell>
          <cell r="G1906">
            <v>2.87</v>
          </cell>
          <cell r="H1906">
            <v>61.26</v>
          </cell>
          <cell r="I1906">
            <v>4.9000000000000004</v>
          </cell>
        </row>
        <row r="1907">
          <cell r="A1907" t="str">
            <v>3293</v>
          </cell>
          <cell r="B1907" t="str">
            <v>B</v>
          </cell>
          <cell r="C1907" t="str">
            <v>Y</v>
          </cell>
          <cell r="D1907" t="str">
            <v>0131-00</v>
          </cell>
          <cell r="E1907" t="str">
            <v>KRAFTSTOFFLEITUNG</v>
          </cell>
          <cell r="F1907">
            <v>1.81</v>
          </cell>
          <cell r="G1907">
            <v>8.2799999999999994</v>
          </cell>
          <cell r="H1907">
            <v>26.79</v>
          </cell>
          <cell r="I1907">
            <v>10.09</v>
          </cell>
        </row>
        <row r="1908">
          <cell r="A1908" t="str">
            <v>3294</v>
          </cell>
          <cell r="B1908" t="str">
            <v>B</v>
          </cell>
          <cell r="C1908" t="str">
            <v>Y</v>
          </cell>
          <cell r="D1908" t="str">
            <v>0131-00</v>
          </cell>
          <cell r="E1908" t="str">
            <v>OELMESSVORRICHTUNG</v>
          </cell>
          <cell r="F1908">
            <v>0.83</v>
          </cell>
          <cell r="G1908">
            <v>1.55</v>
          </cell>
          <cell r="H1908">
            <v>6.49</v>
          </cell>
          <cell r="I1908">
            <v>2.38</v>
          </cell>
        </row>
        <row r="1909">
          <cell r="A1909" t="str">
            <v>3295</v>
          </cell>
          <cell r="B1909" t="str">
            <v>B</v>
          </cell>
          <cell r="C1909" t="str">
            <v>Y</v>
          </cell>
          <cell r="D1909" t="str">
            <v>0131_00</v>
          </cell>
          <cell r="E1909" t="str">
            <v>SAUGLEITUNG</v>
          </cell>
          <cell r="F1909">
            <v>0.94</v>
          </cell>
          <cell r="G1909">
            <v>0.52</v>
          </cell>
          <cell r="H1909">
            <v>8.73</v>
          </cell>
          <cell r="I1909">
            <v>1.46</v>
          </cell>
        </row>
        <row r="1910">
          <cell r="A1910" t="str">
            <v>3296</v>
          </cell>
          <cell r="B1910" t="str">
            <v>B</v>
          </cell>
          <cell r="C1910" t="str">
            <v>Y</v>
          </cell>
          <cell r="D1910" t="str">
            <v>0131-00</v>
          </cell>
          <cell r="E1910" t="str">
            <v>EINSPRITZPUMPE</v>
          </cell>
          <cell r="F1910">
            <v>8.6199999999999992</v>
          </cell>
          <cell r="G1910">
            <v>40.700000000000003</v>
          </cell>
          <cell r="H1910">
            <v>935.26</v>
          </cell>
          <cell r="I1910">
            <v>49.32</v>
          </cell>
        </row>
        <row r="1911">
          <cell r="A1911" t="str">
            <v>3297</v>
          </cell>
          <cell r="B1911" t="str">
            <v>B</v>
          </cell>
          <cell r="C1911" t="str">
            <v>Y</v>
          </cell>
          <cell r="D1911" t="str">
            <v>0130-00</v>
          </cell>
          <cell r="E1911" t="str">
            <v>VERSCHLUSSTEILE</v>
          </cell>
          <cell r="F1911">
            <v>0.22</v>
          </cell>
          <cell r="G1911">
            <v>0</v>
          </cell>
          <cell r="H1911">
            <v>2.93</v>
          </cell>
          <cell r="I1911">
            <v>0.22</v>
          </cell>
        </row>
        <row r="1912">
          <cell r="A1912" t="str">
            <v>3298</v>
          </cell>
          <cell r="B1912" t="str">
            <v>B</v>
          </cell>
          <cell r="C1912" t="str">
            <v>Y</v>
          </cell>
          <cell r="D1912" t="str">
            <v>0131-00</v>
          </cell>
          <cell r="E1912" t="str">
            <v>SCHMALKEILRIEMEN</v>
          </cell>
          <cell r="F1912">
            <v>0</v>
          </cell>
          <cell r="G1912">
            <v>0</v>
          </cell>
          <cell r="H1912">
            <v>2.33</v>
          </cell>
          <cell r="I1912">
            <v>0</v>
          </cell>
        </row>
        <row r="1913">
          <cell r="A1913" t="str">
            <v>3299</v>
          </cell>
          <cell r="B1913" t="str">
            <v>B</v>
          </cell>
          <cell r="C1913" t="str">
            <v>Y</v>
          </cell>
          <cell r="D1913" t="str">
            <v>0130-00</v>
          </cell>
          <cell r="E1913" t="str">
            <v>KONSERVIERG.MITTEL</v>
          </cell>
          <cell r="F1913">
            <v>0</v>
          </cell>
          <cell r="G1913">
            <v>0</v>
          </cell>
          <cell r="H1913">
            <v>1.28</v>
          </cell>
          <cell r="I1913">
            <v>0</v>
          </cell>
        </row>
        <row r="1914">
          <cell r="A1914" t="str">
            <v>3325</v>
          </cell>
          <cell r="B1914" t="str">
            <v>B</v>
          </cell>
          <cell r="C1914" t="str">
            <v>Y</v>
          </cell>
          <cell r="D1914" t="str">
            <v>0130-00</v>
          </cell>
          <cell r="E1914" t="str">
            <v>NEBENABTRIEB</v>
          </cell>
          <cell r="F1914">
            <v>1.02</v>
          </cell>
          <cell r="G1914">
            <v>0</v>
          </cell>
          <cell r="H1914">
            <v>64.31</v>
          </cell>
          <cell r="I1914">
            <v>1.02</v>
          </cell>
        </row>
        <row r="1915">
          <cell r="A1915" t="str">
            <v>3350</v>
          </cell>
          <cell r="B1915" t="str">
            <v>B</v>
          </cell>
          <cell r="C1915" t="str">
            <v>Y</v>
          </cell>
          <cell r="D1915" t="str">
            <v>0130-00</v>
          </cell>
          <cell r="E1915" t="str">
            <v>KR.ST.STUFENFILTER</v>
          </cell>
          <cell r="F1915">
            <v>0</v>
          </cell>
          <cell r="G1915">
            <v>0</v>
          </cell>
          <cell r="H1915">
            <v>27.62</v>
          </cell>
          <cell r="I1915">
            <v>0</v>
          </cell>
        </row>
        <row r="1916">
          <cell r="A1916" t="str">
            <v>3351</v>
          </cell>
          <cell r="B1916" t="str">
            <v>B</v>
          </cell>
          <cell r="C1916" t="str">
            <v>Y</v>
          </cell>
          <cell r="D1916" t="str">
            <v>0131-00</v>
          </cell>
          <cell r="E1916" t="str">
            <v>KRAFTSTOFFLEITUNG</v>
          </cell>
          <cell r="F1916">
            <v>0.67</v>
          </cell>
          <cell r="G1916">
            <v>0</v>
          </cell>
          <cell r="H1916">
            <v>10.73</v>
          </cell>
          <cell r="I1916">
            <v>0.67</v>
          </cell>
        </row>
        <row r="1917">
          <cell r="A1917" t="str">
            <v>3352</v>
          </cell>
          <cell r="B1917" t="str">
            <v>B</v>
          </cell>
          <cell r="C1917" t="str">
            <v>Y</v>
          </cell>
          <cell r="D1917" t="str">
            <v>0130-00</v>
          </cell>
          <cell r="E1917" t="str">
            <v>FLUESSIGKUEHLER W</v>
          </cell>
          <cell r="F1917">
            <v>5.35</v>
          </cell>
          <cell r="G1917">
            <v>8.9700000000000006</v>
          </cell>
          <cell r="H1917">
            <v>109.23</v>
          </cell>
          <cell r="I1917">
            <v>14.32</v>
          </cell>
        </row>
        <row r="1918">
          <cell r="A1918" t="str">
            <v>3353</v>
          </cell>
          <cell r="B1918" t="str">
            <v>B</v>
          </cell>
          <cell r="C1918" t="str">
            <v>Y</v>
          </cell>
          <cell r="D1918" t="str">
            <v>0130-00</v>
          </cell>
          <cell r="E1918" t="str">
            <v>KUEHLLUFTFUEHRUNG</v>
          </cell>
          <cell r="F1918">
            <v>0.99</v>
          </cell>
          <cell r="G1918">
            <v>0</v>
          </cell>
          <cell r="H1918">
            <v>15.81</v>
          </cell>
          <cell r="I1918">
            <v>0.99</v>
          </cell>
        </row>
        <row r="1919">
          <cell r="A1919" t="str">
            <v>3354</v>
          </cell>
          <cell r="B1919" t="str">
            <v>B</v>
          </cell>
          <cell r="C1919" t="str">
            <v>Y</v>
          </cell>
          <cell r="D1919" t="str">
            <v>0131-00</v>
          </cell>
          <cell r="E1919" t="str">
            <v>SCHMIEROELKUEHLER</v>
          </cell>
          <cell r="F1919">
            <v>0.65</v>
          </cell>
          <cell r="G1919">
            <v>1.5</v>
          </cell>
          <cell r="H1919">
            <v>76.010000000000005</v>
          </cell>
          <cell r="I1919">
            <v>2.15</v>
          </cell>
        </row>
        <row r="1920">
          <cell r="A1920" t="str">
            <v>3355</v>
          </cell>
          <cell r="B1920" t="str">
            <v>B</v>
          </cell>
          <cell r="C1920" t="str">
            <v>Y</v>
          </cell>
          <cell r="D1920" t="str">
            <v>0131-00</v>
          </cell>
          <cell r="E1920" t="str">
            <v>OELMESSVORRICHTUNG</v>
          </cell>
          <cell r="F1920">
            <v>0.76</v>
          </cell>
          <cell r="G1920">
            <v>0</v>
          </cell>
          <cell r="H1920">
            <v>18.12</v>
          </cell>
          <cell r="I1920">
            <v>0.76</v>
          </cell>
        </row>
        <row r="1921">
          <cell r="A1921" t="str">
            <v>3356</v>
          </cell>
          <cell r="B1921" t="str">
            <v>B</v>
          </cell>
          <cell r="C1921" t="str">
            <v>Y</v>
          </cell>
          <cell r="D1921" t="str">
            <v>0130-00</v>
          </cell>
          <cell r="E1921" t="str">
            <v>OHNE INHALT</v>
          </cell>
          <cell r="F1921">
            <v>0</v>
          </cell>
          <cell r="G1921">
            <v>0</v>
          </cell>
          <cell r="H1921">
            <v>0</v>
          </cell>
          <cell r="I1921">
            <v>0</v>
          </cell>
        </row>
        <row r="1922">
          <cell r="A1922" t="str">
            <v>3357</v>
          </cell>
          <cell r="B1922" t="str">
            <v>B</v>
          </cell>
          <cell r="C1922" t="str">
            <v>Y</v>
          </cell>
          <cell r="D1922" t="str">
            <v>0130-00</v>
          </cell>
          <cell r="E1922" t="str">
            <v>KUEHLANLAGE</v>
          </cell>
          <cell r="F1922">
            <v>17.440000000000001</v>
          </cell>
          <cell r="G1922">
            <v>0</v>
          </cell>
          <cell r="H1922">
            <v>320.75</v>
          </cell>
          <cell r="I1922">
            <v>17.440000000000001</v>
          </cell>
        </row>
        <row r="1923">
          <cell r="A1923" t="str">
            <v>3358</v>
          </cell>
          <cell r="B1923" t="str">
            <v>B</v>
          </cell>
          <cell r="C1923" t="str">
            <v>Y</v>
          </cell>
          <cell r="D1923" t="str">
            <v>0131-00</v>
          </cell>
          <cell r="E1923" t="str">
            <v>KEILRIEMENSCHUTZ</v>
          </cell>
          <cell r="F1923">
            <v>0.17</v>
          </cell>
          <cell r="G1923">
            <v>0</v>
          </cell>
          <cell r="H1923">
            <v>36.25</v>
          </cell>
          <cell r="I1923">
            <v>0.17</v>
          </cell>
        </row>
        <row r="1924">
          <cell r="A1924" t="str">
            <v>3359</v>
          </cell>
          <cell r="B1924" t="str">
            <v>B</v>
          </cell>
          <cell r="C1924" t="str">
            <v>Y</v>
          </cell>
          <cell r="D1924" t="str">
            <v>0131-00</v>
          </cell>
          <cell r="E1924" t="str">
            <v>GENERATOR</v>
          </cell>
          <cell r="F1924">
            <v>1.56</v>
          </cell>
          <cell r="G1924">
            <v>0</v>
          </cell>
          <cell r="H1924">
            <v>48.32</v>
          </cell>
          <cell r="I1924">
            <v>1.56</v>
          </cell>
        </row>
        <row r="1925">
          <cell r="A1925" t="str">
            <v>3360</v>
          </cell>
          <cell r="B1925" t="str">
            <v>B</v>
          </cell>
          <cell r="C1925" t="str">
            <v>Y</v>
          </cell>
          <cell r="D1925" t="str">
            <v>0131-00</v>
          </cell>
          <cell r="E1925" t="str">
            <v>GENERATOR</v>
          </cell>
          <cell r="F1925">
            <v>1.56</v>
          </cell>
          <cell r="G1925">
            <v>0</v>
          </cell>
          <cell r="H1925">
            <v>60.09</v>
          </cell>
          <cell r="I1925">
            <v>1.56</v>
          </cell>
        </row>
        <row r="1926">
          <cell r="A1926" t="str">
            <v>3361</v>
          </cell>
          <cell r="B1926" t="str">
            <v>B</v>
          </cell>
          <cell r="C1926" t="str">
            <v>Y</v>
          </cell>
          <cell r="D1926" t="str">
            <v>0130-00</v>
          </cell>
          <cell r="E1926" t="str">
            <v>GENERATOR</v>
          </cell>
          <cell r="F1926">
            <v>1.72</v>
          </cell>
          <cell r="G1926">
            <v>0</v>
          </cell>
          <cell r="H1926">
            <v>69.33</v>
          </cell>
          <cell r="I1926">
            <v>1.72</v>
          </cell>
        </row>
        <row r="1927">
          <cell r="A1927" t="str">
            <v>3362</v>
          </cell>
          <cell r="B1927" t="str">
            <v>B</v>
          </cell>
          <cell r="C1927" t="str">
            <v>Y</v>
          </cell>
          <cell r="D1927" t="str">
            <v>0130-00</v>
          </cell>
          <cell r="E1927" t="str">
            <v>OELEINFUELLUNG</v>
          </cell>
          <cell r="F1927">
            <v>0.98</v>
          </cell>
          <cell r="G1927">
            <v>0.43</v>
          </cell>
          <cell r="H1927">
            <v>20.82</v>
          </cell>
          <cell r="I1927">
            <v>1.41</v>
          </cell>
        </row>
        <row r="1928">
          <cell r="A1928" t="str">
            <v>3363</v>
          </cell>
          <cell r="B1928" t="str">
            <v>B</v>
          </cell>
          <cell r="C1928" t="str">
            <v>Y</v>
          </cell>
          <cell r="D1928" t="str">
            <v>0130-00</v>
          </cell>
          <cell r="E1928" t="str">
            <v>OELDRUCKUEBERWACH.</v>
          </cell>
          <cell r="F1928">
            <v>0.12</v>
          </cell>
          <cell r="G1928">
            <v>0</v>
          </cell>
          <cell r="H1928">
            <v>0.86</v>
          </cell>
          <cell r="I1928">
            <v>0.12</v>
          </cell>
        </row>
        <row r="1929">
          <cell r="A1929" t="str">
            <v>3364</v>
          </cell>
          <cell r="B1929" t="str">
            <v>B</v>
          </cell>
          <cell r="C1929" t="str">
            <v>Y</v>
          </cell>
          <cell r="D1929" t="str">
            <v>0130-00</v>
          </cell>
          <cell r="E1929" t="str">
            <v>KUEHLANLAGE</v>
          </cell>
          <cell r="F1929">
            <v>17.39</v>
          </cell>
          <cell r="G1929">
            <v>3.98</v>
          </cell>
          <cell r="H1929">
            <v>689.74</v>
          </cell>
          <cell r="I1929">
            <v>21.37</v>
          </cell>
        </row>
        <row r="1930">
          <cell r="A1930" t="str">
            <v>3365</v>
          </cell>
          <cell r="B1930" t="str">
            <v>B</v>
          </cell>
          <cell r="C1930" t="str">
            <v>Y</v>
          </cell>
          <cell r="D1930" t="str">
            <v>0130-00</v>
          </cell>
          <cell r="E1930" t="str">
            <v>KUEHLANLAGE</v>
          </cell>
          <cell r="F1930">
            <v>17.39</v>
          </cell>
          <cell r="G1930">
            <v>3.98</v>
          </cell>
          <cell r="H1930">
            <v>690.39</v>
          </cell>
          <cell r="I1930">
            <v>21.37</v>
          </cell>
        </row>
        <row r="1931">
          <cell r="A1931" t="str">
            <v>3366</v>
          </cell>
          <cell r="B1931" t="str">
            <v>B</v>
          </cell>
          <cell r="C1931" t="str">
            <v>Y</v>
          </cell>
          <cell r="D1931" t="str">
            <v>0130-00</v>
          </cell>
          <cell r="E1931" t="str">
            <v>LADELUFTLEITUNG</v>
          </cell>
          <cell r="F1931">
            <v>1.94</v>
          </cell>
          <cell r="G1931">
            <v>0</v>
          </cell>
          <cell r="H1931">
            <v>31.11</v>
          </cell>
          <cell r="I1931">
            <v>1.94</v>
          </cell>
        </row>
        <row r="1932">
          <cell r="A1932" t="str">
            <v>3367</v>
          </cell>
          <cell r="B1932" t="str">
            <v>B</v>
          </cell>
          <cell r="C1932" t="str">
            <v>Y</v>
          </cell>
          <cell r="D1932" t="str">
            <v>0131-00</v>
          </cell>
          <cell r="E1932" t="str">
            <v>KURB.GEH.ENTLUEFT.</v>
          </cell>
          <cell r="F1932">
            <v>0.38</v>
          </cell>
          <cell r="G1932">
            <v>0</v>
          </cell>
          <cell r="H1932">
            <v>7.39</v>
          </cell>
          <cell r="I1932">
            <v>0.38</v>
          </cell>
        </row>
        <row r="1933">
          <cell r="A1933" t="str">
            <v>3368</v>
          </cell>
          <cell r="B1933" t="str">
            <v>B</v>
          </cell>
          <cell r="C1933" t="str">
            <v>Y</v>
          </cell>
          <cell r="D1933" t="str">
            <v>0131-00</v>
          </cell>
          <cell r="E1933" t="str">
            <v>KURB.GEH.ENTLUEFT.</v>
          </cell>
          <cell r="F1933">
            <v>0.25</v>
          </cell>
          <cell r="G1933">
            <v>0</v>
          </cell>
          <cell r="H1933">
            <v>5.79</v>
          </cell>
          <cell r="I1933">
            <v>0.25</v>
          </cell>
        </row>
        <row r="1934">
          <cell r="A1934" t="str">
            <v>3369</v>
          </cell>
          <cell r="B1934" t="str">
            <v>B</v>
          </cell>
          <cell r="C1934" t="str">
            <v>Y</v>
          </cell>
          <cell r="D1934" t="str">
            <v>0130-00</v>
          </cell>
          <cell r="E1934" t="str">
            <v>OELEINFUELLUNG</v>
          </cell>
          <cell r="F1934">
            <v>1.1000000000000001</v>
          </cell>
          <cell r="G1934">
            <v>0.43</v>
          </cell>
          <cell r="H1934">
            <v>27.33</v>
          </cell>
          <cell r="I1934">
            <v>1.53</v>
          </cell>
        </row>
        <row r="1935">
          <cell r="A1935" t="str">
            <v>3370</v>
          </cell>
          <cell r="B1935" t="str">
            <v>B</v>
          </cell>
          <cell r="C1935" t="str">
            <v>Y</v>
          </cell>
          <cell r="D1935" t="str">
            <v>0130-00</v>
          </cell>
          <cell r="E1935" t="str">
            <v>KUEHLANLAGE</v>
          </cell>
          <cell r="F1935">
            <v>17.809999999999999</v>
          </cell>
          <cell r="G1935">
            <v>4.2</v>
          </cell>
          <cell r="H1935">
            <v>457.66</v>
          </cell>
          <cell r="I1935">
            <v>22.009999999999998</v>
          </cell>
        </row>
        <row r="1936">
          <cell r="A1936" t="str">
            <v>3371</v>
          </cell>
          <cell r="B1936" t="str">
            <v>B</v>
          </cell>
          <cell r="C1936" t="str">
            <v>Y</v>
          </cell>
          <cell r="D1936" t="str">
            <v>0130-00</v>
          </cell>
          <cell r="E1936" t="str">
            <v>KUEHLANLAGE</v>
          </cell>
          <cell r="F1936">
            <v>17.809999999999999</v>
          </cell>
          <cell r="G1936">
            <v>4.2</v>
          </cell>
          <cell r="H1936">
            <v>457.37</v>
          </cell>
          <cell r="I1936">
            <v>22.009999999999998</v>
          </cell>
        </row>
        <row r="1937">
          <cell r="A1937" t="str">
            <v>3372</v>
          </cell>
          <cell r="B1937" t="str">
            <v>B</v>
          </cell>
          <cell r="C1937" t="str">
            <v>Y</v>
          </cell>
          <cell r="D1937" t="str">
            <v>0130-00</v>
          </cell>
          <cell r="E1937" t="str">
            <v>KUEHLANLAGE</v>
          </cell>
          <cell r="F1937">
            <v>17.899999999999999</v>
          </cell>
          <cell r="G1937">
            <v>0</v>
          </cell>
          <cell r="H1937">
            <v>252.79</v>
          </cell>
          <cell r="I1937">
            <v>17.899999999999999</v>
          </cell>
        </row>
        <row r="1938">
          <cell r="A1938" t="str">
            <v>3373</v>
          </cell>
          <cell r="B1938" t="str">
            <v>B</v>
          </cell>
          <cell r="C1938" t="str">
            <v>Y</v>
          </cell>
          <cell r="D1938" t="str">
            <v>0131-00</v>
          </cell>
          <cell r="E1938" t="str">
            <v>OHNE INHALT</v>
          </cell>
          <cell r="F1938">
            <v>0</v>
          </cell>
          <cell r="G1938">
            <v>0</v>
          </cell>
          <cell r="H1938">
            <v>0</v>
          </cell>
          <cell r="I1938">
            <v>0</v>
          </cell>
        </row>
        <row r="1939">
          <cell r="A1939" t="str">
            <v>3374</v>
          </cell>
          <cell r="B1939" t="str">
            <v>B</v>
          </cell>
          <cell r="C1939" t="str">
            <v>Y</v>
          </cell>
          <cell r="D1939" t="str">
            <v>0131-00</v>
          </cell>
          <cell r="E1939" t="str">
            <v>OHNE INHALT</v>
          </cell>
          <cell r="F1939">
            <v>0</v>
          </cell>
          <cell r="G1939">
            <v>0</v>
          </cell>
          <cell r="H1939">
            <v>0</v>
          </cell>
          <cell r="I1939">
            <v>0</v>
          </cell>
        </row>
        <row r="1940">
          <cell r="A1940" t="str">
            <v>3375</v>
          </cell>
          <cell r="B1940" t="str">
            <v>B</v>
          </cell>
          <cell r="C1940" t="str">
            <v>Y</v>
          </cell>
          <cell r="D1940" t="str">
            <v>0130-00</v>
          </cell>
          <cell r="E1940" t="str">
            <v>KUEHLANLAGE</v>
          </cell>
          <cell r="F1940">
            <v>17.39</v>
          </cell>
          <cell r="G1940">
            <v>3.98</v>
          </cell>
          <cell r="H1940">
            <v>689.74</v>
          </cell>
          <cell r="I1940">
            <v>21.37</v>
          </cell>
        </row>
        <row r="1941">
          <cell r="A1941" t="str">
            <v>3376</v>
          </cell>
          <cell r="B1941" t="str">
            <v>B</v>
          </cell>
          <cell r="C1941" t="str">
            <v>Y</v>
          </cell>
          <cell r="D1941" t="str">
            <v>0131-00</v>
          </cell>
          <cell r="E1941" t="str">
            <v>OHNE INHALT</v>
          </cell>
          <cell r="F1941">
            <v>0</v>
          </cell>
          <cell r="G1941">
            <v>0</v>
          </cell>
          <cell r="H1941">
            <v>0</v>
          </cell>
          <cell r="I1941">
            <v>0</v>
          </cell>
        </row>
        <row r="1942">
          <cell r="A1942" t="str">
            <v>3377</v>
          </cell>
          <cell r="B1942" t="str">
            <v>B</v>
          </cell>
          <cell r="C1942" t="str">
            <v>Y</v>
          </cell>
          <cell r="D1942" t="str">
            <v>0131-00</v>
          </cell>
          <cell r="E1942" t="str">
            <v>OHNE INHALT</v>
          </cell>
          <cell r="F1942">
            <v>0</v>
          </cell>
          <cell r="G1942">
            <v>0</v>
          </cell>
          <cell r="H1942">
            <v>0</v>
          </cell>
          <cell r="I1942">
            <v>0</v>
          </cell>
        </row>
        <row r="1943">
          <cell r="A1943" t="str">
            <v>3378</v>
          </cell>
          <cell r="B1943" t="str">
            <v>B</v>
          </cell>
          <cell r="C1943" t="str">
            <v>Y</v>
          </cell>
          <cell r="D1943" t="str">
            <v>0130-00</v>
          </cell>
          <cell r="E1943" t="str">
            <v>KUEHLANLAGE</v>
          </cell>
          <cell r="F1943">
            <v>20.79</v>
          </cell>
          <cell r="G1943">
            <v>0.77</v>
          </cell>
          <cell r="H1943">
            <v>226.6</v>
          </cell>
          <cell r="I1943">
            <v>21.56</v>
          </cell>
        </row>
        <row r="1944">
          <cell r="A1944" t="str">
            <v>3379</v>
          </cell>
          <cell r="B1944" t="str">
            <v>B</v>
          </cell>
          <cell r="C1944" t="str">
            <v>Y</v>
          </cell>
          <cell r="D1944" t="str">
            <v>0130-00</v>
          </cell>
          <cell r="E1944" t="str">
            <v>KUEHLANLAGE</v>
          </cell>
          <cell r="F1944">
            <v>17.899999999999999</v>
          </cell>
          <cell r="G1944">
            <v>0.77</v>
          </cell>
          <cell r="H1944">
            <v>404.66</v>
          </cell>
          <cell r="I1944">
            <v>18.669999999999998</v>
          </cell>
        </row>
        <row r="1945">
          <cell r="A1945" t="str">
            <v>3380</v>
          </cell>
          <cell r="B1945" t="str">
            <v>B</v>
          </cell>
          <cell r="C1945" t="str">
            <v>Y</v>
          </cell>
          <cell r="D1945" t="str">
            <v>0131_00</v>
          </cell>
          <cell r="E1945" t="str">
            <v>SAUGLEITUNG</v>
          </cell>
          <cell r="F1945">
            <v>0.94</v>
          </cell>
          <cell r="G1945">
            <v>0.72</v>
          </cell>
          <cell r="H1945">
            <v>8.76</v>
          </cell>
          <cell r="I1945">
            <v>1.66</v>
          </cell>
        </row>
        <row r="1946">
          <cell r="A1946" t="str">
            <v>3381</v>
          </cell>
          <cell r="B1946" t="str">
            <v>B</v>
          </cell>
          <cell r="C1946" t="str">
            <v>Y</v>
          </cell>
          <cell r="D1946" t="str">
            <v>0130-00</v>
          </cell>
          <cell r="E1946" t="str">
            <v>DREHZAHLREGLER</v>
          </cell>
          <cell r="F1946">
            <v>2.1</v>
          </cell>
          <cell r="G1946">
            <v>0</v>
          </cell>
          <cell r="H1946">
            <v>178.2</v>
          </cell>
          <cell r="I1946">
            <v>2.1</v>
          </cell>
        </row>
        <row r="1947">
          <cell r="A1947" t="str">
            <v>3382</v>
          </cell>
          <cell r="B1947" t="str">
            <v>B</v>
          </cell>
          <cell r="C1947" t="str">
            <v>Y</v>
          </cell>
          <cell r="D1947" t="str">
            <v>0130-00</v>
          </cell>
          <cell r="E1947" t="str">
            <v>DREHZAHLREGLER</v>
          </cell>
          <cell r="F1947">
            <v>2.1</v>
          </cell>
          <cell r="G1947">
            <v>0</v>
          </cell>
          <cell r="H1947">
            <v>677.6</v>
          </cell>
          <cell r="I1947">
            <v>2.1</v>
          </cell>
        </row>
        <row r="1948">
          <cell r="A1948" t="str">
            <v>3383</v>
          </cell>
          <cell r="B1948" t="str">
            <v>B</v>
          </cell>
          <cell r="C1948" t="str">
            <v>Y</v>
          </cell>
          <cell r="D1948" t="str">
            <v>0130-00</v>
          </cell>
          <cell r="E1948" t="str">
            <v>DREHZAHLREGLER</v>
          </cell>
          <cell r="F1948">
            <v>2.1</v>
          </cell>
          <cell r="G1948">
            <v>0</v>
          </cell>
          <cell r="H1948">
            <v>178.2</v>
          </cell>
          <cell r="I1948">
            <v>2.1</v>
          </cell>
        </row>
        <row r="1949">
          <cell r="A1949" t="str">
            <v>3384</v>
          </cell>
          <cell r="B1949" t="str">
            <v>B</v>
          </cell>
          <cell r="C1949" t="str">
            <v>Y</v>
          </cell>
          <cell r="D1949" t="str">
            <v>0130-00</v>
          </cell>
          <cell r="E1949" t="str">
            <v>DREHZAHLREGLER</v>
          </cell>
          <cell r="F1949">
            <v>2.2799999999999998</v>
          </cell>
          <cell r="G1949">
            <v>0.73</v>
          </cell>
          <cell r="H1949">
            <v>179.02</v>
          </cell>
          <cell r="I1949">
            <v>3.01</v>
          </cell>
        </row>
        <row r="1950">
          <cell r="A1950" t="str">
            <v>3385</v>
          </cell>
          <cell r="B1950" t="str">
            <v>B</v>
          </cell>
          <cell r="C1950" t="str">
            <v>Y</v>
          </cell>
          <cell r="D1950" t="str">
            <v>0130-00</v>
          </cell>
          <cell r="E1950" t="str">
            <v>DREHZAHLREGLER</v>
          </cell>
          <cell r="F1950">
            <v>2.1</v>
          </cell>
          <cell r="G1950">
            <v>0</v>
          </cell>
          <cell r="H1950">
            <v>170.68</v>
          </cell>
          <cell r="I1950">
            <v>2.1</v>
          </cell>
        </row>
        <row r="1951">
          <cell r="A1951" t="str">
            <v>3386</v>
          </cell>
          <cell r="B1951" t="str">
            <v>B</v>
          </cell>
          <cell r="C1951" t="str">
            <v>Y</v>
          </cell>
          <cell r="D1951" t="str">
            <v>0130-00</v>
          </cell>
          <cell r="E1951" t="str">
            <v>DREHZAHLREGLER</v>
          </cell>
          <cell r="F1951">
            <v>2.91</v>
          </cell>
          <cell r="G1951">
            <v>0</v>
          </cell>
          <cell r="H1951">
            <v>748.83</v>
          </cell>
          <cell r="I1951">
            <v>2.91</v>
          </cell>
        </row>
        <row r="1952">
          <cell r="A1952" t="str">
            <v>3387</v>
          </cell>
          <cell r="B1952" t="str">
            <v>B</v>
          </cell>
          <cell r="C1952" t="str">
            <v>Y</v>
          </cell>
          <cell r="D1952" t="str">
            <v>0130-00</v>
          </cell>
          <cell r="E1952" t="str">
            <v>DREHZAHLREGLER</v>
          </cell>
          <cell r="F1952">
            <v>2.91</v>
          </cell>
          <cell r="G1952">
            <v>0</v>
          </cell>
          <cell r="H1952">
            <v>748.83</v>
          </cell>
          <cell r="I1952">
            <v>2.91</v>
          </cell>
        </row>
        <row r="1953">
          <cell r="A1953" t="str">
            <v>3388</v>
          </cell>
          <cell r="B1953" t="str">
            <v>B</v>
          </cell>
          <cell r="C1953" t="str">
            <v>Y</v>
          </cell>
          <cell r="D1953" t="str">
            <v>0130-00</v>
          </cell>
          <cell r="E1953" t="str">
            <v>DREHZAHLREGLER</v>
          </cell>
          <cell r="F1953">
            <v>2.1</v>
          </cell>
          <cell r="G1953">
            <v>0</v>
          </cell>
          <cell r="H1953">
            <v>677.6</v>
          </cell>
          <cell r="I1953">
            <v>2.1</v>
          </cell>
        </row>
        <row r="1954">
          <cell r="A1954" t="str">
            <v>3389</v>
          </cell>
          <cell r="B1954" t="str">
            <v>B</v>
          </cell>
          <cell r="C1954" t="str">
            <v>Y</v>
          </cell>
          <cell r="D1954" t="str">
            <v>0130-00</v>
          </cell>
          <cell r="E1954" t="str">
            <v>DREHZAHLREGLER</v>
          </cell>
          <cell r="F1954">
            <v>2.1</v>
          </cell>
          <cell r="G1954">
            <v>0</v>
          </cell>
          <cell r="H1954">
            <v>170.68</v>
          </cell>
          <cell r="I1954">
            <v>2.1</v>
          </cell>
        </row>
        <row r="1955">
          <cell r="A1955" t="str">
            <v>3390</v>
          </cell>
          <cell r="B1955" t="str">
            <v>B</v>
          </cell>
          <cell r="C1955" t="str">
            <v>Y</v>
          </cell>
          <cell r="D1955" t="str">
            <v>0131-00</v>
          </cell>
          <cell r="E1955" t="str">
            <v>DREHZAHLREGLER</v>
          </cell>
          <cell r="F1955">
            <v>2.2799999999999998</v>
          </cell>
          <cell r="G1955">
            <v>0.73</v>
          </cell>
          <cell r="H1955">
            <v>180.01</v>
          </cell>
          <cell r="I1955">
            <v>3.01</v>
          </cell>
        </row>
        <row r="1956">
          <cell r="A1956" t="str">
            <v>3391</v>
          </cell>
          <cell r="B1956" t="str">
            <v>B</v>
          </cell>
          <cell r="C1956" t="str">
            <v>Y</v>
          </cell>
          <cell r="D1956" t="str">
            <v>0130-00</v>
          </cell>
          <cell r="E1956" t="str">
            <v>EINSPRITZPUMPE</v>
          </cell>
          <cell r="F1956">
            <v>6.11</v>
          </cell>
          <cell r="G1956">
            <v>40.450000000000003</v>
          </cell>
          <cell r="H1956">
            <v>548.16999999999996</v>
          </cell>
          <cell r="I1956">
            <v>46.56</v>
          </cell>
        </row>
        <row r="1957">
          <cell r="A1957" t="str">
            <v>3392</v>
          </cell>
          <cell r="B1957" t="str">
            <v>B</v>
          </cell>
          <cell r="C1957" t="str">
            <v>Y</v>
          </cell>
          <cell r="D1957" t="str">
            <v>0130-00</v>
          </cell>
          <cell r="E1957" t="str">
            <v>EINSPRITZPUMPE</v>
          </cell>
          <cell r="F1957">
            <v>6.11</v>
          </cell>
          <cell r="G1957">
            <v>40.450000000000003</v>
          </cell>
          <cell r="H1957">
            <v>548.16999999999996</v>
          </cell>
          <cell r="I1957">
            <v>46.56</v>
          </cell>
        </row>
        <row r="1958">
          <cell r="A1958" t="str">
            <v>3393</v>
          </cell>
          <cell r="B1958" t="str">
            <v>B</v>
          </cell>
          <cell r="C1958" t="str">
            <v>Y</v>
          </cell>
          <cell r="D1958" t="str">
            <v>0130-00</v>
          </cell>
          <cell r="E1958" t="str">
            <v>FLUESSIGKUEHLER W</v>
          </cell>
          <cell r="F1958">
            <v>6.37</v>
          </cell>
          <cell r="G1958">
            <v>9.6999999999999993</v>
          </cell>
          <cell r="H1958">
            <v>147.69999999999999</v>
          </cell>
          <cell r="I1958">
            <v>16.07</v>
          </cell>
        </row>
        <row r="1959">
          <cell r="A1959" t="str">
            <v>3394</v>
          </cell>
          <cell r="B1959" t="str">
            <v>B</v>
          </cell>
          <cell r="C1959" t="str">
            <v>Y</v>
          </cell>
          <cell r="D1959" t="str">
            <v>0130-00</v>
          </cell>
          <cell r="E1959" t="str">
            <v>STARTHILFE</v>
          </cell>
          <cell r="F1959">
            <v>0.91</v>
          </cell>
          <cell r="G1959">
            <v>0</v>
          </cell>
          <cell r="H1959">
            <v>19.95</v>
          </cell>
          <cell r="I1959">
            <v>0.91</v>
          </cell>
        </row>
        <row r="1960">
          <cell r="A1960" t="str">
            <v>3395</v>
          </cell>
          <cell r="B1960" t="str">
            <v>B</v>
          </cell>
          <cell r="C1960" t="str">
            <v>Y</v>
          </cell>
          <cell r="D1960" t="str">
            <v>0130-00</v>
          </cell>
          <cell r="E1960" t="str">
            <v>STARTHILFE</v>
          </cell>
          <cell r="F1960">
            <v>1.31</v>
          </cell>
          <cell r="G1960">
            <v>0</v>
          </cell>
          <cell r="H1960">
            <v>31.87</v>
          </cell>
          <cell r="I1960">
            <v>1.31</v>
          </cell>
        </row>
        <row r="1961">
          <cell r="A1961" t="str">
            <v>3396</v>
          </cell>
          <cell r="B1961" t="str">
            <v>B</v>
          </cell>
          <cell r="C1961" t="str">
            <v>Y</v>
          </cell>
          <cell r="D1961" t="str">
            <v>0130-00</v>
          </cell>
          <cell r="E1961" t="str">
            <v>LUEFTERANTRIEB</v>
          </cell>
          <cell r="F1961">
            <v>1.23</v>
          </cell>
          <cell r="G1961">
            <v>4.72</v>
          </cell>
          <cell r="H1961">
            <v>56.74</v>
          </cell>
          <cell r="I1961">
            <v>5.9499999999999993</v>
          </cell>
        </row>
        <row r="1962">
          <cell r="A1962" t="str">
            <v>3397</v>
          </cell>
          <cell r="B1962" t="str">
            <v>B</v>
          </cell>
          <cell r="C1962" t="str">
            <v>Y</v>
          </cell>
          <cell r="D1962" t="str">
            <v>0131-00</v>
          </cell>
          <cell r="E1962" t="str">
            <v>LUEFTERLAGERUNG</v>
          </cell>
          <cell r="F1962">
            <v>0.95</v>
          </cell>
          <cell r="G1962">
            <v>0</v>
          </cell>
          <cell r="H1962">
            <v>75.28</v>
          </cell>
          <cell r="I1962">
            <v>0.95</v>
          </cell>
        </row>
        <row r="1963">
          <cell r="A1963" t="str">
            <v>3398</v>
          </cell>
          <cell r="B1963" t="str">
            <v>B</v>
          </cell>
          <cell r="C1963" t="str">
            <v>Y</v>
          </cell>
          <cell r="D1963" t="str">
            <v>0131-00</v>
          </cell>
          <cell r="E1963" t="str">
            <v>LUEFTERLAGERUNG</v>
          </cell>
          <cell r="F1963">
            <v>0.95</v>
          </cell>
          <cell r="G1963">
            <v>0</v>
          </cell>
          <cell r="H1963">
            <v>75.27</v>
          </cell>
          <cell r="I1963">
            <v>0.95</v>
          </cell>
        </row>
        <row r="1964">
          <cell r="A1964" t="str">
            <v>3399</v>
          </cell>
          <cell r="B1964" t="str">
            <v>B</v>
          </cell>
          <cell r="C1964" t="str">
            <v>Y</v>
          </cell>
          <cell r="D1964" t="str">
            <v>0131-00</v>
          </cell>
          <cell r="E1964" t="str">
            <v>LUEFTERLAGERUNG</v>
          </cell>
          <cell r="F1964">
            <v>0.95</v>
          </cell>
          <cell r="G1964">
            <v>0</v>
          </cell>
          <cell r="H1964">
            <v>75.27</v>
          </cell>
          <cell r="I1964">
            <v>0.95</v>
          </cell>
        </row>
        <row r="1965">
          <cell r="A1965" t="str">
            <v>3401</v>
          </cell>
          <cell r="B1965" t="str">
            <v>B</v>
          </cell>
          <cell r="C1965" t="str">
            <v>Y</v>
          </cell>
          <cell r="D1965" t="str">
            <v>0130-00</v>
          </cell>
          <cell r="E1965" t="str">
            <v>KONSERVIERG.MITTEL</v>
          </cell>
          <cell r="F1965">
            <v>0</v>
          </cell>
          <cell r="G1965">
            <v>0</v>
          </cell>
          <cell r="H1965">
            <v>1.36</v>
          </cell>
          <cell r="I1965">
            <v>0</v>
          </cell>
        </row>
        <row r="1966">
          <cell r="A1966" t="str">
            <v>3402</v>
          </cell>
          <cell r="B1966" t="str">
            <v>B</v>
          </cell>
          <cell r="C1966" t="str">
            <v>Y</v>
          </cell>
          <cell r="D1966" t="str">
            <v>0131-00</v>
          </cell>
          <cell r="E1966" t="str">
            <v>ABGASTURBOLADER</v>
          </cell>
          <cell r="F1966">
            <v>4.47</v>
          </cell>
          <cell r="G1966">
            <v>4.4000000000000004</v>
          </cell>
          <cell r="H1966">
            <v>158.97</v>
          </cell>
          <cell r="I1966">
            <v>8.870000000000001</v>
          </cell>
        </row>
        <row r="1967">
          <cell r="A1967" t="str">
            <v>3403</v>
          </cell>
          <cell r="B1967" t="str">
            <v>B</v>
          </cell>
          <cell r="C1967" t="str">
            <v>Y</v>
          </cell>
          <cell r="D1967" t="str">
            <v>0130-00</v>
          </cell>
          <cell r="E1967" t="str">
            <v>LACKIERUNG</v>
          </cell>
          <cell r="F1967">
            <v>1.71</v>
          </cell>
          <cell r="G1967">
            <v>0</v>
          </cell>
          <cell r="H1967">
            <v>59.02</v>
          </cell>
          <cell r="I1967">
            <v>1.71</v>
          </cell>
        </row>
        <row r="1968">
          <cell r="A1968" t="str">
            <v>3404</v>
          </cell>
          <cell r="B1968" t="str">
            <v>B</v>
          </cell>
          <cell r="C1968" t="str">
            <v>Y</v>
          </cell>
          <cell r="D1968" t="str">
            <v>0131-00</v>
          </cell>
          <cell r="E1968" t="str">
            <v>ABGASTURBOLADER</v>
          </cell>
          <cell r="F1968">
            <v>4.21</v>
          </cell>
          <cell r="G1968">
            <v>3.52</v>
          </cell>
          <cell r="H1968">
            <v>161.61000000000001</v>
          </cell>
          <cell r="I1968">
            <v>7.73</v>
          </cell>
        </row>
        <row r="1969">
          <cell r="A1969" t="str">
            <v>3405</v>
          </cell>
          <cell r="B1969" t="str">
            <v>B</v>
          </cell>
          <cell r="C1969" t="str">
            <v>Y</v>
          </cell>
          <cell r="D1969" t="str">
            <v>0131-00</v>
          </cell>
          <cell r="E1969" t="str">
            <v>VERSCHLUSSTEILE</v>
          </cell>
          <cell r="F1969">
            <v>5.65</v>
          </cell>
          <cell r="G1969">
            <v>0</v>
          </cell>
          <cell r="H1969">
            <v>605.33000000000004</v>
          </cell>
          <cell r="I1969">
            <v>5.65</v>
          </cell>
        </row>
        <row r="1970">
          <cell r="A1970" t="str">
            <v>3407</v>
          </cell>
          <cell r="B1970" t="str">
            <v>B</v>
          </cell>
          <cell r="C1970" t="str">
            <v>Y</v>
          </cell>
          <cell r="D1970" t="str">
            <v>0131-00</v>
          </cell>
          <cell r="E1970" t="str">
            <v>VERSCHLUSSTEILE</v>
          </cell>
          <cell r="F1970">
            <v>6.8</v>
          </cell>
          <cell r="G1970">
            <v>0</v>
          </cell>
          <cell r="H1970">
            <v>1041.71</v>
          </cell>
          <cell r="I1970">
            <v>6.8</v>
          </cell>
        </row>
        <row r="1971">
          <cell r="A1971" t="str">
            <v>3409</v>
          </cell>
          <cell r="B1971" t="str">
            <v>B</v>
          </cell>
          <cell r="C1971" t="str">
            <v>Y</v>
          </cell>
          <cell r="D1971" t="str">
            <v>0131-00</v>
          </cell>
          <cell r="E1971" t="str">
            <v>VERSCHLUSSTEILE</v>
          </cell>
          <cell r="F1971">
            <v>7.03</v>
          </cell>
          <cell r="G1971">
            <v>0</v>
          </cell>
          <cell r="H1971">
            <v>605.33000000000004</v>
          </cell>
          <cell r="I1971">
            <v>7.03</v>
          </cell>
        </row>
        <row r="1972">
          <cell r="A1972" t="str">
            <v>3411</v>
          </cell>
          <cell r="B1972" t="str">
            <v>B</v>
          </cell>
          <cell r="C1972" t="str">
            <v>Y</v>
          </cell>
          <cell r="D1972" t="str">
            <v>0131-00</v>
          </cell>
          <cell r="E1972" t="str">
            <v>VERSCHLUSSTEILE</v>
          </cell>
          <cell r="F1972">
            <v>6.9</v>
          </cell>
          <cell r="G1972">
            <v>0.21</v>
          </cell>
          <cell r="H1972">
            <v>593.44000000000005</v>
          </cell>
          <cell r="I1972">
            <v>7.11</v>
          </cell>
        </row>
        <row r="1973">
          <cell r="A1973" t="str">
            <v>3412</v>
          </cell>
          <cell r="B1973" t="str">
            <v>B</v>
          </cell>
          <cell r="C1973" t="str">
            <v>Y</v>
          </cell>
          <cell r="D1973" t="str">
            <v>0131-00</v>
          </cell>
          <cell r="E1973" t="str">
            <v>EINSPRITZPUMPE</v>
          </cell>
          <cell r="F1973">
            <v>7.06</v>
          </cell>
          <cell r="G1973">
            <v>54.33</v>
          </cell>
          <cell r="H1973">
            <v>1317.07</v>
          </cell>
          <cell r="I1973">
            <v>61.39</v>
          </cell>
        </row>
        <row r="1974">
          <cell r="A1974" t="str">
            <v>3413</v>
          </cell>
          <cell r="B1974" t="str">
            <v>B</v>
          </cell>
          <cell r="C1974" t="str">
            <v>Y</v>
          </cell>
          <cell r="D1974" t="str">
            <v>0131-00</v>
          </cell>
          <cell r="E1974" t="str">
            <v>GRUNDTEILE</v>
          </cell>
          <cell r="F1974">
            <v>16.420000000000002</v>
          </cell>
          <cell r="G1974">
            <v>32.130000000000003</v>
          </cell>
          <cell r="H1974">
            <v>443.32</v>
          </cell>
          <cell r="I1974">
            <v>48.550000000000004</v>
          </cell>
        </row>
        <row r="1975">
          <cell r="A1975" t="str">
            <v>3414</v>
          </cell>
          <cell r="B1975" t="str">
            <v>B</v>
          </cell>
          <cell r="C1975" t="str">
            <v>Y</v>
          </cell>
          <cell r="D1975" t="str">
            <v>0130-00</v>
          </cell>
          <cell r="E1975" t="str">
            <v>LADELUFTLEITUNG</v>
          </cell>
          <cell r="F1975">
            <v>1.42</v>
          </cell>
          <cell r="G1975">
            <v>0</v>
          </cell>
          <cell r="H1975">
            <v>61.81</v>
          </cell>
          <cell r="I1975">
            <v>1.42</v>
          </cell>
        </row>
        <row r="1976">
          <cell r="A1976" t="str">
            <v>3416</v>
          </cell>
          <cell r="B1976" t="str">
            <v>B</v>
          </cell>
          <cell r="C1976" t="str">
            <v>Y</v>
          </cell>
          <cell r="D1976" t="str">
            <v>0131-00</v>
          </cell>
          <cell r="E1976" t="str">
            <v>KEILRIEMENSCHEIBE</v>
          </cell>
          <cell r="F1976">
            <v>1.59</v>
          </cell>
          <cell r="G1976">
            <v>7.96</v>
          </cell>
          <cell r="H1976">
            <v>30.94</v>
          </cell>
          <cell r="I1976">
            <v>9.5500000000000007</v>
          </cell>
        </row>
        <row r="1977">
          <cell r="A1977" t="str">
            <v>3417</v>
          </cell>
          <cell r="B1977" t="str">
            <v>B</v>
          </cell>
          <cell r="C1977" t="str">
            <v>Y</v>
          </cell>
          <cell r="D1977" t="str">
            <v>0131-00</v>
          </cell>
          <cell r="E1977" t="str">
            <v>KRAFTSTOFFLEITUNG</v>
          </cell>
          <cell r="F1977">
            <v>0.28999999999999998</v>
          </cell>
          <cell r="G1977">
            <v>6.73</v>
          </cell>
          <cell r="H1977">
            <v>19.829999999999998</v>
          </cell>
          <cell r="I1977">
            <v>7.0200000000000005</v>
          </cell>
        </row>
        <row r="1978">
          <cell r="A1978" t="str">
            <v>3418</v>
          </cell>
          <cell r="B1978" t="str">
            <v>B</v>
          </cell>
          <cell r="C1978" t="str">
            <v>Y</v>
          </cell>
          <cell r="D1978" t="str">
            <v>0130-00</v>
          </cell>
          <cell r="E1978" t="str">
            <v>DRUCKLUEFTER</v>
          </cell>
          <cell r="F1978">
            <v>0.33</v>
          </cell>
          <cell r="G1978">
            <v>0</v>
          </cell>
          <cell r="H1978">
            <v>22.68</v>
          </cell>
          <cell r="I1978">
            <v>0.33</v>
          </cell>
        </row>
        <row r="1979">
          <cell r="A1979" t="str">
            <v>3419</v>
          </cell>
          <cell r="B1979" t="str">
            <v>B</v>
          </cell>
          <cell r="C1979" t="str">
            <v>Y</v>
          </cell>
          <cell r="D1979" t="str">
            <v>0131-00</v>
          </cell>
          <cell r="E1979" t="str">
            <v>EINSPRITZPUMPE</v>
          </cell>
          <cell r="F1979">
            <v>8.48</v>
          </cell>
          <cell r="G1979">
            <v>45.03</v>
          </cell>
          <cell r="H1979">
            <v>994.08</v>
          </cell>
          <cell r="I1979">
            <v>53.510000000000005</v>
          </cell>
        </row>
        <row r="1980">
          <cell r="A1980" t="str">
            <v>3421</v>
          </cell>
          <cell r="B1980" t="str">
            <v>B</v>
          </cell>
          <cell r="C1980" t="str">
            <v>Y</v>
          </cell>
          <cell r="D1980" t="str">
            <v>0130-00</v>
          </cell>
          <cell r="E1980" t="str">
            <v>TEMPERATURGEBER</v>
          </cell>
          <cell r="F1980">
            <v>0.57999999999999996</v>
          </cell>
          <cell r="G1980">
            <v>0</v>
          </cell>
          <cell r="H1980">
            <v>3.75</v>
          </cell>
          <cell r="I1980">
            <v>0.57999999999999996</v>
          </cell>
        </row>
        <row r="1981">
          <cell r="A1981" t="str">
            <v>3422</v>
          </cell>
          <cell r="B1981" t="str">
            <v>B</v>
          </cell>
          <cell r="C1981" t="str">
            <v>Y</v>
          </cell>
          <cell r="D1981" t="str">
            <v>0131-00</v>
          </cell>
          <cell r="E1981" t="str">
            <v>ANSCHLUSSGEHAEUSE</v>
          </cell>
          <cell r="F1981">
            <v>1.35</v>
          </cell>
          <cell r="G1981">
            <v>0</v>
          </cell>
          <cell r="H1981">
            <v>111.3</v>
          </cell>
          <cell r="I1981">
            <v>1.35</v>
          </cell>
        </row>
        <row r="1982">
          <cell r="A1982" t="str">
            <v>3423</v>
          </cell>
          <cell r="B1982" t="str">
            <v>B</v>
          </cell>
          <cell r="C1982" t="str">
            <v>Y</v>
          </cell>
          <cell r="D1982" t="str">
            <v>0130-00</v>
          </cell>
          <cell r="E1982" t="str">
            <v>SCHWUNGRAD</v>
          </cell>
          <cell r="F1982">
            <v>1.24</v>
          </cell>
          <cell r="G1982">
            <v>0</v>
          </cell>
          <cell r="H1982">
            <v>140.13</v>
          </cell>
          <cell r="I1982">
            <v>1.24</v>
          </cell>
        </row>
        <row r="1983">
          <cell r="A1983" t="str">
            <v>3424</v>
          </cell>
          <cell r="B1983" t="str">
            <v>B</v>
          </cell>
          <cell r="C1983" t="str">
            <v>Y</v>
          </cell>
          <cell r="D1983" t="str">
            <v>0130-00</v>
          </cell>
          <cell r="E1983" t="str">
            <v>SCHWUNGRAD</v>
          </cell>
          <cell r="F1983">
            <v>1.24</v>
          </cell>
          <cell r="G1983">
            <v>0</v>
          </cell>
          <cell r="H1983">
            <v>141.41999999999999</v>
          </cell>
          <cell r="I1983">
            <v>1.24</v>
          </cell>
        </row>
        <row r="1984">
          <cell r="A1984" t="str">
            <v>3425</v>
          </cell>
          <cell r="B1984" t="str">
            <v>B</v>
          </cell>
          <cell r="C1984" t="str">
            <v>Y</v>
          </cell>
          <cell r="D1984" t="str">
            <v>0130-00</v>
          </cell>
          <cell r="E1984" t="str">
            <v>KUEHLANLAGE</v>
          </cell>
          <cell r="F1984">
            <v>7.1</v>
          </cell>
          <cell r="G1984">
            <v>0</v>
          </cell>
          <cell r="H1984">
            <v>252.79</v>
          </cell>
          <cell r="I1984">
            <v>7.1</v>
          </cell>
        </row>
        <row r="1985">
          <cell r="A1985" t="str">
            <v>3426</v>
          </cell>
          <cell r="B1985" t="str">
            <v>B</v>
          </cell>
          <cell r="C1985" t="str">
            <v>Y</v>
          </cell>
          <cell r="D1985" t="str">
            <v>0130-00</v>
          </cell>
          <cell r="E1985" t="str">
            <v>DRUCKLUEFTER</v>
          </cell>
          <cell r="F1985">
            <v>0.33</v>
          </cell>
          <cell r="G1985">
            <v>0</v>
          </cell>
          <cell r="H1985">
            <v>19.899999999999999</v>
          </cell>
          <cell r="I1985">
            <v>0.33</v>
          </cell>
        </row>
        <row r="1986">
          <cell r="A1986" t="str">
            <v>3427</v>
          </cell>
          <cell r="B1986" t="str">
            <v>B</v>
          </cell>
          <cell r="C1986" t="str">
            <v>Y</v>
          </cell>
          <cell r="D1986" t="str">
            <v>0130-00</v>
          </cell>
          <cell r="E1986" t="str">
            <v>KUEHLANLAGE</v>
          </cell>
          <cell r="F1986">
            <v>7.58</v>
          </cell>
          <cell r="G1986">
            <v>0.77</v>
          </cell>
          <cell r="H1986">
            <v>243.28</v>
          </cell>
          <cell r="I1986">
            <v>8.35</v>
          </cell>
        </row>
        <row r="1987">
          <cell r="A1987" t="str">
            <v>3428</v>
          </cell>
          <cell r="B1987" t="str">
            <v>B</v>
          </cell>
          <cell r="C1987" t="str">
            <v>Y</v>
          </cell>
          <cell r="D1987" t="str">
            <v>0131-00</v>
          </cell>
          <cell r="E1987" t="str">
            <v>EINSPRITZPUMPE</v>
          </cell>
          <cell r="F1987">
            <v>8.48</v>
          </cell>
          <cell r="G1987">
            <v>40.700000000000003</v>
          </cell>
          <cell r="H1987">
            <v>935.02</v>
          </cell>
          <cell r="I1987">
            <v>49.180000000000007</v>
          </cell>
        </row>
        <row r="1988">
          <cell r="A1988" t="str">
            <v>3429</v>
          </cell>
          <cell r="B1988" t="str">
            <v>B</v>
          </cell>
          <cell r="C1988" t="str">
            <v>Y</v>
          </cell>
          <cell r="D1988" t="str">
            <v>0130-00</v>
          </cell>
          <cell r="E1988" t="str">
            <v>GENERATOR</v>
          </cell>
          <cell r="F1988">
            <v>1.02</v>
          </cell>
          <cell r="G1988">
            <v>0</v>
          </cell>
          <cell r="H1988">
            <v>94.41</v>
          </cell>
          <cell r="I1988">
            <v>1.02</v>
          </cell>
        </row>
        <row r="1989">
          <cell r="A1989" t="str">
            <v>3431</v>
          </cell>
          <cell r="B1989" t="str">
            <v>B</v>
          </cell>
          <cell r="C1989" t="str">
            <v>Y</v>
          </cell>
          <cell r="D1989" t="str">
            <v>0131-00</v>
          </cell>
          <cell r="E1989" t="str">
            <v>OELWANNE</v>
          </cell>
          <cell r="F1989">
            <v>1.39</v>
          </cell>
          <cell r="G1989">
            <v>4.1100000000000003</v>
          </cell>
          <cell r="H1989">
            <v>24.24</v>
          </cell>
          <cell r="I1989">
            <v>5.5</v>
          </cell>
        </row>
        <row r="1990">
          <cell r="A1990" t="str">
            <v>3432</v>
          </cell>
          <cell r="B1990" t="str">
            <v>B</v>
          </cell>
          <cell r="C1990" t="str">
            <v>Y</v>
          </cell>
          <cell r="D1990" t="str">
            <v>0131-00</v>
          </cell>
          <cell r="E1990" t="str">
            <v>FLUESSIGKEITSPUMPE</v>
          </cell>
          <cell r="F1990">
            <v>1.41</v>
          </cell>
          <cell r="G1990">
            <v>0</v>
          </cell>
          <cell r="H1990">
            <v>41.03</v>
          </cell>
          <cell r="I1990">
            <v>1.41</v>
          </cell>
        </row>
        <row r="1991">
          <cell r="A1991" t="str">
            <v>3433</v>
          </cell>
          <cell r="B1991" t="str">
            <v>B</v>
          </cell>
          <cell r="C1991" t="str">
            <v>Y</v>
          </cell>
          <cell r="D1991" t="str">
            <v>0130-00</v>
          </cell>
          <cell r="E1991" t="str">
            <v>DRUCKLUEFTER</v>
          </cell>
          <cell r="F1991">
            <v>0.33</v>
          </cell>
          <cell r="G1991">
            <v>0</v>
          </cell>
          <cell r="H1991">
            <v>20.72</v>
          </cell>
          <cell r="I1991">
            <v>0.33</v>
          </cell>
        </row>
        <row r="1992">
          <cell r="A1992" t="str">
            <v>3434</v>
          </cell>
          <cell r="B1992" t="str">
            <v>B</v>
          </cell>
          <cell r="C1992" t="str">
            <v>Y</v>
          </cell>
          <cell r="D1992" t="str">
            <v>0131-00</v>
          </cell>
          <cell r="E1992" t="str">
            <v>ABGASTURBOLADER</v>
          </cell>
          <cell r="F1992">
            <v>5.88</v>
          </cell>
          <cell r="G1992">
            <v>5.59</v>
          </cell>
          <cell r="H1992">
            <v>274.83</v>
          </cell>
          <cell r="I1992">
            <v>11.469999999999999</v>
          </cell>
        </row>
        <row r="1993">
          <cell r="A1993" t="str">
            <v>3435</v>
          </cell>
          <cell r="B1993" t="str">
            <v>B</v>
          </cell>
          <cell r="C1993" t="str">
            <v>Y</v>
          </cell>
          <cell r="D1993" t="str">
            <v>0131-00</v>
          </cell>
          <cell r="E1993" t="str">
            <v>KEILRIEMENSCHEIBE</v>
          </cell>
          <cell r="F1993">
            <v>1.41</v>
          </cell>
          <cell r="G1993">
            <v>5.83</v>
          </cell>
          <cell r="H1993">
            <v>55.68</v>
          </cell>
          <cell r="I1993">
            <v>7.24</v>
          </cell>
        </row>
        <row r="1994">
          <cell r="A1994" t="str">
            <v>3436</v>
          </cell>
          <cell r="B1994" t="str">
            <v>B</v>
          </cell>
          <cell r="C1994" t="str">
            <v>Y</v>
          </cell>
          <cell r="D1994" t="str">
            <v>0131-00</v>
          </cell>
          <cell r="E1994" t="str">
            <v>KEILRIEMENSCHEIBE</v>
          </cell>
          <cell r="F1994">
            <v>1.57</v>
          </cell>
          <cell r="G1994">
            <v>5.83</v>
          </cell>
          <cell r="H1994">
            <v>53.69</v>
          </cell>
          <cell r="I1994">
            <v>7.4</v>
          </cell>
        </row>
        <row r="1995">
          <cell r="A1995" t="str">
            <v>3437</v>
          </cell>
          <cell r="B1995" t="str">
            <v>B</v>
          </cell>
          <cell r="C1995" t="str">
            <v>Y</v>
          </cell>
          <cell r="D1995" t="str">
            <v>0130-00</v>
          </cell>
          <cell r="E1995" t="str">
            <v>SCHMIEROELFILTER</v>
          </cell>
          <cell r="F1995">
            <v>0.64</v>
          </cell>
          <cell r="G1995">
            <v>2.04</v>
          </cell>
          <cell r="H1995">
            <v>88.51</v>
          </cell>
          <cell r="I1995">
            <v>2.68</v>
          </cell>
        </row>
        <row r="1996">
          <cell r="A1996" t="str">
            <v>3438</v>
          </cell>
          <cell r="B1996" t="str">
            <v>B</v>
          </cell>
          <cell r="C1996" t="str">
            <v>Y</v>
          </cell>
          <cell r="D1996" t="str">
            <v>0130-00</v>
          </cell>
          <cell r="E1996" t="str">
            <v>OELMESSVORRICHTUNG</v>
          </cell>
          <cell r="F1996">
            <v>0.7</v>
          </cell>
          <cell r="G1996">
            <v>0</v>
          </cell>
          <cell r="H1996">
            <v>9.01</v>
          </cell>
          <cell r="I1996">
            <v>0.7</v>
          </cell>
        </row>
        <row r="1997">
          <cell r="A1997" t="str">
            <v>3439</v>
          </cell>
          <cell r="B1997" t="str">
            <v>B</v>
          </cell>
          <cell r="C1997" t="str">
            <v>Y</v>
          </cell>
          <cell r="D1997" t="str">
            <v>0130-00</v>
          </cell>
          <cell r="E1997" t="str">
            <v>OELWANNE</v>
          </cell>
          <cell r="F1997">
            <v>3.44</v>
          </cell>
          <cell r="G1997">
            <v>2.75</v>
          </cell>
          <cell r="H1997">
            <v>192.47</v>
          </cell>
          <cell r="I1997">
            <v>6.1899999999999995</v>
          </cell>
        </row>
        <row r="1998">
          <cell r="A1998" t="str">
            <v>3440</v>
          </cell>
          <cell r="B1998" t="str">
            <v>B</v>
          </cell>
          <cell r="C1998" t="str">
            <v>Y</v>
          </cell>
          <cell r="D1998" t="str">
            <v>0131-00</v>
          </cell>
          <cell r="E1998" t="str">
            <v>BETRIEBSANLEITUNG</v>
          </cell>
          <cell r="F1998">
            <v>0</v>
          </cell>
          <cell r="G1998">
            <v>0</v>
          </cell>
          <cell r="H1998">
            <v>1.94</v>
          </cell>
          <cell r="I1998">
            <v>0</v>
          </cell>
        </row>
        <row r="1999">
          <cell r="A1999" t="str">
            <v>3441</v>
          </cell>
          <cell r="B1999" t="str">
            <v>B</v>
          </cell>
          <cell r="C1999" t="str">
            <v>Y</v>
          </cell>
          <cell r="D1999" t="str">
            <v>0130-00</v>
          </cell>
          <cell r="E1999" t="str">
            <v>AUFSTELLFUSS</v>
          </cell>
          <cell r="F1999">
            <v>0.01</v>
          </cell>
          <cell r="G1999">
            <v>0</v>
          </cell>
          <cell r="H1999">
            <v>149.06</v>
          </cell>
          <cell r="I1999">
            <v>0.01</v>
          </cell>
        </row>
        <row r="2000">
          <cell r="A2000" t="str">
            <v>3442</v>
          </cell>
          <cell r="B2000" t="str">
            <v>B</v>
          </cell>
          <cell r="C2000" t="str">
            <v>Y</v>
          </cell>
          <cell r="D2000" t="str">
            <v>0131-00</v>
          </cell>
          <cell r="E2000" t="str">
            <v>ABGASTURBOLADER</v>
          </cell>
          <cell r="F2000">
            <v>5.27</v>
          </cell>
          <cell r="G2000">
            <v>4.8</v>
          </cell>
          <cell r="H2000">
            <v>180.17</v>
          </cell>
          <cell r="I2000">
            <v>10.07</v>
          </cell>
        </row>
        <row r="2001">
          <cell r="A2001" t="str">
            <v>3443</v>
          </cell>
          <cell r="B2001" t="str">
            <v>B</v>
          </cell>
          <cell r="C2001" t="str">
            <v>Y</v>
          </cell>
          <cell r="D2001" t="str">
            <v>0131-00</v>
          </cell>
          <cell r="E2001" t="str">
            <v>ABGASTURBOLADER</v>
          </cell>
          <cell r="F2001">
            <v>5.27</v>
          </cell>
          <cell r="G2001">
            <v>4.8</v>
          </cell>
          <cell r="H2001">
            <v>180.17</v>
          </cell>
          <cell r="I2001">
            <v>10.07</v>
          </cell>
        </row>
        <row r="2002">
          <cell r="A2002" t="str">
            <v>3444</v>
          </cell>
          <cell r="B2002" t="str">
            <v>B</v>
          </cell>
          <cell r="C2002" t="str">
            <v>Y</v>
          </cell>
          <cell r="D2002" t="str">
            <v>0131-00</v>
          </cell>
          <cell r="E2002" t="str">
            <v>LADELUFTLEITUNG</v>
          </cell>
          <cell r="F2002">
            <v>1.95</v>
          </cell>
          <cell r="G2002">
            <v>0.93</v>
          </cell>
          <cell r="H2002">
            <v>58.87</v>
          </cell>
          <cell r="I2002">
            <v>2.88</v>
          </cell>
        </row>
        <row r="2003">
          <cell r="A2003" t="str">
            <v>3445</v>
          </cell>
          <cell r="B2003" t="str">
            <v>B</v>
          </cell>
          <cell r="C2003" t="str">
            <v>Y</v>
          </cell>
          <cell r="D2003" t="str">
            <v>0131-00</v>
          </cell>
          <cell r="E2003" t="str">
            <v>ABGASTURBOLADER</v>
          </cell>
          <cell r="F2003">
            <v>5.27</v>
          </cell>
          <cell r="G2003">
            <v>5.74</v>
          </cell>
          <cell r="H2003">
            <v>188.66</v>
          </cell>
          <cell r="I2003">
            <v>11.01</v>
          </cell>
        </row>
        <row r="2004">
          <cell r="A2004" t="str">
            <v>3446</v>
          </cell>
          <cell r="B2004" t="str">
            <v>B</v>
          </cell>
          <cell r="C2004" t="str">
            <v>Y</v>
          </cell>
          <cell r="D2004" t="str">
            <v>0130-00</v>
          </cell>
          <cell r="E2004" t="str">
            <v>KURB.GEH.ENTLUEFT.</v>
          </cell>
          <cell r="F2004">
            <v>0.69</v>
          </cell>
          <cell r="G2004">
            <v>0.32</v>
          </cell>
          <cell r="H2004">
            <v>16.02</v>
          </cell>
          <cell r="I2004">
            <v>1.01</v>
          </cell>
        </row>
        <row r="2005">
          <cell r="A2005" t="str">
            <v>3447</v>
          </cell>
          <cell r="B2005" t="str">
            <v>B</v>
          </cell>
          <cell r="C2005" t="str">
            <v>Y</v>
          </cell>
          <cell r="D2005" t="str">
            <v>0130-00</v>
          </cell>
          <cell r="E2005" t="str">
            <v>EINSPRITZPUMPE</v>
          </cell>
          <cell r="F2005">
            <v>5.99</v>
          </cell>
          <cell r="G2005">
            <v>40.51</v>
          </cell>
          <cell r="H2005">
            <v>541.48</v>
          </cell>
          <cell r="I2005">
            <v>46.5</v>
          </cell>
        </row>
        <row r="2006">
          <cell r="A2006" t="str">
            <v>3448</v>
          </cell>
          <cell r="B2006" t="str">
            <v>B</v>
          </cell>
          <cell r="C2006" t="str">
            <v>Y</v>
          </cell>
          <cell r="D2006" t="str">
            <v>0130-00</v>
          </cell>
          <cell r="E2006" t="str">
            <v>EINSPRITZPUMPE</v>
          </cell>
          <cell r="F2006">
            <v>5.99</v>
          </cell>
          <cell r="G2006">
            <v>40.51</v>
          </cell>
          <cell r="H2006">
            <v>541.48</v>
          </cell>
          <cell r="I2006">
            <v>46.5</v>
          </cell>
        </row>
        <row r="2007">
          <cell r="A2007" t="str">
            <v>3449</v>
          </cell>
          <cell r="B2007" t="str">
            <v>B</v>
          </cell>
          <cell r="C2007" t="str">
            <v>Y</v>
          </cell>
          <cell r="D2007" t="str">
            <v>0130-00</v>
          </cell>
          <cell r="E2007" t="str">
            <v>RIEMENTRIEB</v>
          </cell>
          <cell r="F2007">
            <v>2.39</v>
          </cell>
          <cell r="G2007">
            <v>0.93</v>
          </cell>
          <cell r="H2007">
            <v>77.989999999999995</v>
          </cell>
          <cell r="I2007">
            <v>3.3200000000000003</v>
          </cell>
        </row>
        <row r="2008">
          <cell r="A2008" t="str">
            <v>3450</v>
          </cell>
          <cell r="B2008" t="str">
            <v>B</v>
          </cell>
          <cell r="C2008" t="str">
            <v>Y</v>
          </cell>
          <cell r="D2008" t="str">
            <v>0130-00</v>
          </cell>
          <cell r="E2008" t="str">
            <v>FLUESSIGKEITSPUMPE</v>
          </cell>
          <cell r="F2008">
            <v>1.05</v>
          </cell>
          <cell r="G2008">
            <v>0</v>
          </cell>
          <cell r="H2008">
            <v>50.26</v>
          </cell>
          <cell r="I2008">
            <v>1.05</v>
          </cell>
        </row>
        <row r="2009">
          <cell r="A2009" t="str">
            <v>3451</v>
          </cell>
          <cell r="B2009" t="str">
            <v>B</v>
          </cell>
          <cell r="C2009" t="str">
            <v>Y</v>
          </cell>
          <cell r="D2009" t="str">
            <v>0130-00</v>
          </cell>
          <cell r="E2009" t="str">
            <v>KRUEMMER</v>
          </cell>
          <cell r="F2009">
            <v>1.1299999999999999</v>
          </cell>
          <cell r="G2009">
            <v>1.1000000000000001</v>
          </cell>
          <cell r="H2009">
            <v>26.12</v>
          </cell>
          <cell r="I2009">
            <v>2.23</v>
          </cell>
        </row>
        <row r="2010">
          <cell r="A2010" t="str">
            <v>3452</v>
          </cell>
          <cell r="B2010" t="str">
            <v>B</v>
          </cell>
          <cell r="C2010" t="str">
            <v>Y</v>
          </cell>
          <cell r="D2010" t="str">
            <v>0130-00</v>
          </cell>
          <cell r="E2010" t="str">
            <v>KRUEMMER</v>
          </cell>
          <cell r="F2010">
            <v>1.1000000000000001</v>
          </cell>
          <cell r="G2010">
            <v>1.1000000000000001</v>
          </cell>
          <cell r="H2010">
            <v>26.24</v>
          </cell>
          <cell r="I2010">
            <v>2.2000000000000002</v>
          </cell>
        </row>
        <row r="2011">
          <cell r="A2011" t="str">
            <v>3453</v>
          </cell>
          <cell r="B2011" t="str">
            <v>B</v>
          </cell>
          <cell r="C2011" t="str">
            <v>Y</v>
          </cell>
          <cell r="D2011" t="str">
            <v>0130-00</v>
          </cell>
          <cell r="E2011" t="str">
            <v>KRUEMMER</v>
          </cell>
          <cell r="F2011">
            <v>1.19</v>
          </cell>
          <cell r="G2011">
            <v>1.24</v>
          </cell>
          <cell r="H2011">
            <v>30.4</v>
          </cell>
          <cell r="I2011">
            <v>2.4299999999999997</v>
          </cell>
        </row>
        <row r="2012">
          <cell r="A2012" t="str">
            <v>3454</v>
          </cell>
          <cell r="B2012" t="str">
            <v>B</v>
          </cell>
          <cell r="C2012" t="str">
            <v>Y</v>
          </cell>
          <cell r="D2012" t="str">
            <v>0130-00</v>
          </cell>
          <cell r="E2012" t="str">
            <v>KRUEMMER</v>
          </cell>
          <cell r="F2012">
            <v>1.19</v>
          </cell>
          <cell r="G2012">
            <v>1.24</v>
          </cell>
          <cell r="H2012">
            <v>30.5</v>
          </cell>
          <cell r="I2012">
            <v>2.4299999999999997</v>
          </cell>
        </row>
        <row r="2013">
          <cell r="A2013" t="str">
            <v>3455</v>
          </cell>
          <cell r="B2013" t="str">
            <v>B</v>
          </cell>
          <cell r="C2013" t="str">
            <v>Y</v>
          </cell>
          <cell r="D2013" t="str">
            <v>0130-00</v>
          </cell>
          <cell r="E2013" t="str">
            <v>KRUEMMER</v>
          </cell>
          <cell r="F2013">
            <v>1.27</v>
          </cell>
          <cell r="G2013">
            <v>1.24</v>
          </cell>
          <cell r="H2013">
            <v>30.4</v>
          </cell>
          <cell r="I2013">
            <v>2.5099999999999998</v>
          </cell>
        </row>
        <row r="2014">
          <cell r="A2014" t="str">
            <v>3456</v>
          </cell>
          <cell r="B2014" t="str">
            <v>B</v>
          </cell>
          <cell r="C2014" t="str">
            <v>Y</v>
          </cell>
          <cell r="D2014" t="str">
            <v>0130-00</v>
          </cell>
          <cell r="E2014" t="str">
            <v>KRUEMMER</v>
          </cell>
          <cell r="F2014">
            <v>1.27</v>
          </cell>
          <cell r="G2014">
            <v>1.24</v>
          </cell>
          <cell r="H2014">
            <v>30.5</v>
          </cell>
          <cell r="I2014">
            <v>2.5099999999999998</v>
          </cell>
        </row>
        <row r="2015">
          <cell r="A2015" t="str">
            <v>3457</v>
          </cell>
          <cell r="B2015" t="str">
            <v>B</v>
          </cell>
          <cell r="C2015" t="str">
            <v>Y</v>
          </cell>
          <cell r="D2015" t="str">
            <v>0130-00</v>
          </cell>
          <cell r="E2015" t="str">
            <v>KRUEMMER</v>
          </cell>
          <cell r="F2015">
            <v>1.01</v>
          </cell>
          <cell r="G2015">
            <v>1.1000000000000001</v>
          </cell>
          <cell r="H2015">
            <v>26.06</v>
          </cell>
          <cell r="I2015">
            <v>2.1100000000000003</v>
          </cell>
        </row>
        <row r="2016">
          <cell r="A2016" t="str">
            <v>3458</v>
          </cell>
          <cell r="B2016" t="str">
            <v>B</v>
          </cell>
          <cell r="C2016" t="str">
            <v>Y</v>
          </cell>
          <cell r="D2016" t="str">
            <v>0130-00</v>
          </cell>
          <cell r="E2016" t="str">
            <v>KRUEMMER</v>
          </cell>
          <cell r="F2016">
            <v>1.1000000000000001</v>
          </cell>
          <cell r="G2016">
            <v>1.1000000000000001</v>
          </cell>
          <cell r="H2016">
            <v>26.16</v>
          </cell>
          <cell r="I2016">
            <v>2.2000000000000002</v>
          </cell>
        </row>
        <row r="2017">
          <cell r="A2017" t="str">
            <v>3459</v>
          </cell>
          <cell r="B2017" t="str">
            <v>B</v>
          </cell>
          <cell r="C2017" t="str">
            <v>Y</v>
          </cell>
          <cell r="D2017" t="str">
            <v>0130-00</v>
          </cell>
          <cell r="E2017" t="str">
            <v>KUEHLLUFTFUEHRUNG</v>
          </cell>
          <cell r="F2017">
            <v>0.67</v>
          </cell>
          <cell r="G2017">
            <v>0</v>
          </cell>
          <cell r="H2017">
            <v>30.19</v>
          </cell>
          <cell r="I2017">
            <v>0.67</v>
          </cell>
        </row>
        <row r="2018">
          <cell r="A2018" t="str">
            <v>3460</v>
          </cell>
          <cell r="B2018" t="str">
            <v>B</v>
          </cell>
          <cell r="C2018" t="str">
            <v>Y</v>
          </cell>
          <cell r="D2018" t="str">
            <v>0138-00</v>
          </cell>
          <cell r="E2018" t="str">
            <v>OHNE INHALT</v>
          </cell>
          <cell r="F2018">
            <v>0</v>
          </cell>
          <cell r="G2018">
            <v>0</v>
          </cell>
          <cell r="H2018">
            <v>0</v>
          </cell>
          <cell r="I2018">
            <v>0</v>
          </cell>
        </row>
        <row r="2019">
          <cell r="A2019" t="str">
            <v>3461</v>
          </cell>
          <cell r="B2019" t="str">
            <v>B</v>
          </cell>
          <cell r="C2019" t="str">
            <v>Y</v>
          </cell>
          <cell r="D2019" t="str">
            <v>0130-00</v>
          </cell>
          <cell r="E2019" t="str">
            <v>LUEFTERANTRIEB</v>
          </cell>
          <cell r="F2019">
            <v>1.01</v>
          </cell>
          <cell r="G2019">
            <v>5.74</v>
          </cell>
          <cell r="H2019">
            <v>43.3</v>
          </cell>
          <cell r="I2019">
            <v>6.75</v>
          </cell>
        </row>
        <row r="2020">
          <cell r="A2020" t="str">
            <v>3462</v>
          </cell>
          <cell r="B2020" t="str">
            <v>B</v>
          </cell>
          <cell r="C2020" t="str">
            <v>Y</v>
          </cell>
          <cell r="D2020" t="str">
            <v>0130-00</v>
          </cell>
          <cell r="E2020" t="str">
            <v>MOTORZUBEHOER</v>
          </cell>
          <cell r="F2020">
            <v>0</v>
          </cell>
          <cell r="G2020">
            <v>0</v>
          </cell>
          <cell r="H2020">
            <v>285.14999999999998</v>
          </cell>
          <cell r="I2020">
            <v>0</v>
          </cell>
        </row>
        <row r="2021">
          <cell r="A2021" t="str">
            <v>3463</v>
          </cell>
          <cell r="B2021" t="str">
            <v>B</v>
          </cell>
          <cell r="C2021" t="str">
            <v>Y</v>
          </cell>
          <cell r="D2021" t="str">
            <v>0131-00</v>
          </cell>
          <cell r="E2021" t="str">
            <v>ANSCHLUSSGEHAEUSE</v>
          </cell>
          <cell r="F2021">
            <v>1.1499999999999999</v>
          </cell>
          <cell r="G2021">
            <v>0</v>
          </cell>
          <cell r="H2021">
            <v>77.7</v>
          </cell>
          <cell r="I2021">
            <v>1.1499999999999999</v>
          </cell>
        </row>
        <row r="2022">
          <cell r="A2022" t="str">
            <v>3464</v>
          </cell>
          <cell r="B2022" t="str">
            <v>B</v>
          </cell>
          <cell r="C2022" t="str">
            <v>Y</v>
          </cell>
          <cell r="D2022" t="str">
            <v>0131-00</v>
          </cell>
          <cell r="E2022" t="str">
            <v>KRAFTSTOFFPUMPE</v>
          </cell>
          <cell r="F2022">
            <v>1.1399999999999999</v>
          </cell>
          <cell r="G2022">
            <v>0</v>
          </cell>
          <cell r="H2022">
            <v>53.79</v>
          </cell>
          <cell r="I2022">
            <v>1.1399999999999999</v>
          </cell>
        </row>
        <row r="2023">
          <cell r="A2023" t="str">
            <v>3465</v>
          </cell>
          <cell r="B2023" t="str">
            <v>B</v>
          </cell>
          <cell r="C2023" t="str">
            <v>Y</v>
          </cell>
          <cell r="D2023" t="str">
            <v>0130-00</v>
          </cell>
          <cell r="E2023" t="str">
            <v>RIEMENTRIEB</v>
          </cell>
          <cell r="F2023">
            <v>1.25</v>
          </cell>
          <cell r="G2023">
            <v>1.1200000000000001</v>
          </cell>
          <cell r="H2023">
            <v>26.75</v>
          </cell>
          <cell r="I2023">
            <v>2.37</v>
          </cell>
        </row>
        <row r="2024">
          <cell r="A2024" t="str">
            <v>3466</v>
          </cell>
          <cell r="B2024" t="str">
            <v>B</v>
          </cell>
          <cell r="C2024" t="str">
            <v>Y</v>
          </cell>
          <cell r="D2024" t="str">
            <v>0131-00</v>
          </cell>
          <cell r="E2024" t="str">
            <v>OELWANNE</v>
          </cell>
          <cell r="F2024">
            <v>2.2400000000000002</v>
          </cell>
          <cell r="G2024">
            <v>3.79</v>
          </cell>
          <cell r="H2024">
            <v>109.24</v>
          </cell>
          <cell r="I2024">
            <v>6.03</v>
          </cell>
        </row>
        <row r="2025">
          <cell r="A2025" t="str">
            <v>3467</v>
          </cell>
          <cell r="B2025" t="str">
            <v>B</v>
          </cell>
          <cell r="C2025" t="str">
            <v>Y</v>
          </cell>
          <cell r="D2025" t="str">
            <v>0131-00</v>
          </cell>
          <cell r="E2025" t="str">
            <v>OELMESSVORRICHTUNG</v>
          </cell>
          <cell r="F2025">
            <v>0.54</v>
          </cell>
          <cell r="G2025">
            <v>0</v>
          </cell>
          <cell r="H2025">
            <v>2.19</v>
          </cell>
          <cell r="I2025">
            <v>0.54</v>
          </cell>
        </row>
        <row r="2026">
          <cell r="A2026" t="str">
            <v>3468</v>
          </cell>
          <cell r="B2026" t="str">
            <v>B</v>
          </cell>
          <cell r="C2026" t="str">
            <v>Y</v>
          </cell>
          <cell r="D2026" t="str">
            <v>0130-00</v>
          </cell>
          <cell r="E2026" t="str">
            <v>EINSPRITZPUMPE</v>
          </cell>
          <cell r="F2026">
            <v>5.99</v>
          </cell>
          <cell r="G2026">
            <v>40.450000000000003</v>
          </cell>
          <cell r="H2026">
            <v>546.55999999999995</v>
          </cell>
          <cell r="I2026">
            <v>46.440000000000005</v>
          </cell>
        </row>
        <row r="2027">
          <cell r="A2027" t="str">
            <v>3469</v>
          </cell>
          <cell r="B2027" t="str">
            <v>B</v>
          </cell>
          <cell r="C2027" t="str">
            <v>Y</v>
          </cell>
          <cell r="D2027" t="str">
            <v>0130-00</v>
          </cell>
          <cell r="E2027" t="str">
            <v>EINSPRITZPUMPE</v>
          </cell>
          <cell r="F2027">
            <v>5.7</v>
          </cell>
          <cell r="G2027">
            <v>40.450000000000003</v>
          </cell>
          <cell r="H2027">
            <v>546.55999999999995</v>
          </cell>
          <cell r="I2027">
            <v>46.150000000000006</v>
          </cell>
        </row>
        <row r="2028">
          <cell r="A2028" t="str">
            <v>3470</v>
          </cell>
          <cell r="B2028" t="str">
            <v>B</v>
          </cell>
          <cell r="C2028" t="str">
            <v>Y</v>
          </cell>
          <cell r="D2028" t="str">
            <v>0130-00</v>
          </cell>
          <cell r="E2028" t="str">
            <v>OELDRUCKUEBERWACH.</v>
          </cell>
          <cell r="F2028">
            <v>0.25</v>
          </cell>
          <cell r="G2028">
            <v>0</v>
          </cell>
          <cell r="H2028">
            <v>17.43</v>
          </cell>
          <cell r="I2028">
            <v>0.25</v>
          </cell>
        </row>
        <row r="2029">
          <cell r="A2029" t="str">
            <v>3471</v>
          </cell>
          <cell r="B2029" t="str">
            <v>B</v>
          </cell>
          <cell r="C2029" t="str">
            <v>Y</v>
          </cell>
          <cell r="D2029" t="str">
            <v>0130-00</v>
          </cell>
          <cell r="E2029" t="str">
            <v>OELDRUCKUEBERWACH.</v>
          </cell>
          <cell r="F2029">
            <v>0.28999999999999998</v>
          </cell>
          <cell r="G2029">
            <v>0</v>
          </cell>
          <cell r="H2029">
            <v>17.43</v>
          </cell>
          <cell r="I2029">
            <v>0.28999999999999998</v>
          </cell>
        </row>
        <row r="2030">
          <cell r="A2030" t="str">
            <v>3472</v>
          </cell>
          <cell r="B2030" t="str">
            <v>B</v>
          </cell>
          <cell r="C2030" t="str">
            <v>Y</v>
          </cell>
          <cell r="D2030" t="str">
            <v>0130-00</v>
          </cell>
          <cell r="E2030" t="str">
            <v>OELDRUCKUEBERWACH.</v>
          </cell>
          <cell r="F2030">
            <v>0.28999999999999998</v>
          </cell>
          <cell r="G2030">
            <v>0</v>
          </cell>
          <cell r="H2030">
            <v>16.93</v>
          </cell>
          <cell r="I2030">
            <v>0.28999999999999998</v>
          </cell>
        </row>
        <row r="2031">
          <cell r="A2031" t="str">
            <v>3474</v>
          </cell>
          <cell r="B2031" t="str">
            <v>B</v>
          </cell>
          <cell r="C2031" t="str">
            <v>Y</v>
          </cell>
          <cell r="D2031" t="str">
            <v>0130-00</v>
          </cell>
          <cell r="E2031" t="str">
            <v>LANDVERPACKUNG</v>
          </cell>
          <cell r="F2031">
            <v>0</v>
          </cell>
          <cell r="G2031">
            <v>0</v>
          </cell>
          <cell r="H2031">
            <v>10.48</v>
          </cell>
          <cell r="I2031">
            <v>0</v>
          </cell>
        </row>
        <row r="2032">
          <cell r="A2032" t="str">
            <v>3475</v>
          </cell>
          <cell r="B2032" t="str">
            <v>B</v>
          </cell>
          <cell r="C2032" t="str">
            <v>Y</v>
          </cell>
          <cell r="D2032" t="str">
            <v>0130-00</v>
          </cell>
          <cell r="E2032" t="str">
            <v>DREHZ.VERSTELLUNG</v>
          </cell>
          <cell r="F2032">
            <v>1.0900000000000001</v>
          </cell>
          <cell r="G2032">
            <v>0</v>
          </cell>
          <cell r="H2032">
            <v>2.42</v>
          </cell>
          <cell r="I2032">
            <v>1.0900000000000001</v>
          </cell>
        </row>
        <row r="2033">
          <cell r="A2033" t="str">
            <v>3476</v>
          </cell>
          <cell r="B2033" t="str">
            <v>B</v>
          </cell>
          <cell r="C2033" t="str">
            <v>Y</v>
          </cell>
          <cell r="D2033" t="str">
            <v>0130-00</v>
          </cell>
          <cell r="E2033" t="str">
            <v>TROCKENLUFTFILTER</v>
          </cell>
          <cell r="F2033">
            <v>2.0099999999999998</v>
          </cell>
          <cell r="G2033">
            <v>0</v>
          </cell>
          <cell r="H2033">
            <v>89.33</v>
          </cell>
          <cell r="I2033">
            <v>2.0099999999999998</v>
          </cell>
        </row>
        <row r="2034">
          <cell r="A2034" t="str">
            <v>3477</v>
          </cell>
          <cell r="B2034" t="str">
            <v>B</v>
          </cell>
          <cell r="C2034" t="str">
            <v>Y</v>
          </cell>
          <cell r="D2034" t="str">
            <v>0130-00</v>
          </cell>
          <cell r="E2034" t="str">
            <v>TROCKENLUFTFILTER</v>
          </cell>
          <cell r="F2034">
            <v>2.67</v>
          </cell>
          <cell r="G2034">
            <v>0</v>
          </cell>
          <cell r="H2034">
            <v>131.16999999999999</v>
          </cell>
          <cell r="I2034">
            <v>2.67</v>
          </cell>
        </row>
        <row r="2035">
          <cell r="A2035" t="str">
            <v>3478</v>
          </cell>
          <cell r="B2035" t="str">
            <v>B</v>
          </cell>
          <cell r="C2035" t="str">
            <v>Y</v>
          </cell>
          <cell r="D2035" t="str">
            <v>0130-00</v>
          </cell>
          <cell r="E2035" t="str">
            <v>SCHWUNGRAD</v>
          </cell>
          <cell r="F2035">
            <v>0.95</v>
          </cell>
          <cell r="G2035">
            <v>0</v>
          </cell>
          <cell r="H2035">
            <v>92.33</v>
          </cell>
          <cell r="I2035">
            <v>0.95</v>
          </cell>
        </row>
        <row r="2036">
          <cell r="A2036" t="str">
            <v>3479</v>
          </cell>
          <cell r="B2036" t="str">
            <v>B</v>
          </cell>
          <cell r="C2036" t="str">
            <v>Y</v>
          </cell>
          <cell r="D2036" t="str">
            <v>0131-00</v>
          </cell>
          <cell r="E2036" t="str">
            <v>KEILRIEMENSCHEIBE</v>
          </cell>
          <cell r="F2036">
            <v>1.56</v>
          </cell>
          <cell r="G2036">
            <v>5.83</v>
          </cell>
          <cell r="H2036">
            <v>56.62</v>
          </cell>
          <cell r="I2036">
            <v>7.3900000000000006</v>
          </cell>
        </row>
        <row r="2037">
          <cell r="A2037" t="str">
            <v>3480</v>
          </cell>
          <cell r="B2037" t="str">
            <v>B</v>
          </cell>
          <cell r="C2037" t="str">
            <v>Y</v>
          </cell>
          <cell r="D2037" t="str">
            <v>0131-00</v>
          </cell>
          <cell r="E2037" t="str">
            <v>KEILRIEMENSCHEIBE</v>
          </cell>
          <cell r="F2037">
            <v>1.56</v>
          </cell>
          <cell r="G2037">
            <v>4.62</v>
          </cell>
          <cell r="H2037">
            <v>55.01</v>
          </cell>
          <cell r="I2037">
            <v>6.18</v>
          </cell>
        </row>
        <row r="2038">
          <cell r="A2038" t="str">
            <v>3481</v>
          </cell>
          <cell r="B2038" t="str">
            <v>B</v>
          </cell>
          <cell r="C2038" t="str">
            <v>Y</v>
          </cell>
          <cell r="D2038" t="str">
            <v>0130-00</v>
          </cell>
          <cell r="E2038" t="str">
            <v>VERSCHLUSSTEILE</v>
          </cell>
          <cell r="F2038">
            <v>0.03</v>
          </cell>
          <cell r="G2038">
            <v>0</v>
          </cell>
          <cell r="H2038">
            <v>0.59</v>
          </cell>
          <cell r="I2038">
            <v>0.03</v>
          </cell>
        </row>
        <row r="2039">
          <cell r="A2039" t="str">
            <v>3482</v>
          </cell>
          <cell r="B2039" t="str">
            <v>B</v>
          </cell>
          <cell r="C2039" t="str">
            <v>Y</v>
          </cell>
          <cell r="D2039" t="str">
            <v>0130-00</v>
          </cell>
          <cell r="E2039" t="str">
            <v>STARTER</v>
          </cell>
          <cell r="F2039">
            <v>0.25</v>
          </cell>
          <cell r="G2039">
            <v>0</v>
          </cell>
          <cell r="H2039">
            <v>119.02</v>
          </cell>
          <cell r="I2039">
            <v>0.25</v>
          </cell>
        </row>
        <row r="2040">
          <cell r="A2040" t="str">
            <v>3483</v>
          </cell>
          <cell r="B2040" t="str">
            <v>B</v>
          </cell>
          <cell r="C2040" t="str">
            <v>Y</v>
          </cell>
          <cell r="D2040" t="str">
            <v>0130-00</v>
          </cell>
          <cell r="E2040" t="str">
            <v>NEBENABTRIEB</v>
          </cell>
          <cell r="F2040">
            <v>1.02</v>
          </cell>
          <cell r="G2040">
            <v>0</v>
          </cell>
          <cell r="H2040">
            <v>132.36000000000001</v>
          </cell>
          <cell r="I2040">
            <v>1.02</v>
          </cell>
        </row>
        <row r="2041">
          <cell r="A2041" t="str">
            <v>3485</v>
          </cell>
          <cell r="B2041" t="str">
            <v>B</v>
          </cell>
          <cell r="C2041" t="str">
            <v>Y</v>
          </cell>
          <cell r="D2041" t="str">
            <v>0130-00</v>
          </cell>
          <cell r="E2041" t="str">
            <v>OHNE INHALT</v>
          </cell>
          <cell r="F2041">
            <v>0</v>
          </cell>
          <cell r="G2041">
            <v>0</v>
          </cell>
          <cell r="H2041">
            <v>0</v>
          </cell>
          <cell r="I2041">
            <v>0</v>
          </cell>
        </row>
        <row r="2042">
          <cell r="A2042" t="str">
            <v>3486</v>
          </cell>
          <cell r="B2042" t="str">
            <v>B</v>
          </cell>
          <cell r="C2042" t="str">
            <v>Y</v>
          </cell>
          <cell r="D2042" t="str">
            <v>0130-00</v>
          </cell>
          <cell r="E2042" t="str">
            <v>OELMESSVORRICHTUNG</v>
          </cell>
          <cell r="F2042">
            <v>0.84</v>
          </cell>
          <cell r="G2042">
            <v>0</v>
          </cell>
          <cell r="H2042">
            <v>8.65</v>
          </cell>
          <cell r="I2042">
            <v>0.84</v>
          </cell>
        </row>
        <row r="2043">
          <cell r="A2043" t="str">
            <v>3487</v>
          </cell>
          <cell r="B2043" t="str">
            <v>B</v>
          </cell>
          <cell r="C2043" t="str">
            <v>Y</v>
          </cell>
          <cell r="D2043" t="str">
            <v>0130-00</v>
          </cell>
          <cell r="E2043" t="str">
            <v>GENERATOR</v>
          </cell>
          <cell r="F2043">
            <v>1.2</v>
          </cell>
          <cell r="G2043">
            <v>0</v>
          </cell>
          <cell r="H2043">
            <v>77.06</v>
          </cell>
          <cell r="I2043">
            <v>1.2</v>
          </cell>
        </row>
        <row r="2044">
          <cell r="A2044" t="str">
            <v>3488</v>
          </cell>
          <cell r="B2044" t="str">
            <v>B</v>
          </cell>
          <cell r="C2044" t="str">
            <v>Y</v>
          </cell>
          <cell r="D2044" t="str">
            <v>0130-00</v>
          </cell>
          <cell r="E2044" t="str">
            <v>VERSCHLUSSTEILE</v>
          </cell>
          <cell r="F2044">
            <v>0.84</v>
          </cell>
          <cell r="G2044">
            <v>0</v>
          </cell>
          <cell r="H2044">
            <v>18.350000000000001</v>
          </cell>
          <cell r="I2044">
            <v>0.84</v>
          </cell>
        </row>
        <row r="2045">
          <cell r="A2045" t="str">
            <v>3489</v>
          </cell>
          <cell r="B2045" t="str">
            <v>B</v>
          </cell>
          <cell r="C2045" t="str">
            <v>Y</v>
          </cell>
          <cell r="D2045" t="str">
            <v>0131-00</v>
          </cell>
          <cell r="E2045" t="str">
            <v>RIEMENTRIEB</v>
          </cell>
          <cell r="F2045">
            <v>1.65</v>
          </cell>
          <cell r="G2045">
            <v>1.18</v>
          </cell>
          <cell r="H2045">
            <v>48.72</v>
          </cell>
          <cell r="I2045">
            <v>2.83</v>
          </cell>
        </row>
        <row r="2046">
          <cell r="A2046" t="str">
            <v>3490</v>
          </cell>
          <cell r="B2046" t="str">
            <v>B</v>
          </cell>
          <cell r="C2046" t="str">
            <v>Y</v>
          </cell>
          <cell r="D2046" t="str">
            <v>0130-00</v>
          </cell>
          <cell r="E2046" t="str">
            <v>FOERDERPUMPE</v>
          </cell>
          <cell r="F2046">
            <v>0</v>
          </cell>
          <cell r="G2046">
            <v>2.7</v>
          </cell>
          <cell r="H2046">
            <v>7.49</v>
          </cell>
          <cell r="I2046">
            <v>2.7</v>
          </cell>
        </row>
        <row r="2047">
          <cell r="A2047" t="str">
            <v>3491</v>
          </cell>
          <cell r="B2047" t="str">
            <v>B</v>
          </cell>
          <cell r="C2047" t="str">
            <v>Y</v>
          </cell>
          <cell r="D2047" t="str">
            <v>0130-00</v>
          </cell>
          <cell r="E2047" t="str">
            <v>KRAFTST.VORFILTER</v>
          </cell>
          <cell r="F2047">
            <v>0</v>
          </cell>
          <cell r="G2047">
            <v>2.7</v>
          </cell>
          <cell r="H2047">
            <v>29.86</v>
          </cell>
          <cell r="I2047">
            <v>2.7</v>
          </cell>
        </row>
        <row r="2048">
          <cell r="A2048" t="str">
            <v>3492</v>
          </cell>
          <cell r="B2048" t="str">
            <v>B</v>
          </cell>
          <cell r="C2048" t="str">
            <v>Y</v>
          </cell>
          <cell r="D2048" t="str">
            <v>0131-00</v>
          </cell>
          <cell r="E2048" t="str">
            <v>KEILRIEMENSCHEIBE</v>
          </cell>
          <cell r="F2048">
            <v>1</v>
          </cell>
          <cell r="G2048">
            <v>0</v>
          </cell>
          <cell r="H2048">
            <v>48.14</v>
          </cell>
          <cell r="I2048">
            <v>1</v>
          </cell>
        </row>
        <row r="2049">
          <cell r="A2049" t="str">
            <v>3493</v>
          </cell>
          <cell r="B2049" t="str">
            <v>B</v>
          </cell>
          <cell r="C2049" t="str">
            <v>Y</v>
          </cell>
          <cell r="D2049" t="str">
            <v>0130-00</v>
          </cell>
          <cell r="E2049" t="str">
            <v>KRUEMMER</v>
          </cell>
          <cell r="F2049">
            <v>0.99</v>
          </cell>
          <cell r="G2049">
            <v>1.67</v>
          </cell>
          <cell r="H2049">
            <v>9.4499999999999993</v>
          </cell>
          <cell r="I2049">
            <v>2.66</v>
          </cell>
        </row>
        <row r="2050">
          <cell r="A2050" t="str">
            <v>3494</v>
          </cell>
          <cell r="B2050" t="str">
            <v>B</v>
          </cell>
          <cell r="C2050" t="str">
            <v>Y</v>
          </cell>
          <cell r="D2050" t="str">
            <v>0130-00</v>
          </cell>
          <cell r="E2050" t="str">
            <v>ABGASTURBOLADER</v>
          </cell>
          <cell r="F2050">
            <v>5.12</v>
          </cell>
          <cell r="G2050">
            <v>2.62</v>
          </cell>
          <cell r="H2050">
            <v>135.66999999999999</v>
          </cell>
          <cell r="I2050">
            <v>7.74</v>
          </cell>
        </row>
        <row r="2051">
          <cell r="A2051" t="str">
            <v>3495</v>
          </cell>
          <cell r="B2051" t="str">
            <v>B</v>
          </cell>
          <cell r="C2051" t="str">
            <v>Y</v>
          </cell>
          <cell r="D2051" t="str">
            <v>0131-00</v>
          </cell>
          <cell r="E2051" t="str">
            <v>BEFESTIGUNGSTEILE</v>
          </cell>
          <cell r="F2051">
            <v>0.92</v>
          </cell>
          <cell r="G2051">
            <v>6.63</v>
          </cell>
          <cell r="H2051">
            <v>60.62</v>
          </cell>
          <cell r="I2051">
            <v>7.55</v>
          </cell>
        </row>
        <row r="2052">
          <cell r="A2052" t="str">
            <v>3496</v>
          </cell>
          <cell r="B2052" t="str">
            <v>B</v>
          </cell>
          <cell r="C2052" t="str">
            <v>Y</v>
          </cell>
          <cell r="D2052" t="str">
            <v>0130-00</v>
          </cell>
          <cell r="E2052" t="str">
            <v>DREHZAHLREGLER</v>
          </cell>
          <cell r="F2052">
            <v>2.4</v>
          </cell>
          <cell r="G2052">
            <v>0.56000000000000005</v>
          </cell>
          <cell r="H2052">
            <v>167.53</v>
          </cell>
          <cell r="I2052">
            <v>2.96</v>
          </cell>
        </row>
        <row r="2053">
          <cell r="A2053" t="str">
            <v>3497</v>
          </cell>
          <cell r="B2053" t="str">
            <v>B</v>
          </cell>
          <cell r="C2053" t="str">
            <v>Y</v>
          </cell>
          <cell r="D2053" t="str">
            <v>0131-00</v>
          </cell>
          <cell r="E2053" t="str">
            <v>LANDVERPACKUNG</v>
          </cell>
          <cell r="F2053">
            <v>0</v>
          </cell>
          <cell r="G2053">
            <v>0</v>
          </cell>
          <cell r="H2053">
            <v>29.46</v>
          </cell>
          <cell r="I2053">
            <v>0</v>
          </cell>
        </row>
        <row r="2054">
          <cell r="A2054" t="str">
            <v>3498</v>
          </cell>
          <cell r="B2054" t="str">
            <v>B</v>
          </cell>
          <cell r="C2054" t="str">
            <v>Y</v>
          </cell>
          <cell r="D2054" t="str">
            <v>0131-00</v>
          </cell>
          <cell r="E2054" t="str">
            <v>KURB.GEH.ENTLUEFT.</v>
          </cell>
          <cell r="F2054">
            <v>0.77</v>
          </cell>
          <cell r="G2054">
            <v>0.51</v>
          </cell>
          <cell r="H2054">
            <v>8.74</v>
          </cell>
          <cell r="I2054">
            <v>1.28</v>
          </cell>
        </row>
        <row r="2055">
          <cell r="A2055" t="str">
            <v>3499</v>
          </cell>
          <cell r="B2055" t="str">
            <v>B</v>
          </cell>
          <cell r="C2055" t="str">
            <v>Y</v>
          </cell>
          <cell r="D2055" t="str">
            <v>0131-00</v>
          </cell>
          <cell r="E2055" t="str">
            <v>KURB.GEH.ENTLUEFT.</v>
          </cell>
          <cell r="F2055">
            <v>0.56999999999999995</v>
          </cell>
          <cell r="G2055">
            <v>0.7</v>
          </cell>
          <cell r="H2055">
            <v>17.489999999999998</v>
          </cell>
          <cell r="I2055">
            <v>1.27</v>
          </cell>
        </row>
        <row r="2056">
          <cell r="A2056" t="str">
            <v>3500</v>
          </cell>
          <cell r="B2056" t="str">
            <v>B</v>
          </cell>
          <cell r="C2056" t="str">
            <v>Y</v>
          </cell>
          <cell r="D2056" t="str">
            <v>0130-00</v>
          </cell>
          <cell r="E2056" t="str">
            <v>LADELUFTLEITUNG</v>
          </cell>
          <cell r="F2056">
            <v>1.94</v>
          </cell>
          <cell r="G2056">
            <v>0</v>
          </cell>
          <cell r="H2056">
            <v>30.11</v>
          </cell>
          <cell r="I2056">
            <v>1.94</v>
          </cell>
        </row>
        <row r="2057">
          <cell r="A2057" t="str">
            <v>3501</v>
          </cell>
          <cell r="B2057" t="str">
            <v>B</v>
          </cell>
          <cell r="C2057" t="str">
            <v>Y</v>
          </cell>
          <cell r="D2057" t="str">
            <v>0130-00</v>
          </cell>
          <cell r="E2057" t="str">
            <v>KURB.GEH.ENTLUEFT.</v>
          </cell>
          <cell r="F2057">
            <v>1.06</v>
          </cell>
          <cell r="G2057">
            <v>0.77</v>
          </cell>
          <cell r="H2057">
            <v>14.93</v>
          </cell>
          <cell r="I2057">
            <v>1.83</v>
          </cell>
        </row>
        <row r="2058">
          <cell r="A2058" t="str">
            <v>3502</v>
          </cell>
          <cell r="B2058" t="str">
            <v>B</v>
          </cell>
          <cell r="C2058" t="str">
            <v>Y</v>
          </cell>
          <cell r="D2058" t="str">
            <v>0131-00</v>
          </cell>
          <cell r="E2058" t="str">
            <v>GENERATOR</v>
          </cell>
          <cell r="F2058">
            <v>1.06</v>
          </cell>
          <cell r="G2058">
            <v>2.72</v>
          </cell>
          <cell r="H2058">
            <v>128.84</v>
          </cell>
          <cell r="I2058">
            <v>3.7800000000000002</v>
          </cell>
        </row>
        <row r="2059">
          <cell r="A2059" t="str">
            <v>3503</v>
          </cell>
          <cell r="B2059" t="str">
            <v>B</v>
          </cell>
          <cell r="C2059" t="str">
            <v>Y</v>
          </cell>
          <cell r="D2059" t="str">
            <v>0131-00</v>
          </cell>
          <cell r="E2059" t="str">
            <v>KRAFTSTOFFPUMPE</v>
          </cell>
          <cell r="F2059">
            <v>0.84</v>
          </cell>
          <cell r="G2059">
            <v>0</v>
          </cell>
          <cell r="H2059">
            <v>29.38</v>
          </cell>
          <cell r="I2059">
            <v>0.84</v>
          </cell>
        </row>
        <row r="2060">
          <cell r="A2060" t="str">
            <v>3504</v>
          </cell>
          <cell r="B2060" t="str">
            <v>B</v>
          </cell>
          <cell r="C2060" t="str">
            <v>Y</v>
          </cell>
          <cell r="D2060" t="str">
            <v>0131-00</v>
          </cell>
          <cell r="E2060" t="str">
            <v>OHNE INHALT</v>
          </cell>
          <cell r="F2060">
            <v>0</v>
          </cell>
          <cell r="G2060">
            <v>0</v>
          </cell>
          <cell r="H2060">
            <v>0</v>
          </cell>
          <cell r="I2060">
            <v>0</v>
          </cell>
        </row>
        <row r="2061">
          <cell r="A2061" t="str">
            <v>3505</v>
          </cell>
          <cell r="B2061" t="str">
            <v>B</v>
          </cell>
          <cell r="C2061" t="str">
            <v>Y</v>
          </cell>
          <cell r="D2061" t="str">
            <v>0131-00</v>
          </cell>
          <cell r="E2061" t="str">
            <v>OELWANNE</v>
          </cell>
          <cell r="F2061">
            <v>2.36</v>
          </cell>
          <cell r="G2061">
            <v>6.1</v>
          </cell>
          <cell r="H2061">
            <v>270</v>
          </cell>
          <cell r="I2061">
            <v>8.4599999999999991</v>
          </cell>
        </row>
        <row r="2062">
          <cell r="A2062" t="str">
            <v>3506</v>
          </cell>
          <cell r="B2062" t="str">
            <v>B</v>
          </cell>
          <cell r="C2062" t="str">
            <v>Y</v>
          </cell>
          <cell r="D2062" t="str">
            <v>0131-00</v>
          </cell>
          <cell r="E2062" t="str">
            <v>OELMESSVORRICHTUNG</v>
          </cell>
          <cell r="F2062">
            <v>0.54</v>
          </cell>
          <cell r="G2062">
            <v>0</v>
          </cell>
          <cell r="H2062">
            <v>2.89</v>
          </cell>
          <cell r="I2062">
            <v>0.54</v>
          </cell>
        </row>
        <row r="2063">
          <cell r="A2063" t="str">
            <v>3507</v>
          </cell>
          <cell r="B2063" t="str">
            <v>B</v>
          </cell>
          <cell r="C2063" t="str">
            <v>Y</v>
          </cell>
          <cell r="D2063" t="str">
            <v>0131-00</v>
          </cell>
          <cell r="E2063" t="str">
            <v>BEFESTIGUNGSTEILE</v>
          </cell>
          <cell r="F2063">
            <v>4.4000000000000003E-3</v>
          </cell>
          <cell r="G2063">
            <v>0</v>
          </cell>
          <cell r="H2063">
            <v>1.4</v>
          </cell>
          <cell r="I2063">
            <v>4.4000000000000003E-3</v>
          </cell>
        </row>
        <row r="2064">
          <cell r="A2064" t="str">
            <v>3508</v>
          </cell>
          <cell r="B2064" t="str">
            <v>B</v>
          </cell>
          <cell r="C2064" t="str">
            <v>Y</v>
          </cell>
          <cell r="D2064" t="str">
            <v>0131-00</v>
          </cell>
          <cell r="E2064" t="str">
            <v>OELMESSVORRICHTUNG</v>
          </cell>
          <cell r="F2064">
            <v>0.28999999999999998</v>
          </cell>
          <cell r="G2064">
            <v>0</v>
          </cell>
          <cell r="H2064">
            <v>3.37</v>
          </cell>
          <cell r="I2064">
            <v>0.28999999999999998</v>
          </cell>
        </row>
        <row r="2065">
          <cell r="A2065" t="str">
            <v>3509</v>
          </cell>
          <cell r="B2065" t="str">
            <v>B</v>
          </cell>
          <cell r="C2065" t="str">
            <v>Y</v>
          </cell>
          <cell r="D2065" t="str">
            <v>0130-00</v>
          </cell>
          <cell r="E2065" t="str">
            <v>TEMPERATURSCHALTER</v>
          </cell>
          <cell r="F2065">
            <v>0.28999999999999998</v>
          </cell>
          <cell r="G2065">
            <v>0</v>
          </cell>
          <cell r="H2065">
            <v>8.85</v>
          </cell>
          <cell r="I2065">
            <v>0.28999999999999998</v>
          </cell>
        </row>
        <row r="2066">
          <cell r="A2066" t="str">
            <v>3511</v>
          </cell>
          <cell r="B2066" t="str">
            <v>B</v>
          </cell>
          <cell r="C2066" t="str">
            <v>Y</v>
          </cell>
          <cell r="D2066" t="str">
            <v>0131-00</v>
          </cell>
          <cell r="E2066" t="str">
            <v>OELMESSVORRICHTUNG</v>
          </cell>
          <cell r="F2066">
            <v>0.28999999999999998</v>
          </cell>
          <cell r="G2066">
            <v>0</v>
          </cell>
          <cell r="H2066">
            <v>2.85</v>
          </cell>
          <cell r="I2066">
            <v>0.28999999999999998</v>
          </cell>
        </row>
        <row r="2067">
          <cell r="A2067" t="str">
            <v>3512</v>
          </cell>
          <cell r="B2067" t="str">
            <v>B</v>
          </cell>
          <cell r="C2067" t="str">
            <v>Y</v>
          </cell>
          <cell r="D2067" t="str">
            <v>0131-00</v>
          </cell>
          <cell r="E2067" t="str">
            <v>LADELUFTLEITUNG</v>
          </cell>
          <cell r="F2067">
            <v>1.86</v>
          </cell>
          <cell r="G2067">
            <v>0</v>
          </cell>
          <cell r="H2067">
            <v>53.25</v>
          </cell>
          <cell r="I2067">
            <v>1.86</v>
          </cell>
        </row>
        <row r="2068">
          <cell r="A2068" t="str">
            <v>3513</v>
          </cell>
          <cell r="B2068" t="str">
            <v>B</v>
          </cell>
          <cell r="C2068" t="str">
            <v>Y</v>
          </cell>
          <cell r="D2068" t="str">
            <v>0131-00</v>
          </cell>
          <cell r="E2068" t="str">
            <v>OELEINFUELLUNG</v>
          </cell>
          <cell r="F2068">
            <v>0.71</v>
          </cell>
          <cell r="G2068">
            <v>0</v>
          </cell>
          <cell r="H2068">
            <v>32.51</v>
          </cell>
          <cell r="I2068">
            <v>0.71</v>
          </cell>
        </row>
        <row r="2069">
          <cell r="A2069" t="str">
            <v>3514</v>
          </cell>
          <cell r="B2069" t="str">
            <v>B</v>
          </cell>
          <cell r="C2069" t="str">
            <v>Y</v>
          </cell>
          <cell r="D2069" t="str">
            <v>0131-00</v>
          </cell>
          <cell r="E2069" t="str">
            <v>LADELUFTLEITUNG</v>
          </cell>
          <cell r="F2069">
            <v>2.19</v>
          </cell>
          <cell r="G2069">
            <v>0</v>
          </cell>
          <cell r="H2069">
            <v>77.58</v>
          </cell>
          <cell r="I2069">
            <v>2.19</v>
          </cell>
        </row>
        <row r="2070">
          <cell r="A2070" t="str">
            <v>3515</v>
          </cell>
          <cell r="B2070" t="str">
            <v>B</v>
          </cell>
          <cell r="C2070" t="str">
            <v>Y</v>
          </cell>
          <cell r="D2070" t="str">
            <v>0130-00</v>
          </cell>
          <cell r="E2070" t="str">
            <v>KUEHLANLAGE</v>
          </cell>
          <cell r="F2070">
            <v>17.07</v>
          </cell>
          <cell r="G2070">
            <v>0</v>
          </cell>
          <cell r="H2070">
            <v>321.39999999999998</v>
          </cell>
          <cell r="I2070">
            <v>17.07</v>
          </cell>
        </row>
        <row r="2071">
          <cell r="A2071" t="str">
            <v>3516</v>
          </cell>
          <cell r="B2071" t="str">
            <v>B</v>
          </cell>
          <cell r="C2071" t="str">
            <v>Y</v>
          </cell>
          <cell r="D2071" t="str">
            <v>0131-00</v>
          </cell>
          <cell r="E2071" t="str">
            <v>LADELUFTLEITUNG</v>
          </cell>
          <cell r="F2071">
            <v>1.71</v>
          </cell>
          <cell r="G2071">
            <v>0.93</v>
          </cell>
          <cell r="H2071">
            <v>49.69</v>
          </cell>
          <cell r="I2071">
            <v>2.64</v>
          </cell>
        </row>
        <row r="2072">
          <cell r="A2072" t="str">
            <v>3517</v>
          </cell>
          <cell r="B2072" t="str">
            <v>B</v>
          </cell>
          <cell r="C2072" t="str">
            <v>Y</v>
          </cell>
          <cell r="D2072" t="str">
            <v>0131-00</v>
          </cell>
          <cell r="E2072" t="str">
            <v>KEILRIEMENSCHUTZ</v>
          </cell>
          <cell r="F2072">
            <v>0.21</v>
          </cell>
          <cell r="G2072">
            <v>0</v>
          </cell>
          <cell r="H2072">
            <v>0</v>
          </cell>
          <cell r="I2072">
            <v>0.21</v>
          </cell>
        </row>
        <row r="2073">
          <cell r="A2073" t="str">
            <v>3518</v>
          </cell>
          <cell r="B2073" t="str">
            <v>B</v>
          </cell>
          <cell r="C2073" t="str">
            <v>Y</v>
          </cell>
          <cell r="D2073" t="str">
            <v>0131-00</v>
          </cell>
          <cell r="E2073" t="str">
            <v>HYDRAUL.OELKUEHLER</v>
          </cell>
          <cell r="F2073">
            <v>14.26</v>
          </cell>
          <cell r="G2073">
            <v>12.82</v>
          </cell>
          <cell r="H2073">
            <v>740.62</v>
          </cell>
          <cell r="I2073">
            <v>27.08</v>
          </cell>
        </row>
        <row r="2074">
          <cell r="A2074" t="str">
            <v>3519</v>
          </cell>
          <cell r="B2074" t="str">
            <v>B</v>
          </cell>
          <cell r="C2074" t="str">
            <v>Y</v>
          </cell>
          <cell r="D2074" t="str">
            <v>0131-00</v>
          </cell>
          <cell r="E2074" t="str">
            <v>BEFESTIGUNGSTEILE</v>
          </cell>
          <cell r="F2074">
            <v>1.18</v>
          </cell>
          <cell r="G2074">
            <v>0</v>
          </cell>
          <cell r="H2074">
            <v>54.48</v>
          </cell>
          <cell r="I2074">
            <v>1.18</v>
          </cell>
        </row>
        <row r="2075">
          <cell r="A2075" t="str">
            <v>3520</v>
          </cell>
          <cell r="B2075" t="str">
            <v>B</v>
          </cell>
          <cell r="C2075" t="str">
            <v>Y</v>
          </cell>
          <cell r="D2075" t="str">
            <v>0130-00</v>
          </cell>
          <cell r="E2075" t="str">
            <v>FLUESSIGKEITSPUMPE</v>
          </cell>
          <cell r="F2075">
            <v>0.87</v>
          </cell>
          <cell r="G2075">
            <v>0</v>
          </cell>
          <cell r="H2075">
            <v>38.83</v>
          </cell>
          <cell r="I2075">
            <v>0.87</v>
          </cell>
        </row>
        <row r="2076">
          <cell r="A2076" t="str">
            <v>3521</v>
          </cell>
          <cell r="B2076" t="str">
            <v>B</v>
          </cell>
          <cell r="C2076" t="str">
            <v>Y</v>
          </cell>
          <cell r="D2076" t="str">
            <v>0131-00</v>
          </cell>
          <cell r="E2076" t="str">
            <v>MOTORLAGERUNG</v>
          </cell>
          <cell r="F2076">
            <v>0.5</v>
          </cell>
          <cell r="G2076">
            <v>0</v>
          </cell>
          <cell r="H2076">
            <v>9.75</v>
          </cell>
          <cell r="I2076">
            <v>0.5</v>
          </cell>
        </row>
        <row r="2077">
          <cell r="A2077" t="str">
            <v>3522</v>
          </cell>
          <cell r="B2077" t="str">
            <v>B</v>
          </cell>
          <cell r="C2077" t="str">
            <v>Y</v>
          </cell>
          <cell r="D2077" t="str">
            <v>0130-00</v>
          </cell>
          <cell r="E2077" t="str">
            <v>TEMPERATURGEBER</v>
          </cell>
          <cell r="F2077">
            <v>0.33</v>
          </cell>
          <cell r="G2077">
            <v>0</v>
          </cell>
          <cell r="H2077">
            <v>8.67</v>
          </cell>
          <cell r="I2077">
            <v>0.33</v>
          </cell>
        </row>
        <row r="2078">
          <cell r="A2078" t="str">
            <v>3523</v>
          </cell>
          <cell r="B2078" t="str">
            <v>B</v>
          </cell>
          <cell r="C2078" t="str">
            <v>Y</v>
          </cell>
          <cell r="D2078" t="str">
            <v>0131-00</v>
          </cell>
          <cell r="E2078" t="str">
            <v>ABGASTURBOLADER</v>
          </cell>
          <cell r="F2078">
            <v>2.78</v>
          </cell>
          <cell r="G2078">
            <v>2.84</v>
          </cell>
          <cell r="H2078">
            <v>200.64</v>
          </cell>
          <cell r="I2078">
            <v>5.6199999999999992</v>
          </cell>
        </row>
        <row r="2079">
          <cell r="A2079" t="str">
            <v>3524</v>
          </cell>
          <cell r="B2079" t="str">
            <v>B</v>
          </cell>
          <cell r="C2079" t="str">
            <v>Y</v>
          </cell>
          <cell r="D2079" t="str">
            <v>0130-00</v>
          </cell>
          <cell r="E2079" t="str">
            <v>VERSCHLUSSTEILE</v>
          </cell>
          <cell r="F2079">
            <v>0.18</v>
          </cell>
          <cell r="G2079">
            <v>0</v>
          </cell>
          <cell r="H2079">
            <v>0.38</v>
          </cell>
          <cell r="I2079">
            <v>0.18</v>
          </cell>
        </row>
        <row r="2080">
          <cell r="A2080" t="str">
            <v>3525</v>
          </cell>
          <cell r="B2080" t="str">
            <v>B</v>
          </cell>
          <cell r="C2080" t="str">
            <v>Y</v>
          </cell>
          <cell r="D2080" t="str">
            <v>0130-00</v>
          </cell>
          <cell r="E2080" t="str">
            <v>DREHZ.VERSTELLUNG</v>
          </cell>
          <cell r="F2080">
            <v>1.42</v>
          </cell>
          <cell r="G2080">
            <v>0</v>
          </cell>
          <cell r="H2080">
            <v>16.32</v>
          </cell>
          <cell r="I2080">
            <v>1.42</v>
          </cell>
        </row>
        <row r="2081">
          <cell r="A2081" t="str">
            <v>3526</v>
          </cell>
          <cell r="B2081" t="str">
            <v>B</v>
          </cell>
          <cell r="C2081" t="str">
            <v>Y</v>
          </cell>
          <cell r="D2081" t="str">
            <v>0130-00</v>
          </cell>
          <cell r="E2081" t="str">
            <v>DREHZAHLREGLER</v>
          </cell>
          <cell r="F2081">
            <v>2.4</v>
          </cell>
          <cell r="G2081">
            <v>0.56000000000000005</v>
          </cell>
          <cell r="H2081">
            <v>159.94999999999999</v>
          </cell>
          <cell r="I2081">
            <v>2.96</v>
          </cell>
        </row>
        <row r="2082">
          <cell r="A2082" t="str">
            <v>3527</v>
          </cell>
          <cell r="B2082" t="str">
            <v>B</v>
          </cell>
          <cell r="C2082" t="str">
            <v>Y</v>
          </cell>
          <cell r="D2082" t="str">
            <v>0131-00</v>
          </cell>
          <cell r="E2082" t="str">
            <v>DREHZAHLREGLER</v>
          </cell>
          <cell r="F2082">
            <v>2.2799999999999998</v>
          </cell>
          <cell r="G2082">
            <v>0.73</v>
          </cell>
          <cell r="H2082">
            <v>159.66</v>
          </cell>
          <cell r="I2082">
            <v>3.01</v>
          </cell>
        </row>
        <row r="2083">
          <cell r="A2083" t="str">
            <v>3528</v>
          </cell>
          <cell r="B2083" t="str">
            <v>B</v>
          </cell>
          <cell r="C2083" t="str">
            <v>Y</v>
          </cell>
          <cell r="D2083" t="str">
            <v>0131-00</v>
          </cell>
          <cell r="E2083" t="str">
            <v>EINSPRITZPUMPE</v>
          </cell>
          <cell r="F2083">
            <v>8.6199999999999992</v>
          </cell>
          <cell r="G2083">
            <v>40.700000000000003</v>
          </cell>
          <cell r="H2083">
            <v>935.26</v>
          </cell>
          <cell r="I2083">
            <v>49.32</v>
          </cell>
        </row>
        <row r="2084">
          <cell r="A2084" t="str">
            <v>3529</v>
          </cell>
          <cell r="B2084" t="str">
            <v>B</v>
          </cell>
          <cell r="C2084" t="str">
            <v>Y</v>
          </cell>
          <cell r="D2084" t="str">
            <v>0131-00</v>
          </cell>
          <cell r="E2084" t="str">
            <v>ABGASTURBOLADER</v>
          </cell>
          <cell r="F2084">
            <v>5.2</v>
          </cell>
          <cell r="G2084">
            <v>5.17</v>
          </cell>
          <cell r="H2084">
            <v>193.55</v>
          </cell>
          <cell r="I2084">
            <v>10.370000000000001</v>
          </cell>
        </row>
        <row r="2085">
          <cell r="A2085" t="str">
            <v>3530</v>
          </cell>
          <cell r="B2085" t="str">
            <v>B</v>
          </cell>
          <cell r="C2085" t="str">
            <v>Y</v>
          </cell>
          <cell r="D2085" t="str">
            <v>0131-00</v>
          </cell>
          <cell r="E2085" t="str">
            <v>ABGASTURBOLADER</v>
          </cell>
          <cell r="F2085">
            <v>3.49</v>
          </cell>
          <cell r="G2085">
            <v>5.17</v>
          </cell>
          <cell r="H2085">
            <v>182.5</v>
          </cell>
          <cell r="I2085">
            <v>8.66</v>
          </cell>
        </row>
        <row r="2086">
          <cell r="A2086" t="str">
            <v>3531</v>
          </cell>
          <cell r="B2086" t="str">
            <v>B</v>
          </cell>
          <cell r="C2086" t="str">
            <v>Y</v>
          </cell>
          <cell r="D2086" t="str">
            <v>0130-00</v>
          </cell>
          <cell r="E2086" t="str">
            <v>WARTUNGSANZEIGER</v>
          </cell>
          <cell r="F2086">
            <v>0.16</v>
          </cell>
          <cell r="G2086">
            <v>0</v>
          </cell>
          <cell r="H2086">
            <v>3.08</v>
          </cell>
          <cell r="I2086">
            <v>0.16</v>
          </cell>
        </row>
        <row r="2087">
          <cell r="A2087" t="str">
            <v>3532</v>
          </cell>
          <cell r="B2087" t="str">
            <v>B</v>
          </cell>
          <cell r="C2087" t="str">
            <v>Y</v>
          </cell>
          <cell r="D2087" t="str">
            <v>0130-00</v>
          </cell>
          <cell r="E2087" t="str">
            <v>ABGASTURBOLADER</v>
          </cell>
          <cell r="F2087">
            <v>3.3</v>
          </cell>
          <cell r="G2087">
            <v>2.62</v>
          </cell>
          <cell r="H2087">
            <v>134.44999999999999</v>
          </cell>
          <cell r="I2087">
            <v>5.92</v>
          </cell>
        </row>
        <row r="2088">
          <cell r="A2088" t="str">
            <v>3533</v>
          </cell>
          <cell r="B2088" t="str">
            <v>B</v>
          </cell>
          <cell r="C2088" t="str">
            <v>Y</v>
          </cell>
          <cell r="D2088" t="str">
            <v>0130-00</v>
          </cell>
          <cell r="E2088" t="str">
            <v>DREHZ.VERSTELLUNG</v>
          </cell>
          <cell r="F2088">
            <v>0.59</v>
          </cell>
          <cell r="G2088">
            <v>0</v>
          </cell>
          <cell r="H2088">
            <v>39.67</v>
          </cell>
          <cell r="I2088">
            <v>0.59</v>
          </cell>
        </row>
        <row r="2089">
          <cell r="A2089" t="str">
            <v>3534</v>
          </cell>
          <cell r="B2089" t="str">
            <v>B</v>
          </cell>
          <cell r="C2089" t="str">
            <v>Y</v>
          </cell>
          <cell r="D2089" t="str">
            <v>0130-00</v>
          </cell>
          <cell r="E2089" t="str">
            <v>DREHZ.VERSTELLUNG</v>
          </cell>
          <cell r="F2089">
            <v>0</v>
          </cell>
          <cell r="G2089">
            <v>0</v>
          </cell>
          <cell r="H2089">
            <v>38.76</v>
          </cell>
          <cell r="I2089">
            <v>0</v>
          </cell>
        </row>
        <row r="2090">
          <cell r="A2090" t="str">
            <v>3535</v>
          </cell>
          <cell r="B2090" t="str">
            <v>B</v>
          </cell>
          <cell r="C2090" t="str">
            <v>Y</v>
          </cell>
          <cell r="D2090" t="str">
            <v>0130-00</v>
          </cell>
          <cell r="E2090" t="str">
            <v>OELDRUCKUEBERWACH.</v>
          </cell>
          <cell r="F2090">
            <v>0.12</v>
          </cell>
          <cell r="G2090">
            <v>0</v>
          </cell>
          <cell r="H2090">
            <v>35.29</v>
          </cell>
          <cell r="I2090">
            <v>0.12</v>
          </cell>
        </row>
        <row r="2091">
          <cell r="A2091" t="str">
            <v>3536</v>
          </cell>
          <cell r="B2091" t="str">
            <v>B</v>
          </cell>
          <cell r="C2091" t="str">
            <v>Y</v>
          </cell>
          <cell r="D2091" t="str">
            <v>0130-00</v>
          </cell>
          <cell r="E2091" t="str">
            <v>KABELBAUM</v>
          </cell>
          <cell r="F2091">
            <v>4.7</v>
          </cell>
          <cell r="G2091">
            <v>0</v>
          </cell>
          <cell r="H2091">
            <v>36.630000000000003</v>
          </cell>
          <cell r="I2091">
            <v>4.7</v>
          </cell>
        </row>
        <row r="2092">
          <cell r="A2092" t="str">
            <v>3537</v>
          </cell>
          <cell r="B2092" t="str">
            <v>B</v>
          </cell>
          <cell r="C2092" t="str">
            <v>Y</v>
          </cell>
          <cell r="D2092" t="str">
            <v>0130-00</v>
          </cell>
          <cell r="E2092" t="str">
            <v>KABELBAUM</v>
          </cell>
          <cell r="F2092">
            <v>4.7</v>
          </cell>
          <cell r="G2092">
            <v>0</v>
          </cell>
          <cell r="H2092">
            <v>37.6</v>
          </cell>
          <cell r="I2092">
            <v>4.7</v>
          </cell>
        </row>
        <row r="2093">
          <cell r="A2093" t="str">
            <v>3538</v>
          </cell>
          <cell r="B2093" t="str">
            <v>B</v>
          </cell>
          <cell r="C2093" t="str">
            <v>Y</v>
          </cell>
          <cell r="D2093" t="str">
            <v>0130-00</v>
          </cell>
          <cell r="E2093" t="str">
            <v>VERBINDUNGSLEITUNG</v>
          </cell>
          <cell r="F2093">
            <v>2.21</v>
          </cell>
          <cell r="G2093">
            <v>0</v>
          </cell>
          <cell r="H2093">
            <v>22.26</v>
          </cell>
          <cell r="I2093">
            <v>2.21</v>
          </cell>
        </row>
        <row r="2094">
          <cell r="A2094" t="str">
            <v>3539</v>
          </cell>
          <cell r="B2094" t="str">
            <v>B</v>
          </cell>
          <cell r="C2094" t="str">
            <v>Y</v>
          </cell>
          <cell r="D2094" t="str">
            <v>0130-00</v>
          </cell>
          <cell r="E2094" t="str">
            <v>VERBINDUNGSLEITUNG</v>
          </cell>
          <cell r="F2094">
            <v>2.21</v>
          </cell>
          <cell r="G2094">
            <v>0</v>
          </cell>
          <cell r="H2094">
            <v>22.26</v>
          </cell>
          <cell r="I2094">
            <v>2.21</v>
          </cell>
        </row>
        <row r="2095">
          <cell r="A2095" t="str">
            <v>3540</v>
          </cell>
          <cell r="B2095" t="str">
            <v>B</v>
          </cell>
          <cell r="C2095" t="str">
            <v>Y</v>
          </cell>
          <cell r="D2095" t="str">
            <v>0130-00</v>
          </cell>
          <cell r="E2095" t="str">
            <v>KABELBAUM</v>
          </cell>
          <cell r="F2095">
            <v>5.09</v>
          </cell>
          <cell r="G2095">
            <v>0</v>
          </cell>
          <cell r="H2095">
            <v>31.91</v>
          </cell>
          <cell r="I2095">
            <v>5.09</v>
          </cell>
        </row>
        <row r="2096">
          <cell r="A2096" t="str">
            <v>3541</v>
          </cell>
          <cell r="B2096" t="str">
            <v>B</v>
          </cell>
          <cell r="C2096" t="str">
            <v>Y</v>
          </cell>
          <cell r="D2096" t="str">
            <v>0130-00</v>
          </cell>
          <cell r="E2096" t="str">
            <v>KABELBAUM</v>
          </cell>
          <cell r="F2096">
            <v>5.09</v>
          </cell>
          <cell r="G2096">
            <v>0</v>
          </cell>
          <cell r="H2096">
            <v>31.91</v>
          </cell>
          <cell r="I2096">
            <v>5.09</v>
          </cell>
        </row>
        <row r="2097">
          <cell r="A2097" t="str">
            <v>3542</v>
          </cell>
          <cell r="B2097" t="str">
            <v>B</v>
          </cell>
          <cell r="C2097" t="str">
            <v>Y</v>
          </cell>
          <cell r="D2097" t="str">
            <v>0131-00</v>
          </cell>
          <cell r="E2097" t="str">
            <v>ABDECKKAPPE</v>
          </cell>
          <cell r="F2097">
            <v>1.93</v>
          </cell>
          <cell r="G2097">
            <v>0</v>
          </cell>
          <cell r="H2097">
            <v>19.5</v>
          </cell>
          <cell r="I2097">
            <v>1.93</v>
          </cell>
        </row>
        <row r="2098">
          <cell r="A2098" t="str">
            <v>3543</v>
          </cell>
          <cell r="B2098" t="str">
            <v>B</v>
          </cell>
          <cell r="C2098" t="str">
            <v>Y</v>
          </cell>
          <cell r="D2098" t="str">
            <v>0130-00</v>
          </cell>
          <cell r="E2098" t="str">
            <v>KABELBAUM</v>
          </cell>
          <cell r="F2098">
            <v>5.0599999999999996</v>
          </cell>
          <cell r="G2098">
            <v>0</v>
          </cell>
          <cell r="H2098">
            <v>37.29</v>
          </cell>
          <cell r="I2098">
            <v>5.0599999999999996</v>
          </cell>
        </row>
        <row r="2099">
          <cell r="A2099" t="str">
            <v>3544</v>
          </cell>
          <cell r="B2099" t="str">
            <v>B</v>
          </cell>
          <cell r="C2099" t="str">
            <v>Y</v>
          </cell>
          <cell r="D2099" t="str">
            <v>0130-00</v>
          </cell>
          <cell r="E2099" t="str">
            <v>KABELBAUM</v>
          </cell>
          <cell r="F2099">
            <v>5.0599999999999996</v>
          </cell>
          <cell r="G2099">
            <v>0</v>
          </cell>
          <cell r="H2099">
            <v>38.25</v>
          </cell>
          <cell r="I2099">
            <v>5.0599999999999996</v>
          </cell>
        </row>
        <row r="2100">
          <cell r="A2100" t="str">
            <v>3545</v>
          </cell>
          <cell r="B2100" t="str">
            <v>B</v>
          </cell>
          <cell r="C2100" t="str">
            <v>Y</v>
          </cell>
          <cell r="D2100" t="str">
            <v>0130-00</v>
          </cell>
          <cell r="E2100" t="str">
            <v>VERBINDUNGSLEITUNG</v>
          </cell>
          <cell r="F2100">
            <v>1.97</v>
          </cell>
          <cell r="G2100">
            <v>0</v>
          </cell>
          <cell r="H2100">
            <v>22.31</v>
          </cell>
          <cell r="I2100">
            <v>1.97</v>
          </cell>
        </row>
        <row r="2101">
          <cell r="A2101" t="str">
            <v>3546</v>
          </cell>
          <cell r="B2101" t="str">
            <v>B</v>
          </cell>
          <cell r="C2101" t="str">
            <v>Y</v>
          </cell>
          <cell r="D2101" t="str">
            <v>0130-00</v>
          </cell>
          <cell r="E2101" t="str">
            <v>VERBINDUNGSLEITUNG</v>
          </cell>
          <cell r="F2101">
            <v>1.97</v>
          </cell>
          <cell r="G2101">
            <v>0</v>
          </cell>
          <cell r="H2101">
            <v>22.31</v>
          </cell>
          <cell r="I2101">
            <v>1.97</v>
          </cell>
        </row>
        <row r="2102">
          <cell r="A2102" t="str">
            <v>3547</v>
          </cell>
          <cell r="B2102" t="str">
            <v>B</v>
          </cell>
          <cell r="C2102" t="str">
            <v>Y</v>
          </cell>
          <cell r="D2102" t="str">
            <v>0130-00</v>
          </cell>
          <cell r="E2102" t="str">
            <v>KABELBAUM</v>
          </cell>
          <cell r="F2102">
            <v>5.81</v>
          </cell>
          <cell r="G2102">
            <v>0</v>
          </cell>
          <cell r="H2102">
            <v>32.29</v>
          </cell>
          <cell r="I2102">
            <v>5.81</v>
          </cell>
        </row>
        <row r="2103">
          <cell r="A2103" t="str">
            <v>3548</v>
          </cell>
          <cell r="B2103" t="str">
            <v>B</v>
          </cell>
          <cell r="C2103" t="str">
            <v>Y</v>
          </cell>
          <cell r="D2103" t="str">
            <v>0130-00</v>
          </cell>
          <cell r="E2103" t="str">
            <v>KABELBAUM</v>
          </cell>
          <cell r="F2103">
            <v>5.81</v>
          </cell>
          <cell r="G2103">
            <v>0</v>
          </cell>
          <cell r="H2103">
            <v>32.29</v>
          </cell>
          <cell r="I2103">
            <v>5.81</v>
          </cell>
        </row>
        <row r="2104">
          <cell r="A2104" t="str">
            <v>3549</v>
          </cell>
          <cell r="B2104" t="str">
            <v>B</v>
          </cell>
          <cell r="C2104" t="str">
            <v>Y</v>
          </cell>
          <cell r="D2104" t="str">
            <v>0131-00</v>
          </cell>
          <cell r="E2104" t="str">
            <v>ABDECKKAPPE</v>
          </cell>
          <cell r="F2104">
            <v>0.92</v>
          </cell>
          <cell r="G2104">
            <v>0</v>
          </cell>
          <cell r="H2104">
            <v>19.579999999999998</v>
          </cell>
          <cell r="I2104">
            <v>0.92</v>
          </cell>
        </row>
        <row r="2105">
          <cell r="A2105" t="str">
            <v>3550</v>
          </cell>
          <cell r="B2105" t="str">
            <v>B</v>
          </cell>
          <cell r="C2105" t="str">
            <v>Y</v>
          </cell>
          <cell r="D2105" t="str">
            <v>0131-00</v>
          </cell>
          <cell r="E2105" t="str">
            <v>KABELBAUM</v>
          </cell>
          <cell r="F2105">
            <v>4.74</v>
          </cell>
          <cell r="G2105">
            <v>0</v>
          </cell>
          <cell r="H2105">
            <v>38.090000000000003</v>
          </cell>
          <cell r="I2105">
            <v>4.74</v>
          </cell>
        </row>
        <row r="2106">
          <cell r="A2106" t="str">
            <v>3551</v>
          </cell>
          <cell r="B2106" t="str">
            <v>B</v>
          </cell>
          <cell r="C2106" t="str">
            <v>Y</v>
          </cell>
          <cell r="D2106" t="str">
            <v>0131-00</v>
          </cell>
          <cell r="E2106" t="str">
            <v>KABELBAUM</v>
          </cell>
          <cell r="F2106">
            <v>4.74</v>
          </cell>
          <cell r="G2106">
            <v>0</v>
          </cell>
          <cell r="H2106">
            <v>37.159999999999997</v>
          </cell>
          <cell r="I2106">
            <v>4.74</v>
          </cell>
        </row>
        <row r="2107">
          <cell r="A2107" t="str">
            <v>3552</v>
          </cell>
          <cell r="B2107" t="str">
            <v>B</v>
          </cell>
          <cell r="C2107" t="str">
            <v>Y</v>
          </cell>
          <cell r="D2107" t="str">
            <v>0131-00</v>
          </cell>
          <cell r="E2107" t="str">
            <v>NEBENABTRIEB</v>
          </cell>
          <cell r="F2107">
            <v>3.79</v>
          </cell>
          <cell r="G2107">
            <v>9.0500000000000007</v>
          </cell>
          <cell r="H2107">
            <v>678.09</v>
          </cell>
          <cell r="I2107">
            <v>12.84</v>
          </cell>
        </row>
        <row r="2108">
          <cell r="A2108" t="str">
            <v>3553</v>
          </cell>
          <cell r="B2108" t="str">
            <v>B</v>
          </cell>
          <cell r="C2108" t="str">
            <v>Y</v>
          </cell>
          <cell r="D2108" t="str">
            <v>0131-00</v>
          </cell>
          <cell r="E2108" t="str">
            <v>NEBENABTRIEB</v>
          </cell>
          <cell r="F2108">
            <v>4.3099999999999996</v>
          </cell>
          <cell r="G2108">
            <v>9.49</v>
          </cell>
          <cell r="H2108">
            <v>678.03</v>
          </cell>
          <cell r="I2108">
            <v>13.8</v>
          </cell>
        </row>
        <row r="2109">
          <cell r="A2109" t="str">
            <v>3554</v>
          </cell>
          <cell r="B2109" t="str">
            <v>B</v>
          </cell>
          <cell r="C2109" t="str">
            <v>Y</v>
          </cell>
          <cell r="D2109" t="str">
            <v>0131-00</v>
          </cell>
          <cell r="E2109" t="str">
            <v>VERBINDUNGSLEITUNG</v>
          </cell>
          <cell r="F2109">
            <v>2.2599999999999998</v>
          </cell>
          <cell r="G2109">
            <v>0</v>
          </cell>
          <cell r="H2109">
            <v>22.41</v>
          </cell>
          <cell r="I2109">
            <v>2.2599999999999998</v>
          </cell>
        </row>
        <row r="2110">
          <cell r="A2110" t="str">
            <v>3555</v>
          </cell>
          <cell r="B2110" t="str">
            <v>B</v>
          </cell>
          <cell r="C2110" t="str">
            <v>Y</v>
          </cell>
          <cell r="D2110" t="str">
            <v>0131-00</v>
          </cell>
          <cell r="E2110" t="str">
            <v>VERBINDUNGSLEITUNG</v>
          </cell>
          <cell r="F2110">
            <v>2.2599999999999998</v>
          </cell>
          <cell r="G2110">
            <v>0</v>
          </cell>
          <cell r="H2110">
            <v>22.41</v>
          </cell>
          <cell r="I2110">
            <v>2.2599999999999998</v>
          </cell>
        </row>
        <row r="2111">
          <cell r="A2111" t="str">
            <v>3556</v>
          </cell>
          <cell r="B2111" t="str">
            <v>B</v>
          </cell>
          <cell r="C2111" t="str">
            <v>Y</v>
          </cell>
          <cell r="D2111" t="str">
            <v>0131-00</v>
          </cell>
          <cell r="E2111" t="str">
            <v>KABELBAUM</v>
          </cell>
          <cell r="F2111">
            <v>4.5</v>
          </cell>
          <cell r="G2111">
            <v>0</v>
          </cell>
          <cell r="H2111">
            <v>32.29</v>
          </cell>
          <cell r="I2111">
            <v>4.5</v>
          </cell>
        </row>
        <row r="2112">
          <cell r="A2112" t="str">
            <v>3557</v>
          </cell>
          <cell r="B2112" t="str">
            <v>B</v>
          </cell>
          <cell r="C2112" t="str">
            <v>Y</v>
          </cell>
          <cell r="D2112" t="str">
            <v>0131-00</v>
          </cell>
          <cell r="E2112" t="str">
            <v>KABELBAUM</v>
          </cell>
          <cell r="F2112">
            <v>4.5</v>
          </cell>
          <cell r="G2112">
            <v>0</v>
          </cell>
          <cell r="H2112">
            <v>32.29</v>
          </cell>
          <cell r="I2112">
            <v>4.5</v>
          </cell>
        </row>
        <row r="2113">
          <cell r="A2113" t="str">
            <v>3558</v>
          </cell>
          <cell r="B2113" t="str">
            <v>B</v>
          </cell>
          <cell r="C2113" t="str">
            <v>Y</v>
          </cell>
          <cell r="D2113" t="str">
            <v>0131-00</v>
          </cell>
          <cell r="E2113" t="str">
            <v>KABELBAUM</v>
          </cell>
          <cell r="F2113">
            <v>4.41</v>
          </cell>
          <cell r="G2113">
            <v>0</v>
          </cell>
          <cell r="H2113">
            <v>32.200000000000003</v>
          </cell>
          <cell r="I2113">
            <v>4.41</v>
          </cell>
        </row>
        <row r="2114">
          <cell r="A2114" t="str">
            <v>3559</v>
          </cell>
          <cell r="B2114" t="str">
            <v>B</v>
          </cell>
          <cell r="C2114" t="str">
            <v>Y</v>
          </cell>
          <cell r="D2114" t="str">
            <v>0131-00</v>
          </cell>
          <cell r="E2114" t="str">
            <v>ABDECKKAPPE</v>
          </cell>
          <cell r="F2114">
            <v>0.99</v>
          </cell>
          <cell r="G2114">
            <v>0</v>
          </cell>
          <cell r="H2114">
            <v>19.63</v>
          </cell>
          <cell r="I2114">
            <v>0.99</v>
          </cell>
        </row>
        <row r="2115">
          <cell r="A2115" t="str">
            <v>3560</v>
          </cell>
          <cell r="B2115" t="str">
            <v>B</v>
          </cell>
          <cell r="C2115" t="str">
            <v>Y</v>
          </cell>
          <cell r="D2115" t="str">
            <v>0130-00</v>
          </cell>
          <cell r="E2115" t="str">
            <v>GENERATOR</v>
          </cell>
          <cell r="F2115">
            <v>1.38</v>
          </cell>
          <cell r="G2115">
            <v>0</v>
          </cell>
          <cell r="H2115">
            <v>118.87</v>
          </cell>
          <cell r="I2115">
            <v>1.38</v>
          </cell>
        </row>
        <row r="2116">
          <cell r="A2116" t="str">
            <v>3561</v>
          </cell>
          <cell r="B2116" t="str">
            <v>B</v>
          </cell>
          <cell r="C2116" t="str">
            <v>Y</v>
          </cell>
          <cell r="D2116" t="str">
            <v>0131-00</v>
          </cell>
          <cell r="E2116" t="str">
            <v>KABELBAUM</v>
          </cell>
          <cell r="F2116">
            <v>5.03</v>
          </cell>
          <cell r="G2116">
            <v>0</v>
          </cell>
          <cell r="H2116">
            <v>37.56</v>
          </cell>
          <cell r="I2116">
            <v>5.03</v>
          </cell>
        </row>
        <row r="2117">
          <cell r="A2117" t="str">
            <v>3562</v>
          </cell>
          <cell r="B2117" t="str">
            <v>B</v>
          </cell>
          <cell r="C2117" t="str">
            <v>Y</v>
          </cell>
          <cell r="D2117" t="str">
            <v>0131-00</v>
          </cell>
          <cell r="E2117" t="str">
            <v>KABELBAUM</v>
          </cell>
          <cell r="F2117">
            <v>5.03</v>
          </cell>
          <cell r="G2117">
            <v>0</v>
          </cell>
          <cell r="H2117">
            <v>38.619999999999997</v>
          </cell>
          <cell r="I2117">
            <v>5.03</v>
          </cell>
        </row>
        <row r="2118">
          <cell r="A2118" t="str">
            <v>3563</v>
          </cell>
          <cell r="B2118" t="str">
            <v>B</v>
          </cell>
          <cell r="C2118" t="str">
            <v>Y</v>
          </cell>
          <cell r="D2118" t="str">
            <v>0131-00</v>
          </cell>
          <cell r="E2118" t="str">
            <v>VERBINDUNGSLEITUNG</v>
          </cell>
          <cell r="F2118">
            <v>1.8</v>
          </cell>
          <cell r="G2118">
            <v>0</v>
          </cell>
          <cell r="H2118">
            <v>22.31</v>
          </cell>
          <cell r="I2118">
            <v>1.8</v>
          </cell>
        </row>
        <row r="2119">
          <cell r="A2119" t="str">
            <v>3564</v>
          </cell>
          <cell r="B2119" t="str">
            <v>B</v>
          </cell>
          <cell r="C2119" t="str">
            <v>Y</v>
          </cell>
          <cell r="D2119" t="str">
            <v>0131-00</v>
          </cell>
          <cell r="E2119" t="str">
            <v>VERBINDUNGSLEITUNG</v>
          </cell>
          <cell r="F2119">
            <v>1.8</v>
          </cell>
          <cell r="G2119">
            <v>0</v>
          </cell>
          <cell r="H2119">
            <v>22.31</v>
          </cell>
          <cell r="I2119">
            <v>1.8</v>
          </cell>
        </row>
        <row r="2120">
          <cell r="A2120" t="str">
            <v>3565</v>
          </cell>
          <cell r="B2120" t="str">
            <v>B</v>
          </cell>
          <cell r="C2120" t="str">
            <v>Y</v>
          </cell>
          <cell r="D2120" t="str">
            <v>0131-00</v>
          </cell>
          <cell r="E2120" t="str">
            <v>KABELBAUM</v>
          </cell>
          <cell r="F2120">
            <v>5.04</v>
          </cell>
          <cell r="G2120">
            <v>0</v>
          </cell>
          <cell r="H2120">
            <v>32.67</v>
          </cell>
          <cell r="I2120">
            <v>5.04</v>
          </cell>
        </row>
        <row r="2121">
          <cell r="A2121" t="str">
            <v>3566</v>
          </cell>
          <cell r="B2121" t="str">
            <v>B</v>
          </cell>
          <cell r="C2121" t="str">
            <v>Y</v>
          </cell>
          <cell r="D2121" t="str">
            <v>0131-00</v>
          </cell>
          <cell r="E2121" t="str">
            <v>KABELBAUM</v>
          </cell>
          <cell r="F2121">
            <v>5.04</v>
          </cell>
          <cell r="G2121">
            <v>0</v>
          </cell>
          <cell r="H2121">
            <v>32.67</v>
          </cell>
          <cell r="I2121">
            <v>5.04</v>
          </cell>
        </row>
        <row r="2122">
          <cell r="A2122" t="str">
            <v>3567</v>
          </cell>
          <cell r="B2122" t="str">
            <v>B</v>
          </cell>
          <cell r="C2122" t="str">
            <v>Y</v>
          </cell>
          <cell r="D2122" t="str">
            <v>0131-00</v>
          </cell>
          <cell r="E2122" t="str">
            <v>KABELBAUM</v>
          </cell>
          <cell r="F2122">
            <v>4.95</v>
          </cell>
          <cell r="G2122">
            <v>0</v>
          </cell>
          <cell r="H2122">
            <v>32.71</v>
          </cell>
          <cell r="I2122">
            <v>4.95</v>
          </cell>
        </row>
        <row r="2123">
          <cell r="A2123" t="str">
            <v>3568</v>
          </cell>
          <cell r="B2123" t="str">
            <v>B</v>
          </cell>
          <cell r="C2123" t="str">
            <v>Y</v>
          </cell>
          <cell r="D2123" t="str">
            <v>0131-00</v>
          </cell>
          <cell r="E2123" t="str">
            <v>KABELBAUM</v>
          </cell>
          <cell r="F2123">
            <v>0.99</v>
          </cell>
          <cell r="G2123">
            <v>0</v>
          </cell>
          <cell r="H2123">
            <v>19.71</v>
          </cell>
          <cell r="I2123">
            <v>0.99</v>
          </cell>
        </row>
        <row r="2124">
          <cell r="A2124" t="str">
            <v>3569</v>
          </cell>
          <cell r="B2124" t="str">
            <v>B</v>
          </cell>
          <cell r="C2124" t="str">
            <v>Y</v>
          </cell>
          <cell r="D2124" t="str">
            <v>0131-00</v>
          </cell>
          <cell r="E2124" t="str">
            <v>SCHWINGS.DAEMPFER</v>
          </cell>
          <cell r="F2124">
            <v>0.68</v>
          </cell>
          <cell r="G2124">
            <v>0</v>
          </cell>
          <cell r="H2124">
            <v>80.58</v>
          </cell>
          <cell r="I2124">
            <v>0.68</v>
          </cell>
        </row>
        <row r="2125">
          <cell r="A2125" t="str">
            <v>3570</v>
          </cell>
          <cell r="B2125" t="str">
            <v>B</v>
          </cell>
          <cell r="C2125" t="str">
            <v>Y</v>
          </cell>
          <cell r="D2125" t="str">
            <v>0131-00</v>
          </cell>
          <cell r="E2125" t="str">
            <v>KEILRIEMENSCHEIBE</v>
          </cell>
          <cell r="F2125">
            <v>1.2</v>
          </cell>
          <cell r="G2125">
            <v>4.62</v>
          </cell>
          <cell r="H2125">
            <v>71.09</v>
          </cell>
          <cell r="I2125">
            <v>5.82</v>
          </cell>
        </row>
        <row r="2126">
          <cell r="A2126" t="str">
            <v>3571</v>
          </cell>
          <cell r="B2126" t="str">
            <v>B</v>
          </cell>
          <cell r="C2126" t="str">
            <v>Y</v>
          </cell>
          <cell r="D2126" t="str">
            <v>0130-00</v>
          </cell>
          <cell r="E2126" t="str">
            <v>ANSCHLUSSKABEL</v>
          </cell>
          <cell r="F2126">
            <v>0</v>
          </cell>
          <cell r="G2126">
            <v>0</v>
          </cell>
          <cell r="H2126">
            <v>65.02</v>
          </cell>
          <cell r="I2126">
            <v>0</v>
          </cell>
        </row>
        <row r="2127">
          <cell r="A2127" t="str">
            <v>3572</v>
          </cell>
          <cell r="B2127" t="str">
            <v>B</v>
          </cell>
          <cell r="C2127" t="str">
            <v>Y</v>
          </cell>
          <cell r="D2127" t="str">
            <v>0130-00</v>
          </cell>
          <cell r="E2127" t="str">
            <v>ANSCHLUSSKABEL</v>
          </cell>
          <cell r="F2127">
            <v>0</v>
          </cell>
          <cell r="G2127">
            <v>0</v>
          </cell>
          <cell r="H2127">
            <v>78.930000000000007</v>
          </cell>
          <cell r="I2127">
            <v>0</v>
          </cell>
        </row>
        <row r="2128">
          <cell r="A2128" t="str">
            <v>3573</v>
          </cell>
          <cell r="B2128" t="str">
            <v>B</v>
          </cell>
          <cell r="C2128" t="str">
            <v>Y</v>
          </cell>
          <cell r="D2128" t="str">
            <v>0130-00</v>
          </cell>
          <cell r="E2128" t="str">
            <v>STECKER</v>
          </cell>
          <cell r="F2128">
            <v>0</v>
          </cell>
          <cell r="G2128">
            <v>0</v>
          </cell>
          <cell r="H2128">
            <v>25.02</v>
          </cell>
          <cell r="I2128">
            <v>0</v>
          </cell>
        </row>
        <row r="2129">
          <cell r="A2129" t="str">
            <v>3574</v>
          </cell>
          <cell r="B2129" t="str">
            <v>B</v>
          </cell>
          <cell r="C2129" t="str">
            <v>Y</v>
          </cell>
          <cell r="D2129" t="str">
            <v>0131-00</v>
          </cell>
          <cell r="E2129" t="str">
            <v>DREHZAHLREGLER</v>
          </cell>
          <cell r="F2129">
            <v>2.78</v>
          </cell>
          <cell r="G2129">
            <v>1.0900000000000001</v>
          </cell>
          <cell r="H2129">
            <v>233.09</v>
          </cell>
          <cell r="I2129">
            <v>3.87</v>
          </cell>
        </row>
        <row r="2130">
          <cell r="A2130" t="str">
            <v>3576</v>
          </cell>
          <cell r="B2130" t="str">
            <v>B</v>
          </cell>
          <cell r="C2130" t="str">
            <v>Y</v>
          </cell>
          <cell r="D2130" t="str">
            <v>0131-00</v>
          </cell>
          <cell r="E2130" t="str">
            <v>UEBERWACHUNG</v>
          </cell>
          <cell r="F2130">
            <v>0.14000000000000001</v>
          </cell>
          <cell r="G2130">
            <v>0</v>
          </cell>
          <cell r="H2130">
            <v>37.92</v>
          </cell>
          <cell r="I2130">
            <v>0.14000000000000001</v>
          </cell>
        </row>
        <row r="2131">
          <cell r="A2131" t="str">
            <v>3577</v>
          </cell>
          <cell r="B2131" t="str">
            <v>B</v>
          </cell>
          <cell r="C2131" t="str">
            <v>Y</v>
          </cell>
          <cell r="D2131" t="str">
            <v>0130-00</v>
          </cell>
          <cell r="E2131" t="str">
            <v>KUEHLANLAGE</v>
          </cell>
          <cell r="F2131">
            <v>17.079999999999998</v>
          </cell>
          <cell r="G2131">
            <v>0</v>
          </cell>
          <cell r="H2131">
            <v>320.75</v>
          </cell>
          <cell r="I2131">
            <v>17.079999999999998</v>
          </cell>
        </row>
        <row r="2132">
          <cell r="A2132" t="str">
            <v>3578</v>
          </cell>
          <cell r="B2132" t="str">
            <v>B</v>
          </cell>
          <cell r="C2132" t="str">
            <v>Y</v>
          </cell>
          <cell r="D2132" t="str">
            <v>0130-00</v>
          </cell>
          <cell r="E2132" t="str">
            <v>KUEHLANLAGE</v>
          </cell>
          <cell r="F2132">
            <v>17.079999999999998</v>
          </cell>
          <cell r="G2132">
            <v>3.98</v>
          </cell>
          <cell r="H2132">
            <v>689.74</v>
          </cell>
          <cell r="I2132">
            <v>21.06</v>
          </cell>
        </row>
        <row r="2133">
          <cell r="A2133" t="str">
            <v>3579</v>
          </cell>
          <cell r="B2133" t="str">
            <v>B</v>
          </cell>
          <cell r="C2133" t="str">
            <v>Y</v>
          </cell>
          <cell r="D2133" t="str">
            <v>0131-00</v>
          </cell>
          <cell r="E2133" t="str">
            <v>DREHZAHLREGLER</v>
          </cell>
          <cell r="F2133">
            <v>2.35</v>
          </cell>
          <cell r="G2133">
            <v>0</v>
          </cell>
          <cell r="H2133">
            <v>195.07</v>
          </cell>
          <cell r="I2133">
            <v>2.35</v>
          </cell>
        </row>
        <row r="2134">
          <cell r="A2134" t="str">
            <v>3581</v>
          </cell>
          <cell r="B2134" t="str">
            <v>B</v>
          </cell>
          <cell r="C2134" t="str">
            <v>Y</v>
          </cell>
          <cell r="D2134" t="str">
            <v>0131-00</v>
          </cell>
          <cell r="E2134" t="str">
            <v>DREHZAHLREGLER</v>
          </cell>
          <cell r="F2134">
            <v>2.35</v>
          </cell>
          <cell r="G2134">
            <v>0</v>
          </cell>
          <cell r="H2134">
            <v>195.07</v>
          </cell>
          <cell r="I2134">
            <v>2.35</v>
          </cell>
        </row>
        <row r="2135">
          <cell r="A2135" t="str">
            <v>3582</v>
          </cell>
          <cell r="B2135" t="str">
            <v>B</v>
          </cell>
          <cell r="C2135" t="str">
            <v>Y</v>
          </cell>
          <cell r="D2135" t="str">
            <v>0131-00</v>
          </cell>
          <cell r="E2135" t="str">
            <v>DREHZAHLREGLER</v>
          </cell>
          <cell r="F2135">
            <v>2.78</v>
          </cell>
          <cell r="G2135">
            <v>1.0900000000000001</v>
          </cell>
          <cell r="H2135">
            <v>233.09</v>
          </cell>
          <cell r="I2135">
            <v>3.87</v>
          </cell>
        </row>
        <row r="2136">
          <cell r="A2136" t="str">
            <v>3583</v>
          </cell>
          <cell r="B2136" t="str">
            <v>B</v>
          </cell>
          <cell r="C2136" t="str">
            <v>Y</v>
          </cell>
          <cell r="D2136" t="str">
            <v>0131-00</v>
          </cell>
          <cell r="E2136" t="str">
            <v>DREHZAHLREGLER</v>
          </cell>
          <cell r="F2136">
            <v>2.78</v>
          </cell>
          <cell r="G2136">
            <v>1.24</v>
          </cell>
          <cell r="H2136">
            <v>233.08</v>
          </cell>
          <cell r="I2136">
            <v>4.0199999999999996</v>
          </cell>
        </row>
        <row r="2137">
          <cell r="A2137" t="str">
            <v>3584</v>
          </cell>
          <cell r="B2137" t="str">
            <v>B</v>
          </cell>
          <cell r="C2137" t="str">
            <v>Y</v>
          </cell>
          <cell r="D2137" t="str">
            <v>0131-00</v>
          </cell>
          <cell r="E2137" t="str">
            <v>DREHZAHLREGLER</v>
          </cell>
          <cell r="F2137">
            <v>2.78</v>
          </cell>
          <cell r="G2137">
            <v>1.0900000000000001</v>
          </cell>
          <cell r="H2137">
            <v>233.09</v>
          </cell>
          <cell r="I2137">
            <v>3.87</v>
          </cell>
        </row>
        <row r="2138">
          <cell r="A2138" t="str">
            <v>3585</v>
          </cell>
          <cell r="B2138" t="str">
            <v>B</v>
          </cell>
          <cell r="C2138" t="str">
            <v>Y</v>
          </cell>
          <cell r="D2138" t="str">
            <v>0131-00</v>
          </cell>
          <cell r="E2138" t="str">
            <v>DREHZAHLREGLER</v>
          </cell>
          <cell r="F2138">
            <v>2.78</v>
          </cell>
          <cell r="G2138">
            <v>1.0900000000000001</v>
          </cell>
          <cell r="H2138">
            <v>233.09</v>
          </cell>
          <cell r="I2138">
            <v>3.87</v>
          </cell>
        </row>
        <row r="2139">
          <cell r="A2139" t="str">
            <v>3586</v>
          </cell>
          <cell r="B2139" t="str">
            <v>B</v>
          </cell>
          <cell r="C2139" t="str">
            <v>Y</v>
          </cell>
          <cell r="D2139" t="str">
            <v>0131-00</v>
          </cell>
          <cell r="E2139" t="str">
            <v>DREHZAHLREGLER</v>
          </cell>
          <cell r="F2139">
            <v>2.78</v>
          </cell>
          <cell r="G2139">
            <v>1.0900000000000001</v>
          </cell>
          <cell r="H2139">
            <v>233.09</v>
          </cell>
          <cell r="I2139">
            <v>3.87</v>
          </cell>
        </row>
        <row r="2140">
          <cell r="A2140" t="str">
            <v>3587</v>
          </cell>
          <cell r="B2140" t="str">
            <v>B</v>
          </cell>
          <cell r="C2140" t="str">
            <v>Y</v>
          </cell>
          <cell r="D2140" t="str">
            <v>0131-00</v>
          </cell>
          <cell r="E2140" t="str">
            <v>DREHZAHLREGLER</v>
          </cell>
          <cell r="F2140">
            <v>2.78</v>
          </cell>
          <cell r="G2140">
            <v>1.0900000000000001</v>
          </cell>
          <cell r="H2140">
            <v>233.09</v>
          </cell>
          <cell r="I2140">
            <v>3.87</v>
          </cell>
        </row>
        <row r="2141">
          <cell r="A2141" t="str">
            <v>3588</v>
          </cell>
          <cell r="B2141" t="str">
            <v>B</v>
          </cell>
          <cell r="C2141" t="str">
            <v>Y</v>
          </cell>
          <cell r="D2141" t="str">
            <v>0131-00</v>
          </cell>
          <cell r="E2141" t="str">
            <v>DREHZAHLREGLER</v>
          </cell>
          <cell r="F2141">
            <v>2.35</v>
          </cell>
          <cell r="G2141">
            <v>0</v>
          </cell>
          <cell r="H2141">
            <v>195.07</v>
          </cell>
          <cell r="I2141">
            <v>2.35</v>
          </cell>
        </row>
        <row r="2142">
          <cell r="A2142" t="str">
            <v>3589</v>
          </cell>
          <cell r="B2142" t="str">
            <v>B</v>
          </cell>
          <cell r="C2142" t="str">
            <v>Y</v>
          </cell>
          <cell r="D2142" t="str">
            <v>0131-00</v>
          </cell>
          <cell r="E2142" t="str">
            <v>DREHZAHLREGLER</v>
          </cell>
          <cell r="F2142">
            <v>2.78</v>
          </cell>
          <cell r="G2142">
            <v>1.0900000000000001</v>
          </cell>
          <cell r="H2142">
            <v>233.09</v>
          </cell>
          <cell r="I2142">
            <v>3.87</v>
          </cell>
        </row>
        <row r="2143">
          <cell r="A2143" t="str">
            <v>3590</v>
          </cell>
          <cell r="B2143" t="str">
            <v>B</v>
          </cell>
          <cell r="C2143" t="str">
            <v>Y</v>
          </cell>
          <cell r="D2143" t="str">
            <v>0131-00</v>
          </cell>
          <cell r="E2143" t="str">
            <v>DREHZAHLREGLER</v>
          </cell>
          <cell r="F2143">
            <v>2.78</v>
          </cell>
          <cell r="G2143">
            <v>1.0900000000000001</v>
          </cell>
          <cell r="H2143">
            <v>233.09</v>
          </cell>
          <cell r="I2143">
            <v>3.87</v>
          </cell>
        </row>
        <row r="2144">
          <cell r="A2144" t="str">
            <v>3592</v>
          </cell>
          <cell r="B2144" t="str">
            <v>B</v>
          </cell>
          <cell r="C2144" t="str">
            <v>Y</v>
          </cell>
          <cell r="D2144" t="str">
            <v>0131-00</v>
          </cell>
          <cell r="E2144" t="str">
            <v>DREHZAHLREGLER</v>
          </cell>
          <cell r="F2144">
            <v>2.78</v>
          </cell>
          <cell r="G2144">
            <v>1.0900000000000001</v>
          </cell>
          <cell r="H2144">
            <v>233.09</v>
          </cell>
          <cell r="I2144">
            <v>3.87</v>
          </cell>
        </row>
        <row r="2145">
          <cell r="A2145" t="str">
            <v>3594</v>
          </cell>
          <cell r="B2145" t="str">
            <v>B</v>
          </cell>
          <cell r="C2145" t="str">
            <v>Y</v>
          </cell>
          <cell r="D2145" t="str">
            <v>0131-00</v>
          </cell>
          <cell r="E2145" t="str">
            <v>DREHZAHLREGLER</v>
          </cell>
          <cell r="F2145">
            <v>2.78</v>
          </cell>
          <cell r="G2145">
            <v>1.0900000000000001</v>
          </cell>
          <cell r="H2145">
            <v>233.09</v>
          </cell>
          <cell r="I2145">
            <v>3.87</v>
          </cell>
        </row>
        <row r="2146">
          <cell r="A2146" t="str">
            <v>3596</v>
          </cell>
          <cell r="B2146" t="str">
            <v>B</v>
          </cell>
          <cell r="C2146" t="str">
            <v>Y</v>
          </cell>
          <cell r="D2146" t="str">
            <v>0131-00</v>
          </cell>
          <cell r="E2146" t="str">
            <v>DREHZAHLREGLER</v>
          </cell>
          <cell r="F2146">
            <v>2.35</v>
          </cell>
          <cell r="G2146">
            <v>0</v>
          </cell>
          <cell r="H2146">
            <v>195.07</v>
          </cell>
          <cell r="I2146">
            <v>2.35</v>
          </cell>
        </row>
        <row r="2147">
          <cell r="A2147" t="str">
            <v>3597</v>
          </cell>
          <cell r="B2147" t="str">
            <v>B</v>
          </cell>
          <cell r="C2147" t="str">
            <v>Y</v>
          </cell>
          <cell r="D2147" t="str">
            <v>0131-00</v>
          </cell>
          <cell r="E2147" t="str">
            <v>DREHZAHLREGLER</v>
          </cell>
          <cell r="F2147">
            <v>2.78</v>
          </cell>
          <cell r="G2147">
            <v>1.0900000000000001</v>
          </cell>
          <cell r="H2147">
            <v>233.09</v>
          </cell>
          <cell r="I2147">
            <v>3.87</v>
          </cell>
        </row>
        <row r="2148">
          <cell r="A2148" t="str">
            <v>3598</v>
          </cell>
          <cell r="B2148" t="str">
            <v>B</v>
          </cell>
          <cell r="C2148" t="str">
            <v>Y</v>
          </cell>
          <cell r="D2148" t="str">
            <v>0131-00</v>
          </cell>
          <cell r="E2148" t="str">
            <v>DREHZAHLREGLER</v>
          </cell>
          <cell r="F2148">
            <v>2.78</v>
          </cell>
          <cell r="G2148">
            <v>1.0900000000000001</v>
          </cell>
          <cell r="H2148">
            <v>233.09</v>
          </cell>
          <cell r="I2148">
            <v>3.87</v>
          </cell>
        </row>
        <row r="2149">
          <cell r="A2149" t="str">
            <v>3599</v>
          </cell>
          <cell r="B2149" t="str">
            <v>B</v>
          </cell>
          <cell r="C2149" t="str">
            <v>Y</v>
          </cell>
          <cell r="D2149" t="str">
            <v>0131-00</v>
          </cell>
          <cell r="E2149" t="str">
            <v>DREHZAHLREGLER</v>
          </cell>
          <cell r="F2149">
            <v>2.36</v>
          </cell>
          <cell r="G2149">
            <v>0</v>
          </cell>
          <cell r="H2149">
            <v>195.07</v>
          </cell>
          <cell r="I2149">
            <v>2.36</v>
          </cell>
        </row>
        <row r="2150">
          <cell r="A2150" t="str">
            <v>3600</v>
          </cell>
          <cell r="B2150" t="str">
            <v>B</v>
          </cell>
          <cell r="C2150" t="str">
            <v>Y</v>
          </cell>
          <cell r="D2150" t="str">
            <v>0131-00</v>
          </cell>
          <cell r="E2150" t="str">
            <v>DREHZAHLREGLER</v>
          </cell>
          <cell r="F2150">
            <v>2.68</v>
          </cell>
          <cell r="G2150">
            <v>1.45</v>
          </cell>
          <cell r="H2150">
            <v>233.1</v>
          </cell>
          <cell r="I2150">
            <v>4.13</v>
          </cell>
        </row>
        <row r="2151">
          <cell r="A2151" t="str">
            <v>3601</v>
          </cell>
          <cell r="B2151" t="str">
            <v>B</v>
          </cell>
          <cell r="C2151" t="str">
            <v>Y</v>
          </cell>
          <cell r="D2151" t="str">
            <v>0131-00</v>
          </cell>
          <cell r="E2151" t="str">
            <v>DREHZAHLREGLER</v>
          </cell>
          <cell r="F2151">
            <v>2.68</v>
          </cell>
          <cell r="G2151">
            <v>1.45</v>
          </cell>
          <cell r="H2151">
            <v>233.1</v>
          </cell>
          <cell r="I2151">
            <v>4.13</v>
          </cell>
        </row>
        <row r="2152">
          <cell r="A2152" t="str">
            <v>3602</v>
          </cell>
          <cell r="B2152" t="str">
            <v>B</v>
          </cell>
          <cell r="C2152" t="str">
            <v>Y</v>
          </cell>
          <cell r="D2152" t="str">
            <v>0131-00</v>
          </cell>
          <cell r="E2152" t="str">
            <v>DREHZAHLREGLER</v>
          </cell>
          <cell r="F2152">
            <v>2.68</v>
          </cell>
          <cell r="G2152">
            <v>1.45</v>
          </cell>
          <cell r="H2152">
            <v>233.1</v>
          </cell>
          <cell r="I2152">
            <v>4.13</v>
          </cell>
        </row>
        <row r="2153">
          <cell r="A2153" t="str">
            <v>3603</v>
          </cell>
          <cell r="B2153" t="str">
            <v>B</v>
          </cell>
          <cell r="C2153" t="str">
            <v>Y</v>
          </cell>
          <cell r="D2153" t="str">
            <v>0131-00</v>
          </cell>
          <cell r="E2153" t="str">
            <v>DREHZAHLREGLER</v>
          </cell>
          <cell r="F2153">
            <v>1.96</v>
          </cell>
          <cell r="G2153">
            <v>1.45</v>
          </cell>
          <cell r="H2153">
            <v>233.1</v>
          </cell>
          <cell r="I2153">
            <v>3.41</v>
          </cell>
        </row>
        <row r="2154">
          <cell r="A2154" t="str">
            <v>3604</v>
          </cell>
          <cell r="B2154" t="str">
            <v>B</v>
          </cell>
          <cell r="C2154" t="str">
            <v>Y</v>
          </cell>
          <cell r="D2154" t="str">
            <v>0131-00</v>
          </cell>
          <cell r="E2154" t="str">
            <v>DREHZAHLREGLER</v>
          </cell>
          <cell r="F2154">
            <v>2.68</v>
          </cell>
          <cell r="G2154">
            <v>1.45</v>
          </cell>
          <cell r="H2154">
            <v>233.1</v>
          </cell>
          <cell r="I2154">
            <v>4.13</v>
          </cell>
        </row>
        <row r="2155">
          <cell r="A2155" t="str">
            <v>3605</v>
          </cell>
          <cell r="B2155" t="str">
            <v>B</v>
          </cell>
          <cell r="C2155" t="str">
            <v>Y</v>
          </cell>
          <cell r="D2155" t="str">
            <v>0131-00</v>
          </cell>
          <cell r="E2155" t="str">
            <v>DREHZAHLREGLER</v>
          </cell>
          <cell r="F2155">
            <v>2.68</v>
          </cell>
          <cell r="G2155">
            <v>1.45</v>
          </cell>
          <cell r="H2155">
            <v>233.1</v>
          </cell>
          <cell r="I2155">
            <v>4.13</v>
          </cell>
        </row>
        <row r="2156">
          <cell r="A2156" t="str">
            <v>3606</v>
          </cell>
          <cell r="B2156" t="str">
            <v>B</v>
          </cell>
          <cell r="C2156" t="str">
            <v>Y</v>
          </cell>
          <cell r="D2156" t="str">
            <v>0131-00</v>
          </cell>
          <cell r="E2156" t="str">
            <v>DREHZAHLREGLER</v>
          </cell>
          <cell r="F2156">
            <v>2.68</v>
          </cell>
          <cell r="G2156">
            <v>1.45</v>
          </cell>
          <cell r="H2156">
            <v>233.1</v>
          </cell>
          <cell r="I2156">
            <v>4.13</v>
          </cell>
        </row>
        <row r="2157">
          <cell r="A2157" t="str">
            <v>3607</v>
          </cell>
          <cell r="B2157" t="str">
            <v>B</v>
          </cell>
          <cell r="C2157" t="str">
            <v>Y</v>
          </cell>
          <cell r="D2157" t="str">
            <v>0131-00</v>
          </cell>
          <cell r="E2157" t="str">
            <v>DREHZAHLREGLER</v>
          </cell>
          <cell r="F2157">
            <v>2.68</v>
          </cell>
          <cell r="G2157">
            <v>1.45</v>
          </cell>
          <cell r="H2157">
            <v>233.1</v>
          </cell>
          <cell r="I2157">
            <v>4.13</v>
          </cell>
        </row>
        <row r="2158">
          <cell r="A2158" t="str">
            <v>3608</v>
          </cell>
          <cell r="B2158" t="str">
            <v>B</v>
          </cell>
          <cell r="C2158" t="str">
            <v>Y</v>
          </cell>
          <cell r="D2158" t="str">
            <v>0131-00</v>
          </cell>
          <cell r="E2158" t="str">
            <v>DREHZAHLREGLER</v>
          </cell>
          <cell r="F2158">
            <v>2.36</v>
          </cell>
          <cell r="G2158">
            <v>0</v>
          </cell>
          <cell r="H2158">
            <v>195.07</v>
          </cell>
          <cell r="I2158">
            <v>2.36</v>
          </cell>
        </row>
        <row r="2159">
          <cell r="A2159" t="str">
            <v>3609</v>
          </cell>
          <cell r="B2159" t="str">
            <v>B</v>
          </cell>
          <cell r="C2159" t="str">
            <v>Y</v>
          </cell>
          <cell r="D2159" t="str">
            <v>0131-00</v>
          </cell>
          <cell r="E2159" t="str">
            <v>DREHZAHLREGLER</v>
          </cell>
          <cell r="F2159">
            <v>2.36</v>
          </cell>
          <cell r="G2159">
            <v>0</v>
          </cell>
          <cell r="H2159">
            <v>195.07</v>
          </cell>
          <cell r="I2159">
            <v>2.36</v>
          </cell>
        </row>
        <row r="2160">
          <cell r="A2160" t="str">
            <v>3610</v>
          </cell>
          <cell r="B2160" t="str">
            <v>B</v>
          </cell>
          <cell r="C2160" t="str">
            <v>Y</v>
          </cell>
          <cell r="D2160" t="str">
            <v>0131-00</v>
          </cell>
          <cell r="E2160" t="str">
            <v>DREHZAHLREGLER</v>
          </cell>
          <cell r="F2160">
            <v>2.68</v>
          </cell>
          <cell r="G2160">
            <v>1.45</v>
          </cell>
          <cell r="H2160">
            <v>233.1</v>
          </cell>
          <cell r="I2160">
            <v>4.13</v>
          </cell>
        </row>
        <row r="2161">
          <cell r="A2161" t="str">
            <v>3611</v>
          </cell>
          <cell r="B2161" t="str">
            <v>B</v>
          </cell>
          <cell r="C2161" t="str">
            <v>Y</v>
          </cell>
          <cell r="D2161" t="str">
            <v>0131-00</v>
          </cell>
          <cell r="E2161" t="str">
            <v>DREHZAHLREGLER</v>
          </cell>
          <cell r="F2161">
            <v>2.68</v>
          </cell>
          <cell r="G2161">
            <v>1.45</v>
          </cell>
          <cell r="H2161">
            <v>233.1</v>
          </cell>
          <cell r="I2161">
            <v>4.13</v>
          </cell>
        </row>
        <row r="2162">
          <cell r="A2162" t="str">
            <v>3612</v>
          </cell>
          <cell r="B2162" t="str">
            <v>B</v>
          </cell>
          <cell r="C2162" t="str">
            <v>Y</v>
          </cell>
          <cell r="D2162" t="str">
            <v>0131-00</v>
          </cell>
          <cell r="E2162" t="str">
            <v>DREHZAHLREGLER</v>
          </cell>
          <cell r="F2162">
            <v>2.68</v>
          </cell>
          <cell r="G2162">
            <v>1.45</v>
          </cell>
          <cell r="H2162">
            <v>233.1</v>
          </cell>
          <cell r="I2162">
            <v>4.13</v>
          </cell>
        </row>
        <row r="2163">
          <cell r="A2163" t="str">
            <v>3613</v>
          </cell>
          <cell r="B2163" t="str">
            <v>B</v>
          </cell>
          <cell r="C2163" t="str">
            <v>Y</v>
          </cell>
          <cell r="D2163" t="str">
            <v>0131-00</v>
          </cell>
          <cell r="E2163" t="str">
            <v>DREHZAHLREGLER</v>
          </cell>
          <cell r="F2163">
            <v>2.68</v>
          </cell>
          <cell r="G2163">
            <v>1.2</v>
          </cell>
          <cell r="H2163">
            <v>233.02</v>
          </cell>
          <cell r="I2163">
            <v>3.88</v>
          </cell>
        </row>
        <row r="2164">
          <cell r="A2164" t="str">
            <v>3614</v>
          </cell>
          <cell r="B2164" t="str">
            <v>B</v>
          </cell>
          <cell r="C2164" t="str">
            <v>Y</v>
          </cell>
          <cell r="D2164" t="str">
            <v>0131-00</v>
          </cell>
          <cell r="E2164" t="str">
            <v>DREHZAHLREGLER</v>
          </cell>
          <cell r="F2164">
            <v>2.68</v>
          </cell>
          <cell r="G2164">
            <v>1.45</v>
          </cell>
          <cell r="H2164">
            <v>233.1</v>
          </cell>
          <cell r="I2164">
            <v>4.13</v>
          </cell>
        </row>
        <row r="2165">
          <cell r="A2165" t="str">
            <v>3615</v>
          </cell>
          <cell r="B2165" t="str">
            <v>B</v>
          </cell>
          <cell r="C2165" t="str">
            <v>Y</v>
          </cell>
          <cell r="D2165" t="str">
            <v>0131-00</v>
          </cell>
          <cell r="E2165" t="str">
            <v>DREHZAHLREGLER</v>
          </cell>
          <cell r="F2165">
            <v>3.76</v>
          </cell>
          <cell r="G2165">
            <v>0</v>
          </cell>
          <cell r="H2165">
            <v>231.82</v>
          </cell>
          <cell r="I2165">
            <v>3.76</v>
          </cell>
        </row>
        <row r="2166">
          <cell r="A2166" t="str">
            <v>3616</v>
          </cell>
          <cell r="B2166" t="str">
            <v>B</v>
          </cell>
          <cell r="C2166" t="str">
            <v>Y</v>
          </cell>
          <cell r="D2166" t="str">
            <v>0131-00</v>
          </cell>
          <cell r="E2166" t="str">
            <v>DREHZAHLREGLER</v>
          </cell>
          <cell r="F2166">
            <v>2.68</v>
          </cell>
          <cell r="G2166">
            <v>1.45</v>
          </cell>
          <cell r="H2166">
            <v>233.1</v>
          </cell>
          <cell r="I2166">
            <v>4.13</v>
          </cell>
        </row>
        <row r="2167">
          <cell r="A2167" t="str">
            <v>3617</v>
          </cell>
          <cell r="B2167" t="str">
            <v>B</v>
          </cell>
          <cell r="C2167" t="str">
            <v>Y</v>
          </cell>
          <cell r="D2167" t="str">
            <v>0131-00</v>
          </cell>
          <cell r="E2167" t="str">
            <v>DREHZAHLREGLER</v>
          </cell>
          <cell r="F2167">
            <v>2.68</v>
          </cell>
          <cell r="G2167">
            <v>1.45</v>
          </cell>
          <cell r="H2167">
            <v>233.1</v>
          </cell>
          <cell r="I2167">
            <v>4.13</v>
          </cell>
        </row>
        <row r="2168">
          <cell r="A2168" t="str">
            <v>3618</v>
          </cell>
          <cell r="B2168" t="str">
            <v>B</v>
          </cell>
          <cell r="C2168" t="str">
            <v>Y</v>
          </cell>
          <cell r="D2168" t="str">
            <v>0131-00</v>
          </cell>
          <cell r="E2168" t="str">
            <v>DREHZAHLREGLER</v>
          </cell>
          <cell r="F2168">
            <v>2.68</v>
          </cell>
          <cell r="G2168">
            <v>1.45</v>
          </cell>
          <cell r="H2168">
            <v>233.1</v>
          </cell>
          <cell r="I2168">
            <v>4.13</v>
          </cell>
        </row>
        <row r="2169">
          <cell r="A2169" t="str">
            <v>3619</v>
          </cell>
          <cell r="B2169" t="str">
            <v>B</v>
          </cell>
          <cell r="C2169" t="str">
            <v>Y</v>
          </cell>
          <cell r="D2169" t="str">
            <v>0131-00</v>
          </cell>
          <cell r="E2169" t="str">
            <v>DREHZAHLREGLER</v>
          </cell>
          <cell r="F2169">
            <v>2.68</v>
          </cell>
          <cell r="G2169">
            <v>1.45</v>
          </cell>
          <cell r="H2169">
            <v>233.1</v>
          </cell>
          <cell r="I2169">
            <v>4.13</v>
          </cell>
        </row>
        <row r="2170">
          <cell r="A2170" t="str">
            <v>3620</v>
          </cell>
          <cell r="B2170" t="str">
            <v>B</v>
          </cell>
          <cell r="C2170" t="str">
            <v>Y</v>
          </cell>
          <cell r="D2170" t="str">
            <v>0131-00</v>
          </cell>
          <cell r="E2170" t="str">
            <v>DREHZAHLREGLER</v>
          </cell>
          <cell r="F2170">
            <v>2.68</v>
          </cell>
          <cell r="G2170">
            <v>1.45</v>
          </cell>
          <cell r="H2170">
            <v>233.1</v>
          </cell>
          <cell r="I2170">
            <v>4.13</v>
          </cell>
        </row>
        <row r="2171">
          <cell r="A2171" t="str">
            <v>3621</v>
          </cell>
          <cell r="B2171" t="str">
            <v>B</v>
          </cell>
          <cell r="C2171" t="str">
            <v>Y</v>
          </cell>
          <cell r="D2171" t="str">
            <v>0131-00</v>
          </cell>
          <cell r="E2171" t="str">
            <v>DREHZAHLREGLER</v>
          </cell>
          <cell r="F2171">
            <v>2.68</v>
          </cell>
          <cell r="G2171">
            <v>1.45</v>
          </cell>
          <cell r="H2171">
            <v>233.1</v>
          </cell>
          <cell r="I2171">
            <v>4.13</v>
          </cell>
        </row>
        <row r="2172">
          <cell r="A2172" t="str">
            <v>3622</v>
          </cell>
          <cell r="B2172" t="str">
            <v>B</v>
          </cell>
          <cell r="C2172" t="str">
            <v>Y</v>
          </cell>
          <cell r="D2172" t="str">
            <v>0130-00</v>
          </cell>
          <cell r="E2172" t="str">
            <v>OELDRUCKUEBERWACH.</v>
          </cell>
          <cell r="F2172">
            <v>0.28999999999999998</v>
          </cell>
          <cell r="G2172">
            <v>0</v>
          </cell>
          <cell r="H2172">
            <v>25.08</v>
          </cell>
          <cell r="I2172">
            <v>0.28999999999999998</v>
          </cell>
        </row>
        <row r="2173">
          <cell r="A2173" t="str">
            <v>3623</v>
          </cell>
          <cell r="B2173" t="str">
            <v>B</v>
          </cell>
          <cell r="C2173" t="str">
            <v>Y</v>
          </cell>
          <cell r="D2173" t="str">
            <v>0130-00</v>
          </cell>
          <cell r="E2173" t="str">
            <v>OELDRUCKUEBERWACH.</v>
          </cell>
          <cell r="F2173">
            <v>0.28999999999999998</v>
          </cell>
          <cell r="G2173">
            <v>0</v>
          </cell>
          <cell r="H2173">
            <v>25.08</v>
          </cell>
          <cell r="I2173">
            <v>0.28999999999999998</v>
          </cell>
        </row>
        <row r="2174">
          <cell r="A2174" t="str">
            <v>3624</v>
          </cell>
          <cell r="B2174" t="str">
            <v>B</v>
          </cell>
          <cell r="C2174" t="str">
            <v>Y</v>
          </cell>
          <cell r="D2174" t="str">
            <v>0130-00</v>
          </cell>
          <cell r="E2174" t="str">
            <v>RIEMENTRIEB</v>
          </cell>
          <cell r="F2174">
            <v>1.25</v>
          </cell>
          <cell r="G2174">
            <v>1.7</v>
          </cell>
          <cell r="H2174">
            <v>25.61</v>
          </cell>
          <cell r="I2174">
            <v>2.95</v>
          </cell>
        </row>
        <row r="2175">
          <cell r="A2175" t="str">
            <v>3626</v>
          </cell>
          <cell r="B2175" t="str">
            <v>B</v>
          </cell>
          <cell r="C2175" t="str">
            <v>Y</v>
          </cell>
          <cell r="D2175" t="str">
            <v>0130-00</v>
          </cell>
          <cell r="E2175" t="str">
            <v>DRUCKLUEFTER</v>
          </cell>
          <cell r="F2175">
            <v>0</v>
          </cell>
          <cell r="G2175">
            <v>0</v>
          </cell>
          <cell r="H2175">
            <v>75.31</v>
          </cell>
          <cell r="I2175">
            <v>0</v>
          </cell>
        </row>
        <row r="2176">
          <cell r="A2176" t="str">
            <v>3627</v>
          </cell>
          <cell r="B2176" t="str">
            <v>B</v>
          </cell>
          <cell r="C2176" t="str">
            <v>Y</v>
          </cell>
          <cell r="D2176" t="str">
            <v>0131-00</v>
          </cell>
          <cell r="E2176" t="str">
            <v>EINSPRITZPUMPE</v>
          </cell>
          <cell r="F2176">
            <v>8.5500000000000007</v>
          </cell>
          <cell r="G2176">
            <v>40.700000000000003</v>
          </cell>
          <cell r="H2176">
            <v>933.46</v>
          </cell>
          <cell r="I2176">
            <v>49.25</v>
          </cell>
        </row>
        <row r="2177">
          <cell r="A2177" t="str">
            <v>3629</v>
          </cell>
          <cell r="B2177" t="str">
            <v>B</v>
          </cell>
          <cell r="C2177" t="str">
            <v>Y</v>
          </cell>
          <cell r="D2177" t="str">
            <v>0131-00</v>
          </cell>
          <cell r="E2177" t="str">
            <v>DREHZAHLREGLER</v>
          </cell>
          <cell r="F2177">
            <v>2.35</v>
          </cell>
          <cell r="G2177">
            <v>0</v>
          </cell>
          <cell r="H2177">
            <v>195.07</v>
          </cell>
          <cell r="I2177">
            <v>2.35</v>
          </cell>
        </row>
        <row r="2178">
          <cell r="A2178" t="str">
            <v>3630</v>
          </cell>
          <cell r="B2178" t="str">
            <v>B</v>
          </cell>
          <cell r="C2178" t="str">
            <v>Y</v>
          </cell>
          <cell r="D2178" t="str">
            <v>0131-00</v>
          </cell>
          <cell r="E2178" t="str">
            <v>DREHZAHLREGLER</v>
          </cell>
          <cell r="F2178">
            <v>2.68</v>
          </cell>
          <cell r="G2178">
            <v>1.45</v>
          </cell>
          <cell r="H2178">
            <v>233.1</v>
          </cell>
          <cell r="I2178">
            <v>4.13</v>
          </cell>
        </row>
        <row r="2179">
          <cell r="A2179" t="str">
            <v>3632</v>
          </cell>
          <cell r="B2179" t="str">
            <v>B</v>
          </cell>
          <cell r="C2179" t="str">
            <v>Y</v>
          </cell>
          <cell r="D2179" t="str">
            <v>0130-00</v>
          </cell>
          <cell r="E2179" t="str">
            <v>STARTER</v>
          </cell>
          <cell r="F2179">
            <v>0.25</v>
          </cell>
          <cell r="G2179">
            <v>0</v>
          </cell>
          <cell r="H2179">
            <v>168.47</v>
          </cell>
          <cell r="I2179">
            <v>0.25</v>
          </cell>
        </row>
        <row r="2180">
          <cell r="A2180" t="str">
            <v>3633</v>
          </cell>
          <cell r="B2180" t="str">
            <v>B</v>
          </cell>
          <cell r="C2180" t="str">
            <v>Y</v>
          </cell>
          <cell r="D2180" t="str">
            <v>0131-00</v>
          </cell>
          <cell r="E2180" t="str">
            <v>ABGASTURBOLADER</v>
          </cell>
          <cell r="F2180">
            <v>3.02</v>
          </cell>
          <cell r="G2180">
            <v>3.52</v>
          </cell>
          <cell r="H2180">
            <v>165.84</v>
          </cell>
          <cell r="I2180">
            <v>6.54</v>
          </cell>
        </row>
        <row r="2181">
          <cell r="A2181" t="str">
            <v>3634</v>
          </cell>
          <cell r="B2181" t="str">
            <v>B</v>
          </cell>
          <cell r="C2181" t="str">
            <v>Y</v>
          </cell>
          <cell r="D2181" t="str">
            <v>0131-00</v>
          </cell>
          <cell r="E2181" t="str">
            <v>ABGASTURBOLADER</v>
          </cell>
          <cell r="F2181">
            <v>3.91</v>
          </cell>
          <cell r="G2181">
            <v>2.42</v>
          </cell>
          <cell r="H2181">
            <v>191.65</v>
          </cell>
          <cell r="I2181">
            <v>6.33</v>
          </cell>
        </row>
        <row r="2182">
          <cell r="A2182" t="str">
            <v>3635</v>
          </cell>
          <cell r="B2182" t="str">
            <v>B</v>
          </cell>
          <cell r="C2182" t="str">
            <v>Y</v>
          </cell>
          <cell r="D2182" t="str">
            <v>0131-00</v>
          </cell>
          <cell r="E2182" t="str">
            <v>ABGASTURBOLADER</v>
          </cell>
          <cell r="F2182">
            <v>3.39</v>
          </cell>
          <cell r="G2182">
            <v>2.58</v>
          </cell>
          <cell r="H2182">
            <v>270.22000000000003</v>
          </cell>
          <cell r="I2182">
            <v>5.9700000000000006</v>
          </cell>
        </row>
        <row r="2183">
          <cell r="A2183" t="str">
            <v>3636</v>
          </cell>
          <cell r="B2183" t="str">
            <v>B</v>
          </cell>
          <cell r="C2183" t="str">
            <v>Y</v>
          </cell>
          <cell r="D2183" t="str">
            <v>0130-00</v>
          </cell>
          <cell r="E2183" t="str">
            <v>LUEFTER</v>
          </cell>
          <cell r="F2183">
            <v>0.17</v>
          </cell>
          <cell r="G2183">
            <v>0</v>
          </cell>
          <cell r="H2183">
            <v>28.48</v>
          </cell>
          <cell r="I2183">
            <v>0.17</v>
          </cell>
        </row>
        <row r="2184">
          <cell r="A2184" t="str">
            <v>3637</v>
          </cell>
          <cell r="B2184" t="str">
            <v>B</v>
          </cell>
          <cell r="C2184" t="str">
            <v>Y</v>
          </cell>
          <cell r="D2184" t="str">
            <v>0130-00</v>
          </cell>
          <cell r="E2184" t="str">
            <v>LUEFTER</v>
          </cell>
          <cell r="F2184">
            <v>0.17</v>
          </cell>
          <cell r="G2184">
            <v>0</v>
          </cell>
          <cell r="H2184">
            <v>30.73</v>
          </cell>
          <cell r="I2184">
            <v>0.17</v>
          </cell>
        </row>
        <row r="2185">
          <cell r="A2185" t="str">
            <v>3638</v>
          </cell>
          <cell r="B2185" t="str">
            <v>B</v>
          </cell>
          <cell r="C2185" t="str">
            <v>Y</v>
          </cell>
          <cell r="D2185" t="str">
            <v>0131-00</v>
          </cell>
          <cell r="E2185" t="str">
            <v>GENERATOR</v>
          </cell>
          <cell r="F2185">
            <v>1.56</v>
          </cell>
          <cell r="G2185">
            <v>0</v>
          </cell>
          <cell r="H2185">
            <v>48.28</v>
          </cell>
          <cell r="I2185">
            <v>1.56</v>
          </cell>
        </row>
        <row r="2186">
          <cell r="A2186" t="str">
            <v>3639</v>
          </cell>
          <cell r="B2186" t="str">
            <v>B</v>
          </cell>
          <cell r="C2186" t="str">
            <v>Y</v>
          </cell>
          <cell r="D2186" t="str">
            <v>0131-00</v>
          </cell>
          <cell r="E2186" t="str">
            <v>GENERATOR</v>
          </cell>
          <cell r="F2186">
            <v>1.56</v>
          </cell>
          <cell r="G2186">
            <v>0</v>
          </cell>
          <cell r="H2186">
            <v>60.05</v>
          </cell>
          <cell r="I2186">
            <v>1.56</v>
          </cell>
        </row>
        <row r="2187">
          <cell r="A2187" t="str">
            <v>3640</v>
          </cell>
          <cell r="B2187" t="str">
            <v>B</v>
          </cell>
          <cell r="C2187" t="str">
            <v>Y</v>
          </cell>
          <cell r="D2187" t="str">
            <v>0130-00</v>
          </cell>
          <cell r="E2187" t="str">
            <v>GENERATOR</v>
          </cell>
          <cell r="F2187">
            <v>1.72</v>
          </cell>
          <cell r="G2187">
            <v>0</v>
          </cell>
          <cell r="H2187">
            <v>69.290000000000006</v>
          </cell>
          <cell r="I2187">
            <v>1.72</v>
          </cell>
        </row>
        <row r="2188">
          <cell r="A2188" t="str">
            <v>3641</v>
          </cell>
          <cell r="B2188" t="str">
            <v>B</v>
          </cell>
          <cell r="C2188" t="str">
            <v>Y</v>
          </cell>
          <cell r="D2188" t="str">
            <v>0130-00</v>
          </cell>
          <cell r="E2188" t="str">
            <v>GENERATOR</v>
          </cell>
          <cell r="F2188">
            <v>1.29</v>
          </cell>
          <cell r="G2188">
            <v>0</v>
          </cell>
          <cell r="H2188">
            <v>97.51</v>
          </cell>
          <cell r="I2188">
            <v>1.29</v>
          </cell>
        </row>
        <row r="2189">
          <cell r="A2189" t="str">
            <v>3643</v>
          </cell>
          <cell r="B2189" t="str">
            <v>B</v>
          </cell>
          <cell r="C2189" t="str">
            <v>Y</v>
          </cell>
          <cell r="D2189" t="str">
            <v>0130-00</v>
          </cell>
          <cell r="E2189" t="str">
            <v>LUEFTER</v>
          </cell>
          <cell r="F2189">
            <v>0.17</v>
          </cell>
          <cell r="G2189">
            <v>0</v>
          </cell>
          <cell r="H2189">
            <v>43.92</v>
          </cell>
          <cell r="I2189">
            <v>0.17</v>
          </cell>
        </row>
        <row r="2190">
          <cell r="A2190" t="str">
            <v>3645</v>
          </cell>
          <cell r="B2190" t="str">
            <v>B</v>
          </cell>
          <cell r="C2190" t="str">
            <v>Y</v>
          </cell>
          <cell r="D2190" t="str">
            <v>0130-00</v>
          </cell>
          <cell r="E2190" t="str">
            <v>OELMESSVORRICHTUNG</v>
          </cell>
          <cell r="F2190">
            <v>0.67</v>
          </cell>
          <cell r="G2190">
            <v>0</v>
          </cell>
          <cell r="H2190">
            <v>13.65</v>
          </cell>
          <cell r="I2190">
            <v>0.67</v>
          </cell>
        </row>
        <row r="2191">
          <cell r="A2191" t="str">
            <v>3646</v>
          </cell>
          <cell r="B2191" t="str">
            <v>B</v>
          </cell>
          <cell r="C2191" t="str">
            <v>Y</v>
          </cell>
          <cell r="D2191" t="str">
            <v>0130-00</v>
          </cell>
          <cell r="E2191" t="str">
            <v>MOTORLAGERUNG</v>
          </cell>
          <cell r="F2191">
            <v>0.91</v>
          </cell>
          <cell r="G2191">
            <v>0</v>
          </cell>
          <cell r="H2191">
            <v>13.16</v>
          </cell>
          <cell r="I2191">
            <v>0.91</v>
          </cell>
        </row>
        <row r="2192">
          <cell r="A2192" t="str">
            <v>3648</v>
          </cell>
          <cell r="B2192" t="str">
            <v>B</v>
          </cell>
          <cell r="C2192" t="str">
            <v>Y</v>
          </cell>
          <cell r="D2192" t="str">
            <v>0131-00</v>
          </cell>
          <cell r="E2192" t="str">
            <v>FLUESSIGKEITSPUMPE</v>
          </cell>
          <cell r="F2192">
            <v>1.5</v>
          </cell>
          <cell r="G2192">
            <v>0</v>
          </cell>
          <cell r="H2192">
            <v>44.43</v>
          </cell>
          <cell r="I2192">
            <v>1.5</v>
          </cell>
        </row>
        <row r="2193">
          <cell r="A2193" t="str">
            <v>3649</v>
          </cell>
          <cell r="B2193" t="str">
            <v>B</v>
          </cell>
          <cell r="C2193" t="str">
            <v>Y</v>
          </cell>
          <cell r="D2193" t="str">
            <v>0131-00</v>
          </cell>
          <cell r="E2193" t="str">
            <v>GEGENFLANSCH</v>
          </cell>
          <cell r="F2193">
            <v>0</v>
          </cell>
          <cell r="G2193">
            <v>0</v>
          </cell>
          <cell r="H2193">
            <v>5.18</v>
          </cell>
          <cell r="I2193">
            <v>0</v>
          </cell>
        </row>
        <row r="2194">
          <cell r="A2194" t="str">
            <v>3650</v>
          </cell>
          <cell r="B2194" t="str">
            <v>B</v>
          </cell>
          <cell r="C2194" t="str">
            <v>Y</v>
          </cell>
          <cell r="D2194" t="str">
            <v>0130-00</v>
          </cell>
          <cell r="E2194" t="str">
            <v>FIRMENSCHILD</v>
          </cell>
          <cell r="F2194">
            <v>0.18</v>
          </cell>
          <cell r="G2194">
            <v>0</v>
          </cell>
          <cell r="H2194">
            <v>0.32</v>
          </cell>
          <cell r="I2194">
            <v>0.18</v>
          </cell>
        </row>
        <row r="2195">
          <cell r="A2195" t="str">
            <v>3651</v>
          </cell>
          <cell r="B2195" t="str">
            <v>B</v>
          </cell>
          <cell r="C2195" t="str">
            <v>Y</v>
          </cell>
          <cell r="D2195" t="str">
            <v>0130-00</v>
          </cell>
          <cell r="E2195" t="str">
            <v>FIRMENSCHILD</v>
          </cell>
          <cell r="F2195">
            <v>0.28999999999999998</v>
          </cell>
          <cell r="G2195">
            <v>0</v>
          </cell>
          <cell r="H2195">
            <v>0.73</v>
          </cell>
          <cell r="I2195">
            <v>0.28999999999999998</v>
          </cell>
        </row>
        <row r="2196">
          <cell r="A2196" t="str">
            <v>3652</v>
          </cell>
          <cell r="B2196" t="str">
            <v>B</v>
          </cell>
          <cell r="C2196" t="str">
            <v>Y</v>
          </cell>
          <cell r="D2196" t="str">
            <v>0130-00</v>
          </cell>
          <cell r="E2196" t="str">
            <v>WERKSPROBELAUF</v>
          </cell>
          <cell r="F2196">
            <v>13.21</v>
          </cell>
          <cell r="G2196">
            <v>0</v>
          </cell>
          <cell r="H2196">
            <v>7.36</v>
          </cell>
          <cell r="I2196">
            <v>13.21</v>
          </cell>
        </row>
        <row r="2197">
          <cell r="A2197" t="str">
            <v>3653</v>
          </cell>
          <cell r="B2197" t="str">
            <v>B</v>
          </cell>
          <cell r="C2197" t="str">
            <v>Y</v>
          </cell>
          <cell r="D2197" t="str">
            <v>0130-00</v>
          </cell>
          <cell r="E2197" t="str">
            <v>WERKSPROBELAUF</v>
          </cell>
          <cell r="F2197">
            <v>13.48</v>
          </cell>
          <cell r="G2197">
            <v>0</v>
          </cell>
          <cell r="H2197">
            <v>11.12</v>
          </cell>
          <cell r="I2197">
            <v>13.48</v>
          </cell>
        </row>
        <row r="2198">
          <cell r="A2198" t="str">
            <v>3654</v>
          </cell>
          <cell r="B2198" t="str">
            <v>B</v>
          </cell>
          <cell r="C2198" t="str">
            <v>Y</v>
          </cell>
          <cell r="D2198" t="str">
            <v>0130-00</v>
          </cell>
          <cell r="E2198" t="str">
            <v>WERKSPROBELAUF</v>
          </cell>
          <cell r="F2198">
            <v>13.48</v>
          </cell>
          <cell r="G2198">
            <v>0</v>
          </cell>
          <cell r="H2198">
            <v>13.83</v>
          </cell>
          <cell r="I2198">
            <v>13.48</v>
          </cell>
        </row>
        <row r="2199">
          <cell r="A2199" t="str">
            <v>3655</v>
          </cell>
          <cell r="B2199" t="str">
            <v>B</v>
          </cell>
          <cell r="C2199" t="str">
            <v>Y</v>
          </cell>
          <cell r="D2199" t="str">
            <v>0130-00</v>
          </cell>
          <cell r="E2199" t="str">
            <v>WERKSPROBELAUF</v>
          </cell>
          <cell r="F2199">
            <v>13.21</v>
          </cell>
          <cell r="G2199">
            <v>0</v>
          </cell>
          <cell r="H2199">
            <v>20.76</v>
          </cell>
          <cell r="I2199">
            <v>13.21</v>
          </cell>
        </row>
        <row r="2200">
          <cell r="A2200" t="str">
            <v>3656</v>
          </cell>
          <cell r="B2200" t="str">
            <v>B</v>
          </cell>
          <cell r="C2200" t="str">
            <v>Y</v>
          </cell>
          <cell r="D2200" t="str">
            <v>0131-00</v>
          </cell>
          <cell r="E2200" t="str">
            <v>GENERATOR</v>
          </cell>
          <cell r="F2200">
            <v>3.45</v>
          </cell>
          <cell r="G2200">
            <v>4.66</v>
          </cell>
          <cell r="H2200">
            <v>515.37</v>
          </cell>
          <cell r="I2200">
            <v>8.11</v>
          </cell>
        </row>
        <row r="2201">
          <cell r="A2201" t="str">
            <v>3657</v>
          </cell>
          <cell r="B2201" t="str">
            <v>B</v>
          </cell>
          <cell r="C2201" t="str">
            <v>Y</v>
          </cell>
          <cell r="D2201" t="str">
            <v>0131-00</v>
          </cell>
          <cell r="E2201" t="str">
            <v>KEILRIEMENSCHEIBE</v>
          </cell>
          <cell r="F2201">
            <v>1.56</v>
          </cell>
          <cell r="G2201">
            <v>5.83</v>
          </cell>
          <cell r="H2201">
            <v>57.6</v>
          </cell>
          <cell r="I2201">
            <v>7.3900000000000006</v>
          </cell>
        </row>
        <row r="2202">
          <cell r="A2202" t="str">
            <v>3658</v>
          </cell>
          <cell r="B2202" t="str">
            <v>B</v>
          </cell>
          <cell r="C2202" t="str">
            <v>Y</v>
          </cell>
          <cell r="D2202" t="str">
            <v>0130-00</v>
          </cell>
          <cell r="E2202" t="str">
            <v>ABGASTURBOLADER</v>
          </cell>
          <cell r="F2202">
            <v>4.62</v>
          </cell>
          <cell r="G2202">
            <v>5.96</v>
          </cell>
          <cell r="H2202">
            <v>165.36</v>
          </cell>
          <cell r="I2202">
            <v>10.58</v>
          </cell>
        </row>
        <row r="2203">
          <cell r="A2203" t="str">
            <v>3659</v>
          </cell>
          <cell r="B2203" t="str">
            <v>B</v>
          </cell>
          <cell r="C2203" t="str">
            <v>Y</v>
          </cell>
          <cell r="D2203" t="str">
            <v>0130-00</v>
          </cell>
          <cell r="E2203" t="str">
            <v>ANSCHLUSSTEIL</v>
          </cell>
          <cell r="F2203">
            <v>0.14000000000000001</v>
          </cell>
          <cell r="G2203">
            <v>0</v>
          </cell>
          <cell r="H2203">
            <v>3.37</v>
          </cell>
          <cell r="I2203">
            <v>0.14000000000000001</v>
          </cell>
        </row>
        <row r="2204">
          <cell r="A2204" t="str">
            <v>3660</v>
          </cell>
          <cell r="B2204" t="str">
            <v>B</v>
          </cell>
          <cell r="C2204" t="str">
            <v>Y</v>
          </cell>
          <cell r="D2204" t="str">
            <v>0130-00</v>
          </cell>
          <cell r="E2204" t="str">
            <v>LACKIERUNG</v>
          </cell>
          <cell r="F2204">
            <v>9.67</v>
          </cell>
          <cell r="G2204">
            <v>0</v>
          </cell>
          <cell r="H2204">
            <v>6.22</v>
          </cell>
          <cell r="I2204">
            <v>9.67</v>
          </cell>
        </row>
        <row r="2205">
          <cell r="A2205" t="str">
            <v>3661</v>
          </cell>
          <cell r="B2205" t="str">
            <v>B</v>
          </cell>
          <cell r="C2205" t="str">
            <v>Y</v>
          </cell>
          <cell r="D2205" t="str">
            <v>0130-00</v>
          </cell>
          <cell r="E2205" t="str">
            <v>KONSERVIERG.MITTEL</v>
          </cell>
          <cell r="F2205">
            <v>0</v>
          </cell>
          <cell r="G2205">
            <v>0</v>
          </cell>
          <cell r="H2205">
            <v>0.15</v>
          </cell>
          <cell r="I2205">
            <v>0</v>
          </cell>
        </row>
        <row r="2206">
          <cell r="A2206" t="str">
            <v>3662</v>
          </cell>
          <cell r="B2206" t="str">
            <v>B</v>
          </cell>
          <cell r="C2206" t="str">
            <v>Y</v>
          </cell>
          <cell r="D2206" t="str">
            <v>0131-00</v>
          </cell>
          <cell r="E2206" t="str">
            <v>HYDRAUL.OELKUEHLER</v>
          </cell>
          <cell r="F2206">
            <v>7.49</v>
          </cell>
          <cell r="G2206">
            <v>7.92</v>
          </cell>
          <cell r="H2206">
            <v>260.2</v>
          </cell>
          <cell r="I2206">
            <v>15.41</v>
          </cell>
        </row>
        <row r="2207">
          <cell r="A2207" t="str">
            <v>3663</v>
          </cell>
          <cell r="B2207" t="str">
            <v>B</v>
          </cell>
          <cell r="C2207" t="str">
            <v>Y</v>
          </cell>
          <cell r="D2207" t="str">
            <v>0131-00</v>
          </cell>
          <cell r="E2207" t="str">
            <v>GENERATOR, OHNE</v>
          </cell>
          <cell r="F2207">
            <v>0.75</v>
          </cell>
          <cell r="G2207">
            <v>0</v>
          </cell>
          <cell r="H2207">
            <v>2.67</v>
          </cell>
          <cell r="I2207">
            <v>0.75</v>
          </cell>
        </row>
        <row r="2208">
          <cell r="A2208" t="str">
            <v>3664</v>
          </cell>
          <cell r="B2208" t="str">
            <v>B</v>
          </cell>
          <cell r="C2208" t="str">
            <v>Y</v>
          </cell>
          <cell r="D2208" t="str">
            <v>0130-00</v>
          </cell>
          <cell r="E2208" t="str">
            <v>LACKIERUNG</v>
          </cell>
          <cell r="F2208">
            <v>17.39</v>
          </cell>
          <cell r="G2208">
            <v>0</v>
          </cell>
          <cell r="H2208">
            <v>4.12</v>
          </cell>
          <cell r="I2208">
            <v>17.39</v>
          </cell>
        </row>
        <row r="2209">
          <cell r="A2209" t="str">
            <v>3665</v>
          </cell>
          <cell r="B2209" t="str">
            <v>B</v>
          </cell>
          <cell r="C2209" t="str">
            <v>Y</v>
          </cell>
          <cell r="D2209" t="str">
            <v>0130-00</v>
          </cell>
          <cell r="E2209" t="str">
            <v>LACKIERUNG</v>
          </cell>
          <cell r="F2209">
            <v>17.46</v>
          </cell>
          <cell r="G2209">
            <v>0</v>
          </cell>
          <cell r="H2209">
            <v>3.6</v>
          </cell>
          <cell r="I2209">
            <v>17.46</v>
          </cell>
        </row>
        <row r="2210">
          <cell r="A2210" t="str">
            <v>3666</v>
          </cell>
          <cell r="B2210" t="str">
            <v>B</v>
          </cell>
          <cell r="C2210" t="str">
            <v>Y</v>
          </cell>
          <cell r="D2210" t="str">
            <v>0130-00</v>
          </cell>
          <cell r="E2210" t="str">
            <v>KONSERVIERG.MITTEL</v>
          </cell>
          <cell r="F2210">
            <v>0</v>
          </cell>
          <cell r="G2210">
            <v>0</v>
          </cell>
          <cell r="H2210">
            <v>0.23</v>
          </cell>
          <cell r="I2210">
            <v>0</v>
          </cell>
        </row>
        <row r="2211">
          <cell r="A2211" t="str">
            <v>3667</v>
          </cell>
          <cell r="B2211" t="str">
            <v>B</v>
          </cell>
          <cell r="C2211" t="str">
            <v>Y</v>
          </cell>
          <cell r="D2211" t="str">
            <v>0131-00</v>
          </cell>
          <cell r="E2211" t="str">
            <v>LANDVERPACKUNG</v>
          </cell>
          <cell r="F2211">
            <v>0</v>
          </cell>
          <cell r="G2211">
            <v>0</v>
          </cell>
          <cell r="H2211">
            <v>14.54</v>
          </cell>
          <cell r="I2211">
            <v>0</v>
          </cell>
        </row>
        <row r="2212">
          <cell r="A2212" t="str">
            <v>3668</v>
          </cell>
          <cell r="B2212" t="str">
            <v>B</v>
          </cell>
          <cell r="C2212" t="str">
            <v>Y</v>
          </cell>
          <cell r="D2212" t="str">
            <v>0131-00</v>
          </cell>
          <cell r="E2212" t="str">
            <v>KRAFTSTOFFPUMPE</v>
          </cell>
          <cell r="F2212">
            <v>0.85</v>
          </cell>
          <cell r="G2212">
            <v>0</v>
          </cell>
          <cell r="H2212">
            <v>41.28</v>
          </cell>
          <cell r="I2212">
            <v>0.85</v>
          </cell>
        </row>
        <row r="2213">
          <cell r="A2213" t="str">
            <v>3669</v>
          </cell>
          <cell r="B2213" t="str">
            <v>B</v>
          </cell>
          <cell r="C2213" t="str">
            <v>Y</v>
          </cell>
          <cell r="D2213" t="str">
            <v>0131-00</v>
          </cell>
          <cell r="E2213" t="str">
            <v>KEILRIEMENSCHEIBE</v>
          </cell>
          <cell r="F2213">
            <v>0.98</v>
          </cell>
          <cell r="G2213">
            <v>5.83</v>
          </cell>
          <cell r="H2213">
            <v>71.489999999999995</v>
          </cell>
          <cell r="I2213">
            <v>6.8100000000000005</v>
          </cell>
        </row>
        <row r="2214">
          <cell r="A2214" t="str">
            <v>3670</v>
          </cell>
          <cell r="B2214" t="str">
            <v>B</v>
          </cell>
          <cell r="C2214" t="str">
            <v>Y</v>
          </cell>
          <cell r="D2214" t="str">
            <v>0131-00</v>
          </cell>
          <cell r="E2214" t="str">
            <v>KEILRIEMENSCHEIBE</v>
          </cell>
          <cell r="F2214">
            <v>1.49</v>
          </cell>
          <cell r="G2214">
            <v>5.83</v>
          </cell>
          <cell r="H2214">
            <v>70.650000000000006</v>
          </cell>
          <cell r="I2214">
            <v>7.32</v>
          </cell>
        </row>
        <row r="2215">
          <cell r="A2215" t="str">
            <v>3671</v>
          </cell>
          <cell r="B2215" t="str">
            <v>B</v>
          </cell>
          <cell r="C2215" t="str">
            <v>Y</v>
          </cell>
          <cell r="D2215" t="str">
            <v>0131-00</v>
          </cell>
          <cell r="E2215" t="str">
            <v>LUEFTERLAGERUNG</v>
          </cell>
          <cell r="F2215">
            <v>0.27</v>
          </cell>
          <cell r="G2215">
            <v>0</v>
          </cell>
          <cell r="H2215">
            <v>22.45</v>
          </cell>
          <cell r="I2215">
            <v>0.27</v>
          </cell>
        </row>
        <row r="2216">
          <cell r="A2216" t="str">
            <v>3672</v>
          </cell>
          <cell r="B2216" t="str">
            <v>B</v>
          </cell>
          <cell r="C2216" t="str">
            <v>Y</v>
          </cell>
          <cell r="D2216" t="str">
            <v>0130-00</v>
          </cell>
          <cell r="E2216" t="str">
            <v>GENERATOR</v>
          </cell>
          <cell r="F2216">
            <v>1.1499999999999999</v>
          </cell>
          <cell r="G2216">
            <v>0</v>
          </cell>
          <cell r="H2216">
            <v>98.26</v>
          </cell>
          <cell r="I2216">
            <v>1.1499999999999999</v>
          </cell>
        </row>
        <row r="2217">
          <cell r="A2217" t="str">
            <v>3673</v>
          </cell>
          <cell r="B2217" t="str">
            <v>B</v>
          </cell>
          <cell r="C2217" t="str">
            <v>Y</v>
          </cell>
          <cell r="D2217" t="str">
            <v>0130-00</v>
          </cell>
          <cell r="E2217" t="str">
            <v>LUEFTER</v>
          </cell>
          <cell r="F2217">
            <v>0</v>
          </cell>
          <cell r="G2217">
            <v>0</v>
          </cell>
          <cell r="H2217">
            <v>30.25</v>
          </cell>
          <cell r="I2217">
            <v>0</v>
          </cell>
        </row>
        <row r="2218">
          <cell r="A2218" t="str">
            <v>3674</v>
          </cell>
          <cell r="B2218" t="str">
            <v>B</v>
          </cell>
          <cell r="C2218" t="str">
            <v>Y</v>
          </cell>
          <cell r="D2218" t="str">
            <v>0130-00</v>
          </cell>
          <cell r="E2218" t="str">
            <v>GENERATOR</v>
          </cell>
          <cell r="F2218">
            <v>0.83</v>
          </cell>
          <cell r="G2218">
            <v>0.84</v>
          </cell>
          <cell r="H2218">
            <v>70.95</v>
          </cell>
          <cell r="I2218">
            <v>1.67</v>
          </cell>
        </row>
        <row r="2219">
          <cell r="A2219" t="str">
            <v>3675</v>
          </cell>
          <cell r="B2219" t="str">
            <v>B</v>
          </cell>
          <cell r="C2219" t="str">
            <v>Y</v>
          </cell>
          <cell r="D2219" t="str">
            <v>0130-00</v>
          </cell>
          <cell r="E2219" t="str">
            <v>RIEMENTRIEB</v>
          </cell>
          <cell r="F2219">
            <v>0.65</v>
          </cell>
          <cell r="G2219">
            <v>0.98</v>
          </cell>
          <cell r="H2219">
            <v>11.88</v>
          </cell>
          <cell r="I2219">
            <v>1.63</v>
          </cell>
        </row>
        <row r="2220">
          <cell r="A2220" t="str">
            <v>3676</v>
          </cell>
          <cell r="B2220" t="str">
            <v>B</v>
          </cell>
          <cell r="C2220" t="str">
            <v>Y</v>
          </cell>
          <cell r="D2220" t="str">
            <v>0130-00</v>
          </cell>
          <cell r="E2220" t="str">
            <v>RIEMENTRIEB</v>
          </cell>
          <cell r="F2220">
            <v>2.38</v>
          </cell>
          <cell r="G2220">
            <v>0.93</v>
          </cell>
          <cell r="H2220">
            <v>77.900000000000006</v>
          </cell>
          <cell r="I2220">
            <v>3.31</v>
          </cell>
        </row>
        <row r="2221">
          <cell r="A2221" t="str">
            <v>3677</v>
          </cell>
          <cell r="B2221" t="str">
            <v>B</v>
          </cell>
          <cell r="C2221" t="str">
            <v>Y</v>
          </cell>
          <cell r="D2221" t="str">
            <v>0130-00</v>
          </cell>
          <cell r="E2221" t="str">
            <v>DREHZAHLREGLER</v>
          </cell>
          <cell r="F2221">
            <v>2.1</v>
          </cell>
          <cell r="G2221">
            <v>0</v>
          </cell>
          <cell r="H2221">
            <v>170.68</v>
          </cell>
          <cell r="I2221">
            <v>2.1</v>
          </cell>
        </row>
        <row r="2222">
          <cell r="A2222" t="str">
            <v>3678</v>
          </cell>
          <cell r="B2222" t="str">
            <v>B</v>
          </cell>
          <cell r="C2222" t="str">
            <v>Y</v>
          </cell>
          <cell r="D2222" t="str">
            <v>0131-00</v>
          </cell>
          <cell r="E2222" t="str">
            <v>OELWANNE</v>
          </cell>
          <cell r="F2222">
            <v>1.22</v>
          </cell>
          <cell r="G2222">
            <v>2.3199999999999998</v>
          </cell>
          <cell r="H2222">
            <v>22.64</v>
          </cell>
          <cell r="I2222">
            <v>3.54</v>
          </cell>
        </row>
        <row r="2223">
          <cell r="A2223" t="str">
            <v>3679</v>
          </cell>
          <cell r="B2223" t="str">
            <v>B</v>
          </cell>
          <cell r="C2223" t="str">
            <v>Y</v>
          </cell>
          <cell r="D2223" t="str">
            <v>0130-00</v>
          </cell>
          <cell r="E2223" t="str">
            <v>DREHZAHLREGLER</v>
          </cell>
          <cell r="F2223">
            <v>2.1</v>
          </cell>
          <cell r="G2223">
            <v>0</v>
          </cell>
          <cell r="H2223">
            <v>677.6</v>
          </cell>
          <cell r="I2223">
            <v>2.1</v>
          </cell>
        </row>
        <row r="2224">
          <cell r="A2224" t="str">
            <v>3680</v>
          </cell>
          <cell r="B2224" t="str">
            <v>B</v>
          </cell>
          <cell r="C2224" t="str">
            <v>Y</v>
          </cell>
          <cell r="D2224" t="str">
            <v>0130-00</v>
          </cell>
          <cell r="E2224" t="str">
            <v>DREHZAHLREGLER</v>
          </cell>
          <cell r="F2224">
            <v>2.92</v>
          </cell>
          <cell r="G2224">
            <v>0</v>
          </cell>
          <cell r="H2224">
            <v>748.83</v>
          </cell>
          <cell r="I2224">
            <v>2.92</v>
          </cell>
        </row>
        <row r="2225">
          <cell r="A2225" t="str">
            <v>3681</v>
          </cell>
          <cell r="B2225" t="str">
            <v>B</v>
          </cell>
          <cell r="C2225" t="str">
            <v>Y</v>
          </cell>
          <cell r="D2225" t="str">
            <v>0130-00</v>
          </cell>
          <cell r="E2225" t="str">
            <v>DREHZAHLREGLER</v>
          </cell>
          <cell r="F2225">
            <v>2.1</v>
          </cell>
          <cell r="G2225">
            <v>0</v>
          </cell>
          <cell r="H2225">
            <v>685.12</v>
          </cell>
          <cell r="I2225">
            <v>2.1</v>
          </cell>
        </row>
        <row r="2226">
          <cell r="A2226" t="str">
            <v>3683</v>
          </cell>
          <cell r="B2226" t="str">
            <v>B</v>
          </cell>
          <cell r="C2226" t="str">
            <v>Y</v>
          </cell>
          <cell r="D2226" t="str">
            <v>0131-00</v>
          </cell>
          <cell r="E2226" t="str">
            <v>OHNE INHALT</v>
          </cell>
          <cell r="F2226">
            <v>0</v>
          </cell>
          <cell r="G2226">
            <v>0</v>
          </cell>
          <cell r="H2226">
            <v>0</v>
          </cell>
          <cell r="I2226">
            <v>0</v>
          </cell>
        </row>
        <row r="2227">
          <cell r="A2227" t="str">
            <v>3684</v>
          </cell>
          <cell r="B2227" t="str">
            <v>B</v>
          </cell>
          <cell r="C2227" t="str">
            <v>Y</v>
          </cell>
          <cell r="D2227" t="str">
            <v>0130-00</v>
          </cell>
          <cell r="E2227" t="str">
            <v>BEFESTIGUNGSTEILE</v>
          </cell>
          <cell r="F2227">
            <v>0.33</v>
          </cell>
          <cell r="G2227">
            <v>0</v>
          </cell>
          <cell r="H2227">
            <v>2.74</v>
          </cell>
          <cell r="I2227">
            <v>0.33</v>
          </cell>
        </row>
        <row r="2228">
          <cell r="A2228" t="str">
            <v>3685</v>
          </cell>
          <cell r="B2228" t="str">
            <v>B</v>
          </cell>
          <cell r="C2228" t="str">
            <v>Y</v>
          </cell>
          <cell r="D2228" t="str">
            <v>0131-00</v>
          </cell>
          <cell r="E2228" t="str">
            <v>OELMESSVORRICHTUNG</v>
          </cell>
          <cell r="F2228">
            <v>0.46</v>
          </cell>
          <cell r="G2228">
            <v>0</v>
          </cell>
          <cell r="H2228">
            <v>3.98</v>
          </cell>
          <cell r="I2228">
            <v>0.46</v>
          </cell>
        </row>
        <row r="2229">
          <cell r="A2229" t="str">
            <v>3686</v>
          </cell>
          <cell r="B2229" t="str">
            <v>B</v>
          </cell>
          <cell r="C2229" t="str">
            <v>Y</v>
          </cell>
          <cell r="D2229" t="str">
            <v>0131-00</v>
          </cell>
          <cell r="E2229" t="str">
            <v>LUEFTERKONSOLE</v>
          </cell>
          <cell r="F2229">
            <v>0.64</v>
          </cell>
          <cell r="G2229">
            <v>0</v>
          </cell>
          <cell r="H2229">
            <v>83.6</v>
          </cell>
          <cell r="I2229">
            <v>0.64</v>
          </cell>
        </row>
        <row r="2230">
          <cell r="A2230" t="str">
            <v>3687</v>
          </cell>
          <cell r="B2230" t="str">
            <v>B</v>
          </cell>
          <cell r="C2230" t="str">
            <v>Y</v>
          </cell>
          <cell r="D2230" t="str">
            <v>0130-00</v>
          </cell>
          <cell r="E2230" t="str">
            <v>DREHZAHLREGLER</v>
          </cell>
          <cell r="F2230">
            <v>2.4</v>
          </cell>
          <cell r="G2230">
            <v>0.56000000000000005</v>
          </cell>
          <cell r="H2230">
            <v>159.97999999999999</v>
          </cell>
          <cell r="I2230">
            <v>2.96</v>
          </cell>
        </row>
        <row r="2231">
          <cell r="A2231" t="str">
            <v>3688</v>
          </cell>
          <cell r="B2231" t="str">
            <v>B</v>
          </cell>
          <cell r="C2231" t="str">
            <v>Y</v>
          </cell>
          <cell r="D2231" t="str">
            <v>0130-00</v>
          </cell>
          <cell r="E2231" t="str">
            <v>DREHZAHLREGLER</v>
          </cell>
          <cell r="F2231">
            <v>2.4</v>
          </cell>
          <cell r="G2231">
            <v>0.56000000000000005</v>
          </cell>
          <cell r="H2231">
            <v>159.97999999999999</v>
          </cell>
          <cell r="I2231">
            <v>2.96</v>
          </cell>
        </row>
        <row r="2232">
          <cell r="A2232" t="str">
            <v>3689</v>
          </cell>
          <cell r="B2232" t="str">
            <v>B</v>
          </cell>
          <cell r="C2232" t="str">
            <v>Y</v>
          </cell>
          <cell r="D2232" t="str">
            <v>0131-00</v>
          </cell>
          <cell r="E2232" t="str">
            <v>DREHZAHLREGLER</v>
          </cell>
          <cell r="F2232">
            <v>2.68</v>
          </cell>
          <cell r="G2232">
            <v>1.45</v>
          </cell>
          <cell r="H2232">
            <v>233.1</v>
          </cell>
          <cell r="I2232">
            <v>4.13</v>
          </cell>
        </row>
        <row r="2233">
          <cell r="A2233" t="str">
            <v>3690</v>
          </cell>
          <cell r="B2233" t="str">
            <v>B</v>
          </cell>
          <cell r="C2233" t="str">
            <v>Y</v>
          </cell>
          <cell r="D2233" t="str">
            <v>0131-00</v>
          </cell>
          <cell r="E2233" t="str">
            <v>KEILRIEMENSCHEIBE</v>
          </cell>
          <cell r="F2233">
            <v>0.01</v>
          </cell>
          <cell r="G2233">
            <v>0</v>
          </cell>
          <cell r="H2233">
            <v>9.8699999999999992</v>
          </cell>
          <cell r="I2233">
            <v>0.01</v>
          </cell>
        </row>
        <row r="2234">
          <cell r="A2234" t="str">
            <v>3691</v>
          </cell>
          <cell r="B2234" t="str">
            <v>B</v>
          </cell>
          <cell r="C2234" t="str">
            <v>Y</v>
          </cell>
          <cell r="D2234" t="str">
            <v>0130-00</v>
          </cell>
          <cell r="E2234" t="str">
            <v>DREHZAHLREGLER</v>
          </cell>
          <cell r="F2234">
            <v>2.78</v>
          </cell>
          <cell r="G2234">
            <v>0</v>
          </cell>
          <cell r="H2234">
            <v>748.6</v>
          </cell>
          <cell r="I2234">
            <v>2.78</v>
          </cell>
        </row>
        <row r="2235">
          <cell r="A2235" t="str">
            <v>3696</v>
          </cell>
          <cell r="B2235" t="str">
            <v>B</v>
          </cell>
          <cell r="C2235" t="str">
            <v>Y</v>
          </cell>
          <cell r="D2235" t="str">
            <v>0130-00</v>
          </cell>
          <cell r="E2235" t="str">
            <v>SCHWINGS.DAEMPFER</v>
          </cell>
          <cell r="F2235">
            <v>0.86</v>
          </cell>
          <cell r="G2235">
            <v>0</v>
          </cell>
          <cell r="H2235">
            <v>94.21</v>
          </cell>
          <cell r="I2235">
            <v>0.86</v>
          </cell>
        </row>
        <row r="2236">
          <cell r="A2236" t="str">
            <v>3697</v>
          </cell>
          <cell r="B2236" t="str">
            <v>B</v>
          </cell>
          <cell r="C2236" t="str">
            <v>Y</v>
          </cell>
          <cell r="D2236" t="str">
            <v>0130-00</v>
          </cell>
          <cell r="E2236" t="str">
            <v>SCHUTZHAUBE</v>
          </cell>
          <cell r="F2236">
            <v>0.47</v>
          </cell>
          <cell r="G2236">
            <v>0</v>
          </cell>
          <cell r="H2236">
            <v>2.87</v>
          </cell>
          <cell r="I2236">
            <v>0.47</v>
          </cell>
        </row>
        <row r="2237">
          <cell r="A2237" t="str">
            <v>3698</v>
          </cell>
          <cell r="B2237" t="str">
            <v>B</v>
          </cell>
          <cell r="C2237" t="str">
            <v>Y</v>
          </cell>
          <cell r="D2237" t="str">
            <v>0131-00</v>
          </cell>
          <cell r="E2237" t="str">
            <v>OELWANNE</v>
          </cell>
          <cell r="F2237">
            <v>1.54</v>
          </cell>
          <cell r="G2237">
            <v>4.1100000000000003</v>
          </cell>
          <cell r="H2237">
            <v>24.24</v>
          </cell>
          <cell r="I2237">
            <v>5.65</v>
          </cell>
        </row>
        <row r="2238">
          <cell r="A2238" t="str">
            <v>3699</v>
          </cell>
          <cell r="B2238" t="str">
            <v>B</v>
          </cell>
          <cell r="C2238" t="str">
            <v>Y</v>
          </cell>
          <cell r="D2238" t="str">
            <v>0130-00</v>
          </cell>
          <cell r="E2238" t="str">
            <v>ANBAUTEILE</v>
          </cell>
          <cell r="F2238">
            <v>0.09</v>
          </cell>
          <cell r="G2238">
            <v>0</v>
          </cell>
          <cell r="H2238">
            <v>16.739999999999998</v>
          </cell>
          <cell r="I2238">
            <v>0.09</v>
          </cell>
        </row>
        <row r="2239">
          <cell r="A2239" t="str">
            <v>3700</v>
          </cell>
          <cell r="B2239" t="str">
            <v>B</v>
          </cell>
          <cell r="C2239" t="str">
            <v>Y</v>
          </cell>
          <cell r="D2239" t="str">
            <v>0131-00</v>
          </cell>
          <cell r="E2239" t="str">
            <v>DREHZAHLREGLER</v>
          </cell>
          <cell r="F2239">
            <v>3.82</v>
          </cell>
          <cell r="G2239">
            <v>1.45</v>
          </cell>
          <cell r="H2239">
            <v>233.1</v>
          </cell>
          <cell r="I2239">
            <v>5.27</v>
          </cell>
        </row>
        <row r="2240">
          <cell r="A2240" t="str">
            <v>3701</v>
          </cell>
          <cell r="B2240" t="str">
            <v>B</v>
          </cell>
          <cell r="C2240" t="str">
            <v>Y</v>
          </cell>
          <cell r="D2240" t="str">
            <v>0131-00</v>
          </cell>
          <cell r="E2240" t="str">
            <v>DREHZAHLREGLER</v>
          </cell>
          <cell r="F2240">
            <v>2.36</v>
          </cell>
          <cell r="G2240">
            <v>0</v>
          </cell>
          <cell r="H2240">
            <v>195.07</v>
          </cell>
          <cell r="I2240">
            <v>2.36</v>
          </cell>
        </row>
        <row r="2241">
          <cell r="A2241" t="str">
            <v>3702</v>
          </cell>
          <cell r="B2241" t="str">
            <v>B</v>
          </cell>
          <cell r="C2241" t="str">
            <v>Y</v>
          </cell>
          <cell r="D2241" t="str">
            <v>0130-00</v>
          </cell>
          <cell r="E2241" t="str">
            <v>SCHMIEROELKUEHLER</v>
          </cell>
          <cell r="F2241">
            <v>1.18</v>
          </cell>
          <cell r="G2241">
            <v>0</v>
          </cell>
          <cell r="H2241">
            <v>84.7</v>
          </cell>
          <cell r="I2241">
            <v>1.18</v>
          </cell>
        </row>
        <row r="2242">
          <cell r="A2242" t="str">
            <v>3703</v>
          </cell>
          <cell r="B2242" t="str">
            <v>B</v>
          </cell>
          <cell r="C2242" t="str">
            <v>Y</v>
          </cell>
          <cell r="D2242" t="str">
            <v>0130-00</v>
          </cell>
          <cell r="E2242" t="str">
            <v>ANSCHLUSSTEIL</v>
          </cell>
          <cell r="F2242">
            <v>0.51</v>
          </cell>
          <cell r="G2242">
            <v>2.39</v>
          </cell>
          <cell r="H2242">
            <v>9.27</v>
          </cell>
          <cell r="I2242">
            <v>2.9000000000000004</v>
          </cell>
        </row>
        <row r="2243">
          <cell r="A2243" t="str">
            <v>3704</v>
          </cell>
          <cell r="B2243" t="str">
            <v>B</v>
          </cell>
          <cell r="C2243" t="str">
            <v>Y</v>
          </cell>
          <cell r="D2243" t="str">
            <v>0130-00</v>
          </cell>
          <cell r="E2243" t="str">
            <v>ANBAUTEILE</v>
          </cell>
          <cell r="F2243">
            <v>0.26</v>
          </cell>
          <cell r="G2243">
            <v>0</v>
          </cell>
          <cell r="H2243">
            <v>0.16</v>
          </cell>
          <cell r="I2243">
            <v>0.26</v>
          </cell>
        </row>
        <row r="2244">
          <cell r="A2244" t="str">
            <v>3705</v>
          </cell>
          <cell r="B2244" t="str">
            <v>B</v>
          </cell>
          <cell r="C2244" t="str">
            <v>Y</v>
          </cell>
          <cell r="D2244" t="str">
            <v>0130-00</v>
          </cell>
          <cell r="E2244" t="str">
            <v>KRAFTSTOFFILTER</v>
          </cell>
          <cell r="F2244">
            <v>0.91</v>
          </cell>
          <cell r="G2244">
            <v>1.9</v>
          </cell>
          <cell r="H2244">
            <v>10.47</v>
          </cell>
          <cell r="I2244">
            <v>2.81</v>
          </cell>
        </row>
        <row r="2245">
          <cell r="A2245" t="str">
            <v>3706</v>
          </cell>
          <cell r="B2245" t="str">
            <v>B</v>
          </cell>
          <cell r="C2245" t="str">
            <v>Y</v>
          </cell>
          <cell r="D2245" t="str">
            <v>0138-00</v>
          </cell>
          <cell r="E2245" t="str">
            <v>BETRIEBSANLEITUNG</v>
          </cell>
          <cell r="F2245">
            <v>0</v>
          </cell>
          <cell r="G2245">
            <v>0</v>
          </cell>
          <cell r="H2245">
            <v>4.71</v>
          </cell>
          <cell r="I2245">
            <v>0</v>
          </cell>
        </row>
        <row r="2246">
          <cell r="A2246" t="str">
            <v>3707</v>
          </cell>
          <cell r="B2246" t="str">
            <v>B</v>
          </cell>
          <cell r="C2246" t="str">
            <v>Y</v>
          </cell>
          <cell r="D2246" t="str">
            <v>0131-00</v>
          </cell>
          <cell r="E2246" t="str">
            <v>BETRIEBSANLEITUNG</v>
          </cell>
          <cell r="F2246">
            <v>0</v>
          </cell>
          <cell r="G2246">
            <v>0</v>
          </cell>
          <cell r="H2246">
            <v>4.7</v>
          </cell>
          <cell r="I2246">
            <v>0</v>
          </cell>
        </row>
        <row r="2247">
          <cell r="A2247" t="str">
            <v>3708</v>
          </cell>
          <cell r="B2247" t="str">
            <v>B</v>
          </cell>
          <cell r="C2247" t="str">
            <v>Y</v>
          </cell>
          <cell r="D2247" t="str">
            <v>0131-00</v>
          </cell>
          <cell r="E2247" t="str">
            <v>EINSPRITZPUMPE</v>
          </cell>
          <cell r="F2247">
            <v>6.53</v>
          </cell>
          <cell r="G2247">
            <v>42.86</v>
          </cell>
          <cell r="H2247">
            <v>694.61</v>
          </cell>
          <cell r="I2247">
            <v>49.39</v>
          </cell>
        </row>
        <row r="2248">
          <cell r="A2248" t="str">
            <v>3710</v>
          </cell>
          <cell r="B2248" t="str">
            <v>B</v>
          </cell>
          <cell r="C2248" t="str">
            <v>Y</v>
          </cell>
          <cell r="D2248" t="str">
            <v>0131-00</v>
          </cell>
          <cell r="E2248" t="str">
            <v>DREHZAHLREGLER</v>
          </cell>
          <cell r="F2248">
            <v>2.36</v>
          </cell>
          <cell r="G2248">
            <v>0</v>
          </cell>
          <cell r="H2248">
            <v>195.07</v>
          </cell>
          <cell r="I2248">
            <v>2.36</v>
          </cell>
        </row>
        <row r="2249">
          <cell r="A2249" t="str">
            <v>3711</v>
          </cell>
          <cell r="B2249" t="str">
            <v>B</v>
          </cell>
          <cell r="C2249" t="str">
            <v>Y</v>
          </cell>
          <cell r="D2249" t="str">
            <v>0130-00</v>
          </cell>
          <cell r="E2249" t="str">
            <v>AUFSTELLFUSS</v>
          </cell>
          <cell r="F2249">
            <v>0.01</v>
          </cell>
          <cell r="G2249">
            <v>0</v>
          </cell>
          <cell r="H2249">
            <v>13.12</v>
          </cell>
          <cell r="I2249">
            <v>0.01</v>
          </cell>
        </row>
        <row r="2250">
          <cell r="A2250" t="str">
            <v>3712</v>
          </cell>
          <cell r="B2250" t="str">
            <v>B</v>
          </cell>
          <cell r="C2250" t="str">
            <v>Y</v>
          </cell>
          <cell r="D2250" t="str">
            <v>0131-00</v>
          </cell>
          <cell r="E2250" t="str">
            <v>DREHZAHLREGLER</v>
          </cell>
          <cell r="F2250">
            <v>2.68</v>
          </cell>
          <cell r="G2250">
            <v>1.2</v>
          </cell>
          <cell r="H2250">
            <v>233.02</v>
          </cell>
          <cell r="I2250">
            <v>3.88</v>
          </cell>
        </row>
        <row r="2251">
          <cell r="A2251" t="str">
            <v>3713</v>
          </cell>
          <cell r="B2251" t="str">
            <v>B</v>
          </cell>
          <cell r="C2251" t="str">
            <v>Y</v>
          </cell>
          <cell r="D2251" t="str">
            <v>0131-00</v>
          </cell>
          <cell r="E2251" t="str">
            <v>DREHZAHLREGLER</v>
          </cell>
          <cell r="F2251">
            <v>2.68</v>
          </cell>
          <cell r="G2251">
            <v>1.45</v>
          </cell>
          <cell r="H2251">
            <v>233.15</v>
          </cell>
          <cell r="I2251">
            <v>4.13</v>
          </cell>
        </row>
        <row r="2252">
          <cell r="A2252" t="str">
            <v>3714</v>
          </cell>
          <cell r="B2252" t="str">
            <v>B</v>
          </cell>
          <cell r="C2252" t="str">
            <v>Y</v>
          </cell>
          <cell r="D2252" t="str">
            <v>0131-00</v>
          </cell>
          <cell r="E2252" t="str">
            <v>DREHZAHLREGLER</v>
          </cell>
          <cell r="F2252">
            <v>2.68</v>
          </cell>
          <cell r="G2252">
            <v>1.45</v>
          </cell>
          <cell r="H2252">
            <v>233.15</v>
          </cell>
          <cell r="I2252">
            <v>4.13</v>
          </cell>
        </row>
        <row r="2253">
          <cell r="A2253" t="str">
            <v>3715</v>
          </cell>
          <cell r="B2253" t="str">
            <v>B</v>
          </cell>
          <cell r="C2253" t="str">
            <v>Y</v>
          </cell>
          <cell r="D2253" t="str">
            <v>0131-00</v>
          </cell>
          <cell r="E2253" t="str">
            <v>EINSPRITZPUMPE</v>
          </cell>
          <cell r="F2253">
            <v>9.14</v>
          </cell>
          <cell r="G2253">
            <v>57.14</v>
          </cell>
          <cell r="H2253">
            <v>1857.52</v>
          </cell>
          <cell r="I2253">
            <v>66.28</v>
          </cell>
        </row>
        <row r="2254">
          <cell r="A2254" t="str">
            <v>3716</v>
          </cell>
          <cell r="B2254" t="str">
            <v>B</v>
          </cell>
          <cell r="C2254" t="str">
            <v>Y</v>
          </cell>
          <cell r="D2254" t="str">
            <v>0131-00</v>
          </cell>
          <cell r="E2254" t="str">
            <v>EINSPRITZPUMPE</v>
          </cell>
          <cell r="F2254">
            <v>8.74</v>
          </cell>
          <cell r="G2254">
            <v>45.03</v>
          </cell>
          <cell r="H2254">
            <v>1058.1500000000001</v>
          </cell>
          <cell r="I2254">
            <v>53.77</v>
          </cell>
        </row>
        <row r="2255">
          <cell r="A2255" t="str">
            <v>3717</v>
          </cell>
          <cell r="B2255" t="str">
            <v>B</v>
          </cell>
          <cell r="C2255" t="str">
            <v>Y</v>
          </cell>
          <cell r="D2255" t="str">
            <v>0131-00</v>
          </cell>
          <cell r="E2255" t="str">
            <v>EINSPRITZPUMPE</v>
          </cell>
          <cell r="F2255">
            <v>8.33</v>
          </cell>
          <cell r="G2255">
            <v>54.33</v>
          </cell>
          <cell r="H2255">
            <v>770.84</v>
          </cell>
          <cell r="I2255">
            <v>62.66</v>
          </cell>
        </row>
        <row r="2256">
          <cell r="A2256" t="str">
            <v>3718</v>
          </cell>
          <cell r="B2256" t="str">
            <v>B</v>
          </cell>
          <cell r="C2256" t="str">
            <v>Y</v>
          </cell>
          <cell r="D2256" t="str">
            <v>0130-00</v>
          </cell>
          <cell r="E2256" t="str">
            <v>ANSCHLUSSTEIL</v>
          </cell>
          <cell r="F2256">
            <v>0.27</v>
          </cell>
          <cell r="G2256">
            <v>0</v>
          </cell>
          <cell r="H2256">
            <v>2.78</v>
          </cell>
          <cell r="I2256">
            <v>0.27</v>
          </cell>
        </row>
        <row r="2257">
          <cell r="A2257" t="str">
            <v>3719</v>
          </cell>
          <cell r="B2257" t="str">
            <v>B</v>
          </cell>
          <cell r="C2257" t="str">
            <v>Y</v>
          </cell>
          <cell r="D2257" t="str">
            <v>0130-00</v>
          </cell>
          <cell r="E2257" t="str">
            <v>AUFSTELLFUSS</v>
          </cell>
          <cell r="F2257">
            <v>0.01</v>
          </cell>
          <cell r="G2257">
            <v>0</v>
          </cell>
          <cell r="H2257">
            <v>11.84</v>
          </cell>
          <cell r="I2257">
            <v>0.01</v>
          </cell>
        </row>
        <row r="2258">
          <cell r="A2258" t="str">
            <v>3720</v>
          </cell>
          <cell r="B2258" t="str">
            <v>B</v>
          </cell>
          <cell r="C2258" t="str">
            <v>Y</v>
          </cell>
          <cell r="D2258" t="str">
            <v>0130-00</v>
          </cell>
          <cell r="E2258" t="str">
            <v>ANBAU</v>
          </cell>
          <cell r="F2258">
            <v>0.81</v>
          </cell>
          <cell r="G2258">
            <v>0</v>
          </cell>
          <cell r="H2258">
            <v>15.83</v>
          </cell>
          <cell r="I2258">
            <v>0.81</v>
          </cell>
        </row>
        <row r="2259">
          <cell r="A2259" t="str">
            <v>3721</v>
          </cell>
          <cell r="B2259" t="str">
            <v>B</v>
          </cell>
          <cell r="C2259" t="str">
            <v>Y</v>
          </cell>
          <cell r="D2259" t="str">
            <v>0131-00</v>
          </cell>
          <cell r="E2259" t="str">
            <v>DREHZAHLREGLER</v>
          </cell>
          <cell r="F2259">
            <v>2.68</v>
          </cell>
          <cell r="G2259">
            <v>1.45</v>
          </cell>
          <cell r="H2259">
            <v>233.15</v>
          </cell>
          <cell r="I2259">
            <v>4.13</v>
          </cell>
        </row>
        <row r="2260">
          <cell r="A2260" t="str">
            <v>3722</v>
          </cell>
          <cell r="B2260" t="str">
            <v>B</v>
          </cell>
          <cell r="C2260" t="str">
            <v>Y</v>
          </cell>
          <cell r="D2260" t="str">
            <v>0131-00</v>
          </cell>
          <cell r="E2260" t="str">
            <v>EINSPRITZPUMPE</v>
          </cell>
          <cell r="F2260">
            <v>10.54</v>
          </cell>
          <cell r="G2260">
            <v>45.03</v>
          </cell>
          <cell r="H2260">
            <v>999.53</v>
          </cell>
          <cell r="I2260">
            <v>55.57</v>
          </cell>
        </row>
        <row r="2261">
          <cell r="A2261" t="str">
            <v>3723</v>
          </cell>
          <cell r="B2261" t="str">
            <v>B</v>
          </cell>
          <cell r="C2261" t="str">
            <v>Y</v>
          </cell>
          <cell r="D2261" t="str">
            <v>0131-00</v>
          </cell>
          <cell r="E2261" t="str">
            <v>ANSCHLUSSGEHAEUSE</v>
          </cell>
          <cell r="F2261">
            <v>1.25</v>
          </cell>
          <cell r="G2261">
            <v>0</v>
          </cell>
          <cell r="H2261">
            <v>79.2</v>
          </cell>
          <cell r="I2261">
            <v>1.25</v>
          </cell>
        </row>
        <row r="2262">
          <cell r="A2262" t="str">
            <v>3724</v>
          </cell>
          <cell r="B2262" t="str">
            <v>B</v>
          </cell>
          <cell r="C2262" t="str">
            <v>Y</v>
          </cell>
          <cell r="D2262" t="str">
            <v>0131-00</v>
          </cell>
          <cell r="E2262" t="str">
            <v>ABGASTURBOLADER</v>
          </cell>
          <cell r="F2262">
            <v>3.5</v>
          </cell>
          <cell r="G2262">
            <v>6.81</v>
          </cell>
          <cell r="H2262">
            <v>188.49</v>
          </cell>
          <cell r="I2262">
            <v>10.309999999999999</v>
          </cell>
        </row>
        <row r="2263">
          <cell r="A2263" t="str">
            <v>3725</v>
          </cell>
          <cell r="B2263" t="str">
            <v>B</v>
          </cell>
          <cell r="C2263" t="str">
            <v>Y</v>
          </cell>
          <cell r="D2263" t="str">
            <v>0130-00</v>
          </cell>
          <cell r="E2263" t="str">
            <v>AUFSTELLFUSS</v>
          </cell>
          <cell r="F2263">
            <v>0.01</v>
          </cell>
          <cell r="G2263">
            <v>0</v>
          </cell>
          <cell r="H2263">
            <v>151.84</v>
          </cell>
          <cell r="I2263">
            <v>0.01</v>
          </cell>
        </row>
        <row r="2264">
          <cell r="A2264" t="str">
            <v>3726</v>
          </cell>
          <cell r="B2264" t="str">
            <v>B</v>
          </cell>
          <cell r="C2264" t="str">
            <v>Y</v>
          </cell>
          <cell r="D2264" t="str">
            <v>0130-00</v>
          </cell>
          <cell r="E2264" t="str">
            <v>AUFSTELLFUSS</v>
          </cell>
          <cell r="F2264">
            <v>0.01</v>
          </cell>
          <cell r="G2264">
            <v>0</v>
          </cell>
          <cell r="H2264">
            <v>151.84</v>
          </cell>
          <cell r="I2264">
            <v>0.01</v>
          </cell>
        </row>
        <row r="2265">
          <cell r="A2265" t="str">
            <v>3727</v>
          </cell>
          <cell r="B2265" t="str">
            <v>B</v>
          </cell>
          <cell r="C2265" t="str">
            <v>Y</v>
          </cell>
          <cell r="D2265" t="str">
            <v>0131-00</v>
          </cell>
          <cell r="E2265" t="str">
            <v>LADELUFTLEITUNG</v>
          </cell>
          <cell r="F2265">
            <v>1.45</v>
          </cell>
          <cell r="G2265">
            <v>0.79</v>
          </cell>
          <cell r="H2265">
            <v>48.27</v>
          </cell>
          <cell r="I2265">
            <v>2.2400000000000002</v>
          </cell>
        </row>
        <row r="2266">
          <cell r="A2266" t="str">
            <v>3728</v>
          </cell>
          <cell r="B2266" t="str">
            <v>B</v>
          </cell>
          <cell r="C2266" t="str">
            <v>Y</v>
          </cell>
          <cell r="D2266" t="str">
            <v>0131-00</v>
          </cell>
          <cell r="E2266" t="str">
            <v>MOTORLAGERUNG</v>
          </cell>
          <cell r="F2266">
            <v>0.37</v>
          </cell>
          <cell r="G2266">
            <v>0</v>
          </cell>
          <cell r="H2266">
            <v>5.95</v>
          </cell>
          <cell r="I2266">
            <v>0.37</v>
          </cell>
        </row>
        <row r="2267">
          <cell r="A2267" t="str">
            <v>3729</v>
          </cell>
          <cell r="B2267" t="str">
            <v>B</v>
          </cell>
          <cell r="C2267" t="str">
            <v>Y</v>
          </cell>
          <cell r="D2267" t="str">
            <v>0131-00</v>
          </cell>
          <cell r="E2267" t="str">
            <v>GENERATOR</v>
          </cell>
          <cell r="F2267">
            <v>1.77</v>
          </cell>
          <cell r="G2267">
            <v>0</v>
          </cell>
          <cell r="H2267">
            <v>112.89</v>
          </cell>
          <cell r="I2267">
            <v>1.77</v>
          </cell>
        </row>
        <row r="2268">
          <cell r="A2268" t="str">
            <v>3730</v>
          </cell>
          <cell r="B2268" t="str">
            <v>B</v>
          </cell>
          <cell r="C2268" t="str">
            <v>Y</v>
          </cell>
          <cell r="D2268" t="str">
            <v>0130-00</v>
          </cell>
          <cell r="E2268" t="str">
            <v>KUNDENABNAHME</v>
          </cell>
          <cell r="F2268">
            <v>0</v>
          </cell>
          <cell r="G2268">
            <v>0</v>
          </cell>
          <cell r="H2268">
            <v>0</v>
          </cell>
          <cell r="I2268">
            <v>0</v>
          </cell>
        </row>
        <row r="2269">
          <cell r="A2269" t="str">
            <v>3731</v>
          </cell>
          <cell r="B2269" t="str">
            <v>B</v>
          </cell>
          <cell r="C2269" t="str">
            <v>Y</v>
          </cell>
          <cell r="D2269" t="str">
            <v>0130-00</v>
          </cell>
          <cell r="E2269" t="str">
            <v>KUNDENABNAHME</v>
          </cell>
          <cell r="F2269">
            <v>0</v>
          </cell>
          <cell r="G2269">
            <v>0</v>
          </cell>
          <cell r="H2269">
            <v>0</v>
          </cell>
          <cell r="I2269">
            <v>0</v>
          </cell>
        </row>
        <row r="2270">
          <cell r="A2270" t="str">
            <v>3732</v>
          </cell>
          <cell r="B2270" t="str">
            <v>B</v>
          </cell>
          <cell r="C2270" t="str">
            <v>Y</v>
          </cell>
          <cell r="D2270" t="str">
            <v>0131-00</v>
          </cell>
          <cell r="E2270" t="str">
            <v>DREHZAHLREGLER</v>
          </cell>
          <cell r="F2270">
            <v>2.36</v>
          </cell>
          <cell r="G2270">
            <v>0</v>
          </cell>
          <cell r="H2270">
            <v>195.12</v>
          </cell>
          <cell r="I2270">
            <v>2.36</v>
          </cell>
        </row>
        <row r="2271">
          <cell r="A2271" t="str">
            <v>3733</v>
          </cell>
          <cell r="B2271" t="str">
            <v>B</v>
          </cell>
          <cell r="C2271" t="str">
            <v>Y</v>
          </cell>
          <cell r="D2271" t="str">
            <v>0131-00</v>
          </cell>
          <cell r="E2271" t="str">
            <v>ABGASTURBOLADER</v>
          </cell>
          <cell r="F2271">
            <v>5.27</v>
          </cell>
          <cell r="G2271">
            <v>5.51</v>
          </cell>
          <cell r="H2271">
            <v>180.28</v>
          </cell>
          <cell r="I2271">
            <v>10.78</v>
          </cell>
        </row>
        <row r="2272">
          <cell r="A2272" t="str">
            <v>3734</v>
          </cell>
          <cell r="B2272" t="str">
            <v>B</v>
          </cell>
          <cell r="C2272" t="str">
            <v>Y</v>
          </cell>
          <cell r="D2272" t="str">
            <v>0131-00</v>
          </cell>
          <cell r="E2272" t="str">
            <v>DREHZAHLREGLER</v>
          </cell>
          <cell r="F2272">
            <v>2.68</v>
          </cell>
          <cell r="G2272">
            <v>1.45</v>
          </cell>
          <cell r="H2272">
            <v>233.15</v>
          </cell>
          <cell r="I2272">
            <v>4.13</v>
          </cell>
        </row>
        <row r="2273">
          <cell r="A2273" t="str">
            <v>3735</v>
          </cell>
          <cell r="B2273" t="str">
            <v>B</v>
          </cell>
          <cell r="C2273" t="str">
            <v>Y</v>
          </cell>
          <cell r="D2273" t="str">
            <v>0131-00</v>
          </cell>
          <cell r="E2273" t="str">
            <v>KURB.GEH.ENTLUEFT.</v>
          </cell>
          <cell r="F2273">
            <v>0.92</v>
          </cell>
          <cell r="G2273">
            <v>0.46</v>
          </cell>
          <cell r="H2273">
            <v>13.45</v>
          </cell>
          <cell r="I2273">
            <v>1.3800000000000001</v>
          </cell>
        </row>
        <row r="2274">
          <cell r="A2274" t="str">
            <v>3736</v>
          </cell>
          <cell r="B2274" t="str">
            <v>B</v>
          </cell>
          <cell r="C2274" t="str">
            <v>Y</v>
          </cell>
          <cell r="D2274" t="str">
            <v>0130-00</v>
          </cell>
          <cell r="E2274" t="str">
            <v>SCHWUNGRAD</v>
          </cell>
          <cell r="F2274">
            <v>0.95</v>
          </cell>
          <cell r="G2274">
            <v>0</v>
          </cell>
          <cell r="H2274">
            <v>66.709999999999994</v>
          </cell>
          <cell r="I2274">
            <v>0.95</v>
          </cell>
        </row>
        <row r="2275">
          <cell r="A2275" t="str">
            <v>3737</v>
          </cell>
          <cell r="B2275" t="str">
            <v>B</v>
          </cell>
          <cell r="C2275" t="str">
            <v>Y</v>
          </cell>
          <cell r="D2275" t="str">
            <v>0131-00</v>
          </cell>
          <cell r="E2275" t="str">
            <v>EINSPRITZPUMPE</v>
          </cell>
          <cell r="F2275">
            <v>10.27</v>
          </cell>
          <cell r="G2275">
            <v>57.14</v>
          </cell>
          <cell r="H2275">
            <v>1001.59</v>
          </cell>
          <cell r="I2275">
            <v>67.41</v>
          </cell>
        </row>
        <row r="2276">
          <cell r="A2276" t="str">
            <v>3738</v>
          </cell>
          <cell r="B2276" t="str">
            <v>B</v>
          </cell>
          <cell r="C2276" t="str">
            <v>Y</v>
          </cell>
          <cell r="D2276" t="str">
            <v>0131-00</v>
          </cell>
          <cell r="E2276" t="str">
            <v>EINSPRITZPUMPE</v>
          </cell>
          <cell r="F2276">
            <v>10.42</v>
          </cell>
          <cell r="G2276">
            <v>57.14</v>
          </cell>
          <cell r="H2276">
            <v>970.87</v>
          </cell>
          <cell r="I2276">
            <v>67.56</v>
          </cell>
        </row>
        <row r="2277">
          <cell r="A2277" t="str">
            <v>3739</v>
          </cell>
          <cell r="B2277" t="str">
            <v>B</v>
          </cell>
          <cell r="C2277" t="str">
            <v>Y</v>
          </cell>
          <cell r="D2277" t="str">
            <v>0131-00</v>
          </cell>
          <cell r="E2277" t="str">
            <v>FUEHRUNGSROHR</v>
          </cell>
          <cell r="F2277">
            <v>0.41</v>
          </cell>
          <cell r="G2277">
            <v>0</v>
          </cell>
          <cell r="H2277">
            <v>1.89</v>
          </cell>
          <cell r="I2277">
            <v>0.41</v>
          </cell>
        </row>
        <row r="2278">
          <cell r="A2278" t="str">
            <v>3740</v>
          </cell>
          <cell r="B2278" t="str">
            <v>B</v>
          </cell>
          <cell r="C2278" t="str">
            <v>Y</v>
          </cell>
          <cell r="D2278" t="str">
            <v>0131-00</v>
          </cell>
          <cell r="E2278" t="str">
            <v>EINSPRITZPUMPE</v>
          </cell>
          <cell r="F2278">
            <v>10.54</v>
          </cell>
          <cell r="G2278">
            <v>45.03</v>
          </cell>
          <cell r="H2278">
            <v>999.53</v>
          </cell>
          <cell r="I2278">
            <v>55.57</v>
          </cell>
        </row>
        <row r="2279">
          <cell r="A2279" t="str">
            <v>3741</v>
          </cell>
          <cell r="B2279" t="str">
            <v>B</v>
          </cell>
          <cell r="C2279" t="str">
            <v>Y</v>
          </cell>
          <cell r="D2279" t="str">
            <v>0131-00</v>
          </cell>
          <cell r="E2279" t="str">
            <v>NEBENABTRIEB</v>
          </cell>
          <cell r="F2279">
            <v>3.5</v>
          </cell>
          <cell r="G2279">
            <v>7.17</v>
          </cell>
          <cell r="H2279">
            <v>228.89</v>
          </cell>
          <cell r="I2279">
            <v>10.67</v>
          </cell>
        </row>
        <row r="2280">
          <cell r="A2280" t="str">
            <v>3742</v>
          </cell>
          <cell r="B2280" t="str">
            <v>B</v>
          </cell>
          <cell r="C2280" t="str">
            <v>Y</v>
          </cell>
          <cell r="D2280" t="str">
            <v>0131-00</v>
          </cell>
          <cell r="E2280" t="str">
            <v>NEBENABTRIEB</v>
          </cell>
          <cell r="F2280">
            <v>4.3099999999999996</v>
          </cell>
          <cell r="G2280">
            <v>8.9600000000000009</v>
          </cell>
          <cell r="H2280">
            <v>677.91</v>
          </cell>
          <cell r="I2280">
            <v>13.27</v>
          </cell>
        </row>
        <row r="2281">
          <cell r="A2281" t="str">
            <v>3743</v>
          </cell>
          <cell r="B2281" t="str">
            <v>B</v>
          </cell>
          <cell r="C2281" t="str">
            <v>Y</v>
          </cell>
          <cell r="D2281" t="str">
            <v>0131-00</v>
          </cell>
          <cell r="E2281" t="str">
            <v>KURB.GEH.ENTLUEFT.</v>
          </cell>
          <cell r="F2281">
            <v>0.89</v>
          </cell>
          <cell r="G2281">
            <v>0</v>
          </cell>
          <cell r="H2281">
            <v>8.9600000000000009</v>
          </cell>
          <cell r="I2281">
            <v>0.89</v>
          </cell>
        </row>
        <row r="2282">
          <cell r="A2282" t="str">
            <v>3744</v>
          </cell>
          <cell r="B2282" t="str">
            <v>B</v>
          </cell>
          <cell r="C2282" t="str">
            <v>Y</v>
          </cell>
          <cell r="D2282" t="str">
            <v>0131-00</v>
          </cell>
          <cell r="E2282" t="str">
            <v>ABGASTURBOLADER</v>
          </cell>
          <cell r="F2282">
            <v>5.3</v>
          </cell>
          <cell r="G2282">
            <v>2.58</v>
          </cell>
          <cell r="H2282">
            <v>187.87</v>
          </cell>
          <cell r="I2282">
            <v>7.88</v>
          </cell>
        </row>
        <row r="2283">
          <cell r="A2283" t="str">
            <v>3745</v>
          </cell>
          <cell r="B2283" t="str">
            <v>B</v>
          </cell>
          <cell r="C2283" t="str">
            <v>Y</v>
          </cell>
          <cell r="D2283" t="str">
            <v>0131-00</v>
          </cell>
          <cell r="E2283" t="str">
            <v>ABGASTURBOLADER</v>
          </cell>
          <cell r="F2283">
            <v>6.8</v>
          </cell>
          <cell r="G2283">
            <v>5.76</v>
          </cell>
          <cell r="H2283">
            <v>272.45999999999998</v>
          </cell>
          <cell r="I2283">
            <v>12.559999999999999</v>
          </cell>
        </row>
        <row r="2284">
          <cell r="A2284" t="str">
            <v>3746</v>
          </cell>
          <cell r="B2284" t="str">
            <v>B</v>
          </cell>
          <cell r="C2284" t="str">
            <v>Y</v>
          </cell>
          <cell r="D2284" t="str">
            <v>0131-00</v>
          </cell>
          <cell r="E2284" t="str">
            <v>ABGASTURBOLADER</v>
          </cell>
          <cell r="F2284">
            <v>5.42</v>
          </cell>
          <cell r="G2284">
            <v>5.76</v>
          </cell>
          <cell r="H2284">
            <v>183</v>
          </cell>
          <cell r="I2284">
            <v>11.18</v>
          </cell>
        </row>
        <row r="2285">
          <cell r="A2285" t="str">
            <v>3747</v>
          </cell>
          <cell r="B2285" t="str">
            <v>B</v>
          </cell>
          <cell r="C2285" t="str">
            <v>Y</v>
          </cell>
          <cell r="D2285" t="str">
            <v>0131-00</v>
          </cell>
          <cell r="E2285" t="str">
            <v>ABGASTURBOLADER</v>
          </cell>
          <cell r="F2285">
            <v>5.3</v>
          </cell>
          <cell r="G2285">
            <v>2.42</v>
          </cell>
          <cell r="H2285">
            <v>182.99</v>
          </cell>
          <cell r="I2285">
            <v>7.72</v>
          </cell>
        </row>
        <row r="2286">
          <cell r="A2286" t="str">
            <v>3748</v>
          </cell>
          <cell r="B2286" t="str">
            <v>B</v>
          </cell>
          <cell r="C2286" t="str">
            <v>Y</v>
          </cell>
          <cell r="D2286" t="str">
            <v>0131-00</v>
          </cell>
          <cell r="E2286" t="str">
            <v>ABGASTURBOLADER</v>
          </cell>
          <cell r="F2286">
            <v>3.42</v>
          </cell>
          <cell r="G2286">
            <v>2.42</v>
          </cell>
          <cell r="H2286">
            <v>272.45</v>
          </cell>
          <cell r="I2286">
            <v>5.84</v>
          </cell>
        </row>
        <row r="2287">
          <cell r="A2287" t="str">
            <v>3749</v>
          </cell>
          <cell r="B2287" t="str">
            <v>B</v>
          </cell>
          <cell r="C2287" t="str">
            <v>Y</v>
          </cell>
          <cell r="D2287" t="str">
            <v>0131-00</v>
          </cell>
          <cell r="E2287" t="str">
            <v>ABGASTURBOLADER</v>
          </cell>
          <cell r="F2287">
            <v>5.26</v>
          </cell>
          <cell r="G2287">
            <v>5.59</v>
          </cell>
          <cell r="H2287">
            <v>195.76</v>
          </cell>
          <cell r="I2287">
            <v>10.85</v>
          </cell>
        </row>
        <row r="2288">
          <cell r="A2288" t="str">
            <v>3750</v>
          </cell>
          <cell r="B2288" t="str">
            <v>B</v>
          </cell>
          <cell r="C2288" t="str">
            <v>Y</v>
          </cell>
          <cell r="D2288" t="str">
            <v>0130-00</v>
          </cell>
          <cell r="E2288" t="str">
            <v>ABGASTURBOLADER</v>
          </cell>
          <cell r="F2288">
            <v>2.66</v>
          </cell>
          <cell r="G2288">
            <v>3.66</v>
          </cell>
          <cell r="H2288">
            <v>139.81</v>
          </cell>
          <cell r="I2288">
            <v>6.32</v>
          </cell>
        </row>
        <row r="2289">
          <cell r="A2289" t="str">
            <v>3751</v>
          </cell>
          <cell r="B2289" t="str">
            <v>B</v>
          </cell>
          <cell r="C2289" t="str">
            <v>Y</v>
          </cell>
          <cell r="D2289" t="str">
            <v>0131-00</v>
          </cell>
          <cell r="E2289" t="str">
            <v>OELWANNE</v>
          </cell>
          <cell r="F2289">
            <v>1.27</v>
          </cell>
          <cell r="G2289">
            <v>4.1100000000000003</v>
          </cell>
          <cell r="H2289">
            <v>24.24</v>
          </cell>
          <cell r="I2289">
            <v>5.3800000000000008</v>
          </cell>
        </row>
        <row r="2290">
          <cell r="A2290" t="str">
            <v>3752</v>
          </cell>
          <cell r="B2290" t="str">
            <v>B</v>
          </cell>
          <cell r="C2290" t="str">
            <v>Y</v>
          </cell>
          <cell r="D2290" t="str">
            <v>0131-00</v>
          </cell>
          <cell r="E2290" t="str">
            <v>OELMESSVORRICHTUNG</v>
          </cell>
          <cell r="F2290">
            <v>0.68</v>
          </cell>
          <cell r="G2290">
            <v>0</v>
          </cell>
          <cell r="H2290">
            <v>4.07</v>
          </cell>
          <cell r="I2290">
            <v>0.68</v>
          </cell>
        </row>
        <row r="2291">
          <cell r="A2291" t="str">
            <v>3753</v>
          </cell>
          <cell r="B2291" t="str">
            <v>B</v>
          </cell>
          <cell r="C2291" t="str">
            <v>Y</v>
          </cell>
          <cell r="D2291" t="str">
            <v>0130-00</v>
          </cell>
          <cell r="E2291" t="str">
            <v>ANSCHLUSSTEIL</v>
          </cell>
          <cell r="F2291">
            <v>0.28000000000000003</v>
          </cell>
          <cell r="G2291">
            <v>0</v>
          </cell>
          <cell r="H2291">
            <v>36.46</v>
          </cell>
          <cell r="I2291">
            <v>0.28000000000000003</v>
          </cell>
        </row>
        <row r="2292">
          <cell r="A2292" t="str">
            <v>3754</v>
          </cell>
          <cell r="B2292" t="str">
            <v>B</v>
          </cell>
          <cell r="C2292" t="str">
            <v>Y</v>
          </cell>
          <cell r="D2292" t="str">
            <v>0130-00</v>
          </cell>
          <cell r="E2292" t="str">
            <v>HYDRAUL.OELKUEHLER</v>
          </cell>
          <cell r="F2292">
            <v>7.52</v>
          </cell>
          <cell r="G2292">
            <v>9.67</v>
          </cell>
          <cell r="H2292">
            <v>411.01</v>
          </cell>
          <cell r="I2292">
            <v>17.189999999999998</v>
          </cell>
        </row>
        <row r="2293">
          <cell r="A2293" t="str">
            <v>3755</v>
          </cell>
          <cell r="B2293" t="str">
            <v>B</v>
          </cell>
          <cell r="C2293" t="str">
            <v>Y</v>
          </cell>
          <cell r="D2293" t="str">
            <v>0131-00</v>
          </cell>
          <cell r="E2293" t="str">
            <v>NEBENABTRIEB</v>
          </cell>
          <cell r="F2293">
            <v>3.32</v>
          </cell>
          <cell r="G2293">
            <v>7.26</v>
          </cell>
          <cell r="H2293">
            <v>246.38</v>
          </cell>
          <cell r="I2293">
            <v>10.58</v>
          </cell>
        </row>
        <row r="2294">
          <cell r="A2294" t="str">
            <v>3756</v>
          </cell>
          <cell r="B2294" t="str">
            <v>B</v>
          </cell>
          <cell r="C2294" t="str">
            <v>Y</v>
          </cell>
          <cell r="D2294" t="str">
            <v>0131-00</v>
          </cell>
          <cell r="E2294" t="str">
            <v>OELMESSVORRICHTUNG</v>
          </cell>
          <cell r="F2294">
            <v>0.68</v>
          </cell>
          <cell r="G2294">
            <v>0</v>
          </cell>
          <cell r="H2294">
            <v>4.08</v>
          </cell>
          <cell r="I2294">
            <v>0.68</v>
          </cell>
        </row>
        <row r="2295">
          <cell r="A2295" t="str">
            <v>3757</v>
          </cell>
          <cell r="B2295" t="str">
            <v>B</v>
          </cell>
          <cell r="C2295" t="str">
            <v>Y</v>
          </cell>
          <cell r="D2295" t="str">
            <v>0131-00</v>
          </cell>
          <cell r="E2295" t="str">
            <v>KEILRIEMENSCHEIBE</v>
          </cell>
          <cell r="F2295">
            <v>1.39</v>
          </cell>
          <cell r="G2295">
            <v>5.83</v>
          </cell>
          <cell r="H2295">
            <v>72.7</v>
          </cell>
          <cell r="I2295">
            <v>7.22</v>
          </cell>
        </row>
        <row r="2296">
          <cell r="A2296" t="str">
            <v>3758</v>
          </cell>
          <cell r="B2296" t="str">
            <v>B</v>
          </cell>
          <cell r="C2296" t="str">
            <v>Y</v>
          </cell>
          <cell r="D2296" t="str">
            <v>0131-00</v>
          </cell>
          <cell r="E2296" t="str">
            <v>OELWANNE</v>
          </cell>
          <cell r="F2296">
            <v>1.9</v>
          </cell>
          <cell r="G2296">
            <v>3.84</v>
          </cell>
          <cell r="H2296">
            <v>126</v>
          </cell>
          <cell r="I2296">
            <v>5.74</v>
          </cell>
        </row>
        <row r="2297">
          <cell r="A2297" t="str">
            <v>3759</v>
          </cell>
          <cell r="B2297" t="str">
            <v>B</v>
          </cell>
          <cell r="C2297" t="str">
            <v>Y</v>
          </cell>
          <cell r="D2297" t="str">
            <v>0999-99</v>
          </cell>
          <cell r="E2297" t="str">
            <v>LUEFTERKONSOLE</v>
          </cell>
          <cell r="F2297">
            <v>0.63</v>
          </cell>
          <cell r="G2297">
            <v>0</v>
          </cell>
          <cell r="H2297">
            <v>84.11</v>
          </cell>
          <cell r="I2297">
            <v>0.63</v>
          </cell>
        </row>
        <row r="2298">
          <cell r="A2298" t="str">
            <v>3760</v>
          </cell>
          <cell r="B2298" t="str">
            <v>B</v>
          </cell>
          <cell r="C2298" t="str">
            <v>Y</v>
          </cell>
          <cell r="D2298" t="str">
            <v>0131-00</v>
          </cell>
          <cell r="E2298" t="str">
            <v>DREHZAHLREGLER</v>
          </cell>
          <cell r="F2298">
            <v>2.38</v>
          </cell>
          <cell r="G2298">
            <v>1.2</v>
          </cell>
          <cell r="H2298">
            <v>247.23</v>
          </cell>
          <cell r="I2298">
            <v>3.58</v>
          </cell>
        </row>
        <row r="2299">
          <cell r="A2299" t="str">
            <v>3761</v>
          </cell>
          <cell r="B2299" t="str">
            <v>B</v>
          </cell>
          <cell r="C2299" t="str">
            <v>Y</v>
          </cell>
          <cell r="D2299" t="str">
            <v>0131-00</v>
          </cell>
          <cell r="E2299" t="str">
            <v>KRAFTSTOFFLEITUNG</v>
          </cell>
          <cell r="F2299">
            <v>0.69</v>
          </cell>
          <cell r="G2299">
            <v>0.89</v>
          </cell>
          <cell r="H2299">
            <v>46.7</v>
          </cell>
          <cell r="I2299">
            <v>1.58</v>
          </cell>
        </row>
        <row r="2300">
          <cell r="A2300" t="str">
            <v>3762</v>
          </cell>
          <cell r="B2300" t="str">
            <v>B</v>
          </cell>
          <cell r="C2300" t="str">
            <v>Y</v>
          </cell>
          <cell r="D2300" t="str">
            <v>0131-00</v>
          </cell>
          <cell r="E2300" t="str">
            <v>NEBENABTRIEB</v>
          </cell>
          <cell r="F2300">
            <v>1.03</v>
          </cell>
          <cell r="G2300">
            <v>0</v>
          </cell>
          <cell r="H2300">
            <v>231.81</v>
          </cell>
          <cell r="I2300">
            <v>1.03</v>
          </cell>
        </row>
        <row r="2301">
          <cell r="A2301" t="str">
            <v>3763</v>
          </cell>
          <cell r="B2301" t="str">
            <v>B</v>
          </cell>
          <cell r="C2301" t="str">
            <v>Y</v>
          </cell>
          <cell r="D2301" t="str">
            <v>0130-00</v>
          </cell>
          <cell r="E2301" t="str">
            <v>MOTORZUBEHOER</v>
          </cell>
          <cell r="F2301">
            <v>0</v>
          </cell>
          <cell r="G2301">
            <v>2.7</v>
          </cell>
          <cell r="H2301">
            <v>299.37</v>
          </cell>
          <cell r="I2301">
            <v>2.7</v>
          </cell>
        </row>
        <row r="2302">
          <cell r="A2302" t="str">
            <v>3764</v>
          </cell>
          <cell r="B2302" t="str">
            <v>B</v>
          </cell>
          <cell r="C2302" t="str">
            <v>Y</v>
          </cell>
          <cell r="D2302" t="str">
            <v>0130-00</v>
          </cell>
          <cell r="E2302" t="str">
            <v>DREHZAHLREGLER</v>
          </cell>
          <cell r="F2302">
            <v>2.4</v>
          </cell>
          <cell r="G2302">
            <v>0.56000000000000005</v>
          </cell>
          <cell r="H2302">
            <v>159.94999999999999</v>
          </cell>
          <cell r="I2302">
            <v>2.96</v>
          </cell>
        </row>
        <row r="2303">
          <cell r="A2303" t="str">
            <v>3765</v>
          </cell>
          <cell r="B2303" t="str">
            <v>B</v>
          </cell>
          <cell r="C2303" t="str">
            <v>Y</v>
          </cell>
          <cell r="D2303" t="str">
            <v>0130-00</v>
          </cell>
          <cell r="E2303" t="str">
            <v>DREHZAHLREGLER</v>
          </cell>
          <cell r="F2303">
            <v>2.36</v>
          </cell>
          <cell r="G2303">
            <v>0</v>
          </cell>
          <cell r="H2303">
            <v>159.28</v>
          </cell>
          <cell r="I2303">
            <v>2.36</v>
          </cell>
        </row>
        <row r="2304">
          <cell r="A2304" t="str">
            <v>3766</v>
          </cell>
          <cell r="B2304" t="str">
            <v>B</v>
          </cell>
          <cell r="C2304" t="str">
            <v>Y</v>
          </cell>
          <cell r="D2304" t="str">
            <v>0131-00</v>
          </cell>
          <cell r="E2304" t="str">
            <v>DREHZAHLREGLER</v>
          </cell>
          <cell r="F2304">
            <v>2.36</v>
          </cell>
          <cell r="G2304">
            <v>0</v>
          </cell>
          <cell r="H2304">
            <v>195.12</v>
          </cell>
          <cell r="I2304">
            <v>2.36</v>
          </cell>
        </row>
        <row r="2305">
          <cell r="A2305" t="str">
            <v>3767</v>
          </cell>
          <cell r="B2305" t="str">
            <v>B</v>
          </cell>
          <cell r="C2305" t="str">
            <v>Y</v>
          </cell>
          <cell r="D2305" t="str">
            <v>0130-00</v>
          </cell>
          <cell r="E2305" t="str">
            <v>ABGASTURBOLADER</v>
          </cell>
          <cell r="F2305">
            <v>3.36</v>
          </cell>
          <cell r="G2305">
            <v>4.9000000000000004</v>
          </cell>
          <cell r="H2305">
            <v>170.87</v>
          </cell>
          <cell r="I2305">
            <v>8.26</v>
          </cell>
        </row>
        <row r="2306">
          <cell r="A2306" t="str">
            <v>3768</v>
          </cell>
          <cell r="B2306" t="str">
            <v>B</v>
          </cell>
          <cell r="C2306" t="str">
            <v>Y</v>
          </cell>
          <cell r="D2306" t="str">
            <v>0130-00</v>
          </cell>
          <cell r="E2306" t="str">
            <v>LADELUFTLEITUNG</v>
          </cell>
          <cell r="F2306">
            <v>2.09</v>
          </cell>
          <cell r="G2306">
            <v>2.93</v>
          </cell>
          <cell r="H2306">
            <v>45.73</v>
          </cell>
          <cell r="I2306">
            <v>5.0199999999999996</v>
          </cell>
        </row>
        <row r="2307">
          <cell r="A2307" t="str">
            <v>3770</v>
          </cell>
          <cell r="B2307" t="str">
            <v>B</v>
          </cell>
          <cell r="C2307" t="str">
            <v>Y</v>
          </cell>
          <cell r="D2307" t="str">
            <v>0131-00</v>
          </cell>
          <cell r="E2307" t="str">
            <v>BEFESTIGUNGSTEILE</v>
          </cell>
          <cell r="F2307">
            <v>4.4000000000000003E-3</v>
          </cell>
          <cell r="G2307">
            <v>0</v>
          </cell>
          <cell r="H2307">
            <v>19.64</v>
          </cell>
          <cell r="I2307">
            <v>4.4000000000000003E-3</v>
          </cell>
        </row>
        <row r="2308">
          <cell r="A2308" t="str">
            <v>3771</v>
          </cell>
          <cell r="B2308" t="str">
            <v>B</v>
          </cell>
          <cell r="C2308" t="str">
            <v>Y</v>
          </cell>
          <cell r="D2308" t="str">
            <v>0131-00</v>
          </cell>
          <cell r="E2308" t="str">
            <v>KEILRIEMENSCHEIBE</v>
          </cell>
          <cell r="F2308">
            <v>1.39</v>
          </cell>
          <cell r="G2308">
            <v>3.38</v>
          </cell>
          <cell r="H2308">
            <v>71.260000000000005</v>
          </cell>
          <cell r="I2308">
            <v>4.7699999999999996</v>
          </cell>
        </row>
        <row r="2309">
          <cell r="A2309" t="str">
            <v>3772</v>
          </cell>
          <cell r="B2309" t="str">
            <v>B</v>
          </cell>
          <cell r="C2309" t="str">
            <v>Y</v>
          </cell>
          <cell r="D2309" t="str">
            <v>0131-00</v>
          </cell>
          <cell r="E2309" t="str">
            <v>DREHZAHLREGLER</v>
          </cell>
          <cell r="F2309">
            <v>2.36</v>
          </cell>
          <cell r="G2309">
            <v>0</v>
          </cell>
          <cell r="H2309">
            <v>195.12</v>
          </cell>
          <cell r="I2309">
            <v>2.36</v>
          </cell>
        </row>
        <row r="2310">
          <cell r="A2310" t="str">
            <v>3773</v>
          </cell>
          <cell r="B2310" t="str">
            <v>B</v>
          </cell>
          <cell r="C2310" t="str">
            <v>Y</v>
          </cell>
          <cell r="D2310" t="str">
            <v>0131-00</v>
          </cell>
          <cell r="E2310" t="str">
            <v>DREHZAHLREGLER</v>
          </cell>
          <cell r="F2310">
            <v>2.78</v>
          </cell>
          <cell r="G2310">
            <v>1.0900000000000001</v>
          </cell>
          <cell r="H2310">
            <v>233.09</v>
          </cell>
          <cell r="I2310">
            <v>3.87</v>
          </cell>
        </row>
        <row r="2311">
          <cell r="A2311" t="str">
            <v>3774</v>
          </cell>
          <cell r="B2311" t="str">
            <v>B</v>
          </cell>
          <cell r="C2311" t="str">
            <v>Y</v>
          </cell>
          <cell r="D2311" t="str">
            <v>0130-00</v>
          </cell>
          <cell r="E2311" t="str">
            <v>AUFSTELLFUSS</v>
          </cell>
          <cell r="F2311">
            <v>0.01</v>
          </cell>
          <cell r="G2311">
            <v>0</v>
          </cell>
          <cell r="H2311">
            <v>77.88</v>
          </cell>
          <cell r="I2311">
            <v>0.01</v>
          </cell>
        </row>
        <row r="2312">
          <cell r="A2312" t="str">
            <v>3775</v>
          </cell>
          <cell r="B2312" t="str">
            <v>B</v>
          </cell>
          <cell r="C2312" t="str">
            <v>Y</v>
          </cell>
          <cell r="D2312" t="str">
            <v>0130-00</v>
          </cell>
          <cell r="E2312" t="str">
            <v>AUFSTELLFUSS</v>
          </cell>
          <cell r="F2312">
            <v>0.01</v>
          </cell>
          <cell r="G2312">
            <v>0</v>
          </cell>
          <cell r="H2312">
            <v>177.14</v>
          </cell>
          <cell r="I2312">
            <v>0.01</v>
          </cell>
        </row>
        <row r="2313">
          <cell r="A2313" t="str">
            <v>3776</v>
          </cell>
          <cell r="B2313" t="str">
            <v>B</v>
          </cell>
          <cell r="C2313" t="str">
            <v>Y</v>
          </cell>
          <cell r="D2313" t="str">
            <v>0130-00</v>
          </cell>
          <cell r="E2313" t="str">
            <v>KURB.GEH.ENTLUEFT.</v>
          </cell>
          <cell r="F2313">
            <v>0.34</v>
          </cell>
          <cell r="G2313">
            <v>0</v>
          </cell>
          <cell r="H2313">
            <v>4.51</v>
          </cell>
          <cell r="I2313">
            <v>0.34</v>
          </cell>
        </row>
        <row r="2314">
          <cell r="A2314" t="str">
            <v>3779</v>
          </cell>
          <cell r="B2314" t="str">
            <v>B</v>
          </cell>
          <cell r="C2314" t="str">
            <v>Y</v>
          </cell>
          <cell r="D2314" t="str">
            <v>0131-00</v>
          </cell>
          <cell r="E2314" t="str">
            <v>KRAFTSTOFFPUMPE</v>
          </cell>
          <cell r="F2314">
            <v>0.84</v>
          </cell>
          <cell r="G2314">
            <v>0</v>
          </cell>
          <cell r="H2314">
            <v>30.44</v>
          </cell>
          <cell r="I2314">
            <v>0.84</v>
          </cell>
        </row>
        <row r="2315">
          <cell r="A2315" t="str">
            <v>3780</v>
          </cell>
          <cell r="B2315" t="str">
            <v>B</v>
          </cell>
          <cell r="C2315" t="str">
            <v>Y</v>
          </cell>
          <cell r="D2315" t="str">
            <v>0131-00</v>
          </cell>
          <cell r="E2315" t="str">
            <v>KRUEMMER</v>
          </cell>
          <cell r="F2315">
            <v>1.54</v>
          </cell>
          <cell r="G2315">
            <v>1.59</v>
          </cell>
          <cell r="H2315">
            <v>40.65</v>
          </cell>
          <cell r="I2315">
            <v>3.13</v>
          </cell>
        </row>
        <row r="2316">
          <cell r="A2316" t="str">
            <v>3781</v>
          </cell>
          <cell r="B2316" t="str">
            <v>B</v>
          </cell>
          <cell r="C2316" t="str">
            <v>Y</v>
          </cell>
          <cell r="D2316" t="str">
            <v>0131-00</v>
          </cell>
          <cell r="E2316" t="str">
            <v>ABGASTURBOLADER</v>
          </cell>
          <cell r="F2316">
            <v>5.37</v>
          </cell>
          <cell r="G2316">
            <v>5.17</v>
          </cell>
          <cell r="H2316">
            <v>185.42</v>
          </cell>
          <cell r="I2316">
            <v>10.54</v>
          </cell>
        </row>
        <row r="2317">
          <cell r="A2317" t="str">
            <v>3783</v>
          </cell>
          <cell r="B2317" t="str">
            <v>B</v>
          </cell>
          <cell r="C2317" t="str">
            <v>Y</v>
          </cell>
          <cell r="D2317" t="str">
            <v>0131-00</v>
          </cell>
          <cell r="E2317" t="str">
            <v>RIEMENTRIEB</v>
          </cell>
          <cell r="F2317">
            <v>2.69</v>
          </cell>
          <cell r="G2317">
            <v>0</v>
          </cell>
          <cell r="H2317">
            <v>63.02</v>
          </cell>
          <cell r="I2317">
            <v>2.69</v>
          </cell>
        </row>
        <row r="2318">
          <cell r="A2318" t="str">
            <v>3784</v>
          </cell>
          <cell r="B2318" t="str">
            <v>B</v>
          </cell>
          <cell r="C2318" t="str">
            <v>Y</v>
          </cell>
          <cell r="D2318" t="str">
            <v>0131-00</v>
          </cell>
          <cell r="E2318" t="str">
            <v>LUEFTER</v>
          </cell>
          <cell r="F2318">
            <v>0.17</v>
          </cell>
          <cell r="G2318">
            <v>0</v>
          </cell>
          <cell r="H2318">
            <v>12.52</v>
          </cell>
          <cell r="I2318">
            <v>0.17</v>
          </cell>
        </row>
        <row r="2319">
          <cell r="A2319" t="str">
            <v>3785</v>
          </cell>
          <cell r="B2319" t="str">
            <v>B</v>
          </cell>
          <cell r="C2319" t="str">
            <v>Y</v>
          </cell>
          <cell r="D2319" t="str">
            <v>0131-00</v>
          </cell>
          <cell r="E2319" t="str">
            <v>DREHZAHLREGLER</v>
          </cell>
          <cell r="F2319">
            <v>2.68</v>
          </cell>
          <cell r="G2319">
            <v>1.2</v>
          </cell>
          <cell r="H2319">
            <v>233.07</v>
          </cell>
          <cell r="I2319">
            <v>3.88</v>
          </cell>
        </row>
        <row r="2320">
          <cell r="A2320" t="str">
            <v>3786</v>
          </cell>
          <cell r="B2320" t="str">
            <v>B</v>
          </cell>
          <cell r="C2320" t="str">
            <v>Y</v>
          </cell>
          <cell r="D2320" t="str">
            <v>0131-00</v>
          </cell>
          <cell r="E2320" t="str">
            <v>LUEFTER</v>
          </cell>
          <cell r="F2320">
            <v>0.17</v>
          </cell>
          <cell r="G2320">
            <v>0</v>
          </cell>
          <cell r="H2320">
            <v>124.1</v>
          </cell>
          <cell r="I2320">
            <v>0.17</v>
          </cell>
        </row>
        <row r="2321">
          <cell r="A2321" t="str">
            <v>3787</v>
          </cell>
          <cell r="B2321" t="str">
            <v>B</v>
          </cell>
          <cell r="C2321" t="str">
            <v>Y</v>
          </cell>
          <cell r="D2321" t="str">
            <v>0130-00</v>
          </cell>
          <cell r="E2321" t="str">
            <v>ANSCHLUSSKABEL</v>
          </cell>
          <cell r="F2321">
            <v>0</v>
          </cell>
          <cell r="G2321">
            <v>0</v>
          </cell>
          <cell r="H2321">
            <v>5.58</v>
          </cell>
          <cell r="I2321">
            <v>0</v>
          </cell>
        </row>
        <row r="2322">
          <cell r="A2322" t="str">
            <v>3788</v>
          </cell>
          <cell r="B2322" t="str">
            <v>B</v>
          </cell>
          <cell r="C2322" t="str">
            <v>Y</v>
          </cell>
          <cell r="D2322" t="str">
            <v>0131-00</v>
          </cell>
          <cell r="E2322" t="str">
            <v>EINSPRITZPUMPE</v>
          </cell>
          <cell r="F2322">
            <v>7.41</v>
          </cell>
          <cell r="G2322">
            <v>57.14</v>
          </cell>
          <cell r="H2322">
            <v>1861.36</v>
          </cell>
          <cell r="I2322">
            <v>64.55</v>
          </cell>
        </row>
        <row r="2323">
          <cell r="A2323" t="str">
            <v>3789</v>
          </cell>
          <cell r="B2323" t="str">
            <v>B</v>
          </cell>
          <cell r="C2323" t="str">
            <v>Y</v>
          </cell>
          <cell r="D2323" t="str">
            <v>0130-00</v>
          </cell>
          <cell r="E2323" t="str">
            <v>SCHWUNGRAD</v>
          </cell>
          <cell r="F2323">
            <v>0.95</v>
          </cell>
          <cell r="G2323">
            <v>0</v>
          </cell>
          <cell r="H2323">
            <v>93.48</v>
          </cell>
          <cell r="I2323">
            <v>0.95</v>
          </cell>
        </row>
        <row r="2324">
          <cell r="A2324" t="str">
            <v>3790</v>
          </cell>
          <cell r="B2324" t="str">
            <v>B</v>
          </cell>
          <cell r="C2324" t="str">
            <v>Y</v>
          </cell>
          <cell r="D2324" t="str">
            <v>0131-00</v>
          </cell>
          <cell r="E2324" t="str">
            <v>ABGASTURBOLADER</v>
          </cell>
          <cell r="F2324">
            <v>5.37</v>
          </cell>
          <cell r="G2324">
            <v>5.17</v>
          </cell>
          <cell r="H2324">
            <v>194.08</v>
          </cell>
          <cell r="I2324">
            <v>10.54</v>
          </cell>
        </row>
        <row r="2325">
          <cell r="A2325" t="str">
            <v>3792</v>
          </cell>
          <cell r="B2325" t="str">
            <v>B</v>
          </cell>
          <cell r="C2325" t="str">
            <v>Y</v>
          </cell>
          <cell r="D2325" t="str">
            <v>0131-00</v>
          </cell>
          <cell r="E2325" t="str">
            <v>OELMESSVORRICHTUNG</v>
          </cell>
          <cell r="F2325">
            <v>0.24</v>
          </cell>
          <cell r="G2325">
            <v>0</v>
          </cell>
          <cell r="H2325">
            <v>4.04</v>
          </cell>
          <cell r="I2325">
            <v>0.24</v>
          </cell>
        </row>
        <row r="2326">
          <cell r="A2326" t="str">
            <v>3793</v>
          </cell>
          <cell r="B2326" t="str">
            <v>B</v>
          </cell>
          <cell r="C2326" t="str">
            <v>Y</v>
          </cell>
          <cell r="D2326" t="str">
            <v>0130-00</v>
          </cell>
          <cell r="E2326" t="str">
            <v>TROCKENLUFTFILTER</v>
          </cell>
          <cell r="F2326">
            <v>3.72</v>
          </cell>
          <cell r="G2326">
            <v>0</v>
          </cell>
          <cell r="H2326">
            <v>135.47999999999999</v>
          </cell>
          <cell r="I2326">
            <v>3.72</v>
          </cell>
        </row>
        <row r="2327">
          <cell r="A2327" t="str">
            <v>3794</v>
          </cell>
          <cell r="B2327" t="str">
            <v>B</v>
          </cell>
          <cell r="C2327" t="str">
            <v>Y</v>
          </cell>
          <cell r="D2327" t="str">
            <v>0131-00</v>
          </cell>
          <cell r="E2327" t="str">
            <v>ABGASTURBOLADER</v>
          </cell>
          <cell r="F2327">
            <v>5.78</v>
          </cell>
          <cell r="G2327">
            <v>5.76</v>
          </cell>
          <cell r="H2327">
            <v>270.08</v>
          </cell>
          <cell r="I2327">
            <v>11.54</v>
          </cell>
        </row>
        <row r="2328">
          <cell r="A2328" t="str">
            <v>3795</v>
          </cell>
          <cell r="B2328" t="str">
            <v>B</v>
          </cell>
          <cell r="C2328" t="str">
            <v>Y</v>
          </cell>
          <cell r="D2328" t="str">
            <v>0131-00</v>
          </cell>
          <cell r="E2328" t="str">
            <v>ABGASTURBOLADER</v>
          </cell>
          <cell r="F2328">
            <v>5.27</v>
          </cell>
          <cell r="G2328">
            <v>2.42</v>
          </cell>
          <cell r="H2328">
            <v>191.12</v>
          </cell>
          <cell r="I2328">
            <v>7.6899999999999995</v>
          </cell>
        </row>
        <row r="2329">
          <cell r="A2329" t="str">
            <v>3796</v>
          </cell>
          <cell r="B2329" t="str">
            <v>B</v>
          </cell>
          <cell r="C2329" t="str">
            <v>Y</v>
          </cell>
          <cell r="D2329" t="str">
            <v>0131-00</v>
          </cell>
          <cell r="E2329" t="str">
            <v>ABGASTURBOLADER</v>
          </cell>
          <cell r="F2329">
            <v>5.34</v>
          </cell>
          <cell r="G2329">
            <v>5.76</v>
          </cell>
          <cell r="H2329">
            <v>187.73</v>
          </cell>
          <cell r="I2329">
            <v>11.1</v>
          </cell>
        </row>
        <row r="2330">
          <cell r="A2330" t="str">
            <v>3797</v>
          </cell>
          <cell r="B2330" t="str">
            <v>B</v>
          </cell>
          <cell r="C2330" t="str">
            <v>Y</v>
          </cell>
          <cell r="D2330" t="str">
            <v>0131-00</v>
          </cell>
          <cell r="E2330" t="str">
            <v>KEILRIEMENSCHEIBE</v>
          </cell>
          <cell r="F2330">
            <v>3.26</v>
          </cell>
          <cell r="G2330">
            <v>13</v>
          </cell>
          <cell r="H2330">
            <v>81.459999999999994</v>
          </cell>
          <cell r="I2330">
            <v>16.259999999999998</v>
          </cell>
        </row>
        <row r="2331">
          <cell r="A2331" t="str">
            <v>3798</v>
          </cell>
          <cell r="B2331" t="str">
            <v>B</v>
          </cell>
          <cell r="C2331" t="str">
            <v>Y</v>
          </cell>
          <cell r="D2331" t="str">
            <v>0131-00</v>
          </cell>
          <cell r="E2331" t="str">
            <v>VERSCHLUSSTEILE</v>
          </cell>
          <cell r="F2331">
            <v>6.56</v>
          </cell>
          <cell r="G2331">
            <v>0</v>
          </cell>
          <cell r="H2331">
            <v>605.33000000000004</v>
          </cell>
          <cell r="I2331">
            <v>6.56</v>
          </cell>
        </row>
        <row r="2332">
          <cell r="A2332" t="str">
            <v>3801</v>
          </cell>
          <cell r="B2332" t="str">
            <v>B</v>
          </cell>
          <cell r="C2332" t="str">
            <v>Y</v>
          </cell>
          <cell r="D2332" t="str">
            <v>0131-00</v>
          </cell>
          <cell r="E2332" t="str">
            <v>EINSPRITZPUMPE</v>
          </cell>
          <cell r="F2332">
            <v>7.92</v>
          </cell>
          <cell r="G2332">
            <v>57.14</v>
          </cell>
          <cell r="H2332">
            <v>1904.67</v>
          </cell>
          <cell r="I2332">
            <v>65.06</v>
          </cell>
        </row>
        <row r="2333">
          <cell r="A2333" t="str">
            <v>3802</v>
          </cell>
          <cell r="B2333" t="str">
            <v>B</v>
          </cell>
          <cell r="C2333" t="str">
            <v>Y</v>
          </cell>
          <cell r="D2333" t="str">
            <v>0130-00</v>
          </cell>
          <cell r="E2333" t="str">
            <v>SCHWUNGRAD</v>
          </cell>
          <cell r="F2333">
            <v>0.95</v>
          </cell>
          <cell r="G2333">
            <v>0</v>
          </cell>
          <cell r="H2333">
            <v>56</v>
          </cell>
          <cell r="I2333">
            <v>0.95</v>
          </cell>
        </row>
        <row r="2334">
          <cell r="A2334" t="str">
            <v>3803</v>
          </cell>
          <cell r="B2334" t="str">
            <v>B</v>
          </cell>
          <cell r="C2334" t="str">
            <v>Y</v>
          </cell>
          <cell r="D2334" t="str">
            <v>0130-00</v>
          </cell>
          <cell r="E2334" t="str">
            <v>SCHWUNGRAD</v>
          </cell>
          <cell r="F2334">
            <v>0.95</v>
          </cell>
          <cell r="G2334">
            <v>0</v>
          </cell>
          <cell r="H2334">
            <v>59.64</v>
          </cell>
          <cell r="I2334">
            <v>0.95</v>
          </cell>
        </row>
        <row r="2335">
          <cell r="A2335" t="str">
            <v>3805</v>
          </cell>
          <cell r="B2335" t="str">
            <v>B</v>
          </cell>
          <cell r="C2335" t="str">
            <v>Y</v>
          </cell>
          <cell r="D2335" t="str">
            <v>0131-00</v>
          </cell>
          <cell r="E2335" t="str">
            <v>DREHZAHLREGLER</v>
          </cell>
          <cell r="F2335">
            <v>2.78</v>
          </cell>
          <cell r="G2335">
            <v>1.0900000000000001</v>
          </cell>
          <cell r="H2335">
            <v>233.09</v>
          </cell>
          <cell r="I2335">
            <v>3.87</v>
          </cell>
        </row>
        <row r="2336">
          <cell r="A2336" t="str">
            <v>3806</v>
          </cell>
          <cell r="B2336" t="str">
            <v>B</v>
          </cell>
          <cell r="C2336" t="str">
            <v>Y</v>
          </cell>
          <cell r="D2336" t="str">
            <v>0131-00</v>
          </cell>
          <cell r="E2336" t="str">
            <v>KEILRIEMENSCHEIBE</v>
          </cell>
          <cell r="F2336">
            <v>1.1299999999999999</v>
          </cell>
          <cell r="G2336">
            <v>0</v>
          </cell>
          <cell r="H2336">
            <v>32.770000000000003</v>
          </cell>
          <cell r="I2336">
            <v>1.1299999999999999</v>
          </cell>
        </row>
        <row r="2337">
          <cell r="A2337" t="str">
            <v>3807</v>
          </cell>
          <cell r="B2337" t="str">
            <v>B</v>
          </cell>
          <cell r="C2337" t="str">
            <v>Y</v>
          </cell>
          <cell r="D2337" t="str">
            <v>0131-00</v>
          </cell>
          <cell r="E2337" t="str">
            <v>OELWANNE</v>
          </cell>
          <cell r="F2337">
            <v>1.51</v>
          </cell>
          <cell r="G2337">
            <v>2.4500000000000002</v>
          </cell>
          <cell r="H2337">
            <v>114.72</v>
          </cell>
          <cell r="I2337">
            <v>3.96</v>
          </cell>
        </row>
        <row r="2338">
          <cell r="A2338" t="str">
            <v>3808</v>
          </cell>
          <cell r="B2338" t="str">
            <v>B</v>
          </cell>
          <cell r="C2338" t="str">
            <v>Y</v>
          </cell>
          <cell r="D2338" t="str">
            <v>0131-00</v>
          </cell>
          <cell r="E2338" t="str">
            <v>OELMESSVORRICHTUNG</v>
          </cell>
          <cell r="F2338">
            <v>0.16</v>
          </cell>
          <cell r="G2338">
            <v>0</v>
          </cell>
          <cell r="H2338">
            <v>3.3</v>
          </cell>
          <cell r="I2338">
            <v>0.16</v>
          </cell>
        </row>
        <row r="2339">
          <cell r="A2339" t="str">
            <v>3809</v>
          </cell>
          <cell r="B2339" t="str">
            <v>B</v>
          </cell>
          <cell r="C2339" t="str">
            <v>Y</v>
          </cell>
          <cell r="D2339" t="str">
            <v>0130-00</v>
          </cell>
          <cell r="E2339" t="str">
            <v>KURB.GEH.ENTLUEFT.</v>
          </cell>
          <cell r="F2339">
            <v>1.22</v>
          </cell>
          <cell r="G2339">
            <v>0.32</v>
          </cell>
          <cell r="H2339">
            <v>16.02</v>
          </cell>
          <cell r="I2339">
            <v>1.54</v>
          </cell>
        </row>
        <row r="2340">
          <cell r="A2340" t="str">
            <v>3810</v>
          </cell>
          <cell r="B2340" t="str">
            <v>B</v>
          </cell>
          <cell r="C2340" t="str">
            <v>Y</v>
          </cell>
          <cell r="D2340" t="str">
            <v>0131-00</v>
          </cell>
          <cell r="E2340" t="str">
            <v>EINSPRITZPUMPE</v>
          </cell>
          <cell r="F2340">
            <v>8.48</v>
          </cell>
          <cell r="G2340">
            <v>40.700000000000003</v>
          </cell>
          <cell r="H2340">
            <v>935.02</v>
          </cell>
          <cell r="I2340">
            <v>49.180000000000007</v>
          </cell>
        </row>
        <row r="2341">
          <cell r="A2341" t="str">
            <v>3811</v>
          </cell>
          <cell r="B2341" t="str">
            <v>B</v>
          </cell>
          <cell r="C2341" t="str">
            <v>Y</v>
          </cell>
          <cell r="D2341" t="str">
            <v>0131-00</v>
          </cell>
          <cell r="E2341" t="str">
            <v>EINSPRITZPUMPE</v>
          </cell>
          <cell r="F2341">
            <v>10.07</v>
          </cell>
          <cell r="G2341">
            <v>57.14</v>
          </cell>
          <cell r="H2341">
            <v>1013.16</v>
          </cell>
          <cell r="I2341">
            <v>67.210000000000008</v>
          </cell>
        </row>
        <row r="2342">
          <cell r="A2342" t="str">
            <v>3812</v>
          </cell>
          <cell r="B2342" t="str">
            <v>B</v>
          </cell>
          <cell r="C2342" t="str">
            <v>Y</v>
          </cell>
          <cell r="D2342" t="str">
            <v>0131-00</v>
          </cell>
          <cell r="E2342" t="str">
            <v>EINSPRITZPUMPE</v>
          </cell>
          <cell r="F2342">
            <v>8.32</v>
          </cell>
          <cell r="G2342">
            <v>57.14</v>
          </cell>
          <cell r="H2342">
            <v>1013.16</v>
          </cell>
          <cell r="I2342">
            <v>65.460000000000008</v>
          </cell>
        </row>
        <row r="2343">
          <cell r="A2343" t="str">
            <v>3813</v>
          </cell>
          <cell r="B2343" t="str">
            <v>B</v>
          </cell>
          <cell r="C2343" t="str">
            <v>Y</v>
          </cell>
          <cell r="D2343" t="str">
            <v>0131-00</v>
          </cell>
          <cell r="E2343" t="str">
            <v>KRAFTSTOFFILTER</v>
          </cell>
          <cell r="F2343">
            <v>0.86</v>
          </cell>
          <cell r="G2343">
            <v>1.97</v>
          </cell>
          <cell r="H2343">
            <v>16.3</v>
          </cell>
          <cell r="I2343">
            <v>2.83</v>
          </cell>
        </row>
        <row r="2344">
          <cell r="A2344" t="str">
            <v>3814</v>
          </cell>
          <cell r="B2344" t="str">
            <v>B</v>
          </cell>
          <cell r="C2344" t="str">
            <v>Y</v>
          </cell>
          <cell r="D2344" t="str">
            <v>0130-00</v>
          </cell>
          <cell r="E2344" t="str">
            <v>DREHZAHLREGLER</v>
          </cell>
          <cell r="F2344">
            <v>3.44</v>
          </cell>
          <cell r="G2344">
            <v>0</v>
          </cell>
          <cell r="H2344">
            <v>677.6</v>
          </cell>
          <cell r="I2344">
            <v>3.44</v>
          </cell>
        </row>
        <row r="2345">
          <cell r="A2345" t="str">
            <v>3815</v>
          </cell>
          <cell r="B2345" t="str">
            <v>B</v>
          </cell>
          <cell r="C2345" t="str">
            <v>Y</v>
          </cell>
          <cell r="D2345" t="str">
            <v>0130-00</v>
          </cell>
          <cell r="E2345" t="str">
            <v>DREHZAHLREGLER</v>
          </cell>
          <cell r="F2345">
            <v>2.92</v>
          </cell>
          <cell r="G2345">
            <v>0</v>
          </cell>
          <cell r="H2345">
            <v>748.83</v>
          </cell>
          <cell r="I2345">
            <v>2.92</v>
          </cell>
        </row>
        <row r="2346">
          <cell r="A2346" t="str">
            <v>3816</v>
          </cell>
          <cell r="B2346" t="str">
            <v>B</v>
          </cell>
          <cell r="C2346" t="str">
            <v>Y</v>
          </cell>
          <cell r="D2346" t="str">
            <v>0130-00</v>
          </cell>
          <cell r="E2346" t="str">
            <v>DREHZAHLREGLER</v>
          </cell>
          <cell r="F2346">
            <v>2.1</v>
          </cell>
          <cell r="G2346">
            <v>0</v>
          </cell>
          <cell r="H2346">
            <v>170.68</v>
          </cell>
          <cell r="I2346">
            <v>2.1</v>
          </cell>
        </row>
        <row r="2347">
          <cell r="A2347" t="str">
            <v>3817</v>
          </cell>
          <cell r="B2347" t="str">
            <v>B</v>
          </cell>
          <cell r="C2347" t="str">
            <v>Y</v>
          </cell>
          <cell r="D2347" t="str">
            <v>0131-00</v>
          </cell>
          <cell r="E2347" t="str">
            <v>OHNE INHALT</v>
          </cell>
          <cell r="F2347">
            <v>0</v>
          </cell>
          <cell r="G2347">
            <v>0</v>
          </cell>
          <cell r="H2347">
            <v>0</v>
          </cell>
          <cell r="I2347">
            <v>0</v>
          </cell>
        </row>
        <row r="2348">
          <cell r="A2348" t="str">
            <v>3818</v>
          </cell>
          <cell r="B2348" t="str">
            <v>B</v>
          </cell>
          <cell r="C2348" t="str">
            <v>Y</v>
          </cell>
          <cell r="D2348" t="str">
            <v>0131-00</v>
          </cell>
          <cell r="E2348" t="str">
            <v>KEILRIEMENSCHEIBE</v>
          </cell>
          <cell r="F2348">
            <v>0.69</v>
          </cell>
          <cell r="G2348">
            <v>0</v>
          </cell>
          <cell r="H2348">
            <v>41.76</v>
          </cell>
          <cell r="I2348">
            <v>0.69</v>
          </cell>
        </row>
        <row r="2349">
          <cell r="A2349" t="str">
            <v>3819</v>
          </cell>
          <cell r="B2349" t="str">
            <v>B</v>
          </cell>
          <cell r="C2349" t="str">
            <v>Y</v>
          </cell>
          <cell r="D2349" t="str">
            <v>0131-00</v>
          </cell>
          <cell r="E2349" t="str">
            <v>KRAFTSTOFFPUMPE</v>
          </cell>
          <cell r="F2349">
            <v>1.23</v>
          </cell>
          <cell r="G2349">
            <v>0</v>
          </cell>
          <cell r="H2349">
            <v>45.12</v>
          </cell>
          <cell r="I2349">
            <v>1.23</v>
          </cell>
        </row>
        <row r="2350">
          <cell r="A2350" t="str">
            <v>3820</v>
          </cell>
          <cell r="B2350" t="str">
            <v>B</v>
          </cell>
          <cell r="C2350" t="str">
            <v>Y</v>
          </cell>
          <cell r="D2350" t="str">
            <v>0131-00</v>
          </cell>
          <cell r="E2350" t="str">
            <v>MOTORLAGERUNG</v>
          </cell>
          <cell r="F2350">
            <v>0.37</v>
          </cell>
          <cell r="G2350">
            <v>0</v>
          </cell>
          <cell r="H2350">
            <v>26.41</v>
          </cell>
          <cell r="I2350">
            <v>0.37</v>
          </cell>
        </row>
        <row r="2351">
          <cell r="A2351" t="str">
            <v>3821</v>
          </cell>
          <cell r="B2351" t="str">
            <v>B</v>
          </cell>
          <cell r="C2351" t="str">
            <v>Y</v>
          </cell>
          <cell r="D2351" t="str">
            <v>0131-00</v>
          </cell>
          <cell r="E2351" t="str">
            <v>NEBENABTRIEB</v>
          </cell>
          <cell r="F2351">
            <v>2.3199999999999998</v>
          </cell>
          <cell r="G2351">
            <v>7.51</v>
          </cell>
          <cell r="H2351">
            <v>567.84</v>
          </cell>
          <cell r="I2351">
            <v>9.83</v>
          </cell>
        </row>
        <row r="2352">
          <cell r="A2352" t="str">
            <v>3822</v>
          </cell>
          <cell r="B2352" t="str">
            <v>B</v>
          </cell>
          <cell r="C2352" t="str">
            <v>Y</v>
          </cell>
          <cell r="D2352" t="str">
            <v>0131-00</v>
          </cell>
          <cell r="E2352" t="str">
            <v>EINSPRITZPUMPE</v>
          </cell>
          <cell r="F2352">
            <v>8.76</v>
          </cell>
          <cell r="G2352">
            <v>40.700000000000003</v>
          </cell>
          <cell r="H2352">
            <v>938.25</v>
          </cell>
          <cell r="I2352">
            <v>49.46</v>
          </cell>
        </row>
        <row r="2353">
          <cell r="A2353" t="str">
            <v>3823</v>
          </cell>
          <cell r="B2353" t="str">
            <v>B</v>
          </cell>
          <cell r="C2353" t="str">
            <v>Y</v>
          </cell>
          <cell r="D2353" t="str">
            <v>0131-00</v>
          </cell>
          <cell r="E2353" t="str">
            <v>EINSPRITZPUMPE</v>
          </cell>
          <cell r="F2353">
            <v>9.08</v>
          </cell>
          <cell r="G2353">
            <v>40.700000000000003</v>
          </cell>
          <cell r="H2353">
            <v>940.47</v>
          </cell>
          <cell r="I2353">
            <v>49.78</v>
          </cell>
        </row>
        <row r="2354">
          <cell r="A2354" t="str">
            <v>3825</v>
          </cell>
          <cell r="B2354" t="str">
            <v>B</v>
          </cell>
          <cell r="C2354" t="str">
            <v>Y</v>
          </cell>
          <cell r="D2354" t="str">
            <v>0130-00</v>
          </cell>
          <cell r="E2354" t="str">
            <v>NEBENABTRIEB</v>
          </cell>
          <cell r="F2354">
            <v>2.5299999999999998</v>
          </cell>
          <cell r="G2354">
            <v>7.18</v>
          </cell>
          <cell r="H2354">
            <v>324.41000000000003</v>
          </cell>
          <cell r="I2354">
            <v>9.7099999999999991</v>
          </cell>
        </row>
        <row r="2355">
          <cell r="A2355" t="str">
            <v>3826</v>
          </cell>
          <cell r="B2355" t="str">
            <v>B</v>
          </cell>
          <cell r="C2355" t="str">
            <v>Y</v>
          </cell>
          <cell r="D2355" t="str">
            <v>0131-00</v>
          </cell>
          <cell r="E2355" t="str">
            <v>EINSPRITZPUMPE</v>
          </cell>
          <cell r="F2355">
            <v>8.5</v>
          </cell>
          <cell r="G2355">
            <v>40.700000000000003</v>
          </cell>
          <cell r="H2355">
            <v>935.26</v>
          </cell>
          <cell r="I2355">
            <v>49.2</v>
          </cell>
        </row>
        <row r="2356">
          <cell r="A2356" t="str">
            <v>3827</v>
          </cell>
          <cell r="B2356" t="str">
            <v>B</v>
          </cell>
          <cell r="C2356" t="str">
            <v>Y</v>
          </cell>
          <cell r="D2356" t="str">
            <v>0131-00</v>
          </cell>
          <cell r="E2356" t="str">
            <v>OELWANNE</v>
          </cell>
          <cell r="F2356">
            <v>2.2599999999999998</v>
          </cell>
          <cell r="G2356">
            <v>5.0599999999999996</v>
          </cell>
          <cell r="H2356">
            <v>111.86</v>
          </cell>
          <cell r="I2356">
            <v>7.3199999999999994</v>
          </cell>
        </row>
        <row r="2357">
          <cell r="A2357" t="str">
            <v>3828</v>
          </cell>
          <cell r="B2357" t="str">
            <v>B</v>
          </cell>
          <cell r="C2357" t="str">
            <v>Y</v>
          </cell>
          <cell r="D2357" t="str">
            <v>0131-00</v>
          </cell>
          <cell r="E2357" t="str">
            <v>OELMESSVORRICHTUNG</v>
          </cell>
          <cell r="F2357">
            <v>0.53</v>
          </cell>
          <cell r="G2357">
            <v>0</v>
          </cell>
          <cell r="H2357">
            <v>2.5499999999999998</v>
          </cell>
          <cell r="I2357">
            <v>0.53</v>
          </cell>
        </row>
        <row r="2358">
          <cell r="A2358" t="str">
            <v>3829</v>
          </cell>
          <cell r="B2358" t="str">
            <v>B</v>
          </cell>
          <cell r="C2358" t="str">
            <v>Y</v>
          </cell>
          <cell r="D2358" t="str">
            <v>0131-00</v>
          </cell>
          <cell r="E2358" t="str">
            <v>EINSPRITZPUMPE</v>
          </cell>
          <cell r="F2358">
            <v>6.67</v>
          </cell>
          <cell r="G2358">
            <v>42.86</v>
          </cell>
          <cell r="H2358">
            <v>700.26</v>
          </cell>
          <cell r="I2358">
            <v>49.53</v>
          </cell>
        </row>
        <row r="2359">
          <cell r="A2359" t="str">
            <v>3830</v>
          </cell>
          <cell r="B2359" t="str">
            <v>B</v>
          </cell>
          <cell r="C2359" t="str">
            <v>Y</v>
          </cell>
          <cell r="D2359" t="str">
            <v>0131-00</v>
          </cell>
          <cell r="E2359" t="str">
            <v>EINSPRITZPUMPE</v>
          </cell>
          <cell r="F2359">
            <v>8.67</v>
          </cell>
          <cell r="G2359">
            <v>40.700000000000003</v>
          </cell>
          <cell r="H2359">
            <v>940.71</v>
          </cell>
          <cell r="I2359">
            <v>49.370000000000005</v>
          </cell>
        </row>
        <row r="2360">
          <cell r="A2360" t="str">
            <v>3831</v>
          </cell>
          <cell r="B2360" t="str">
            <v>B</v>
          </cell>
          <cell r="C2360" t="str">
            <v>Y</v>
          </cell>
          <cell r="D2360" t="str">
            <v>0131-00</v>
          </cell>
          <cell r="E2360" t="str">
            <v>EINSPRITZPUMPE</v>
          </cell>
          <cell r="F2360">
            <v>8.59</v>
          </cell>
          <cell r="G2360">
            <v>40.700000000000003</v>
          </cell>
          <cell r="H2360">
            <v>939.03</v>
          </cell>
          <cell r="I2360">
            <v>49.290000000000006</v>
          </cell>
        </row>
        <row r="2361">
          <cell r="A2361" t="str">
            <v>3832</v>
          </cell>
          <cell r="B2361" t="str">
            <v>B</v>
          </cell>
          <cell r="C2361" t="str">
            <v>Y</v>
          </cell>
          <cell r="D2361" t="str">
            <v>0131-00</v>
          </cell>
          <cell r="E2361" t="str">
            <v>EINSPRITZPUMPE</v>
          </cell>
          <cell r="F2361">
            <v>6.5</v>
          </cell>
          <cell r="G2361">
            <v>42.86</v>
          </cell>
          <cell r="H2361">
            <v>699.42</v>
          </cell>
          <cell r="I2361">
            <v>49.36</v>
          </cell>
        </row>
        <row r="2362">
          <cell r="A2362" t="str">
            <v>3833</v>
          </cell>
          <cell r="B2362" t="str">
            <v>B</v>
          </cell>
          <cell r="C2362" t="str">
            <v>Y</v>
          </cell>
          <cell r="D2362" t="str">
            <v>0130-00</v>
          </cell>
          <cell r="E2362" t="str">
            <v>FLUESSIGKEITSPUMPE</v>
          </cell>
          <cell r="F2362">
            <v>1.27</v>
          </cell>
          <cell r="G2362">
            <v>0</v>
          </cell>
          <cell r="H2362">
            <v>70.36</v>
          </cell>
          <cell r="I2362">
            <v>1.27</v>
          </cell>
        </row>
        <row r="2363">
          <cell r="A2363" t="str">
            <v>3834</v>
          </cell>
          <cell r="B2363" t="str">
            <v>B</v>
          </cell>
          <cell r="C2363" t="str">
            <v>Y</v>
          </cell>
          <cell r="D2363" t="str">
            <v>0131-00</v>
          </cell>
          <cell r="E2363" t="str">
            <v>EINSPRITZPUMPE</v>
          </cell>
          <cell r="F2363">
            <v>6.39</v>
          </cell>
          <cell r="G2363">
            <v>46.25</v>
          </cell>
          <cell r="H2363">
            <v>753.79</v>
          </cell>
          <cell r="I2363">
            <v>52.64</v>
          </cell>
        </row>
        <row r="2364">
          <cell r="A2364" t="str">
            <v>3836</v>
          </cell>
          <cell r="B2364" t="str">
            <v>B</v>
          </cell>
          <cell r="C2364" t="str">
            <v>Y</v>
          </cell>
          <cell r="D2364" t="str">
            <v>0130-00</v>
          </cell>
          <cell r="E2364" t="str">
            <v>RIEMENTRIEB</v>
          </cell>
          <cell r="F2364">
            <v>2.4</v>
          </cell>
          <cell r="G2364">
            <v>1.97</v>
          </cell>
          <cell r="H2364">
            <v>75.89</v>
          </cell>
          <cell r="I2364">
            <v>4.37</v>
          </cell>
        </row>
        <row r="2365">
          <cell r="A2365" t="str">
            <v>3837</v>
          </cell>
          <cell r="B2365" t="str">
            <v>B</v>
          </cell>
          <cell r="C2365" t="str">
            <v>Y</v>
          </cell>
          <cell r="D2365" t="str">
            <v>0131-00</v>
          </cell>
          <cell r="E2365" t="str">
            <v>EINSPRITZPUMPE</v>
          </cell>
          <cell r="F2365">
            <v>8.32</v>
          </cell>
          <cell r="G2365">
            <v>57.14</v>
          </cell>
          <cell r="H2365">
            <v>985.5</v>
          </cell>
          <cell r="I2365">
            <v>65.460000000000008</v>
          </cell>
        </row>
        <row r="2366">
          <cell r="A2366" t="str">
            <v>3838</v>
          </cell>
          <cell r="B2366" t="str">
            <v>B</v>
          </cell>
          <cell r="C2366" t="str">
            <v>Y</v>
          </cell>
          <cell r="D2366" t="str">
            <v>0131-00</v>
          </cell>
          <cell r="E2366" t="str">
            <v>EINSPRITZPUMPE</v>
          </cell>
          <cell r="F2366">
            <v>8.39</v>
          </cell>
          <cell r="G2366">
            <v>57.14</v>
          </cell>
          <cell r="H2366">
            <v>985.74</v>
          </cell>
          <cell r="I2366">
            <v>65.53</v>
          </cell>
        </row>
        <row r="2367">
          <cell r="A2367" t="str">
            <v>3839</v>
          </cell>
          <cell r="B2367" t="str">
            <v>B</v>
          </cell>
          <cell r="C2367" t="str">
            <v>Y</v>
          </cell>
          <cell r="D2367" t="str">
            <v>0131-00</v>
          </cell>
          <cell r="E2367" t="str">
            <v>DREHZAHLREGLER</v>
          </cell>
          <cell r="F2367">
            <v>2.68</v>
          </cell>
          <cell r="G2367">
            <v>1.45</v>
          </cell>
          <cell r="H2367">
            <v>233.1</v>
          </cell>
          <cell r="I2367">
            <v>4.13</v>
          </cell>
        </row>
        <row r="2368">
          <cell r="A2368" t="str">
            <v>3840</v>
          </cell>
          <cell r="B2368" t="str">
            <v>B</v>
          </cell>
          <cell r="C2368" t="str">
            <v>Y</v>
          </cell>
          <cell r="D2368" t="str">
            <v>0131-00</v>
          </cell>
          <cell r="E2368" t="str">
            <v>DREHZAHLREGLER</v>
          </cell>
          <cell r="F2368">
            <v>2.68</v>
          </cell>
          <cell r="G2368">
            <v>1.45</v>
          </cell>
          <cell r="H2368">
            <v>233.1</v>
          </cell>
          <cell r="I2368">
            <v>4.13</v>
          </cell>
        </row>
        <row r="2369">
          <cell r="A2369" t="str">
            <v>3841</v>
          </cell>
          <cell r="B2369" t="str">
            <v>B</v>
          </cell>
          <cell r="C2369" t="str">
            <v>Y</v>
          </cell>
          <cell r="D2369" t="str">
            <v>0131-00</v>
          </cell>
          <cell r="E2369" t="str">
            <v>RIEMENTRIEB</v>
          </cell>
          <cell r="F2369">
            <v>2.38</v>
          </cell>
          <cell r="G2369">
            <v>1.1200000000000001</v>
          </cell>
          <cell r="H2369">
            <v>78.39</v>
          </cell>
          <cell r="I2369">
            <v>3.5</v>
          </cell>
        </row>
        <row r="2370">
          <cell r="A2370" t="str">
            <v>3842</v>
          </cell>
          <cell r="B2370" t="str">
            <v>B</v>
          </cell>
          <cell r="C2370" t="str">
            <v>Y</v>
          </cell>
          <cell r="D2370" t="str">
            <v>0131-00</v>
          </cell>
          <cell r="E2370" t="str">
            <v>ABGASTURBOLADER</v>
          </cell>
          <cell r="F2370">
            <v>5.73</v>
          </cell>
          <cell r="G2370">
            <v>9.23</v>
          </cell>
          <cell r="H2370">
            <v>276.33999999999997</v>
          </cell>
          <cell r="I2370">
            <v>14.96</v>
          </cell>
        </row>
        <row r="2371">
          <cell r="A2371" t="str">
            <v>3843</v>
          </cell>
          <cell r="B2371" t="str">
            <v>B</v>
          </cell>
          <cell r="C2371" t="str">
            <v>Y</v>
          </cell>
          <cell r="D2371" t="str">
            <v>0130-00</v>
          </cell>
          <cell r="E2371" t="str">
            <v>LUEFTER</v>
          </cell>
          <cell r="F2371">
            <v>0.17</v>
          </cell>
          <cell r="G2371">
            <v>0</v>
          </cell>
          <cell r="H2371">
            <v>30.25</v>
          </cell>
          <cell r="I2371">
            <v>0.17</v>
          </cell>
        </row>
        <row r="2372">
          <cell r="A2372" t="str">
            <v>3844</v>
          </cell>
          <cell r="B2372" t="str">
            <v>B</v>
          </cell>
          <cell r="C2372" t="str">
            <v>Y</v>
          </cell>
          <cell r="D2372" t="str">
            <v>0131-00</v>
          </cell>
          <cell r="E2372" t="str">
            <v>LUEFTERLAGERUNG</v>
          </cell>
          <cell r="F2372">
            <v>0</v>
          </cell>
          <cell r="G2372">
            <v>0</v>
          </cell>
          <cell r="H2372">
            <v>22.61</v>
          </cell>
          <cell r="I2372">
            <v>0</v>
          </cell>
        </row>
        <row r="2373">
          <cell r="A2373" t="str">
            <v>3845</v>
          </cell>
          <cell r="B2373" t="str">
            <v>B</v>
          </cell>
          <cell r="C2373" t="str">
            <v>Y</v>
          </cell>
          <cell r="D2373" t="str">
            <v>0131-00</v>
          </cell>
          <cell r="E2373" t="str">
            <v>ABGASTURBOLADER</v>
          </cell>
          <cell r="F2373">
            <v>4.9800000000000004</v>
          </cell>
          <cell r="G2373">
            <v>9.23</v>
          </cell>
          <cell r="H2373">
            <v>175.02</v>
          </cell>
          <cell r="I2373">
            <v>14.21</v>
          </cell>
        </row>
        <row r="2374">
          <cell r="A2374" t="str">
            <v>3847</v>
          </cell>
          <cell r="B2374" t="str">
            <v>B</v>
          </cell>
          <cell r="C2374" t="str">
            <v>Y</v>
          </cell>
          <cell r="D2374" t="str">
            <v>0131-00</v>
          </cell>
          <cell r="E2374" t="str">
            <v>OELMESSSTAB</v>
          </cell>
          <cell r="F2374">
            <v>1.36</v>
          </cell>
          <cell r="G2374">
            <v>1.43</v>
          </cell>
          <cell r="H2374">
            <v>17.27</v>
          </cell>
          <cell r="I2374">
            <v>2.79</v>
          </cell>
        </row>
        <row r="2375">
          <cell r="A2375" t="str">
            <v>3848</v>
          </cell>
          <cell r="B2375" t="str">
            <v>B</v>
          </cell>
          <cell r="C2375" t="str">
            <v>Y</v>
          </cell>
          <cell r="D2375" t="str">
            <v>0130-00</v>
          </cell>
          <cell r="E2375" t="str">
            <v>BEFESTIGUNGSTEILE</v>
          </cell>
          <cell r="F2375">
            <v>0.3</v>
          </cell>
          <cell r="G2375">
            <v>0</v>
          </cell>
          <cell r="H2375">
            <v>1.21</v>
          </cell>
          <cell r="I2375">
            <v>0.3</v>
          </cell>
        </row>
        <row r="2376">
          <cell r="A2376" t="str">
            <v>3851</v>
          </cell>
          <cell r="B2376" t="str">
            <v>B</v>
          </cell>
          <cell r="C2376" t="str">
            <v>Y</v>
          </cell>
          <cell r="D2376" t="str">
            <v>0130-00</v>
          </cell>
          <cell r="E2376" t="str">
            <v>STARTHILFE</v>
          </cell>
          <cell r="F2376">
            <v>0</v>
          </cell>
          <cell r="G2376">
            <v>0</v>
          </cell>
          <cell r="H2376">
            <v>108.45</v>
          </cell>
          <cell r="I2376">
            <v>0</v>
          </cell>
        </row>
        <row r="2377">
          <cell r="A2377" t="str">
            <v>3852</v>
          </cell>
          <cell r="B2377" t="str">
            <v>B</v>
          </cell>
          <cell r="C2377" t="str">
            <v>Y</v>
          </cell>
          <cell r="D2377" t="str">
            <v>0130-00</v>
          </cell>
          <cell r="E2377" t="str">
            <v>STARTHILFE</v>
          </cell>
          <cell r="F2377">
            <v>0</v>
          </cell>
          <cell r="G2377">
            <v>0</v>
          </cell>
          <cell r="H2377">
            <v>111.6</v>
          </cell>
          <cell r="I2377">
            <v>0</v>
          </cell>
        </row>
        <row r="2378">
          <cell r="A2378" t="str">
            <v>3853</v>
          </cell>
          <cell r="B2378" t="str">
            <v>B</v>
          </cell>
          <cell r="C2378" t="str">
            <v>Y</v>
          </cell>
          <cell r="D2378" t="str">
            <v>0130-00</v>
          </cell>
          <cell r="E2378" t="str">
            <v>BEFESTIGUNGSTEILE</v>
          </cell>
          <cell r="F2378">
            <v>0</v>
          </cell>
          <cell r="G2378">
            <v>0</v>
          </cell>
          <cell r="H2378">
            <v>0.72</v>
          </cell>
          <cell r="I2378">
            <v>0</v>
          </cell>
        </row>
        <row r="2379">
          <cell r="A2379" t="str">
            <v>3854</v>
          </cell>
          <cell r="B2379" t="str">
            <v>B</v>
          </cell>
          <cell r="C2379" t="str">
            <v>Y</v>
          </cell>
          <cell r="D2379" t="str">
            <v>0130-00</v>
          </cell>
          <cell r="E2379" t="str">
            <v>BEFESTIGUNGSTEILE</v>
          </cell>
          <cell r="F2379">
            <v>0.31</v>
          </cell>
          <cell r="G2379">
            <v>0</v>
          </cell>
          <cell r="H2379">
            <v>0.79</v>
          </cell>
          <cell r="I2379">
            <v>0.31</v>
          </cell>
        </row>
        <row r="2380">
          <cell r="A2380" t="str">
            <v>3855</v>
          </cell>
          <cell r="B2380" t="str">
            <v>B</v>
          </cell>
          <cell r="C2380" t="str">
            <v>Y</v>
          </cell>
          <cell r="D2380" t="str">
            <v>0130-00</v>
          </cell>
          <cell r="E2380" t="str">
            <v>KUEHLANLAGE</v>
          </cell>
          <cell r="F2380">
            <v>17.37</v>
          </cell>
          <cell r="G2380">
            <v>0</v>
          </cell>
          <cell r="H2380">
            <v>665.74</v>
          </cell>
          <cell r="I2380">
            <v>17.37</v>
          </cell>
        </row>
        <row r="2381">
          <cell r="A2381" t="str">
            <v>3856</v>
          </cell>
          <cell r="B2381" t="str">
            <v>B</v>
          </cell>
          <cell r="C2381" t="str">
            <v>Y</v>
          </cell>
          <cell r="D2381" t="str">
            <v>0131-00</v>
          </cell>
          <cell r="E2381" t="str">
            <v>LADELUFTLEITUNG</v>
          </cell>
          <cell r="F2381">
            <v>2.0299999999999998</v>
          </cell>
          <cell r="G2381">
            <v>0</v>
          </cell>
          <cell r="H2381">
            <v>53.25</v>
          </cell>
          <cell r="I2381">
            <v>2.0299999999999998</v>
          </cell>
        </row>
        <row r="2382">
          <cell r="A2382" t="str">
            <v>3857</v>
          </cell>
          <cell r="B2382" t="str">
            <v>B</v>
          </cell>
          <cell r="C2382" t="str">
            <v>Y</v>
          </cell>
          <cell r="D2382" t="str">
            <v>0130-00</v>
          </cell>
          <cell r="E2382" t="str">
            <v>KUEHLANLAGE</v>
          </cell>
          <cell r="F2382">
            <v>17.559999999999999</v>
          </cell>
          <cell r="G2382">
            <v>0</v>
          </cell>
          <cell r="H2382">
            <v>442.46</v>
          </cell>
          <cell r="I2382">
            <v>17.559999999999999</v>
          </cell>
        </row>
        <row r="2383">
          <cell r="A2383" t="str">
            <v>3858</v>
          </cell>
          <cell r="B2383" t="str">
            <v>B</v>
          </cell>
          <cell r="C2383" t="str">
            <v>Y</v>
          </cell>
          <cell r="D2383" t="str">
            <v>0131-00</v>
          </cell>
          <cell r="E2383" t="str">
            <v>LADELUFTLEITUNG</v>
          </cell>
          <cell r="F2383">
            <v>1.1599999999999999</v>
          </cell>
          <cell r="G2383">
            <v>0</v>
          </cell>
          <cell r="H2383">
            <v>38.5</v>
          </cell>
          <cell r="I2383">
            <v>1.1599999999999999</v>
          </cell>
        </row>
        <row r="2384">
          <cell r="A2384" t="str">
            <v>3859</v>
          </cell>
          <cell r="B2384" t="str">
            <v>B</v>
          </cell>
          <cell r="C2384" t="str">
            <v>Y</v>
          </cell>
          <cell r="D2384" t="str">
            <v>0131-00</v>
          </cell>
          <cell r="E2384" t="str">
            <v>DREHZAHLREGLER</v>
          </cell>
          <cell r="F2384">
            <v>2.78</v>
          </cell>
          <cell r="G2384">
            <v>1.0900000000000001</v>
          </cell>
          <cell r="H2384">
            <v>233.09</v>
          </cell>
          <cell r="I2384">
            <v>3.87</v>
          </cell>
        </row>
        <row r="2385">
          <cell r="A2385" t="str">
            <v>3860</v>
          </cell>
          <cell r="B2385" t="str">
            <v>B</v>
          </cell>
          <cell r="C2385" t="str">
            <v>Y</v>
          </cell>
          <cell r="D2385" t="str">
            <v>0131-00</v>
          </cell>
          <cell r="E2385" t="str">
            <v>UEBERWACHUNG</v>
          </cell>
          <cell r="F2385">
            <v>0.14000000000000001</v>
          </cell>
          <cell r="G2385">
            <v>0</v>
          </cell>
          <cell r="H2385">
            <v>32.22</v>
          </cell>
          <cell r="I2385">
            <v>0.14000000000000001</v>
          </cell>
        </row>
        <row r="2386">
          <cell r="A2386" t="str">
            <v>3861</v>
          </cell>
          <cell r="B2386" t="str">
            <v>B</v>
          </cell>
          <cell r="C2386" t="str">
            <v>Y</v>
          </cell>
          <cell r="D2386" t="str">
            <v>0131-00</v>
          </cell>
          <cell r="E2386" t="str">
            <v>ABGASTURBOLADER</v>
          </cell>
          <cell r="F2386">
            <v>3.42</v>
          </cell>
          <cell r="G2386">
            <v>2.42</v>
          </cell>
          <cell r="H2386">
            <v>182.99</v>
          </cell>
          <cell r="I2386">
            <v>5.84</v>
          </cell>
        </row>
        <row r="2387">
          <cell r="A2387" t="str">
            <v>3862</v>
          </cell>
          <cell r="B2387" t="str">
            <v>B</v>
          </cell>
          <cell r="C2387" t="str">
            <v>Y</v>
          </cell>
          <cell r="D2387" t="str">
            <v>0131-00</v>
          </cell>
          <cell r="E2387" t="str">
            <v>VERSCHLUSSTEILE</v>
          </cell>
          <cell r="F2387">
            <v>1.1599999999999999</v>
          </cell>
          <cell r="G2387">
            <v>0</v>
          </cell>
          <cell r="H2387">
            <v>53.56</v>
          </cell>
          <cell r="I2387">
            <v>1.1599999999999999</v>
          </cell>
        </row>
        <row r="2388">
          <cell r="A2388" t="str">
            <v>3863</v>
          </cell>
          <cell r="B2388" t="str">
            <v>B</v>
          </cell>
          <cell r="C2388" t="str">
            <v>Y</v>
          </cell>
          <cell r="D2388" t="str">
            <v>0131-00</v>
          </cell>
          <cell r="E2388" t="str">
            <v>MOTORZEICHNUNG</v>
          </cell>
          <cell r="F2388">
            <v>0</v>
          </cell>
          <cell r="G2388">
            <v>0</v>
          </cell>
          <cell r="H2388">
            <v>0</v>
          </cell>
          <cell r="I2388">
            <v>0</v>
          </cell>
        </row>
        <row r="2389">
          <cell r="A2389" t="str">
            <v>3864</v>
          </cell>
          <cell r="B2389" t="str">
            <v>B</v>
          </cell>
          <cell r="C2389" t="str">
            <v>Y</v>
          </cell>
          <cell r="D2389" t="str">
            <v>0131-00</v>
          </cell>
          <cell r="E2389" t="str">
            <v>MOTORZEICHNUNG</v>
          </cell>
          <cell r="F2389">
            <v>0</v>
          </cell>
          <cell r="G2389">
            <v>0</v>
          </cell>
          <cell r="H2389">
            <v>0</v>
          </cell>
          <cell r="I2389">
            <v>0</v>
          </cell>
        </row>
        <row r="2390">
          <cell r="A2390" t="str">
            <v>3865</v>
          </cell>
          <cell r="B2390" t="str">
            <v>B</v>
          </cell>
          <cell r="C2390" t="str">
            <v>Y</v>
          </cell>
          <cell r="D2390" t="str">
            <v>0131-00</v>
          </cell>
          <cell r="E2390" t="str">
            <v>MOTORZEICHNUNG</v>
          </cell>
          <cell r="F2390">
            <v>0</v>
          </cell>
          <cell r="G2390">
            <v>0</v>
          </cell>
          <cell r="H2390">
            <v>0</v>
          </cell>
          <cell r="I2390">
            <v>0</v>
          </cell>
        </row>
        <row r="2391">
          <cell r="A2391" t="str">
            <v>3866</v>
          </cell>
          <cell r="B2391" t="str">
            <v>B</v>
          </cell>
          <cell r="C2391" t="str">
            <v>Y</v>
          </cell>
          <cell r="D2391" t="str">
            <v>0130-00</v>
          </cell>
          <cell r="E2391" t="str">
            <v>BEFESTIGUNGSTEILE</v>
          </cell>
          <cell r="F2391">
            <v>0.31</v>
          </cell>
          <cell r="G2391">
            <v>0</v>
          </cell>
          <cell r="H2391">
            <v>7.06</v>
          </cell>
          <cell r="I2391">
            <v>0.31</v>
          </cell>
        </row>
        <row r="2392">
          <cell r="A2392" t="str">
            <v>3867</v>
          </cell>
          <cell r="B2392" t="str">
            <v>B</v>
          </cell>
          <cell r="C2392" t="str">
            <v>Y</v>
          </cell>
          <cell r="D2392" t="str">
            <v>0131-00</v>
          </cell>
          <cell r="E2392" t="str">
            <v>KURB.GEH.ENTLUEFT.</v>
          </cell>
          <cell r="F2392">
            <v>1.1499999999999999</v>
          </cell>
          <cell r="G2392">
            <v>0.46</v>
          </cell>
          <cell r="H2392">
            <v>14.5</v>
          </cell>
          <cell r="I2392">
            <v>1.6099999999999999</v>
          </cell>
        </row>
        <row r="2393">
          <cell r="A2393" t="str">
            <v>3868</v>
          </cell>
          <cell r="B2393" t="str">
            <v>B</v>
          </cell>
          <cell r="C2393" t="str">
            <v>Y</v>
          </cell>
          <cell r="D2393" t="str">
            <v>0131-00</v>
          </cell>
          <cell r="E2393" t="str">
            <v>DREHZAHLREGLER</v>
          </cell>
          <cell r="F2393">
            <v>2.78</v>
          </cell>
          <cell r="G2393">
            <v>1.0900000000000001</v>
          </cell>
          <cell r="H2393">
            <v>233.09</v>
          </cell>
          <cell r="I2393">
            <v>3.87</v>
          </cell>
        </row>
        <row r="2394">
          <cell r="A2394" t="str">
            <v>3869</v>
          </cell>
          <cell r="B2394" t="str">
            <v>B</v>
          </cell>
          <cell r="C2394" t="str">
            <v>Y</v>
          </cell>
          <cell r="D2394" t="str">
            <v>0131-00</v>
          </cell>
          <cell r="E2394" t="str">
            <v>LANDVERPACKUNG</v>
          </cell>
          <cell r="F2394">
            <v>0</v>
          </cell>
          <cell r="G2394">
            <v>0</v>
          </cell>
          <cell r="H2394">
            <v>14.54</v>
          </cell>
          <cell r="I2394">
            <v>0</v>
          </cell>
        </row>
        <row r="2395">
          <cell r="A2395" t="str">
            <v>3870</v>
          </cell>
          <cell r="B2395" t="str">
            <v>B</v>
          </cell>
          <cell r="C2395" t="str">
            <v>Y</v>
          </cell>
          <cell r="D2395" t="str">
            <v>0131-00</v>
          </cell>
          <cell r="E2395" t="str">
            <v>ANSCHLUSSTEIL</v>
          </cell>
          <cell r="F2395">
            <v>0</v>
          </cell>
          <cell r="G2395">
            <v>0</v>
          </cell>
          <cell r="H2395">
            <v>0.55000000000000004</v>
          </cell>
          <cell r="I2395">
            <v>0</v>
          </cell>
        </row>
        <row r="2396">
          <cell r="A2396" t="str">
            <v>3871</v>
          </cell>
          <cell r="B2396" t="str">
            <v>B</v>
          </cell>
          <cell r="C2396" t="str">
            <v>Y</v>
          </cell>
          <cell r="D2396" t="str">
            <v>0131-00</v>
          </cell>
          <cell r="E2396" t="str">
            <v>DREHZAHLREGLER</v>
          </cell>
          <cell r="F2396">
            <v>2.78</v>
          </cell>
          <cell r="G2396">
            <v>1.24</v>
          </cell>
          <cell r="H2396">
            <v>233.08</v>
          </cell>
          <cell r="I2396">
            <v>4.0199999999999996</v>
          </cell>
        </row>
        <row r="2397">
          <cell r="A2397" t="str">
            <v>3872</v>
          </cell>
          <cell r="B2397" t="str">
            <v>B</v>
          </cell>
          <cell r="C2397" t="str">
            <v>Y</v>
          </cell>
          <cell r="D2397" t="str">
            <v>0131-00</v>
          </cell>
          <cell r="E2397" t="str">
            <v>DREHZAHLREGLER</v>
          </cell>
          <cell r="F2397">
            <v>2.68</v>
          </cell>
          <cell r="G2397">
            <v>1.45</v>
          </cell>
          <cell r="H2397">
            <v>233.1</v>
          </cell>
          <cell r="I2397">
            <v>4.13</v>
          </cell>
        </row>
        <row r="2398">
          <cell r="A2398" t="str">
            <v>3873</v>
          </cell>
          <cell r="B2398" t="str">
            <v>B</v>
          </cell>
          <cell r="C2398" t="str">
            <v>Y</v>
          </cell>
          <cell r="D2398" t="str">
            <v>0130-00</v>
          </cell>
          <cell r="E2398" t="str">
            <v>KRUEMMER</v>
          </cell>
          <cell r="F2398">
            <v>0.79</v>
          </cell>
          <cell r="G2398">
            <v>1.24</v>
          </cell>
          <cell r="H2398">
            <v>6.98</v>
          </cell>
          <cell r="I2398">
            <v>2.0300000000000002</v>
          </cell>
        </row>
        <row r="2399">
          <cell r="A2399" t="str">
            <v>3874</v>
          </cell>
          <cell r="B2399" t="str">
            <v>B</v>
          </cell>
          <cell r="C2399" t="str">
            <v>Y</v>
          </cell>
          <cell r="D2399" t="str">
            <v>0131-00</v>
          </cell>
          <cell r="E2399" t="str">
            <v>KEILRIEMENSCHEIBE</v>
          </cell>
          <cell r="F2399">
            <v>0.98</v>
          </cell>
          <cell r="G2399">
            <v>3.38</v>
          </cell>
          <cell r="H2399">
            <v>48.57</v>
          </cell>
          <cell r="I2399">
            <v>4.3599999999999994</v>
          </cell>
        </row>
        <row r="2400">
          <cell r="A2400" t="str">
            <v>3875</v>
          </cell>
          <cell r="B2400" t="str">
            <v>B</v>
          </cell>
          <cell r="C2400" t="str">
            <v>Y</v>
          </cell>
          <cell r="D2400" t="str">
            <v>0131-00</v>
          </cell>
          <cell r="E2400" t="str">
            <v>KEILRIEMENSCHEIBE</v>
          </cell>
          <cell r="F2400">
            <v>0.98</v>
          </cell>
          <cell r="G2400">
            <v>3.38</v>
          </cell>
          <cell r="H2400">
            <v>48.9</v>
          </cell>
          <cell r="I2400">
            <v>4.3599999999999994</v>
          </cell>
        </row>
        <row r="2401">
          <cell r="A2401" t="str">
            <v>3876</v>
          </cell>
          <cell r="B2401" t="str">
            <v>B</v>
          </cell>
          <cell r="C2401" t="str">
            <v>Y</v>
          </cell>
          <cell r="D2401" t="str">
            <v>0130-00</v>
          </cell>
          <cell r="E2401" t="str">
            <v>KRAFTST.VORFILTER</v>
          </cell>
          <cell r="F2401">
            <v>0</v>
          </cell>
          <cell r="G2401">
            <v>0</v>
          </cell>
          <cell r="H2401">
            <v>25.55</v>
          </cell>
          <cell r="I2401">
            <v>0</v>
          </cell>
        </row>
        <row r="2402">
          <cell r="A2402" t="str">
            <v>3877</v>
          </cell>
          <cell r="B2402" t="str">
            <v>B</v>
          </cell>
          <cell r="C2402" t="str">
            <v>Y</v>
          </cell>
          <cell r="D2402" t="str">
            <v>0130-00</v>
          </cell>
          <cell r="E2402" t="str">
            <v>KRAFTST.VORFILTER</v>
          </cell>
          <cell r="F2402">
            <v>0</v>
          </cell>
          <cell r="G2402">
            <v>2.7</v>
          </cell>
          <cell r="H2402">
            <v>33.04</v>
          </cell>
          <cell r="I2402">
            <v>2.7</v>
          </cell>
        </row>
        <row r="2403">
          <cell r="A2403" t="str">
            <v>3878</v>
          </cell>
          <cell r="B2403" t="str">
            <v>B</v>
          </cell>
          <cell r="C2403" t="str">
            <v>Y</v>
          </cell>
          <cell r="D2403" t="str">
            <v>0131-00</v>
          </cell>
          <cell r="E2403" t="str">
            <v>DREHZAHLREGLER</v>
          </cell>
          <cell r="F2403">
            <v>2.36</v>
          </cell>
          <cell r="G2403">
            <v>0</v>
          </cell>
          <cell r="H2403">
            <v>195.07</v>
          </cell>
          <cell r="I2403">
            <v>2.36</v>
          </cell>
        </row>
        <row r="2404">
          <cell r="A2404" t="str">
            <v>3879</v>
          </cell>
          <cell r="B2404" t="str">
            <v>B</v>
          </cell>
          <cell r="C2404" t="str">
            <v>Y</v>
          </cell>
          <cell r="D2404" t="str">
            <v>0130-00</v>
          </cell>
          <cell r="E2404" t="str">
            <v>KUEHLANLAGE</v>
          </cell>
          <cell r="F2404">
            <v>17.2</v>
          </cell>
          <cell r="G2404">
            <v>0</v>
          </cell>
          <cell r="H2404">
            <v>321.39999999999998</v>
          </cell>
          <cell r="I2404">
            <v>17.2</v>
          </cell>
        </row>
        <row r="2405">
          <cell r="A2405" t="str">
            <v>3880</v>
          </cell>
          <cell r="B2405" t="str">
            <v>B</v>
          </cell>
          <cell r="C2405" t="str">
            <v>Y</v>
          </cell>
          <cell r="D2405" t="str">
            <v>0130-00</v>
          </cell>
          <cell r="E2405" t="str">
            <v>KURB.GEH.ENTLUEFT.</v>
          </cell>
          <cell r="F2405">
            <v>1.3</v>
          </cell>
          <cell r="G2405">
            <v>0.77</v>
          </cell>
          <cell r="H2405">
            <v>16.329999999999998</v>
          </cell>
          <cell r="I2405">
            <v>2.0700000000000003</v>
          </cell>
        </row>
        <row r="2406">
          <cell r="A2406" t="str">
            <v>3881</v>
          </cell>
          <cell r="B2406" t="str">
            <v>B</v>
          </cell>
          <cell r="C2406" t="str">
            <v>Y</v>
          </cell>
          <cell r="D2406" t="str">
            <v>0130-00</v>
          </cell>
          <cell r="E2406" t="str">
            <v>STARTER</v>
          </cell>
          <cell r="F2406">
            <v>0.72</v>
          </cell>
          <cell r="G2406">
            <v>0</v>
          </cell>
          <cell r="H2406">
            <v>152.86000000000001</v>
          </cell>
          <cell r="I2406">
            <v>0.72</v>
          </cell>
        </row>
        <row r="2407">
          <cell r="A2407" t="str">
            <v>3882</v>
          </cell>
          <cell r="B2407" t="str">
            <v>B</v>
          </cell>
          <cell r="C2407" t="str">
            <v>Y</v>
          </cell>
          <cell r="D2407" t="str">
            <v>0131-00</v>
          </cell>
          <cell r="E2407" t="str">
            <v>KEILRIEMENSCHEIBE</v>
          </cell>
          <cell r="F2407">
            <v>1.39</v>
          </cell>
          <cell r="G2407">
            <v>4.3600000000000003</v>
          </cell>
          <cell r="H2407">
            <v>41.37</v>
          </cell>
          <cell r="I2407">
            <v>5.75</v>
          </cell>
        </row>
        <row r="2408">
          <cell r="A2408" t="str">
            <v>3883</v>
          </cell>
          <cell r="B2408" t="str">
            <v>B</v>
          </cell>
          <cell r="C2408" t="str">
            <v>Y</v>
          </cell>
          <cell r="D2408" t="str">
            <v>0130-00</v>
          </cell>
          <cell r="E2408" t="str">
            <v>ABGASTURBOLADER</v>
          </cell>
          <cell r="F2408">
            <v>2.85</v>
          </cell>
          <cell r="G2408">
            <v>3.34</v>
          </cell>
          <cell r="H2408">
            <v>147.96</v>
          </cell>
          <cell r="I2408">
            <v>6.1899999999999995</v>
          </cell>
        </row>
        <row r="2409">
          <cell r="A2409" t="str">
            <v>3884</v>
          </cell>
          <cell r="B2409" t="str">
            <v>B</v>
          </cell>
          <cell r="C2409" t="str">
            <v>Y</v>
          </cell>
          <cell r="D2409" t="str">
            <v>0131-00</v>
          </cell>
          <cell r="E2409" t="str">
            <v>MOTORLAGERUNG</v>
          </cell>
          <cell r="F2409">
            <v>0.68</v>
          </cell>
          <cell r="G2409">
            <v>0</v>
          </cell>
          <cell r="H2409">
            <v>7.86</v>
          </cell>
          <cell r="I2409">
            <v>0.68</v>
          </cell>
        </row>
        <row r="2410">
          <cell r="A2410" t="str">
            <v>3885</v>
          </cell>
          <cell r="B2410" t="str">
            <v>B</v>
          </cell>
          <cell r="C2410" t="str">
            <v>Y</v>
          </cell>
          <cell r="D2410" t="str">
            <v>0130-00</v>
          </cell>
          <cell r="E2410" t="str">
            <v>KRAFTSTOFFILTER</v>
          </cell>
          <cell r="F2410">
            <v>0.46</v>
          </cell>
          <cell r="G2410">
            <v>1.0900000000000001</v>
          </cell>
          <cell r="H2410">
            <v>6.89</v>
          </cell>
          <cell r="I2410">
            <v>1.55</v>
          </cell>
        </row>
        <row r="2411">
          <cell r="A2411" t="str">
            <v>3886</v>
          </cell>
          <cell r="B2411" t="str">
            <v>B</v>
          </cell>
          <cell r="C2411" t="str">
            <v>Y</v>
          </cell>
          <cell r="D2411" t="str">
            <v>0131-00</v>
          </cell>
          <cell r="E2411" t="str">
            <v>DREHZAHLREGLER</v>
          </cell>
          <cell r="F2411">
            <v>2.36</v>
          </cell>
          <cell r="G2411">
            <v>0</v>
          </cell>
          <cell r="H2411">
            <v>195.07</v>
          </cell>
          <cell r="I2411">
            <v>2.36</v>
          </cell>
        </row>
        <row r="2412">
          <cell r="A2412" t="str">
            <v>3887</v>
          </cell>
          <cell r="B2412" t="str">
            <v>B</v>
          </cell>
          <cell r="C2412" t="str">
            <v>Y</v>
          </cell>
          <cell r="D2412" t="str">
            <v>0130-00</v>
          </cell>
          <cell r="E2412" t="str">
            <v>NEBENABTRIEB</v>
          </cell>
          <cell r="F2412">
            <v>0.2</v>
          </cell>
          <cell r="G2412">
            <v>0</v>
          </cell>
          <cell r="H2412">
            <v>23.14</v>
          </cell>
          <cell r="I2412">
            <v>0.2</v>
          </cell>
        </row>
        <row r="2413">
          <cell r="A2413" t="str">
            <v>3888</v>
          </cell>
          <cell r="B2413" t="str">
            <v>B</v>
          </cell>
          <cell r="C2413" t="str">
            <v>Y</v>
          </cell>
          <cell r="D2413" t="str">
            <v>0130-00</v>
          </cell>
          <cell r="E2413" t="str">
            <v>DRUCKLUEFTER</v>
          </cell>
          <cell r="F2413">
            <v>0.33</v>
          </cell>
          <cell r="G2413">
            <v>0</v>
          </cell>
          <cell r="H2413">
            <v>75.31</v>
          </cell>
          <cell r="I2413">
            <v>0.33</v>
          </cell>
        </row>
        <row r="2414">
          <cell r="A2414" t="str">
            <v>3889</v>
          </cell>
          <cell r="B2414" t="str">
            <v>B</v>
          </cell>
          <cell r="C2414" t="str">
            <v>Y</v>
          </cell>
          <cell r="D2414" t="str">
            <v>0130-00</v>
          </cell>
          <cell r="E2414" t="str">
            <v>DRUCKLUEFTER</v>
          </cell>
          <cell r="F2414">
            <v>0.33</v>
          </cell>
          <cell r="G2414">
            <v>0</v>
          </cell>
          <cell r="H2414">
            <v>20.55</v>
          </cell>
          <cell r="I2414">
            <v>0.33</v>
          </cell>
        </row>
        <row r="2415">
          <cell r="A2415" t="str">
            <v>3890</v>
          </cell>
          <cell r="B2415" t="str">
            <v>B</v>
          </cell>
          <cell r="C2415" t="str">
            <v>Y</v>
          </cell>
          <cell r="D2415" t="str">
            <v>0130-00</v>
          </cell>
          <cell r="E2415" t="str">
            <v>DRUCKLUEFTER</v>
          </cell>
          <cell r="F2415">
            <v>0.33</v>
          </cell>
          <cell r="G2415">
            <v>0</v>
          </cell>
          <cell r="H2415">
            <v>23.16</v>
          </cell>
          <cell r="I2415">
            <v>0.33</v>
          </cell>
        </row>
        <row r="2416">
          <cell r="A2416" t="str">
            <v>3891</v>
          </cell>
          <cell r="B2416" t="str">
            <v>B</v>
          </cell>
          <cell r="C2416" t="str">
            <v>Y</v>
          </cell>
          <cell r="D2416" t="str">
            <v>0130-00</v>
          </cell>
          <cell r="E2416" t="str">
            <v>DRUCKLUEFTER</v>
          </cell>
          <cell r="F2416">
            <v>0.33</v>
          </cell>
          <cell r="G2416">
            <v>0</v>
          </cell>
          <cell r="H2416">
            <v>19.739999999999998</v>
          </cell>
          <cell r="I2416">
            <v>0.33</v>
          </cell>
        </row>
        <row r="2417">
          <cell r="A2417" t="str">
            <v>3892</v>
          </cell>
          <cell r="B2417" t="str">
            <v>B</v>
          </cell>
          <cell r="C2417" t="str">
            <v>Y</v>
          </cell>
          <cell r="D2417" t="str">
            <v>0131-00</v>
          </cell>
          <cell r="E2417" t="str">
            <v>EINSPRITZPUMPE</v>
          </cell>
          <cell r="F2417">
            <v>6.5</v>
          </cell>
          <cell r="G2417">
            <v>54.33</v>
          </cell>
          <cell r="H2417">
            <v>731.48</v>
          </cell>
          <cell r="I2417">
            <v>60.83</v>
          </cell>
        </row>
        <row r="2418">
          <cell r="A2418" t="str">
            <v>3893</v>
          </cell>
          <cell r="B2418" t="str">
            <v>B</v>
          </cell>
          <cell r="C2418" t="str">
            <v>Y</v>
          </cell>
          <cell r="D2418" t="str">
            <v>0131-00</v>
          </cell>
          <cell r="E2418" t="str">
            <v>DREHZAHLREGLER</v>
          </cell>
          <cell r="F2418">
            <v>2.35</v>
          </cell>
          <cell r="G2418">
            <v>0</v>
          </cell>
          <cell r="H2418">
            <v>195.07</v>
          </cell>
          <cell r="I2418">
            <v>2.35</v>
          </cell>
        </row>
        <row r="2419">
          <cell r="A2419" t="str">
            <v>3894</v>
          </cell>
          <cell r="B2419" t="str">
            <v>B</v>
          </cell>
          <cell r="C2419" t="str">
            <v>Y</v>
          </cell>
          <cell r="D2419" t="str">
            <v>0131-00</v>
          </cell>
          <cell r="E2419" t="str">
            <v>EINSPRITZPUMPE</v>
          </cell>
          <cell r="F2419">
            <v>6.5</v>
          </cell>
          <cell r="G2419">
            <v>42.86</v>
          </cell>
          <cell r="H2419">
            <v>699.7</v>
          </cell>
          <cell r="I2419">
            <v>49.36</v>
          </cell>
        </row>
        <row r="2420">
          <cell r="A2420" t="str">
            <v>3895</v>
          </cell>
          <cell r="B2420" t="str">
            <v>B</v>
          </cell>
          <cell r="C2420" t="str">
            <v>Y</v>
          </cell>
          <cell r="D2420" t="str">
            <v>0131-00</v>
          </cell>
          <cell r="E2420" t="str">
            <v>KRAFTSTOFFLEITUNG</v>
          </cell>
          <cell r="F2420">
            <v>0.63</v>
          </cell>
          <cell r="G2420">
            <v>0</v>
          </cell>
          <cell r="H2420">
            <v>12.85</v>
          </cell>
          <cell r="I2420">
            <v>0.63</v>
          </cell>
        </row>
        <row r="2421">
          <cell r="A2421" t="str">
            <v>3896</v>
          </cell>
          <cell r="B2421" t="str">
            <v>B</v>
          </cell>
          <cell r="C2421" t="str">
            <v>Y</v>
          </cell>
          <cell r="D2421" t="str">
            <v>0130-00</v>
          </cell>
          <cell r="E2421" t="str">
            <v>DRUCKLUEFTER</v>
          </cell>
          <cell r="F2421">
            <v>0</v>
          </cell>
          <cell r="G2421">
            <v>0</v>
          </cell>
          <cell r="H2421">
            <v>19.899999999999999</v>
          </cell>
          <cell r="I2421">
            <v>0</v>
          </cell>
        </row>
        <row r="2422">
          <cell r="A2422" t="str">
            <v>3897</v>
          </cell>
          <cell r="B2422" t="str">
            <v>B</v>
          </cell>
          <cell r="C2422" t="str">
            <v>Y</v>
          </cell>
          <cell r="D2422" t="str">
            <v>0131-00</v>
          </cell>
          <cell r="E2422" t="str">
            <v>HINWEISE</v>
          </cell>
          <cell r="F2422">
            <v>0</v>
          </cell>
          <cell r="G2422">
            <v>0</v>
          </cell>
          <cell r="H2422">
            <v>1.97</v>
          </cell>
          <cell r="I2422">
            <v>0</v>
          </cell>
        </row>
        <row r="2423">
          <cell r="A2423" t="str">
            <v>3898</v>
          </cell>
          <cell r="B2423" t="str">
            <v>B</v>
          </cell>
          <cell r="C2423" t="str">
            <v>Y</v>
          </cell>
          <cell r="D2423" t="str">
            <v>0131-00</v>
          </cell>
          <cell r="E2423" t="str">
            <v>HINWEISE</v>
          </cell>
          <cell r="F2423">
            <v>0</v>
          </cell>
          <cell r="G2423">
            <v>0</v>
          </cell>
          <cell r="H2423">
            <v>3.94</v>
          </cell>
          <cell r="I2423">
            <v>0</v>
          </cell>
        </row>
        <row r="2424">
          <cell r="A2424" t="str">
            <v>3899</v>
          </cell>
          <cell r="B2424" t="str">
            <v>B</v>
          </cell>
          <cell r="C2424" t="str">
            <v>Y</v>
          </cell>
          <cell r="D2424" t="str">
            <v>0131-00</v>
          </cell>
          <cell r="E2424" t="str">
            <v>EINSPRITZPUMPE</v>
          </cell>
          <cell r="F2424">
            <v>6.39</v>
          </cell>
          <cell r="G2424">
            <v>42.86</v>
          </cell>
          <cell r="H2424">
            <v>698.33</v>
          </cell>
          <cell r="I2424">
            <v>49.25</v>
          </cell>
        </row>
        <row r="2425">
          <cell r="A2425" t="str">
            <v>3902</v>
          </cell>
          <cell r="B2425" t="str">
            <v>B</v>
          </cell>
          <cell r="C2425" t="str">
            <v>Y</v>
          </cell>
          <cell r="D2425" t="str">
            <v>0131-00</v>
          </cell>
          <cell r="E2425" t="str">
            <v>EINSPRITZPUMPE</v>
          </cell>
          <cell r="F2425">
            <v>8.33</v>
          </cell>
          <cell r="G2425">
            <v>57.14</v>
          </cell>
          <cell r="H2425">
            <v>1005.62</v>
          </cell>
          <cell r="I2425">
            <v>65.47</v>
          </cell>
        </row>
        <row r="2426">
          <cell r="A2426" t="str">
            <v>3903</v>
          </cell>
          <cell r="B2426" t="str">
            <v>B</v>
          </cell>
          <cell r="C2426" t="str">
            <v>Y</v>
          </cell>
          <cell r="D2426" t="str">
            <v>0131-00</v>
          </cell>
          <cell r="E2426" t="str">
            <v>ABGASTURBOLADER</v>
          </cell>
          <cell r="F2426">
            <v>2.42</v>
          </cell>
          <cell r="G2426">
            <v>3.28</v>
          </cell>
          <cell r="H2426">
            <v>191.15</v>
          </cell>
          <cell r="I2426">
            <v>5.6999999999999993</v>
          </cell>
        </row>
        <row r="2427">
          <cell r="A2427" t="str">
            <v>3905</v>
          </cell>
          <cell r="B2427" t="str">
            <v>B</v>
          </cell>
          <cell r="C2427" t="str">
            <v>Y</v>
          </cell>
          <cell r="D2427" t="str">
            <v>0130-00</v>
          </cell>
          <cell r="E2427" t="str">
            <v>SCHWUNGRAD</v>
          </cell>
          <cell r="F2427">
            <v>1.61</v>
          </cell>
          <cell r="G2427">
            <v>0</v>
          </cell>
          <cell r="H2427">
            <v>131.6</v>
          </cell>
          <cell r="I2427">
            <v>1.61</v>
          </cell>
        </row>
        <row r="2428">
          <cell r="A2428" t="str">
            <v>3906</v>
          </cell>
          <cell r="B2428" t="str">
            <v>B</v>
          </cell>
          <cell r="C2428" t="str">
            <v>Y</v>
          </cell>
          <cell r="D2428" t="str">
            <v>0130-00</v>
          </cell>
          <cell r="E2428" t="str">
            <v>SCHWUNGRAD</v>
          </cell>
          <cell r="F2428">
            <v>1.61</v>
          </cell>
          <cell r="G2428">
            <v>0</v>
          </cell>
          <cell r="H2428">
            <v>171.52</v>
          </cell>
          <cell r="I2428">
            <v>1.61</v>
          </cell>
        </row>
        <row r="2429">
          <cell r="A2429" t="str">
            <v>3908</v>
          </cell>
          <cell r="B2429" t="str">
            <v>B</v>
          </cell>
          <cell r="C2429" t="str">
            <v>Y</v>
          </cell>
          <cell r="D2429" t="str">
            <v>0130-00</v>
          </cell>
          <cell r="E2429" t="str">
            <v>OELWANNE</v>
          </cell>
          <cell r="F2429">
            <v>1.66</v>
          </cell>
          <cell r="G2429">
            <v>3.38</v>
          </cell>
          <cell r="H2429">
            <v>67.62</v>
          </cell>
          <cell r="I2429">
            <v>5.04</v>
          </cell>
        </row>
        <row r="2430">
          <cell r="A2430" t="str">
            <v>3909</v>
          </cell>
          <cell r="B2430" t="str">
            <v>B</v>
          </cell>
          <cell r="C2430" t="str">
            <v>Y</v>
          </cell>
          <cell r="D2430" t="str">
            <v>0131-00</v>
          </cell>
          <cell r="E2430" t="str">
            <v>EINSPRITZPUMPE</v>
          </cell>
          <cell r="F2430">
            <v>8.2100000000000009</v>
          </cell>
          <cell r="G2430">
            <v>54.33</v>
          </cell>
          <cell r="H2430">
            <v>748.39</v>
          </cell>
          <cell r="I2430">
            <v>62.54</v>
          </cell>
        </row>
        <row r="2431">
          <cell r="A2431" t="str">
            <v>3910</v>
          </cell>
          <cell r="B2431" t="str">
            <v>B</v>
          </cell>
          <cell r="C2431" t="str">
            <v>Y</v>
          </cell>
          <cell r="D2431" t="str">
            <v>0130-00</v>
          </cell>
          <cell r="E2431" t="str">
            <v>ANSCHLUSSGEHAEUSE</v>
          </cell>
          <cell r="F2431">
            <v>1.38</v>
          </cell>
          <cell r="G2431">
            <v>0</v>
          </cell>
          <cell r="H2431">
            <v>116.31</v>
          </cell>
          <cell r="I2431">
            <v>1.38</v>
          </cell>
        </row>
        <row r="2432">
          <cell r="A2432" t="str">
            <v>3911</v>
          </cell>
          <cell r="B2432" t="str">
            <v>B</v>
          </cell>
          <cell r="C2432" t="str">
            <v>Y</v>
          </cell>
          <cell r="D2432" t="str">
            <v>0131-00</v>
          </cell>
          <cell r="E2432" t="str">
            <v>ANSCHLUSSGEHAEUSE</v>
          </cell>
          <cell r="F2432">
            <v>1.38</v>
          </cell>
          <cell r="G2432">
            <v>0</v>
          </cell>
          <cell r="H2432">
            <v>71.03</v>
          </cell>
          <cell r="I2432">
            <v>1.38</v>
          </cell>
        </row>
        <row r="2433">
          <cell r="A2433" t="str">
            <v>3915</v>
          </cell>
          <cell r="B2433" t="str">
            <v>B</v>
          </cell>
          <cell r="C2433" t="str">
            <v>Y</v>
          </cell>
          <cell r="D2433" t="str">
            <v>0131-00</v>
          </cell>
          <cell r="E2433" t="str">
            <v>EINSPRITZPUMPE</v>
          </cell>
          <cell r="F2433">
            <v>8.5500000000000007</v>
          </cell>
          <cell r="G2433">
            <v>57.14</v>
          </cell>
          <cell r="H2433">
            <v>1013.16</v>
          </cell>
          <cell r="I2433">
            <v>65.69</v>
          </cell>
        </row>
        <row r="2434">
          <cell r="A2434" t="str">
            <v>3921</v>
          </cell>
          <cell r="B2434" t="str">
            <v>B</v>
          </cell>
          <cell r="C2434" t="str">
            <v>Y</v>
          </cell>
          <cell r="D2434" t="str">
            <v>0130-OO</v>
          </cell>
          <cell r="E2434" t="str">
            <v>ADAPTER</v>
          </cell>
          <cell r="F2434">
            <v>0.56999999999999995</v>
          </cell>
          <cell r="G2434">
            <v>0</v>
          </cell>
          <cell r="H2434">
            <v>10.81</v>
          </cell>
          <cell r="I2434">
            <v>0.56999999999999995</v>
          </cell>
        </row>
        <row r="2435">
          <cell r="A2435" t="str">
            <v>3922</v>
          </cell>
          <cell r="B2435" t="str">
            <v>B</v>
          </cell>
          <cell r="C2435" t="str">
            <v>Y</v>
          </cell>
          <cell r="D2435" t="str">
            <v>0130-OO</v>
          </cell>
          <cell r="E2435" t="str">
            <v>ADAPTER</v>
          </cell>
          <cell r="F2435">
            <v>0.56999999999999995</v>
          </cell>
          <cell r="G2435">
            <v>0</v>
          </cell>
          <cell r="H2435">
            <v>10.81</v>
          </cell>
          <cell r="I2435">
            <v>0.56999999999999995</v>
          </cell>
        </row>
        <row r="2436">
          <cell r="A2436" t="str">
            <v>3934</v>
          </cell>
          <cell r="B2436" t="str">
            <v>B</v>
          </cell>
          <cell r="C2436" t="str">
            <v>Y</v>
          </cell>
          <cell r="D2436" t="str">
            <v>0130-00</v>
          </cell>
          <cell r="E2436" t="str">
            <v>ABGASTURBOLADER</v>
          </cell>
          <cell r="F2436">
            <v>4.4800000000000004</v>
          </cell>
          <cell r="G2436">
            <v>3.66</v>
          </cell>
          <cell r="H2436">
            <v>144.93</v>
          </cell>
          <cell r="I2436">
            <v>8.14</v>
          </cell>
        </row>
        <row r="2437">
          <cell r="A2437" t="str">
            <v>3939</v>
          </cell>
          <cell r="B2437" t="str">
            <v>B</v>
          </cell>
          <cell r="C2437" t="str">
            <v>Y</v>
          </cell>
          <cell r="D2437" t="str">
            <v>0130-00</v>
          </cell>
          <cell r="E2437" t="str">
            <v>LANDVERPACKUNG</v>
          </cell>
          <cell r="F2437">
            <v>0</v>
          </cell>
          <cell r="G2437">
            <v>0</v>
          </cell>
          <cell r="H2437">
            <v>18.100000000000001</v>
          </cell>
          <cell r="I2437">
            <v>0</v>
          </cell>
        </row>
        <row r="2438">
          <cell r="A2438" t="str">
            <v>3940</v>
          </cell>
          <cell r="B2438" t="str">
            <v>B</v>
          </cell>
          <cell r="C2438" t="str">
            <v>Y</v>
          </cell>
          <cell r="D2438" t="str">
            <v>0130-00</v>
          </cell>
          <cell r="E2438" t="str">
            <v>EINSPRITZPUMPE</v>
          </cell>
          <cell r="F2438">
            <v>6.11</v>
          </cell>
          <cell r="G2438">
            <v>40.450000000000003</v>
          </cell>
          <cell r="H2438">
            <v>546.55999999999995</v>
          </cell>
          <cell r="I2438">
            <v>46.56</v>
          </cell>
        </row>
        <row r="2439">
          <cell r="A2439" t="str">
            <v>3941</v>
          </cell>
          <cell r="B2439" t="str">
            <v>B</v>
          </cell>
          <cell r="C2439" t="str">
            <v>Y</v>
          </cell>
          <cell r="D2439" t="str">
            <v>0130-00</v>
          </cell>
          <cell r="E2439" t="str">
            <v>EINSPRITZPUMPE</v>
          </cell>
          <cell r="F2439">
            <v>6.11</v>
          </cell>
          <cell r="G2439">
            <v>40.450000000000003</v>
          </cell>
          <cell r="H2439">
            <v>546.55999999999995</v>
          </cell>
          <cell r="I2439">
            <v>46.56</v>
          </cell>
        </row>
        <row r="2440">
          <cell r="A2440" t="str">
            <v>3942</v>
          </cell>
          <cell r="B2440" t="str">
            <v>B</v>
          </cell>
          <cell r="C2440" t="str">
            <v>Y</v>
          </cell>
          <cell r="D2440" t="str">
            <v>0130-00</v>
          </cell>
          <cell r="E2440" t="str">
            <v>EINSPRITZPUMPE</v>
          </cell>
          <cell r="F2440">
            <v>8.08</v>
          </cell>
          <cell r="G2440">
            <v>44.5</v>
          </cell>
          <cell r="H2440">
            <v>771.71</v>
          </cell>
          <cell r="I2440">
            <v>52.58</v>
          </cell>
        </row>
        <row r="2441">
          <cell r="A2441" t="str">
            <v>3943</v>
          </cell>
          <cell r="B2441" t="str">
            <v>B</v>
          </cell>
          <cell r="C2441" t="str">
            <v>Y</v>
          </cell>
          <cell r="D2441" t="str">
            <v>0131-00</v>
          </cell>
          <cell r="E2441" t="str">
            <v>DREHZAHLREGLER</v>
          </cell>
          <cell r="F2441">
            <v>2.36</v>
          </cell>
          <cell r="G2441">
            <v>0</v>
          </cell>
          <cell r="H2441">
            <v>195.07</v>
          </cell>
          <cell r="I2441">
            <v>2.36</v>
          </cell>
        </row>
        <row r="2442">
          <cell r="A2442" t="str">
            <v>3944</v>
          </cell>
          <cell r="B2442" t="str">
            <v>B</v>
          </cell>
          <cell r="C2442" t="str">
            <v>Y</v>
          </cell>
          <cell r="D2442" t="str">
            <v>0130-00</v>
          </cell>
          <cell r="E2442" t="str">
            <v>GENERATOR</v>
          </cell>
          <cell r="F2442">
            <v>0.97</v>
          </cell>
          <cell r="G2442">
            <v>0</v>
          </cell>
          <cell r="H2442">
            <v>67.16</v>
          </cell>
          <cell r="I2442">
            <v>0.97</v>
          </cell>
        </row>
        <row r="2443">
          <cell r="A2443" t="str">
            <v>3945</v>
          </cell>
          <cell r="B2443" t="str">
            <v>B</v>
          </cell>
          <cell r="C2443" t="str">
            <v>Y</v>
          </cell>
          <cell r="D2443" t="str">
            <v>0130-00</v>
          </cell>
          <cell r="E2443" t="str">
            <v>AUFSTELLFUSS</v>
          </cell>
          <cell r="F2443">
            <v>1.38</v>
          </cell>
          <cell r="G2443">
            <v>0</v>
          </cell>
          <cell r="H2443">
            <v>36.76</v>
          </cell>
          <cell r="I2443">
            <v>1.38</v>
          </cell>
        </row>
        <row r="2444">
          <cell r="A2444" t="str">
            <v>3946</v>
          </cell>
          <cell r="B2444" t="str">
            <v>B</v>
          </cell>
          <cell r="C2444" t="str">
            <v>Y</v>
          </cell>
          <cell r="D2444" t="str">
            <v>0130-00</v>
          </cell>
          <cell r="E2444" t="str">
            <v>ABGASTURBOLADER</v>
          </cell>
          <cell r="F2444">
            <v>4.67</v>
          </cell>
          <cell r="G2444">
            <v>3.34</v>
          </cell>
          <cell r="H2444">
            <v>133.47</v>
          </cell>
          <cell r="I2444">
            <v>8.01</v>
          </cell>
        </row>
        <row r="2445">
          <cell r="A2445" t="str">
            <v>3947</v>
          </cell>
          <cell r="B2445" t="str">
            <v>B</v>
          </cell>
          <cell r="C2445" t="str">
            <v>Y</v>
          </cell>
          <cell r="D2445" t="str">
            <v>0131-00</v>
          </cell>
          <cell r="E2445" t="str">
            <v>UEBERWACHUNG</v>
          </cell>
          <cell r="F2445">
            <v>0</v>
          </cell>
          <cell r="G2445">
            <v>0</v>
          </cell>
          <cell r="H2445">
            <v>49.87</v>
          </cell>
          <cell r="I2445">
            <v>0</v>
          </cell>
        </row>
        <row r="2446">
          <cell r="A2446" t="str">
            <v>3948</v>
          </cell>
          <cell r="B2446" t="str">
            <v>B</v>
          </cell>
          <cell r="C2446" t="str">
            <v>Y</v>
          </cell>
          <cell r="D2446" t="str">
            <v>0131-00</v>
          </cell>
          <cell r="E2446" t="str">
            <v>EINSPRITZPUMPE</v>
          </cell>
          <cell r="F2446">
            <v>8.48</v>
          </cell>
          <cell r="G2446">
            <v>40.700000000000003</v>
          </cell>
          <cell r="H2446">
            <v>938.08</v>
          </cell>
          <cell r="I2446">
            <v>49.180000000000007</v>
          </cell>
        </row>
        <row r="2447">
          <cell r="A2447" t="str">
            <v>3949</v>
          </cell>
          <cell r="B2447" t="str">
            <v>B</v>
          </cell>
          <cell r="C2447" t="str">
            <v>Y</v>
          </cell>
          <cell r="D2447" t="str">
            <v>0131-00</v>
          </cell>
          <cell r="E2447" t="str">
            <v>DREHZAHLREGLER</v>
          </cell>
          <cell r="F2447">
            <v>2.35</v>
          </cell>
          <cell r="G2447">
            <v>0</v>
          </cell>
          <cell r="H2447">
            <v>195.07</v>
          </cell>
          <cell r="I2447">
            <v>2.35</v>
          </cell>
        </row>
        <row r="2448">
          <cell r="A2448" t="str">
            <v>3950</v>
          </cell>
          <cell r="B2448" t="str">
            <v>B</v>
          </cell>
          <cell r="C2448" t="str">
            <v>Y</v>
          </cell>
          <cell r="D2448" t="str">
            <v>0131-00</v>
          </cell>
          <cell r="E2448" t="str">
            <v>DREHZAHLREGLER</v>
          </cell>
          <cell r="F2448">
            <v>2.36</v>
          </cell>
          <cell r="G2448">
            <v>0</v>
          </cell>
          <cell r="H2448">
            <v>195.12</v>
          </cell>
          <cell r="I2448">
            <v>2.36</v>
          </cell>
        </row>
        <row r="2449">
          <cell r="A2449" t="str">
            <v>3951</v>
          </cell>
          <cell r="B2449" t="str">
            <v>B</v>
          </cell>
          <cell r="C2449" t="str">
            <v>Y</v>
          </cell>
          <cell r="D2449" t="str">
            <v>0131-00</v>
          </cell>
          <cell r="E2449" t="str">
            <v>GENERATOR</v>
          </cell>
          <cell r="F2449">
            <v>1.24</v>
          </cell>
          <cell r="G2449">
            <v>0</v>
          </cell>
          <cell r="H2449">
            <v>77.430000000000007</v>
          </cell>
          <cell r="I2449">
            <v>1.24</v>
          </cell>
        </row>
        <row r="2450">
          <cell r="A2450" t="str">
            <v>3952</v>
          </cell>
          <cell r="B2450" t="str">
            <v>B</v>
          </cell>
          <cell r="C2450" t="str">
            <v>Y</v>
          </cell>
          <cell r="D2450" t="str">
            <v>0131-00</v>
          </cell>
          <cell r="E2450" t="str">
            <v>KRAFTSTOFFPUMPE</v>
          </cell>
          <cell r="F2450">
            <v>1.19</v>
          </cell>
          <cell r="G2450">
            <v>2.0699999999999998</v>
          </cell>
          <cell r="H2450">
            <v>32.159999999999997</v>
          </cell>
          <cell r="I2450">
            <v>3.26</v>
          </cell>
        </row>
        <row r="2451">
          <cell r="A2451" t="str">
            <v>3953</v>
          </cell>
          <cell r="B2451" t="str">
            <v>B</v>
          </cell>
          <cell r="C2451" t="str">
            <v>Y</v>
          </cell>
          <cell r="D2451" t="str">
            <v>0131-00</v>
          </cell>
          <cell r="E2451" t="str">
            <v>KEILRIEMENSCHEIBE</v>
          </cell>
          <cell r="F2451">
            <v>2.16</v>
          </cell>
          <cell r="G2451">
            <v>18.36</v>
          </cell>
          <cell r="H2451">
            <v>95.61</v>
          </cell>
          <cell r="I2451">
            <v>20.52</v>
          </cell>
        </row>
        <row r="2452">
          <cell r="A2452" t="str">
            <v>3954</v>
          </cell>
          <cell r="B2452" t="str">
            <v>B</v>
          </cell>
          <cell r="C2452" t="str">
            <v>Y</v>
          </cell>
          <cell r="D2452" t="str">
            <v>0131-00</v>
          </cell>
          <cell r="E2452" t="str">
            <v>ABGASTURBOLADER</v>
          </cell>
          <cell r="F2452">
            <v>12.22</v>
          </cell>
          <cell r="G2452">
            <v>2.84</v>
          </cell>
          <cell r="H2452">
            <v>464.62</v>
          </cell>
          <cell r="I2452">
            <v>15.06</v>
          </cell>
        </row>
        <row r="2453">
          <cell r="A2453" t="str">
            <v>3955</v>
          </cell>
          <cell r="B2453" t="str">
            <v>B</v>
          </cell>
          <cell r="C2453" t="str">
            <v>Y</v>
          </cell>
          <cell r="D2453" t="str">
            <v>0130-00</v>
          </cell>
          <cell r="E2453" t="str">
            <v>LADELUFTLEITUNG</v>
          </cell>
          <cell r="F2453">
            <v>2.0699999999999998</v>
          </cell>
          <cell r="G2453">
            <v>0</v>
          </cell>
          <cell r="H2453">
            <v>77.89</v>
          </cell>
          <cell r="I2453">
            <v>2.0699999999999998</v>
          </cell>
        </row>
        <row r="2454">
          <cell r="A2454" t="str">
            <v>3956</v>
          </cell>
          <cell r="B2454" t="str">
            <v>B</v>
          </cell>
          <cell r="C2454" t="str">
            <v>Y</v>
          </cell>
          <cell r="D2454" t="str">
            <v>0130-00</v>
          </cell>
          <cell r="E2454" t="str">
            <v>BEFESTIGUNGSTEILE</v>
          </cell>
          <cell r="F2454">
            <v>0.17</v>
          </cell>
          <cell r="G2454">
            <v>0</v>
          </cell>
          <cell r="H2454">
            <v>0.52</v>
          </cell>
          <cell r="I2454">
            <v>0.17</v>
          </cell>
        </row>
        <row r="2455">
          <cell r="A2455" t="str">
            <v>3957</v>
          </cell>
          <cell r="B2455" t="str">
            <v>B</v>
          </cell>
          <cell r="C2455" t="str">
            <v>Y</v>
          </cell>
          <cell r="D2455" t="str">
            <v>0130-00</v>
          </cell>
          <cell r="E2455" t="str">
            <v>DREHZAHLREGLER</v>
          </cell>
          <cell r="F2455">
            <v>2.4</v>
          </cell>
          <cell r="G2455">
            <v>0.56000000000000005</v>
          </cell>
          <cell r="H2455">
            <v>159.94999999999999</v>
          </cell>
          <cell r="I2455">
            <v>2.96</v>
          </cell>
        </row>
        <row r="2456">
          <cell r="A2456" t="str">
            <v>3958</v>
          </cell>
          <cell r="B2456" t="str">
            <v>B</v>
          </cell>
          <cell r="C2456" t="str">
            <v>Y</v>
          </cell>
          <cell r="D2456" t="str">
            <v>0131-00</v>
          </cell>
          <cell r="E2456" t="str">
            <v>EINSPRITZPUMPE</v>
          </cell>
          <cell r="F2456">
            <v>6.22</v>
          </cell>
          <cell r="G2456">
            <v>54.33</v>
          </cell>
          <cell r="H2456">
            <v>1197.8699999999999</v>
          </cell>
          <cell r="I2456">
            <v>60.55</v>
          </cell>
        </row>
        <row r="2457">
          <cell r="A2457" t="str">
            <v>3959</v>
          </cell>
          <cell r="B2457" t="str">
            <v>B</v>
          </cell>
          <cell r="C2457" t="str">
            <v>Y</v>
          </cell>
          <cell r="D2457" t="str">
            <v>0131-00</v>
          </cell>
          <cell r="E2457" t="str">
            <v>ABGASTURBOLADER</v>
          </cell>
          <cell r="F2457">
            <v>5.74</v>
          </cell>
          <cell r="G2457">
            <v>5.17</v>
          </cell>
          <cell r="H2457">
            <v>272.91000000000003</v>
          </cell>
          <cell r="I2457">
            <v>10.91</v>
          </cell>
        </row>
        <row r="2458">
          <cell r="A2458" t="str">
            <v>3960</v>
          </cell>
          <cell r="B2458" t="str">
            <v>B</v>
          </cell>
          <cell r="C2458" t="str">
            <v>Y</v>
          </cell>
          <cell r="D2458" t="str">
            <v>0131-00</v>
          </cell>
          <cell r="E2458" t="str">
            <v>ABGASTURBOLADER</v>
          </cell>
          <cell r="F2458">
            <v>3.02</v>
          </cell>
          <cell r="G2458">
            <v>5.74</v>
          </cell>
          <cell r="H2458">
            <v>266.43</v>
          </cell>
          <cell r="I2458">
            <v>8.76</v>
          </cell>
        </row>
        <row r="2459">
          <cell r="A2459" t="str">
            <v>3962</v>
          </cell>
          <cell r="B2459" t="str">
            <v>B</v>
          </cell>
          <cell r="C2459" t="str">
            <v>Y</v>
          </cell>
          <cell r="D2459" t="str">
            <v>0131-00</v>
          </cell>
          <cell r="E2459" t="str">
            <v>KRAFTSTOFFPUMPE</v>
          </cell>
          <cell r="F2459">
            <v>0.84</v>
          </cell>
          <cell r="G2459">
            <v>0</v>
          </cell>
          <cell r="H2459">
            <v>29.21</v>
          </cell>
          <cell r="I2459">
            <v>0.84</v>
          </cell>
        </row>
        <row r="2460">
          <cell r="A2460" t="str">
            <v>3963</v>
          </cell>
          <cell r="B2460" t="str">
            <v>B</v>
          </cell>
          <cell r="C2460" t="str">
            <v>Y</v>
          </cell>
          <cell r="D2460" t="str">
            <v>0131-00</v>
          </cell>
          <cell r="E2460" t="str">
            <v>SCHWINGS.DAEMPFER</v>
          </cell>
          <cell r="F2460">
            <v>0.57999999999999996</v>
          </cell>
          <cell r="G2460">
            <v>4.33</v>
          </cell>
          <cell r="H2460">
            <v>84.48</v>
          </cell>
          <cell r="I2460">
            <v>4.91</v>
          </cell>
        </row>
        <row r="2461">
          <cell r="A2461" t="str">
            <v>3964</v>
          </cell>
          <cell r="B2461" t="str">
            <v>B</v>
          </cell>
          <cell r="C2461" t="str">
            <v>Y</v>
          </cell>
          <cell r="D2461" t="str">
            <v>0131-00</v>
          </cell>
          <cell r="E2461" t="str">
            <v>KEILRIEMENSCHEIBE</v>
          </cell>
          <cell r="F2461">
            <v>1.25</v>
          </cell>
          <cell r="G2461">
            <v>7.96</v>
          </cell>
          <cell r="H2461">
            <v>35.81</v>
          </cell>
          <cell r="I2461">
            <v>9.2100000000000009</v>
          </cell>
        </row>
        <row r="2462">
          <cell r="A2462" t="str">
            <v>3965</v>
          </cell>
          <cell r="B2462" t="str">
            <v>B</v>
          </cell>
          <cell r="C2462" t="str">
            <v>Y</v>
          </cell>
          <cell r="D2462" t="str">
            <v>0131-00</v>
          </cell>
          <cell r="E2462" t="str">
            <v>ANSCHLUSSGEHAEUSE</v>
          </cell>
          <cell r="F2462">
            <v>0.02</v>
          </cell>
          <cell r="G2462">
            <v>0</v>
          </cell>
          <cell r="H2462">
            <v>114.68</v>
          </cell>
          <cell r="I2462">
            <v>0.02</v>
          </cell>
        </row>
        <row r="2463">
          <cell r="A2463" t="str">
            <v>3966</v>
          </cell>
          <cell r="B2463" t="str">
            <v>B</v>
          </cell>
          <cell r="C2463" t="str">
            <v>Y</v>
          </cell>
          <cell r="D2463" t="str">
            <v>0131-00</v>
          </cell>
          <cell r="E2463" t="str">
            <v>ABGASTURBOLADER</v>
          </cell>
          <cell r="F2463">
            <v>5.91</v>
          </cell>
          <cell r="G2463">
            <v>5.51</v>
          </cell>
          <cell r="H2463">
            <v>268.39</v>
          </cell>
          <cell r="I2463">
            <v>11.42</v>
          </cell>
        </row>
        <row r="2464">
          <cell r="A2464" t="str">
            <v>3968</v>
          </cell>
          <cell r="B2464" t="str">
            <v>B</v>
          </cell>
          <cell r="C2464" t="str">
            <v>Y</v>
          </cell>
          <cell r="D2464" t="str">
            <v>0131-00</v>
          </cell>
          <cell r="E2464" t="str">
            <v>ABGASTURBOLADER</v>
          </cell>
          <cell r="F2464">
            <v>3.49</v>
          </cell>
          <cell r="G2464">
            <v>5.17</v>
          </cell>
          <cell r="H2464">
            <v>230.77</v>
          </cell>
          <cell r="I2464">
            <v>8.66</v>
          </cell>
        </row>
        <row r="2465">
          <cell r="A2465" t="str">
            <v>3969</v>
          </cell>
          <cell r="B2465" t="str">
            <v>B</v>
          </cell>
          <cell r="C2465" t="str">
            <v>Y</v>
          </cell>
          <cell r="D2465" t="str">
            <v>0131-00</v>
          </cell>
          <cell r="E2465" t="str">
            <v>ABGASTURBOLADER</v>
          </cell>
          <cell r="F2465">
            <v>3.42</v>
          </cell>
          <cell r="G2465">
            <v>2.58</v>
          </cell>
          <cell r="H2465">
            <v>203.48</v>
          </cell>
          <cell r="I2465">
            <v>6</v>
          </cell>
        </row>
        <row r="2466">
          <cell r="A2466" t="str">
            <v>3970</v>
          </cell>
          <cell r="B2466" t="str">
            <v>B</v>
          </cell>
          <cell r="C2466" t="str">
            <v>Y</v>
          </cell>
          <cell r="D2466" t="str">
            <v>0130-00</v>
          </cell>
          <cell r="E2466" t="str">
            <v>ANSCHLUSSSTECKER</v>
          </cell>
          <cell r="F2466">
            <v>0</v>
          </cell>
          <cell r="G2466">
            <v>0</v>
          </cell>
          <cell r="H2466">
            <v>2.72</v>
          </cell>
          <cell r="I2466">
            <v>0</v>
          </cell>
        </row>
        <row r="2467">
          <cell r="A2467" t="str">
            <v>3971</v>
          </cell>
          <cell r="B2467" t="str">
            <v>B</v>
          </cell>
          <cell r="C2467" t="str">
            <v>Y</v>
          </cell>
          <cell r="D2467" t="str">
            <v>0131-00</v>
          </cell>
          <cell r="E2467" t="str">
            <v>OELMESSVORRICHTUNG</v>
          </cell>
          <cell r="F2467">
            <v>0.32</v>
          </cell>
          <cell r="G2467">
            <v>0.89</v>
          </cell>
          <cell r="H2467">
            <v>8.9499999999999993</v>
          </cell>
          <cell r="I2467">
            <v>1.21</v>
          </cell>
        </row>
        <row r="2468">
          <cell r="A2468" t="str">
            <v>3972</v>
          </cell>
          <cell r="B2468" t="str">
            <v>B</v>
          </cell>
          <cell r="C2468" t="str">
            <v>Y</v>
          </cell>
          <cell r="D2468" t="str">
            <v>0131-00</v>
          </cell>
          <cell r="E2468" t="str">
            <v>EINSPRITZPUMPE</v>
          </cell>
          <cell r="F2468">
            <v>9.5299999999999994</v>
          </cell>
          <cell r="G2468">
            <v>45.03</v>
          </cell>
          <cell r="H2468">
            <v>992.15</v>
          </cell>
          <cell r="I2468">
            <v>54.56</v>
          </cell>
        </row>
        <row r="2469">
          <cell r="A2469" t="str">
            <v>3973</v>
          </cell>
          <cell r="B2469" t="str">
            <v>B</v>
          </cell>
          <cell r="C2469" t="str">
            <v>Y</v>
          </cell>
          <cell r="D2469" t="str">
            <v>0131-00</v>
          </cell>
          <cell r="E2469" t="str">
            <v>EINSPRITZPUMPE</v>
          </cell>
          <cell r="F2469">
            <v>9.5299999999999994</v>
          </cell>
          <cell r="G2469">
            <v>45.03</v>
          </cell>
          <cell r="H2469">
            <v>1058.1500000000001</v>
          </cell>
          <cell r="I2469">
            <v>54.56</v>
          </cell>
        </row>
        <row r="2470">
          <cell r="A2470" t="str">
            <v>3974</v>
          </cell>
          <cell r="B2470" t="str">
            <v>B</v>
          </cell>
          <cell r="C2470" t="str">
            <v>Y</v>
          </cell>
          <cell r="D2470" t="str">
            <v>0131-00</v>
          </cell>
          <cell r="E2470" t="str">
            <v>EINSPRITZPUMPE</v>
          </cell>
          <cell r="F2470">
            <v>9.5299999999999994</v>
          </cell>
          <cell r="G2470">
            <v>45.03</v>
          </cell>
          <cell r="H2470">
            <v>992.15</v>
          </cell>
          <cell r="I2470">
            <v>54.56</v>
          </cell>
        </row>
        <row r="2471">
          <cell r="A2471" t="str">
            <v>3975</v>
          </cell>
          <cell r="B2471" t="str">
            <v>B</v>
          </cell>
          <cell r="C2471" t="str">
            <v>Y</v>
          </cell>
          <cell r="D2471" t="str">
            <v>0131-00</v>
          </cell>
          <cell r="E2471" t="str">
            <v>EINSPRITZPUMPE</v>
          </cell>
          <cell r="F2471">
            <v>9.5299999999999994</v>
          </cell>
          <cell r="G2471">
            <v>45.03</v>
          </cell>
          <cell r="H2471">
            <v>1058.1500000000001</v>
          </cell>
          <cell r="I2471">
            <v>54.56</v>
          </cell>
        </row>
        <row r="2472">
          <cell r="A2472" t="str">
            <v>3976</v>
          </cell>
          <cell r="B2472" t="str">
            <v>B</v>
          </cell>
          <cell r="C2472" t="str">
            <v>Y</v>
          </cell>
          <cell r="D2472" t="str">
            <v>0131-00</v>
          </cell>
          <cell r="E2472" t="str">
            <v>EINSPRITZPUMPE</v>
          </cell>
          <cell r="F2472">
            <v>8.6</v>
          </cell>
          <cell r="G2472">
            <v>45.03</v>
          </cell>
          <cell r="H2472">
            <v>995.45</v>
          </cell>
          <cell r="I2472">
            <v>53.63</v>
          </cell>
        </row>
        <row r="2473">
          <cell r="A2473" t="str">
            <v>3977</v>
          </cell>
          <cell r="B2473" t="str">
            <v>B</v>
          </cell>
          <cell r="C2473" t="str">
            <v>Y</v>
          </cell>
          <cell r="D2473" t="str">
            <v>0131-00</v>
          </cell>
          <cell r="E2473" t="str">
            <v>EINSPRITZPUMPE</v>
          </cell>
          <cell r="F2473">
            <v>8.6</v>
          </cell>
          <cell r="G2473">
            <v>45.03</v>
          </cell>
          <cell r="H2473">
            <v>992.15</v>
          </cell>
          <cell r="I2473">
            <v>53.63</v>
          </cell>
        </row>
        <row r="2474">
          <cell r="A2474" t="str">
            <v>3978</v>
          </cell>
          <cell r="B2474" t="str">
            <v>B</v>
          </cell>
          <cell r="C2474" t="str">
            <v>Y</v>
          </cell>
          <cell r="D2474" t="str">
            <v>0131-00</v>
          </cell>
          <cell r="E2474" t="str">
            <v>EINSPRITZPUMPE</v>
          </cell>
          <cell r="F2474">
            <v>9.5299999999999994</v>
          </cell>
          <cell r="G2474">
            <v>45.03</v>
          </cell>
          <cell r="H2474">
            <v>992.15</v>
          </cell>
          <cell r="I2474">
            <v>54.56</v>
          </cell>
        </row>
        <row r="2475">
          <cell r="A2475" t="str">
            <v>3979</v>
          </cell>
          <cell r="B2475" t="str">
            <v>B</v>
          </cell>
          <cell r="C2475" t="str">
            <v>Y</v>
          </cell>
          <cell r="D2475" t="str">
            <v>0131-00</v>
          </cell>
          <cell r="E2475" t="str">
            <v>EINSPRITZPUMPE</v>
          </cell>
          <cell r="F2475">
            <v>9.5299999999999994</v>
          </cell>
          <cell r="G2475">
            <v>45.03</v>
          </cell>
          <cell r="H2475">
            <v>992.15</v>
          </cell>
          <cell r="I2475">
            <v>54.56</v>
          </cell>
        </row>
        <row r="2476">
          <cell r="A2476" t="str">
            <v>4000</v>
          </cell>
          <cell r="B2476" t="str">
            <v>B</v>
          </cell>
          <cell r="C2476" t="str">
            <v>Y</v>
          </cell>
          <cell r="D2476" t="str">
            <v>0128-00</v>
          </cell>
          <cell r="E2476" t="str">
            <v>GRUNDTEILE</v>
          </cell>
          <cell r="F2476">
            <v>18.66</v>
          </cell>
          <cell r="G2476">
            <v>31.16</v>
          </cell>
          <cell r="H2476">
            <v>881.91</v>
          </cell>
          <cell r="I2476">
            <v>49.82</v>
          </cell>
        </row>
        <row r="2477">
          <cell r="A2477" t="str">
            <v>4001</v>
          </cell>
          <cell r="B2477" t="str">
            <v>B</v>
          </cell>
          <cell r="C2477" t="str">
            <v>Y</v>
          </cell>
          <cell r="D2477" t="str">
            <v>0128-00</v>
          </cell>
          <cell r="E2477" t="str">
            <v>GRUNDTEILE</v>
          </cell>
          <cell r="F2477">
            <v>18.41</v>
          </cell>
          <cell r="G2477">
            <v>31.16</v>
          </cell>
          <cell r="H2477">
            <v>881.92</v>
          </cell>
          <cell r="I2477">
            <v>49.57</v>
          </cell>
        </row>
        <row r="2478">
          <cell r="A2478" t="str">
            <v>4003</v>
          </cell>
          <cell r="B2478" t="str">
            <v>B</v>
          </cell>
          <cell r="C2478" t="str">
            <v>Y</v>
          </cell>
          <cell r="D2478" t="str">
            <v>0128-00</v>
          </cell>
          <cell r="E2478" t="str">
            <v>GRUNDTEILE</v>
          </cell>
          <cell r="F2478">
            <v>17.190000000000001</v>
          </cell>
          <cell r="G2478">
            <v>31.16</v>
          </cell>
          <cell r="H2478">
            <v>881.92</v>
          </cell>
          <cell r="I2478">
            <v>48.35</v>
          </cell>
        </row>
        <row r="2479">
          <cell r="A2479" t="str">
            <v>4004</v>
          </cell>
          <cell r="B2479" t="str">
            <v>B</v>
          </cell>
          <cell r="C2479" t="str">
            <v>Y</v>
          </cell>
          <cell r="D2479" t="str">
            <v>0128-00</v>
          </cell>
          <cell r="E2479" t="str">
            <v>GRUNDTEILE</v>
          </cell>
          <cell r="F2479">
            <v>20.43</v>
          </cell>
          <cell r="G2479">
            <v>34.33</v>
          </cell>
          <cell r="H2479">
            <v>604.98</v>
          </cell>
          <cell r="I2479">
            <v>54.76</v>
          </cell>
        </row>
        <row r="2480">
          <cell r="A2480" t="str">
            <v>4006</v>
          </cell>
          <cell r="B2480" t="str">
            <v>B</v>
          </cell>
          <cell r="C2480" t="str">
            <v>Y</v>
          </cell>
          <cell r="D2480" t="str">
            <v>0128-00</v>
          </cell>
          <cell r="E2480" t="str">
            <v>GRUNDTEILE</v>
          </cell>
          <cell r="F2480">
            <v>15.38</v>
          </cell>
          <cell r="G2480">
            <v>34.33</v>
          </cell>
          <cell r="H2480">
            <v>568.37</v>
          </cell>
          <cell r="I2480">
            <v>49.71</v>
          </cell>
        </row>
        <row r="2481">
          <cell r="A2481" t="str">
            <v>4007</v>
          </cell>
          <cell r="B2481" t="str">
            <v>B</v>
          </cell>
          <cell r="C2481" t="str">
            <v>Y</v>
          </cell>
          <cell r="D2481" t="str">
            <v>0128-00</v>
          </cell>
          <cell r="E2481" t="str">
            <v>GRUNDTEILE</v>
          </cell>
          <cell r="F2481">
            <v>15.18</v>
          </cell>
          <cell r="G2481">
            <v>34.33</v>
          </cell>
          <cell r="H2481">
            <v>568.37</v>
          </cell>
          <cell r="I2481">
            <v>49.51</v>
          </cell>
        </row>
        <row r="2482">
          <cell r="A2482" t="str">
            <v>4008</v>
          </cell>
          <cell r="B2482" t="str">
            <v>B</v>
          </cell>
          <cell r="C2482" t="str">
            <v>Y</v>
          </cell>
          <cell r="D2482" t="str">
            <v>0128-00</v>
          </cell>
          <cell r="E2482" t="str">
            <v>VERSCHLUSSTEILE</v>
          </cell>
          <cell r="F2482">
            <v>2.4700000000000002</v>
          </cell>
          <cell r="G2482">
            <v>0.21</v>
          </cell>
          <cell r="H2482">
            <v>372.59</v>
          </cell>
          <cell r="I2482">
            <v>2.68</v>
          </cell>
        </row>
        <row r="2483">
          <cell r="A2483" t="str">
            <v>4009</v>
          </cell>
          <cell r="B2483" t="str">
            <v>B</v>
          </cell>
          <cell r="C2483" t="str">
            <v>Y</v>
          </cell>
          <cell r="D2483" t="str">
            <v>0128-00</v>
          </cell>
          <cell r="E2483" t="str">
            <v>DREHZAHLREGLER</v>
          </cell>
          <cell r="F2483">
            <v>2.37</v>
          </cell>
          <cell r="G2483">
            <v>1.48</v>
          </cell>
          <cell r="H2483">
            <v>161.82</v>
          </cell>
          <cell r="I2483">
            <v>3.85</v>
          </cell>
        </row>
        <row r="2484">
          <cell r="A2484" t="str">
            <v>4010</v>
          </cell>
          <cell r="B2484" t="str">
            <v>B</v>
          </cell>
          <cell r="C2484" t="str">
            <v>Y</v>
          </cell>
          <cell r="D2484" t="str">
            <v>0128-00</v>
          </cell>
          <cell r="E2484" t="str">
            <v>EINSPRITZPUMPE</v>
          </cell>
          <cell r="F2484">
            <v>7.75</v>
          </cell>
          <cell r="G2484">
            <v>58.96</v>
          </cell>
          <cell r="H2484">
            <v>1715.85</v>
          </cell>
          <cell r="I2484">
            <v>66.710000000000008</v>
          </cell>
        </row>
        <row r="2485">
          <cell r="A2485" t="str">
            <v>4011</v>
          </cell>
          <cell r="B2485" t="str">
            <v>B</v>
          </cell>
          <cell r="C2485" t="str">
            <v>Y</v>
          </cell>
          <cell r="D2485" t="str">
            <v>0128-00</v>
          </cell>
          <cell r="E2485" t="str">
            <v>EINSPRITZPUMPE</v>
          </cell>
          <cell r="F2485">
            <v>8.3000000000000007</v>
          </cell>
          <cell r="G2485">
            <v>48.69</v>
          </cell>
          <cell r="H2485">
            <v>928.1</v>
          </cell>
          <cell r="I2485">
            <v>56.989999999999995</v>
          </cell>
        </row>
        <row r="2486">
          <cell r="A2486" t="str">
            <v>4012</v>
          </cell>
          <cell r="B2486" t="str">
            <v>B</v>
          </cell>
          <cell r="C2486" t="str">
            <v>Y</v>
          </cell>
          <cell r="D2486" t="str">
            <v>0128-00</v>
          </cell>
          <cell r="E2486" t="str">
            <v>ABDECKUNG</v>
          </cell>
          <cell r="F2486">
            <v>0.31</v>
          </cell>
          <cell r="G2486">
            <v>0</v>
          </cell>
          <cell r="H2486">
            <v>65.260000000000005</v>
          </cell>
          <cell r="I2486">
            <v>0.31</v>
          </cell>
        </row>
        <row r="2487">
          <cell r="A2487" t="str">
            <v>4013</v>
          </cell>
          <cell r="B2487" t="str">
            <v>B</v>
          </cell>
          <cell r="C2487" t="str">
            <v>Y</v>
          </cell>
          <cell r="D2487" t="str">
            <v>0128-00</v>
          </cell>
          <cell r="E2487" t="str">
            <v>OHNE INHALT</v>
          </cell>
          <cell r="F2487">
            <v>0</v>
          </cell>
          <cell r="G2487">
            <v>0</v>
          </cell>
          <cell r="H2487">
            <v>0</v>
          </cell>
          <cell r="I2487">
            <v>0</v>
          </cell>
        </row>
        <row r="2488">
          <cell r="A2488" t="str">
            <v>4014</v>
          </cell>
          <cell r="B2488" t="str">
            <v>B</v>
          </cell>
          <cell r="C2488" t="str">
            <v>Y</v>
          </cell>
          <cell r="D2488" t="str">
            <v>0128-00</v>
          </cell>
          <cell r="E2488" t="str">
            <v>ABGASTURBOLADER</v>
          </cell>
          <cell r="F2488">
            <v>3.02</v>
          </cell>
          <cell r="G2488">
            <v>4.4400000000000004</v>
          </cell>
          <cell r="H2488">
            <v>254.62</v>
          </cell>
          <cell r="I2488">
            <v>7.4600000000000009</v>
          </cell>
        </row>
        <row r="2489">
          <cell r="A2489" t="str">
            <v>4015</v>
          </cell>
          <cell r="B2489" t="str">
            <v>B</v>
          </cell>
          <cell r="C2489" t="str">
            <v>Y</v>
          </cell>
          <cell r="D2489" t="str">
            <v>0128-00</v>
          </cell>
          <cell r="E2489" t="str">
            <v>ABGASTURBOLADER</v>
          </cell>
          <cell r="F2489">
            <v>3.28</v>
          </cell>
          <cell r="G2489">
            <v>5.35</v>
          </cell>
          <cell r="H2489">
            <v>187.72</v>
          </cell>
          <cell r="I2489">
            <v>8.629999999999999</v>
          </cell>
        </row>
        <row r="2490">
          <cell r="A2490" t="str">
            <v>4016</v>
          </cell>
          <cell r="B2490" t="str">
            <v>B</v>
          </cell>
          <cell r="C2490" t="str">
            <v>Y</v>
          </cell>
          <cell r="D2490" t="str">
            <v>0128-00</v>
          </cell>
          <cell r="E2490" t="str">
            <v>LADELUFTLEITUNG</v>
          </cell>
          <cell r="F2490">
            <v>1.43</v>
          </cell>
          <cell r="G2490">
            <v>0</v>
          </cell>
          <cell r="H2490">
            <v>32.94</v>
          </cell>
          <cell r="I2490">
            <v>1.43</v>
          </cell>
        </row>
        <row r="2491">
          <cell r="A2491" t="str">
            <v>4017</v>
          </cell>
          <cell r="B2491" t="str">
            <v>B</v>
          </cell>
          <cell r="C2491" t="str">
            <v>Y</v>
          </cell>
          <cell r="D2491" t="str">
            <v>0128-00</v>
          </cell>
          <cell r="E2491" t="str">
            <v>LADELUFTLEITUNG</v>
          </cell>
          <cell r="F2491">
            <v>1.46</v>
          </cell>
          <cell r="G2491">
            <v>0</v>
          </cell>
          <cell r="H2491">
            <v>33.200000000000003</v>
          </cell>
          <cell r="I2491">
            <v>1.46</v>
          </cell>
        </row>
        <row r="2492">
          <cell r="A2492" t="str">
            <v>4018</v>
          </cell>
          <cell r="B2492" t="str">
            <v>B</v>
          </cell>
          <cell r="C2492" t="str">
            <v>Y</v>
          </cell>
          <cell r="D2492" t="str">
            <v>0128-00</v>
          </cell>
          <cell r="E2492" t="str">
            <v>KURB.GEH.ENTLUEFT.</v>
          </cell>
          <cell r="F2492">
            <v>1.4</v>
          </cell>
          <cell r="G2492">
            <v>1.66</v>
          </cell>
          <cell r="H2492">
            <v>24.37</v>
          </cell>
          <cell r="I2492">
            <v>3.0599999999999996</v>
          </cell>
        </row>
        <row r="2493">
          <cell r="A2493" t="str">
            <v>4020</v>
          </cell>
          <cell r="B2493" t="str">
            <v>B</v>
          </cell>
          <cell r="C2493" t="str">
            <v>Y</v>
          </cell>
          <cell r="D2493" t="str">
            <v>0128-00</v>
          </cell>
          <cell r="E2493" t="str">
            <v>OELWANNE</v>
          </cell>
          <cell r="F2493">
            <v>2.46</v>
          </cell>
          <cell r="G2493">
            <v>4.26</v>
          </cell>
          <cell r="H2493">
            <v>228.74</v>
          </cell>
          <cell r="I2493">
            <v>6.72</v>
          </cell>
        </row>
        <row r="2494">
          <cell r="A2494" t="str">
            <v>4021</v>
          </cell>
          <cell r="B2494" t="str">
            <v>B</v>
          </cell>
          <cell r="C2494" t="str">
            <v>Y</v>
          </cell>
          <cell r="D2494" t="str">
            <v>0128-00</v>
          </cell>
          <cell r="E2494" t="str">
            <v>OELWANNE</v>
          </cell>
          <cell r="F2494">
            <v>1.69</v>
          </cell>
          <cell r="G2494">
            <v>3.57</v>
          </cell>
          <cell r="H2494">
            <v>178.84</v>
          </cell>
          <cell r="I2494">
            <v>5.26</v>
          </cell>
        </row>
        <row r="2495">
          <cell r="A2495" t="str">
            <v>4022</v>
          </cell>
          <cell r="B2495" t="str">
            <v>B</v>
          </cell>
          <cell r="C2495" t="str">
            <v>Y</v>
          </cell>
          <cell r="D2495" t="str">
            <v>0128-00</v>
          </cell>
          <cell r="E2495" t="str">
            <v>ANSCHLUSSGEHAEUSE</v>
          </cell>
          <cell r="F2495">
            <v>0.85</v>
          </cell>
          <cell r="G2495">
            <v>0</v>
          </cell>
          <cell r="H2495">
            <v>58.72</v>
          </cell>
          <cell r="I2495">
            <v>0.85</v>
          </cell>
        </row>
        <row r="2496">
          <cell r="A2496" t="str">
            <v>4024</v>
          </cell>
          <cell r="B2496" t="str">
            <v>B</v>
          </cell>
          <cell r="C2496" t="str">
            <v>Y</v>
          </cell>
          <cell r="D2496" t="str">
            <v>0128-00</v>
          </cell>
          <cell r="E2496" t="str">
            <v>SCHWUNGRAD</v>
          </cell>
          <cell r="F2496">
            <v>0.95</v>
          </cell>
          <cell r="G2496">
            <v>0</v>
          </cell>
          <cell r="H2496">
            <v>55.4</v>
          </cell>
          <cell r="I2496">
            <v>0.95</v>
          </cell>
        </row>
        <row r="2497">
          <cell r="A2497" t="str">
            <v>4026</v>
          </cell>
          <cell r="B2497" t="str">
            <v>B</v>
          </cell>
          <cell r="C2497" t="str">
            <v>Y</v>
          </cell>
          <cell r="D2497" t="str">
            <v>0128-00</v>
          </cell>
          <cell r="E2497" t="str">
            <v>LUEFTERLAGERUNG</v>
          </cell>
          <cell r="F2497">
            <v>1.76</v>
          </cell>
          <cell r="G2497">
            <v>4.53</v>
          </cell>
          <cell r="H2497">
            <v>73.260000000000005</v>
          </cell>
          <cell r="I2497">
            <v>6.29</v>
          </cell>
        </row>
        <row r="2498">
          <cell r="A2498" t="str">
            <v>4027</v>
          </cell>
          <cell r="B2498" t="str">
            <v>B</v>
          </cell>
          <cell r="C2498" t="str">
            <v>Y</v>
          </cell>
          <cell r="D2498" t="str">
            <v>0128-00</v>
          </cell>
          <cell r="E2498" t="str">
            <v>KRUEMMER</v>
          </cell>
          <cell r="F2498">
            <v>0.52</v>
          </cell>
          <cell r="G2498">
            <v>0</v>
          </cell>
          <cell r="H2498">
            <v>5.53</v>
          </cell>
          <cell r="I2498">
            <v>0.52</v>
          </cell>
        </row>
        <row r="2499">
          <cell r="A2499" t="str">
            <v>4029</v>
          </cell>
          <cell r="B2499" t="str">
            <v>B</v>
          </cell>
          <cell r="C2499" t="str">
            <v>Y</v>
          </cell>
          <cell r="D2499" t="str">
            <v>0128-00</v>
          </cell>
          <cell r="E2499" t="str">
            <v>GENERATOR</v>
          </cell>
          <cell r="F2499">
            <v>0.87</v>
          </cell>
          <cell r="G2499">
            <v>0</v>
          </cell>
          <cell r="H2499">
            <v>130.11000000000001</v>
          </cell>
          <cell r="I2499">
            <v>0.87</v>
          </cell>
        </row>
        <row r="2500">
          <cell r="A2500" t="str">
            <v>4030</v>
          </cell>
          <cell r="B2500" t="str">
            <v>B</v>
          </cell>
          <cell r="C2500" t="str">
            <v>Y</v>
          </cell>
          <cell r="D2500" t="str">
            <v>0128-00</v>
          </cell>
          <cell r="E2500" t="str">
            <v>OHNE INHALT</v>
          </cell>
          <cell r="F2500">
            <v>0</v>
          </cell>
          <cell r="G2500">
            <v>0</v>
          </cell>
          <cell r="H2500">
            <v>0</v>
          </cell>
          <cell r="I2500">
            <v>0</v>
          </cell>
        </row>
        <row r="2501">
          <cell r="A2501" t="str">
            <v>4031</v>
          </cell>
          <cell r="B2501" t="str">
            <v>B</v>
          </cell>
          <cell r="C2501" t="str">
            <v>Y</v>
          </cell>
          <cell r="D2501" t="str">
            <v>0128-00</v>
          </cell>
          <cell r="E2501" t="str">
            <v>KRAFTSTOFFPUMPE</v>
          </cell>
          <cell r="F2501">
            <v>0.28000000000000003</v>
          </cell>
          <cell r="G2501">
            <v>0</v>
          </cell>
          <cell r="H2501">
            <v>41.78</v>
          </cell>
          <cell r="I2501">
            <v>0.28000000000000003</v>
          </cell>
        </row>
        <row r="2502">
          <cell r="A2502" t="str">
            <v>4032</v>
          </cell>
          <cell r="B2502" t="str">
            <v>B</v>
          </cell>
          <cell r="C2502" t="str">
            <v>Y</v>
          </cell>
          <cell r="D2502" t="str">
            <v>0128-00</v>
          </cell>
          <cell r="E2502" t="str">
            <v>KEILRIEMENSCHEIBE</v>
          </cell>
          <cell r="F2502">
            <v>0</v>
          </cell>
          <cell r="G2502">
            <v>0</v>
          </cell>
          <cell r="H2502">
            <v>9.7100000000000009</v>
          </cell>
          <cell r="I2502">
            <v>0</v>
          </cell>
        </row>
        <row r="2503">
          <cell r="A2503" t="str">
            <v>4033</v>
          </cell>
          <cell r="B2503" t="str">
            <v>B</v>
          </cell>
          <cell r="C2503" t="str">
            <v>Y</v>
          </cell>
          <cell r="D2503" t="str">
            <v>0128-00</v>
          </cell>
          <cell r="E2503" t="str">
            <v>SCHWINGS.DAEMPFER</v>
          </cell>
          <cell r="F2503">
            <v>0.48</v>
          </cell>
          <cell r="G2503">
            <v>0</v>
          </cell>
          <cell r="H2503">
            <v>51.31</v>
          </cell>
          <cell r="I2503">
            <v>0.48</v>
          </cell>
        </row>
        <row r="2504">
          <cell r="A2504" t="str">
            <v>4034</v>
          </cell>
          <cell r="B2504" t="str">
            <v>B</v>
          </cell>
          <cell r="C2504" t="str">
            <v>Y</v>
          </cell>
          <cell r="D2504" t="str">
            <v>0128-00</v>
          </cell>
          <cell r="E2504" t="str">
            <v>OHNE INHALT</v>
          </cell>
          <cell r="F2504">
            <v>0</v>
          </cell>
          <cell r="G2504">
            <v>0</v>
          </cell>
          <cell r="H2504">
            <v>0</v>
          </cell>
          <cell r="I2504">
            <v>0</v>
          </cell>
        </row>
        <row r="2505">
          <cell r="A2505" t="str">
            <v>4035</v>
          </cell>
          <cell r="B2505" t="str">
            <v>B</v>
          </cell>
          <cell r="C2505" t="str">
            <v>Y</v>
          </cell>
          <cell r="D2505" t="str">
            <v>0128-00</v>
          </cell>
          <cell r="E2505" t="str">
            <v>MOTORLAGERUNG</v>
          </cell>
          <cell r="F2505">
            <v>0.4</v>
          </cell>
          <cell r="G2505">
            <v>0</v>
          </cell>
          <cell r="H2505">
            <v>0.66</v>
          </cell>
          <cell r="I2505">
            <v>0.4</v>
          </cell>
        </row>
        <row r="2506">
          <cell r="A2506" t="str">
            <v>4036</v>
          </cell>
          <cell r="B2506" t="str">
            <v>B</v>
          </cell>
          <cell r="C2506" t="str">
            <v>Y</v>
          </cell>
          <cell r="D2506" t="str">
            <v>0128-00</v>
          </cell>
          <cell r="E2506" t="str">
            <v>MOTORLAGERUNG</v>
          </cell>
          <cell r="F2506">
            <v>0.42</v>
          </cell>
          <cell r="G2506">
            <v>0</v>
          </cell>
          <cell r="H2506">
            <v>17.87</v>
          </cell>
          <cell r="I2506">
            <v>0.42</v>
          </cell>
        </row>
        <row r="2507">
          <cell r="A2507" t="str">
            <v>4038</v>
          </cell>
          <cell r="B2507" t="str">
            <v>B</v>
          </cell>
          <cell r="C2507" t="str">
            <v>Y</v>
          </cell>
          <cell r="D2507" t="str">
            <v>0128-00</v>
          </cell>
          <cell r="E2507" t="str">
            <v>VERSCHLUSSTEILE</v>
          </cell>
          <cell r="F2507">
            <v>1</v>
          </cell>
          <cell r="G2507">
            <v>0</v>
          </cell>
          <cell r="H2507">
            <v>56.13</v>
          </cell>
          <cell r="I2507">
            <v>1</v>
          </cell>
        </row>
        <row r="2508">
          <cell r="A2508" t="str">
            <v>4039</v>
          </cell>
          <cell r="B2508" t="str">
            <v>B</v>
          </cell>
          <cell r="C2508" t="str">
            <v>Y</v>
          </cell>
          <cell r="D2508" t="str">
            <v>0128-00</v>
          </cell>
          <cell r="E2508" t="str">
            <v>VERSCHLUSSTEILE</v>
          </cell>
          <cell r="F2508">
            <v>1.02</v>
          </cell>
          <cell r="G2508">
            <v>0</v>
          </cell>
          <cell r="H2508">
            <v>46.34</v>
          </cell>
          <cell r="I2508">
            <v>1.02</v>
          </cell>
        </row>
        <row r="2509">
          <cell r="A2509" t="str">
            <v>4040</v>
          </cell>
          <cell r="B2509" t="str">
            <v>B</v>
          </cell>
          <cell r="C2509" t="str">
            <v>Y</v>
          </cell>
          <cell r="D2509" t="str">
            <v>0128-00</v>
          </cell>
          <cell r="E2509" t="str">
            <v>OELEINFUELLUNG</v>
          </cell>
          <cell r="F2509">
            <v>0.77</v>
          </cell>
          <cell r="G2509">
            <v>0</v>
          </cell>
          <cell r="H2509">
            <v>16.97</v>
          </cell>
          <cell r="I2509">
            <v>0.77</v>
          </cell>
        </row>
        <row r="2510">
          <cell r="A2510" t="str">
            <v>4041</v>
          </cell>
          <cell r="B2510" t="str">
            <v>B</v>
          </cell>
          <cell r="C2510" t="str">
            <v>Y</v>
          </cell>
          <cell r="D2510" t="str">
            <v>0128-00</v>
          </cell>
          <cell r="E2510" t="str">
            <v>OELEINFUELLUNG</v>
          </cell>
          <cell r="F2510">
            <v>0.91</v>
          </cell>
          <cell r="G2510">
            <v>0</v>
          </cell>
          <cell r="H2510">
            <v>17.149999999999999</v>
          </cell>
          <cell r="I2510">
            <v>0.91</v>
          </cell>
        </row>
        <row r="2511">
          <cell r="A2511" t="str">
            <v>4042</v>
          </cell>
          <cell r="B2511" t="str">
            <v>B</v>
          </cell>
          <cell r="C2511" t="str">
            <v>Y</v>
          </cell>
          <cell r="D2511" t="str">
            <v>0128-00</v>
          </cell>
          <cell r="E2511" t="str">
            <v>SCHMIEROELKUEHLER</v>
          </cell>
          <cell r="F2511">
            <v>1.08</v>
          </cell>
          <cell r="G2511">
            <v>0</v>
          </cell>
          <cell r="H2511">
            <v>70.069999999999993</v>
          </cell>
          <cell r="I2511">
            <v>1.08</v>
          </cell>
        </row>
        <row r="2512">
          <cell r="A2512" t="str">
            <v>4043</v>
          </cell>
          <cell r="B2512" t="str">
            <v>B</v>
          </cell>
          <cell r="C2512" t="str">
            <v>Y</v>
          </cell>
          <cell r="D2512" t="str">
            <v>0128-00</v>
          </cell>
          <cell r="E2512" t="str">
            <v>SCHMIEROELFILTER</v>
          </cell>
          <cell r="F2512">
            <v>0.51</v>
          </cell>
          <cell r="G2512">
            <v>0</v>
          </cell>
          <cell r="H2512">
            <v>0</v>
          </cell>
          <cell r="I2512">
            <v>0.51</v>
          </cell>
        </row>
        <row r="2513">
          <cell r="A2513" t="str">
            <v>4044</v>
          </cell>
          <cell r="B2513" t="str">
            <v>B</v>
          </cell>
          <cell r="C2513" t="str">
            <v>Y</v>
          </cell>
          <cell r="D2513" t="str">
            <v>0128-00</v>
          </cell>
          <cell r="E2513" t="str">
            <v>KRAFTSTOFFILTER</v>
          </cell>
          <cell r="F2513">
            <v>0.17</v>
          </cell>
          <cell r="G2513">
            <v>0</v>
          </cell>
          <cell r="H2513">
            <v>14.68</v>
          </cell>
          <cell r="I2513">
            <v>0.17</v>
          </cell>
        </row>
        <row r="2514">
          <cell r="A2514" t="str">
            <v>4045</v>
          </cell>
          <cell r="B2514" t="str">
            <v>B</v>
          </cell>
          <cell r="C2514" t="str">
            <v>Y</v>
          </cell>
          <cell r="D2514" t="str">
            <v>0128-00</v>
          </cell>
          <cell r="E2514" t="str">
            <v>KRAFTSTOFFLEITUNG</v>
          </cell>
          <cell r="F2514">
            <v>1.65</v>
          </cell>
          <cell r="G2514">
            <v>4.9400000000000004</v>
          </cell>
          <cell r="H2514">
            <v>23.16</v>
          </cell>
          <cell r="I2514">
            <v>6.59</v>
          </cell>
        </row>
        <row r="2515">
          <cell r="A2515" t="str">
            <v>4046</v>
          </cell>
          <cell r="B2515" t="str">
            <v>B</v>
          </cell>
          <cell r="C2515" t="str">
            <v>Y</v>
          </cell>
          <cell r="D2515" t="str">
            <v>0128-00</v>
          </cell>
          <cell r="E2515" t="str">
            <v>KRAFTSTOFFLEITUNG</v>
          </cell>
          <cell r="F2515">
            <v>1.45</v>
          </cell>
          <cell r="G2515">
            <v>8.06</v>
          </cell>
          <cell r="H2515">
            <v>18.02</v>
          </cell>
          <cell r="I2515">
            <v>9.51</v>
          </cell>
        </row>
        <row r="2516">
          <cell r="A2516" t="str">
            <v>4047</v>
          </cell>
          <cell r="B2516" t="str">
            <v>B</v>
          </cell>
          <cell r="C2516" t="str">
            <v>Y</v>
          </cell>
          <cell r="D2516" t="str">
            <v>0128-00</v>
          </cell>
          <cell r="E2516" t="str">
            <v>DREHZ.VERSTELLUNG</v>
          </cell>
          <cell r="F2516">
            <v>0.19</v>
          </cell>
          <cell r="G2516">
            <v>0</v>
          </cell>
          <cell r="H2516">
            <v>1.38</v>
          </cell>
          <cell r="I2516">
            <v>0.19</v>
          </cell>
        </row>
        <row r="2517">
          <cell r="A2517" t="str">
            <v>4048</v>
          </cell>
          <cell r="B2517" t="str">
            <v>B</v>
          </cell>
          <cell r="C2517" t="str">
            <v>Y</v>
          </cell>
          <cell r="D2517" t="str">
            <v>0128-00</v>
          </cell>
          <cell r="E2517" t="str">
            <v>DREHZ.VERSTELLUNG</v>
          </cell>
          <cell r="F2517">
            <v>0</v>
          </cell>
          <cell r="G2517">
            <v>0</v>
          </cell>
          <cell r="H2517">
            <v>0</v>
          </cell>
          <cell r="I2517">
            <v>0</v>
          </cell>
        </row>
        <row r="2518">
          <cell r="A2518" t="str">
            <v>4049</v>
          </cell>
          <cell r="B2518" t="str">
            <v>B</v>
          </cell>
          <cell r="C2518" t="str">
            <v>Y</v>
          </cell>
          <cell r="D2518" t="str">
            <v>0128-00</v>
          </cell>
          <cell r="E2518" t="str">
            <v>STARTHILFE</v>
          </cell>
          <cell r="F2518">
            <v>1.72</v>
          </cell>
          <cell r="G2518">
            <v>2.82</v>
          </cell>
          <cell r="H2518">
            <v>77.349999999999994</v>
          </cell>
          <cell r="I2518">
            <v>4.54</v>
          </cell>
        </row>
        <row r="2519">
          <cell r="A2519" t="str">
            <v>4050</v>
          </cell>
          <cell r="B2519" t="str">
            <v>B</v>
          </cell>
          <cell r="C2519" t="str">
            <v>Y</v>
          </cell>
          <cell r="D2519" t="str">
            <v>0128-00</v>
          </cell>
          <cell r="E2519" t="str">
            <v>OELDRUCKUEBERWACH.</v>
          </cell>
          <cell r="F2519">
            <v>0.13</v>
          </cell>
          <cell r="G2519">
            <v>0</v>
          </cell>
          <cell r="H2519">
            <v>19.940000000000001</v>
          </cell>
          <cell r="I2519">
            <v>0.13</v>
          </cell>
        </row>
        <row r="2520">
          <cell r="A2520" t="str">
            <v>4051</v>
          </cell>
          <cell r="B2520" t="str">
            <v>B</v>
          </cell>
          <cell r="C2520" t="str">
            <v>Y</v>
          </cell>
          <cell r="D2520" t="str">
            <v>0128-00</v>
          </cell>
          <cell r="E2520" t="str">
            <v>TEMPERATURGEBER</v>
          </cell>
          <cell r="F2520">
            <v>0.27</v>
          </cell>
          <cell r="G2520">
            <v>0</v>
          </cell>
          <cell r="H2520">
            <v>6.29</v>
          </cell>
          <cell r="I2520">
            <v>0.27</v>
          </cell>
        </row>
        <row r="2521">
          <cell r="A2521" t="str">
            <v>4052</v>
          </cell>
          <cell r="B2521" t="str">
            <v>B</v>
          </cell>
          <cell r="C2521" t="str">
            <v>Y</v>
          </cell>
          <cell r="D2521" t="str">
            <v>0128-00</v>
          </cell>
          <cell r="E2521" t="str">
            <v>LADELUFTTEMPERATUR</v>
          </cell>
          <cell r="F2521">
            <v>0.3</v>
          </cell>
          <cell r="G2521">
            <v>0</v>
          </cell>
          <cell r="H2521">
            <v>11</v>
          </cell>
          <cell r="I2521">
            <v>0.3</v>
          </cell>
        </row>
        <row r="2522">
          <cell r="A2522" t="str">
            <v>4053</v>
          </cell>
          <cell r="B2522" t="str">
            <v>B</v>
          </cell>
          <cell r="C2522" t="str">
            <v>Y</v>
          </cell>
          <cell r="D2522" t="str">
            <v>0128-00</v>
          </cell>
          <cell r="E2522" t="str">
            <v>KOMPRESSOR</v>
          </cell>
          <cell r="F2522">
            <v>1.32</v>
          </cell>
          <cell r="G2522">
            <v>0</v>
          </cell>
          <cell r="H2522">
            <v>178.16</v>
          </cell>
          <cell r="I2522">
            <v>1.32</v>
          </cell>
        </row>
        <row r="2523">
          <cell r="A2523" t="str">
            <v>4054</v>
          </cell>
          <cell r="B2523" t="str">
            <v>B</v>
          </cell>
          <cell r="C2523" t="str">
            <v>Y</v>
          </cell>
          <cell r="D2523" t="str">
            <v>0128-00</v>
          </cell>
          <cell r="E2523" t="str">
            <v>GENERATOR</v>
          </cell>
          <cell r="F2523">
            <v>1.05</v>
          </cell>
          <cell r="G2523">
            <v>0</v>
          </cell>
          <cell r="H2523">
            <v>66.03</v>
          </cell>
          <cell r="I2523">
            <v>1.05</v>
          </cell>
        </row>
        <row r="2524">
          <cell r="A2524" t="str">
            <v>4055</v>
          </cell>
          <cell r="B2524" t="str">
            <v>B</v>
          </cell>
          <cell r="C2524" t="str">
            <v>Y</v>
          </cell>
          <cell r="D2524" t="str">
            <v>0128-00</v>
          </cell>
          <cell r="E2524" t="str">
            <v>KRAFTSTOFFPUMPE</v>
          </cell>
          <cell r="F2524">
            <v>0.28000000000000003</v>
          </cell>
          <cell r="G2524">
            <v>0</v>
          </cell>
          <cell r="H2524">
            <v>42.53</v>
          </cell>
          <cell r="I2524">
            <v>0.28000000000000003</v>
          </cell>
        </row>
        <row r="2525">
          <cell r="A2525" t="str">
            <v>4056</v>
          </cell>
          <cell r="B2525" t="str">
            <v>B</v>
          </cell>
          <cell r="C2525" t="str">
            <v>Y</v>
          </cell>
          <cell r="D2525" t="str">
            <v>0128-00</v>
          </cell>
          <cell r="E2525" t="str">
            <v>KEILRIEMENSCHEIBE</v>
          </cell>
          <cell r="F2525">
            <v>0.76</v>
          </cell>
          <cell r="G2525">
            <v>0</v>
          </cell>
          <cell r="H2525">
            <v>29.25</v>
          </cell>
          <cell r="I2525">
            <v>0.76</v>
          </cell>
        </row>
        <row r="2526">
          <cell r="A2526" t="str">
            <v>4057</v>
          </cell>
          <cell r="B2526" t="str">
            <v>B</v>
          </cell>
          <cell r="C2526" t="str">
            <v>Y</v>
          </cell>
          <cell r="D2526" t="str">
            <v>0128-00</v>
          </cell>
          <cell r="E2526" t="str">
            <v>SCHWINGS.DAEMPFER</v>
          </cell>
          <cell r="F2526">
            <v>0.52</v>
          </cell>
          <cell r="G2526">
            <v>0</v>
          </cell>
          <cell r="H2526">
            <v>52.24</v>
          </cell>
          <cell r="I2526">
            <v>0.52</v>
          </cell>
        </row>
        <row r="2527">
          <cell r="A2527" t="str">
            <v>4058</v>
          </cell>
          <cell r="B2527" t="str">
            <v>B</v>
          </cell>
          <cell r="C2527" t="str">
            <v>Y</v>
          </cell>
          <cell r="D2527" t="str">
            <v>0128-00</v>
          </cell>
          <cell r="E2527" t="str">
            <v>NEBENABTRIEB</v>
          </cell>
          <cell r="F2527">
            <v>4.24</v>
          </cell>
          <cell r="G2527">
            <v>6.46</v>
          </cell>
          <cell r="H2527">
            <v>357.93</v>
          </cell>
          <cell r="I2527">
            <v>10.7</v>
          </cell>
        </row>
        <row r="2528">
          <cell r="A2528" t="str">
            <v>4059</v>
          </cell>
          <cell r="B2528" t="str">
            <v>B</v>
          </cell>
          <cell r="C2528" t="str">
            <v>Y</v>
          </cell>
          <cell r="D2528" t="str">
            <v>0128-00</v>
          </cell>
          <cell r="E2528" t="str">
            <v>TEMPERATURGEBER</v>
          </cell>
          <cell r="F2528">
            <v>0.14000000000000001</v>
          </cell>
          <cell r="G2528">
            <v>0</v>
          </cell>
          <cell r="H2528">
            <v>6.76</v>
          </cell>
          <cell r="I2528">
            <v>0.14000000000000001</v>
          </cell>
        </row>
        <row r="2529">
          <cell r="A2529" t="str">
            <v>4060</v>
          </cell>
          <cell r="B2529" t="str">
            <v>B</v>
          </cell>
          <cell r="C2529" t="str">
            <v>Y</v>
          </cell>
          <cell r="D2529" t="str">
            <v>0128-00</v>
          </cell>
          <cell r="E2529" t="str">
            <v>MOTORLAGERUNG</v>
          </cell>
          <cell r="F2529">
            <v>0.34</v>
          </cell>
          <cell r="G2529">
            <v>0</v>
          </cell>
          <cell r="H2529">
            <v>7.48</v>
          </cell>
          <cell r="I2529">
            <v>0.34</v>
          </cell>
        </row>
        <row r="2530">
          <cell r="A2530" t="str">
            <v>4061</v>
          </cell>
          <cell r="B2530" t="str">
            <v>B</v>
          </cell>
          <cell r="C2530" t="str">
            <v>Y</v>
          </cell>
          <cell r="D2530" t="str">
            <v>0128-00</v>
          </cell>
          <cell r="E2530" t="str">
            <v>VERSCHLUSSTEILE</v>
          </cell>
          <cell r="F2530">
            <v>3.86</v>
          </cell>
          <cell r="G2530">
            <v>0.21</v>
          </cell>
          <cell r="H2530">
            <v>404.68</v>
          </cell>
          <cell r="I2530">
            <v>4.07</v>
          </cell>
        </row>
        <row r="2531">
          <cell r="A2531" t="str">
            <v>4063</v>
          </cell>
          <cell r="B2531" t="str">
            <v>B</v>
          </cell>
          <cell r="C2531" t="str">
            <v>Y</v>
          </cell>
          <cell r="D2531" t="str">
            <v>0128-00</v>
          </cell>
          <cell r="E2531" t="str">
            <v>EINSPRITZPUMPE</v>
          </cell>
          <cell r="F2531">
            <v>9.5500000000000007</v>
          </cell>
          <cell r="G2531">
            <v>51.56</v>
          </cell>
          <cell r="H2531">
            <v>1132.5899999999999</v>
          </cell>
          <cell r="I2531">
            <v>61.11</v>
          </cell>
        </row>
        <row r="2532">
          <cell r="A2532" t="str">
            <v>4064</v>
          </cell>
          <cell r="B2532" t="str">
            <v>B</v>
          </cell>
          <cell r="C2532" t="str">
            <v>Y</v>
          </cell>
          <cell r="D2532" t="str">
            <v>0128-00</v>
          </cell>
          <cell r="E2532" t="str">
            <v>ABDECKUNG</v>
          </cell>
          <cell r="F2532">
            <v>0</v>
          </cell>
          <cell r="G2532">
            <v>0</v>
          </cell>
          <cell r="H2532">
            <v>0</v>
          </cell>
          <cell r="I2532">
            <v>0</v>
          </cell>
        </row>
        <row r="2533">
          <cell r="A2533" t="str">
            <v>4065</v>
          </cell>
          <cell r="B2533" t="str">
            <v>B</v>
          </cell>
          <cell r="C2533" t="str">
            <v>Y</v>
          </cell>
          <cell r="D2533" t="str">
            <v>0128-00</v>
          </cell>
          <cell r="E2533" t="str">
            <v>ABGASTURBOLADER</v>
          </cell>
          <cell r="F2533">
            <v>3.09</v>
          </cell>
          <cell r="G2533">
            <v>1.48</v>
          </cell>
          <cell r="H2533">
            <v>179.93</v>
          </cell>
          <cell r="I2533">
            <v>4.57</v>
          </cell>
        </row>
        <row r="2534">
          <cell r="A2534" t="str">
            <v>4066</v>
          </cell>
          <cell r="B2534" t="str">
            <v>B</v>
          </cell>
          <cell r="C2534" t="str">
            <v>Y</v>
          </cell>
          <cell r="D2534" t="str">
            <v>0128-00</v>
          </cell>
          <cell r="E2534" t="str">
            <v>LADELUFTLEITUNG</v>
          </cell>
          <cell r="F2534">
            <v>1.0900000000000001</v>
          </cell>
          <cell r="G2534">
            <v>0</v>
          </cell>
          <cell r="H2534">
            <v>30.06</v>
          </cell>
          <cell r="I2534">
            <v>1.0900000000000001</v>
          </cell>
        </row>
        <row r="2535">
          <cell r="A2535" t="str">
            <v>4067</v>
          </cell>
          <cell r="B2535" t="str">
            <v>B</v>
          </cell>
          <cell r="C2535" t="str">
            <v>Y</v>
          </cell>
          <cell r="D2535" t="str">
            <v>0128-00</v>
          </cell>
          <cell r="E2535" t="str">
            <v>KURB.GEH.ENTLUEFT.</v>
          </cell>
          <cell r="F2535">
            <v>0.48</v>
          </cell>
          <cell r="G2535">
            <v>1.66</v>
          </cell>
          <cell r="H2535">
            <v>24.2</v>
          </cell>
          <cell r="I2535">
            <v>2.1399999999999997</v>
          </cell>
        </row>
        <row r="2536">
          <cell r="A2536" t="str">
            <v>4068</v>
          </cell>
          <cell r="B2536" t="str">
            <v>B</v>
          </cell>
          <cell r="C2536" t="str">
            <v>Y</v>
          </cell>
          <cell r="D2536" t="str">
            <v>0128-00</v>
          </cell>
          <cell r="E2536" t="str">
            <v>OELWANNE</v>
          </cell>
          <cell r="F2536">
            <v>2.59</v>
          </cell>
          <cell r="G2536">
            <v>2.75</v>
          </cell>
          <cell r="H2536">
            <v>191.15</v>
          </cell>
          <cell r="I2536">
            <v>5.34</v>
          </cell>
        </row>
        <row r="2537">
          <cell r="A2537" t="str">
            <v>4070</v>
          </cell>
          <cell r="B2537" t="str">
            <v>B</v>
          </cell>
          <cell r="C2537" t="str">
            <v>Y</v>
          </cell>
          <cell r="D2537" t="str">
            <v>0128-00</v>
          </cell>
          <cell r="E2537" t="str">
            <v>OELEINFUELLUNG</v>
          </cell>
          <cell r="F2537">
            <v>0.6</v>
          </cell>
          <cell r="G2537">
            <v>0</v>
          </cell>
          <cell r="H2537">
            <v>21.04</v>
          </cell>
          <cell r="I2537">
            <v>0.6</v>
          </cell>
        </row>
        <row r="2538">
          <cell r="A2538" t="str">
            <v>4071</v>
          </cell>
          <cell r="B2538" t="str">
            <v>B</v>
          </cell>
          <cell r="C2538" t="str">
            <v>Y</v>
          </cell>
          <cell r="D2538" t="str">
            <v>0128-00</v>
          </cell>
          <cell r="E2538" t="str">
            <v>SCHMIEROELKUEHLER</v>
          </cell>
          <cell r="F2538">
            <v>0.48</v>
          </cell>
          <cell r="G2538">
            <v>0</v>
          </cell>
          <cell r="H2538">
            <v>66.58</v>
          </cell>
          <cell r="I2538">
            <v>0.48</v>
          </cell>
        </row>
        <row r="2539">
          <cell r="A2539" t="str">
            <v>4072</v>
          </cell>
          <cell r="B2539" t="str">
            <v>B</v>
          </cell>
          <cell r="C2539" t="str">
            <v>Y</v>
          </cell>
          <cell r="D2539" t="str">
            <v>0128-00</v>
          </cell>
          <cell r="E2539" t="str">
            <v>KURB.GEH.ENTLUEFT.</v>
          </cell>
          <cell r="F2539">
            <v>1.4</v>
          </cell>
          <cell r="G2539">
            <v>1.66</v>
          </cell>
          <cell r="H2539">
            <v>24.37</v>
          </cell>
          <cell r="I2539">
            <v>3.0599999999999996</v>
          </cell>
        </row>
        <row r="2540">
          <cell r="A2540" t="str">
            <v>4073</v>
          </cell>
          <cell r="B2540" t="str">
            <v>B</v>
          </cell>
          <cell r="C2540" t="str">
            <v>Y</v>
          </cell>
          <cell r="D2540" t="str">
            <v>0128-00</v>
          </cell>
          <cell r="E2540" t="str">
            <v>DREHZAHLREGLER</v>
          </cell>
          <cell r="F2540">
            <v>2.37</v>
          </cell>
          <cell r="G2540">
            <v>1.48</v>
          </cell>
          <cell r="H2540">
            <v>161.82</v>
          </cell>
          <cell r="I2540">
            <v>3.85</v>
          </cell>
        </row>
        <row r="2541">
          <cell r="A2541" t="str">
            <v>4074</v>
          </cell>
          <cell r="B2541" t="str">
            <v>B</v>
          </cell>
          <cell r="C2541" t="str">
            <v>Y</v>
          </cell>
          <cell r="D2541" t="str">
            <v>0128-00</v>
          </cell>
          <cell r="E2541" t="str">
            <v>EINSPRITZPUMPE</v>
          </cell>
          <cell r="F2541">
            <v>6.15</v>
          </cell>
          <cell r="G2541">
            <v>44.83</v>
          </cell>
          <cell r="H2541">
            <v>640.45000000000005</v>
          </cell>
          <cell r="I2541">
            <v>50.98</v>
          </cell>
        </row>
        <row r="2542">
          <cell r="A2542" t="str">
            <v>4075</v>
          </cell>
          <cell r="B2542" t="str">
            <v>B</v>
          </cell>
          <cell r="C2542" t="str">
            <v>Y</v>
          </cell>
          <cell r="D2542" t="str">
            <v>0128-00</v>
          </cell>
          <cell r="E2542" t="str">
            <v>ABGASTURBOLADER</v>
          </cell>
          <cell r="F2542">
            <v>2.67</v>
          </cell>
          <cell r="G2542">
            <v>3.46</v>
          </cell>
          <cell r="H2542">
            <v>151.22</v>
          </cell>
          <cell r="I2542">
            <v>6.13</v>
          </cell>
        </row>
        <row r="2543">
          <cell r="A2543" t="str">
            <v>4076</v>
          </cell>
          <cell r="B2543" t="str">
            <v>B</v>
          </cell>
          <cell r="C2543" t="str">
            <v>Y</v>
          </cell>
          <cell r="D2543" t="str">
            <v>0128-00</v>
          </cell>
          <cell r="E2543" t="str">
            <v>LADELUFTLEITUNG</v>
          </cell>
          <cell r="F2543">
            <v>1.21</v>
          </cell>
          <cell r="G2543">
            <v>0</v>
          </cell>
          <cell r="H2543">
            <v>28.73</v>
          </cell>
          <cell r="I2543">
            <v>1.21</v>
          </cell>
        </row>
        <row r="2544">
          <cell r="A2544" t="str">
            <v>4077</v>
          </cell>
          <cell r="B2544" t="str">
            <v>B</v>
          </cell>
          <cell r="C2544" t="str">
            <v>Y</v>
          </cell>
          <cell r="D2544" t="str">
            <v>0128-00</v>
          </cell>
          <cell r="E2544" t="str">
            <v>KURB.GEH.ENTLUEFT.</v>
          </cell>
          <cell r="F2544">
            <v>0.48</v>
          </cell>
          <cell r="G2544">
            <v>1.66</v>
          </cell>
          <cell r="H2544">
            <v>24.2</v>
          </cell>
          <cell r="I2544">
            <v>2.1399999999999997</v>
          </cell>
        </row>
        <row r="2545">
          <cell r="A2545" t="str">
            <v>4078</v>
          </cell>
          <cell r="B2545" t="str">
            <v>B</v>
          </cell>
          <cell r="C2545" t="str">
            <v>Y</v>
          </cell>
          <cell r="D2545" t="str">
            <v>0128-00</v>
          </cell>
          <cell r="E2545" t="str">
            <v>OELWANNE</v>
          </cell>
          <cell r="F2545">
            <v>1.65</v>
          </cell>
          <cell r="G2545">
            <v>3.35</v>
          </cell>
          <cell r="H2545">
            <v>162.94</v>
          </cell>
          <cell r="I2545">
            <v>5</v>
          </cell>
        </row>
        <row r="2546">
          <cell r="A2546" t="str">
            <v>4079</v>
          </cell>
          <cell r="B2546" t="str">
            <v>B</v>
          </cell>
          <cell r="C2546" t="str">
            <v>Y</v>
          </cell>
          <cell r="D2546" t="str">
            <v>0128-00</v>
          </cell>
          <cell r="E2546" t="str">
            <v>SCHWINGS.DAEMPFER</v>
          </cell>
          <cell r="F2546">
            <v>0.76</v>
          </cell>
          <cell r="G2546">
            <v>0</v>
          </cell>
          <cell r="H2546">
            <v>52.44</v>
          </cell>
          <cell r="I2546">
            <v>0.76</v>
          </cell>
        </row>
        <row r="2547">
          <cell r="A2547" t="str">
            <v>4080</v>
          </cell>
          <cell r="B2547" t="str">
            <v>B</v>
          </cell>
          <cell r="C2547" t="str">
            <v>Y</v>
          </cell>
          <cell r="D2547" t="str">
            <v>0128-00</v>
          </cell>
          <cell r="E2547" t="str">
            <v>OELEINFUELLUNG</v>
          </cell>
          <cell r="F2547">
            <v>0.75</v>
          </cell>
          <cell r="G2547">
            <v>0</v>
          </cell>
          <cell r="H2547">
            <v>21.22</v>
          </cell>
          <cell r="I2547">
            <v>0.75</v>
          </cell>
        </row>
        <row r="2548">
          <cell r="A2548" t="str">
            <v>4081</v>
          </cell>
          <cell r="B2548" t="str">
            <v>B</v>
          </cell>
          <cell r="C2548" t="str">
            <v>Y</v>
          </cell>
          <cell r="D2548" t="str">
            <v>0128-00</v>
          </cell>
          <cell r="E2548" t="str">
            <v>STARTHILFE</v>
          </cell>
          <cell r="F2548">
            <v>2.0699999999999998</v>
          </cell>
          <cell r="G2548">
            <v>1.96</v>
          </cell>
          <cell r="H2548">
            <v>79.599999999999994</v>
          </cell>
          <cell r="I2548">
            <v>4.0299999999999994</v>
          </cell>
        </row>
        <row r="2549">
          <cell r="A2549" t="str">
            <v>4082</v>
          </cell>
          <cell r="B2549" t="str">
            <v>B</v>
          </cell>
          <cell r="C2549" t="str">
            <v>Y</v>
          </cell>
          <cell r="D2549" t="str">
            <v>0128-00</v>
          </cell>
          <cell r="E2549" t="str">
            <v>LADELUFTTEMPERATUR</v>
          </cell>
          <cell r="F2549">
            <v>0.41</v>
          </cell>
          <cell r="G2549">
            <v>0</v>
          </cell>
          <cell r="H2549">
            <v>0.27</v>
          </cell>
          <cell r="I2549">
            <v>0.41</v>
          </cell>
        </row>
        <row r="2550">
          <cell r="A2550" t="str">
            <v>4090</v>
          </cell>
          <cell r="B2550" t="str">
            <v>B</v>
          </cell>
          <cell r="C2550" t="str">
            <v>Y</v>
          </cell>
          <cell r="D2550" t="str">
            <v>0128-00</v>
          </cell>
          <cell r="E2550" t="str">
            <v>MOTORZEICHNUNG</v>
          </cell>
          <cell r="F2550">
            <v>0</v>
          </cell>
          <cell r="G2550">
            <v>0</v>
          </cell>
          <cell r="H2550">
            <v>0</v>
          </cell>
          <cell r="I2550">
            <v>0</v>
          </cell>
        </row>
        <row r="2551">
          <cell r="A2551" t="str">
            <v>4091</v>
          </cell>
          <cell r="B2551" t="str">
            <v>B</v>
          </cell>
          <cell r="C2551" t="str">
            <v>Y</v>
          </cell>
          <cell r="D2551" t="str">
            <v>0128-00</v>
          </cell>
          <cell r="E2551" t="str">
            <v>MOTORZEICHNUNG</v>
          </cell>
          <cell r="F2551">
            <v>0</v>
          </cell>
          <cell r="G2551">
            <v>0</v>
          </cell>
          <cell r="H2551">
            <v>0</v>
          </cell>
          <cell r="I2551">
            <v>0</v>
          </cell>
        </row>
        <row r="2552">
          <cell r="A2552" t="str">
            <v>4092</v>
          </cell>
          <cell r="B2552" t="str">
            <v>B</v>
          </cell>
          <cell r="C2552" t="str">
            <v>Y</v>
          </cell>
          <cell r="D2552" t="str">
            <v>0128-00</v>
          </cell>
          <cell r="E2552" t="str">
            <v>MOTORZEICHNUNG</v>
          </cell>
          <cell r="F2552">
            <v>0</v>
          </cell>
          <cell r="G2552">
            <v>0</v>
          </cell>
          <cell r="H2552">
            <v>0</v>
          </cell>
          <cell r="I2552">
            <v>0</v>
          </cell>
        </row>
        <row r="2553">
          <cell r="A2553" t="str">
            <v>4093</v>
          </cell>
          <cell r="B2553" t="str">
            <v>B</v>
          </cell>
          <cell r="C2553" t="str">
            <v>Y</v>
          </cell>
          <cell r="D2553" t="str">
            <v>0128-00</v>
          </cell>
          <cell r="E2553" t="str">
            <v>MOTORZEICHNUNG</v>
          </cell>
          <cell r="F2553">
            <v>0</v>
          </cell>
          <cell r="G2553">
            <v>0</v>
          </cell>
          <cell r="H2553">
            <v>0</v>
          </cell>
          <cell r="I2553">
            <v>0</v>
          </cell>
        </row>
        <row r="2554">
          <cell r="A2554" t="str">
            <v>4094</v>
          </cell>
          <cell r="B2554" t="str">
            <v>B</v>
          </cell>
          <cell r="C2554" t="str">
            <v>Y</v>
          </cell>
          <cell r="D2554" t="str">
            <v>0130-00</v>
          </cell>
          <cell r="E2554" t="str">
            <v>WERKSPROBELAUF</v>
          </cell>
          <cell r="F2554">
            <v>13.54</v>
          </cell>
          <cell r="G2554">
            <v>0</v>
          </cell>
          <cell r="H2554">
            <v>0</v>
          </cell>
          <cell r="I2554">
            <v>13.54</v>
          </cell>
        </row>
        <row r="2555">
          <cell r="A2555" t="str">
            <v>4095</v>
          </cell>
          <cell r="B2555" t="str">
            <v>B</v>
          </cell>
          <cell r="C2555" t="str">
            <v>Y</v>
          </cell>
          <cell r="D2555" t="str">
            <v>0130-00</v>
          </cell>
          <cell r="E2555" t="str">
            <v>LANDVERPACKUNG</v>
          </cell>
          <cell r="F2555">
            <v>0</v>
          </cell>
          <cell r="G2555">
            <v>0</v>
          </cell>
          <cell r="H2555">
            <v>10.48</v>
          </cell>
          <cell r="I2555">
            <v>0</v>
          </cell>
        </row>
        <row r="2556">
          <cell r="A2556" t="str">
            <v>4096</v>
          </cell>
          <cell r="B2556" t="str">
            <v>B</v>
          </cell>
          <cell r="C2556" t="str">
            <v>Y</v>
          </cell>
          <cell r="D2556" t="str">
            <v>0130-00</v>
          </cell>
          <cell r="E2556" t="str">
            <v>LANDVERPACKUNG</v>
          </cell>
          <cell r="F2556">
            <v>0.87</v>
          </cell>
          <cell r="G2556">
            <v>0</v>
          </cell>
          <cell r="H2556">
            <v>10.48</v>
          </cell>
          <cell r="I2556">
            <v>0.87</v>
          </cell>
        </row>
        <row r="2557">
          <cell r="A2557" t="str">
            <v>4097</v>
          </cell>
          <cell r="B2557" t="str">
            <v>B</v>
          </cell>
          <cell r="C2557" t="str">
            <v>Y</v>
          </cell>
          <cell r="D2557" t="str">
            <v>0130-00</v>
          </cell>
          <cell r="E2557" t="str">
            <v>MOTORABSTELLUNG</v>
          </cell>
          <cell r="F2557">
            <v>0.54</v>
          </cell>
          <cell r="G2557">
            <v>0</v>
          </cell>
          <cell r="H2557">
            <v>34.29</v>
          </cell>
          <cell r="I2557">
            <v>0.54</v>
          </cell>
        </row>
        <row r="2558">
          <cell r="A2558" t="str">
            <v>4098</v>
          </cell>
          <cell r="B2558" t="str">
            <v>B</v>
          </cell>
          <cell r="C2558" t="str">
            <v>Y</v>
          </cell>
          <cell r="D2558" t="str">
            <v>0128-00</v>
          </cell>
          <cell r="E2558" t="str">
            <v>SCHWINGS.DAEMPFER</v>
          </cell>
          <cell r="F2558">
            <v>0.76</v>
          </cell>
          <cell r="G2558">
            <v>0</v>
          </cell>
          <cell r="H2558">
            <v>26.09</v>
          </cell>
          <cell r="I2558">
            <v>0.76</v>
          </cell>
        </row>
        <row r="2559">
          <cell r="A2559" t="str">
            <v>4099</v>
          </cell>
          <cell r="B2559" t="str">
            <v>B</v>
          </cell>
          <cell r="C2559" t="str">
            <v>Y</v>
          </cell>
          <cell r="D2559" t="str">
            <v>0128-00</v>
          </cell>
          <cell r="E2559" t="str">
            <v>SCHMIEROELKUEHLER</v>
          </cell>
          <cell r="F2559">
            <v>1.08</v>
          </cell>
          <cell r="G2559">
            <v>0</v>
          </cell>
          <cell r="H2559">
            <v>73.14</v>
          </cell>
          <cell r="I2559">
            <v>1.08</v>
          </cell>
        </row>
        <row r="2560">
          <cell r="A2560" t="str">
            <v>4100</v>
          </cell>
          <cell r="B2560" t="str">
            <v>B</v>
          </cell>
          <cell r="C2560" t="str">
            <v>Y</v>
          </cell>
          <cell r="D2560" t="str">
            <v>0128-00</v>
          </cell>
          <cell r="E2560" t="str">
            <v>SCHMIEROELKUEHLER</v>
          </cell>
          <cell r="F2560">
            <v>0.76</v>
          </cell>
          <cell r="G2560">
            <v>0</v>
          </cell>
          <cell r="H2560">
            <v>66.58</v>
          </cell>
          <cell r="I2560">
            <v>0.76</v>
          </cell>
        </row>
        <row r="2561">
          <cell r="A2561" t="str">
            <v>4101</v>
          </cell>
          <cell r="B2561" t="str">
            <v>B</v>
          </cell>
          <cell r="C2561" t="str">
            <v>Y</v>
          </cell>
          <cell r="D2561" t="str">
            <v>0128-00</v>
          </cell>
          <cell r="E2561" t="str">
            <v>MOTORZEICHNUNG</v>
          </cell>
          <cell r="F2561">
            <v>0</v>
          </cell>
          <cell r="G2561">
            <v>0</v>
          </cell>
          <cell r="H2561">
            <v>0</v>
          </cell>
          <cell r="I2561">
            <v>0</v>
          </cell>
        </row>
        <row r="2562">
          <cell r="A2562" t="str">
            <v>4102</v>
          </cell>
          <cell r="B2562" t="str">
            <v>B</v>
          </cell>
          <cell r="C2562" t="str">
            <v>Y</v>
          </cell>
          <cell r="D2562" t="str">
            <v>0128-00</v>
          </cell>
          <cell r="E2562" t="str">
            <v>LADELUFTLEITUNG</v>
          </cell>
          <cell r="F2562">
            <v>1.91</v>
          </cell>
          <cell r="G2562">
            <v>0</v>
          </cell>
          <cell r="H2562">
            <v>45.94</v>
          </cell>
          <cell r="I2562">
            <v>1.91</v>
          </cell>
        </row>
        <row r="2563">
          <cell r="A2563" t="str">
            <v>4103</v>
          </cell>
          <cell r="B2563" t="str">
            <v>B</v>
          </cell>
          <cell r="C2563" t="str">
            <v>Y</v>
          </cell>
          <cell r="D2563" t="str">
            <v>0128-00</v>
          </cell>
          <cell r="E2563" t="str">
            <v>MOTORZEICHNUNG</v>
          </cell>
          <cell r="F2563">
            <v>0</v>
          </cell>
          <cell r="G2563">
            <v>0</v>
          </cell>
          <cell r="H2563">
            <v>0</v>
          </cell>
          <cell r="I2563">
            <v>0</v>
          </cell>
        </row>
        <row r="2564">
          <cell r="A2564" t="str">
            <v>4104</v>
          </cell>
          <cell r="B2564" t="str">
            <v>B</v>
          </cell>
          <cell r="C2564" t="str">
            <v>Y</v>
          </cell>
          <cell r="D2564" t="str">
            <v>0128-00</v>
          </cell>
          <cell r="E2564" t="str">
            <v>LADELUFTLEITUNG</v>
          </cell>
          <cell r="F2564">
            <v>1.67</v>
          </cell>
          <cell r="G2564">
            <v>0</v>
          </cell>
          <cell r="H2564">
            <v>45.37</v>
          </cell>
          <cell r="I2564">
            <v>1.67</v>
          </cell>
        </row>
        <row r="2565">
          <cell r="A2565" t="str">
            <v>4105</v>
          </cell>
          <cell r="B2565" t="str">
            <v>B</v>
          </cell>
          <cell r="C2565" t="str">
            <v>Y</v>
          </cell>
          <cell r="D2565" t="str">
            <v>0128-00</v>
          </cell>
          <cell r="E2565" t="str">
            <v>EINSPRITZPUMPE</v>
          </cell>
          <cell r="F2565">
            <v>8.3000000000000007</v>
          </cell>
          <cell r="G2565">
            <v>48.69</v>
          </cell>
          <cell r="H2565">
            <v>928.1</v>
          </cell>
          <cell r="I2565">
            <v>56.989999999999995</v>
          </cell>
        </row>
        <row r="2566">
          <cell r="A2566" t="str">
            <v>4106</v>
          </cell>
          <cell r="B2566" t="str">
            <v>B</v>
          </cell>
          <cell r="C2566" t="str">
            <v>Y</v>
          </cell>
          <cell r="D2566" t="str">
            <v>0128-00</v>
          </cell>
          <cell r="E2566" t="str">
            <v>EINSPRITZPUMPE</v>
          </cell>
          <cell r="F2566">
            <v>6.15</v>
          </cell>
          <cell r="G2566">
            <v>44.83</v>
          </cell>
          <cell r="H2566">
            <v>640.45000000000005</v>
          </cell>
          <cell r="I2566">
            <v>50.98</v>
          </cell>
        </row>
        <row r="2567">
          <cell r="A2567" t="str">
            <v>4107</v>
          </cell>
          <cell r="B2567" t="str">
            <v>B</v>
          </cell>
          <cell r="C2567" t="str">
            <v>Y</v>
          </cell>
          <cell r="D2567" t="str">
            <v>0128-00</v>
          </cell>
          <cell r="E2567" t="str">
            <v>ABGASTURBOLADER</v>
          </cell>
          <cell r="F2567">
            <v>3.15</v>
          </cell>
          <cell r="G2567">
            <v>5.35</v>
          </cell>
          <cell r="H2567">
            <v>187.6</v>
          </cell>
          <cell r="I2567">
            <v>8.5</v>
          </cell>
        </row>
        <row r="2568">
          <cell r="A2568" t="str">
            <v>4108</v>
          </cell>
          <cell r="B2568" t="str">
            <v>B</v>
          </cell>
          <cell r="C2568" t="str">
            <v>Y</v>
          </cell>
          <cell r="D2568" t="str">
            <v>0128-00</v>
          </cell>
          <cell r="E2568" t="str">
            <v>ABGASTURBOLADER</v>
          </cell>
          <cell r="F2568">
            <v>2.67</v>
          </cell>
          <cell r="G2568">
            <v>3.46</v>
          </cell>
          <cell r="H2568">
            <v>151.06</v>
          </cell>
          <cell r="I2568">
            <v>6.13</v>
          </cell>
        </row>
        <row r="2569">
          <cell r="A2569" t="str">
            <v>4109</v>
          </cell>
          <cell r="B2569" t="str">
            <v>B</v>
          </cell>
          <cell r="C2569" t="str">
            <v>Y</v>
          </cell>
          <cell r="D2569" t="str">
            <v>0128-00</v>
          </cell>
          <cell r="E2569" t="str">
            <v>OHNE INHALT</v>
          </cell>
          <cell r="F2569">
            <v>0</v>
          </cell>
          <cell r="G2569">
            <v>0</v>
          </cell>
          <cell r="H2569">
            <v>0</v>
          </cell>
          <cell r="I2569">
            <v>0</v>
          </cell>
        </row>
        <row r="2570">
          <cell r="A2570" t="str">
            <v>4110</v>
          </cell>
          <cell r="B2570" t="str">
            <v>B</v>
          </cell>
          <cell r="C2570" t="str">
            <v>Y</v>
          </cell>
          <cell r="D2570" t="str">
            <v>0128-00</v>
          </cell>
          <cell r="E2570" t="str">
            <v>MOTORZEICHNUNG</v>
          </cell>
          <cell r="F2570">
            <v>0</v>
          </cell>
          <cell r="G2570">
            <v>0</v>
          </cell>
          <cell r="H2570">
            <v>0</v>
          </cell>
          <cell r="I2570">
            <v>0</v>
          </cell>
        </row>
        <row r="2571">
          <cell r="A2571" t="str">
            <v>4111</v>
          </cell>
          <cell r="B2571" t="str">
            <v>B</v>
          </cell>
          <cell r="C2571" t="str">
            <v>Y</v>
          </cell>
          <cell r="D2571" t="str">
            <v>0131-00</v>
          </cell>
          <cell r="E2571" t="str">
            <v>EINSPRITZPUMPE</v>
          </cell>
          <cell r="F2571">
            <v>8.76</v>
          </cell>
          <cell r="G2571">
            <v>45.03</v>
          </cell>
          <cell r="H2571">
            <v>999.53</v>
          </cell>
          <cell r="I2571">
            <v>53.79</v>
          </cell>
        </row>
        <row r="2572">
          <cell r="A2572" t="str">
            <v>4113</v>
          </cell>
          <cell r="B2572" t="str">
            <v>B</v>
          </cell>
          <cell r="C2572" t="str">
            <v>Y</v>
          </cell>
          <cell r="D2572" t="str">
            <v>0128-00</v>
          </cell>
          <cell r="E2572" t="str">
            <v>ABGASTURBOLADER</v>
          </cell>
          <cell r="F2572">
            <v>2.94</v>
          </cell>
          <cell r="G2572">
            <v>3.82</v>
          </cell>
          <cell r="H2572">
            <v>240.11</v>
          </cell>
          <cell r="I2572">
            <v>6.76</v>
          </cell>
        </row>
        <row r="2573">
          <cell r="A2573" t="str">
            <v>4115</v>
          </cell>
          <cell r="B2573" t="str">
            <v>B</v>
          </cell>
          <cell r="C2573" t="str">
            <v>Y</v>
          </cell>
          <cell r="D2573" t="str">
            <v>0131-00</v>
          </cell>
          <cell r="E2573" t="str">
            <v>OELMESSVORRICHTUNG</v>
          </cell>
          <cell r="F2573">
            <v>0.21</v>
          </cell>
          <cell r="G2573">
            <v>0</v>
          </cell>
          <cell r="H2573">
            <v>2.63</v>
          </cell>
          <cell r="I2573">
            <v>0.21</v>
          </cell>
        </row>
        <row r="2574">
          <cell r="A2574" t="str">
            <v>4116</v>
          </cell>
          <cell r="B2574" t="str">
            <v>B</v>
          </cell>
          <cell r="C2574" t="str">
            <v>Y</v>
          </cell>
          <cell r="D2574" t="str">
            <v>0128-00</v>
          </cell>
          <cell r="E2574" t="str">
            <v>SCHWUNGRAD</v>
          </cell>
          <cell r="F2574">
            <v>0.33</v>
          </cell>
          <cell r="G2574">
            <v>0</v>
          </cell>
          <cell r="H2574">
            <v>120.24</v>
          </cell>
          <cell r="I2574">
            <v>0.33</v>
          </cell>
        </row>
        <row r="2575">
          <cell r="A2575" t="str">
            <v>4117</v>
          </cell>
          <cell r="B2575" t="str">
            <v>B</v>
          </cell>
          <cell r="C2575" t="str">
            <v>Y</v>
          </cell>
          <cell r="D2575" t="str">
            <v>0128-00</v>
          </cell>
          <cell r="E2575" t="str">
            <v>GENERATOR</v>
          </cell>
          <cell r="F2575">
            <v>1.05</v>
          </cell>
          <cell r="G2575">
            <v>0</v>
          </cell>
          <cell r="H2575">
            <v>430.15</v>
          </cell>
          <cell r="I2575">
            <v>1.05</v>
          </cell>
        </row>
        <row r="2576">
          <cell r="A2576" t="str">
            <v>4118</v>
          </cell>
          <cell r="B2576" t="str">
            <v>B</v>
          </cell>
          <cell r="C2576" t="str">
            <v>Y</v>
          </cell>
          <cell r="D2576" t="str">
            <v>0128-00</v>
          </cell>
          <cell r="E2576" t="str">
            <v>KEILRIEMENSCHEIBE</v>
          </cell>
          <cell r="F2576">
            <v>0</v>
          </cell>
          <cell r="G2576">
            <v>0</v>
          </cell>
          <cell r="H2576">
            <v>0</v>
          </cell>
          <cell r="I2576">
            <v>0</v>
          </cell>
        </row>
        <row r="2577">
          <cell r="A2577" t="str">
            <v>4119</v>
          </cell>
          <cell r="B2577" t="str">
            <v>B</v>
          </cell>
          <cell r="C2577" t="str">
            <v>Y</v>
          </cell>
          <cell r="D2577" t="str">
            <v>0128-00</v>
          </cell>
          <cell r="E2577" t="str">
            <v>MOTORLAGERUNG</v>
          </cell>
          <cell r="F2577">
            <v>0.26</v>
          </cell>
          <cell r="G2577">
            <v>0</v>
          </cell>
          <cell r="H2577">
            <v>2.98</v>
          </cell>
          <cell r="I2577">
            <v>0.26</v>
          </cell>
        </row>
        <row r="2578">
          <cell r="A2578" t="str">
            <v>4121</v>
          </cell>
          <cell r="B2578" t="str">
            <v>B</v>
          </cell>
          <cell r="C2578" t="str">
            <v>Y</v>
          </cell>
          <cell r="D2578" t="str">
            <v>0131-00</v>
          </cell>
          <cell r="E2578" t="str">
            <v>KABELBAUM</v>
          </cell>
          <cell r="F2578">
            <v>3.71</v>
          </cell>
          <cell r="G2578">
            <v>0</v>
          </cell>
          <cell r="H2578">
            <v>200</v>
          </cell>
          <cell r="I2578">
            <v>3.71</v>
          </cell>
        </row>
        <row r="2579">
          <cell r="A2579" t="str">
            <v>4122</v>
          </cell>
          <cell r="B2579" t="str">
            <v>B</v>
          </cell>
          <cell r="C2579" t="str">
            <v>Y</v>
          </cell>
          <cell r="D2579" t="str">
            <v>0128-00</v>
          </cell>
          <cell r="E2579" t="str">
            <v>STARTHILFE</v>
          </cell>
          <cell r="F2579">
            <v>2.2599999999999998</v>
          </cell>
          <cell r="G2579">
            <v>2.35</v>
          </cell>
          <cell r="H2579">
            <v>73.31</v>
          </cell>
          <cell r="I2579">
            <v>4.6099999999999994</v>
          </cell>
        </row>
        <row r="2580">
          <cell r="A2580" t="str">
            <v>4123</v>
          </cell>
          <cell r="B2580" t="str">
            <v>B</v>
          </cell>
          <cell r="C2580" t="str">
            <v>Y</v>
          </cell>
          <cell r="D2580" t="str">
            <v>0131-00</v>
          </cell>
          <cell r="E2580" t="str">
            <v>OELMESSVORRICHTUNG</v>
          </cell>
          <cell r="F2580">
            <v>0.54</v>
          </cell>
          <cell r="G2580">
            <v>0</v>
          </cell>
          <cell r="H2580">
            <v>4.45</v>
          </cell>
          <cell r="I2580">
            <v>0.54</v>
          </cell>
        </row>
        <row r="2581">
          <cell r="A2581" t="str">
            <v>4124</v>
          </cell>
          <cell r="B2581" t="str">
            <v>B</v>
          </cell>
          <cell r="C2581" t="str">
            <v>Y</v>
          </cell>
          <cell r="D2581" t="str">
            <v>0128-00</v>
          </cell>
          <cell r="E2581" t="str">
            <v>STARTHILFE</v>
          </cell>
          <cell r="F2581">
            <v>1.72</v>
          </cell>
          <cell r="G2581">
            <v>1.96</v>
          </cell>
          <cell r="H2581">
            <v>76.150000000000006</v>
          </cell>
          <cell r="I2581">
            <v>3.6799999999999997</v>
          </cell>
        </row>
        <row r="2582">
          <cell r="A2582" t="str">
            <v>4125</v>
          </cell>
          <cell r="B2582" t="str">
            <v>B</v>
          </cell>
          <cell r="C2582" t="str">
            <v>Y</v>
          </cell>
          <cell r="D2582" t="str">
            <v>0131-00</v>
          </cell>
          <cell r="E2582" t="str">
            <v>OELMESSVORRICHTUNG</v>
          </cell>
          <cell r="F2582">
            <v>0.75</v>
          </cell>
          <cell r="G2582">
            <v>0</v>
          </cell>
          <cell r="H2582">
            <v>2.63</v>
          </cell>
          <cell r="I2582">
            <v>0.75</v>
          </cell>
        </row>
        <row r="2583">
          <cell r="A2583" t="str">
            <v>4126</v>
          </cell>
          <cell r="B2583" t="str">
            <v>B</v>
          </cell>
          <cell r="C2583" t="str">
            <v>Y</v>
          </cell>
          <cell r="D2583" t="str">
            <v>0130-00</v>
          </cell>
          <cell r="E2583" t="str">
            <v>ANSCHLUSSGEHAEUSE</v>
          </cell>
          <cell r="F2583">
            <v>1.38</v>
          </cell>
          <cell r="G2583">
            <v>0</v>
          </cell>
          <cell r="H2583">
            <v>90.37</v>
          </cell>
          <cell r="I2583">
            <v>1.38</v>
          </cell>
        </row>
        <row r="2584">
          <cell r="A2584" t="str">
            <v>4127</v>
          </cell>
          <cell r="B2584" t="str">
            <v>B</v>
          </cell>
          <cell r="C2584" t="str">
            <v>Y</v>
          </cell>
          <cell r="D2584" t="str">
            <v>0128-00</v>
          </cell>
          <cell r="E2584" t="str">
            <v>EINSPRITZPUMPE</v>
          </cell>
          <cell r="F2584">
            <v>8.32</v>
          </cell>
          <cell r="G2584">
            <v>51.62</v>
          </cell>
          <cell r="H2584">
            <v>1176.17</v>
          </cell>
          <cell r="I2584">
            <v>59.94</v>
          </cell>
        </row>
        <row r="2585">
          <cell r="A2585" t="str">
            <v>4128</v>
          </cell>
          <cell r="B2585" t="str">
            <v>B</v>
          </cell>
          <cell r="C2585" t="str">
            <v>Y</v>
          </cell>
          <cell r="D2585" t="str">
            <v>0128-00</v>
          </cell>
          <cell r="E2585" t="str">
            <v>LUEFTERLAGERUNG</v>
          </cell>
          <cell r="F2585">
            <v>1</v>
          </cell>
          <cell r="G2585">
            <v>0</v>
          </cell>
          <cell r="H2585">
            <v>38.83</v>
          </cell>
          <cell r="I2585">
            <v>1</v>
          </cell>
        </row>
        <row r="2586">
          <cell r="A2586" t="str">
            <v>4129</v>
          </cell>
          <cell r="B2586" t="str">
            <v>B</v>
          </cell>
          <cell r="C2586" t="str">
            <v>Y</v>
          </cell>
          <cell r="D2586" t="str">
            <v>0128-00</v>
          </cell>
          <cell r="E2586" t="str">
            <v>NEBENABTRIEB</v>
          </cell>
          <cell r="F2586">
            <v>1.06</v>
          </cell>
          <cell r="G2586">
            <v>0.86</v>
          </cell>
          <cell r="H2586">
            <v>316.54000000000002</v>
          </cell>
          <cell r="I2586">
            <v>1.92</v>
          </cell>
        </row>
        <row r="2587">
          <cell r="A2587" t="str">
            <v>4130</v>
          </cell>
          <cell r="B2587" t="str">
            <v>B</v>
          </cell>
          <cell r="C2587" t="str">
            <v>Y</v>
          </cell>
          <cell r="D2587" t="str">
            <v>0130-00</v>
          </cell>
          <cell r="E2587" t="str">
            <v>FIRMENSCHILD</v>
          </cell>
          <cell r="F2587">
            <v>0.41</v>
          </cell>
          <cell r="G2587">
            <v>0</v>
          </cell>
          <cell r="H2587">
            <v>0.61</v>
          </cell>
          <cell r="I2587">
            <v>0.41</v>
          </cell>
        </row>
        <row r="2588">
          <cell r="A2588" t="str">
            <v>4131</v>
          </cell>
          <cell r="B2588" t="str">
            <v>B</v>
          </cell>
          <cell r="C2588" t="str">
            <v>Y</v>
          </cell>
          <cell r="D2588" t="str">
            <v>0130-00</v>
          </cell>
          <cell r="E2588" t="str">
            <v>LACKIERUNG</v>
          </cell>
          <cell r="F2588">
            <v>9.8699999999999992</v>
          </cell>
          <cell r="G2588">
            <v>0</v>
          </cell>
          <cell r="H2588">
            <v>5.15</v>
          </cell>
          <cell r="I2588">
            <v>9.8699999999999992</v>
          </cell>
        </row>
        <row r="2589">
          <cell r="A2589" t="str">
            <v>4132</v>
          </cell>
          <cell r="B2589" t="str">
            <v>B</v>
          </cell>
          <cell r="C2589" t="str">
            <v>Y</v>
          </cell>
          <cell r="D2589" t="str">
            <v>0130-00</v>
          </cell>
          <cell r="E2589" t="str">
            <v>LACKIERUNG</v>
          </cell>
          <cell r="F2589">
            <v>9.7899999999999991</v>
          </cell>
          <cell r="G2589">
            <v>0</v>
          </cell>
          <cell r="H2589">
            <v>4.8600000000000003</v>
          </cell>
          <cell r="I2589">
            <v>9.7899999999999991</v>
          </cell>
        </row>
        <row r="2590">
          <cell r="A2590" t="str">
            <v>4133</v>
          </cell>
          <cell r="B2590" t="str">
            <v>B</v>
          </cell>
          <cell r="C2590" t="str">
            <v>Y</v>
          </cell>
          <cell r="D2590" t="str">
            <v>0130-00</v>
          </cell>
          <cell r="E2590" t="str">
            <v>OELMESSVORRICHTUNG</v>
          </cell>
          <cell r="F2590">
            <v>0.75</v>
          </cell>
          <cell r="G2590">
            <v>0</v>
          </cell>
          <cell r="H2590">
            <v>3.72</v>
          </cell>
          <cell r="I2590">
            <v>0.75</v>
          </cell>
        </row>
        <row r="2591">
          <cell r="A2591" t="str">
            <v>4134</v>
          </cell>
          <cell r="B2591" t="str">
            <v>B</v>
          </cell>
          <cell r="C2591" t="str">
            <v>Y</v>
          </cell>
          <cell r="D2591" t="str">
            <v>0128-00</v>
          </cell>
          <cell r="E2591" t="str">
            <v>DREHZ.VERSTELLUNG</v>
          </cell>
          <cell r="F2591">
            <v>0.19</v>
          </cell>
          <cell r="G2591">
            <v>0</v>
          </cell>
          <cell r="H2591">
            <v>40.14</v>
          </cell>
          <cell r="I2591">
            <v>0.19</v>
          </cell>
        </row>
        <row r="2592">
          <cell r="A2592" t="str">
            <v>4135</v>
          </cell>
          <cell r="B2592" t="str">
            <v>B</v>
          </cell>
          <cell r="C2592" t="str">
            <v>Y</v>
          </cell>
          <cell r="D2592" t="str">
            <v>0128-00</v>
          </cell>
          <cell r="E2592" t="str">
            <v>KABELBAUM</v>
          </cell>
          <cell r="F2592">
            <v>9.73</v>
          </cell>
          <cell r="G2592">
            <v>0</v>
          </cell>
          <cell r="H2592">
            <v>60.44</v>
          </cell>
          <cell r="I2592">
            <v>9.73</v>
          </cell>
        </row>
        <row r="2593">
          <cell r="A2593" t="str">
            <v>4136</v>
          </cell>
          <cell r="B2593" t="str">
            <v>B</v>
          </cell>
          <cell r="C2593" t="str">
            <v>Y</v>
          </cell>
          <cell r="D2593" t="str">
            <v>0130-00</v>
          </cell>
          <cell r="E2593" t="str">
            <v>STECKER</v>
          </cell>
          <cell r="F2593">
            <v>0</v>
          </cell>
          <cell r="G2593">
            <v>0</v>
          </cell>
          <cell r="H2593">
            <v>20.92</v>
          </cell>
          <cell r="I2593">
            <v>0</v>
          </cell>
        </row>
        <row r="2594">
          <cell r="A2594" t="str">
            <v>4137</v>
          </cell>
          <cell r="B2594" t="str">
            <v>B</v>
          </cell>
          <cell r="C2594" t="str">
            <v>Y</v>
          </cell>
          <cell r="D2594" t="str">
            <v>0128-00</v>
          </cell>
          <cell r="E2594" t="str">
            <v>STARTHILFE</v>
          </cell>
          <cell r="F2594">
            <v>2.1</v>
          </cell>
          <cell r="G2594">
            <v>2.36</v>
          </cell>
          <cell r="H2594">
            <v>80.23</v>
          </cell>
          <cell r="I2594">
            <v>4.46</v>
          </cell>
        </row>
        <row r="2595">
          <cell r="A2595" t="str">
            <v>4138</v>
          </cell>
          <cell r="B2595" t="str">
            <v>B</v>
          </cell>
          <cell r="C2595" t="str">
            <v>Y</v>
          </cell>
          <cell r="D2595" t="str">
            <v>0128-00</v>
          </cell>
          <cell r="E2595" t="str">
            <v>STARTHILFE</v>
          </cell>
          <cell r="F2595">
            <v>2.37</v>
          </cell>
          <cell r="G2595">
            <v>2.35</v>
          </cell>
          <cell r="H2595">
            <v>53.23</v>
          </cell>
          <cell r="I2595">
            <v>4.7200000000000006</v>
          </cell>
        </row>
        <row r="2596">
          <cell r="A2596" t="str">
            <v>4139</v>
          </cell>
          <cell r="B2596" t="str">
            <v>B</v>
          </cell>
          <cell r="C2596" t="str">
            <v>Y</v>
          </cell>
          <cell r="D2596" t="str">
            <v>0128-00</v>
          </cell>
          <cell r="E2596" t="str">
            <v>OHNE INHALT</v>
          </cell>
          <cell r="F2596">
            <v>0</v>
          </cell>
          <cell r="G2596">
            <v>0</v>
          </cell>
          <cell r="H2596">
            <v>0</v>
          </cell>
          <cell r="I2596">
            <v>0</v>
          </cell>
        </row>
        <row r="2597">
          <cell r="A2597" t="str">
            <v>4140</v>
          </cell>
          <cell r="B2597" t="str">
            <v>B</v>
          </cell>
          <cell r="C2597" t="str">
            <v>Y</v>
          </cell>
          <cell r="D2597" t="str">
            <v>0128-00</v>
          </cell>
          <cell r="E2597" t="str">
            <v>OHNE INHALT</v>
          </cell>
          <cell r="F2597">
            <v>0</v>
          </cell>
          <cell r="G2597">
            <v>0</v>
          </cell>
          <cell r="H2597">
            <v>0</v>
          </cell>
          <cell r="I2597">
            <v>0</v>
          </cell>
        </row>
        <row r="2598">
          <cell r="A2598" t="str">
            <v>4141</v>
          </cell>
          <cell r="B2598" t="str">
            <v>B</v>
          </cell>
          <cell r="C2598" t="str">
            <v>Y</v>
          </cell>
          <cell r="D2598" t="str">
            <v>0128-00</v>
          </cell>
          <cell r="E2598" t="str">
            <v>BEFESTIGUNGSTEILE</v>
          </cell>
          <cell r="F2598">
            <v>0</v>
          </cell>
          <cell r="G2598">
            <v>0</v>
          </cell>
          <cell r="H2598">
            <v>0.5</v>
          </cell>
          <cell r="I2598">
            <v>0</v>
          </cell>
        </row>
        <row r="2599">
          <cell r="A2599" t="str">
            <v>4142</v>
          </cell>
          <cell r="B2599" t="str">
            <v>B</v>
          </cell>
          <cell r="C2599" t="str">
            <v>Y</v>
          </cell>
          <cell r="D2599" t="str">
            <v>0128-00</v>
          </cell>
          <cell r="E2599" t="str">
            <v>OHNE INHALT</v>
          </cell>
          <cell r="F2599">
            <v>0</v>
          </cell>
          <cell r="G2599">
            <v>0</v>
          </cell>
          <cell r="H2599">
            <v>0</v>
          </cell>
          <cell r="I2599">
            <v>0</v>
          </cell>
        </row>
        <row r="2600">
          <cell r="A2600" t="str">
            <v>4143</v>
          </cell>
          <cell r="B2600" t="str">
            <v>B</v>
          </cell>
          <cell r="C2600" t="str">
            <v>Y</v>
          </cell>
          <cell r="D2600" t="str">
            <v>0128-00</v>
          </cell>
          <cell r="E2600" t="str">
            <v>OHNE INHALT</v>
          </cell>
          <cell r="F2600">
            <v>0</v>
          </cell>
          <cell r="G2600">
            <v>0</v>
          </cell>
          <cell r="H2600">
            <v>0</v>
          </cell>
          <cell r="I2600">
            <v>0</v>
          </cell>
        </row>
        <row r="2601">
          <cell r="A2601" t="str">
            <v>4144</v>
          </cell>
          <cell r="B2601" t="str">
            <v>B</v>
          </cell>
          <cell r="C2601" t="str">
            <v>Y</v>
          </cell>
          <cell r="D2601" t="str">
            <v>0128-00</v>
          </cell>
          <cell r="E2601" t="str">
            <v>OHNE INHALT</v>
          </cell>
          <cell r="F2601">
            <v>0</v>
          </cell>
          <cell r="G2601">
            <v>0</v>
          </cell>
          <cell r="H2601">
            <v>0</v>
          </cell>
          <cell r="I2601">
            <v>0</v>
          </cell>
        </row>
        <row r="2602">
          <cell r="A2602" t="str">
            <v>4145</v>
          </cell>
          <cell r="B2602" t="str">
            <v>B</v>
          </cell>
          <cell r="C2602" t="str">
            <v>Y</v>
          </cell>
          <cell r="D2602" t="str">
            <v>0128-00</v>
          </cell>
          <cell r="E2602" t="str">
            <v>OHNE INHALT</v>
          </cell>
          <cell r="F2602">
            <v>0</v>
          </cell>
          <cell r="G2602">
            <v>0</v>
          </cell>
          <cell r="H2602">
            <v>0</v>
          </cell>
          <cell r="I2602">
            <v>0</v>
          </cell>
        </row>
        <row r="2603">
          <cell r="A2603" t="str">
            <v>4146</v>
          </cell>
          <cell r="B2603" t="str">
            <v>B</v>
          </cell>
          <cell r="C2603" t="str">
            <v>Y</v>
          </cell>
          <cell r="D2603" t="str">
            <v>0128-00</v>
          </cell>
          <cell r="E2603" t="str">
            <v>OHNE INHALT</v>
          </cell>
          <cell r="F2603">
            <v>0</v>
          </cell>
          <cell r="G2603">
            <v>0</v>
          </cell>
          <cell r="H2603">
            <v>0</v>
          </cell>
          <cell r="I2603">
            <v>0</v>
          </cell>
        </row>
        <row r="2604">
          <cell r="A2604" t="str">
            <v>4149</v>
          </cell>
          <cell r="B2604" t="str">
            <v>B</v>
          </cell>
          <cell r="C2604" t="str">
            <v>Y</v>
          </cell>
          <cell r="D2604" t="str">
            <v>0128-00</v>
          </cell>
          <cell r="E2604" t="str">
            <v>SCHWINGS.DAEMPFER</v>
          </cell>
          <cell r="F2604">
            <v>2.2799999999999998</v>
          </cell>
          <cell r="G2604">
            <v>3.74</v>
          </cell>
          <cell r="H2604">
            <v>132.88999999999999</v>
          </cell>
          <cell r="I2604">
            <v>6.02</v>
          </cell>
        </row>
        <row r="2605">
          <cell r="A2605" t="str">
            <v>4151</v>
          </cell>
          <cell r="B2605" t="str">
            <v>B</v>
          </cell>
          <cell r="C2605" t="str">
            <v>Y</v>
          </cell>
          <cell r="D2605" t="str">
            <v>0131-00</v>
          </cell>
          <cell r="E2605" t="str">
            <v>OELMESSVORRICHTUNG</v>
          </cell>
          <cell r="F2605">
            <v>0.37</v>
          </cell>
          <cell r="G2605">
            <v>0</v>
          </cell>
          <cell r="H2605">
            <v>4.3899999999999997</v>
          </cell>
          <cell r="I2605">
            <v>0.37</v>
          </cell>
        </row>
        <row r="2606">
          <cell r="A2606" t="str">
            <v>4153</v>
          </cell>
          <cell r="B2606" t="str">
            <v>B</v>
          </cell>
          <cell r="C2606" t="str">
            <v>Y</v>
          </cell>
          <cell r="D2606" t="str">
            <v>0128-00</v>
          </cell>
          <cell r="E2606" t="str">
            <v>MOTORZEICHNUNG</v>
          </cell>
          <cell r="F2606">
            <v>0</v>
          </cell>
          <cell r="G2606">
            <v>0</v>
          </cell>
          <cell r="H2606">
            <v>0</v>
          </cell>
          <cell r="I2606">
            <v>0</v>
          </cell>
        </row>
        <row r="2607">
          <cell r="A2607" t="str">
            <v>4154</v>
          </cell>
          <cell r="B2607" t="str">
            <v>B</v>
          </cell>
          <cell r="C2607" t="str">
            <v>Y</v>
          </cell>
          <cell r="D2607" t="str">
            <v>0128-00</v>
          </cell>
          <cell r="E2607" t="str">
            <v>KURB.GEH.ENTLUEFT.</v>
          </cell>
          <cell r="F2607">
            <v>1.36</v>
          </cell>
          <cell r="G2607">
            <v>1.66</v>
          </cell>
          <cell r="H2607">
            <v>24.36</v>
          </cell>
          <cell r="I2607">
            <v>3.02</v>
          </cell>
        </row>
        <row r="2608">
          <cell r="A2608" t="str">
            <v>4155</v>
          </cell>
          <cell r="B2608" t="str">
            <v>B</v>
          </cell>
          <cell r="C2608" t="str">
            <v>Y</v>
          </cell>
          <cell r="D2608" t="str">
            <v>0130-00</v>
          </cell>
          <cell r="E2608" t="str">
            <v>OELWANNE</v>
          </cell>
          <cell r="F2608">
            <v>2.59</v>
          </cell>
          <cell r="G2608">
            <v>0</v>
          </cell>
          <cell r="H2608">
            <v>60.89</v>
          </cell>
          <cell r="I2608">
            <v>2.59</v>
          </cell>
        </row>
        <row r="2609">
          <cell r="A2609" t="str">
            <v>4156</v>
          </cell>
          <cell r="B2609" t="str">
            <v>B</v>
          </cell>
          <cell r="C2609" t="str">
            <v>Y</v>
          </cell>
          <cell r="D2609" t="str">
            <v>0130-00</v>
          </cell>
          <cell r="E2609" t="str">
            <v>OELWANNE</v>
          </cell>
          <cell r="F2609">
            <v>1.64</v>
          </cell>
          <cell r="G2609">
            <v>3.32</v>
          </cell>
          <cell r="H2609">
            <v>71.930000000000007</v>
          </cell>
          <cell r="I2609">
            <v>4.96</v>
          </cell>
        </row>
        <row r="2610">
          <cell r="A2610" t="str">
            <v>4157</v>
          </cell>
          <cell r="B2610" t="str">
            <v>B</v>
          </cell>
          <cell r="C2610" t="str">
            <v>Y</v>
          </cell>
          <cell r="D2610" t="str">
            <v>0130-00</v>
          </cell>
          <cell r="E2610" t="str">
            <v>OELMESSVORRICHTUNG</v>
          </cell>
          <cell r="F2610">
            <v>0.3</v>
          </cell>
          <cell r="G2610">
            <v>0</v>
          </cell>
          <cell r="H2610">
            <v>4.3099999999999996</v>
          </cell>
          <cell r="I2610">
            <v>0.3</v>
          </cell>
        </row>
        <row r="2611">
          <cell r="A2611" t="str">
            <v>4158</v>
          </cell>
          <cell r="B2611" t="str">
            <v>B</v>
          </cell>
          <cell r="C2611" t="str">
            <v>Y</v>
          </cell>
          <cell r="D2611" t="str">
            <v>0131-00</v>
          </cell>
          <cell r="E2611" t="str">
            <v>OELMESSVORRICHTUNG</v>
          </cell>
          <cell r="F2611">
            <v>0.21</v>
          </cell>
          <cell r="G2611">
            <v>0</v>
          </cell>
          <cell r="H2611">
            <v>2.63</v>
          </cell>
          <cell r="I2611">
            <v>0.21</v>
          </cell>
        </row>
        <row r="2612">
          <cell r="A2612" t="str">
            <v>4159</v>
          </cell>
          <cell r="B2612" t="str">
            <v>B</v>
          </cell>
          <cell r="C2612" t="str">
            <v>Y</v>
          </cell>
          <cell r="D2612" t="str">
            <v>0130-00</v>
          </cell>
          <cell r="E2612" t="str">
            <v>ANSCHLUSSGEHAEUSE</v>
          </cell>
          <cell r="F2612">
            <v>0.75</v>
          </cell>
          <cell r="G2612">
            <v>0</v>
          </cell>
          <cell r="H2612">
            <v>70.56</v>
          </cell>
          <cell r="I2612">
            <v>0.75</v>
          </cell>
        </row>
        <row r="2613">
          <cell r="A2613" t="str">
            <v>4160</v>
          </cell>
          <cell r="B2613" t="str">
            <v>B</v>
          </cell>
          <cell r="C2613" t="str">
            <v>Y</v>
          </cell>
          <cell r="D2613" t="str">
            <v>0130-00</v>
          </cell>
          <cell r="E2613" t="str">
            <v>ANSCHLUSSGEHAEUSE</v>
          </cell>
          <cell r="F2613">
            <v>1.38</v>
          </cell>
          <cell r="G2613">
            <v>0</v>
          </cell>
          <cell r="H2613">
            <v>85.25</v>
          </cell>
          <cell r="I2613">
            <v>1.38</v>
          </cell>
        </row>
        <row r="2614">
          <cell r="A2614" t="str">
            <v>4161</v>
          </cell>
          <cell r="B2614" t="str">
            <v>B</v>
          </cell>
          <cell r="C2614" t="str">
            <v>Y</v>
          </cell>
          <cell r="D2614" t="str">
            <v>0128-00</v>
          </cell>
          <cell r="E2614" t="str">
            <v>KABELBAUM</v>
          </cell>
          <cell r="F2614">
            <v>3.71</v>
          </cell>
          <cell r="G2614">
            <v>0</v>
          </cell>
          <cell r="H2614">
            <v>100.42</v>
          </cell>
          <cell r="I2614">
            <v>3.71</v>
          </cell>
        </row>
        <row r="2615">
          <cell r="A2615" t="str">
            <v>4162</v>
          </cell>
          <cell r="B2615" t="str">
            <v>B</v>
          </cell>
          <cell r="C2615" t="str">
            <v>Y</v>
          </cell>
          <cell r="D2615" t="str">
            <v>0130-00</v>
          </cell>
          <cell r="E2615" t="str">
            <v>BETRIEBSANLEITUNG</v>
          </cell>
          <cell r="F2615">
            <v>0</v>
          </cell>
          <cell r="G2615">
            <v>0</v>
          </cell>
          <cell r="H2615">
            <v>7.62</v>
          </cell>
          <cell r="I2615">
            <v>0</v>
          </cell>
        </row>
        <row r="2616">
          <cell r="A2616" t="str">
            <v>4163</v>
          </cell>
          <cell r="B2616" t="str">
            <v>B</v>
          </cell>
          <cell r="C2616" t="str">
            <v>Y</v>
          </cell>
          <cell r="D2616" t="str">
            <v>0130-00</v>
          </cell>
          <cell r="E2616" t="str">
            <v>BETRIEBSANLEITUNG</v>
          </cell>
          <cell r="F2616">
            <v>0</v>
          </cell>
          <cell r="G2616">
            <v>0</v>
          </cell>
          <cell r="H2616">
            <v>7.62</v>
          </cell>
          <cell r="I2616">
            <v>0</v>
          </cell>
        </row>
        <row r="2617">
          <cell r="A2617" t="str">
            <v>4164</v>
          </cell>
          <cell r="B2617" t="str">
            <v>B</v>
          </cell>
          <cell r="C2617" t="str">
            <v>Y</v>
          </cell>
          <cell r="D2617" t="str">
            <v>0130-00</v>
          </cell>
          <cell r="E2617" t="str">
            <v>BETRIEBSANLEITUNG</v>
          </cell>
          <cell r="F2617">
            <v>0</v>
          </cell>
          <cell r="G2617">
            <v>0</v>
          </cell>
          <cell r="H2617">
            <v>7.75</v>
          </cell>
          <cell r="I2617">
            <v>0</v>
          </cell>
        </row>
        <row r="2618">
          <cell r="A2618" t="str">
            <v>4165</v>
          </cell>
          <cell r="B2618" t="str">
            <v>B</v>
          </cell>
          <cell r="C2618" t="str">
            <v>Y</v>
          </cell>
          <cell r="D2618" t="str">
            <v>0130-00</v>
          </cell>
          <cell r="E2618" t="str">
            <v>BETRIEBSANLEITUNG</v>
          </cell>
          <cell r="F2618">
            <v>0</v>
          </cell>
          <cell r="G2618">
            <v>0</v>
          </cell>
          <cell r="H2618">
            <v>7.75</v>
          </cell>
          <cell r="I2618">
            <v>0</v>
          </cell>
        </row>
        <row r="2619">
          <cell r="A2619" t="str">
            <v>4166</v>
          </cell>
          <cell r="B2619" t="str">
            <v>B</v>
          </cell>
          <cell r="C2619" t="str">
            <v>Y</v>
          </cell>
          <cell r="D2619" t="str">
            <v>0130-00</v>
          </cell>
          <cell r="E2619" t="str">
            <v>BETRIEBSANLEITUNG</v>
          </cell>
          <cell r="F2619">
            <v>0</v>
          </cell>
          <cell r="G2619">
            <v>0</v>
          </cell>
          <cell r="H2619">
            <v>7.75</v>
          </cell>
          <cell r="I2619">
            <v>0</v>
          </cell>
        </row>
        <row r="2620">
          <cell r="A2620" t="str">
            <v>4167</v>
          </cell>
          <cell r="B2620" t="str">
            <v>B</v>
          </cell>
          <cell r="C2620" t="str">
            <v>Y</v>
          </cell>
          <cell r="D2620" t="str">
            <v>0130-00</v>
          </cell>
          <cell r="E2620" t="str">
            <v>BETRIEBSANLEITUNG</v>
          </cell>
          <cell r="F2620">
            <v>0</v>
          </cell>
          <cell r="G2620">
            <v>0</v>
          </cell>
          <cell r="H2620">
            <v>7.75</v>
          </cell>
          <cell r="I2620">
            <v>0</v>
          </cell>
        </row>
        <row r="2621">
          <cell r="A2621" t="str">
            <v>4168</v>
          </cell>
          <cell r="B2621" t="str">
            <v>B</v>
          </cell>
          <cell r="C2621" t="str">
            <v>Y</v>
          </cell>
          <cell r="D2621" t="str">
            <v>0130-00</v>
          </cell>
          <cell r="E2621" t="str">
            <v>BETRIEBSANLEITUNG</v>
          </cell>
          <cell r="F2621">
            <v>0</v>
          </cell>
          <cell r="G2621">
            <v>0</v>
          </cell>
          <cell r="H2621">
            <v>7.75</v>
          </cell>
          <cell r="I2621">
            <v>0</v>
          </cell>
        </row>
        <row r="2622">
          <cell r="A2622" t="str">
            <v>4169</v>
          </cell>
          <cell r="B2622" t="str">
            <v>B</v>
          </cell>
          <cell r="C2622" t="str">
            <v>Y</v>
          </cell>
          <cell r="D2622" t="str">
            <v>0130-00</v>
          </cell>
          <cell r="E2622" t="str">
            <v>BETRIEBSANLEITUNG</v>
          </cell>
          <cell r="F2622">
            <v>0</v>
          </cell>
          <cell r="G2622">
            <v>0</v>
          </cell>
          <cell r="H2622">
            <v>7.75</v>
          </cell>
          <cell r="I2622">
            <v>0</v>
          </cell>
        </row>
        <row r="2623">
          <cell r="A2623" t="str">
            <v>4170</v>
          </cell>
          <cell r="B2623" t="str">
            <v>B</v>
          </cell>
          <cell r="C2623" t="str">
            <v>Y</v>
          </cell>
          <cell r="D2623" t="str">
            <v>0138-00</v>
          </cell>
          <cell r="E2623" t="str">
            <v>BETRIEBSANLEITUNG</v>
          </cell>
          <cell r="F2623">
            <v>0</v>
          </cell>
          <cell r="G2623">
            <v>0</v>
          </cell>
          <cell r="H2623">
            <v>7.75</v>
          </cell>
          <cell r="I2623">
            <v>0</v>
          </cell>
        </row>
        <row r="2624">
          <cell r="A2624" t="str">
            <v>4171</v>
          </cell>
          <cell r="B2624" t="str">
            <v>B</v>
          </cell>
          <cell r="C2624" t="str">
            <v>Y</v>
          </cell>
          <cell r="D2624" t="str">
            <v>0130-00</v>
          </cell>
          <cell r="E2624" t="str">
            <v>BETRIEBSANLEITUNG</v>
          </cell>
          <cell r="F2624">
            <v>0</v>
          </cell>
          <cell r="G2624">
            <v>0</v>
          </cell>
          <cell r="H2624">
            <v>7.75</v>
          </cell>
          <cell r="I2624">
            <v>0</v>
          </cell>
        </row>
        <row r="2625">
          <cell r="A2625" t="str">
            <v>4172</v>
          </cell>
          <cell r="B2625" t="str">
            <v>B</v>
          </cell>
          <cell r="C2625" t="str">
            <v>Y</v>
          </cell>
          <cell r="D2625" t="str">
            <v>0130-00</v>
          </cell>
          <cell r="E2625" t="str">
            <v>BETRIEBSANLEITUNG</v>
          </cell>
          <cell r="F2625">
            <v>0</v>
          </cell>
          <cell r="G2625">
            <v>0</v>
          </cell>
          <cell r="H2625">
            <v>7.75</v>
          </cell>
          <cell r="I2625">
            <v>0</v>
          </cell>
        </row>
        <row r="2626">
          <cell r="A2626" t="str">
            <v>4173</v>
          </cell>
          <cell r="B2626" t="str">
            <v>B</v>
          </cell>
          <cell r="C2626" t="str">
            <v>Y</v>
          </cell>
          <cell r="D2626" t="str">
            <v>0130-00</v>
          </cell>
          <cell r="E2626" t="str">
            <v>BETRIEBSANLEITUNG</v>
          </cell>
          <cell r="F2626">
            <v>0</v>
          </cell>
          <cell r="G2626">
            <v>0</v>
          </cell>
          <cell r="H2626">
            <v>7.75</v>
          </cell>
          <cell r="I2626">
            <v>0</v>
          </cell>
        </row>
        <row r="2627">
          <cell r="A2627" t="str">
            <v>4174</v>
          </cell>
          <cell r="B2627" t="str">
            <v>B</v>
          </cell>
          <cell r="C2627" t="str">
            <v>Y</v>
          </cell>
          <cell r="D2627" t="str">
            <v>0130-00</v>
          </cell>
          <cell r="E2627" t="str">
            <v>BETRIEBSANLEITUNG</v>
          </cell>
          <cell r="F2627">
            <v>0</v>
          </cell>
          <cell r="G2627">
            <v>0</v>
          </cell>
          <cell r="H2627">
            <v>7.75</v>
          </cell>
          <cell r="I2627">
            <v>0</v>
          </cell>
        </row>
        <row r="2628">
          <cell r="A2628" t="str">
            <v>4175</v>
          </cell>
          <cell r="B2628" t="str">
            <v>B</v>
          </cell>
          <cell r="C2628" t="str">
            <v>Y</v>
          </cell>
          <cell r="D2628" t="str">
            <v>0130-00</v>
          </cell>
          <cell r="E2628" t="str">
            <v>ERSATZTEIL-LISTE</v>
          </cell>
          <cell r="F2628">
            <v>0</v>
          </cell>
          <cell r="G2628">
            <v>0</v>
          </cell>
          <cell r="H2628">
            <v>4.96</v>
          </cell>
          <cell r="I2628">
            <v>0</v>
          </cell>
        </row>
        <row r="2629">
          <cell r="A2629" t="str">
            <v>4176</v>
          </cell>
          <cell r="B2629" t="str">
            <v>B</v>
          </cell>
          <cell r="C2629" t="str">
            <v>Y</v>
          </cell>
          <cell r="D2629" t="str">
            <v>0130-00</v>
          </cell>
          <cell r="E2629" t="str">
            <v>WARTUNGSBILD</v>
          </cell>
          <cell r="F2629">
            <v>0</v>
          </cell>
          <cell r="G2629">
            <v>0</v>
          </cell>
          <cell r="H2629">
            <v>0.86</v>
          </cell>
          <cell r="I2629">
            <v>0</v>
          </cell>
        </row>
        <row r="2630">
          <cell r="A2630" t="str">
            <v>4177</v>
          </cell>
          <cell r="B2630" t="str">
            <v>B</v>
          </cell>
          <cell r="C2630" t="str">
            <v>Y</v>
          </cell>
          <cell r="D2630" t="str">
            <v>0128-00</v>
          </cell>
          <cell r="E2630" t="str">
            <v>MOTORZEICHNUNG</v>
          </cell>
          <cell r="F2630">
            <v>0</v>
          </cell>
          <cell r="G2630">
            <v>0</v>
          </cell>
          <cell r="H2630">
            <v>0</v>
          </cell>
          <cell r="I2630">
            <v>0</v>
          </cell>
        </row>
        <row r="2631">
          <cell r="A2631" t="str">
            <v>4179</v>
          </cell>
          <cell r="B2631" t="str">
            <v>B</v>
          </cell>
          <cell r="C2631" t="str">
            <v>Y</v>
          </cell>
          <cell r="D2631" t="str">
            <v>0128-00</v>
          </cell>
          <cell r="E2631" t="str">
            <v>KRAFTSTOFFLEITUNG</v>
          </cell>
          <cell r="F2631">
            <v>1.41</v>
          </cell>
          <cell r="G2631">
            <v>7.94</v>
          </cell>
          <cell r="H2631">
            <v>17.53</v>
          </cell>
          <cell r="I2631">
            <v>9.35</v>
          </cell>
        </row>
        <row r="2632">
          <cell r="A2632" t="str">
            <v>4180</v>
          </cell>
          <cell r="B2632" t="str">
            <v>B</v>
          </cell>
          <cell r="C2632" t="str">
            <v>Y</v>
          </cell>
          <cell r="D2632" t="str">
            <v>0128-00</v>
          </cell>
          <cell r="E2632" t="str">
            <v>KURB.GEH.ENTLUEFT.</v>
          </cell>
          <cell r="F2632">
            <v>0.28999999999999998</v>
          </cell>
          <cell r="G2632">
            <v>1.66</v>
          </cell>
          <cell r="H2632">
            <v>24.28</v>
          </cell>
          <cell r="I2632">
            <v>1.95</v>
          </cell>
        </row>
        <row r="2633">
          <cell r="A2633" t="str">
            <v>4181</v>
          </cell>
          <cell r="B2633" t="str">
            <v>B</v>
          </cell>
          <cell r="C2633" t="str">
            <v>Y</v>
          </cell>
          <cell r="D2633" t="str">
            <v>0128-00</v>
          </cell>
          <cell r="E2633" t="str">
            <v>GENERATOR</v>
          </cell>
          <cell r="F2633">
            <v>0.87</v>
          </cell>
          <cell r="G2633">
            <v>0</v>
          </cell>
          <cell r="H2633">
            <v>223.43</v>
          </cell>
          <cell r="I2633">
            <v>0.87</v>
          </cell>
        </row>
        <row r="2634">
          <cell r="A2634" t="str">
            <v>4184</v>
          </cell>
          <cell r="B2634" t="str">
            <v>B</v>
          </cell>
          <cell r="C2634" t="str">
            <v>Y</v>
          </cell>
          <cell r="D2634" t="str">
            <v>0128-00</v>
          </cell>
          <cell r="E2634" t="str">
            <v>KRAFTSTOFFLEITUNG</v>
          </cell>
          <cell r="F2634">
            <v>1.74</v>
          </cell>
          <cell r="G2634">
            <v>4</v>
          </cell>
          <cell r="H2634">
            <v>15.69</v>
          </cell>
          <cell r="I2634">
            <v>5.74</v>
          </cell>
        </row>
        <row r="2635">
          <cell r="A2635" t="str">
            <v>4185</v>
          </cell>
          <cell r="B2635" t="str">
            <v>B</v>
          </cell>
          <cell r="C2635" t="str">
            <v>Y</v>
          </cell>
          <cell r="D2635" t="str">
            <v>0128-00</v>
          </cell>
          <cell r="E2635" t="str">
            <v>KRAFTSTOFFLEITUNG</v>
          </cell>
          <cell r="F2635">
            <v>1.1000000000000001</v>
          </cell>
          <cell r="G2635">
            <v>3.77</v>
          </cell>
          <cell r="H2635">
            <v>16.03</v>
          </cell>
          <cell r="I2635">
            <v>4.87</v>
          </cell>
        </row>
        <row r="2636">
          <cell r="A2636" t="str">
            <v>4186</v>
          </cell>
          <cell r="B2636" t="str">
            <v>B</v>
          </cell>
          <cell r="C2636" t="str">
            <v>Y</v>
          </cell>
          <cell r="D2636" t="str">
            <v>0130-00</v>
          </cell>
          <cell r="E2636" t="str">
            <v>ANSCHLUSSGEHAEUSE</v>
          </cell>
          <cell r="F2636">
            <v>1.38</v>
          </cell>
          <cell r="G2636">
            <v>0</v>
          </cell>
          <cell r="H2636">
            <v>90.73</v>
          </cell>
          <cell r="I2636">
            <v>1.38</v>
          </cell>
        </row>
        <row r="2637">
          <cell r="A2637" t="str">
            <v>4188</v>
          </cell>
          <cell r="B2637" t="str">
            <v>B</v>
          </cell>
          <cell r="C2637" t="str">
            <v>Y</v>
          </cell>
          <cell r="D2637" t="str">
            <v>0128-00</v>
          </cell>
          <cell r="E2637" t="str">
            <v>OHNE INHALT</v>
          </cell>
          <cell r="F2637">
            <v>0.1</v>
          </cell>
          <cell r="G2637">
            <v>0</v>
          </cell>
          <cell r="H2637">
            <v>0.21</v>
          </cell>
          <cell r="I2637">
            <v>0.1</v>
          </cell>
        </row>
        <row r="2638">
          <cell r="A2638" t="str">
            <v>4189</v>
          </cell>
          <cell r="B2638" t="str">
            <v>B</v>
          </cell>
          <cell r="C2638" t="str">
            <v>Y</v>
          </cell>
          <cell r="D2638" t="str">
            <v>0128-00</v>
          </cell>
          <cell r="E2638" t="str">
            <v>MOTORZEICHNUNG</v>
          </cell>
          <cell r="F2638">
            <v>0</v>
          </cell>
          <cell r="G2638">
            <v>0</v>
          </cell>
          <cell r="H2638">
            <v>0</v>
          </cell>
          <cell r="I2638">
            <v>0</v>
          </cell>
        </row>
        <row r="2639">
          <cell r="A2639" t="str">
            <v>4191</v>
          </cell>
          <cell r="B2639" t="str">
            <v>B</v>
          </cell>
          <cell r="C2639" t="str">
            <v>Y</v>
          </cell>
          <cell r="D2639" t="str">
            <v>0130-00</v>
          </cell>
          <cell r="E2639" t="str">
            <v>OHNE INHALT</v>
          </cell>
          <cell r="F2639">
            <v>0</v>
          </cell>
          <cell r="G2639">
            <v>0</v>
          </cell>
          <cell r="H2639">
            <v>0</v>
          </cell>
          <cell r="I2639">
            <v>0</v>
          </cell>
        </row>
        <row r="2640">
          <cell r="A2640" t="str">
            <v>4192</v>
          </cell>
          <cell r="B2640" t="str">
            <v>B</v>
          </cell>
          <cell r="C2640" t="str">
            <v>Y</v>
          </cell>
          <cell r="D2640" t="str">
            <v>0130-00</v>
          </cell>
          <cell r="E2640" t="str">
            <v>FIRMENSCHILD</v>
          </cell>
          <cell r="F2640">
            <v>0.41</v>
          </cell>
          <cell r="G2640">
            <v>0</v>
          </cell>
          <cell r="H2640">
            <v>1.03</v>
          </cell>
          <cell r="I2640">
            <v>0.41</v>
          </cell>
        </row>
        <row r="2641">
          <cell r="A2641" t="str">
            <v>4195</v>
          </cell>
          <cell r="B2641" t="str">
            <v>B</v>
          </cell>
          <cell r="C2641" t="str">
            <v>Y</v>
          </cell>
          <cell r="D2641" t="str">
            <v>0128-00</v>
          </cell>
          <cell r="E2641" t="str">
            <v>TRANSPORTWINKEL</v>
          </cell>
          <cell r="F2641">
            <v>0.42</v>
          </cell>
          <cell r="G2641">
            <v>0</v>
          </cell>
          <cell r="H2641">
            <v>0.86</v>
          </cell>
          <cell r="I2641">
            <v>0.42</v>
          </cell>
        </row>
        <row r="2642">
          <cell r="A2642" t="str">
            <v>4196</v>
          </cell>
          <cell r="B2642" t="str">
            <v>B</v>
          </cell>
          <cell r="C2642" t="str">
            <v>Y</v>
          </cell>
          <cell r="D2642" t="str">
            <v>0130-00</v>
          </cell>
          <cell r="E2642" t="str">
            <v>STARTER</v>
          </cell>
          <cell r="F2642">
            <v>0.6</v>
          </cell>
          <cell r="G2642">
            <v>0</v>
          </cell>
          <cell r="H2642">
            <v>79.89</v>
          </cell>
          <cell r="I2642">
            <v>0.6</v>
          </cell>
        </row>
        <row r="2643">
          <cell r="A2643" t="str">
            <v>4197</v>
          </cell>
          <cell r="B2643" t="str">
            <v>B</v>
          </cell>
          <cell r="C2643" t="str">
            <v>Y</v>
          </cell>
          <cell r="D2643" t="str">
            <v>0128-00</v>
          </cell>
          <cell r="E2643" t="str">
            <v>GRUNDTEILE</v>
          </cell>
          <cell r="F2643">
            <v>15.22</v>
          </cell>
          <cell r="G2643">
            <v>34.33</v>
          </cell>
          <cell r="H2643">
            <v>572.09</v>
          </cell>
          <cell r="I2643">
            <v>49.55</v>
          </cell>
        </row>
        <row r="2644">
          <cell r="A2644" t="str">
            <v>4198</v>
          </cell>
          <cell r="B2644" t="str">
            <v>B</v>
          </cell>
          <cell r="C2644" t="str">
            <v>Y</v>
          </cell>
          <cell r="D2644" t="str">
            <v>0128-00</v>
          </cell>
          <cell r="E2644" t="str">
            <v>EINSPRITZPUMPE</v>
          </cell>
          <cell r="F2644">
            <v>5.79</v>
          </cell>
          <cell r="G2644">
            <v>45.8</v>
          </cell>
          <cell r="H2644">
            <v>561.16</v>
          </cell>
          <cell r="I2644">
            <v>51.589999999999996</v>
          </cell>
        </row>
        <row r="2645">
          <cell r="A2645" t="str">
            <v>4200</v>
          </cell>
          <cell r="B2645" t="str">
            <v>B</v>
          </cell>
          <cell r="C2645" t="str">
            <v>Y</v>
          </cell>
          <cell r="D2645" t="str">
            <v>0128-00</v>
          </cell>
          <cell r="E2645" t="str">
            <v>ABGASTURBOLADER</v>
          </cell>
          <cell r="F2645">
            <v>2.64</v>
          </cell>
          <cell r="G2645">
            <v>3.71</v>
          </cell>
          <cell r="H2645">
            <v>188.78</v>
          </cell>
          <cell r="I2645">
            <v>6.35</v>
          </cell>
        </row>
        <row r="2646">
          <cell r="A2646" t="str">
            <v>4300</v>
          </cell>
          <cell r="B2646" t="str">
            <v>B</v>
          </cell>
          <cell r="C2646" t="str">
            <v>Y</v>
          </cell>
          <cell r="D2646" t="str">
            <v>0131-00</v>
          </cell>
          <cell r="E2646" t="str">
            <v>EINSPRITZPUMPE</v>
          </cell>
          <cell r="F2646">
            <v>8.6</v>
          </cell>
          <cell r="G2646">
            <v>45.03</v>
          </cell>
          <cell r="H2646">
            <v>992.15</v>
          </cell>
          <cell r="I2646">
            <v>53.63</v>
          </cell>
        </row>
        <row r="2647">
          <cell r="A2647" t="str">
            <v>4301</v>
          </cell>
          <cell r="B2647" t="str">
            <v>B</v>
          </cell>
          <cell r="C2647" t="str">
            <v>Y</v>
          </cell>
          <cell r="D2647" t="str">
            <v>0131-00</v>
          </cell>
          <cell r="E2647" t="str">
            <v>EINSPRITZPUMPE</v>
          </cell>
          <cell r="F2647">
            <v>9.5299999999999994</v>
          </cell>
          <cell r="G2647">
            <v>45.03</v>
          </cell>
          <cell r="H2647">
            <v>992.15</v>
          </cell>
          <cell r="I2647">
            <v>54.56</v>
          </cell>
        </row>
        <row r="2648">
          <cell r="A2648" t="str">
            <v>4302</v>
          </cell>
          <cell r="B2648" t="str">
            <v>B</v>
          </cell>
          <cell r="C2648" t="str">
            <v>Y</v>
          </cell>
          <cell r="D2648" t="str">
            <v>0131-00</v>
          </cell>
          <cell r="E2648" t="str">
            <v>EINSPRITZPUMPE</v>
          </cell>
          <cell r="F2648">
            <v>8.56</v>
          </cell>
          <cell r="G2648">
            <v>45.03</v>
          </cell>
          <cell r="H2648">
            <v>992.15</v>
          </cell>
          <cell r="I2648">
            <v>53.59</v>
          </cell>
        </row>
        <row r="2649">
          <cell r="A2649" t="str">
            <v>4303</v>
          </cell>
          <cell r="B2649" t="str">
            <v>B</v>
          </cell>
          <cell r="C2649" t="str">
            <v>Y</v>
          </cell>
          <cell r="D2649" t="str">
            <v>0131-00</v>
          </cell>
          <cell r="E2649" t="str">
            <v>EINSPRITZPUMPE</v>
          </cell>
          <cell r="F2649">
            <v>8.59</v>
          </cell>
          <cell r="G2649">
            <v>45.03</v>
          </cell>
          <cell r="H2649">
            <v>992.15</v>
          </cell>
          <cell r="I2649">
            <v>53.620000000000005</v>
          </cell>
        </row>
        <row r="2650">
          <cell r="A2650" t="str">
            <v>4304</v>
          </cell>
          <cell r="B2650" t="str">
            <v>B</v>
          </cell>
          <cell r="C2650" t="str">
            <v>Y</v>
          </cell>
          <cell r="D2650" t="str">
            <v>0131-00</v>
          </cell>
          <cell r="E2650" t="str">
            <v>EINSPRITZPUMPE</v>
          </cell>
          <cell r="F2650">
            <v>8.59</v>
          </cell>
          <cell r="G2650">
            <v>45.03</v>
          </cell>
          <cell r="H2650">
            <v>992.15</v>
          </cell>
          <cell r="I2650">
            <v>53.620000000000005</v>
          </cell>
        </row>
        <row r="2651">
          <cell r="A2651" t="str">
            <v>4305</v>
          </cell>
          <cell r="B2651" t="str">
            <v>B</v>
          </cell>
          <cell r="C2651" t="str">
            <v>Y</v>
          </cell>
          <cell r="D2651" t="str">
            <v>0131-00</v>
          </cell>
          <cell r="E2651" t="str">
            <v>EINSPRITZPUMPE</v>
          </cell>
          <cell r="F2651">
            <v>12.59</v>
          </cell>
          <cell r="G2651">
            <v>56.44</v>
          </cell>
          <cell r="H2651">
            <v>1755.7</v>
          </cell>
          <cell r="I2651">
            <v>69.03</v>
          </cell>
        </row>
        <row r="2652">
          <cell r="A2652" t="str">
            <v>4306</v>
          </cell>
          <cell r="B2652" t="str">
            <v>B</v>
          </cell>
          <cell r="C2652" t="str">
            <v>Y</v>
          </cell>
          <cell r="D2652" t="str">
            <v>0131-00</v>
          </cell>
          <cell r="E2652" t="str">
            <v>EINSPRITZPUMPE</v>
          </cell>
          <cell r="F2652">
            <v>8.25</v>
          </cell>
          <cell r="G2652">
            <v>54.33</v>
          </cell>
          <cell r="H2652">
            <v>726.84</v>
          </cell>
          <cell r="I2652">
            <v>62.58</v>
          </cell>
        </row>
        <row r="2653">
          <cell r="A2653" t="str">
            <v>4307</v>
          </cell>
          <cell r="B2653" t="str">
            <v>B</v>
          </cell>
          <cell r="C2653" t="str">
            <v>Y</v>
          </cell>
          <cell r="D2653" t="str">
            <v>0131-00</v>
          </cell>
          <cell r="E2653" t="str">
            <v>EINSPRITZPUMPE</v>
          </cell>
          <cell r="F2653">
            <v>8.25</v>
          </cell>
          <cell r="G2653">
            <v>54.33</v>
          </cell>
          <cell r="H2653">
            <v>773.28</v>
          </cell>
          <cell r="I2653">
            <v>62.58</v>
          </cell>
        </row>
        <row r="2654">
          <cell r="A2654" t="str">
            <v>4308</v>
          </cell>
          <cell r="B2654" t="str">
            <v>B</v>
          </cell>
          <cell r="C2654" t="str">
            <v>Y</v>
          </cell>
          <cell r="D2654" t="str">
            <v>0131-00</v>
          </cell>
          <cell r="E2654" t="str">
            <v>KRUEMMER</v>
          </cell>
          <cell r="F2654">
            <v>1.39</v>
          </cell>
          <cell r="G2654">
            <v>1.59</v>
          </cell>
          <cell r="H2654">
            <v>38.47</v>
          </cell>
          <cell r="I2654">
            <v>2.98</v>
          </cell>
        </row>
        <row r="2655">
          <cell r="A2655" t="str">
            <v>4309</v>
          </cell>
          <cell r="B2655" t="str">
            <v>B</v>
          </cell>
          <cell r="C2655" t="str">
            <v>Y</v>
          </cell>
          <cell r="D2655" t="str">
            <v>0131-00</v>
          </cell>
          <cell r="E2655" t="str">
            <v>KRUEMMER</v>
          </cell>
          <cell r="F2655">
            <v>1.38</v>
          </cell>
          <cell r="G2655">
            <v>1.59</v>
          </cell>
          <cell r="H2655">
            <v>38.369999999999997</v>
          </cell>
          <cell r="I2655">
            <v>2.9699999999999998</v>
          </cell>
        </row>
        <row r="2656">
          <cell r="A2656" t="str">
            <v>4311</v>
          </cell>
          <cell r="B2656" t="str">
            <v>B</v>
          </cell>
          <cell r="C2656" t="str">
            <v>Y</v>
          </cell>
          <cell r="D2656" t="str">
            <v>0131-00</v>
          </cell>
          <cell r="E2656" t="str">
            <v>DREHZAHLREGLER</v>
          </cell>
          <cell r="F2656">
            <v>2.2799999999999998</v>
          </cell>
          <cell r="G2656">
            <v>0.73</v>
          </cell>
          <cell r="H2656">
            <v>159.37</v>
          </cell>
          <cell r="I2656">
            <v>3.01</v>
          </cell>
        </row>
        <row r="2657">
          <cell r="A2657" t="str">
            <v>4312</v>
          </cell>
          <cell r="B2657" t="str">
            <v>B</v>
          </cell>
          <cell r="C2657" t="str">
            <v>Y</v>
          </cell>
          <cell r="D2657" t="str">
            <v>0130-00</v>
          </cell>
          <cell r="E2657" t="str">
            <v>TROCKENLUFTFILTER</v>
          </cell>
          <cell r="F2657">
            <v>1.34</v>
          </cell>
          <cell r="G2657">
            <v>0</v>
          </cell>
          <cell r="H2657">
            <v>135.47999999999999</v>
          </cell>
          <cell r="I2657">
            <v>1.34</v>
          </cell>
        </row>
        <row r="2658">
          <cell r="A2658" t="str">
            <v>4313</v>
          </cell>
          <cell r="B2658" t="str">
            <v>B</v>
          </cell>
          <cell r="C2658" t="str">
            <v>Y</v>
          </cell>
          <cell r="D2658" t="str">
            <v>0130-00</v>
          </cell>
          <cell r="E2658" t="str">
            <v>TROCKENLUFTFILTER</v>
          </cell>
          <cell r="F2658">
            <v>1.1299999999999999</v>
          </cell>
          <cell r="G2658">
            <v>0</v>
          </cell>
          <cell r="H2658">
            <v>131.16999999999999</v>
          </cell>
          <cell r="I2658">
            <v>1.1299999999999999</v>
          </cell>
        </row>
        <row r="2659">
          <cell r="A2659" t="str">
            <v>4314</v>
          </cell>
          <cell r="B2659" t="str">
            <v>B</v>
          </cell>
          <cell r="C2659" t="str">
            <v>Y</v>
          </cell>
          <cell r="D2659" t="str">
            <v>0130-00</v>
          </cell>
          <cell r="E2659" t="str">
            <v>TROCKENLUFTFILTER</v>
          </cell>
          <cell r="F2659">
            <v>2.04</v>
          </cell>
          <cell r="G2659">
            <v>0</v>
          </cell>
          <cell r="H2659">
            <v>89.33</v>
          </cell>
          <cell r="I2659">
            <v>2.04</v>
          </cell>
        </row>
        <row r="2660">
          <cell r="A2660" t="str">
            <v>4315</v>
          </cell>
          <cell r="B2660" t="str">
            <v>B</v>
          </cell>
          <cell r="C2660" t="str">
            <v>Y</v>
          </cell>
          <cell r="D2660" t="str">
            <v>0131-00</v>
          </cell>
          <cell r="E2660" t="str">
            <v>EINSPRITZPUMPE</v>
          </cell>
          <cell r="F2660">
            <v>6.5</v>
          </cell>
          <cell r="G2660">
            <v>54.33</v>
          </cell>
          <cell r="H2660">
            <v>729.28</v>
          </cell>
          <cell r="I2660">
            <v>60.83</v>
          </cell>
        </row>
        <row r="2661">
          <cell r="A2661" t="str">
            <v>4316</v>
          </cell>
          <cell r="B2661" t="str">
            <v>B</v>
          </cell>
          <cell r="C2661" t="str">
            <v>Y</v>
          </cell>
          <cell r="D2661" t="str">
            <v>0131-00</v>
          </cell>
          <cell r="E2661" t="str">
            <v>EINSPRITZPUMPE</v>
          </cell>
          <cell r="F2661">
            <v>6.5</v>
          </cell>
          <cell r="G2661">
            <v>54.33</v>
          </cell>
          <cell r="H2661">
            <v>729.28</v>
          </cell>
          <cell r="I2661">
            <v>60.83</v>
          </cell>
        </row>
        <row r="2662">
          <cell r="A2662" t="str">
            <v>4317</v>
          </cell>
          <cell r="B2662" t="str">
            <v>B</v>
          </cell>
          <cell r="C2662" t="str">
            <v>Y</v>
          </cell>
          <cell r="D2662" t="str">
            <v>0131-00</v>
          </cell>
          <cell r="E2662" t="str">
            <v>DREHZAHLREGLER</v>
          </cell>
          <cell r="F2662">
            <v>2.68</v>
          </cell>
          <cell r="G2662">
            <v>1.45</v>
          </cell>
          <cell r="H2662">
            <v>233.11</v>
          </cell>
          <cell r="I2662">
            <v>4.13</v>
          </cell>
        </row>
        <row r="2663">
          <cell r="A2663" t="str">
            <v>4318</v>
          </cell>
          <cell r="B2663" t="str">
            <v>B</v>
          </cell>
          <cell r="C2663" t="str">
            <v>Y</v>
          </cell>
          <cell r="D2663" t="str">
            <v>0131-00</v>
          </cell>
          <cell r="E2663" t="str">
            <v>DREHZAHLREGLER</v>
          </cell>
          <cell r="F2663">
            <v>2.78</v>
          </cell>
          <cell r="G2663">
            <v>1.0900000000000001</v>
          </cell>
          <cell r="H2663">
            <v>233.1</v>
          </cell>
          <cell r="I2663">
            <v>3.87</v>
          </cell>
        </row>
        <row r="2664">
          <cell r="A2664" t="str">
            <v>4319</v>
          </cell>
          <cell r="B2664" t="str">
            <v>B</v>
          </cell>
          <cell r="C2664" t="str">
            <v>Y</v>
          </cell>
          <cell r="D2664" t="str">
            <v>0131-00</v>
          </cell>
          <cell r="E2664" t="str">
            <v>VERSCHLUSSTEILE</v>
          </cell>
          <cell r="F2664">
            <v>1.1599999999999999</v>
          </cell>
          <cell r="G2664">
            <v>0</v>
          </cell>
          <cell r="H2664">
            <v>53.56</v>
          </cell>
          <cell r="I2664">
            <v>1.1599999999999999</v>
          </cell>
        </row>
        <row r="2665">
          <cell r="A2665" t="str">
            <v>4320</v>
          </cell>
          <cell r="B2665" t="str">
            <v>B</v>
          </cell>
          <cell r="C2665" t="str">
            <v>Y</v>
          </cell>
          <cell r="D2665" t="str">
            <v>0130-00</v>
          </cell>
          <cell r="E2665" t="str">
            <v>ABGASTURBOLADER</v>
          </cell>
          <cell r="F2665">
            <v>4.67</v>
          </cell>
          <cell r="G2665">
            <v>3.34</v>
          </cell>
          <cell r="H2665">
            <v>134.56</v>
          </cell>
          <cell r="I2665">
            <v>8.01</v>
          </cell>
        </row>
        <row r="2666">
          <cell r="A2666" t="str">
            <v>4321</v>
          </cell>
          <cell r="B2666" t="str">
            <v>B</v>
          </cell>
          <cell r="C2666" t="str">
            <v>Y</v>
          </cell>
          <cell r="D2666" t="str">
            <v>0131-00</v>
          </cell>
          <cell r="E2666" t="str">
            <v>KRUEMMER</v>
          </cell>
          <cell r="F2666">
            <v>0.95</v>
          </cell>
          <cell r="G2666">
            <v>0</v>
          </cell>
          <cell r="H2666">
            <v>28.46</v>
          </cell>
          <cell r="I2666">
            <v>0.95</v>
          </cell>
        </row>
        <row r="2667">
          <cell r="A2667" t="str">
            <v>4322</v>
          </cell>
          <cell r="B2667" t="str">
            <v>B</v>
          </cell>
          <cell r="C2667" t="str">
            <v>Y</v>
          </cell>
          <cell r="D2667" t="str">
            <v>0131-00</v>
          </cell>
          <cell r="E2667" t="str">
            <v>DREHZAHLREGLER</v>
          </cell>
          <cell r="F2667">
            <v>2.2799999999999998</v>
          </cell>
          <cell r="G2667">
            <v>0.73</v>
          </cell>
          <cell r="H2667">
            <v>160.01</v>
          </cell>
          <cell r="I2667">
            <v>3.01</v>
          </cell>
        </row>
        <row r="2668">
          <cell r="A2668" t="str">
            <v>4323</v>
          </cell>
          <cell r="B2668" t="str">
            <v>B</v>
          </cell>
          <cell r="C2668" t="str">
            <v>Y</v>
          </cell>
          <cell r="D2668" t="str">
            <v>0130-00</v>
          </cell>
          <cell r="E2668" t="str">
            <v>KRAFTST.VORFILTER</v>
          </cell>
          <cell r="F2668">
            <v>0</v>
          </cell>
          <cell r="G2668">
            <v>0</v>
          </cell>
          <cell r="H2668">
            <v>89.26</v>
          </cell>
          <cell r="I2668">
            <v>0</v>
          </cell>
        </row>
        <row r="2669">
          <cell r="A2669" t="str">
            <v>4324</v>
          </cell>
          <cell r="B2669" t="str">
            <v>B</v>
          </cell>
          <cell r="C2669" t="str">
            <v>Y</v>
          </cell>
          <cell r="D2669" t="str">
            <v>0130-00</v>
          </cell>
          <cell r="E2669" t="str">
            <v>FIRMENSCHILD</v>
          </cell>
          <cell r="F2669">
            <v>0.41</v>
          </cell>
          <cell r="G2669">
            <v>0</v>
          </cell>
          <cell r="H2669">
            <v>1.52</v>
          </cell>
          <cell r="I2669">
            <v>0.41</v>
          </cell>
        </row>
        <row r="2670">
          <cell r="A2670" t="str">
            <v>4325</v>
          </cell>
          <cell r="B2670" t="str">
            <v>B</v>
          </cell>
          <cell r="C2670" t="str">
            <v>Y</v>
          </cell>
          <cell r="D2670" t="str">
            <v>0130-00</v>
          </cell>
          <cell r="E2670" t="str">
            <v>FIRMENSCHILD</v>
          </cell>
          <cell r="F2670">
            <v>0.41</v>
          </cell>
          <cell r="G2670">
            <v>0</v>
          </cell>
          <cell r="H2670">
            <v>1.78</v>
          </cell>
          <cell r="I2670">
            <v>0.41</v>
          </cell>
        </row>
        <row r="2671">
          <cell r="A2671" t="str">
            <v>4326</v>
          </cell>
          <cell r="B2671" t="str">
            <v>B</v>
          </cell>
          <cell r="C2671" t="str">
            <v>Y</v>
          </cell>
          <cell r="D2671" t="str">
            <v>0130-00</v>
          </cell>
          <cell r="E2671" t="str">
            <v>FIRMENSCHILD</v>
          </cell>
          <cell r="F2671">
            <v>0.3</v>
          </cell>
          <cell r="G2671">
            <v>0</v>
          </cell>
          <cell r="H2671">
            <v>1.1200000000000001</v>
          </cell>
          <cell r="I2671">
            <v>0.3</v>
          </cell>
        </row>
        <row r="2672">
          <cell r="A2672" t="str">
            <v>4327</v>
          </cell>
          <cell r="B2672" t="str">
            <v>B</v>
          </cell>
          <cell r="C2672" t="str">
            <v>Y</v>
          </cell>
          <cell r="D2672" t="str">
            <v>0131-00</v>
          </cell>
          <cell r="E2672" t="str">
            <v>DREHZAHLREGLER</v>
          </cell>
          <cell r="F2672">
            <v>2.35</v>
          </cell>
          <cell r="G2672">
            <v>0</v>
          </cell>
          <cell r="H2672">
            <v>195.07</v>
          </cell>
          <cell r="I2672">
            <v>2.35</v>
          </cell>
        </row>
        <row r="2673">
          <cell r="A2673" t="str">
            <v>4328</v>
          </cell>
          <cell r="B2673" t="str">
            <v>B</v>
          </cell>
          <cell r="C2673" t="str">
            <v>Y</v>
          </cell>
          <cell r="D2673" t="str">
            <v>0130-00</v>
          </cell>
          <cell r="E2673" t="str">
            <v>FIRMENSCHILD</v>
          </cell>
          <cell r="F2673">
            <v>0.3</v>
          </cell>
          <cell r="G2673">
            <v>0</v>
          </cell>
          <cell r="H2673">
            <v>1.4</v>
          </cell>
          <cell r="I2673">
            <v>0.3</v>
          </cell>
        </row>
        <row r="2674">
          <cell r="A2674" t="str">
            <v>4329</v>
          </cell>
          <cell r="B2674" t="str">
            <v>B</v>
          </cell>
          <cell r="C2674" t="str">
            <v>Y</v>
          </cell>
          <cell r="D2674" t="str">
            <v>0130-00</v>
          </cell>
          <cell r="E2674" t="str">
            <v>LUEFTER</v>
          </cell>
          <cell r="F2674">
            <v>0</v>
          </cell>
          <cell r="G2674">
            <v>0</v>
          </cell>
          <cell r="H2674">
            <v>14.6</v>
          </cell>
          <cell r="I2674">
            <v>0</v>
          </cell>
        </row>
        <row r="2675">
          <cell r="A2675" t="str">
            <v>4330</v>
          </cell>
          <cell r="B2675" t="str">
            <v>B</v>
          </cell>
          <cell r="C2675" t="str">
            <v>Y</v>
          </cell>
          <cell r="D2675" t="str">
            <v>0130-00</v>
          </cell>
          <cell r="E2675" t="str">
            <v>KONSOLE</v>
          </cell>
          <cell r="F2675">
            <v>0.14000000000000001</v>
          </cell>
          <cell r="G2675">
            <v>0</v>
          </cell>
          <cell r="H2675">
            <v>12.39</v>
          </cell>
          <cell r="I2675">
            <v>0.14000000000000001</v>
          </cell>
        </row>
        <row r="2676">
          <cell r="A2676" t="str">
            <v>4331</v>
          </cell>
          <cell r="B2676" t="str">
            <v>B</v>
          </cell>
          <cell r="C2676" t="str">
            <v>Y</v>
          </cell>
          <cell r="D2676" t="str">
            <v>0130-00</v>
          </cell>
          <cell r="E2676" t="str">
            <v>MOTORZUBEHOER</v>
          </cell>
          <cell r="F2676">
            <v>0</v>
          </cell>
          <cell r="G2676">
            <v>0</v>
          </cell>
          <cell r="H2676">
            <v>2.94</v>
          </cell>
          <cell r="I2676">
            <v>0</v>
          </cell>
        </row>
        <row r="2677">
          <cell r="A2677" t="str">
            <v>4332</v>
          </cell>
          <cell r="B2677" t="str">
            <v>B</v>
          </cell>
          <cell r="C2677" t="str">
            <v>Y</v>
          </cell>
          <cell r="D2677" t="str">
            <v>0131-00</v>
          </cell>
          <cell r="E2677" t="str">
            <v>GENERATOR</v>
          </cell>
          <cell r="F2677">
            <v>1.36</v>
          </cell>
          <cell r="G2677">
            <v>2.19</v>
          </cell>
          <cell r="H2677">
            <v>243.08</v>
          </cell>
          <cell r="I2677">
            <v>3.55</v>
          </cell>
        </row>
        <row r="2678">
          <cell r="A2678" t="str">
            <v>4333</v>
          </cell>
          <cell r="B2678" t="str">
            <v>B</v>
          </cell>
          <cell r="C2678" t="str">
            <v>Y</v>
          </cell>
          <cell r="D2678" t="str">
            <v>0130-00</v>
          </cell>
          <cell r="E2678" t="str">
            <v>GENERATOR</v>
          </cell>
          <cell r="F2678">
            <v>1.72</v>
          </cell>
          <cell r="G2678">
            <v>0</v>
          </cell>
          <cell r="H2678">
            <v>69.709999999999994</v>
          </cell>
          <cell r="I2678">
            <v>1.72</v>
          </cell>
        </row>
        <row r="2679">
          <cell r="A2679" t="str">
            <v>4334</v>
          </cell>
          <cell r="B2679" t="str">
            <v>B</v>
          </cell>
          <cell r="C2679" t="str">
            <v>Y</v>
          </cell>
          <cell r="D2679" t="str">
            <v>0130-00</v>
          </cell>
          <cell r="E2679" t="str">
            <v>BEFESTIGUNGSTEILE</v>
          </cell>
          <cell r="F2679">
            <v>0</v>
          </cell>
          <cell r="G2679">
            <v>0</v>
          </cell>
          <cell r="H2679">
            <v>5.6</v>
          </cell>
          <cell r="I2679">
            <v>0</v>
          </cell>
        </row>
        <row r="2680">
          <cell r="A2680" t="str">
            <v>4335</v>
          </cell>
          <cell r="B2680" t="str">
            <v>B</v>
          </cell>
          <cell r="C2680" t="str">
            <v>Y</v>
          </cell>
          <cell r="D2680" t="str">
            <v>0130-00</v>
          </cell>
          <cell r="E2680" t="str">
            <v>NEBENABTRIEB</v>
          </cell>
          <cell r="F2680">
            <v>2.39</v>
          </cell>
          <cell r="G2680">
            <v>7.18</v>
          </cell>
          <cell r="H2680">
            <v>223.8</v>
          </cell>
          <cell r="I2680">
            <v>9.57</v>
          </cell>
        </row>
        <row r="2681">
          <cell r="A2681" t="str">
            <v>4336</v>
          </cell>
          <cell r="B2681" t="str">
            <v>B</v>
          </cell>
          <cell r="C2681" t="str">
            <v>Y</v>
          </cell>
          <cell r="D2681" t="str">
            <v>0131-00</v>
          </cell>
          <cell r="E2681" t="str">
            <v>KRAFTSTOFFPUMPE</v>
          </cell>
          <cell r="F2681">
            <v>1.22</v>
          </cell>
          <cell r="G2681">
            <v>1.36</v>
          </cell>
          <cell r="H2681">
            <v>29.67</v>
          </cell>
          <cell r="I2681">
            <v>2.58</v>
          </cell>
        </row>
        <row r="2682">
          <cell r="A2682" t="str">
            <v>4337</v>
          </cell>
          <cell r="B2682" t="str">
            <v>B</v>
          </cell>
          <cell r="C2682" t="str">
            <v>Y</v>
          </cell>
          <cell r="D2682" t="str">
            <v>0131-00</v>
          </cell>
          <cell r="E2682" t="str">
            <v>ABGASTURBOLADER</v>
          </cell>
          <cell r="F2682">
            <v>5.07</v>
          </cell>
          <cell r="G2682">
            <v>6.79</v>
          </cell>
          <cell r="H2682">
            <v>227.34</v>
          </cell>
          <cell r="I2682">
            <v>11.86</v>
          </cell>
        </row>
        <row r="2683">
          <cell r="A2683" t="str">
            <v>4338</v>
          </cell>
          <cell r="B2683" t="str">
            <v>B</v>
          </cell>
          <cell r="C2683" t="str">
            <v>Y</v>
          </cell>
          <cell r="D2683" t="str">
            <v>0131-00</v>
          </cell>
          <cell r="E2683" t="str">
            <v>ABGASTURBOLADER</v>
          </cell>
          <cell r="F2683">
            <v>5.49</v>
          </cell>
          <cell r="G2683">
            <v>6.79</v>
          </cell>
          <cell r="H2683">
            <v>300.75</v>
          </cell>
          <cell r="I2683">
            <v>12.280000000000001</v>
          </cell>
        </row>
        <row r="2684">
          <cell r="A2684" t="str">
            <v>4339</v>
          </cell>
          <cell r="B2684" t="str">
            <v>B</v>
          </cell>
          <cell r="C2684" t="str">
            <v>Y</v>
          </cell>
          <cell r="D2684" t="str">
            <v>0130-00</v>
          </cell>
          <cell r="E2684" t="str">
            <v>KURB.GEH.ENTLUEFT.</v>
          </cell>
          <cell r="F2684">
            <v>1.25</v>
          </cell>
          <cell r="G2684">
            <v>0.77</v>
          </cell>
          <cell r="H2684">
            <v>14.88</v>
          </cell>
          <cell r="I2684">
            <v>2.02</v>
          </cell>
        </row>
        <row r="2685">
          <cell r="A2685" t="str">
            <v>4340</v>
          </cell>
          <cell r="B2685" t="str">
            <v>B</v>
          </cell>
          <cell r="C2685" t="str">
            <v>Y</v>
          </cell>
          <cell r="D2685" t="str">
            <v>0130-00</v>
          </cell>
          <cell r="E2685" t="str">
            <v>KURB.GEH.ENTLUEFT.</v>
          </cell>
          <cell r="F2685">
            <v>1.1299999999999999</v>
          </cell>
          <cell r="G2685">
            <v>0.77</v>
          </cell>
          <cell r="H2685">
            <v>10.69</v>
          </cell>
          <cell r="I2685">
            <v>1.9</v>
          </cell>
        </row>
        <row r="2686">
          <cell r="A2686" t="str">
            <v>4341</v>
          </cell>
          <cell r="B2686" t="str">
            <v>B</v>
          </cell>
          <cell r="C2686" t="str">
            <v>Y</v>
          </cell>
          <cell r="D2686" t="str">
            <v>0131-00</v>
          </cell>
          <cell r="E2686" t="str">
            <v>EINSPRITZPUMPE</v>
          </cell>
          <cell r="F2686">
            <v>8.59</v>
          </cell>
          <cell r="G2686">
            <v>45.03</v>
          </cell>
          <cell r="H2686">
            <v>1058.1500000000001</v>
          </cell>
          <cell r="I2686">
            <v>53.620000000000005</v>
          </cell>
        </row>
        <row r="2687">
          <cell r="A2687" t="str">
            <v>4342</v>
          </cell>
          <cell r="B2687" t="str">
            <v>B</v>
          </cell>
          <cell r="C2687" t="str">
            <v>Y</v>
          </cell>
          <cell r="D2687" t="str">
            <v>0131-00</v>
          </cell>
          <cell r="E2687" t="str">
            <v>EINSPRITZPUMPE</v>
          </cell>
          <cell r="F2687">
            <v>10.97</v>
          </cell>
          <cell r="G2687">
            <v>45.03</v>
          </cell>
          <cell r="H2687">
            <v>1058.1500000000001</v>
          </cell>
          <cell r="I2687">
            <v>56</v>
          </cell>
        </row>
        <row r="2688">
          <cell r="A2688" t="str">
            <v>4343</v>
          </cell>
          <cell r="B2688" t="str">
            <v>B</v>
          </cell>
          <cell r="C2688" t="str">
            <v>Y</v>
          </cell>
          <cell r="D2688" t="str">
            <v>0131-00</v>
          </cell>
          <cell r="E2688" t="str">
            <v>EINSPRITZPUMPE</v>
          </cell>
          <cell r="F2688">
            <v>8.59</v>
          </cell>
          <cell r="G2688">
            <v>45.03</v>
          </cell>
          <cell r="H2688">
            <v>992.15</v>
          </cell>
          <cell r="I2688">
            <v>53.620000000000005</v>
          </cell>
        </row>
        <row r="2689">
          <cell r="A2689" t="str">
            <v>4344</v>
          </cell>
          <cell r="B2689" t="str">
            <v>B</v>
          </cell>
          <cell r="C2689" t="str">
            <v>Y</v>
          </cell>
          <cell r="D2689" t="str">
            <v>0131-00</v>
          </cell>
          <cell r="E2689" t="str">
            <v>EINSPRITZPUMPE</v>
          </cell>
          <cell r="F2689">
            <v>10.97</v>
          </cell>
          <cell r="G2689">
            <v>45.03</v>
          </cell>
          <cell r="H2689">
            <v>992.15</v>
          </cell>
          <cell r="I2689">
            <v>56</v>
          </cell>
        </row>
        <row r="2690">
          <cell r="A2690" t="str">
            <v>4345</v>
          </cell>
          <cell r="B2690" t="str">
            <v>B</v>
          </cell>
          <cell r="C2690" t="str">
            <v>Y</v>
          </cell>
          <cell r="D2690" t="str">
            <v>0131-00</v>
          </cell>
          <cell r="E2690" t="str">
            <v>EINSPRITZPUMPE</v>
          </cell>
          <cell r="F2690">
            <v>10.97</v>
          </cell>
          <cell r="G2690">
            <v>45.03</v>
          </cell>
          <cell r="H2690">
            <v>992.15</v>
          </cell>
          <cell r="I2690">
            <v>56</v>
          </cell>
        </row>
        <row r="2691">
          <cell r="A2691" t="str">
            <v>4348</v>
          </cell>
          <cell r="B2691" t="str">
            <v>B</v>
          </cell>
          <cell r="C2691" t="str">
            <v>Y</v>
          </cell>
          <cell r="D2691" t="str">
            <v>0131-00</v>
          </cell>
          <cell r="E2691" t="str">
            <v>RIEMENTRIEB</v>
          </cell>
          <cell r="F2691">
            <v>2.27</v>
          </cell>
          <cell r="G2691">
            <v>0.98</v>
          </cell>
          <cell r="H2691">
            <v>63.47</v>
          </cell>
          <cell r="I2691">
            <v>3.25</v>
          </cell>
        </row>
        <row r="2692">
          <cell r="A2692" t="str">
            <v>4349</v>
          </cell>
          <cell r="B2692" t="str">
            <v>B</v>
          </cell>
          <cell r="C2692" t="str">
            <v>Y</v>
          </cell>
          <cell r="D2692" t="str">
            <v>0131-00</v>
          </cell>
          <cell r="E2692" t="str">
            <v>EINSPRITZPUMPE</v>
          </cell>
          <cell r="F2692">
            <v>9.17</v>
          </cell>
          <cell r="G2692">
            <v>40.700000000000003</v>
          </cell>
          <cell r="H2692">
            <v>943.53</v>
          </cell>
          <cell r="I2692">
            <v>49.870000000000005</v>
          </cell>
        </row>
        <row r="2693">
          <cell r="A2693" t="str">
            <v>4350</v>
          </cell>
          <cell r="B2693" t="str">
            <v>B</v>
          </cell>
          <cell r="C2693" t="str">
            <v>Y</v>
          </cell>
          <cell r="D2693" t="str">
            <v>0131-00</v>
          </cell>
          <cell r="E2693" t="str">
            <v>EINSPRITZPUMPE</v>
          </cell>
          <cell r="F2693">
            <v>10.97</v>
          </cell>
          <cell r="G2693">
            <v>45.03</v>
          </cell>
          <cell r="H2693">
            <v>992.15</v>
          </cell>
          <cell r="I2693">
            <v>56</v>
          </cell>
        </row>
        <row r="2694">
          <cell r="A2694" t="str">
            <v>4351</v>
          </cell>
          <cell r="B2694" t="str">
            <v>B</v>
          </cell>
          <cell r="C2694" t="str">
            <v>Y</v>
          </cell>
          <cell r="D2694" t="str">
            <v>0131-00</v>
          </cell>
          <cell r="E2694" t="str">
            <v>EINSPRITZPUMPE</v>
          </cell>
          <cell r="F2694">
            <v>10.76</v>
          </cell>
          <cell r="G2694">
            <v>45.03</v>
          </cell>
          <cell r="H2694">
            <v>1061.45</v>
          </cell>
          <cell r="I2694">
            <v>55.79</v>
          </cell>
        </row>
        <row r="2695">
          <cell r="A2695" t="str">
            <v>4352</v>
          </cell>
          <cell r="B2695" t="str">
            <v>B</v>
          </cell>
          <cell r="C2695" t="str">
            <v>Y</v>
          </cell>
          <cell r="D2695" t="str">
            <v>0131-00</v>
          </cell>
          <cell r="E2695" t="str">
            <v>EINSPRITZPUMPE</v>
          </cell>
          <cell r="F2695">
            <v>10.76</v>
          </cell>
          <cell r="G2695">
            <v>45.03</v>
          </cell>
          <cell r="H2695">
            <v>995.45</v>
          </cell>
          <cell r="I2695">
            <v>55.79</v>
          </cell>
        </row>
        <row r="2696">
          <cell r="A2696" t="str">
            <v>4353</v>
          </cell>
          <cell r="B2696" t="str">
            <v>B</v>
          </cell>
          <cell r="C2696" t="str">
            <v>Y</v>
          </cell>
          <cell r="D2696" t="str">
            <v>0131-00</v>
          </cell>
          <cell r="E2696" t="str">
            <v>EINSPRITZPUMPE</v>
          </cell>
          <cell r="F2696">
            <v>12.59</v>
          </cell>
          <cell r="G2696">
            <v>56.44</v>
          </cell>
          <cell r="H2696">
            <v>1755.94</v>
          </cell>
          <cell r="I2696">
            <v>69.03</v>
          </cell>
        </row>
        <row r="2697">
          <cell r="A2697" t="str">
            <v>4354</v>
          </cell>
          <cell r="B2697" t="str">
            <v>B</v>
          </cell>
          <cell r="C2697" t="str">
            <v>Y</v>
          </cell>
          <cell r="D2697" t="str">
            <v>0131-00</v>
          </cell>
          <cell r="E2697" t="str">
            <v>MAGNETVENTILANBAU</v>
          </cell>
          <cell r="F2697">
            <v>6.17</v>
          </cell>
          <cell r="G2697">
            <v>0.21</v>
          </cell>
          <cell r="H2697">
            <v>160.16</v>
          </cell>
          <cell r="I2697">
            <v>6.38</v>
          </cell>
        </row>
        <row r="2698">
          <cell r="A2698" t="str">
            <v>4355</v>
          </cell>
          <cell r="B2698" t="str">
            <v>B</v>
          </cell>
          <cell r="C2698" t="str">
            <v>Y</v>
          </cell>
          <cell r="D2698" t="str">
            <v>0130-00</v>
          </cell>
          <cell r="E2698" t="str">
            <v>SCHWUNGRAD</v>
          </cell>
          <cell r="F2698">
            <v>1.22</v>
          </cell>
          <cell r="G2698">
            <v>0</v>
          </cell>
          <cell r="H2698">
            <v>77.02</v>
          </cell>
          <cell r="I2698">
            <v>1.22</v>
          </cell>
        </row>
        <row r="2699">
          <cell r="A2699" t="str">
            <v>4356</v>
          </cell>
          <cell r="B2699" t="str">
            <v>B</v>
          </cell>
          <cell r="C2699" t="str">
            <v>Y</v>
          </cell>
          <cell r="D2699" t="str">
            <v>0130-00</v>
          </cell>
          <cell r="E2699" t="str">
            <v>OELDRUCKUEBERWACH.</v>
          </cell>
          <cell r="F2699">
            <v>0.12</v>
          </cell>
          <cell r="G2699">
            <v>0</v>
          </cell>
          <cell r="H2699">
            <v>36.15</v>
          </cell>
          <cell r="I2699">
            <v>0.12</v>
          </cell>
        </row>
        <row r="2700">
          <cell r="A2700" t="str">
            <v>4357</v>
          </cell>
          <cell r="B2700" t="str">
            <v>B</v>
          </cell>
          <cell r="C2700" t="str">
            <v>Y</v>
          </cell>
          <cell r="D2700" t="str">
            <v>0130-00</v>
          </cell>
          <cell r="E2700" t="str">
            <v>KRAFTST.VORFILTER</v>
          </cell>
          <cell r="F2700">
            <v>0</v>
          </cell>
          <cell r="G2700">
            <v>2.7</v>
          </cell>
          <cell r="H2700">
            <v>96.75</v>
          </cell>
          <cell r="I2700">
            <v>2.7</v>
          </cell>
        </row>
        <row r="2701">
          <cell r="A2701" t="str">
            <v>4358</v>
          </cell>
          <cell r="B2701" t="str">
            <v>B</v>
          </cell>
          <cell r="C2701" t="str">
            <v>Y</v>
          </cell>
          <cell r="D2701" t="str">
            <v>0130-00</v>
          </cell>
          <cell r="E2701" t="str">
            <v>MOTORZUBEHOER</v>
          </cell>
          <cell r="F2701">
            <v>0</v>
          </cell>
          <cell r="G2701">
            <v>0</v>
          </cell>
          <cell r="H2701">
            <v>5.57</v>
          </cell>
          <cell r="I2701">
            <v>0</v>
          </cell>
        </row>
        <row r="2702">
          <cell r="A2702" t="str">
            <v>4359</v>
          </cell>
          <cell r="B2702" t="str">
            <v>B</v>
          </cell>
          <cell r="C2702" t="str">
            <v>Y</v>
          </cell>
          <cell r="D2702" t="str">
            <v>0130-00</v>
          </cell>
          <cell r="E2702" t="str">
            <v>SCHMIEROELFILTER</v>
          </cell>
          <cell r="F2702">
            <v>1.91</v>
          </cell>
          <cell r="G2702">
            <v>3.06</v>
          </cell>
          <cell r="H2702">
            <v>122.79</v>
          </cell>
          <cell r="I2702">
            <v>4.97</v>
          </cell>
        </row>
        <row r="2703">
          <cell r="A2703" t="str">
            <v>4361</v>
          </cell>
          <cell r="B2703" t="str">
            <v>B</v>
          </cell>
          <cell r="C2703" t="str">
            <v>Y</v>
          </cell>
          <cell r="D2703" t="str">
            <v>0131-00</v>
          </cell>
          <cell r="E2703" t="str">
            <v>OELMESSVORRICHTUNG</v>
          </cell>
          <cell r="F2703">
            <v>0.93</v>
          </cell>
          <cell r="G2703">
            <v>0.91</v>
          </cell>
          <cell r="H2703">
            <v>20.97</v>
          </cell>
          <cell r="I2703">
            <v>1.84</v>
          </cell>
        </row>
        <row r="2704">
          <cell r="A2704" t="str">
            <v>4362</v>
          </cell>
          <cell r="B2704" t="str">
            <v>B</v>
          </cell>
          <cell r="C2704" t="str">
            <v>Y</v>
          </cell>
          <cell r="D2704" t="str">
            <v>0131-00</v>
          </cell>
          <cell r="E2704" t="str">
            <v>OELWANNE</v>
          </cell>
          <cell r="F2704">
            <v>1.38</v>
          </cell>
          <cell r="G2704">
            <v>4.1100000000000003</v>
          </cell>
          <cell r="H2704">
            <v>39.72</v>
          </cell>
          <cell r="I2704">
            <v>5.49</v>
          </cell>
        </row>
        <row r="2705">
          <cell r="A2705" t="str">
            <v>4363</v>
          </cell>
          <cell r="B2705" t="str">
            <v>B</v>
          </cell>
          <cell r="C2705" t="str">
            <v>Y</v>
          </cell>
          <cell r="D2705" t="str">
            <v>0130-00</v>
          </cell>
          <cell r="E2705" t="str">
            <v>LADELUFTLEITUNG</v>
          </cell>
          <cell r="F2705">
            <v>2.72</v>
          </cell>
          <cell r="G2705">
            <v>3.82</v>
          </cell>
          <cell r="H2705">
            <v>103.07</v>
          </cell>
          <cell r="I2705">
            <v>6.54</v>
          </cell>
        </row>
        <row r="2706">
          <cell r="A2706" t="str">
            <v>4364</v>
          </cell>
          <cell r="B2706" t="str">
            <v>B</v>
          </cell>
          <cell r="C2706" t="str">
            <v>Y</v>
          </cell>
          <cell r="D2706" t="str">
            <v>0131-00</v>
          </cell>
          <cell r="E2706" t="str">
            <v>LUEFTERLAGERUNG</v>
          </cell>
          <cell r="F2706">
            <v>0.55000000000000004</v>
          </cell>
          <cell r="G2706">
            <v>0</v>
          </cell>
          <cell r="H2706">
            <v>26.04</v>
          </cell>
          <cell r="I2706">
            <v>0.55000000000000004</v>
          </cell>
        </row>
        <row r="2707">
          <cell r="A2707" t="str">
            <v>4365</v>
          </cell>
          <cell r="B2707" t="str">
            <v>B</v>
          </cell>
          <cell r="C2707" t="str">
            <v>Y</v>
          </cell>
          <cell r="D2707" t="str">
            <v>0131-00</v>
          </cell>
          <cell r="E2707" t="str">
            <v>KEILRIEMENSCHEIBE</v>
          </cell>
          <cell r="F2707">
            <v>0.48</v>
          </cell>
          <cell r="G2707">
            <v>0</v>
          </cell>
          <cell r="H2707">
            <v>15.26</v>
          </cell>
          <cell r="I2707">
            <v>0.48</v>
          </cell>
        </row>
        <row r="2708">
          <cell r="A2708" t="str">
            <v>4366</v>
          </cell>
          <cell r="B2708" t="str">
            <v>B</v>
          </cell>
          <cell r="C2708" t="str">
            <v>Y</v>
          </cell>
          <cell r="D2708" t="str">
            <v>0130-00</v>
          </cell>
          <cell r="E2708" t="str">
            <v>STARTHILFE</v>
          </cell>
          <cell r="F2708">
            <v>1.02</v>
          </cell>
          <cell r="G2708">
            <v>0</v>
          </cell>
          <cell r="H2708">
            <v>23.97</v>
          </cell>
          <cell r="I2708">
            <v>1.02</v>
          </cell>
        </row>
        <row r="2709">
          <cell r="A2709" t="str">
            <v>4367</v>
          </cell>
          <cell r="B2709" t="str">
            <v>B</v>
          </cell>
          <cell r="C2709" t="str">
            <v>Y</v>
          </cell>
          <cell r="D2709" t="str">
            <v>0131-00</v>
          </cell>
          <cell r="E2709" t="str">
            <v>DREHZAHLREGLER</v>
          </cell>
          <cell r="F2709">
            <v>2.35</v>
          </cell>
          <cell r="G2709">
            <v>0</v>
          </cell>
          <cell r="H2709">
            <v>195.07</v>
          </cell>
          <cell r="I2709">
            <v>2.35</v>
          </cell>
        </row>
        <row r="2710">
          <cell r="A2710" t="str">
            <v>4368</v>
          </cell>
          <cell r="B2710" t="str">
            <v>B</v>
          </cell>
          <cell r="C2710" t="str">
            <v>Y</v>
          </cell>
          <cell r="D2710" t="str">
            <v>0131-00</v>
          </cell>
          <cell r="E2710" t="str">
            <v>KEILRIEMENSCHEIBE</v>
          </cell>
          <cell r="F2710">
            <v>2.83</v>
          </cell>
          <cell r="G2710">
            <v>13</v>
          </cell>
          <cell r="H2710">
            <v>82.8</v>
          </cell>
          <cell r="I2710">
            <v>15.83</v>
          </cell>
        </row>
        <row r="2711">
          <cell r="A2711" t="str">
            <v>4369</v>
          </cell>
          <cell r="B2711" t="str">
            <v>B</v>
          </cell>
          <cell r="C2711" t="str">
            <v>Y</v>
          </cell>
          <cell r="D2711" t="str">
            <v>0130-00</v>
          </cell>
          <cell r="E2711" t="str">
            <v>SCHWINGS.DAEMPFER</v>
          </cell>
          <cell r="F2711">
            <v>7.0000000000000007E-2</v>
          </cell>
          <cell r="G2711">
            <v>0</v>
          </cell>
          <cell r="H2711">
            <v>94.21</v>
          </cell>
          <cell r="I2711">
            <v>7.0000000000000007E-2</v>
          </cell>
        </row>
        <row r="2712">
          <cell r="A2712" t="str">
            <v>4370</v>
          </cell>
          <cell r="B2712" t="str">
            <v>B</v>
          </cell>
          <cell r="C2712" t="str">
            <v>Y</v>
          </cell>
          <cell r="D2712" t="str">
            <v>0131-00</v>
          </cell>
          <cell r="E2712" t="str">
            <v>BEFESTIGUNGSTEILE</v>
          </cell>
          <cell r="F2712">
            <v>0.75</v>
          </cell>
          <cell r="G2712">
            <v>0</v>
          </cell>
          <cell r="H2712">
            <v>79.61</v>
          </cell>
          <cell r="I2712">
            <v>0.75</v>
          </cell>
        </row>
        <row r="2713">
          <cell r="A2713" t="str">
            <v>4371</v>
          </cell>
          <cell r="B2713" t="str">
            <v>B</v>
          </cell>
          <cell r="C2713" t="str">
            <v>Y</v>
          </cell>
          <cell r="D2713" t="str">
            <v>0130-00</v>
          </cell>
          <cell r="E2713" t="str">
            <v>LUEFTER</v>
          </cell>
          <cell r="F2713">
            <v>0.17</v>
          </cell>
          <cell r="G2713">
            <v>0</v>
          </cell>
          <cell r="H2713">
            <v>30.25</v>
          </cell>
          <cell r="I2713">
            <v>0.17</v>
          </cell>
        </row>
        <row r="2714">
          <cell r="A2714" t="str">
            <v>4372</v>
          </cell>
          <cell r="B2714" t="str">
            <v>B</v>
          </cell>
          <cell r="C2714" t="str">
            <v>Y</v>
          </cell>
          <cell r="D2714" t="str">
            <v>0131-00</v>
          </cell>
          <cell r="E2714" t="str">
            <v>RIEMENTRIEB</v>
          </cell>
          <cell r="F2714">
            <v>2.2400000000000002</v>
          </cell>
          <cell r="G2714">
            <v>1.97</v>
          </cell>
          <cell r="H2714">
            <v>60.49</v>
          </cell>
          <cell r="I2714">
            <v>4.21</v>
          </cell>
        </row>
        <row r="2715">
          <cell r="A2715" t="str">
            <v>4374</v>
          </cell>
          <cell r="B2715" t="str">
            <v>B</v>
          </cell>
          <cell r="C2715" t="str">
            <v>Y</v>
          </cell>
          <cell r="D2715" t="str">
            <v>0130-00</v>
          </cell>
          <cell r="E2715" t="str">
            <v>AUFSTELLFUSS</v>
          </cell>
          <cell r="F2715">
            <v>0</v>
          </cell>
          <cell r="G2715">
            <v>2.96</v>
          </cell>
          <cell r="H2715">
            <v>77.099999999999994</v>
          </cell>
          <cell r="I2715">
            <v>2.96</v>
          </cell>
        </row>
        <row r="2716">
          <cell r="A2716" t="str">
            <v>4375</v>
          </cell>
          <cell r="B2716" t="str">
            <v>B</v>
          </cell>
          <cell r="C2716" t="str">
            <v>Y</v>
          </cell>
          <cell r="D2716" t="str">
            <v>0130-00</v>
          </cell>
          <cell r="E2716" t="str">
            <v>LADELUFTLEITUNG</v>
          </cell>
          <cell r="F2716">
            <v>2.72</v>
          </cell>
          <cell r="G2716">
            <v>3.82</v>
          </cell>
          <cell r="H2716">
            <v>100.38</v>
          </cell>
          <cell r="I2716">
            <v>6.54</v>
          </cell>
        </row>
        <row r="2717">
          <cell r="A2717" t="str">
            <v>4379</v>
          </cell>
          <cell r="B2717" t="str">
            <v>B</v>
          </cell>
          <cell r="C2717" t="str">
            <v>Y</v>
          </cell>
          <cell r="D2717" t="str">
            <v>0131-00</v>
          </cell>
          <cell r="E2717" t="str">
            <v>EINSPRITZPUMPE</v>
          </cell>
          <cell r="F2717">
            <v>16.29</v>
          </cell>
          <cell r="G2717">
            <v>56.44</v>
          </cell>
          <cell r="H2717">
            <v>1752.19</v>
          </cell>
          <cell r="I2717">
            <v>72.72999999999999</v>
          </cell>
        </row>
        <row r="2718">
          <cell r="A2718" t="str">
            <v>4380</v>
          </cell>
          <cell r="B2718" t="str">
            <v>B</v>
          </cell>
          <cell r="C2718" t="str">
            <v>Y</v>
          </cell>
          <cell r="D2718" t="str">
            <v>0131-00</v>
          </cell>
          <cell r="E2718" t="str">
            <v>EINSPRITZPUMPE</v>
          </cell>
          <cell r="F2718">
            <v>15.99</v>
          </cell>
          <cell r="G2718">
            <v>56.44</v>
          </cell>
          <cell r="H2718">
            <v>1752.43</v>
          </cell>
          <cell r="I2718">
            <v>72.429999999999993</v>
          </cell>
        </row>
        <row r="2719">
          <cell r="A2719" t="str">
            <v>4381</v>
          </cell>
          <cell r="B2719" t="str">
            <v>B</v>
          </cell>
          <cell r="C2719" t="str">
            <v>Y</v>
          </cell>
          <cell r="D2719" t="str">
            <v>0131-00</v>
          </cell>
          <cell r="E2719" t="str">
            <v>EINSPRITZPUMPE</v>
          </cell>
          <cell r="F2719">
            <v>16.29</v>
          </cell>
          <cell r="G2719">
            <v>56.44</v>
          </cell>
          <cell r="H2719">
            <v>1752.43</v>
          </cell>
          <cell r="I2719">
            <v>72.72999999999999</v>
          </cell>
        </row>
        <row r="2720">
          <cell r="A2720" t="str">
            <v>4382</v>
          </cell>
          <cell r="B2720" t="str">
            <v>B</v>
          </cell>
          <cell r="C2720" t="str">
            <v>Y</v>
          </cell>
          <cell r="D2720" t="str">
            <v>0131-00</v>
          </cell>
          <cell r="E2720" t="str">
            <v>EINSPRITZPUMPE</v>
          </cell>
          <cell r="F2720">
            <v>16.29</v>
          </cell>
          <cell r="G2720">
            <v>56.44</v>
          </cell>
          <cell r="H2720">
            <v>1752.43</v>
          </cell>
          <cell r="I2720">
            <v>72.72999999999999</v>
          </cell>
        </row>
        <row r="2721">
          <cell r="A2721" t="str">
            <v>4383</v>
          </cell>
          <cell r="B2721" t="str">
            <v>B</v>
          </cell>
          <cell r="C2721" t="str">
            <v>Y</v>
          </cell>
          <cell r="D2721" t="str">
            <v>0131-00</v>
          </cell>
          <cell r="E2721" t="str">
            <v>MOTORZEICHNUNG</v>
          </cell>
          <cell r="F2721">
            <v>0</v>
          </cell>
          <cell r="G2721">
            <v>0</v>
          </cell>
          <cell r="H2721">
            <v>0</v>
          </cell>
          <cell r="I2721">
            <v>0</v>
          </cell>
        </row>
        <row r="2722">
          <cell r="A2722" t="str">
            <v>4384</v>
          </cell>
          <cell r="B2722" t="str">
            <v>B</v>
          </cell>
          <cell r="C2722" t="str">
            <v>Y</v>
          </cell>
          <cell r="D2722" t="str">
            <v>0131-00</v>
          </cell>
          <cell r="E2722" t="str">
            <v>MOTORZEICHNUNG</v>
          </cell>
          <cell r="F2722">
            <v>0</v>
          </cell>
          <cell r="G2722">
            <v>0</v>
          </cell>
          <cell r="H2722">
            <v>0</v>
          </cell>
          <cell r="I2722">
            <v>0</v>
          </cell>
        </row>
        <row r="2723">
          <cell r="A2723" t="str">
            <v>4385</v>
          </cell>
          <cell r="B2723" t="str">
            <v>B</v>
          </cell>
          <cell r="C2723" t="str">
            <v>Y</v>
          </cell>
          <cell r="D2723" t="str">
            <v>0131-00</v>
          </cell>
          <cell r="E2723" t="str">
            <v>MOTORZEICHNUNG</v>
          </cell>
          <cell r="F2723">
            <v>0</v>
          </cell>
          <cell r="G2723">
            <v>0</v>
          </cell>
          <cell r="H2723">
            <v>0</v>
          </cell>
          <cell r="I2723">
            <v>0</v>
          </cell>
        </row>
        <row r="2724">
          <cell r="A2724" t="str">
            <v>4386</v>
          </cell>
          <cell r="B2724" t="str">
            <v>B</v>
          </cell>
          <cell r="C2724" t="str">
            <v>Y</v>
          </cell>
          <cell r="D2724" t="str">
            <v>0131-00</v>
          </cell>
          <cell r="E2724" t="str">
            <v>MOTORZEICHNUNG</v>
          </cell>
          <cell r="F2724">
            <v>0</v>
          </cell>
          <cell r="G2724">
            <v>0</v>
          </cell>
          <cell r="H2724">
            <v>0</v>
          </cell>
          <cell r="I2724">
            <v>0</v>
          </cell>
        </row>
        <row r="2725">
          <cell r="A2725" t="str">
            <v>4387</v>
          </cell>
          <cell r="B2725" t="str">
            <v>B</v>
          </cell>
          <cell r="C2725" t="str">
            <v>Y</v>
          </cell>
          <cell r="D2725" t="str">
            <v>0131-00</v>
          </cell>
          <cell r="E2725" t="str">
            <v>MOTORZEICHNUNG</v>
          </cell>
          <cell r="F2725">
            <v>0</v>
          </cell>
          <cell r="G2725">
            <v>0</v>
          </cell>
          <cell r="H2725">
            <v>0</v>
          </cell>
          <cell r="I2725">
            <v>0</v>
          </cell>
        </row>
        <row r="2726">
          <cell r="A2726" t="str">
            <v>4388</v>
          </cell>
          <cell r="B2726" t="str">
            <v>B</v>
          </cell>
          <cell r="C2726" t="str">
            <v>Y</v>
          </cell>
          <cell r="D2726" t="str">
            <v>0131-00</v>
          </cell>
          <cell r="E2726" t="str">
            <v>MOTORZEICHNUNG</v>
          </cell>
          <cell r="F2726">
            <v>0</v>
          </cell>
          <cell r="G2726">
            <v>0</v>
          </cell>
          <cell r="H2726">
            <v>0</v>
          </cell>
          <cell r="I2726">
            <v>0</v>
          </cell>
        </row>
        <row r="2727">
          <cell r="A2727" t="str">
            <v>4389</v>
          </cell>
          <cell r="B2727" t="str">
            <v>B</v>
          </cell>
          <cell r="C2727" t="str">
            <v>Y</v>
          </cell>
          <cell r="D2727" t="str">
            <v>0131-00</v>
          </cell>
          <cell r="E2727" t="str">
            <v>MOTORZEICHNUNG</v>
          </cell>
          <cell r="F2727">
            <v>0</v>
          </cell>
          <cell r="G2727">
            <v>0</v>
          </cell>
          <cell r="H2727">
            <v>0</v>
          </cell>
          <cell r="I2727">
            <v>0</v>
          </cell>
        </row>
        <row r="2728">
          <cell r="A2728" t="str">
            <v>4390</v>
          </cell>
          <cell r="B2728" t="str">
            <v>B</v>
          </cell>
          <cell r="C2728" t="str">
            <v>Y</v>
          </cell>
          <cell r="D2728" t="str">
            <v>0131-00</v>
          </cell>
          <cell r="E2728" t="str">
            <v>MOTORZEICHNUNG</v>
          </cell>
          <cell r="F2728">
            <v>0</v>
          </cell>
          <cell r="G2728">
            <v>0</v>
          </cell>
          <cell r="H2728">
            <v>0</v>
          </cell>
          <cell r="I2728">
            <v>0</v>
          </cell>
        </row>
        <row r="2729">
          <cell r="A2729" t="str">
            <v>4391</v>
          </cell>
          <cell r="B2729" t="str">
            <v>B</v>
          </cell>
          <cell r="C2729" t="str">
            <v>Y</v>
          </cell>
          <cell r="D2729" t="str">
            <v>0131-00</v>
          </cell>
          <cell r="E2729" t="str">
            <v>MOTORZEICHNUNG</v>
          </cell>
          <cell r="F2729">
            <v>0</v>
          </cell>
          <cell r="G2729">
            <v>0</v>
          </cell>
          <cell r="H2729">
            <v>0</v>
          </cell>
          <cell r="I2729">
            <v>0</v>
          </cell>
        </row>
        <row r="2730">
          <cell r="A2730" t="str">
            <v>4392</v>
          </cell>
          <cell r="B2730" t="str">
            <v>B</v>
          </cell>
          <cell r="C2730" t="str">
            <v>Y</v>
          </cell>
          <cell r="D2730" t="str">
            <v>0131-00</v>
          </cell>
          <cell r="E2730" t="str">
            <v>EINSPRITZPUMPE</v>
          </cell>
          <cell r="F2730">
            <v>16.260000000000002</v>
          </cell>
          <cell r="G2730">
            <v>56.44</v>
          </cell>
          <cell r="H2730">
            <v>1752.43</v>
          </cell>
          <cell r="I2730">
            <v>72.7</v>
          </cell>
        </row>
        <row r="2731">
          <cell r="A2731" t="str">
            <v>4393</v>
          </cell>
          <cell r="B2731" t="str">
            <v>B</v>
          </cell>
          <cell r="C2731" t="str">
            <v>Y</v>
          </cell>
          <cell r="D2731" t="str">
            <v>0131-00</v>
          </cell>
          <cell r="E2731" t="str">
            <v>EINSPRITZPUMPE</v>
          </cell>
          <cell r="F2731">
            <v>16.29</v>
          </cell>
          <cell r="G2731">
            <v>56.44</v>
          </cell>
          <cell r="H2731">
            <v>1752.43</v>
          </cell>
          <cell r="I2731">
            <v>72.72999999999999</v>
          </cell>
        </row>
        <row r="2732">
          <cell r="A2732" t="str">
            <v>4394</v>
          </cell>
          <cell r="B2732" t="str">
            <v>B</v>
          </cell>
          <cell r="C2732" t="str">
            <v>Y</v>
          </cell>
          <cell r="D2732" t="str">
            <v>0131-00</v>
          </cell>
          <cell r="E2732" t="str">
            <v>MOTORZEICHNUNG</v>
          </cell>
          <cell r="F2732">
            <v>0</v>
          </cell>
          <cell r="G2732">
            <v>0</v>
          </cell>
          <cell r="H2732">
            <v>0</v>
          </cell>
          <cell r="I2732">
            <v>0</v>
          </cell>
        </row>
        <row r="2733">
          <cell r="A2733" t="str">
            <v>4395</v>
          </cell>
          <cell r="B2733" t="str">
            <v>B</v>
          </cell>
          <cell r="C2733" t="str">
            <v>Y</v>
          </cell>
          <cell r="D2733" t="str">
            <v>0131-00</v>
          </cell>
          <cell r="E2733" t="str">
            <v>KRAFTSTOFFLEITUNG</v>
          </cell>
          <cell r="F2733">
            <v>2.4</v>
          </cell>
          <cell r="G2733">
            <v>8.2799999999999994</v>
          </cell>
          <cell r="H2733">
            <v>24</v>
          </cell>
          <cell r="I2733">
            <v>10.68</v>
          </cell>
        </row>
        <row r="2734">
          <cell r="A2734" t="str">
            <v>4396</v>
          </cell>
          <cell r="B2734" t="str">
            <v>B</v>
          </cell>
          <cell r="C2734" t="str">
            <v>Y</v>
          </cell>
          <cell r="D2734" t="str">
            <v>0131-00</v>
          </cell>
          <cell r="E2734" t="str">
            <v>KEILRIEMENSCHEIBE</v>
          </cell>
          <cell r="F2734">
            <v>2.73</v>
          </cell>
          <cell r="G2734">
            <v>11.43</v>
          </cell>
          <cell r="H2734">
            <v>67.48</v>
          </cell>
          <cell r="I2734">
            <v>14.16</v>
          </cell>
        </row>
        <row r="2735">
          <cell r="A2735" t="str">
            <v>4397</v>
          </cell>
          <cell r="B2735" t="str">
            <v>B</v>
          </cell>
          <cell r="C2735" t="str">
            <v>Y</v>
          </cell>
          <cell r="D2735" t="str">
            <v>0130-00</v>
          </cell>
          <cell r="E2735" t="str">
            <v>LADELUFTLEITUNG</v>
          </cell>
          <cell r="F2735">
            <v>2.56</v>
          </cell>
          <cell r="G2735">
            <v>0.95</v>
          </cell>
          <cell r="H2735">
            <v>117.07</v>
          </cell>
          <cell r="I2735">
            <v>3.51</v>
          </cell>
        </row>
        <row r="2736">
          <cell r="A2736" t="str">
            <v>4398</v>
          </cell>
          <cell r="B2736" t="str">
            <v>B</v>
          </cell>
          <cell r="C2736" t="str">
            <v>Y</v>
          </cell>
          <cell r="D2736" t="str">
            <v>0130-00</v>
          </cell>
          <cell r="E2736" t="str">
            <v>FIRMENSCHILD</v>
          </cell>
          <cell r="F2736">
            <v>0.18</v>
          </cell>
          <cell r="G2736">
            <v>0</v>
          </cell>
          <cell r="H2736">
            <v>0.99</v>
          </cell>
          <cell r="I2736">
            <v>0.18</v>
          </cell>
        </row>
        <row r="2737">
          <cell r="A2737" t="str">
            <v>4399</v>
          </cell>
          <cell r="B2737" t="str">
            <v>B</v>
          </cell>
          <cell r="C2737" t="str">
            <v>Y</v>
          </cell>
          <cell r="D2737" t="str">
            <v>0131-00</v>
          </cell>
          <cell r="E2737" t="str">
            <v>EINSPRITZPUMPE</v>
          </cell>
          <cell r="F2737">
            <v>13.13</v>
          </cell>
          <cell r="G2737">
            <v>56.44</v>
          </cell>
          <cell r="H2737">
            <v>1743.1</v>
          </cell>
          <cell r="I2737">
            <v>69.569999999999993</v>
          </cell>
        </row>
        <row r="2738">
          <cell r="A2738" t="str">
            <v>4400</v>
          </cell>
          <cell r="B2738" t="str">
            <v>B</v>
          </cell>
          <cell r="C2738" t="str">
            <v>Y</v>
          </cell>
          <cell r="D2738" t="str">
            <v>0131-00</v>
          </cell>
          <cell r="E2738" t="str">
            <v>LANDVERPACKUNG</v>
          </cell>
          <cell r="F2738">
            <v>0</v>
          </cell>
          <cell r="G2738">
            <v>0</v>
          </cell>
          <cell r="H2738">
            <v>39.89</v>
          </cell>
          <cell r="I2738">
            <v>0</v>
          </cell>
        </row>
        <row r="2739">
          <cell r="A2739" t="str">
            <v>4401</v>
          </cell>
          <cell r="B2739" t="str">
            <v>B</v>
          </cell>
          <cell r="C2739" t="str">
            <v>Y</v>
          </cell>
          <cell r="D2739" t="str">
            <v>0130-00</v>
          </cell>
          <cell r="E2739" t="str">
            <v>LANDVERPACKUNG</v>
          </cell>
          <cell r="F2739">
            <v>0</v>
          </cell>
          <cell r="G2739">
            <v>0</v>
          </cell>
          <cell r="H2739">
            <v>47.02</v>
          </cell>
          <cell r="I2739">
            <v>0</v>
          </cell>
        </row>
        <row r="2740">
          <cell r="A2740" t="str">
            <v>4402</v>
          </cell>
          <cell r="B2740" t="str">
            <v>B</v>
          </cell>
          <cell r="C2740" t="str">
            <v>Y</v>
          </cell>
          <cell r="D2740" t="str">
            <v>0131-00</v>
          </cell>
          <cell r="E2740" t="str">
            <v>BETRIEBSANLEITUNG</v>
          </cell>
          <cell r="F2740">
            <v>0</v>
          </cell>
          <cell r="G2740">
            <v>0</v>
          </cell>
          <cell r="H2740">
            <v>1.61</v>
          </cell>
          <cell r="I2740">
            <v>0</v>
          </cell>
        </row>
        <row r="2741">
          <cell r="A2741" t="str">
            <v>4405</v>
          </cell>
          <cell r="B2741" t="str">
            <v>B</v>
          </cell>
          <cell r="C2741" t="str">
            <v>Y</v>
          </cell>
          <cell r="D2741" t="str">
            <v>0130-00</v>
          </cell>
          <cell r="E2741" t="str">
            <v>FIRMENSCHILD</v>
          </cell>
          <cell r="F2741">
            <v>0.3</v>
          </cell>
          <cell r="G2741">
            <v>0</v>
          </cell>
          <cell r="H2741">
            <v>0.32</v>
          </cell>
          <cell r="I2741">
            <v>0.3</v>
          </cell>
        </row>
        <row r="2742">
          <cell r="A2742" t="str">
            <v>4406</v>
          </cell>
          <cell r="B2742" t="str">
            <v>B</v>
          </cell>
          <cell r="C2742" t="str">
            <v>Y</v>
          </cell>
          <cell r="D2742" t="str">
            <v>0130-00</v>
          </cell>
          <cell r="E2742" t="str">
            <v>FIRMENSCHILD</v>
          </cell>
          <cell r="F2742">
            <v>0.53</v>
          </cell>
          <cell r="G2742">
            <v>0</v>
          </cell>
          <cell r="H2742">
            <v>2.89</v>
          </cell>
          <cell r="I2742">
            <v>0.53</v>
          </cell>
        </row>
        <row r="2743">
          <cell r="A2743" t="str">
            <v>4407</v>
          </cell>
          <cell r="B2743" t="str">
            <v>B</v>
          </cell>
          <cell r="C2743" t="str">
            <v>Y</v>
          </cell>
          <cell r="D2743" t="str">
            <v>0130-00</v>
          </cell>
          <cell r="E2743" t="str">
            <v>FIRMENSCHILD</v>
          </cell>
          <cell r="F2743">
            <v>0.12</v>
          </cell>
          <cell r="G2743">
            <v>0</v>
          </cell>
          <cell r="H2743">
            <v>0.63</v>
          </cell>
          <cell r="I2743">
            <v>0.12</v>
          </cell>
        </row>
        <row r="2744">
          <cell r="A2744" t="str">
            <v>4408</v>
          </cell>
          <cell r="B2744" t="str">
            <v>B</v>
          </cell>
          <cell r="C2744" t="str">
            <v>Y</v>
          </cell>
          <cell r="D2744" t="str">
            <v>0130-00</v>
          </cell>
          <cell r="E2744" t="str">
            <v>FIRMENSCHILD</v>
          </cell>
          <cell r="F2744">
            <v>0.53</v>
          </cell>
          <cell r="G2744">
            <v>0</v>
          </cell>
          <cell r="H2744">
            <v>3.56</v>
          </cell>
          <cell r="I2744">
            <v>0.53</v>
          </cell>
        </row>
        <row r="2745">
          <cell r="A2745" t="str">
            <v>4409</v>
          </cell>
          <cell r="B2745" t="str">
            <v>B</v>
          </cell>
          <cell r="C2745" t="str">
            <v>Y</v>
          </cell>
          <cell r="D2745" t="str">
            <v>0130-00</v>
          </cell>
          <cell r="E2745" t="str">
            <v>OELDRUCKUEBERWACH.</v>
          </cell>
          <cell r="F2745">
            <v>0.28999999999999998</v>
          </cell>
          <cell r="G2745">
            <v>0</v>
          </cell>
          <cell r="H2745">
            <v>25.08</v>
          </cell>
          <cell r="I2745">
            <v>0.28999999999999998</v>
          </cell>
        </row>
        <row r="2746">
          <cell r="A2746" t="str">
            <v>4411</v>
          </cell>
          <cell r="B2746" t="str">
            <v>B</v>
          </cell>
          <cell r="C2746" t="str">
            <v>Y</v>
          </cell>
          <cell r="D2746" t="str">
            <v>0131-00</v>
          </cell>
          <cell r="E2746" t="str">
            <v>ABGASTURBOLADER</v>
          </cell>
          <cell r="F2746">
            <v>3.02</v>
          </cell>
          <cell r="G2746">
            <v>3.52</v>
          </cell>
          <cell r="H2746">
            <v>173.68</v>
          </cell>
          <cell r="I2746">
            <v>6.54</v>
          </cell>
        </row>
        <row r="2747">
          <cell r="A2747" t="str">
            <v>4412</v>
          </cell>
          <cell r="B2747" t="str">
            <v>B</v>
          </cell>
          <cell r="C2747" t="str">
            <v>Y</v>
          </cell>
          <cell r="D2747" t="str">
            <v>0131-00</v>
          </cell>
          <cell r="E2747" t="str">
            <v>ABGASTURBOLADER</v>
          </cell>
          <cell r="F2747">
            <v>3.42</v>
          </cell>
          <cell r="G2747">
            <v>2.42</v>
          </cell>
          <cell r="H2747">
            <v>174.87</v>
          </cell>
          <cell r="I2747">
            <v>5.84</v>
          </cell>
        </row>
        <row r="2748">
          <cell r="A2748" t="str">
            <v>4414</v>
          </cell>
          <cell r="B2748" t="str">
            <v>B</v>
          </cell>
          <cell r="C2748" t="str">
            <v>Y</v>
          </cell>
          <cell r="D2748" t="str">
            <v>0131-00</v>
          </cell>
          <cell r="E2748" t="str">
            <v>ABGASTURBOLADER</v>
          </cell>
          <cell r="F2748">
            <v>5.34</v>
          </cell>
          <cell r="G2748">
            <v>5.76</v>
          </cell>
          <cell r="H2748">
            <v>183</v>
          </cell>
          <cell r="I2748">
            <v>11.1</v>
          </cell>
        </row>
        <row r="2749">
          <cell r="A2749" t="str">
            <v>4415</v>
          </cell>
          <cell r="B2749" t="str">
            <v>B</v>
          </cell>
          <cell r="C2749" t="str">
            <v>Y</v>
          </cell>
          <cell r="D2749" t="str">
            <v>0131-00</v>
          </cell>
          <cell r="E2749" t="str">
            <v>ABGASTURBOLADER</v>
          </cell>
          <cell r="F2749">
            <v>3.8</v>
          </cell>
          <cell r="G2749">
            <v>5.74</v>
          </cell>
          <cell r="H2749">
            <v>179.56</v>
          </cell>
          <cell r="I2749">
            <v>9.5399999999999991</v>
          </cell>
        </row>
        <row r="2750">
          <cell r="A2750" t="str">
            <v>4416</v>
          </cell>
          <cell r="B2750" t="str">
            <v>B</v>
          </cell>
          <cell r="C2750" t="str">
            <v>Y</v>
          </cell>
          <cell r="D2750" t="str">
            <v>0130-00</v>
          </cell>
          <cell r="E2750" t="str">
            <v>SCHWUNGRAD</v>
          </cell>
          <cell r="F2750">
            <v>0.21</v>
          </cell>
          <cell r="G2750">
            <v>0</v>
          </cell>
          <cell r="H2750">
            <v>81.56</v>
          </cell>
          <cell r="I2750">
            <v>0.21</v>
          </cell>
        </row>
        <row r="2751">
          <cell r="A2751" t="str">
            <v>4417</v>
          </cell>
          <cell r="B2751" t="str">
            <v>B</v>
          </cell>
          <cell r="C2751" t="str">
            <v>Y</v>
          </cell>
          <cell r="D2751" t="str">
            <v>0131-00</v>
          </cell>
          <cell r="E2751" t="str">
            <v>EINSPRITZPUMPE</v>
          </cell>
          <cell r="F2751">
            <v>8.67</v>
          </cell>
          <cell r="G2751">
            <v>42.86</v>
          </cell>
          <cell r="H2751">
            <v>701.86</v>
          </cell>
          <cell r="I2751">
            <v>51.53</v>
          </cell>
        </row>
        <row r="2752">
          <cell r="A2752" t="str">
            <v>4418</v>
          </cell>
          <cell r="B2752" t="str">
            <v>B</v>
          </cell>
          <cell r="C2752" t="str">
            <v>Y</v>
          </cell>
          <cell r="D2752" t="str">
            <v>0131-00</v>
          </cell>
          <cell r="E2752" t="str">
            <v>EINSPRITZPUMPE</v>
          </cell>
          <cell r="F2752">
            <v>10.08</v>
          </cell>
          <cell r="G2752">
            <v>40.700000000000003</v>
          </cell>
          <cell r="H2752">
            <v>939.45</v>
          </cell>
          <cell r="I2752">
            <v>50.78</v>
          </cell>
        </row>
        <row r="2753">
          <cell r="A2753" t="str">
            <v>4420</v>
          </cell>
          <cell r="B2753" t="str">
            <v>B</v>
          </cell>
          <cell r="C2753" t="str">
            <v>Y</v>
          </cell>
          <cell r="D2753" t="str">
            <v>0130-00</v>
          </cell>
          <cell r="E2753" t="str">
            <v>LADELUFTLEITUNG</v>
          </cell>
          <cell r="F2753">
            <v>2.63</v>
          </cell>
          <cell r="G2753">
            <v>0.95</v>
          </cell>
          <cell r="H2753">
            <v>100.44</v>
          </cell>
          <cell r="I2753">
            <v>3.58</v>
          </cell>
        </row>
        <row r="2754">
          <cell r="A2754" t="str">
            <v>4421</v>
          </cell>
          <cell r="B2754" t="str">
            <v>B</v>
          </cell>
          <cell r="C2754" t="str">
            <v>Y</v>
          </cell>
          <cell r="D2754" t="str">
            <v>0131-00</v>
          </cell>
          <cell r="E2754" t="str">
            <v>GENERATOR</v>
          </cell>
          <cell r="F2754">
            <v>0.02</v>
          </cell>
          <cell r="G2754">
            <v>0</v>
          </cell>
          <cell r="H2754">
            <v>154.31</v>
          </cell>
          <cell r="I2754">
            <v>0.02</v>
          </cell>
        </row>
        <row r="2755">
          <cell r="A2755" t="str">
            <v>4422</v>
          </cell>
          <cell r="B2755" t="str">
            <v>B</v>
          </cell>
          <cell r="C2755" t="str">
            <v>Y</v>
          </cell>
          <cell r="D2755" t="str">
            <v>0130-00</v>
          </cell>
          <cell r="E2755" t="str">
            <v>KRAFTST.VORFILTER</v>
          </cell>
          <cell r="F2755">
            <v>0</v>
          </cell>
          <cell r="G2755">
            <v>2.7</v>
          </cell>
          <cell r="H2755">
            <v>98.11</v>
          </cell>
          <cell r="I2755">
            <v>2.7</v>
          </cell>
        </row>
        <row r="2756">
          <cell r="A2756" t="str">
            <v>4423</v>
          </cell>
          <cell r="B2756" t="str">
            <v>B</v>
          </cell>
          <cell r="C2756" t="str">
            <v>Y</v>
          </cell>
          <cell r="D2756" t="str">
            <v>0130-00</v>
          </cell>
          <cell r="E2756" t="str">
            <v>KRAFTST.VORFILTER</v>
          </cell>
          <cell r="F2756">
            <v>0</v>
          </cell>
          <cell r="G2756">
            <v>0</v>
          </cell>
          <cell r="H2756">
            <v>90.62</v>
          </cell>
          <cell r="I2756">
            <v>0</v>
          </cell>
        </row>
        <row r="2757">
          <cell r="A2757" t="str">
            <v>4424</v>
          </cell>
          <cell r="B2757" t="str">
            <v>B</v>
          </cell>
          <cell r="C2757" t="str">
            <v>Y</v>
          </cell>
          <cell r="D2757" t="str">
            <v>0131-00</v>
          </cell>
          <cell r="E2757" t="str">
            <v>EINSPRITZPUMPE</v>
          </cell>
          <cell r="F2757">
            <v>10.25</v>
          </cell>
          <cell r="G2757">
            <v>40.700000000000003</v>
          </cell>
          <cell r="H2757">
            <v>934.6</v>
          </cell>
          <cell r="I2757">
            <v>50.95</v>
          </cell>
        </row>
        <row r="2758">
          <cell r="A2758" t="str">
            <v>4425</v>
          </cell>
          <cell r="B2758" t="str">
            <v>B</v>
          </cell>
          <cell r="C2758" t="str">
            <v>Y</v>
          </cell>
          <cell r="D2758" t="str">
            <v>0131-00</v>
          </cell>
          <cell r="E2758" t="str">
            <v>KRUEMMER</v>
          </cell>
          <cell r="F2758">
            <v>1.3</v>
          </cell>
          <cell r="G2758">
            <v>0</v>
          </cell>
          <cell r="H2758">
            <v>37.69</v>
          </cell>
          <cell r="I2758">
            <v>1.3</v>
          </cell>
        </row>
        <row r="2759">
          <cell r="A2759" t="str">
            <v>4426</v>
          </cell>
          <cell r="B2759" t="str">
            <v>B</v>
          </cell>
          <cell r="C2759" t="str">
            <v>Y</v>
          </cell>
          <cell r="D2759" t="str">
            <v>0128-99</v>
          </cell>
          <cell r="E2759" t="str">
            <v>ANSCHLUSSTEIL</v>
          </cell>
          <cell r="F2759">
            <v>0.26</v>
          </cell>
          <cell r="G2759">
            <v>0</v>
          </cell>
          <cell r="H2759">
            <v>1.75</v>
          </cell>
          <cell r="I2759">
            <v>0.26</v>
          </cell>
        </row>
        <row r="2760">
          <cell r="A2760" t="str">
            <v>4428</v>
          </cell>
          <cell r="B2760" t="str">
            <v>B</v>
          </cell>
          <cell r="C2760" t="str">
            <v>Y</v>
          </cell>
          <cell r="D2760" t="str">
            <v>0131-00</v>
          </cell>
          <cell r="E2760" t="str">
            <v>SCHMIEROELKUEHLER</v>
          </cell>
          <cell r="F2760">
            <v>0.64</v>
          </cell>
          <cell r="G2760">
            <v>1.44</v>
          </cell>
          <cell r="H2760">
            <v>73.180000000000007</v>
          </cell>
          <cell r="I2760">
            <v>2.08</v>
          </cell>
        </row>
        <row r="2761">
          <cell r="A2761" t="str">
            <v>4429</v>
          </cell>
          <cell r="B2761" t="str">
            <v>B</v>
          </cell>
          <cell r="C2761" t="str">
            <v>Y</v>
          </cell>
          <cell r="D2761" t="str">
            <v>0131-00</v>
          </cell>
          <cell r="E2761" t="str">
            <v>SCHMIEROELKUEHLER</v>
          </cell>
          <cell r="F2761">
            <v>0.64</v>
          </cell>
          <cell r="G2761">
            <v>1.44</v>
          </cell>
          <cell r="H2761">
            <v>75.41</v>
          </cell>
          <cell r="I2761">
            <v>2.08</v>
          </cell>
        </row>
        <row r="2762">
          <cell r="A2762" t="str">
            <v>4430</v>
          </cell>
          <cell r="B2762" t="str">
            <v>B</v>
          </cell>
          <cell r="C2762" t="str">
            <v>Y</v>
          </cell>
          <cell r="D2762" t="str">
            <v>0130-00</v>
          </cell>
          <cell r="E2762" t="str">
            <v>FLUESSIGKEITSPUMPE</v>
          </cell>
          <cell r="F2762">
            <v>1.3</v>
          </cell>
          <cell r="G2762">
            <v>0</v>
          </cell>
          <cell r="H2762">
            <v>45.24</v>
          </cell>
          <cell r="I2762">
            <v>1.3</v>
          </cell>
        </row>
        <row r="2763">
          <cell r="A2763" t="str">
            <v>4431</v>
          </cell>
          <cell r="B2763" t="str">
            <v>B</v>
          </cell>
          <cell r="C2763" t="str">
            <v>Y</v>
          </cell>
          <cell r="D2763" t="str">
            <v>0130-00</v>
          </cell>
          <cell r="E2763" t="str">
            <v>MOTORZUBEHOER</v>
          </cell>
          <cell r="F2763">
            <v>0</v>
          </cell>
          <cell r="G2763">
            <v>2.5299999999999998</v>
          </cell>
          <cell r="H2763">
            <v>94.97</v>
          </cell>
          <cell r="I2763">
            <v>2.5299999999999998</v>
          </cell>
        </row>
        <row r="2764">
          <cell r="A2764" t="str">
            <v>4432</v>
          </cell>
          <cell r="B2764" t="str">
            <v>B</v>
          </cell>
          <cell r="C2764" t="str">
            <v>Y</v>
          </cell>
          <cell r="D2764" t="str">
            <v>0130-00</v>
          </cell>
          <cell r="E2764" t="str">
            <v>MOTORZUBEHOER</v>
          </cell>
          <cell r="F2764">
            <v>0.23</v>
          </cell>
          <cell r="G2764">
            <v>2.5299999999999998</v>
          </cell>
          <cell r="H2764">
            <v>87.63</v>
          </cell>
          <cell r="I2764">
            <v>2.76</v>
          </cell>
        </row>
        <row r="2765">
          <cell r="A2765" t="str">
            <v>4433</v>
          </cell>
          <cell r="B2765" t="str">
            <v>B</v>
          </cell>
          <cell r="C2765" t="str">
            <v>Y</v>
          </cell>
          <cell r="D2765" t="str">
            <v>0131-00</v>
          </cell>
          <cell r="E2765" t="str">
            <v>LADELUFTLEITUNG</v>
          </cell>
          <cell r="F2765">
            <v>1.36</v>
          </cell>
          <cell r="G2765">
            <v>0</v>
          </cell>
          <cell r="H2765">
            <v>40.880000000000003</v>
          </cell>
          <cell r="I2765">
            <v>1.36</v>
          </cell>
        </row>
        <row r="2766">
          <cell r="A2766" t="str">
            <v>4434</v>
          </cell>
          <cell r="B2766" t="str">
            <v>B</v>
          </cell>
          <cell r="C2766" t="str">
            <v>Y</v>
          </cell>
          <cell r="D2766" t="str">
            <v>0131-00</v>
          </cell>
          <cell r="E2766" t="str">
            <v>KRUEMMER</v>
          </cell>
          <cell r="F2766">
            <v>0.88</v>
          </cell>
          <cell r="G2766">
            <v>0</v>
          </cell>
          <cell r="H2766">
            <v>44.04</v>
          </cell>
          <cell r="I2766">
            <v>0.88</v>
          </cell>
        </row>
        <row r="2767">
          <cell r="A2767" t="str">
            <v>4435</v>
          </cell>
          <cell r="B2767" t="str">
            <v>B</v>
          </cell>
          <cell r="C2767" t="str">
            <v>Y</v>
          </cell>
          <cell r="D2767" t="str">
            <v>0130-00</v>
          </cell>
          <cell r="E2767" t="str">
            <v>TROCKENLUFTFILTER</v>
          </cell>
          <cell r="F2767">
            <v>1.01</v>
          </cell>
          <cell r="G2767">
            <v>0</v>
          </cell>
          <cell r="H2767">
            <v>52.73</v>
          </cell>
          <cell r="I2767">
            <v>1.01</v>
          </cell>
        </row>
        <row r="2768">
          <cell r="A2768" t="str">
            <v>4436</v>
          </cell>
          <cell r="B2768" t="str">
            <v>B</v>
          </cell>
          <cell r="C2768" t="str">
            <v>Y</v>
          </cell>
          <cell r="D2768" t="str">
            <v>0130-00</v>
          </cell>
          <cell r="E2768" t="str">
            <v>KUEHLANLAGE</v>
          </cell>
          <cell r="F2768">
            <v>9</v>
          </cell>
          <cell r="G2768">
            <v>0.77</v>
          </cell>
          <cell r="H2768">
            <v>365.83</v>
          </cell>
          <cell r="I2768">
            <v>9.77</v>
          </cell>
        </row>
        <row r="2769">
          <cell r="A2769" t="str">
            <v>4437</v>
          </cell>
          <cell r="B2769" t="str">
            <v>B</v>
          </cell>
          <cell r="C2769" t="str">
            <v>Y</v>
          </cell>
          <cell r="D2769" t="str">
            <v>0131-00</v>
          </cell>
          <cell r="E2769" t="str">
            <v>NEBENABTRIEB</v>
          </cell>
          <cell r="F2769">
            <v>1.1599999999999999</v>
          </cell>
          <cell r="G2769">
            <v>0</v>
          </cell>
          <cell r="H2769">
            <v>233.57</v>
          </cell>
          <cell r="I2769">
            <v>1.1599999999999999</v>
          </cell>
        </row>
        <row r="2770">
          <cell r="A2770" t="str">
            <v>4438</v>
          </cell>
          <cell r="B2770" t="str">
            <v>B</v>
          </cell>
          <cell r="C2770" t="str">
            <v>Y</v>
          </cell>
          <cell r="D2770" t="str">
            <v>0130-00</v>
          </cell>
          <cell r="E2770" t="str">
            <v>KUEHLANLAGE</v>
          </cell>
          <cell r="F2770">
            <v>8.39</v>
          </cell>
          <cell r="G2770">
            <v>0</v>
          </cell>
          <cell r="H2770">
            <v>252.79</v>
          </cell>
          <cell r="I2770">
            <v>8.39</v>
          </cell>
        </row>
        <row r="2771">
          <cell r="A2771" t="str">
            <v>4439</v>
          </cell>
          <cell r="B2771" t="str">
            <v>B</v>
          </cell>
          <cell r="C2771" t="str">
            <v>Y</v>
          </cell>
          <cell r="D2771" t="str">
            <v>0130-00</v>
          </cell>
          <cell r="E2771" t="str">
            <v>KUEHLANLAGE</v>
          </cell>
          <cell r="F2771">
            <v>8.25</v>
          </cell>
          <cell r="G2771">
            <v>0</v>
          </cell>
          <cell r="H2771">
            <v>252.5</v>
          </cell>
          <cell r="I2771">
            <v>8.25</v>
          </cell>
        </row>
        <row r="2772">
          <cell r="A2772" t="str">
            <v>4440</v>
          </cell>
          <cell r="B2772" t="str">
            <v>B</v>
          </cell>
          <cell r="C2772" t="str">
            <v>Y</v>
          </cell>
          <cell r="D2772" t="str">
            <v>0130-00</v>
          </cell>
          <cell r="E2772" t="str">
            <v>KUEHLANLAGE</v>
          </cell>
          <cell r="F2772">
            <v>8.84</v>
          </cell>
          <cell r="G2772">
            <v>4.2</v>
          </cell>
          <cell r="H2772">
            <v>457.66</v>
          </cell>
          <cell r="I2772">
            <v>13.04</v>
          </cell>
        </row>
        <row r="2773">
          <cell r="A2773" t="str">
            <v>4441</v>
          </cell>
          <cell r="B2773" t="str">
            <v>B</v>
          </cell>
          <cell r="C2773" t="str">
            <v>Y</v>
          </cell>
          <cell r="D2773" t="str">
            <v>0130-00</v>
          </cell>
          <cell r="E2773" t="str">
            <v>KUEHLANLAGE</v>
          </cell>
          <cell r="F2773">
            <v>8.57</v>
          </cell>
          <cell r="G2773">
            <v>4.2</v>
          </cell>
          <cell r="H2773">
            <v>457.37</v>
          </cell>
          <cell r="I2773">
            <v>12.77</v>
          </cell>
        </row>
        <row r="2774">
          <cell r="A2774" t="str">
            <v>4442</v>
          </cell>
          <cell r="B2774" t="str">
            <v>B</v>
          </cell>
          <cell r="C2774" t="str">
            <v>Y</v>
          </cell>
          <cell r="D2774" t="str">
            <v>0131-00</v>
          </cell>
          <cell r="E2774" t="str">
            <v>ABGASTURBOLADER</v>
          </cell>
          <cell r="F2774">
            <v>5.13</v>
          </cell>
          <cell r="G2774">
            <v>3.86</v>
          </cell>
          <cell r="H2774">
            <v>252.31</v>
          </cell>
          <cell r="I2774">
            <v>8.99</v>
          </cell>
        </row>
        <row r="2775">
          <cell r="A2775" t="str">
            <v>4443</v>
          </cell>
          <cell r="B2775" t="str">
            <v>B</v>
          </cell>
          <cell r="C2775" t="str">
            <v>Y</v>
          </cell>
          <cell r="D2775" t="str">
            <v>0131-00</v>
          </cell>
          <cell r="E2775" t="str">
            <v>VERSCHLUSSTEILE</v>
          </cell>
          <cell r="F2775">
            <v>0.39</v>
          </cell>
          <cell r="G2775">
            <v>0</v>
          </cell>
          <cell r="H2775">
            <v>0.3</v>
          </cell>
          <cell r="I2775">
            <v>0.39</v>
          </cell>
        </row>
        <row r="2776">
          <cell r="A2776" t="str">
            <v>4444</v>
          </cell>
          <cell r="B2776" t="str">
            <v>B</v>
          </cell>
          <cell r="C2776" t="str">
            <v>Y</v>
          </cell>
          <cell r="D2776" t="str">
            <v>0131-00</v>
          </cell>
          <cell r="E2776" t="str">
            <v>ABGASTURBOLADER</v>
          </cell>
          <cell r="F2776">
            <v>3.42</v>
          </cell>
          <cell r="G2776">
            <v>2.58</v>
          </cell>
          <cell r="H2776">
            <v>301.89999999999998</v>
          </cell>
          <cell r="I2776">
            <v>6</v>
          </cell>
        </row>
        <row r="2777">
          <cell r="A2777" t="str">
            <v>4445</v>
          </cell>
          <cell r="B2777" t="str">
            <v>B</v>
          </cell>
          <cell r="C2777" t="str">
            <v>Y</v>
          </cell>
          <cell r="D2777" t="str">
            <v>0131-00</v>
          </cell>
          <cell r="E2777" t="str">
            <v>LADELUFTLEITUNG</v>
          </cell>
          <cell r="F2777">
            <v>1.58</v>
          </cell>
          <cell r="G2777">
            <v>0.79</v>
          </cell>
          <cell r="H2777">
            <v>34.79</v>
          </cell>
          <cell r="I2777">
            <v>2.37</v>
          </cell>
        </row>
        <row r="2778">
          <cell r="A2778" t="str">
            <v>4446</v>
          </cell>
          <cell r="B2778" t="str">
            <v>B</v>
          </cell>
          <cell r="C2778" t="str">
            <v>Y</v>
          </cell>
          <cell r="D2778" t="str">
            <v>0130-00</v>
          </cell>
          <cell r="E2778" t="str">
            <v>STARTER</v>
          </cell>
          <cell r="F2778">
            <v>0.83</v>
          </cell>
          <cell r="G2778">
            <v>0</v>
          </cell>
          <cell r="H2778">
            <v>156.47999999999999</v>
          </cell>
          <cell r="I2778">
            <v>0.83</v>
          </cell>
        </row>
        <row r="2779">
          <cell r="A2779" t="str">
            <v>4447</v>
          </cell>
          <cell r="B2779" t="str">
            <v>B</v>
          </cell>
          <cell r="C2779" t="str">
            <v>Y</v>
          </cell>
          <cell r="D2779" t="str">
            <v>0131-00</v>
          </cell>
          <cell r="E2779" t="str">
            <v>ABGASTURBOLADER</v>
          </cell>
          <cell r="F2779">
            <v>5.3</v>
          </cell>
          <cell r="G2779">
            <v>2.42</v>
          </cell>
          <cell r="H2779">
            <v>169.81</v>
          </cell>
          <cell r="I2779">
            <v>7.72</v>
          </cell>
        </row>
        <row r="2780">
          <cell r="A2780" t="str">
            <v>4448</v>
          </cell>
          <cell r="B2780" t="str">
            <v>B</v>
          </cell>
          <cell r="C2780" t="str">
            <v>Y</v>
          </cell>
          <cell r="D2780" t="str">
            <v>0131-00</v>
          </cell>
          <cell r="E2780" t="str">
            <v>ABGASTURBOLADER</v>
          </cell>
          <cell r="F2780">
            <v>5.63</v>
          </cell>
          <cell r="G2780">
            <v>2.42</v>
          </cell>
          <cell r="H2780">
            <v>169.81</v>
          </cell>
          <cell r="I2780">
            <v>8.0500000000000007</v>
          </cell>
        </row>
        <row r="2781">
          <cell r="A2781" t="str">
            <v>4450</v>
          </cell>
          <cell r="B2781" t="str">
            <v>B</v>
          </cell>
          <cell r="C2781" t="str">
            <v>Y</v>
          </cell>
          <cell r="D2781" t="str">
            <v>0131-00</v>
          </cell>
          <cell r="E2781" t="str">
            <v>OELMESSVORRICHTUNG</v>
          </cell>
          <cell r="F2781">
            <v>1.2</v>
          </cell>
          <cell r="G2781">
            <v>3</v>
          </cell>
          <cell r="H2781">
            <v>28.61</v>
          </cell>
          <cell r="I2781">
            <v>4.2</v>
          </cell>
        </row>
        <row r="2782">
          <cell r="A2782" t="str">
            <v>4451</v>
          </cell>
          <cell r="B2782" t="str">
            <v>B</v>
          </cell>
          <cell r="C2782" t="str">
            <v>Y</v>
          </cell>
          <cell r="D2782" t="str">
            <v>0131-00</v>
          </cell>
          <cell r="E2782" t="str">
            <v>OELWANNE</v>
          </cell>
          <cell r="F2782">
            <v>1.27</v>
          </cell>
          <cell r="G2782">
            <v>4.1100000000000003</v>
          </cell>
          <cell r="H2782">
            <v>24.24</v>
          </cell>
          <cell r="I2782">
            <v>5.3800000000000008</v>
          </cell>
        </row>
        <row r="2783">
          <cell r="A2783" t="str">
            <v>4452</v>
          </cell>
          <cell r="B2783" t="str">
            <v>B</v>
          </cell>
          <cell r="C2783" t="str">
            <v>Y</v>
          </cell>
          <cell r="D2783" t="str">
            <v>0130-00</v>
          </cell>
          <cell r="E2783" t="str">
            <v>BEFESTIGUNGSTEILE</v>
          </cell>
          <cell r="F2783">
            <v>0.31</v>
          </cell>
          <cell r="G2783">
            <v>0</v>
          </cell>
          <cell r="H2783">
            <v>0.33</v>
          </cell>
          <cell r="I2783">
            <v>0.31</v>
          </cell>
        </row>
        <row r="2784">
          <cell r="A2784" t="str">
            <v>4453</v>
          </cell>
          <cell r="B2784" t="str">
            <v>B</v>
          </cell>
          <cell r="C2784" t="str">
            <v>Y</v>
          </cell>
          <cell r="D2784" t="str">
            <v>0131-00</v>
          </cell>
          <cell r="E2784" t="str">
            <v>KEILRIEMENSCHEIBE</v>
          </cell>
          <cell r="F2784">
            <v>0.33</v>
          </cell>
          <cell r="G2784">
            <v>0</v>
          </cell>
          <cell r="H2784">
            <v>24</v>
          </cell>
          <cell r="I2784">
            <v>0.33</v>
          </cell>
        </row>
        <row r="2785">
          <cell r="A2785" t="str">
            <v>4454</v>
          </cell>
          <cell r="B2785" t="str">
            <v>B</v>
          </cell>
          <cell r="C2785" t="str">
            <v>Y</v>
          </cell>
          <cell r="D2785" t="str">
            <v>0131-00</v>
          </cell>
          <cell r="E2785" t="str">
            <v>KRAFTSTOFFPUMPE</v>
          </cell>
          <cell r="F2785">
            <v>1.25</v>
          </cell>
          <cell r="G2785">
            <v>0</v>
          </cell>
          <cell r="H2785">
            <v>51.52</v>
          </cell>
          <cell r="I2785">
            <v>1.25</v>
          </cell>
        </row>
        <row r="2786">
          <cell r="A2786" t="str">
            <v>4455</v>
          </cell>
          <cell r="B2786" t="str">
            <v>B</v>
          </cell>
          <cell r="C2786" t="str">
            <v>Y</v>
          </cell>
          <cell r="D2786" t="str">
            <v>0130-00</v>
          </cell>
          <cell r="E2786" t="str">
            <v>OELMESSVORRICHTUNG</v>
          </cell>
          <cell r="F2786">
            <v>0.7</v>
          </cell>
          <cell r="G2786">
            <v>0</v>
          </cell>
          <cell r="H2786">
            <v>6.18</v>
          </cell>
          <cell r="I2786">
            <v>0.7</v>
          </cell>
        </row>
        <row r="2787">
          <cell r="A2787" t="str">
            <v>4456</v>
          </cell>
          <cell r="B2787" t="str">
            <v>B</v>
          </cell>
          <cell r="C2787" t="str">
            <v>Y</v>
          </cell>
          <cell r="D2787" t="str">
            <v>0131-00</v>
          </cell>
          <cell r="E2787" t="str">
            <v>ABGASTURBOLADER</v>
          </cell>
          <cell r="F2787">
            <v>5.25</v>
          </cell>
          <cell r="G2787">
            <v>5.39</v>
          </cell>
          <cell r="H2787">
            <v>249.82</v>
          </cell>
          <cell r="I2787">
            <v>10.64</v>
          </cell>
        </row>
        <row r="2788">
          <cell r="A2788" t="str">
            <v>4457</v>
          </cell>
          <cell r="B2788" t="str">
            <v>B</v>
          </cell>
          <cell r="C2788" t="str">
            <v>Y</v>
          </cell>
          <cell r="D2788" t="str">
            <v>0131-00</v>
          </cell>
          <cell r="E2788" t="str">
            <v>LADELUFTLEITUNG</v>
          </cell>
          <cell r="F2788">
            <v>1.69</v>
          </cell>
          <cell r="G2788">
            <v>0</v>
          </cell>
          <cell r="H2788">
            <v>60.98</v>
          </cell>
          <cell r="I2788">
            <v>1.69</v>
          </cell>
        </row>
        <row r="2789">
          <cell r="A2789" t="str">
            <v>4458</v>
          </cell>
          <cell r="B2789" t="str">
            <v>B</v>
          </cell>
          <cell r="C2789" t="str">
            <v>Y</v>
          </cell>
          <cell r="D2789" t="str">
            <v>0131-00</v>
          </cell>
          <cell r="E2789" t="str">
            <v>KURB.GEH.ENTLUEFT.</v>
          </cell>
          <cell r="F2789">
            <v>0.39</v>
          </cell>
          <cell r="G2789">
            <v>0</v>
          </cell>
          <cell r="H2789">
            <v>11.37</v>
          </cell>
          <cell r="I2789">
            <v>0.39</v>
          </cell>
        </row>
        <row r="2790">
          <cell r="A2790" t="str">
            <v>4459</v>
          </cell>
          <cell r="B2790" t="str">
            <v>B</v>
          </cell>
          <cell r="C2790" t="str">
            <v>Y</v>
          </cell>
          <cell r="D2790" t="str">
            <v>0131-00</v>
          </cell>
          <cell r="E2790" t="str">
            <v>DREHZAHLREGLER</v>
          </cell>
          <cell r="F2790">
            <v>2.9</v>
          </cell>
          <cell r="G2790">
            <v>1.0900000000000001</v>
          </cell>
          <cell r="H2790">
            <v>233.09</v>
          </cell>
          <cell r="I2790">
            <v>3.99</v>
          </cell>
        </row>
        <row r="2791">
          <cell r="A2791" t="str">
            <v>4460</v>
          </cell>
          <cell r="B2791" t="str">
            <v>B</v>
          </cell>
          <cell r="C2791" t="str">
            <v>Y</v>
          </cell>
          <cell r="D2791" t="str">
            <v>0131-00</v>
          </cell>
          <cell r="E2791" t="str">
            <v>LANDVERPACKUNG</v>
          </cell>
          <cell r="F2791">
            <v>0</v>
          </cell>
          <cell r="G2791">
            <v>0</v>
          </cell>
          <cell r="H2791">
            <v>37.869999999999997</v>
          </cell>
          <cell r="I2791">
            <v>0</v>
          </cell>
        </row>
        <row r="2792">
          <cell r="A2792" t="str">
            <v>4461</v>
          </cell>
          <cell r="B2792" t="str">
            <v>B</v>
          </cell>
          <cell r="C2792" t="str">
            <v>Y</v>
          </cell>
          <cell r="D2792" t="str">
            <v>0130-00</v>
          </cell>
          <cell r="E2792" t="str">
            <v>LANDVERPACKUNG</v>
          </cell>
          <cell r="F2792">
            <v>0</v>
          </cell>
          <cell r="G2792">
            <v>0</v>
          </cell>
          <cell r="H2792">
            <v>11.51</v>
          </cell>
          <cell r="I2792">
            <v>0</v>
          </cell>
        </row>
        <row r="2793">
          <cell r="A2793" t="str">
            <v>4462</v>
          </cell>
          <cell r="B2793" t="str">
            <v>B</v>
          </cell>
          <cell r="C2793" t="str">
            <v>Y</v>
          </cell>
          <cell r="D2793" t="str">
            <v>0131-00</v>
          </cell>
          <cell r="E2793" t="str">
            <v>MOTORABSTELLUNG</v>
          </cell>
          <cell r="F2793">
            <v>0.11</v>
          </cell>
          <cell r="G2793">
            <v>0</v>
          </cell>
          <cell r="H2793">
            <v>52.34</v>
          </cell>
          <cell r="I2793">
            <v>0.11</v>
          </cell>
        </row>
        <row r="2794">
          <cell r="A2794" t="str">
            <v>4463</v>
          </cell>
          <cell r="B2794" t="str">
            <v>B</v>
          </cell>
          <cell r="C2794" t="str">
            <v>Y</v>
          </cell>
          <cell r="D2794" t="str">
            <v>0131-00</v>
          </cell>
          <cell r="E2794" t="str">
            <v>MOTORABSTELLUNG</v>
          </cell>
          <cell r="F2794">
            <v>0.11</v>
          </cell>
          <cell r="G2794">
            <v>0</v>
          </cell>
          <cell r="H2794">
            <v>48.7</v>
          </cell>
          <cell r="I2794">
            <v>0.11</v>
          </cell>
        </row>
        <row r="2795">
          <cell r="A2795" t="str">
            <v>4464</v>
          </cell>
          <cell r="B2795" t="str">
            <v>B</v>
          </cell>
          <cell r="C2795" t="str">
            <v>Y</v>
          </cell>
          <cell r="D2795" t="str">
            <v>0131-00</v>
          </cell>
          <cell r="E2795" t="str">
            <v>KEILRIEMENSCHEIBE</v>
          </cell>
          <cell r="F2795">
            <v>2.21</v>
          </cell>
          <cell r="G2795">
            <v>7.67</v>
          </cell>
          <cell r="H2795">
            <v>89.43</v>
          </cell>
          <cell r="I2795">
            <v>9.879999999999999</v>
          </cell>
        </row>
        <row r="2796">
          <cell r="A2796" t="str">
            <v>4465</v>
          </cell>
          <cell r="B2796" t="str">
            <v>B</v>
          </cell>
          <cell r="C2796" t="str">
            <v>Y</v>
          </cell>
          <cell r="D2796" t="str">
            <v>0131-00</v>
          </cell>
          <cell r="E2796" t="str">
            <v>ABGASTURBOLADER</v>
          </cell>
          <cell r="F2796">
            <v>3.49</v>
          </cell>
          <cell r="G2796">
            <v>5.17</v>
          </cell>
          <cell r="H2796">
            <v>230.77</v>
          </cell>
          <cell r="I2796">
            <v>8.66</v>
          </cell>
        </row>
        <row r="2797">
          <cell r="A2797" t="str">
            <v>4466</v>
          </cell>
          <cell r="B2797" t="str">
            <v>B</v>
          </cell>
          <cell r="C2797" t="str">
            <v>Y</v>
          </cell>
          <cell r="D2797" t="str">
            <v>0131-00</v>
          </cell>
          <cell r="E2797" t="str">
            <v>ABGASTURBOLADER</v>
          </cell>
          <cell r="F2797">
            <v>3.59</v>
          </cell>
          <cell r="G2797">
            <v>5.51</v>
          </cell>
          <cell r="H2797">
            <v>300.07</v>
          </cell>
          <cell r="I2797">
            <v>9.1</v>
          </cell>
        </row>
        <row r="2798">
          <cell r="A2798" t="str">
            <v>4467</v>
          </cell>
          <cell r="B2798" t="str">
            <v>B</v>
          </cell>
          <cell r="C2798" t="str">
            <v>Y</v>
          </cell>
          <cell r="D2798" t="str">
            <v>0131-00</v>
          </cell>
          <cell r="E2798" t="str">
            <v>GENERATOR, OHNE</v>
          </cell>
          <cell r="F2798">
            <v>0.23</v>
          </cell>
          <cell r="G2798">
            <v>1.71</v>
          </cell>
          <cell r="H2798">
            <v>19.829999999999998</v>
          </cell>
          <cell r="I2798">
            <v>1.94</v>
          </cell>
        </row>
        <row r="2799">
          <cell r="A2799" t="str">
            <v>4468</v>
          </cell>
          <cell r="B2799" t="str">
            <v>B</v>
          </cell>
          <cell r="C2799" t="str">
            <v>Y</v>
          </cell>
          <cell r="D2799" t="str">
            <v>0131-00</v>
          </cell>
          <cell r="E2799" t="str">
            <v>GRUNDTEILE</v>
          </cell>
          <cell r="F2799">
            <v>18.2</v>
          </cell>
          <cell r="G2799">
            <v>38.619999999999997</v>
          </cell>
          <cell r="H2799">
            <v>573.86</v>
          </cell>
          <cell r="I2799">
            <v>56.819999999999993</v>
          </cell>
        </row>
        <row r="2800">
          <cell r="A2800" t="str">
            <v>4469</v>
          </cell>
          <cell r="B2800" t="str">
            <v>B</v>
          </cell>
          <cell r="C2800" t="str">
            <v>Y</v>
          </cell>
          <cell r="D2800" t="str">
            <v>0131-00</v>
          </cell>
          <cell r="E2800" t="str">
            <v>GRUNDTEILE</v>
          </cell>
          <cell r="F2800">
            <v>18.22</v>
          </cell>
          <cell r="G2800">
            <v>38.619999999999997</v>
          </cell>
          <cell r="H2800">
            <v>631.1</v>
          </cell>
          <cell r="I2800">
            <v>56.839999999999996</v>
          </cell>
        </row>
        <row r="2801">
          <cell r="A2801" t="str">
            <v>4470</v>
          </cell>
          <cell r="B2801" t="str">
            <v>B</v>
          </cell>
          <cell r="C2801" t="str">
            <v>Y</v>
          </cell>
          <cell r="D2801" t="str">
            <v>0131-00</v>
          </cell>
          <cell r="E2801" t="str">
            <v>OELWANNE</v>
          </cell>
          <cell r="F2801">
            <v>1.35</v>
          </cell>
          <cell r="G2801">
            <v>2.48</v>
          </cell>
          <cell r="H2801">
            <v>35.08</v>
          </cell>
          <cell r="I2801">
            <v>3.83</v>
          </cell>
        </row>
        <row r="2802">
          <cell r="A2802" t="str">
            <v>4471</v>
          </cell>
          <cell r="B2802" t="str">
            <v>B</v>
          </cell>
          <cell r="C2802" t="str">
            <v>Y</v>
          </cell>
          <cell r="D2802" t="str">
            <v>0131-00</v>
          </cell>
          <cell r="E2802" t="str">
            <v>OELMESSVORRICHTUNG</v>
          </cell>
          <cell r="F2802">
            <v>0.24</v>
          </cell>
          <cell r="G2802">
            <v>0</v>
          </cell>
          <cell r="H2802">
            <v>7.31</v>
          </cell>
          <cell r="I2802">
            <v>0.24</v>
          </cell>
        </row>
        <row r="2803">
          <cell r="A2803" t="str">
            <v>4472</v>
          </cell>
          <cell r="B2803" t="str">
            <v>B</v>
          </cell>
          <cell r="C2803" t="str">
            <v>Y</v>
          </cell>
          <cell r="D2803" t="str">
            <v>0131-00</v>
          </cell>
          <cell r="E2803" t="str">
            <v>OELWANNE</v>
          </cell>
          <cell r="F2803">
            <v>1.52</v>
          </cell>
          <cell r="G2803">
            <v>2.48</v>
          </cell>
          <cell r="H2803">
            <v>27.55</v>
          </cell>
          <cell r="I2803">
            <v>4</v>
          </cell>
        </row>
        <row r="2804">
          <cell r="A2804" t="str">
            <v>4473</v>
          </cell>
          <cell r="B2804" t="str">
            <v>B</v>
          </cell>
          <cell r="C2804" t="str">
            <v>Y</v>
          </cell>
          <cell r="D2804" t="str">
            <v>0131-00</v>
          </cell>
          <cell r="E2804" t="str">
            <v>OELMESSVORRICHTUNG</v>
          </cell>
          <cell r="F2804">
            <v>0.24</v>
          </cell>
          <cell r="G2804">
            <v>0</v>
          </cell>
          <cell r="H2804">
            <v>2.74</v>
          </cell>
          <cell r="I2804">
            <v>0.24</v>
          </cell>
        </row>
        <row r="2805">
          <cell r="A2805" t="str">
            <v>4474</v>
          </cell>
          <cell r="B2805" t="str">
            <v>B</v>
          </cell>
          <cell r="C2805" t="str">
            <v>Y</v>
          </cell>
          <cell r="D2805" t="str">
            <v>0131-00</v>
          </cell>
          <cell r="E2805" t="str">
            <v>EINSPRITZPUMPE</v>
          </cell>
          <cell r="F2805">
            <v>10.35</v>
          </cell>
          <cell r="G2805">
            <v>40.700000000000003</v>
          </cell>
          <cell r="H2805">
            <v>939.45</v>
          </cell>
          <cell r="I2805">
            <v>51.050000000000004</v>
          </cell>
        </row>
        <row r="2806">
          <cell r="A2806" t="str">
            <v>4475</v>
          </cell>
          <cell r="B2806" t="str">
            <v>B</v>
          </cell>
          <cell r="C2806" t="str">
            <v>Y</v>
          </cell>
          <cell r="D2806" t="str">
            <v>0130-00</v>
          </cell>
          <cell r="E2806" t="str">
            <v>GENERATOR</v>
          </cell>
          <cell r="F2806">
            <v>0.95</v>
          </cell>
          <cell r="G2806">
            <v>0</v>
          </cell>
          <cell r="H2806">
            <v>95.19</v>
          </cell>
          <cell r="I2806">
            <v>0.95</v>
          </cell>
        </row>
        <row r="2807">
          <cell r="A2807" t="str">
            <v>4476</v>
          </cell>
          <cell r="B2807" t="str">
            <v>B</v>
          </cell>
          <cell r="C2807" t="str">
            <v>Y</v>
          </cell>
          <cell r="D2807" t="str">
            <v>0131-00</v>
          </cell>
          <cell r="E2807" t="str">
            <v>GENERATOR</v>
          </cell>
          <cell r="F2807">
            <v>0.93</v>
          </cell>
          <cell r="G2807">
            <v>0.84</v>
          </cell>
          <cell r="H2807">
            <v>105.57</v>
          </cell>
          <cell r="I2807">
            <v>1.77</v>
          </cell>
        </row>
        <row r="2808">
          <cell r="A2808" t="str">
            <v>4477</v>
          </cell>
          <cell r="B2808" t="str">
            <v>B</v>
          </cell>
          <cell r="C2808" t="str">
            <v>Y</v>
          </cell>
          <cell r="D2808" t="str">
            <v>0131-00</v>
          </cell>
          <cell r="E2808" t="str">
            <v>GENERATOR</v>
          </cell>
          <cell r="F2808">
            <v>0.95</v>
          </cell>
          <cell r="G2808">
            <v>0</v>
          </cell>
          <cell r="H2808">
            <v>94.44</v>
          </cell>
          <cell r="I2808">
            <v>0.95</v>
          </cell>
        </row>
        <row r="2809">
          <cell r="A2809" t="str">
            <v>4478</v>
          </cell>
          <cell r="B2809" t="str">
            <v>B</v>
          </cell>
          <cell r="C2809" t="str">
            <v>Y</v>
          </cell>
          <cell r="D2809" t="str">
            <v>0131-00</v>
          </cell>
          <cell r="E2809" t="str">
            <v>GENERATOR</v>
          </cell>
          <cell r="F2809">
            <v>1.39</v>
          </cell>
          <cell r="G2809">
            <v>0</v>
          </cell>
          <cell r="H2809">
            <v>87.41</v>
          </cell>
          <cell r="I2809">
            <v>1.39</v>
          </cell>
        </row>
        <row r="2810">
          <cell r="A2810" t="str">
            <v>4479</v>
          </cell>
          <cell r="B2810" t="str">
            <v>B</v>
          </cell>
          <cell r="C2810" t="str">
            <v>Y</v>
          </cell>
          <cell r="D2810" t="str">
            <v>0128-00</v>
          </cell>
          <cell r="E2810" t="str">
            <v>KURB.GEH.ENTLUEFT.</v>
          </cell>
          <cell r="F2810">
            <v>1.2</v>
          </cell>
          <cell r="G2810">
            <v>0.61</v>
          </cell>
          <cell r="H2810">
            <v>20.440000000000001</v>
          </cell>
          <cell r="I2810">
            <v>1.81</v>
          </cell>
        </row>
        <row r="2811">
          <cell r="A2811" t="str">
            <v>4480</v>
          </cell>
          <cell r="B2811" t="str">
            <v>B</v>
          </cell>
          <cell r="C2811" t="str">
            <v>Y</v>
          </cell>
          <cell r="D2811" t="str">
            <v>0131-00</v>
          </cell>
          <cell r="E2811" t="str">
            <v>EINSPRITZPUMPE</v>
          </cell>
          <cell r="F2811">
            <v>8.18</v>
          </cell>
          <cell r="G2811">
            <v>53.83</v>
          </cell>
          <cell r="H2811">
            <v>1007.98</v>
          </cell>
          <cell r="I2811">
            <v>62.01</v>
          </cell>
        </row>
        <row r="2812">
          <cell r="A2812" t="str">
            <v>4481</v>
          </cell>
          <cell r="B2812" t="str">
            <v>B</v>
          </cell>
          <cell r="C2812" t="str">
            <v>Y</v>
          </cell>
          <cell r="D2812" t="str">
            <v>0131-00</v>
          </cell>
          <cell r="E2812" t="str">
            <v>EINSPRITZPUMPE</v>
          </cell>
          <cell r="F2812">
            <v>8.15</v>
          </cell>
          <cell r="G2812">
            <v>53.83</v>
          </cell>
          <cell r="H2812">
            <v>1008.22</v>
          </cell>
          <cell r="I2812">
            <v>61.98</v>
          </cell>
        </row>
        <row r="2813">
          <cell r="A2813" t="str">
            <v>4482</v>
          </cell>
          <cell r="B2813" t="str">
            <v>B</v>
          </cell>
          <cell r="C2813" t="str">
            <v>Y</v>
          </cell>
          <cell r="D2813" t="str">
            <v>0131-00</v>
          </cell>
          <cell r="E2813" t="str">
            <v>EINSPRITZPUMPE</v>
          </cell>
          <cell r="F2813">
            <v>8.1199999999999992</v>
          </cell>
          <cell r="G2813">
            <v>53.83</v>
          </cell>
          <cell r="H2813">
            <v>1008.22</v>
          </cell>
          <cell r="I2813">
            <v>61.949999999999996</v>
          </cell>
        </row>
        <row r="2814">
          <cell r="A2814" t="str">
            <v>4483</v>
          </cell>
          <cell r="B2814" t="str">
            <v>B</v>
          </cell>
          <cell r="C2814" t="str">
            <v>Y</v>
          </cell>
          <cell r="D2814" t="str">
            <v>0131-00</v>
          </cell>
          <cell r="E2814" t="str">
            <v>ABGASTURBOLADER</v>
          </cell>
          <cell r="F2814">
            <v>4.3099999999999996</v>
          </cell>
          <cell r="G2814">
            <v>5.23</v>
          </cell>
          <cell r="H2814">
            <v>224.17</v>
          </cell>
          <cell r="I2814">
            <v>9.5399999999999991</v>
          </cell>
        </row>
        <row r="2815">
          <cell r="A2815" t="str">
            <v>4484</v>
          </cell>
          <cell r="B2815" t="str">
            <v>B</v>
          </cell>
          <cell r="C2815" t="str">
            <v>Y</v>
          </cell>
          <cell r="D2815" t="str">
            <v>0131-00</v>
          </cell>
          <cell r="E2815" t="str">
            <v>ABGASTURBOLADER</v>
          </cell>
          <cell r="F2815">
            <v>4.5599999999999996</v>
          </cell>
          <cell r="G2815">
            <v>7.98</v>
          </cell>
          <cell r="H2815">
            <v>299.95</v>
          </cell>
          <cell r="I2815">
            <v>12.54</v>
          </cell>
        </row>
        <row r="2816">
          <cell r="A2816" t="str">
            <v>4485</v>
          </cell>
          <cell r="B2816" t="str">
            <v>B</v>
          </cell>
          <cell r="C2816" t="str">
            <v>Y</v>
          </cell>
          <cell r="D2816" t="str">
            <v>0131-00</v>
          </cell>
          <cell r="E2816" t="str">
            <v>ABGASTURBOLADER</v>
          </cell>
          <cell r="F2816">
            <v>3.36</v>
          </cell>
          <cell r="G2816">
            <v>5.23</v>
          </cell>
          <cell r="H2816">
            <v>224.17</v>
          </cell>
          <cell r="I2816">
            <v>8.59</v>
          </cell>
        </row>
        <row r="2817">
          <cell r="A2817" t="str">
            <v>4486</v>
          </cell>
          <cell r="B2817" t="str">
            <v>B</v>
          </cell>
          <cell r="C2817" t="str">
            <v>Y</v>
          </cell>
          <cell r="D2817" t="str">
            <v>0131-00</v>
          </cell>
          <cell r="E2817" t="str">
            <v>ABGASTURBOLADER</v>
          </cell>
          <cell r="F2817">
            <v>5.78</v>
          </cell>
          <cell r="G2817">
            <v>2.73</v>
          </cell>
          <cell r="H2817">
            <v>218.87</v>
          </cell>
          <cell r="I2817">
            <v>8.51</v>
          </cell>
        </row>
        <row r="2818">
          <cell r="A2818" t="str">
            <v>4487</v>
          </cell>
          <cell r="B2818" t="str">
            <v>B</v>
          </cell>
          <cell r="C2818" t="str">
            <v>Y</v>
          </cell>
          <cell r="D2818" t="str">
            <v>0131-00</v>
          </cell>
          <cell r="E2818" t="str">
            <v>ABGASTURBOLADER</v>
          </cell>
          <cell r="F2818">
            <v>5.95</v>
          </cell>
          <cell r="G2818">
            <v>6.31</v>
          </cell>
          <cell r="H2818">
            <v>226.65</v>
          </cell>
          <cell r="I2818">
            <v>12.26</v>
          </cell>
        </row>
        <row r="2819">
          <cell r="A2819" t="str">
            <v>4488</v>
          </cell>
          <cell r="B2819" t="str">
            <v>B</v>
          </cell>
          <cell r="C2819" t="str">
            <v>Y</v>
          </cell>
          <cell r="D2819" t="str">
            <v>0131-00</v>
          </cell>
          <cell r="E2819" t="str">
            <v>EINSPRITZPUMPE</v>
          </cell>
          <cell r="F2819">
            <v>8.1999999999999993</v>
          </cell>
          <cell r="G2819">
            <v>53.83</v>
          </cell>
          <cell r="H2819">
            <v>1007.98</v>
          </cell>
          <cell r="I2819">
            <v>62.03</v>
          </cell>
        </row>
        <row r="2820">
          <cell r="A2820" t="str">
            <v>4489</v>
          </cell>
          <cell r="B2820" t="str">
            <v>B</v>
          </cell>
          <cell r="C2820" t="str">
            <v>Y</v>
          </cell>
          <cell r="D2820" t="str">
            <v>0128-00</v>
          </cell>
          <cell r="E2820" t="str">
            <v>OELMESSVORRICHTUNG</v>
          </cell>
          <cell r="F2820">
            <v>0.72</v>
          </cell>
          <cell r="G2820">
            <v>0</v>
          </cell>
          <cell r="H2820">
            <v>4.3099999999999996</v>
          </cell>
          <cell r="I2820">
            <v>0.72</v>
          </cell>
        </row>
        <row r="2821">
          <cell r="A2821" t="str">
            <v>4490</v>
          </cell>
          <cell r="B2821" t="str">
            <v>B</v>
          </cell>
          <cell r="C2821" t="str">
            <v>Y</v>
          </cell>
          <cell r="D2821" t="str">
            <v>0130-00</v>
          </cell>
          <cell r="E2821" t="str">
            <v>SCHWUNGRAD</v>
          </cell>
          <cell r="F2821">
            <v>0.32</v>
          </cell>
          <cell r="G2821">
            <v>0</v>
          </cell>
          <cell r="H2821">
            <v>141.44999999999999</v>
          </cell>
          <cell r="I2821">
            <v>0.32</v>
          </cell>
        </row>
        <row r="2822">
          <cell r="A2822" t="str">
            <v>4491</v>
          </cell>
          <cell r="B2822" t="str">
            <v>B</v>
          </cell>
          <cell r="C2822" t="str">
            <v>Y</v>
          </cell>
          <cell r="D2822" t="str">
            <v>0131-00</v>
          </cell>
          <cell r="E2822" t="str">
            <v>SCHWUNGRAD</v>
          </cell>
          <cell r="F2822">
            <v>2.74</v>
          </cell>
          <cell r="G2822">
            <v>0</v>
          </cell>
          <cell r="H2822">
            <v>90.26</v>
          </cell>
          <cell r="I2822">
            <v>2.74</v>
          </cell>
        </row>
        <row r="2823">
          <cell r="A2823" t="str">
            <v>4492</v>
          </cell>
          <cell r="B2823" t="str">
            <v>B</v>
          </cell>
          <cell r="C2823" t="str">
            <v>Y</v>
          </cell>
          <cell r="D2823" t="str">
            <v>0131-00</v>
          </cell>
          <cell r="E2823" t="str">
            <v>EINSPRITZPUMPE</v>
          </cell>
          <cell r="F2823">
            <v>8.1999999999999993</v>
          </cell>
          <cell r="G2823">
            <v>53.83</v>
          </cell>
          <cell r="H2823">
            <v>1008.22</v>
          </cell>
          <cell r="I2823">
            <v>62.03</v>
          </cell>
        </row>
        <row r="2824">
          <cell r="A2824" t="str">
            <v>4493</v>
          </cell>
          <cell r="B2824" t="str">
            <v>B</v>
          </cell>
          <cell r="C2824" t="str">
            <v>Y</v>
          </cell>
          <cell r="D2824" t="str">
            <v>0131-00</v>
          </cell>
          <cell r="E2824" t="str">
            <v>EINSPRITZPUMPE</v>
          </cell>
          <cell r="F2824">
            <v>8.1999999999999993</v>
          </cell>
          <cell r="G2824">
            <v>53.83</v>
          </cell>
          <cell r="H2824">
            <v>1008.22</v>
          </cell>
          <cell r="I2824">
            <v>62.03</v>
          </cell>
        </row>
        <row r="2825">
          <cell r="A2825" t="str">
            <v>4494</v>
          </cell>
          <cell r="B2825" t="str">
            <v>B</v>
          </cell>
          <cell r="C2825" t="str">
            <v>Y</v>
          </cell>
          <cell r="D2825" t="str">
            <v>0130-00</v>
          </cell>
          <cell r="E2825" t="str">
            <v>STARTHILFE</v>
          </cell>
          <cell r="F2825">
            <v>0.55000000000000004</v>
          </cell>
          <cell r="G2825">
            <v>0</v>
          </cell>
          <cell r="H2825">
            <v>48.65</v>
          </cell>
          <cell r="I2825">
            <v>0.55000000000000004</v>
          </cell>
        </row>
        <row r="2826">
          <cell r="A2826" t="str">
            <v>4495</v>
          </cell>
          <cell r="B2826" t="str">
            <v>B</v>
          </cell>
          <cell r="C2826" t="str">
            <v>Y</v>
          </cell>
          <cell r="D2826" t="str">
            <v>0130-00</v>
          </cell>
          <cell r="E2826" t="str">
            <v>STARTHILFE</v>
          </cell>
          <cell r="F2826">
            <v>0.93</v>
          </cell>
          <cell r="G2826">
            <v>0</v>
          </cell>
          <cell r="H2826">
            <v>51.2</v>
          </cell>
          <cell r="I2826">
            <v>0.93</v>
          </cell>
        </row>
        <row r="2827">
          <cell r="A2827" t="str">
            <v>4496</v>
          </cell>
          <cell r="B2827" t="str">
            <v>B</v>
          </cell>
          <cell r="C2827" t="str">
            <v>Y</v>
          </cell>
          <cell r="D2827" t="str">
            <v>0130-00</v>
          </cell>
          <cell r="E2827" t="str">
            <v>STARTHILFE</v>
          </cell>
          <cell r="F2827">
            <v>0.79</v>
          </cell>
          <cell r="G2827">
            <v>0</v>
          </cell>
          <cell r="H2827">
            <v>47.45</v>
          </cell>
          <cell r="I2827">
            <v>0.79</v>
          </cell>
        </row>
        <row r="2828">
          <cell r="A2828" t="str">
            <v>4497</v>
          </cell>
          <cell r="B2828" t="str">
            <v>B</v>
          </cell>
          <cell r="C2828" t="str">
            <v>Y</v>
          </cell>
          <cell r="D2828" t="str">
            <v>0130-00</v>
          </cell>
          <cell r="E2828" t="str">
            <v>STARTHILFE</v>
          </cell>
          <cell r="F2828">
            <v>0.79</v>
          </cell>
          <cell r="G2828">
            <v>0</v>
          </cell>
          <cell r="H2828">
            <v>44.9</v>
          </cell>
          <cell r="I2828">
            <v>0.79</v>
          </cell>
        </row>
        <row r="2829">
          <cell r="A2829" t="str">
            <v>4498</v>
          </cell>
          <cell r="B2829" t="str">
            <v>B</v>
          </cell>
          <cell r="C2829" t="str">
            <v>Y</v>
          </cell>
          <cell r="D2829" t="str">
            <v>0128-99</v>
          </cell>
          <cell r="E2829" t="str">
            <v>ELEK.ANLASSZUBEH.</v>
          </cell>
          <cell r="F2829">
            <v>0.52</v>
          </cell>
          <cell r="G2829">
            <v>0</v>
          </cell>
          <cell r="H2829">
            <v>51.04</v>
          </cell>
          <cell r="I2829">
            <v>0.52</v>
          </cell>
        </row>
        <row r="2830">
          <cell r="A2830" t="str">
            <v>4499</v>
          </cell>
          <cell r="B2830" t="str">
            <v>B</v>
          </cell>
          <cell r="C2830" t="str">
            <v>Y</v>
          </cell>
          <cell r="D2830" t="str">
            <v>0130-00</v>
          </cell>
          <cell r="E2830" t="str">
            <v>ABGASTURBOLADER</v>
          </cell>
          <cell r="F2830">
            <v>4.99</v>
          </cell>
          <cell r="G2830">
            <v>6.55</v>
          </cell>
          <cell r="H2830">
            <v>165.94</v>
          </cell>
          <cell r="I2830">
            <v>11.54</v>
          </cell>
        </row>
        <row r="2831">
          <cell r="A2831" t="str">
            <v>4500</v>
          </cell>
          <cell r="B2831" t="str">
            <v>B</v>
          </cell>
          <cell r="C2831" t="str">
            <v>Y</v>
          </cell>
          <cell r="D2831" t="str">
            <v>0128-00</v>
          </cell>
          <cell r="E2831" t="str">
            <v>MOTORZEICHNUNG</v>
          </cell>
          <cell r="F2831">
            <v>0</v>
          </cell>
          <cell r="G2831">
            <v>0</v>
          </cell>
          <cell r="H2831">
            <v>0</v>
          </cell>
          <cell r="I2831">
            <v>0</v>
          </cell>
        </row>
        <row r="2832">
          <cell r="A2832" t="str">
            <v>4501</v>
          </cell>
          <cell r="B2832" t="str">
            <v>B</v>
          </cell>
          <cell r="C2832" t="str">
            <v>Y</v>
          </cell>
          <cell r="D2832" t="str">
            <v>0128-00</v>
          </cell>
          <cell r="E2832" t="str">
            <v>MOTORZEICHNUNG</v>
          </cell>
          <cell r="F2832">
            <v>0</v>
          </cell>
          <cell r="G2832">
            <v>0</v>
          </cell>
          <cell r="H2832">
            <v>0</v>
          </cell>
          <cell r="I2832">
            <v>0</v>
          </cell>
        </row>
        <row r="2833">
          <cell r="A2833" t="str">
            <v>4502</v>
          </cell>
          <cell r="B2833" t="str">
            <v>B</v>
          </cell>
          <cell r="C2833" t="str">
            <v>Y</v>
          </cell>
          <cell r="D2833" t="str">
            <v>0128-00</v>
          </cell>
          <cell r="E2833" t="str">
            <v>MOTORZEICHNUNG</v>
          </cell>
          <cell r="F2833">
            <v>0</v>
          </cell>
          <cell r="G2833">
            <v>0</v>
          </cell>
          <cell r="H2833">
            <v>0</v>
          </cell>
          <cell r="I2833">
            <v>0</v>
          </cell>
        </row>
        <row r="2834">
          <cell r="A2834" t="str">
            <v>4503</v>
          </cell>
          <cell r="B2834" t="str">
            <v>B</v>
          </cell>
          <cell r="C2834" t="str">
            <v>Y</v>
          </cell>
          <cell r="D2834" t="str">
            <v>0128-00</v>
          </cell>
          <cell r="E2834" t="str">
            <v>GRUNDTEILE</v>
          </cell>
          <cell r="F2834">
            <v>13.29</v>
          </cell>
          <cell r="G2834">
            <v>20.38</v>
          </cell>
          <cell r="H2834">
            <v>179.67</v>
          </cell>
          <cell r="I2834">
            <v>33.67</v>
          </cell>
        </row>
        <row r="2835">
          <cell r="A2835" t="str">
            <v>4504</v>
          </cell>
          <cell r="B2835" t="str">
            <v>B</v>
          </cell>
          <cell r="C2835" t="str">
            <v>Y</v>
          </cell>
          <cell r="D2835" t="str">
            <v>0128-00</v>
          </cell>
          <cell r="E2835" t="str">
            <v>GRUNDTEILE</v>
          </cell>
          <cell r="F2835">
            <v>13.29</v>
          </cell>
          <cell r="G2835">
            <v>20.38</v>
          </cell>
          <cell r="H2835">
            <v>179.67</v>
          </cell>
          <cell r="I2835">
            <v>33.67</v>
          </cell>
        </row>
        <row r="2836">
          <cell r="A2836" t="str">
            <v>4505</v>
          </cell>
          <cell r="B2836" t="str">
            <v>B</v>
          </cell>
          <cell r="C2836" t="str">
            <v>Y</v>
          </cell>
          <cell r="D2836" t="str">
            <v>0128-00</v>
          </cell>
          <cell r="E2836" t="str">
            <v>GRUNDTEILE</v>
          </cell>
          <cell r="F2836">
            <v>15.64</v>
          </cell>
          <cell r="G2836">
            <v>22.8</v>
          </cell>
          <cell r="H2836">
            <v>263.19</v>
          </cell>
          <cell r="I2836">
            <v>38.44</v>
          </cell>
        </row>
        <row r="2837">
          <cell r="A2837" t="str">
            <v>4506</v>
          </cell>
          <cell r="B2837" t="str">
            <v>B</v>
          </cell>
          <cell r="C2837" t="str">
            <v>Y</v>
          </cell>
          <cell r="D2837" t="str">
            <v>0128-00</v>
          </cell>
          <cell r="E2837" t="str">
            <v>EINSPRITZPUMPE</v>
          </cell>
          <cell r="F2837">
            <v>9.66</v>
          </cell>
          <cell r="G2837">
            <v>57.57</v>
          </cell>
          <cell r="H2837">
            <v>1154.7</v>
          </cell>
          <cell r="I2837">
            <v>67.23</v>
          </cell>
        </row>
        <row r="2838">
          <cell r="A2838" t="str">
            <v>4507</v>
          </cell>
          <cell r="B2838" t="str">
            <v>B</v>
          </cell>
          <cell r="C2838" t="str">
            <v>Y</v>
          </cell>
          <cell r="D2838" t="str">
            <v>0128-00</v>
          </cell>
          <cell r="E2838" t="str">
            <v>EINSPRITZPUMPE</v>
          </cell>
          <cell r="F2838">
            <v>8.89</v>
          </cell>
          <cell r="G2838">
            <v>57.72</v>
          </cell>
          <cell r="H2838">
            <v>1052.4000000000001</v>
          </cell>
          <cell r="I2838">
            <v>66.61</v>
          </cell>
        </row>
        <row r="2839">
          <cell r="A2839" t="str">
            <v>4508</v>
          </cell>
          <cell r="B2839" t="str">
            <v>B</v>
          </cell>
          <cell r="C2839" t="str">
            <v>Y</v>
          </cell>
          <cell r="D2839" t="str">
            <v>0130-00</v>
          </cell>
          <cell r="E2839" t="str">
            <v>EINSPRITZPUMPE</v>
          </cell>
          <cell r="F2839">
            <v>8.49</v>
          </cell>
          <cell r="G2839">
            <v>53.64</v>
          </cell>
          <cell r="H2839">
            <v>732.4</v>
          </cell>
          <cell r="I2839">
            <v>62.13</v>
          </cell>
        </row>
        <row r="2840">
          <cell r="A2840" t="str">
            <v>4509</v>
          </cell>
          <cell r="B2840" t="str">
            <v>B</v>
          </cell>
          <cell r="C2840" t="str">
            <v>Y</v>
          </cell>
          <cell r="D2840" t="str">
            <v>0128-00</v>
          </cell>
          <cell r="E2840" t="str">
            <v>EINSPRITZPUMPE</v>
          </cell>
          <cell r="F2840">
            <v>6.7</v>
          </cell>
          <cell r="G2840">
            <v>53.64</v>
          </cell>
          <cell r="H2840">
            <v>732.4</v>
          </cell>
          <cell r="I2840">
            <v>60.34</v>
          </cell>
        </row>
        <row r="2841">
          <cell r="A2841" t="str">
            <v>4510</v>
          </cell>
          <cell r="B2841" t="str">
            <v>B</v>
          </cell>
          <cell r="C2841" t="str">
            <v>Y</v>
          </cell>
          <cell r="D2841" t="str">
            <v>0128-00</v>
          </cell>
          <cell r="E2841" t="str">
            <v>EINSPRITZPUMPE</v>
          </cell>
          <cell r="F2841">
            <v>6.7</v>
          </cell>
          <cell r="G2841">
            <v>53.63</v>
          </cell>
          <cell r="H2841">
            <v>732.4</v>
          </cell>
          <cell r="I2841">
            <v>60.330000000000005</v>
          </cell>
        </row>
        <row r="2842">
          <cell r="A2842" t="str">
            <v>4511</v>
          </cell>
          <cell r="B2842" t="str">
            <v>B</v>
          </cell>
          <cell r="C2842" t="str">
            <v>Y</v>
          </cell>
          <cell r="D2842" t="str">
            <v>0130-00</v>
          </cell>
          <cell r="E2842" t="str">
            <v>EINSPRITZPUMPE</v>
          </cell>
          <cell r="F2842">
            <v>8.75</v>
          </cell>
          <cell r="G2842">
            <v>53.64</v>
          </cell>
          <cell r="H2842">
            <v>732.4</v>
          </cell>
          <cell r="I2842">
            <v>62.39</v>
          </cell>
        </row>
        <row r="2843">
          <cell r="A2843" t="str">
            <v>4512</v>
          </cell>
          <cell r="B2843" t="str">
            <v>B</v>
          </cell>
          <cell r="C2843" t="str">
            <v>Y</v>
          </cell>
          <cell r="D2843" t="str">
            <v>0128-00</v>
          </cell>
          <cell r="E2843" t="str">
            <v>OELWANNE</v>
          </cell>
          <cell r="F2843">
            <v>1.1599999999999999</v>
          </cell>
          <cell r="G2843">
            <v>1.74</v>
          </cell>
          <cell r="H2843">
            <v>16.45</v>
          </cell>
          <cell r="I2843">
            <v>2.9</v>
          </cell>
        </row>
        <row r="2844">
          <cell r="A2844" t="str">
            <v>4513</v>
          </cell>
          <cell r="B2844" t="str">
            <v>B</v>
          </cell>
          <cell r="C2844" t="str">
            <v>Y</v>
          </cell>
          <cell r="D2844" t="str">
            <v>0128-00</v>
          </cell>
          <cell r="E2844" t="str">
            <v>OELWANNE</v>
          </cell>
          <cell r="F2844">
            <v>1.27</v>
          </cell>
          <cell r="G2844">
            <v>3.95</v>
          </cell>
          <cell r="H2844">
            <v>23.8</v>
          </cell>
          <cell r="I2844">
            <v>5.2200000000000006</v>
          </cell>
        </row>
        <row r="2845">
          <cell r="A2845" t="str">
            <v>4514</v>
          </cell>
          <cell r="B2845" t="str">
            <v>B</v>
          </cell>
          <cell r="C2845" t="str">
            <v>Y</v>
          </cell>
          <cell r="D2845" t="str">
            <v>0128-00</v>
          </cell>
          <cell r="E2845" t="str">
            <v>VERSCHLUSSTEILE</v>
          </cell>
          <cell r="F2845">
            <v>1.03</v>
          </cell>
          <cell r="G2845">
            <v>0</v>
          </cell>
          <cell r="H2845">
            <v>56.17</v>
          </cell>
          <cell r="I2845">
            <v>1.03</v>
          </cell>
        </row>
        <row r="2846">
          <cell r="A2846" t="str">
            <v>4515</v>
          </cell>
          <cell r="B2846" t="str">
            <v>B</v>
          </cell>
          <cell r="C2846" t="str">
            <v>Y</v>
          </cell>
          <cell r="D2846" t="str">
            <v>0128-00</v>
          </cell>
          <cell r="E2846" t="str">
            <v>ABGASTURBOLADER</v>
          </cell>
          <cell r="F2846">
            <v>2.77</v>
          </cell>
          <cell r="G2846">
            <v>2.36</v>
          </cell>
          <cell r="H2846">
            <v>128.01</v>
          </cell>
          <cell r="I2846">
            <v>5.13</v>
          </cell>
        </row>
        <row r="2847">
          <cell r="A2847" t="str">
            <v>4516</v>
          </cell>
          <cell r="B2847" t="str">
            <v>B</v>
          </cell>
          <cell r="C2847" t="str">
            <v>Y</v>
          </cell>
          <cell r="D2847" t="str">
            <v>0128-00</v>
          </cell>
          <cell r="E2847" t="str">
            <v>ABGASTURBOLADER</v>
          </cell>
          <cell r="F2847">
            <v>3.41</v>
          </cell>
          <cell r="G2847">
            <v>2.67</v>
          </cell>
          <cell r="H2847">
            <v>220.3</v>
          </cell>
          <cell r="I2847">
            <v>6.08</v>
          </cell>
        </row>
        <row r="2848">
          <cell r="A2848" t="str">
            <v>4517</v>
          </cell>
          <cell r="B2848" t="str">
            <v>B</v>
          </cell>
          <cell r="C2848" t="str">
            <v>Y</v>
          </cell>
          <cell r="D2848" t="str">
            <v>0128-00</v>
          </cell>
          <cell r="E2848" t="str">
            <v>ABGASTURBOLADER</v>
          </cell>
          <cell r="F2848">
            <v>5.18</v>
          </cell>
          <cell r="G2848">
            <v>0</v>
          </cell>
          <cell r="H2848">
            <v>159.38999999999999</v>
          </cell>
          <cell r="I2848">
            <v>5.18</v>
          </cell>
        </row>
        <row r="2849">
          <cell r="A2849" t="str">
            <v>4518</v>
          </cell>
          <cell r="B2849" t="str">
            <v>B</v>
          </cell>
          <cell r="C2849" t="str">
            <v>Y</v>
          </cell>
          <cell r="D2849" t="str">
            <v>0128-00</v>
          </cell>
          <cell r="E2849" t="str">
            <v>ABGASTURBOLADER</v>
          </cell>
          <cell r="F2849">
            <v>5.66</v>
          </cell>
          <cell r="G2849">
            <v>5.0199999999999996</v>
          </cell>
          <cell r="H2849">
            <v>199.14</v>
          </cell>
          <cell r="I2849">
            <v>10.68</v>
          </cell>
        </row>
        <row r="2850">
          <cell r="A2850" t="str">
            <v>4519</v>
          </cell>
          <cell r="B2850" t="str">
            <v>B</v>
          </cell>
          <cell r="C2850" t="str">
            <v>Y</v>
          </cell>
          <cell r="D2850" t="str">
            <v>0128-00</v>
          </cell>
          <cell r="E2850" t="str">
            <v>ABGASTURBOLADER</v>
          </cell>
          <cell r="F2850">
            <v>5.18</v>
          </cell>
          <cell r="G2850">
            <v>0</v>
          </cell>
          <cell r="H2850">
            <v>124.1</v>
          </cell>
          <cell r="I2850">
            <v>5.18</v>
          </cell>
        </row>
        <row r="2851">
          <cell r="A2851" t="str">
            <v>4520</v>
          </cell>
          <cell r="B2851" t="str">
            <v>B</v>
          </cell>
          <cell r="C2851" t="str">
            <v>Y</v>
          </cell>
          <cell r="D2851" t="str">
            <v>0128-00</v>
          </cell>
          <cell r="E2851" t="str">
            <v>ABGASTURBOLADER</v>
          </cell>
          <cell r="F2851">
            <v>6.42</v>
          </cell>
          <cell r="G2851">
            <v>3.19</v>
          </cell>
          <cell r="H2851">
            <v>225.68</v>
          </cell>
          <cell r="I2851">
            <v>9.61</v>
          </cell>
        </row>
        <row r="2852">
          <cell r="A2852" t="str">
            <v>4521</v>
          </cell>
          <cell r="B2852" t="str">
            <v>B</v>
          </cell>
          <cell r="C2852" t="str">
            <v>Y</v>
          </cell>
          <cell r="D2852" t="str">
            <v>0128-00</v>
          </cell>
          <cell r="E2852" t="str">
            <v>ABGASTURBOLADER</v>
          </cell>
          <cell r="F2852">
            <v>5.05</v>
          </cell>
          <cell r="G2852">
            <v>3.83</v>
          </cell>
          <cell r="H2852">
            <v>128.71</v>
          </cell>
          <cell r="I2852">
            <v>8.879999999999999</v>
          </cell>
        </row>
        <row r="2853">
          <cell r="A2853" t="str">
            <v>4522</v>
          </cell>
          <cell r="B2853" t="str">
            <v>B</v>
          </cell>
          <cell r="C2853" t="str">
            <v>Y</v>
          </cell>
          <cell r="D2853" t="str">
            <v>0128-00</v>
          </cell>
          <cell r="E2853" t="str">
            <v>ABGASTURBOLADER</v>
          </cell>
          <cell r="F2853">
            <v>5.66</v>
          </cell>
          <cell r="G2853">
            <v>6.69</v>
          </cell>
          <cell r="H2853">
            <v>196.5</v>
          </cell>
          <cell r="I2853">
            <v>12.350000000000001</v>
          </cell>
        </row>
        <row r="2854">
          <cell r="A2854" t="str">
            <v>4523</v>
          </cell>
          <cell r="B2854" t="str">
            <v>B</v>
          </cell>
          <cell r="C2854" t="str">
            <v>Y</v>
          </cell>
          <cell r="D2854" t="str">
            <v>0128-00</v>
          </cell>
          <cell r="E2854" t="str">
            <v>ABGASTURBOLADER</v>
          </cell>
          <cell r="F2854">
            <v>5.05</v>
          </cell>
          <cell r="G2854">
            <v>2.67</v>
          </cell>
          <cell r="H2854">
            <v>127.4</v>
          </cell>
          <cell r="I2854">
            <v>7.72</v>
          </cell>
        </row>
        <row r="2855">
          <cell r="A2855" t="str">
            <v>4524</v>
          </cell>
          <cell r="B2855" t="str">
            <v>B</v>
          </cell>
          <cell r="C2855" t="str">
            <v>Y</v>
          </cell>
          <cell r="D2855" t="str">
            <v>0128-00</v>
          </cell>
          <cell r="E2855" t="str">
            <v>OELWANNE</v>
          </cell>
          <cell r="F2855">
            <v>1.1599999999999999</v>
          </cell>
          <cell r="G2855">
            <v>3.03</v>
          </cell>
          <cell r="H2855">
            <v>129.34</v>
          </cell>
          <cell r="I2855">
            <v>4.1899999999999995</v>
          </cell>
        </row>
        <row r="2856">
          <cell r="A2856" t="str">
            <v>4525</v>
          </cell>
          <cell r="B2856" t="str">
            <v>B</v>
          </cell>
          <cell r="C2856" t="str">
            <v>Y</v>
          </cell>
          <cell r="D2856" t="str">
            <v>0128-00</v>
          </cell>
          <cell r="E2856" t="str">
            <v>OELWANNE</v>
          </cell>
          <cell r="F2856">
            <v>1.18</v>
          </cell>
          <cell r="G2856">
            <v>2.69</v>
          </cell>
          <cell r="H2856">
            <v>66.349999999999994</v>
          </cell>
          <cell r="I2856">
            <v>3.87</v>
          </cell>
        </row>
        <row r="2857">
          <cell r="A2857" t="str">
            <v>4526</v>
          </cell>
          <cell r="B2857" t="str">
            <v>B</v>
          </cell>
          <cell r="C2857" t="str">
            <v>Y</v>
          </cell>
          <cell r="D2857" t="str">
            <v>0128-00</v>
          </cell>
          <cell r="E2857" t="str">
            <v>OELWANNE</v>
          </cell>
          <cell r="F2857">
            <v>2.0099999999999998</v>
          </cell>
          <cell r="G2857">
            <v>3.99</v>
          </cell>
          <cell r="H2857">
            <v>112.4</v>
          </cell>
          <cell r="I2857">
            <v>6</v>
          </cell>
        </row>
        <row r="2858">
          <cell r="A2858" t="str">
            <v>4527</v>
          </cell>
          <cell r="B2858" t="str">
            <v>B</v>
          </cell>
          <cell r="C2858" t="str">
            <v>Y</v>
          </cell>
          <cell r="D2858" t="str">
            <v>0128-00</v>
          </cell>
          <cell r="E2858" t="str">
            <v>OELWANNE</v>
          </cell>
          <cell r="F2858">
            <v>1.27</v>
          </cell>
          <cell r="G2858">
            <v>3.32</v>
          </cell>
          <cell r="H2858">
            <v>27.07</v>
          </cell>
          <cell r="I2858">
            <v>4.59</v>
          </cell>
        </row>
        <row r="2859">
          <cell r="A2859" t="str">
            <v>4528</v>
          </cell>
          <cell r="B2859" t="str">
            <v>B</v>
          </cell>
          <cell r="C2859" t="str">
            <v>Y</v>
          </cell>
          <cell r="D2859" t="str">
            <v>0128-00</v>
          </cell>
          <cell r="E2859" t="str">
            <v>OELWANNE</v>
          </cell>
          <cell r="F2859">
            <v>1.1599999999999999</v>
          </cell>
          <cell r="G2859">
            <v>1.74</v>
          </cell>
          <cell r="H2859">
            <v>19.690000000000001</v>
          </cell>
          <cell r="I2859">
            <v>2.9</v>
          </cell>
        </row>
        <row r="2860">
          <cell r="A2860" t="str">
            <v>4529</v>
          </cell>
          <cell r="B2860" t="str">
            <v>B</v>
          </cell>
          <cell r="C2860" t="str">
            <v>Y</v>
          </cell>
          <cell r="D2860" t="str">
            <v>0128-00</v>
          </cell>
          <cell r="E2860" t="str">
            <v>OELWANNE</v>
          </cell>
          <cell r="F2860">
            <v>1.27</v>
          </cell>
          <cell r="G2860">
            <v>3.32</v>
          </cell>
          <cell r="H2860">
            <v>20.87</v>
          </cell>
          <cell r="I2860">
            <v>4.59</v>
          </cell>
        </row>
        <row r="2861">
          <cell r="A2861" t="str">
            <v>4530</v>
          </cell>
          <cell r="B2861" t="str">
            <v>B</v>
          </cell>
          <cell r="C2861" t="str">
            <v>Y</v>
          </cell>
          <cell r="D2861" t="str">
            <v>0128-00</v>
          </cell>
          <cell r="E2861" t="str">
            <v>OELWANNE</v>
          </cell>
          <cell r="F2861">
            <v>1.1599999999999999</v>
          </cell>
          <cell r="G2861">
            <v>1.74</v>
          </cell>
          <cell r="H2861">
            <v>14.53</v>
          </cell>
          <cell r="I2861">
            <v>2.9</v>
          </cell>
        </row>
        <row r="2862">
          <cell r="A2862" t="str">
            <v>4531</v>
          </cell>
          <cell r="B2862" t="str">
            <v>B</v>
          </cell>
          <cell r="C2862" t="str">
            <v>Y</v>
          </cell>
          <cell r="D2862" t="str">
            <v>0131-00</v>
          </cell>
          <cell r="E2862" t="str">
            <v>ANSCHLUSSGEHAEUSE</v>
          </cell>
          <cell r="F2862">
            <v>1.1200000000000001</v>
          </cell>
          <cell r="G2862">
            <v>0</v>
          </cell>
          <cell r="H2862">
            <v>112.9</v>
          </cell>
          <cell r="I2862">
            <v>1.1200000000000001</v>
          </cell>
        </row>
        <row r="2863">
          <cell r="A2863" t="str">
            <v>4532</v>
          </cell>
          <cell r="B2863" t="str">
            <v>B</v>
          </cell>
          <cell r="C2863" t="str">
            <v>Y</v>
          </cell>
          <cell r="D2863" t="str">
            <v>0131-00</v>
          </cell>
          <cell r="E2863" t="str">
            <v>ANSCHLUSSGEHAEUSE</v>
          </cell>
          <cell r="F2863">
            <v>0.87</v>
          </cell>
          <cell r="G2863">
            <v>0</v>
          </cell>
          <cell r="H2863">
            <v>118.71</v>
          </cell>
          <cell r="I2863">
            <v>0.87</v>
          </cell>
        </row>
        <row r="2864">
          <cell r="A2864" t="str">
            <v>4533</v>
          </cell>
          <cell r="B2864" t="str">
            <v>B</v>
          </cell>
          <cell r="C2864" t="str">
            <v>Y</v>
          </cell>
          <cell r="D2864" t="str">
            <v>0128-00</v>
          </cell>
          <cell r="E2864" t="str">
            <v>ABGASTURBOLADER</v>
          </cell>
          <cell r="F2864">
            <v>2.77</v>
          </cell>
          <cell r="G2864">
            <v>2.36</v>
          </cell>
          <cell r="H2864">
            <v>128.01</v>
          </cell>
          <cell r="I2864">
            <v>5.13</v>
          </cell>
        </row>
        <row r="2865">
          <cell r="A2865" t="str">
            <v>4534</v>
          </cell>
          <cell r="B2865" t="str">
            <v>B</v>
          </cell>
          <cell r="C2865" t="str">
            <v>Y</v>
          </cell>
          <cell r="D2865" t="str">
            <v>0128-00</v>
          </cell>
          <cell r="E2865" t="str">
            <v>ABGASTURBOLADER</v>
          </cell>
          <cell r="F2865">
            <v>2.64</v>
          </cell>
          <cell r="G2865">
            <v>2.36</v>
          </cell>
          <cell r="H2865">
            <v>220.71</v>
          </cell>
          <cell r="I2865">
            <v>5</v>
          </cell>
        </row>
        <row r="2866">
          <cell r="A2866" t="str">
            <v>4535</v>
          </cell>
          <cell r="B2866" t="str">
            <v>B</v>
          </cell>
          <cell r="C2866" t="str">
            <v>Y</v>
          </cell>
          <cell r="D2866" t="str">
            <v>0128-00</v>
          </cell>
          <cell r="E2866" t="str">
            <v>ABGASTURBOLADER</v>
          </cell>
          <cell r="F2866">
            <v>5.18</v>
          </cell>
          <cell r="G2866">
            <v>0</v>
          </cell>
          <cell r="H2866">
            <v>124.1</v>
          </cell>
          <cell r="I2866">
            <v>5.18</v>
          </cell>
        </row>
        <row r="2867">
          <cell r="A2867" t="str">
            <v>4536</v>
          </cell>
          <cell r="B2867" t="str">
            <v>B</v>
          </cell>
          <cell r="C2867" t="str">
            <v>Y</v>
          </cell>
          <cell r="D2867" t="str">
            <v>0128-00</v>
          </cell>
          <cell r="E2867" t="str">
            <v>ABGASTURBOLADER</v>
          </cell>
          <cell r="F2867">
            <v>5.18</v>
          </cell>
          <cell r="G2867">
            <v>0</v>
          </cell>
          <cell r="H2867">
            <v>205.14</v>
          </cell>
          <cell r="I2867">
            <v>5.18</v>
          </cell>
        </row>
        <row r="2868">
          <cell r="A2868" t="str">
            <v>4537</v>
          </cell>
          <cell r="B2868" t="str">
            <v>B</v>
          </cell>
          <cell r="C2868" t="str">
            <v>Y</v>
          </cell>
          <cell r="D2868" t="str">
            <v>0128-00</v>
          </cell>
          <cell r="E2868" t="str">
            <v>ABGASTURBOLADER</v>
          </cell>
          <cell r="F2868">
            <v>3.09</v>
          </cell>
          <cell r="G2868">
            <v>2.67</v>
          </cell>
          <cell r="H2868">
            <v>285.52</v>
          </cell>
          <cell r="I2868">
            <v>5.76</v>
          </cell>
        </row>
        <row r="2869">
          <cell r="A2869" t="str">
            <v>4538</v>
          </cell>
          <cell r="B2869" t="str">
            <v>B</v>
          </cell>
          <cell r="C2869" t="str">
            <v>Y</v>
          </cell>
          <cell r="D2869" t="str">
            <v>0128-00</v>
          </cell>
          <cell r="E2869" t="str">
            <v>ABGASTURBOLADER</v>
          </cell>
          <cell r="F2869">
            <v>5.82</v>
          </cell>
          <cell r="G2869">
            <v>5.0199999999999996</v>
          </cell>
          <cell r="H2869">
            <v>260.36</v>
          </cell>
          <cell r="I2869">
            <v>10.84</v>
          </cell>
        </row>
        <row r="2870">
          <cell r="A2870" t="str">
            <v>4539</v>
          </cell>
          <cell r="B2870" t="str">
            <v>B</v>
          </cell>
          <cell r="C2870" t="str">
            <v>Y</v>
          </cell>
          <cell r="D2870" t="str">
            <v>0128-00</v>
          </cell>
          <cell r="E2870" t="str">
            <v>ABGASTURBOLADER</v>
          </cell>
          <cell r="F2870">
            <v>5.83</v>
          </cell>
          <cell r="G2870">
            <v>3.19</v>
          </cell>
          <cell r="H2870">
            <v>262.42</v>
          </cell>
          <cell r="I2870">
            <v>9.02</v>
          </cell>
        </row>
        <row r="2871">
          <cell r="A2871" t="str">
            <v>4540</v>
          </cell>
          <cell r="B2871" t="str">
            <v>B</v>
          </cell>
          <cell r="C2871" t="str">
            <v>Y</v>
          </cell>
          <cell r="D2871" t="str">
            <v>0128-00</v>
          </cell>
          <cell r="E2871" t="str">
            <v>ABGASTURBOLADER</v>
          </cell>
          <cell r="F2871">
            <v>5.05</v>
          </cell>
          <cell r="G2871">
            <v>3.83</v>
          </cell>
          <cell r="H2871">
            <v>128.71</v>
          </cell>
          <cell r="I2871">
            <v>8.879999999999999</v>
          </cell>
        </row>
        <row r="2872">
          <cell r="A2872" t="str">
            <v>4541</v>
          </cell>
          <cell r="B2872" t="str">
            <v>B</v>
          </cell>
          <cell r="C2872" t="str">
            <v>Y</v>
          </cell>
          <cell r="D2872" t="str">
            <v>0128-00</v>
          </cell>
          <cell r="E2872" t="str">
            <v>ABGASTURBOLADER</v>
          </cell>
          <cell r="F2872">
            <v>5.16</v>
          </cell>
          <cell r="G2872">
            <v>3.83</v>
          </cell>
          <cell r="H2872">
            <v>221.41</v>
          </cell>
          <cell r="I2872">
            <v>8.99</v>
          </cell>
        </row>
        <row r="2873">
          <cell r="A2873" t="str">
            <v>4542</v>
          </cell>
          <cell r="B2873" t="str">
            <v>B</v>
          </cell>
          <cell r="C2873" t="str">
            <v>Y</v>
          </cell>
          <cell r="D2873" t="str">
            <v>0128-00</v>
          </cell>
          <cell r="E2873" t="str">
            <v>ABGASTURBOLADER</v>
          </cell>
          <cell r="F2873">
            <v>3.2</v>
          </cell>
          <cell r="G2873">
            <v>6.69</v>
          </cell>
          <cell r="H2873">
            <v>261.72000000000003</v>
          </cell>
          <cell r="I2873">
            <v>9.89</v>
          </cell>
        </row>
        <row r="2874">
          <cell r="A2874" t="str">
            <v>4543</v>
          </cell>
          <cell r="B2874" t="str">
            <v>B</v>
          </cell>
          <cell r="C2874" t="str">
            <v>Y</v>
          </cell>
          <cell r="D2874" t="str">
            <v>0128-00</v>
          </cell>
          <cell r="E2874" t="str">
            <v>ABGASTURBOLADER</v>
          </cell>
          <cell r="F2874">
            <v>5.05</v>
          </cell>
          <cell r="G2874">
            <v>2.67</v>
          </cell>
          <cell r="H2874">
            <v>127.4</v>
          </cell>
          <cell r="I2874">
            <v>7.72</v>
          </cell>
        </row>
        <row r="2875">
          <cell r="A2875" t="str">
            <v>4544</v>
          </cell>
          <cell r="B2875" t="str">
            <v>B</v>
          </cell>
          <cell r="C2875" t="str">
            <v>Y</v>
          </cell>
          <cell r="D2875" t="str">
            <v>0128-00</v>
          </cell>
          <cell r="E2875" t="str">
            <v>ABGASTURBOLADER</v>
          </cell>
          <cell r="F2875">
            <v>2.59</v>
          </cell>
          <cell r="G2875">
            <v>2.67</v>
          </cell>
          <cell r="H2875">
            <v>208.44</v>
          </cell>
          <cell r="I2875">
            <v>5.26</v>
          </cell>
        </row>
        <row r="2876">
          <cell r="A2876" t="str">
            <v>4545</v>
          </cell>
          <cell r="B2876" t="str">
            <v>B</v>
          </cell>
          <cell r="C2876" t="str">
            <v>Y</v>
          </cell>
          <cell r="D2876" t="str">
            <v>0130-00</v>
          </cell>
          <cell r="E2876" t="str">
            <v>SCHMIEROELKUEHLER</v>
          </cell>
          <cell r="F2876">
            <v>0.46</v>
          </cell>
          <cell r="G2876">
            <v>0</v>
          </cell>
          <cell r="H2876">
            <v>69.650000000000006</v>
          </cell>
          <cell r="I2876">
            <v>0.46</v>
          </cell>
        </row>
        <row r="2877">
          <cell r="A2877" t="str">
            <v>4546</v>
          </cell>
          <cell r="B2877" t="str">
            <v>B</v>
          </cell>
          <cell r="C2877" t="str">
            <v>Y</v>
          </cell>
          <cell r="D2877" t="str">
            <v>0130-00</v>
          </cell>
          <cell r="E2877" t="str">
            <v>SCHMIEROELKUEHLER</v>
          </cell>
          <cell r="F2877">
            <v>1.05</v>
          </cell>
          <cell r="G2877">
            <v>0</v>
          </cell>
          <cell r="H2877">
            <v>73.14</v>
          </cell>
          <cell r="I2877">
            <v>1.05</v>
          </cell>
        </row>
        <row r="2878">
          <cell r="A2878" t="str">
            <v>4547</v>
          </cell>
          <cell r="B2878" t="str">
            <v>B</v>
          </cell>
          <cell r="C2878" t="str">
            <v>Y</v>
          </cell>
          <cell r="D2878" t="str">
            <v>0130-00</v>
          </cell>
          <cell r="E2878" t="str">
            <v>SCHMIEROELKUEHLER</v>
          </cell>
          <cell r="F2878">
            <v>1.22</v>
          </cell>
          <cell r="G2878">
            <v>0</v>
          </cell>
          <cell r="H2878">
            <v>61.27</v>
          </cell>
          <cell r="I2878">
            <v>1.22</v>
          </cell>
        </row>
        <row r="2879">
          <cell r="A2879" t="str">
            <v>4548</v>
          </cell>
          <cell r="B2879" t="str">
            <v>B</v>
          </cell>
          <cell r="C2879" t="str">
            <v>Y</v>
          </cell>
          <cell r="D2879" t="str">
            <v>0130-00</v>
          </cell>
          <cell r="E2879" t="str">
            <v>SCHMIEROELKUEHLER</v>
          </cell>
          <cell r="F2879">
            <v>1.71</v>
          </cell>
          <cell r="G2879">
            <v>0</v>
          </cell>
          <cell r="H2879">
            <v>67.930000000000007</v>
          </cell>
          <cell r="I2879">
            <v>1.71</v>
          </cell>
        </row>
        <row r="2880">
          <cell r="A2880" t="str">
            <v>4549</v>
          </cell>
          <cell r="B2880" t="str">
            <v>B</v>
          </cell>
          <cell r="C2880" t="str">
            <v>Y</v>
          </cell>
          <cell r="D2880" t="str">
            <v>0128-00</v>
          </cell>
          <cell r="E2880" t="str">
            <v>OHNE INHALT</v>
          </cell>
          <cell r="F2880">
            <v>0</v>
          </cell>
          <cell r="G2880">
            <v>0</v>
          </cell>
          <cell r="H2880">
            <v>0</v>
          </cell>
          <cell r="I2880">
            <v>0</v>
          </cell>
        </row>
        <row r="2881">
          <cell r="A2881" t="str">
            <v>4550</v>
          </cell>
          <cell r="B2881" t="str">
            <v>B</v>
          </cell>
          <cell r="C2881" t="str">
            <v>Y</v>
          </cell>
          <cell r="D2881" t="str">
            <v>0130-00</v>
          </cell>
          <cell r="E2881" t="str">
            <v>KURB.GEH.ENTLUEFT.</v>
          </cell>
          <cell r="F2881">
            <v>0.98</v>
          </cell>
          <cell r="G2881">
            <v>0.97</v>
          </cell>
          <cell r="H2881">
            <v>18.68</v>
          </cell>
          <cell r="I2881">
            <v>1.95</v>
          </cell>
        </row>
        <row r="2882">
          <cell r="A2882" t="str">
            <v>4551</v>
          </cell>
          <cell r="B2882" t="str">
            <v>B</v>
          </cell>
          <cell r="C2882" t="str">
            <v>Y</v>
          </cell>
          <cell r="D2882" t="str">
            <v>0128-00</v>
          </cell>
          <cell r="E2882" t="str">
            <v>KURB.GEH.ENTLUEFT.</v>
          </cell>
          <cell r="F2882">
            <v>0.72</v>
          </cell>
          <cell r="G2882">
            <v>2.75</v>
          </cell>
          <cell r="H2882">
            <v>19.350000000000001</v>
          </cell>
          <cell r="I2882">
            <v>3.4699999999999998</v>
          </cell>
        </row>
        <row r="2883">
          <cell r="A2883" t="str">
            <v>4552</v>
          </cell>
          <cell r="B2883" t="str">
            <v>B</v>
          </cell>
          <cell r="C2883" t="str">
            <v>Y</v>
          </cell>
          <cell r="D2883" t="str">
            <v>0128-00</v>
          </cell>
          <cell r="E2883" t="str">
            <v>KURB.GEH.ENTLUEFT.</v>
          </cell>
          <cell r="F2883">
            <v>0.68</v>
          </cell>
          <cell r="G2883">
            <v>0.47</v>
          </cell>
          <cell r="H2883">
            <v>12.83</v>
          </cell>
          <cell r="I2883">
            <v>1.1499999999999999</v>
          </cell>
        </row>
        <row r="2884">
          <cell r="A2884" t="str">
            <v>4553</v>
          </cell>
          <cell r="B2884" t="str">
            <v>B</v>
          </cell>
          <cell r="C2884" t="str">
            <v>Y</v>
          </cell>
          <cell r="D2884" t="str">
            <v>0128-00</v>
          </cell>
          <cell r="E2884" t="str">
            <v>KURB.GEH.ENTLUEFT.</v>
          </cell>
          <cell r="F2884">
            <v>0.68</v>
          </cell>
          <cell r="G2884">
            <v>0.47</v>
          </cell>
          <cell r="H2884">
            <v>12.94</v>
          </cell>
          <cell r="I2884">
            <v>1.1499999999999999</v>
          </cell>
        </row>
        <row r="2885">
          <cell r="A2885" t="str">
            <v>4554</v>
          </cell>
          <cell r="B2885" t="str">
            <v>B</v>
          </cell>
          <cell r="C2885" t="str">
            <v>Y</v>
          </cell>
          <cell r="D2885" t="str">
            <v>0128-00</v>
          </cell>
          <cell r="E2885" t="str">
            <v>KURB.GEH.ENTLUEFT.</v>
          </cell>
          <cell r="F2885">
            <v>0.68</v>
          </cell>
          <cell r="G2885">
            <v>0.47</v>
          </cell>
          <cell r="H2885">
            <v>12.83</v>
          </cell>
          <cell r="I2885">
            <v>1.1499999999999999</v>
          </cell>
        </row>
        <row r="2886">
          <cell r="A2886" t="str">
            <v>4555</v>
          </cell>
          <cell r="B2886" t="str">
            <v>B</v>
          </cell>
          <cell r="C2886" t="str">
            <v>Y</v>
          </cell>
          <cell r="D2886" t="str">
            <v>0128-00</v>
          </cell>
          <cell r="E2886" t="str">
            <v>KURB.GEH.ENTLUEFT.</v>
          </cell>
          <cell r="F2886">
            <v>0.62</v>
          </cell>
          <cell r="G2886">
            <v>0.47</v>
          </cell>
          <cell r="H2886">
            <v>11.39</v>
          </cell>
          <cell r="I2886">
            <v>1.0899999999999999</v>
          </cell>
        </row>
        <row r="2887">
          <cell r="A2887" t="str">
            <v>4556</v>
          </cell>
          <cell r="B2887" t="str">
            <v>B</v>
          </cell>
          <cell r="C2887" t="str">
            <v>Y</v>
          </cell>
          <cell r="D2887" t="str">
            <v>0128-00</v>
          </cell>
          <cell r="E2887" t="str">
            <v>KURB.GEH.ENTLUEFT.</v>
          </cell>
          <cell r="F2887">
            <v>0.87</v>
          </cell>
          <cell r="G2887">
            <v>0.47</v>
          </cell>
          <cell r="H2887">
            <v>13.2</v>
          </cell>
          <cell r="I2887">
            <v>1.3399999999999999</v>
          </cell>
        </row>
        <row r="2888">
          <cell r="A2888" t="str">
            <v>4557</v>
          </cell>
          <cell r="B2888" t="str">
            <v>B</v>
          </cell>
          <cell r="C2888" t="str">
            <v>Y</v>
          </cell>
          <cell r="D2888" t="str">
            <v>0128-00</v>
          </cell>
          <cell r="E2888" t="str">
            <v>KURB.GEH.ENTLUEFT.</v>
          </cell>
          <cell r="F2888">
            <v>0.98</v>
          </cell>
          <cell r="G2888">
            <v>0.97</v>
          </cell>
          <cell r="H2888">
            <v>19.05</v>
          </cell>
          <cell r="I2888">
            <v>1.95</v>
          </cell>
        </row>
        <row r="2889">
          <cell r="A2889" t="str">
            <v>4558</v>
          </cell>
          <cell r="B2889" t="str">
            <v>B</v>
          </cell>
          <cell r="C2889" t="str">
            <v>Y</v>
          </cell>
          <cell r="D2889" t="str">
            <v>0128-00</v>
          </cell>
          <cell r="E2889" t="str">
            <v>KURB.GEH.ENTLUEFT.</v>
          </cell>
          <cell r="F2889">
            <v>0.73</v>
          </cell>
          <cell r="G2889">
            <v>2.75</v>
          </cell>
          <cell r="H2889">
            <v>19.72</v>
          </cell>
          <cell r="I2889">
            <v>3.48</v>
          </cell>
        </row>
        <row r="2890">
          <cell r="A2890" t="str">
            <v>4559</v>
          </cell>
          <cell r="B2890" t="str">
            <v>B</v>
          </cell>
          <cell r="C2890" t="str">
            <v>Y</v>
          </cell>
          <cell r="D2890" t="str">
            <v>0128-00</v>
          </cell>
          <cell r="E2890" t="str">
            <v>KURB.GEH.ENTLUEFT.</v>
          </cell>
          <cell r="F2890">
            <v>0.68</v>
          </cell>
          <cell r="G2890">
            <v>0.47</v>
          </cell>
          <cell r="H2890">
            <v>12.9</v>
          </cell>
          <cell r="I2890">
            <v>1.1499999999999999</v>
          </cell>
        </row>
        <row r="2891">
          <cell r="A2891" t="str">
            <v>4560</v>
          </cell>
          <cell r="B2891" t="str">
            <v>B</v>
          </cell>
          <cell r="C2891" t="str">
            <v>Y</v>
          </cell>
          <cell r="D2891" t="str">
            <v>0128-00</v>
          </cell>
          <cell r="E2891" t="str">
            <v>KURB.GEH.ENTLUEFT.</v>
          </cell>
          <cell r="F2891">
            <v>0.57999999999999996</v>
          </cell>
          <cell r="G2891">
            <v>0.47</v>
          </cell>
          <cell r="H2891">
            <v>12.9</v>
          </cell>
          <cell r="I2891">
            <v>1.0499999999999998</v>
          </cell>
        </row>
        <row r="2892">
          <cell r="A2892" t="str">
            <v>4561</v>
          </cell>
          <cell r="B2892" t="str">
            <v>B</v>
          </cell>
          <cell r="C2892" t="str">
            <v>Y</v>
          </cell>
          <cell r="D2892" t="str">
            <v>0128-00</v>
          </cell>
          <cell r="E2892" t="str">
            <v>KURB.GEH.ENTLUEFT.</v>
          </cell>
          <cell r="F2892">
            <v>0.68</v>
          </cell>
          <cell r="G2892">
            <v>0.47</v>
          </cell>
          <cell r="H2892">
            <v>12.9</v>
          </cell>
          <cell r="I2892">
            <v>1.1499999999999999</v>
          </cell>
        </row>
        <row r="2893">
          <cell r="A2893" t="str">
            <v>4562</v>
          </cell>
          <cell r="B2893" t="str">
            <v>B</v>
          </cell>
          <cell r="C2893" t="str">
            <v>Y</v>
          </cell>
          <cell r="D2893" t="str">
            <v>0128-00</v>
          </cell>
          <cell r="E2893" t="str">
            <v>KURB.GEH.ENTLUEFT.</v>
          </cell>
          <cell r="F2893">
            <v>0.64</v>
          </cell>
          <cell r="G2893">
            <v>0</v>
          </cell>
          <cell r="H2893">
            <v>9.52</v>
          </cell>
          <cell r="I2893">
            <v>0.64</v>
          </cell>
        </row>
        <row r="2894">
          <cell r="A2894" t="str">
            <v>4563</v>
          </cell>
          <cell r="B2894" t="str">
            <v>B</v>
          </cell>
          <cell r="C2894" t="str">
            <v>Y</v>
          </cell>
          <cell r="D2894" t="str">
            <v>0128-00</v>
          </cell>
          <cell r="E2894" t="str">
            <v>KURB.GEH.ENTLUEFT.</v>
          </cell>
          <cell r="F2894">
            <v>0.57999999999999996</v>
          </cell>
          <cell r="G2894">
            <v>0</v>
          </cell>
          <cell r="H2894">
            <v>9.52</v>
          </cell>
          <cell r="I2894">
            <v>0.57999999999999996</v>
          </cell>
        </row>
        <row r="2895">
          <cell r="A2895" t="str">
            <v>4564</v>
          </cell>
          <cell r="B2895" t="str">
            <v>B</v>
          </cell>
          <cell r="C2895" t="str">
            <v>Y</v>
          </cell>
          <cell r="D2895" t="str">
            <v>0128-00</v>
          </cell>
          <cell r="E2895" t="str">
            <v>KURB.GEH.ENTLUEFT.</v>
          </cell>
          <cell r="F2895">
            <v>0.79</v>
          </cell>
          <cell r="G2895">
            <v>1.44</v>
          </cell>
          <cell r="H2895">
            <v>20.190000000000001</v>
          </cell>
          <cell r="I2895">
            <v>2.23</v>
          </cell>
        </row>
        <row r="2896">
          <cell r="A2896" t="str">
            <v>4565</v>
          </cell>
          <cell r="B2896" t="str">
            <v>B</v>
          </cell>
          <cell r="C2896" t="str">
            <v>Y</v>
          </cell>
          <cell r="D2896" t="str">
            <v>0128-00</v>
          </cell>
          <cell r="E2896" t="str">
            <v>KURB.GEH.ENTLUEFT.</v>
          </cell>
          <cell r="F2896">
            <v>1.26</v>
          </cell>
          <cell r="G2896">
            <v>0.61</v>
          </cell>
          <cell r="H2896">
            <v>20.440000000000001</v>
          </cell>
          <cell r="I2896">
            <v>1.87</v>
          </cell>
        </row>
        <row r="2897">
          <cell r="A2897" t="str">
            <v>4566</v>
          </cell>
          <cell r="B2897" t="str">
            <v>B</v>
          </cell>
          <cell r="C2897" t="str">
            <v>Y</v>
          </cell>
          <cell r="D2897" t="str">
            <v>0128-00</v>
          </cell>
          <cell r="E2897" t="str">
            <v>KURB.GEH.ENTLUEFT.</v>
          </cell>
          <cell r="F2897">
            <v>0.99</v>
          </cell>
          <cell r="G2897">
            <v>0.67</v>
          </cell>
          <cell r="H2897">
            <v>18.32</v>
          </cell>
          <cell r="I2897">
            <v>1.6600000000000001</v>
          </cell>
        </row>
        <row r="2898">
          <cell r="A2898" t="str">
            <v>4567</v>
          </cell>
          <cell r="B2898" t="str">
            <v>B</v>
          </cell>
          <cell r="C2898" t="str">
            <v>Y</v>
          </cell>
          <cell r="D2898" t="str">
            <v>0131-00</v>
          </cell>
          <cell r="E2898" t="str">
            <v>OHNE INHALT</v>
          </cell>
          <cell r="F2898">
            <v>0</v>
          </cell>
          <cell r="G2898">
            <v>0</v>
          </cell>
          <cell r="H2898">
            <v>0</v>
          </cell>
          <cell r="I2898">
            <v>0</v>
          </cell>
        </row>
        <row r="2899">
          <cell r="A2899" t="str">
            <v>4568</v>
          </cell>
          <cell r="B2899" t="str">
            <v>B</v>
          </cell>
          <cell r="C2899" t="str">
            <v>Y</v>
          </cell>
          <cell r="D2899" t="str">
            <v>0131-00</v>
          </cell>
          <cell r="E2899" t="str">
            <v>OHNE INHALT</v>
          </cell>
          <cell r="F2899">
            <v>0</v>
          </cell>
          <cell r="G2899">
            <v>0</v>
          </cell>
          <cell r="H2899">
            <v>0</v>
          </cell>
          <cell r="I2899">
            <v>0</v>
          </cell>
        </row>
        <row r="2900">
          <cell r="A2900" t="str">
            <v>4569</v>
          </cell>
          <cell r="B2900" t="str">
            <v>B</v>
          </cell>
          <cell r="C2900" t="str">
            <v>Y</v>
          </cell>
          <cell r="D2900" t="str">
            <v>0128-00</v>
          </cell>
          <cell r="E2900" t="str">
            <v>OHNE INHALT</v>
          </cell>
          <cell r="F2900">
            <v>0</v>
          </cell>
          <cell r="G2900">
            <v>0</v>
          </cell>
          <cell r="H2900">
            <v>0</v>
          </cell>
          <cell r="I2900">
            <v>0</v>
          </cell>
        </row>
        <row r="2901">
          <cell r="A2901" t="str">
            <v>4570</v>
          </cell>
          <cell r="B2901" t="str">
            <v>B</v>
          </cell>
          <cell r="C2901" t="str">
            <v>Y</v>
          </cell>
          <cell r="D2901" t="str">
            <v>0128-00</v>
          </cell>
          <cell r="E2901" t="str">
            <v>KRUEMMER</v>
          </cell>
          <cell r="F2901">
            <v>1.41</v>
          </cell>
          <cell r="G2901">
            <v>0</v>
          </cell>
          <cell r="H2901">
            <v>31.97</v>
          </cell>
          <cell r="I2901">
            <v>1.41</v>
          </cell>
        </row>
        <row r="2902">
          <cell r="A2902" t="str">
            <v>4571</v>
          </cell>
          <cell r="B2902" t="str">
            <v>B</v>
          </cell>
          <cell r="C2902" t="str">
            <v>Y</v>
          </cell>
          <cell r="D2902" t="str">
            <v>0128-00</v>
          </cell>
          <cell r="E2902" t="str">
            <v>KRUEMMER</v>
          </cell>
          <cell r="F2902">
            <v>0.82</v>
          </cell>
          <cell r="G2902">
            <v>0</v>
          </cell>
          <cell r="H2902">
            <v>8.8699999999999992</v>
          </cell>
          <cell r="I2902">
            <v>0.82</v>
          </cell>
        </row>
        <row r="2903">
          <cell r="A2903" t="str">
            <v>4572</v>
          </cell>
          <cell r="B2903" t="str">
            <v>B</v>
          </cell>
          <cell r="C2903" t="str">
            <v>Y</v>
          </cell>
          <cell r="D2903" t="str">
            <v>0128-00</v>
          </cell>
          <cell r="E2903" t="str">
            <v>KRUEMMER</v>
          </cell>
          <cell r="F2903">
            <v>1.39</v>
          </cell>
          <cell r="G2903">
            <v>0</v>
          </cell>
          <cell r="H2903">
            <v>31.11</v>
          </cell>
          <cell r="I2903">
            <v>1.39</v>
          </cell>
        </row>
        <row r="2904">
          <cell r="A2904" t="str">
            <v>4573</v>
          </cell>
          <cell r="B2904" t="str">
            <v>B</v>
          </cell>
          <cell r="C2904" t="str">
            <v>Y</v>
          </cell>
          <cell r="D2904" t="str">
            <v>0128-00</v>
          </cell>
          <cell r="E2904" t="str">
            <v>KRUEMMER</v>
          </cell>
          <cell r="F2904">
            <v>0.39</v>
          </cell>
          <cell r="G2904">
            <v>0</v>
          </cell>
          <cell r="H2904">
            <v>8.01</v>
          </cell>
          <cell r="I2904">
            <v>0.39</v>
          </cell>
        </row>
        <row r="2905">
          <cell r="A2905" t="str">
            <v>4574</v>
          </cell>
          <cell r="B2905" t="str">
            <v>B</v>
          </cell>
          <cell r="C2905" t="str">
            <v>Y</v>
          </cell>
          <cell r="D2905" t="str">
            <v>0128-00</v>
          </cell>
          <cell r="E2905" t="str">
            <v>LUEFTERLAGERUNG</v>
          </cell>
          <cell r="F2905">
            <v>0.7</v>
          </cell>
          <cell r="G2905">
            <v>0</v>
          </cell>
          <cell r="H2905">
            <v>93.43</v>
          </cell>
          <cell r="I2905">
            <v>0.7</v>
          </cell>
        </row>
        <row r="2906">
          <cell r="A2906" t="str">
            <v>4575</v>
          </cell>
          <cell r="B2906" t="str">
            <v>B</v>
          </cell>
          <cell r="C2906" t="str">
            <v>Y</v>
          </cell>
          <cell r="D2906" t="str">
            <v>0128-00</v>
          </cell>
          <cell r="E2906" t="str">
            <v>LUEFTERLAGERUNG</v>
          </cell>
          <cell r="F2906">
            <v>0.7</v>
          </cell>
          <cell r="G2906">
            <v>0</v>
          </cell>
          <cell r="H2906">
            <v>93.43</v>
          </cell>
          <cell r="I2906">
            <v>0.7</v>
          </cell>
        </row>
        <row r="2907">
          <cell r="A2907" t="str">
            <v>4576</v>
          </cell>
          <cell r="B2907" t="str">
            <v>B</v>
          </cell>
          <cell r="C2907" t="str">
            <v>Y</v>
          </cell>
          <cell r="D2907" t="str">
            <v>0128-00</v>
          </cell>
          <cell r="E2907" t="str">
            <v>LUEFTERLAGERUNG</v>
          </cell>
          <cell r="F2907">
            <v>0.7</v>
          </cell>
          <cell r="G2907">
            <v>0</v>
          </cell>
          <cell r="H2907">
            <v>93.43</v>
          </cell>
          <cell r="I2907">
            <v>0.7</v>
          </cell>
        </row>
        <row r="2908">
          <cell r="A2908" t="str">
            <v>4577</v>
          </cell>
          <cell r="B2908" t="str">
            <v>B</v>
          </cell>
          <cell r="C2908" t="str">
            <v>Y</v>
          </cell>
          <cell r="D2908" t="str">
            <v>0128-00</v>
          </cell>
          <cell r="E2908" t="str">
            <v>FLUESSIGKEITSPUMPE</v>
          </cell>
          <cell r="F2908">
            <v>0.78</v>
          </cell>
          <cell r="G2908">
            <v>0</v>
          </cell>
          <cell r="H2908">
            <v>35.33</v>
          </cell>
          <cell r="I2908">
            <v>0.78</v>
          </cell>
        </row>
        <row r="2909">
          <cell r="A2909" t="str">
            <v>4578</v>
          </cell>
          <cell r="B2909" t="str">
            <v>B</v>
          </cell>
          <cell r="C2909" t="str">
            <v>Y</v>
          </cell>
          <cell r="D2909" t="str">
            <v>0128-00</v>
          </cell>
          <cell r="E2909" t="str">
            <v>FLUESSIGKEITSPUMPE</v>
          </cell>
          <cell r="F2909">
            <v>0.85</v>
          </cell>
          <cell r="G2909">
            <v>0</v>
          </cell>
          <cell r="H2909">
            <v>24.09</v>
          </cell>
          <cell r="I2909">
            <v>0.85</v>
          </cell>
        </row>
        <row r="2910">
          <cell r="A2910" t="str">
            <v>4579</v>
          </cell>
          <cell r="B2910" t="str">
            <v>B</v>
          </cell>
          <cell r="C2910" t="str">
            <v>Y</v>
          </cell>
          <cell r="D2910" t="str">
            <v>0128-00</v>
          </cell>
          <cell r="E2910" t="str">
            <v>BEFESTIGUNGSTEILE</v>
          </cell>
          <cell r="F2910">
            <v>1.1499999999999999</v>
          </cell>
          <cell r="G2910">
            <v>0</v>
          </cell>
          <cell r="H2910">
            <v>63.21</v>
          </cell>
          <cell r="I2910">
            <v>1.1499999999999999</v>
          </cell>
        </row>
        <row r="2911">
          <cell r="A2911" t="str">
            <v>4580</v>
          </cell>
          <cell r="B2911" t="str">
            <v>B</v>
          </cell>
          <cell r="C2911" t="str">
            <v>Y</v>
          </cell>
          <cell r="D2911" t="str">
            <v>0128-00</v>
          </cell>
          <cell r="E2911" t="str">
            <v>BEFESTIGUNGSTEILE</v>
          </cell>
          <cell r="F2911">
            <v>0.56000000000000005</v>
          </cell>
          <cell r="G2911">
            <v>0</v>
          </cell>
          <cell r="H2911">
            <v>3.84</v>
          </cell>
          <cell r="I2911">
            <v>0.56000000000000005</v>
          </cell>
        </row>
        <row r="2912">
          <cell r="A2912" t="str">
            <v>4581</v>
          </cell>
          <cell r="B2912" t="str">
            <v>B</v>
          </cell>
          <cell r="C2912" t="str">
            <v>Y</v>
          </cell>
          <cell r="D2912" t="str">
            <v>0128-00</v>
          </cell>
          <cell r="E2912" t="str">
            <v>BEFESTIGUNGSTEILE</v>
          </cell>
          <cell r="F2912">
            <v>0.56000000000000005</v>
          </cell>
          <cell r="G2912">
            <v>0</v>
          </cell>
          <cell r="H2912">
            <v>4.03</v>
          </cell>
          <cell r="I2912">
            <v>0.56000000000000005</v>
          </cell>
        </row>
        <row r="2913">
          <cell r="A2913" t="str">
            <v>4582</v>
          </cell>
          <cell r="B2913" t="str">
            <v>B</v>
          </cell>
          <cell r="C2913" t="str">
            <v>Y</v>
          </cell>
          <cell r="D2913" t="str">
            <v>0128-00</v>
          </cell>
          <cell r="E2913" t="str">
            <v>BEFESTIGUNGSTEILE</v>
          </cell>
          <cell r="F2913">
            <v>0.56000000000000005</v>
          </cell>
          <cell r="G2913">
            <v>0</v>
          </cell>
          <cell r="H2913">
            <v>4.03</v>
          </cell>
          <cell r="I2913">
            <v>0.56000000000000005</v>
          </cell>
        </row>
        <row r="2914">
          <cell r="A2914" t="str">
            <v>4583</v>
          </cell>
          <cell r="B2914" t="str">
            <v>B</v>
          </cell>
          <cell r="C2914" t="str">
            <v>Y</v>
          </cell>
          <cell r="D2914" t="str">
            <v>0128-00</v>
          </cell>
          <cell r="E2914" t="str">
            <v>LUEFTERLAGERUNG</v>
          </cell>
          <cell r="F2914">
            <v>0</v>
          </cell>
          <cell r="G2914">
            <v>0</v>
          </cell>
          <cell r="H2914">
            <v>0</v>
          </cell>
          <cell r="I2914">
            <v>0</v>
          </cell>
        </row>
        <row r="2915">
          <cell r="A2915" t="str">
            <v>4585</v>
          </cell>
          <cell r="B2915" t="str">
            <v>B</v>
          </cell>
          <cell r="C2915" t="str">
            <v>Y</v>
          </cell>
          <cell r="D2915" t="str">
            <v>0128-00</v>
          </cell>
          <cell r="E2915" t="str">
            <v>LUEFTERLAGERUNG</v>
          </cell>
          <cell r="F2915">
            <v>1.1499999999999999</v>
          </cell>
          <cell r="G2915">
            <v>0</v>
          </cell>
          <cell r="H2915">
            <v>59.61</v>
          </cell>
          <cell r="I2915">
            <v>1.1499999999999999</v>
          </cell>
        </row>
        <row r="2916">
          <cell r="A2916" t="str">
            <v>4586</v>
          </cell>
          <cell r="B2916" t="str">
            <v>B</v>
          </cell>
          <cell r="C2916" t="str">
            <v>Y</v>
          </cell>
          <cell r="D2916" t="str">
            <v>0128-00</v>
          </cell>
          <cell r="E2916" t="str">
            <v>LUEFTERLAGERUNG</v>
          </cell>
          <cell r="F2916">
            <v>1.1499999999999999</v>
          </cell>
          <cell r="G2916">
            <v>0</v>
          </cell>
          <cell r="H2916">
            <v>82.57</v>
          </cell>
          <cell r="I2916">
            <v>1.1499999999999999</v>
          </cell>
        </row>
        <row r="2917">
          <cell r="A2917" t="str">
            <v>4587</v>
          </cell>
          <cell r="B2917" t="str">
            <v>B</v>
          </cell>
          <cell r="C2917" t="str">
            <v>Y</v>
          </cell>
          <cell r="D2917" t="str">
            <v>0128-00</v>
          </cell>
          <cell r="E2917" t="str">
            <v>KRAFTSTOFFPUMPE</v>
          </cell>
          <cell r="F2917">
            <v>1.23</v>
          </cell>
          <cell r="G2917">
            <v>1.65</v>
          </cell>
          <cell r="H2917">
            <v>31.54</v>
          </cell>
          <cell r="I2917">
            <v>2.88</v>
          </cell>
        </row>
        <row r="2918">
          <cell r="A2918" t="str">
            <v>4588</v>
          </cell>
          <cell r="B2918" t="str">
            <v>B</v>
          </cell>
          <cell r="C2918" t="str">
            <v>Y</v>
          </cell>
          <cell r="D2918" t="str">
            <v>0128-00</v>
          </cell>
          <cell r="E2918" t="str">
            <v>KRAFTSTOFFPUMPE</v>
          </cell>
          <cell r="F2918">
            <v>0.88</v>
          </cell>
          <cell r="G2918">
            <v>1.65</v>
          </cell>
          <cell r="H2918">
            <v>31.22</v>
          </cell>
          <cell r="I2918">
            <v>2.5299999999999998</v>
          </cell>
        </row>
        <row r="2919">
          <cell r="A2919" t="str">
            <v>4589</v>
          </cell>
          <cell r="B2919" t="str">
            <v>B</v>
          </cell>
          <cell r="C2919" t="str">
            <v>Y</v>
          </cell>
          <cell r="D2919" t="str">
            <v>0128-00</v>
          </cell>
          <cell r="E2919" t="str">
            <v>KRAFTSTOFFPUMPE</v>
          </cell>
          <cell r="F2919">
            <v>1.17</v>
          </cell>
          <cell r="G2919">
            <v>0</v>
          </cell>
          <cell r="H2919">
            <v>26.94</v>
          </cell>
          <cell r="I2919">
            <v>1.17</v>
          </cell>
        </row>
        <row r="2920">
          <cell r="A2920" t="str">
            <v>4590</v>
          </cell>
          <cell r="B2920" t="str">
            <v>B</v>
          </cell>
          <cell r="C2920" t="str">
            <v>Y</v>
          </cell>
          <cell r="D2920" t="str">
            <v>0128-00</v>
          </cell>
          <cell r="E2920" t="str">
            <v>KRAFTSTOFFPUMPE</v>
          </cell>
          <cell r="F2920">
            <v>1.01</v>
          </cell>
          <cell r="G2920">
            <v>0</v>
          </cell>
          <cell r="H2920">
            <v>27.18</v>
          </cell>
          <cell r="I2920">
            <v>1.01</v>
          </cell>
        </row>
        <row r="2921">
          <cell r="A2921" t="str">
            <v>4591</v>
          </cell>
          <cell r="B2921" t="str">
            <v>B</v>
          </cell>
          <cell r="C2921" t="str">
            <v>Y</v>
          </cell>
          <cell r="D2921" t="str">
            <v>0128-00</v>
          </cell>
          <cell r="E2921" t="str">
            <v>KRAFTSTOFFPUMPE</v>
          </cell>
          <cell r="F2921">
            <v>1</v>
          </cell>
          <cell r="G2921">
            <v>0</v>
          </cell>
          <cell r="H2921">
            <v>35.85</v>
          </cell>
          <cell r="I2921">
            <v>1</v>
          </cell>
        </row>
        <row r="2922">
          <cell r="A2922" t="str">
            <v>4592</v>
          </cell>
          <cell r="B2922" t="str">
            <v>B</v>
          </cell>
          <cell r="C2922" t="str">
            <v>Y</v>
          </cell>
          <cell r="D2922" t="str">
            <v>0128-00</v>
          </cell>
          <cell r="E2922" t="str">
            <v>KRAFTSTOFFPUMPE</v>
          </cell>
          <cell r="F2922">
            <v>0.98</v>
          </cell>
          <cell r="G2922">
            <v>0</v>
          </cell>
          <cell r="H2922">
            <v>50.93</v>
          </cell>
          <cell r="I2922">
            <v>0.98</v>
          </cell>
        </row>
        <row r="2923">
          <cell r="A2923" t="str">
            <v>4593</v>
          </cell>
          <cell r="B2923" t="str">
            <v>B</v>
          </cell>
          <cell r="C2923" t="str">
            <v>Y</v>
          </cell>
          <cell r="D2923" t="str">
            <v>0128-00</v>
          </cell>
          <cell r="E2923" t="str">
            <v>KRAFTSTOFFPUMPE</v>
          </cell>
          <cell r="F2923">
            <v>1.01</v>
          </cell>
          <cell r="G2923">
            <v>6.21</v>
          </cell>
          <cell r="H2923">
            <v>29.9</v>
          </cell>
          <cell r="I2923">
            <v>7.22</v>
          </cell>
        </row>
        <row r="2924">
          <cell r="A2924" t="str">
            <v>4594</v>
          </cell>
          <cell r="B2924" t="str">
            <v>B</v>
          </cell>
          <cell r="C2924" t="str">
            <v>Y</v>
          </cell>
          <cell r="D2924" t="str">
            <v>0128-00</v>
          </cell>
          <cell r="E2924" t="str">
            <v>KRAFTSTOFFPUMPE</v>
          </cell>
          <cell r="F2924">
            <v>1.01</v>
          </cell>
          <cell r="G2924">
            <v>6.21</v>
          </cell>
          <cell r="H2924">
            <v>29.9</v>
          </cell>
          <cell r="I2924">
            <v>7.22</v>
          </cell>
        </row>
        <row r="2925">
          <cell r="A2925" t="str">
            <v>4595</v>
          </cell>
          <cell r="B2925" t="str">
            <v>B</v>
          </cell>
          <cell r="C2925" t="str">
            <v>Y</v>
          </cell>
          <cell r="D2925" t="str">
            <v>0128-00</v>
          </cell>
          <cell r="E2925" t="str">
            <v>KRAFTSTOFFPUMPE</v>
          </cell>
          <cell r="F2925">
            <v>0.41</v>
          </cell>
          <cell r="G2925">
            <v>8.41</v>
          </cell>
          <cell r="H2925">
            <v>31.8</v>
          </cell>
          <cell r="I2925">
            <v>8.82</v>
          </cell>
        </row>
        <row r="2926">
          <cell r="A2926" t="str">
            <v>4596</v>
          </cell>
          <cell r="B2926" t="str">
            <v>B</v>
          </cell>
          <cell r="C2926" t="str">
            <v>Y</v>
          </cell>
          <cell r="D2926" t="str">
            <v>0128-00</v>
          </cell>
          <cell r="E2926" t="str">
            <v>KRAFTSTOFFPUMPE</v>
          </cell>
          <cell r="F2926">
            <v>0.41</v>
          </cell>
          <cell r="G2926">
            <v>8.99</v>
          </cell>
          <cell r="H2926">
            <v>30.98</v>
          </cell>
          <cell r="I2926">
            <v>9.4</v>
          </cell>
        </row>
        <row r="2927">
          <cell r="A2927" t="str">
            <v>4597</v>
          </cell>
          <cell r="B2927" t="str">
            <v>B</v>
          </cell>
          <cell r="C2927" t="str">
            <v>Y</v>
          </cell>
          <cell r="D2927" t="str">
            <v>0128-00</v>
          </cell>
          <cell r="E2927" t="str">
            <v>KEILRIEMENSCHEIBE</v>
          </cell>
          <cell r="F2927">
            <v>0.97</v>
          </cell>
          <cell r="G2927">
            <v>0</v>
          </cell>
          <cell r="H2927">
            <v>67.47</v>
          </cell>
          <cell r="I2927">
            <v>0.97</v>
          </cell>
        </row>
        <row r="2928">
          <cell r="A2928" t="str">
            <v>4598</v>
          </cell>
          <cell r="B2928" t="str">
            <v>B</v>
          </cell>
          <cell r="C2928" t="str">
            <v>Y</v>
          </cell>
          <cell r="D2928" t="str">
            <v>0128-00</v>
          </cell>
          <cell r="E2928" t="str">
            <v>KEILRIEMENSCHEIBE</v>
          </cell>
          <cell r="F2928">
            <v>0.97</v>
          </cell>
          <cell r="G2928">
            <v>0</v>
          </cell>
          <cell r="H2928">
            <v>73.05</v>
          </cell>
          <cell r="I2928">
            <v>0.97</v>
          </cell>
        </row>
        <row r="2929">
          <cell r="A2929" t="str">
            <v>4599</v>
          </cell>
          <cell r="B2929" t="str">
            <v>B</v>
          </cell>
          <cell r="C2929" t="str">
            <v>Y</v>
          </cell>
          <cell r="D2929" t="str">
            <v>0128-00</v>
          </cell>
          <cell r="E2929" t="str">
            <v>LUEFTERANTRIEB</v>
          </cell>
          <cell r="F2929">
            <v>1.62</v>
          </cell>
          <cell r="G2929">
            <v>6.59</v>
          </cell>
          <cell r="H2929">
            <v>112.76</v>
          </cell>
          <cell r="I2929">
            <v>8.2100000000000009</v>
          </cell>
        </row>
        <row r="2930">
          <cell r="A2930" t="str">
            <v>4600</v>
          </cell>
          <cell r="B2930" t="str">
            <v>B</v>
          </cell>
          <cell r="C2930" t="str">
            <v>Y</v>
          </cell>
          <cell r="D2930" t="str">
            <v>0128-00</v>
          </cell>
          <cell r="E2930" t="str">
            <v>LUEFTERANTRIEB</v>
          </cell>
          <cell r="F2930">
            <v>1.62</v>
          </cell>
          <cell r="G2930">
            <v>6.59</v>
          </cell>
          <cell r="H2930">
            <v>150.4</v>
          </cell>
          <cell r="I2930">
            <v>8.2100000000000009</v>
          </cell>
        </row>
        <row r="2931">
          <cell r="A2931" t="str">
            <v>4601</v>
          </cell>
          <cell r="B2931" t="str">
            <v>B</v>
          </cell>
          <cell r="C2931" t="str">
            <v>Y</v>
          </cell>
          <cell r="D2931" t="str">
            <v>0128-00</v>
          </cell>
          <cell r="E2931" t="str">
            <v>LUEFTERANTRIEB</v>
          </cell>
          <cell r="F2931">
            <v>1.62</v>
          </cell>
          <cell r="G2931">
            <v>6.59</v>
          </cell>
          <cell r="H2931">
            <v>150.26</v>
          </cell>
          <cell r="I2931">
            <v>8.2100000000000009</v>
          </cell>
        </row>
        <row r="2932">
          <cell r="A2932" t="str">
            <v>4602</v>
          </cell>
          <cell r="B2932" t="str">
            <v>B</v>
          </cell>
          <cell r="C2932" t="str">
            <v>Y</v>
          </cell>
          <cell r="D2932" t="str">
            <v>0128-00</v>
          </cell>
          <cell r="E2932" t="str">
            <v>LUEFTERANTRIEB</v>
          </cell>
          <cell r="F2932">
            <v>1.62</v>
          </cell>
          <cell r="G2932">
            <v>6.23</v>
          </cell>
          <cell r="H2932">
            <v>111.6</v>
          </cell>
          <cell r="I2932">
            <v>7.8500000000000005</v>
          </cell>
        </row>
        <row r="2933">
          <cell r="A2933" t="str">
            <v>4603</v>
          </cell>
          <cell r="B2933" t="str">
            <v>B</v>
          </cell>
          <cell r="C2933" t="str">
            <v>Y</v>
          </cell>
          <cell r="D2933" t="str">
            <v>0128-00</v>
          </cell>
          <cell r="E2933" t="str">
            <v>LUEFTERANTRIEB</v>
          </cell>
          <cell r="F2933">
            <v>1.62</v>
          </cell>
          <cell r="G2933">
            <v>6.23</v>
          </cell>
          <cell r="H2933">
            <v>149.24</v>
          </cell>
          <cell r="I2933">
            <v>7.8500000000000005</v>
          </cell>
        </row>
        <row r="2934">
          <cell r="A2934" t="str">
            <v>4604</v>
          </cell>
          <cell r="B2934" t="str">
            <v>B</v>
          </cell>
          <cell r="C2934" t="str">
            <v>Y</v>
          </cell>
          <cell r="D2934" t="str">
            <v>0130-00</v>
          </cell>
          <cell r="E2934" t="str">
            <v>LUEFTERANTRIEB</v>
          </cell>
          <cell r="F2934">
            <v>1.62</v>
          </cell>
          <cell r="G2934">
            <v>6.23</v>
          </cell>
          <cell r="H2934">
            <v>149.12</v>
          </cell>
          <cell r="I2934">
            <v>7.8500000000000005</v>
          </cell>
        </row>
        <row r="2935">
          <cell r="A2935" t="str">
            <v>4605</v>
          </cell>
          <cell r="B2935" t="str">
            <v>B</v>
          </cell>
          <cell r="C2935" t="str">
            <v>Y</v>
          </cell>
          <cell r="D2935" t="str">
            <v>0128-00</v>
          </cell>
          <cell r="E2935" t="str">
            <v>LUEFTERANTRIEB</v>
          </cell>
          <cell r="F2935">
            <v>1.62</v>
          </cell>
          <cell r="G2935">
            <v>5.91</v>
          </cell>
          <cell r="H2935">
            <v>110.31</v>
          </cell>
          <cell r="I2935">
            <v>7.53</v>
          </cell>
        </row>
        <row r="2936">
          <cell r="A2936" t="str">
            <v>4606</v>
          </cell>
          <cell r="B2936" t="str">
            <v>B</v>
          </cell>
          <cell r="C2936" t="str">
            <v>Y</v>
          </cell>
          <cell r="D2936" t="str">
            <v>0128-00</v>
          </cell>
          <cell r="E2936" t="str">
            <v>LUEFTERANTRIEB</v>
          </cell>
          <cell r="F2936">
            <v>1.66</v>
          </cell>
          <cell r="G2936">
            <v>5.91</v>
          </cell>
          <cell r="H2936">
            <v>147.94999999999999</v>
          </cell>
          <cell r="I2936">
            <v>7.57</v>
          </cell>
        </row>
        <row r="2937">
          <cell r="A2937" t="str">
            <v>4607</v>
          </cell>
          <cell r="B2937" t="str">
            <v>B</v>
          </cell>
          <cell r="C2937" t="str">
            <v>Y</v>
          </cell>
          <cell r="D2937" t="str">
            <v>0128-00</v>
          </cell>
          <cell r="E2937" t="str">
            <v>LUEFTERANTRIEB</v>
          </cell>
          <cell r="F2937">
            <v>1.62</v>
          </cell>
          <cell r="G2937">
            <v>5.91</v>
          </cell>
          <cell r="H2937">
            <v>146.47</v>
          </cell>
          <cell r="I2937">
            <v>7.53</v>
          </cell>
        </row>
        <row r="2938">
          <cell r="A2938" t="str">
            <v>4608</v>
          </cell>
          <cell r="B2938" t="str">
            <v>B</v>
          </cell>
          <cell r="C2938" t="str">
            <v>Y</v>
          </cell>
          <cell r="D2938" t="str">
            <v>0128-00</v>
          </cell>
          <cell r="E2938" t="str">
            <v>LUEFTERANTRIEB</v>
          </cell>
          <cell r="F2938">
            <v>1.62</v>
          </cell>
          <cell r="G2938">
            <v>6.23</v>
          </cell>
          <cell r="H2938">
            <v>112.36</v>
          </cell>
          <cell r="I2938">
            <v>7.8500000000000005</v>
          </cell>
        </row>
        <row r="2939">
          <cell r="A2939" t="str">
            <v>4609</v>
          </cell>
          <cell r="B2939" t="str">
            <v>B</v>
          </cell>
          <cell r="C2939" t="str">
            <v>Y</v>
          </cell>
          <cell r="D2939" t="str">
            <v>0128-00</v>
          </cell>
          <cell r="E2939" t="str">
            <v>LUEFTERANTRIEB</v>
          </cell>
          <cell r="F2939">
            <v>1.62</v>
          </cell>
          <cell r="G2939">
            <v>6.23</v>
          </cell>
          <cell r="H2939">
            <v>150</v>
          </cell>
          <cell r="I2939">
            <v>7.8500000000000005</v>
          </cell>
        </row>
        <row r="2940">
          <cell r="A2940" t="str">
            <v>4610</v>
          </cell>
          <cell r="B2940" t="str">
            <v>B</v>
          </cell>
          <cell r="C2940" t="str">
            <v>Y</v>
          </cell>
          <cell r="D2940" t="str">
            <v>0128-00</v>
          </cell>
          <cell r="E2940" t="str">
            <v>LUEFTERANTRIEB</v>
          </cell>
          <cell r="F2940">
            <v>1.62</v>
          </cell>
          <cell r="G2940">
            <v>6.23</v>
          </cell>
          <cell r="H2940">
            <v>148.43</v>
          </cell>
          <cell r="I2940">
            <v>7.8500000000000005</v>
          </cell>
        </row>
        <row r="2941">
          <cell r="A2941" t="str">
            <v>4611</v>
          </cell>
          <cell r="B2941" t="str">
            <v>B</v>
          </cell>
          <cell r="C2941" t="str">
            <v>Y</v>
          </cell>
          <cell r="D2941" t="str">
            <v>0128-00</v>
          </cell>
          <cell r="E2941" t="str">
            <v>LUEFTERANTRIEB</v>
          </cell>
          <cell r="F2941">
            <v>1.62</v>
          </cell>
          <cell r="G2941">
            <v>5.91</v>
          </cell>
          <cell r="H2941">
            <v>109.56</v>
          </cell>
          <cell r="I2941">
            <v>7.53</v>
          </cell>
        </row>
        <row r="2942">
          <cell r="A2942" t="str">
            <v>4612</v>
          </cell>
          <cell r="B2942" t="str">
            <v>B</v>
          </cell>
          <cell r="C2942" t="str">
            <v>Y</v>
          </cell>
          <cell r="D2942" t="str">
            <v>0128-00</v>
          </cell>
          <cell r="E2942" t="str">
            <v>LUEFTERANTRIEB</v>
          </cell>
          <cell r="F2942">
            <v>1.62</v>
          </cell>
          <cell r="G2942">
            <v>5.91</v>
          </cell>
          <cell r="H2942">
            <v>147.19999999999999</v>
          </cell>
          <cell r="I2942">
            <v>7.53</v>
          </cell>
        </row>
        <row r="2943">
          <cell r="A2943" t="str">
            <v>4613</v>
          </cell>
          <cell r="B2943" t="str">
            <v>B</v>
          </cell>
          <cell r="C2943" t="str">
            <v>Y</v>
          </cell>
          <cell r="D2943" t="str">
            <v>0128-00</v>
          </cell>
          <cell r="E2943" t="str">
            <v>LUEFTERANTRIEB</v>
          </cell>
          <cell r="F2943">
            <v>1.84</v>
          </cell>
          <cell r="G2943">
            <v>5.91</v>
          </cell>
          <cell r="H2943">
            <v>147.06</v>
          </cell>
          <cell r="I2943">
            <v>7.75</v>
          </cell>
        </row>
        <row r="2944">
          <cell r="A2944" t="str">
            <v>4614</v>
          </cell>
          <cell r="B2944" t="str">
            <v>B</v>
          </cell>
          <cell r="C2944" t="str">
            <v>Y</v>
          </cell>
          <cell r="D2944" t="str">
            <v>0128-00</v>
          </cell>
          <cell r="E2944" t="str">
            <v>LUEFTERANTRIEB</v>
          </cell>
          <cell r="F2944">
            <v>1.62</v>
          </cell>
          <cell r="G2944">
            <v>6.23</v>
          </cell>
          <cell r="H2944">
            <v>113.32</v>
          </cell>
          <cell r="I2944">
            <v>7.8500000000000005</v>
          </cell>
        </row>
        <row r="2945">
          <cell r="A2945" t="str">
            <v>4615</v>
          </cell>
          <cell r="B2945" t="str">
            <v>B</v>
          </cell>
          <cell r="C2945" t="str">
            <v>Y</v>
          </cell>
          <cell r="D2945" t="str">
            <v>0128-00</v>
          </cell>
          <cell r="E2945" t="str">
            <v>LUEFTERANTRIEB</v>
          </cell>
          <cell r="F2945">
            <v>1.62</v>
          </cell>
          <cell r="G2945">
            <v>6.23</v>
          </cell>
          <cell r="H2945">
            <v>150.96</v>
          </cell>
          <cell r="I2945">
            <v>7.8500000000000005</v>
          </cell>
        </row>
        <row r="2946">
          <cell r="A2946" t="str">
            <v>4616</v>
          </cell>
          <cell r="B2946" t="str">
            <v>B</v>
          </cell>
          <cell r="C2946" t="str">
            <v>Y</v>
          </cell>
          <cell r="D2946" t="str">
            <v>0128-00</v>
          </cell>
          <cell r="E2946" t="str">
            <v>LUEFTERANTRIEB</v>
          </cell>
          <cell r="F2946">
            <v>1.62</v>
          </cell>
          <cell r="G2946">
            <v>6.23</v>
          </cell>
          <cell r="H2946">
            <v>149.27000000000001</v>
          </cell>
          <cell r="I2946">
            <v>7.8500000000000005</v>
          </cell>
        </row>
        <row r="2947">
          <cell r="A2947" t="str">
            <v>4617</v>
          </cell>
          <cell r="B2947" t="str">
            <v>B</v>
          </cell>
          <cell r="C2947" t="str">
            <v>Y</v>
          </cell>
          <cell r="D2947" t="str">
            <v>0128-00</v>
          </cell>
          <cell r="E2947" t="str">
            <v>LUEFTERANTRIEB</v>
          </cell>
          <cell r="F2947">
            <v>1.62</v>
          </cell>
          <cell r="G2947">
            <v>5.91</v>
          </cell>
          <cell r="H2947">
            <v>111.87</v>
          </cell>
          <cell r="I2947">
            <v>7.53</v>
          </cell>
        </row>
        <row r="2948">
          <cell r="A2948" t="str">
            <v>4618</v>
          </cell>
          <cell r="B2948" t="str">
            <v>B</v>
          </cell>
          <cell r="C2948" t="str">
            <v>Y</v>
          </cell>
          <cell r="D2948" t="str">
            <v>0128-00</v>
          </cell>
          <cell r="E2948" t="str">
            <v>LUEFTERANTRIEB</v>
          </cell>
          <cell r="F2948">
            <v>1.62</v>
          </cell>
          <cell r="G2948">
            <v>5.91</v>
          </cell>
          <cell r="H2948">
            <v>149.51</v>
          </cell>
          <cell r="I2948">
            <v>7.53</v>
          </cell>
        </row>
        <row r="2949">
          <cell r="A2949" t="str">
            <v>4619</v>
          </cell>
          <cell r="B2949" t="str">
            <v>B</v>
          </cell>
          <cell r="C2949" t="str">
            <v>Y</v>
          </cell>
          <cell r="D2949" t="str">
            <v>0128-00</v>
          </cell>
          <cell r="E2949" t="str">
            <v>LUEFTERANTRIEB</v>
          </cell>
          <cell r="F2949">
            <v>1.62</v>
          </cell>
          <cell r="G2949">
            <v>5.91</v>
          </cell>
          <cell r="H2949">
            <v>147.85</v>
          </cell>
          <cell r="I2949">
            <v>7.53</v>
          </cell>
        </row>
        <row r="2950">
          <cell r="A2950" t="str">
            <v>4620</v>
          </cell>
          <cell r="B2950" t="str">
            <v>B</v>
          </cell>
          <cell r="C2950" t="str">
            <v>Y</v>
          </cell>
          <cell r="D2950" t="str">
            <v>0128-00</v>
          </cell>
          <cell r="E2950" t="str">
            <v>KEILRIEMENSCHEIBE</v>
          </cell>
          <cell r="F2950">
            <v>0.97</v>
          </cell>
          <cell r="G2950">
            <v>0</v>
          </cell>
          <cell r="H2950">
            <v>64.83</v>
          </cell>
          <cell r="I2950">
            <v>0.97</v>
          </cell>
        </row>
        <row r="2951">
          <cell r="A2951" t="str">
            <v>4621</v>
          </cell>
          <cell r="B2951" t="str">
            <v>B</v>
          </cell>
          <cell r="C2951" t="str">
            <v>Y</v>
          </cell>
          <cell r="D2951" t="str">
            <v>0128-00</v>
          </cell>
          <cell r="E2951" t="str">
            <v>KEILRIEMENSCHEIBE</v>
          </cell>
          <cell r="F2951">
            <v>1.38</v>
          </cell>
          <cell r="G2951">
            <v>0</v>
          </cell>
          <cell r="H2951">
            <v>73.05</v>
          </cell>
          <cell r="I2951">
            <v>1.38</v>
          </cell>
        </row>
        <row r="2952">
          <cell r="A2952" t="str">
            <v>4622</v>
          </cell>
          <cell r="B2952" t="str">
            <v>B</v>
          </cell>
          <cell r="C2952" t="str">
            <v>Y</v>
          </cell>
          <cell r="D2952" t="str">
            <v>0128-00</v>
          </cell>
          <cell r="E2952" t="str">
            <v>OELMESSVORRICHTUNG</v>
          </cell>
          <cell r="F2952">
            <v>0.16</v>
          </cell>
          <cell r="G2952">
            <v>0</v>
          </cell>
          <cell r="H2952">
            <v>3.72</v>
          </cell>
          <cell r="I2952">
            <v>0.16</v>
          </cell>
        </row>
        <row r="2953">
          <cell r="A2953" t="str">
            <v>4623</v>
          </cell>
          <cell r="B2953" t="str">
            <v>B</v>
          </cell>
          <cell r="C2953" t="str">
            <v>Y</v>
          </cell>
          <cell r="D2953" t="str">
            <v>0128-00</v>
          </cell>
          <cell r="E2953" t="str">
            <v>OELMESSVORRICHTUNG</v>
          </cell>
          <cell r="F2953">
            <v>0.26</v>
          </cell>
          <cell r="G2953">
            <v>0</v>
          </cell>
          <cell r="H2953">
            <v>4.3099999999999996</v>
          </cell>
          <cell r="I2953">
            <v>0.26</v>
          </cell>
        </row>
        <row r="2954">
          <cell r="A2954" t="str">
            <v>4624</v>
          </cell>
          <cell r="B2954" t="str">
            <v>B</v>
          </cell>
          <cell r="C2954" t="str">
            <v>Y</v>
          </cell>
          <cell r="D2954" t="str">
            <v>0128-00</v>
          </cell>
          <cell r="E2954" t="str">
            <v>SCHWINGS.DAEMPFER</v>
          </cell>
          <cell r="F2954">
            <v>0.36</v>
          </cell>
          <cell r="G2954">
            <v>0</v>
          </cell>
          <cell r="H2954">
            <v>31.74</v>
          </cell>
          <cell r="I2954">
            <v>0.36</v>
          </cell>
        </row>
        <row r="2955">
          <cell r="A2955" t="str">
            <v>4625</v>
          </cell>
          <cell r="B2955" t="str">
            <v>B</v>
          </cell>
          <cell r="C2955" t="str">
            <v>Y</v>
          </cell>
          <cell r="D2955" t="str">
            <v>0128-00</v>
          </cell>
          <cell r="E2955" t="str">
            <v>SCHWINGS.DAEMPFER</v>
          </cell>
          <cell r="F2955">
            <v>0.78</v>
          </cell>
          <cell r="G2955">
            <v>0</v>
          </cell>
          <cell r="H2955">
            <v>32.82</v>
          </cell>
          <cell r="I2955">
            <v>0.78</v>
          </cell>
        </row>
        <row r="2956">
          <cell r="A2956" t="str">
            <v>4626</v>
          </cell>
          <cell r="B2956" t="str">
            <v>B</v>
          </cell>
          <cell r="C2956" t="str">
            <v>Y</v>
          </cell>
          <cell r="D2956" t="str">
            <v>0128-00</v>
          </cell>
          <cell r="E2956" t="str">
            <v>SCHWINGS.DAEMPFER</v>
          </cell>
          <cell r="F2956">
            <v>0.4</v>
          </cell>
          <cell r="G2956">
            <v>0</v>
          </cell>
          <cell r="H2956">
            <v>40.17</v>
          </cell>
          <cell r="I2956">
            <v>0.4</v>
          </cell>
        </row>
        <row r="2957">
          <cell r="A2957" t="str">
            <v>4627</v>
          </cell>
          <cell r="B2957" t="str">
            <v>B</v>
          </cell>
          <cell r="C2957" t="str">
            <v>Y</v>
          </cell>
          <cell r="D2957" t="str">
            <v>0128-00</v>
          </cell>
          <cell r="E2957" t="str">
            <v>SCHWINGS.DAEMPFER</v>
          </cell>
          <cell r="F2957">
            <v>2.2000000000000002</v>
          </cell>
          <cell r="G2957">
            <v>3.74</v>
          </cell>
          <cell r="H2957">
            <v>139.62</v>
          </cell>
          <cell r="I2957">
            <v>5.94</v>
          </cell>
        </row>
        <row r="2958">
          <cell r="A2958" t="str">
            <v>4628</v>
          </cell>
          <cell r="B2958" t="str">
            <v>B</v>
          </cell>
          <cell r="C2958" t="str">
            <v>Y</v>
          </cell>
          <cell r="D2958" t="str">
            <v>0128-00</v>
          </cell>
          <cell r="E2958" t="str">
            <v>OHNE INHALT</v>
          </cell>
          <cell r="F2958">
            <v>0</v>
          </cell>
          <cell r="G2958">
            <v>0</v>
          </cell>
          <cell r="H2958">
            <v>0</v>
          </cell>
          <cell r="I2958">
            <v>0</v>
          </cell>
        </row>
        <row r="2959">
          <cell r="A2959" t="str">
            <v>4629</v>
          </cell>
          <cell r="B2959" t="str">
            <v>B</v>
          </cell>
          <cell r="C2959" t="str">
            <v>Y</v>
          </cell>
          <cell r="D2959" t="str">
            <v>0128-00</v>
          </cell>
          <cell r="E2959" t="str">
            <v>MASSENAUSGL.GETR.</v>
          </cell>
          <cell r="F2959">
            <v>1.8</v>
          </cell>
          <cell r="G2959">
            <v>3.74</v>
          </cell>
          <cell r="H2959">
            <v>107.25</v>
          </cell>
          <cell r="I2959">
            <v>5.54</v>
          </cell>
        </row>
        <row r="2960">
          <cell r="A2960" t="str">
            <v>4630</v>
          </cell>
          <cell r="B2960" t="str">
            <v>B</v>
          </cell>
          <cell r="C2960" t="str">
            <v>Y</v>
          </cell>
          <cell r="D2960" t="str">
            <v>0128-00</v>
          </cell>
          <cell r="E2960" t="str">
            <v>VERSCHLUSSTEILE</v>
          </cell>
          <cell r="F2960">
            <v>0.36</v>
          </cell>
          <cell r="G2960">
            <v>0</v>
          </cell>
          <cell r="H2960">
            <v>0.45</v>
          </cell>
          <cell r="I2960">
            <v>0.36</v>
          </cell>
        </row>
        <row r="2961">
          <cell r="A2961" t="str">
            <v>4631</v>
          </cell>
          <cell r="B2961" t="str">
            <v>B</v>
          </cell>
          <cell r="C2961" t="str">
            <v>Y</v>
          </cell>
          <cell r="D2961" t="str">
            <v>0128-00</v>
          </cell>
          <cell r="E2961" t="str">
            <v>MASSENAUSGL.GETR.</v>
          </cell>
          <cell r="F2961">
            <v>1.8</v>
          </cell>
          <cell r="G2961">
            <v>3.74</v>
          </cell>
          <cell r="H2961">
            <v>138.54</v>
          </cell>
          <cell r="I2961">
            <v>5.54</v>
          </cell>
        </row>
        <row r="2962">
          <cell r="A2962" t="str">
            <v>4632</v>
          </cell>
          <cell r="B2962" t="str">
            <v>B</v>
          </cell>
          <cell r="C2962" t="str">
            <v>Y</v>
          </cell>
          <cell r="D2962" t="str">
            <v>0128-00</v>
          </cell>
          <cell r="E2962" t="str">
            <v>SCHWINGS.DAEMPFER</v>
          </cell>
          <cell r="F2962">
            <v>0.69</v>
          </cell>
          <cell r="G2962">
            <v>0</v>
          </cell>
          <cell r="H2962">
            <v>39.090000000000003</v>
          </cell>
          <cell r="I2962">
            <v>0.69</v>
          </cell>
        </row>
        <row r="2963">
          <cell r="A2963" t="str">
            <v>4633</v>
          </cell>
          <cell r="B2963" t="str">
            <v>B</v>
          </cell>
          <cell r="C2963" t="str">
            <v>Y</v>
          </cell>
          <cell r="D2963" t="str">
            <v>0128-00</v>
          </cell>
          <cell r="E2963" t="str">
            <v>SCHWINGS.DAEMPFER</v>
          </cell>
          <cell r="F2963">
            <v>0.72</v>
          </cell>
          <cell r="G2963">
            <v>0</v>
          </cell>
          <cell r="H2963">
            <v>40.17</v>
          </cell>
          <cell r="I2963">
            <v>0.72</v>
          </cell>
        </row>
        <row r="2964">
          <cell r="A2964" t="str">
            <v>4634</v>
          </cell>
          <cell r="B2964" t="str">
            <v>B</v>
          </cell>
          <cell r="C2964" t="str">
            <v>Y</v>
          </cell>
          <cell r="D2964" t="str">
            <v>0128-00</v>
          </cell>
          <cell r="E2964" t="str">
            <v>MASSENAUSGL.GETR.</v>
          </cell>
          <cell r="F2964">
            <v>1.95</v>
          </cell>
          <cell r="G2964">
            <v>3.74</v>
          </cell>
          <cell r="H2964">
            <v>109.19</v>
          </cell>
          <cell r="I2964">
            <v>5.69</v>
          </cell>
        </row>
        <row r="2965">
          <cell r="A2965" t="str">
            <v>4635</v>
          </cell>
          <cell r="B2965" t="str">
            <v>B</v>
          </cell>
          <cell r="C2965" t="str">
            <v>Y</v>
          </cell>
          <cell r="D2965" t="str">
            <v>0128-00</v>
          </cell>
          <cell r="E2965" t="str">
            <v>SCHEIBE</v>
          </cell>
          <cell r="F2965">
            <v>1.95</v>
          </cell>
          <cell r="G2965">
            <v>0</v>
          </cell>
          <cell r="H2965">
            <v>2.39</v>
          </cell>
          <cell r="I2965">
            <v>1.95</v>
          </cell>
        </row>
        <row r="2966">
          <cell r="A2966" t="str">
            <v>4636</v>
          </cell>
          <cell r="B2966" t="str">
            <v>B</v>
          </cell>
          <cell r="C2966" t="str">
            <v>Y</v>
          </cell>
          <cell r="D2966" t="str">
            <v>0128-00</v>
          </cell>
          <cell r="E2966" t="str">
            <v>WERKSPROBELAUF</v>
          </cell>
          <cell r="F2966">
            <v>13.62</v>
          </cell>
          <cell r="G2966">
            <v>0</v>
          </cell>
          <cell r="H2966">
            <v>13.83</v>
          </cell>
          <cell r="I2966">
            <v>13.62</v>
          </cell>
        </row>
        <row r="2967">
          <cell r="A2967" t="str">
            <v>4637</v>
          </cell>
          <cell r="B2967" t="str">
            <v>B</v>
          </cell>
          <cell r="C2967" t="str">
            <v>Y</v>
          </cell>
          <cell r="D2967" t="str">
            <v>0128-00</v>
          </cell>
          <cell r="E2967" t="str">
            <v>WERKSPROBELAUF</v>
          </cell>
          <cell r="F2967">
            <v>13.62</v>
          </cell>
          <cell r="G2967">
            <v>0</v>
          </cell>
          <cell r="H2967">
            <v>20.76</v>
          </cell>
          <cell r="I2967">
            <v>13.62</v>
          </cell>
        </row>
        <row r="2968">
          <cell r="A2968" t="str">
            <v>4638</v>
          </cell>
          <cell r="B2968" t="str">
            <v>B</v>
          </cell>
          <cell r="C2968" t="str">
            <v>Y</v>
          </cell>
          <cell r="D2968" t="str">
            <v>0128-00</v>
          </cell>
          <cell r="E2968" t="str">
            <v>WERKSPROBELAUF</v>
          </cell>
          <cell r="F2968">
            <v>13.62</v>
          </cell>
          <cell r="G2968">
            <v>0</v>
          </cell>
          <cell r="H2968">
            <v>13.83</v>
          </cell>
          <cell r="I2968">
            <v>13.62</v>
          </cell>
        </row>
        <row r="2969">
          <cell r="A2969" t="str">
            <v>4639</v>
          </cell>
          <cell r="B2969" t="str">
            <v>B</v>
          </cell>
          <cell r="C2969" t="str">
            <v>Y</v>
          </cell>
          <cell r="D2969" t="str">
            <v>0128-00</v>
          </cell>
          <cell r="E2969" t="str">
            <v>WERKSPROBELAUF</v>
          </cell>
          <cell r="F2969">
            <v>13.62</v>
          </cell>
          <cell r="G2969">
            <v>0</v>
          </cell>
          <cell r="H2969">
            <v>20.76</v>
          </cell>
          <cell r="I2969">
            <v>13.62</v>
          </cell>
        </row>
        <row r="2970">
          <cell r="A2970" t="str">
            <v>4640</v>
          </cell>
          <cell r="B2970" t="str">
            <v>B</v>
          </cell>
          <cell r="C2970" t="str">
            <v>Y</v>
          </cell>
          <cell r="D2970" t="str">
            <v>0128-00</v>
          </cell>
          <cell r="E2970" t="str">
            <v>WERKSPROBELAUF</v>
          </cell>
          <cell r="F2970">
            <v>13.62</v>
          </cell>
          <cell r="G2970">
            <v>0</v>
          </cell>
          <cell r="H2970">
            <v>13.83</v>
          </cell>
          <cell r="I2970">
            <v>13.62</v>
          </cell>
        </row>
        <row r="2971">
          <cell r="A2971" t="str">
            <v>4641</v>
          </cell>
          <cell r="B2971" t="str">
            <v>B</v>
          </cell>
          <cell r="C2971" t="str">
            <v>Y</v>
          </cell>
          <cell r="D2971" t="str">
            <v>0128-00</v>
          </cell>
          <cell r="E2971" t="str">
            <v>WERKSPROBELAUF</v>
          </cell>
          <cell r="F2971">
            <v>13.62</v>
          </cell>
          <cell r="G2971">
            <v>0</v>
          </cell>
          <cell r="H2971">
            <v>20.76</v>
          </cell>
          <cell r="I2971">
            <v>13.62</v>
          </cell>
        </row>
        <row r="2972">
          <cell r="A2972" t="str">
            <v>4642</v>
          </cell>
          <cell r="B2972" t="str">
            <v>B</v>
          </cell>
          <cell r="C2972" t="str">
            <v>Y</v>
          </cell>
          <cell r="D2972" t="str">
            <v>0128-00</v>
          </cell>
          <cell r="E2972" t="str">
            <v>WERKSPROBELAUF</v>
          </cell>
          <cell r="F2972">
            <v>13.62</v>
          </cell>
          <cell r="G2972">
            <v>0</v>
          </cell>
          <cell r="H2972">
            <v>13.83</v>
          </cell>
          <cell r="I2972">
            <v>13.62</v>
          </cell>
        </row>
        <row r="2973">
          <cell r="A2973" t="str">
            <v>4643</v>
          </cell>
          <cell r="B2973" t="str">
            <v>B</v>
          </cell>
          <cell r="C2973" t="str">
            <v>Y</v>
          </cell>
          <cell r="D2973" t="str">
            <v>0128-00</v>
          </cell>
          <cell r="E2973" t="str">
            <v>WERKSPROBELAUF</v>
          </cell>
          <cell r="F2973">
            <v>13.62</v>
          </cell>
          <cell r="G2973">
            <v>0</v>
          </cell>
          <cell r="H2973">
            <v>20.76</v>
          </cell>
          <cell r="I2973">
            <v>13.62</v>
          </cell>
        </row>
        <row r="2974">
          <cell r="A2974" t="str">
            <v>4644</v>
          </cell>
          <cell r="B2974" t="str">
            <v>B</v>
          </cell>
          <cell r="C2974" t="str">
            <v>Y</v>
          </cell>
          <cell r="D2974" t="str">
            <v>0128-00</v>
          </cell>
          <cell r="E2974" t="str">
            <v>WERKSPROBELAUF</v>
          </cell>
          <cell r="F2974">
            <v>13.62</v>
          </cell>
          <cell r="G2974">
            <v>0</v>
          </cell>
          <cell r="H2974">
            <v>13.83</v>
          </cell>
          <cell r="I2974">
            <v>13.62</v>
          </cell>
        </row>
        <row r="2975">
          <cell r="A2975" t="str">
            <v>4645</v>
          </cell>
          <cell r="B2975" t="str">
            <v>B</v>
          </cell>
          <cell r="C2975" t="str">
            <v>Y</v>
          </cell>
          <cell r="D2975" t="str">
            <v>0128-00</v>
          </cell>
          <cell r="E2975" t="str">
            <v>WERKSPROBELAUF</v>
          </cell>
          <cell r="F2975">
            <v>13.62</v>
          </cell>
          <cell r="G2975">
            <v>0</v>
          </cell>
          <cell r="H2975">
            <v>20.76</v>
          </cell>
          <cell r="I2975">
            <v>13.62</v>
          </cell>
        </row>
        <row r="2976">
          <cell r="A2976" t="str">
            <v>4646</v>
          </cell>
          <cell r="B2976" t="str">
            <v>B</v>
          </cell>
          <cell r="C2976" t="str">
            <v>Y</v>
          </cell>
          <cell r="D2976" t="str">
            <v>0128-00</v>
          </cell>
          <cell r="E2976" t="str">
            <v>WERKSPROBELAUF</v>
          </cell>
          <cell r="F2976">
            <v>13.62</v>
          </cell>
          <cell r="G2976">
            <v>0</v>
          </cell>
          <cell r="H2976">
            <v>13.83</v>
          </cell>
          <cell r="I2976">
            <v>13.62</v>
          </cell>
        </row>
        <row r="2977">
          <cell r="A2977" t="str">
            <v>4647</v>
          </cell>
          <cell r="B2977" t="str">
            <v>B</v>
          </cell>
          <cell r="C2977" t="str">
            <v>Y</v>
          </cell>
          <cell r="D2977" t="str">
            <v>0128-00</v>
          </cell>
          <cell r="E2977" t="str">
            <v>WERKSPROBELAUF</v>
          </cell>
          <cell r="F2977">
            <v>13.62</v>
          </cell>
          <cell r="G2977">
            <v>0</v>
          </cell>
          <cell r="H2977">
            <v>20.76</v>
          </cell>
          <cell r="I2977">
            <v>13.62</v>
          </cell>
        </row>
        <row r="2978">
          <cell r="A2978" t="str">
            <v>4648</v>
          </cell>
          <cell r="B2978" t="str">
            <v>B</v>
          </cell>
          <cell r="C2978" t="str">
            <v>Y</v>
          </cell>
          <cell r="D2978" t="str">
            <v>0128-00</v>
          </cell>
          <cell r="E2978" t="str">
            <v>WERKSPROBELAUF</v>
          </cell>
          <cell r="F2978">
            <v>13.62</v>
          </cell>
          <cell r="G2978">
            <v>0</v>
          </cell>
          <cell r="H2978">
            <v>13.83</v>
          </cell>
          <cell r="I2978">
            <v>13.62</v>
          </cell>
        </row>
        <row r="2979">
          <cell r="A2979" t="str">
            <v>4649</v>
          </cell>
          <cell r="B2979" t="str">
            <v>B</v>
          </cell>
          <cell r="C2979" t="str">
            <v>Y</v>
          </cell>
          <cell r="D2979" t="str">
            <v>0128-00</v>
          </cell>
          <cell r="E2979" t="str">
            <v>WERKSPROBELAUF</v>
          </cell>
          <cell r="F2979">
            <v>13.62</v>
          </cell>
          <cell r="G2979">
            <v>0</v>
          </cell>
          <cell r="H2979">
            <v>20.76</v>
          </cell>
          <cell r="I2979">
            <v>13.62</v>
          </cell>
        </row>
        <row r="2980">
          <cell r="A2980" t="str">
            <v>4650</v>
          </cell>
          <cell r="B2980" t="str">
            <v>B</v>
          </cell>
          <cell r="C2980" t="str">
            <v>Y</v>
          </cell>
          <cell r="D2980" t="str">
            <v>0128-00</v>
          </cell>
          <cell r="E2980" t="str">
            <v>WERKSPROBELAUF</v>
          </cell>
          <cell r="F2980">
            <v>13.62</v>
          </cell>
          <cell r="G2980">
            <v>0</v>
          </cell>
          <cell r="H2980">
            <v>13.83</v>
          </cell>
          <cell r="I2980">
            <v>13.62</v>
          </cell>
        </row>
        <row r="2981">
          <cell r="A2981" t="str">
            <v>4651</v>
          </cell>
          <cell r="B2981" t="str">
            <v>B</v>
          </cell>
          <cell r="C2981" t="str">
            <v>Y</v>
          </cell>
          <cell r="D2981" t="str">
            <v>0128-00</v>
          </cell>
          <cell r="E2981" t="str">
            <v>WERKSPROBELAUF</v>
          </cell>
          <cell r="F2981">
            <v>13.62</v>
          </cell>
          <cell r="G2981">
            <v>0</v>
          </cell>
          <cell r="H2981">
            <v>20.76</v>
          </cell>
          <cell r="I2981">
            <v>13.62</v>
          </cell>
        </row>
        <row r="2982">
          <cell r="A2982" t="str">
            <v>4652</v>
          </cell>
          <cell r="B2982" t="str">
            <v>B</v>
          </cell>
          <cell r="C2982" t="str">
            <v>Y</v>
          </cell>
          <cell r="D2982" t="str">
            <v>0128-00</v>
          </cell>
          <cell r="E2982" t="str">
            <v>WERKSPROBELAUF</v>
          </cell>
          <cell r="F2982">
            <v>13.62</v>
          </cell>
          <cell r="G2982">
            <v>0</v>
          </cell>
          <cell r="H2982">
            <v>13.83</v>
          </cell>
          <cell r="I2982">
            <v>13.62</v>
          </cell>
        </row>
        <row r="2983">
          <cell r="A2983" t="str">
            <v>4653</v>
          </cell>
          <cell r="B2983" t="str">
            <v>B</v>
          </cell>
          <cell r="C2983" t="str">
            <v>Y</v>
          </cell>
          <cell r="D2983" t="str">
            <v>0128-00</v>
          </cell>
          <cell r="E2983" t="str">
            <v>WERKSPROBELAUF</v>
          </cell>
          <cell r="F2983">
            <v>13.62</v>
          </cell>
          <cell r="G2983">
            <v>0</v>
          </cell>
          <cell r="H2983">
            <v>20.76</v>
          </cell>
          <cell r="I2983">
            <v>13.62</v>
          </cell>
        </row>
        <row r="2984">
          <cell r="A2984" t="str">
            <v>4654</v>
          </cell>
          <cell r="B2984" t="str">
            <v>B</v>
          </cell>
          <cell r="C2984" t="str">
            <v>Y</v>
          </cell>
          <cell r="D2984" t="str">
            <v>0128-00</v>
          </cell>
          <cell r="E2984" t="str">
            <v>WERKSPROBELAUF</v>
          </cell>
          <cell r="F2984">
            <v>13.62</v>
          </cell>
          <cell r="G2984">
            <v>0</v>
          </cell>
          <cell r="H2984">
            <v>13.83</v>
          </cell>
          <cell r="I2984">
            <v>13.62</v>
          </cell>
        </row>
        <row r="2985">
          <cell r="A2985" t="str">
            <v>4655</v>
          </cell>
          <cell r="B2985" t="str">
            <v>B</v>
          </cell>
          <cell r="C2985" t="str">
            <v>Y</v>
          </cell>
          <cell r="D2985" t="str">
            <v>0128-00</v>
          </cell>
          <cell r="E2985" t="str">
            <v>WERKSPROBELAUF</v>
          </cell>
          <cell r="F2985">
            <v>13.62</v>
          </cell>
          <cell r="G2985">
            <v>0</v>
          </cell>
          <cell r="H2985">
            <v>20.76</v>
          </cell>
          <cell r="I2985">
            <v>13.62</v>
          </cell>
        </row>
        <row r="2986">
          <cell r="A2986" t="str">
            <v>4656</v>
          </cell>
          <cell r="B2986" t="str">
            <v>B</v>
          </cell>
          <cell r="C2986" t="str">
            <v>Y</v>
          </cell>
          <cell r="D2986" t="str">
            <v>0128-00</v>
          </cell>
          <cell r="E2986" t="str">
            <v>WERKSPROBELAUF</v>
          </cell>
          <cell r="F2986">
            <v>13.62</v>
          </cell>
          <cell r="G2986">
            <v>0</v>
          </cell>
          <cell r="H2986">
            <v>13.83</v>
          </cell>
          <cell r="I2986">
            <v>13.62</v>
          </cell>
        </row>
        <row r="2987">
          <cell r="A2987" t="str">
            <v>4657</v>
          </cell>
          <cell r="B2987" t="str">
            <v>B</v>
          </cell>
          <cell r="C2987" t="str">
            <v>Y</v>
          </cell>
          <cell r="D2987" t="str">
            <v>0128-00</v>
          </cell>
          <cell r="E2987" t="str">
            <v>WERKSPROBELAUF</v>
          </cell>
          <cell r="F2987">
            <v>13.62</v>
          </cell>
          <cell r="G2987">
            <v>0</v>
          </cell>
          <cell r="H2987">
            <v>20.76</v>
          </cell>
          <cell r="I2987">
            <v>13.62</v>
          </cell>
        </row>
        <row r="2988">
          <cell r="A2988" t="str">
            <v>4658</v>
          </cell>
          <cell r="B2988" t="str">
            <v>B</v>
          </cell>
          <cell r="C2988" t="str">
            <v>Y</v>
          </cell>
          <cell r="D2988" t="str">
            <v>0128-00</v>
          </cell>
          <cell r="E2988" t="str">
            <v>WERKSPROBELAUF</v>
          </cell>
          <cell r="F2988">
            <v>13.62</v>
          </cell>
          <cell r="G2988">
            <v>0</v>
          </cell>
          <cell r="H2988">
            <v>13.83</v>
          </cell>
          <cell r="I2988">
            <v>13.62</v>
          </cell>
        </row>
        <row r="2989">
          <cell r="A2989" t="str">
            <v>4659</v>
          </cell>
          <cell r="B2989" t="str">
            <v>B</v>
          </cell>
          <cell r="C2989" t="str">
            <v>Y</v>
          </cell>
          <cell r="D2989" t="str">
            <v>0128-00</v>
          </cell>
          <cell r="E2989" t="str">
            <v>WERKSPROBELAUF</v>
          </cell>
          <cell r="F2989">
            <v>13.62</v>
          </cell>
          <cell r="G2989">
            <v>0</v>
          </cell>
          <cell r="H2989">
            <v>20.76</v>
          </cell>
          <cell r="I2989">
            <v>13.62</v>
          </cell>
        </row>
        <row r="2990">
          <cell r="A2990" t="str">
            <v>4660</v>
          </cell>
          <cell r="B2990" t="str">
            <v>B</v>
          </cell>
          <cell r="C2990" t="str">
            <v>Y</v>
          </cell>
          <cell r="D2990" t="str">
            <v>0128-00</v>
          </cell>
          <cell r="E2990" t="str">
            <v>WERKSPROBELAUF</v>
          </cell>
          <cell r="F2990">
            <v>13.62</v>
          </cell>
          <cell r="G2990">
            <v>0</v>
          </cell>
          <cell r="H2990">
            <v>13.83</v>
          </cell>
          <cell r="I2990">
            <v>13.62</v>
          </cell>
        </row>
        <row r="2991">
          <cell r="A2991" t="str">
            <v>4661</v>
          </cell>
          <cell r="B2991" t="str">
            <v>B</v>
          </cell>
          <cell r="C2991" t="str">
            <v>Y</v>
          </cell>
          <cell r="D2991" t="str">
            <v>0128-00</v>
          </cell>
          <cell r="E2991" t="str">
            <v>WERKSPROBELAUF</v>
          </cell>
          <cell r="F2991">
            <v>13.62</v>
          </cell>
          <cell r="G2991">
            <v>0</v>
          </cell>
          <cell r="H2991">
            <v>20.76</v>
          </cell>
          <cell r="I2991">
            <v>13.62</v>
          </cell>
        </row>
        <row r="2992">
          <cell r="A2992" t="str">
            <v>4662</v>
          </cell>
          <cell r="B2992" t="str">
            <v>B</v>
          </cell>
          <cell r="C2992" t="str">
            <v>Y</v>
          </cell>
          <cell r="D2992" t="str">
            <v>0128-00</v>
          </cell>
          <cell r="E2992" t="str">
            <v>WERKSPROBELAUF</v>
          </cell>
          <cell r="F2992">
            <v>13.62</v>
          </cell>
          <cell r="G2992">
            <v>0</v>
          </cell>
          <cell r="H2992">
            <v>13.83</v>
          </cell>
          <cell r="I2992">
            <v>13.62</v>
          </cell>
        </row>
        <row r="2993">
          <cell r="A2993" t="str">
            <v>4663</v>
          </cell>
          <cell r="B2993" t="str">
            <v>B</v>
          </cell>
          <cell r="C2993" t="str">
            <v>Y</v>
          </cell>
          <cell r="D2993" t="str">
            <v>0128-00</v>
          </cell>
          <cell r="E2993" t="str">
            <v>WERKSPROBELAUF</v>
          </cell>
          <cell r="F2993">
            <v>13.62</v>
          </cell>
          <cell r="G2993">
            <v>0</v>
          </cell>
          <cell r="H2993">
            <v>20.76</v>
          </cell>
          <cell r="I2993">
            <v>13.62</v>
          </cell>
        </row>
        <row r="2994">
          <cell r="A2994" t="str">
            <v>4664</v>
          </cell>
          <cell r="B2994" t="str">
            <v>B</v>
          </cell>
          <cell r="C2994" t="str">
            <v>Y</v>
          </cell>
          <cell r="D2994" t="str">
            <v>0128-00</v>
          </cell>
          <cell r="E2994" t="str">
            <v>WERKSPROBELAUF</v>
          </cell>
          <cell r="F2994">
            <v>13.62</v>
          </cell>
          <cell r="G2994">
            <v>0</v>
          </cell>
          <cell r="H2994">
            <v>20.76</v>
          </cell>
          <cell r="I2994">
            <v>13.62</v>
          </cell>
        </row>
        <row r="2995">
          <cell r="A2995" t="str">
            <v>4665</v>
          </cell>
          <cell r="B2995" t="str">
            <v>B</v>
          </cell>
          <cell r="C2995" t="str">
            <v>Y</v>
          </cell>
          <cell r="D2995" t="str">
            <v>0128-00</v>
          </cell>
          <cell r="E2995" t="str">
            <v>WERKSPROBELAUF</v>
          </cell>
          <cell r="F2995">
            <v>13.62</v>
          </cell>
          <cell r="G2995">
            <v>0</v>
          </cell>
          <cell r="H2995">
            <v>13.83</v>
          </cell>
          <cell r="I2995">
            <v>13.62</v>
          </cell>
        </row>
        <row r="2996">
          <cell r="A2996" t="str">
            <v>4666</v>
          </cell>
          <cell r="B2996" t="str">
            <v>B</v>
          </cell>
          <cell r="C2996" t="str">
            <v>Y</v>
          </cell>
          <cell r="D2996" t="str">
            <v>0128-00</v>
          </cell>
          <cell r="E2996" t="str">
            <v>WERKSPROBELAUF</v>
          </cell>
          <cell r="F2996">
            <v>13.62</v>
          </cell>
          <cell r="G2996">
            <v>0</v>
          </cell>
          <cell r="H2996">
            <v>20.76</v>
          </cell>
          <cell r="I2996">
            <v>13.62</v>
          </cell>
        </row>
        <row r="2997">
          <cell r="A2997" t="str">
            <v>4667</v>
          </cell>
          <cell r="B2997" t="str">
            <v>B</v>
          </cell>
          <cell r="C2997" t="str">
            <v>Y</v>
          </cell>
          <cell r="D2997" t="str">
            <v>0128-00</v>
          </cell>
          <cell r="E2997" t="str">
            <v>WERKSPROBELAUF</v>
          </cell>
          <cell r="F2997">
            <v>13.62</v>
          </cell>
          <cell r="G2997">
            <v>0</v>
          </cell>
          <cell r="H2997">
            <v>13.83</v>
          </cell>
          <cell r="I2997">
            <v>13.62</v>
          </cell>
        </row>
        <row r="2998">
          <cell r="A2998" t="str">
            <v>4668</v>
          </cell>
          <cell r="B2998" t="str">
            <v>B</v>
          </cell>
          <cell r="C2998" t="str">
            <v>Y</v>
          </cell>
          <cell r="D2998" t="str">
            <v>0128-00</v>
          </cell>
          <cell r="E2998" t="str">
            <v>WERKSPROBELAUF</v>
          </cell>
          <cell r="F2998">
            <v>13.62</v>
          </cell>
          <cell r="G2998">
            <v>0</v>
          </cell>
          <cell r="H2998">
            <v>13.83</v>
          </cell>
          <cell r="I2998">
            <v>13.62</v>
          </cell>
        </row>
        <row r="2999">
          <cell r="A2999" t="str">
            <v>4669</v>
          </cell>
          <cell r="B2999" t="str">
            <v>B</v>
          </cell>
          <cell r="C2999" t="str">
            <v>Y</v>
          </cell>
          <cell r="D2999" t="str">
            <v>0128-00</v>
          </cell>
          <cell r="E2999" t="str">
            <v>WERKSPROBELAUF</v>
          </cell>
          <cell r="F2999">
            <v>13.62</v>
          </cell>
          <cell r="G2999">
            <v>0</v>
          </cell>
          <cell r="H2999">
            <v>20.76</v>
          </cell>
          <cell r="I2999">
            <v>13.62</v>
          </cell>
        </row>
        <row r="3000">
          <cell r="A3000" t="str">
            <v>4670</v>
          </cell>
          <cell r="B3000" t="str">
            <v>B</v>
          </cell>
          <cell r="C3000" t="str">
            <v>Y</v>
          </cell>
          <cell r="D3000" t="str">
            <v>0128-00</v>
          </cell>
          <cell r="E3000" t="str">
            <v>WERKSPROBELAUF</v>
          </cell>
          <cell r="F3000">
            <v>13.62</v>
          </cell>
          <cell r="G3000">
            <v>0</v>
          </cell>
          <cell r="H3000">
            <v>13.83</v>
          </cell>
          <cell r="I3000">
            <v>13.62</v>
          </cell>
        </row>
        <row r="3001">
          <cell r="A3001" t="str">
            <v>4671</v>
          </cell>
          <cell r="B3001" t="str">
            <v>B</v>
          </cell>
          <cell r="C3001" t="str">
            <v>Y</v>
          </cell>
          <cell r="D3001" t="str">
            <v>0128-00</v>
          </cell>
          <cell r="E3001" t="str">
            <v>WERKSPROBELAUF</v>
          </cell>
          <cell r="F3001">
            <v>13.62</v>
          </cell>
          <cell r="G3001">
            <v>0</v>
          </cell>
          <cell r="H3001">
            <v>20.76</v>
          </cell>
          <cell r="I3001">
            <v>13.62</v>
          </cell>
        </row>
        <row r="3002">
          <cell r="A3002" t="str">
            <v>4672</v>
          </cell>
          <cell r="B3002" t="str">
            <v>B</v>
          </cell>
          <cell r="C3002" t="str">
            <v>Y</v>
          </cell>
          <cell r="D3002" t="str">
            <v>0128-00</v>
          </cell>
          <cell r="E3002" t="str">
            <v>WERKSPROBELAUF</v>
          </cell>
          <cell r="F3002">
            <v>13.62</v>
          </cell>
          <cell r="G3002">
            <v>0</v>
          </cell>
          <cell r="H3002">
            <v>13.83</v>
          </cell>
          <cell r="I3002">
            <v>13.62</v>
          </cell>
        </row>
        <row r="3003">
          <cell r="A3003" t="str">
            <v>4673</v>
          </cell>
          <cell r="B3003" t="str">
            <v>B</v>
          </cell>
          <cell r="C3003" t="str">
            <v>Y</v>
          </cell>
          <cell r="D3003" t="str">
            <v>0128-00</v>
          </cell>
          <cell r="E3003" t="str">
            <v>WERKSPROBELAUF</v>
          </cell>
          <cell r="F3003">
            <v>13.62</v>
          </cell>
          <cell r="G3003">
            <v>0</v>
          </cell>
          <cell r="H3003">
            <v>20.76</v>
          </cell>
          <cell r="I3003">
            <v>13.62</v>
          </cell>
        </row>
        <row r="3004">
          <cell r="A3004" t="str">
            <v>4674</v>
          </cell>
          <cell r="B3004" t="str">
            <v>B</v>
          </cell>
          <cell r="C3004" t="str">
            <v>Y</v>
          </cell>
          <cell r="D3004" t="str">
            <v>0128-00</v>
          </cell>
          <cell r="E3004" t="str">
            <v>WERKSPROBELAUF</v>
          </cell>
          <cell r="F3004">
            <v>13.62</v>
          </cell>
          <cell r="G3004">
            <v>0</v>
          </cell>
          <cell r="H3004">
            <v>5.31</v>
          </cell>
          <cell r="I3004">
            <v>13.62</v>
          </cell>
        </row>
        <row r="3005">
          <cell r="A3005" t="str">
            <v>4675</v>
          </cell>
          <cell r="B3005" t="str">
            <v>B</v>
          </cell>
          <cell r="C3005" t="str">
            <v>Y</v>
          </cell>
          <cell r="D3005" t="str">
            <v>0128-00</v>
          </cell>
          <cell r="E3005" t="str">
            <v>WERKSPROBELAUF</v>
          </cell>
          <cell r="F3005">
            <v>13.62</v>
          </cell>
          <cell r="G3005">
            <v>0</v>
          </cell>
          <cell r="H3005">
            <v>20.76</v>
          </cell>
          <cell r="I3005">
            <v>13.62</v>
          </cell>
        </row>
        <row r="3006">
          <cell r="A3006" t="str">
            <v>4676</v>
          </cell>
          <cell r="B3006" t="str">
            <v>B</v>
          </cell>
          <cell r="C3006" t="str">
            <v>Y</v>
          </cell>
          <cell r="D3006" t="str">
            <v>0131-00</v>
          </cell>
          <cell r="E3006" t="str">
            <v>OELMESSVORRICHTUNG</v>
          </cell>
          <cell r="F3006">
            <v>0.72</v>
          </cell>
          <cell r="G3006">
            <v>0</v>
          </cell>
          <cell r="H3006">
            <v>2.19</v>
          </cell>
          <cell r="I3006">
            <v>0.72</v>
          </cell>
        </row>
        <row r="3007">
          <cell r="A3007" t="str">
            <v>4677</v>
          </cell>
          <cell r="B3007" t="str">
            <v>B</v>
          </cell>
          <cell r="C3007" t="str">
            <v>Y</v>
          </cell>
          <cell r="D3007" t="str">
            <v>0130-00</v>
          </cell>
          <cell r="E3007" t="str">
            <v>OELMESSVORRICHTUNG</v>
          </cell>
          <cell r="F3007">
            <v>0.72</v>
          </cell>
          <cell r="G3007">
            <v>0</v>
          </cell>
          <cell r="H3007">
            <v>11.36</v>
          </cell>
          <cell r="I3007">
            <v>0.72</v>
          </cell>
        </row>
        <row r="3008">
          <cell r="A3008" t="str">
            <v>4678</v>
          </cell>
          <cell r="B3008" t="str">
            <v>B</v>
          </cell>
          <cell r="C3008" t="str">
            <v>Y</v>
          </cell>
          <cell r="D3008" t="str">
            <v>0128-00</v>
          </cell>
          <cell r="E3008" t="str">
            <v>OELMESSVORRICHTUNG</v>
          </cell>
          <cell r="F3008">
            <v>0.72</v>
          </cell>
          <cell r="G3008">
            <v>0</v>
          </cell>
          <cell r="H3008">
            <v>3.75</v>
          </cell>
          <cell r="I3008">
            <v>0.72</v>
          </cell>
        </row>
        <row r="3009">
          <cell r="A3009" t="str">
            <v>4679</v>
          </cell>
          <cell r="B3009" t="str">
            <v>B</v>
          </cell>
          <cell r="C3009" t="str">
            <v>Y</v>
          </cell>
          <cell r="D3009" t="str">
            <v>0130-00</v>
          </cell>
          <cell r="E3009" t="str">
            <v>OELMESSVORRICHTUNG</v>
          </cell>
          <cell r="F3009">
            <v>0.22</v>
          </cell>
          <cell r="G3009">
            <v>0</v>
          </cell>
          <cell r="H3009">
            <v>3.83</v>
          </cell>
          <cell r="I3009">
            <v>0.22</v>
          </cell>
        </row>
        <row r="3010">
          <cell r="A3010" t="str">
            <v>4680</v>
          </cell>
          <cell r="B3010" t="str">
            <v>B</v>
          </cell>
          <cell r="C3010" t="str">
            <v>Y</v>
          </cell>
          <cell r="D3010" t="str">
            <v>0130-00</v>
          </cell>
          <cell r="E3010" t="str">
            <v>OELMESSVORRICHTUNG</v>
          </cell>
          <cell r="F3010">
            <v>0.71</v>
          </cell>
          <cell r="G3010">
            <v>0</v>
          </cell>
          <cell r="H3010">
            <v>12.23</v>
          </cell>
          <cell r="I3010">
            <v>0.71</v>
          </cell>
        </row>
        <row r="3011">
          <cell r="A3011" t="str">
            <v>4681</v>
          </cell>
          <cell r="B3011" t="str">
            <v>B</v>
          </cell>
          <cell r="C3011" t="str">
            <v>Y</v>
          </cell>
          <cell r="D3011" t="str">
            <v>0130-00</v>
          </cell>
          <cell r="E3011" t="str">
            <v>OELMESSVORRICHTUNG</v>
          </cell>
          <cell r="F3011">
            <v>0.72</v>
          </cell>
          <cell r="G3011">
            <v>0</v>
          </cell>
          <cell r="H3011">
            <v>12.74</v>
          </cell>
          <cell r="I3011">
            <v>0.72</v>
          </cell>
        </row>
        <row r="3012">
          <cell r="A3012" t="str">
            <v>4682</v>
          </cell>
          <cell r="B3012" t="str">
            <v>B</v>
          </cell>
          <cell r="C3012" t="str">
            <v>Y</v>
          </cell>
          <cell r="D3012" t="str">
            <v>0130-00</v>
          </cell>
          <cell r="E3012" t="str">
            <v>OELMESSVORRICHTUNG</v>
          </cell>
          <cell r="F3012">
            <v>0.72</v>
          </cell>
          <cell r="G3012">
            <v>0</v>
          </cell>
          <cell r="H3012">
            <v>20.75</v>
          </cell>
          <cell r="I3012">
            <v>0.72</v>
          </cell>
        </row>
        <row r="3013">
          <cell r="A3013" t="str">
            <v>4683</v>
          </cell>
          <cell r="B3013" t="str">
            <v>B</v>
          </cell>
          <cell r="C3013" t="str">
            <v>Y</v>
          </cell>
          <cell r="D3013" t="str">
            <v>0128-00</v>
          </cell>
          <cell r="E3013" t="str">
            <v>DREHZAHLREGLER</v>
          </cell>
          <cell r="F3013">
            <v>2.4500000000000002</v>
          </cell>
          <cell r="G3013">
            <v>2.2799999999999998</v>
          </cell>
          <cell r="H3013">
            <v>169.11</v>
          </cell>
          <cell r="I3013">
            <v>4.7300000000000004</v>
          </cell>
        </row>
        <row r="3014">
          <cell r="A3014" t="str">
            <v>4684</v>
          </cell>
          <cell r="B3014" t="str">
            <v>B</v>
          </cell>
          <cell r="C3014" t="str">
            <v>Y</v>
          </cell>
          <cell r="D3014" t="str">
            <v>0128-00</v>
          </cell>
          <cell r="E3014" t="str">
            <v>DREHZAHLREGLER</v>
          </cell>
          <cell r="F3014">
            <v>2.9</v>
          </cell>
          <cell r="G3014">
            <v>1.96</v>
          </cell>
          <cell r="H3014">
            <v>164.98</v>
          </cell>
          <cell r="I3014">
            <v>4.8599999999999994</v>
          </cell>
        </row>
        <row r="3015">
          <cell r="A3015" t="str">
            <v>4685</v>
          </cell>
          <cell r="B3015" t="str">
            <v>B</v>
          </cell>
          <cell r="C3015" t="str">
            <v>Y</v>
          </cell>
          <cell r="D3015" t="str">
            <v>0128-00</v>
          </cell>
          <cell r="E3015" t="str">
            <v>DREHZAHLREGLER</v>
          </cell>
          <cell r="F3015">
            <v>2.4500000000000002</v>
          </cell>
          <cell r="G3015">
            <v>2.2799999999999998</v>
          </cell>
          <cell r="H3015">
            <v>169.11</v>
          </cell>
          <cell r="I3015">
            <v>4.7300000000000004</v>
          </cell>
        </row>
        <row r="3016">
          <cell r="A3016" t="str">
            <v>4686</v>
          </cell>
          <cell r="B3016" t="str">
            <v>B</v>
          </cell>
          <cell r="C3016" t="str">
            <v>Y</v>
          </cell>
          <cell r="D3016" t="str">
            <v>0128-00</v>
          </cell>
          <cell r="E3016" t="str">
            <v>DREHZAHLREGLER</v>
          </cell>
          <cell r="F3016">
            <v>2.9</v>
          </cell>
          <cell r="G3016">
            <v>1.96</v>
          </cell>
          <cell r="H3016">
            <v>164.98</v>
          </cell>
          <cell r="I3016">
            <v>4.8599999999999994</v>
          </cell>
        </row>
        <row r="3017">
          <cell r="A3017" t="str">
            <v>4687</v>
          </cell>
          <cell r="B3017" t="str">
            <v>B</v>
          </cell>
          <cell r="C3017" t="str">
            <v>Y</v>
          </cell>
          <cell r="D3017" t="str">
            <v>0128-00</v>
          </cell>
          <cell r="E3017" t="str">
            <v>DREHZAHLREGLER</v>
          </cell>
          <cell r="F3017">
            <v>2.4500000000000002</v>
          </cell>
          <cell r="G3017">
            <v>2.2799999999999998</v>
          </cell>
          <cell r="H3017">
            <v>169.11</v>
          </cell>
          <cell r="I3017">
            <v>4.7300000000000004</v>
          </cell>
        </row>
        <row r="3018">
          <cell r="A3018" t="str">
            <v>4688</v>
          </cell>
          <cell r="B3018" t="str">
            <v>B</v>
          </cell>
          <cell r="C3018" t="str">
            <v>Y</v>
          </cell>
          <cell r="D3018" t="str">
            <v>0128-00</v>
          </cell>
          <cell r="E3018" t="str">
            <v>DREHZAHLREGLER</v>
          </cell>
          <cell r="F3018">
            <v>3.83</v>
          </cell>
          <cell r="G3018">
            <v>1.96</v>
          </cell>
          <cell r="H3018">
            <v>164.98</v>
          </cell>
          <cell r="I3018">
            <v>5.79</v>
          </cell>
        </row>
        <row r="3019">
          <cell r="A3019" t="str">
            <v>4689</v>
          </cell>
          <cell r="B3019" t="str">
            <v>B</v>
          </cell>
          <cell r="C3019" t="str">
            <v>Y</v>
          </cell>
          <cell r="D3019" t="str">
            <v>0128-00</v>
          </cell>
          <cell r="E3019" t="str">
            <v>DREHZAHLREGLER</v>
          </cell>
          <cell r="F3019">
            <v>3.46</v>
          </cell>
          <cell r="G3019">
            <v>2.2799999999999998</v>
          </cell>
          <cell r="H3019">
            <v>169.11</v>
          </cell>
          <cell r="I3019">
            <v>5.74</v>
          </cell>
        </row>
        <row r="3020">
          <cell r="A3020" t="str">
            <v>4690</v>
          </cell>
          <cell r="B3020" t="str">
            <v>B</v>
          </cell>
          <cell r="C3020" t="str">
            <v>Y</v>
          </cell>
          <cell r="D3020" t="str">
            <v>0128-00</v>
          </cell>
          <cell r="E3020" t="str">
            <v>DREHZAHLREGLER</v>
          </cell>
          <cell r="F3020">
            <v>3.83</v>
          </cell>
          <cell r="G3020">
            <v>1.96</v>
          </cell>
          <cell r="H3020">
            <v>164.98</v>
          </cell>
          <cell r="I3020">
            <v>5.79</v>
          </cell>
        </row>
        <row r="3021">
          <cell r="A3021" t="str">
            <v>4691</v>
          </cell>
          <cell r="B3021" t="str">
            <v>B</v>
          </cell>
          <cell r="C3021" t="str">
            <v>Y</v>
          </cell>
          <cell r="D3021" t="str">
            <v>0128-00</v>
          </cell>
          <cell r="E3021" t="str">
            <v>DREHZAHLREGLER</v>
          </cell>
          <cell r="F3021">
            <v>2.4500000000000002</v>
          </cell>
          <cell r="G3021">
            <v>2.2799999999999998</v>
          </cell>
          <cell r="H3021">
            <v>169.11</v>
          </cell>
          <cell r="I3021">
            <v>4.7300000000000004</v>
          </cell>
        </row>
        <row r="3022">
          <cell r="A3022" t="str">
            <v>4692</v>
          </cell>
          <cell r="B3022" t="str">
            <v>B</v>
          </cell>
          <cell r="C3022" t="str">
            <v>Y</v>
          </cell>
          <cell r="D3022" t="str">
            <v>0128-00</v>
          </cell>
          <cell r="E3022" t="str">
            <v>DREHZAHLREGLER</v>
          </cell>
          <cell r="F3022">
            <v>2.9</v>
          </cell>
          <cell r="G3022">
            <v>1.96</v>
          </cell>
          <cell r="H3022">
            <v>164.98</v>
          </cell>
          <cell r="I3022">
            <v>4.8599999999999994</v>
          </cell>
        </row>
        <row r="3023">
          <cell r="A3023" t="str">
            <v>4693</v>
          </cell>
          <cell r="B3023" t="str">
            <v>B</v>
          </cell>
          <cell r="C3023" t="str">
            <v>Y</v>
          </cell>
          <cell r="D3023" t="str">
            <v>0128-00</v>
          </cell>
          <cell r="E3023" t="str">
            <v>DREHZAHLREGLER</v>
          </cell>
          <cell r="F3023">
            <v>2.4500000000000002</v>
          </cell>
          <cell r="G3023">
            <v>2.2799999999999998</v>
          </cell>
          <cell r="H3023">
            <v>169.11</v>
          </cell>
          <cell r="I3023">
            <v>4.7300000000000004</v>
          </cell>
        </row>
        <row r="3024">
          <cell r="A3024" t="str">
            <v>4694</v>
          </cell>
          <cell r="B3024" t="str">
            <v>B</v>
          </cell>
          <cell r="C3024" t="str">
            <v>Y</v>
          </cell>
          <cell r="D3024" t="str">
            <v>0128-00</v>
          </cell>
          <cell r="E3024" t="str">
            <v>DREHZAHLREGLER</v>
          </cell>
          <cell r="F3024">
            <v>2.4500000000000002</v>
          </cell>
          <cell r="G3024">
            <v>2.2799999999999998</v>
          </cell>
          <cell r="H3024">
            <v>169.11</v>
          </cell>
          <cell r="I3024">
            <v>4.7300000000000004</v>
          </cell>
        </row>
        <row r="3025">
          <cell r="A3025" t="str">
            <v>4695</v>
          </cell>
          <cell r="B3025" t="str">
            <v>B</v>
          </cell>
          <cell r="C3025" t="str">
            <v>Y</v>
          </cell>
          <cell r="D3025" t="str">
            <v>0128-00</v>
          </cell>
          <cell r="E3025" t="str">
            <v>DREHZAHLREGLER</v>
          </cell>
          <cell r="F3025">
            <v>3.83</v>
          </cell>
          <cell r="G3025">
            <v>1.96</v>
          </cell>
          <cell r="H3025">
            <v>164.98</v>
          </cell>
          <cell r="I3025">
            <v>5.79</v>
          </cell>
        </row>
        <row r="3026">
          <cell r="A3026" t="str">
            <v>4696</v>
          </cell>
          <cell r="B3026" t="str">
            <v>B</v>
          </cell>
          <cell r="C3026" t="str">
            <v>Y</v>
          </cell>
          <cell r="D3026" t="str">
            <v>0128-00</v>
          </cell>
          <cell r="E3026" t="str">
            <v>DREHZAHLREGLER</v>
          </cell>
          <cell r="F3026">
            <v>2.4500000000000002</v>
          </cell>
          <cell r="G3026">
            <v>2.2799999999999998</v>
          </cell>
          <cell r="H3026">
            <v>169.11</v>
          </cell>
          <cell r="I3026">
            <v>4.7300000000000004</v>
          </cell>
        </row>
        <row r="3027">
          <cell r="A3027" t="str">
            <v>4697</v>
          </cell>
          <cell r="B3027" t="str">
            <v>B</v>
          </cell>
          <cell r="C3027" t="str">
            <v>Y</v>
          </cell>
          <cell r="D3027" t="str">
            <v>0128-00</v>
          </cell>
          <cell r="E3027" t="str">
            <v>DREHZAHLREGLER</v>
          </cell>
          <cell r="F3027">
            <v>3.83</v>
          </cell>
          <cell r="G3027">
            <v>1.96</v>
          </cell>
          <cell r="H3027">
            <v>164.98</v>
          </cell>
          <cell r="I3027">
            <v>5.79</v>
          </cell>
        </row>
        <row r="3028">
          <cell r="A3028" t="str">
            <v>4698</v>
          </cell>
          <cell r="B3028" t="str">
            <v>B</v>
          </cell>
          <cell r="C3028" t="str">
            <v>Y</v>
          </cell>
          <cell r="D3028" t="str">
            <v>0128-00</v>
          </cell>
          <cell r="E3028" t="str">
            <v>DREHZAHLREGLER</v>
          </cell>
          <cell r="F3028">
            <v>2.4500000000000002</v>
          </cell>
          <cell r="G3028">
            <v>2.2799999999999998</v>
          </cell>
          <cell r="H3028">
            <v>169.11</v>
          </cell>
          <cell r="I3028">
            <v>4.7300000000000004</v>
          </cell>
        </row>
        <row r="3029">
          <cell r="A3029" t="str">
            <v>4699</v>
          </cell>
          <cell r="B3029" t="str">
            <v>B</v>
          </cell>
          <cell r="C3029" t="str">
            <v>Y</v>
          </cell>
          <cell r="D3029" t="str">
            <v>0128-00</v>
          </cell>
          <cell r="E3029" t="str">
            <v>DREHZAHLREGLER</v>
          </cell>
          <cell r="F3029">
            <v>2.9</v>
          </cell>
          <cell r="G3029">
            <v>1.96</v>
          </cell>
          <cell r="H3029">
            <v>164.98</v>
          </cell>
          <cell r="I3029">
            <v>4.8599999999999994</v>
          </cell>
        </row>
        <row r="3030">
          <cell r="A3030" t="str">
            <v>4700</v>
          </cell>
          <cell r="B3030" t="str">
            <v>B</v>
          </cell>
          <cell r="C3030" t="str">
            <v>Y</v>
          </cell>
          <cell r="D3030" t="str">
            <v>0128-00</v>
          </cell>
          <cell r="E3030" t="str">
            <v>DREHZAHLREGLER</v>
          </cell>
          <cell r="F3030">
            <v>3.46</v>
          </cell>
          <cell r="G3030">
            <v>2.2799999999999998</v>
          </cell>
          <cell r="H3030">
            <v>169.11</v>
          </cell>
          <cell r="I3030">
            <v>5.74</v>
          </cell>
        </row>
        <row r="3031">
          <cell r="A3031" t="str">
            <v>4701</v>
          </cell>
          <cell r="B3031" t="str">
            <v>B</v>
          </cell>
          <cell r="C3031" t="str">
            <v>Y</v>
          </cell>
          <cell r="D3031" t="str">
            <v>0128-00</v>
          </cell>
          <cell r="E3031" t="str">
            <v>DREHZAHLREGLER</v>
          </cell>
          <cell r="F3031">
            <v>3.83</v>
          </cell>
          <cell r="G3031">
            <v>1.96</v>
          </cell>
          <cell r="H3031">
            <v>164.98</v>
          </cell>
          <cell r="I3031">
            <v>5.79</v>
          </cell>
        </row>
        <row r="3032">
          <cell r="A3032" t="str">
            <v>4702</v>
          </cell>
          <cell r="B3032" t="str">
            <v>B</v>
          </cell>
          <cell r="C3032" t="str">
            <v>Y</v>
          </cell>
          <cell r="D3032" t="str">
            <v>0128-00</v>
          </cell>
          <cell r="E3032" t="str">
            <v>DREHZAHLREGLER</v>
          </cell>
          <cell r="F3032">
            <v>3.46</v>
          </cell>
          <cell r="G3032">
            <v>2.2799999999999998</v>
          </cell>
          <cell r="H3032">
            <v>169.11</v>
          </cell>
          <cell r="I3032">
            <v>5.74</v>
          </cell>
        </row>
        <row r="3033">
          <cell r="A3033" t="str">
            <v>4703</v>
          </cell>
          <cell r="B3033" t="str">
            <v>B</v>
          </cell>
          <cell r="C3033" t="str">
            <v>Y</v>
          </cell>
          <cell r="D3033" t="str">
            <v>0128-00</v>
          </cell>
          <cell r="E3033" t="str">
            <v>DREHZAHLREGLER</v>
          </cell>
          <cell r="F3033">
            <v>3.83</v>
          </cell>
          <cell r="G3033">
            <v>1.96</v>
          </cell>
          <cell r="H3033">
            <v>164.98</v>
          </cell>
          <cell r="I3033">
            <v>5.79</v>
          </cell>
        </row>
        <row r="3034">
          <cell r="A3034" t="str">
            <v>4704</v>
          </cell>
          <cell r="B3034" t="str">
            <v>B</v>
          </cell>
          <cell r="C3034" t="str">
            <v>Y</v>
          </cell>
          <cell r="D3034" t="str">
            <v>0128-00</v>
          </cell>
          <cell r="E3034" t="str">
            <v>DREHZAHLREGLER</v>
          </cell>
          <cell r="F3034">
            <v>3.46</v>
          </cell>
          <cell r="G3034">
            <v>2.2799999999999998</v>
          </cell>
          <cell r="H3034">
            <v>169.11</v>
          </cell>
          <cell r="I3034">
            <v>5.74</v>
          </cell>
        </row>
        <row r="3035">
          <cell r="A3035" t="str">
            <v>4705</v>
          </cell>
          <cell r="B3035" t="str">
            <v>B</v>
          </cell>
          <cell r="C3035" t="str">
            <v>Y</v>
          </cell>
          <cell r="D3035" t="str">
            <v>0128-00</v>
          </cell>
          <cell r="E3035" t="str">
            <v>DREHZAHLREGLER</v>
          </cell>
          <cell r="F3035">
            <v>3.83</v>
          </cell>
          <cell r="G3035">
            <v>1.96</v>
          </cell>
          <cell r="H3035">
            <v>164.98</v>
          </cell>
          <cell r="I3035">
            <v>5.79</v>
          </cell>
        </row>
        <row r="3036">
          <cell r="A3036" t="str">
            <v>4706</v>
          </cell>
          <cell r="B3036" t="str">
            <v>B</v>
          </cell>
          <cell r="C3036" t="str">
            <v>Y</v>
          </cell>
          <cell r="D3036" t="str">
            <v>0128-00</v>
          </cell>
          <cell r="E3036" t="str">
            <v>EINSPRITZPUMPE</v>
          </cell>
          <cell r="F3036">
            <v>8.89</v>
          </cell>
          <cell r="G3036">
            <v>57.72</v>
          </cell>
          <cell r="H3036">
            <v>1052.4000000000001</v>
          </cell>
          <cell r="I3036">
            <v>66.61</v>
          </cell>
        </row>
        <row r="3037">
          <cell r="A3037" t="str">
            <v>4707</v>
          </cell>
          <cell r="B3037" t="str">
            <v>B</v>
          </cell>
          <cell r="C3037" t="str">
            <v>Y</v>
          </cell>
          <cell r="D3037" t="str">
            <v>0128-00</v>
          </cell>
          <cell r="E3037" t="str">
            <v>EINSPRITZPUMPE</v>
          </cell>
          <cell r="F3037">
            <v>8.89</v>
          </cell>
          <cell r="G3037">
            <v>57.72</v>
          </cell>
          <cell r="H3037">
            <v>1052.4000000000001</v>
          </cell>
          <cell r="I3037">
            <v>66.61</v>
          </cell>
        </row>
        <row r="3038">
          <cell r="A3038" t="str">
            <v>4708</v>
          </cell>
          <cell r="B3038" t="str">
            <v>B</v>
          </cell>
          <cell r="C3038" t="str">
            <v>Y</v>
          </cell>
          <cell r="D3038" t="str">
            <v>0128-00</v>
          </cell>
          <cell r="E3038" t="str">
            <v>EINSPRITZPUMPE</v>
          </cell>
          <cell r="F3038">
            <v>9.66</v>
          </cell>
          <cell r="G3038">
            <v>58.71</v>
          </cell>
          <cell r="H3038">
            <v>1052.4000000000001</v>
          </cell>
          <cell r="I3038">
            <v>68.37</v>
          </cell>
        </row>
        <row r="3039">
          <cell r="A3039" t="str">
            <v>4709</v>
          </cell>
          <cell r="B3039" t="str">
            <v>B</v>
          </cell>
          <cell r="C3039" t="str">
            <v>Y</v>
          </cell>
          <cell r="D3039" t="str">
            <v>0128-00</v>
          </cell>
          <cell r="E3039" t="str">
            <v>EINSPRITZPUMPE</v>
          </cell>
          <cell r="F3039">
            <v>9.66</v>
          </cell>
          <cell r="G3039">
            <v>58.71</v>
          </cell>
          <cell r="H3039">
            <v>1052.4000000000001</v>
          </cell>
          <cell r="I3039">
            <v>68.37</v>
          </cell>
        </row>
        <row r="3040">
          <cell r="A3040" t="str">
            <v>4710</v>
          </cell>
          <cell r="B3040" t="str">
            <v>B</v>
          </cell>
          <cell r="C3040" t="str">
            <v>Y</v>
          </cell>
          <cell r="D3040" t="str">
            <v>0128-00</v>
          </cell>
          <cell r="E3040" t="str">
            <v>EINSPRITZPUMPE</v>
          </cell>
          <cell r="F3040">
            <v>8.89</v>
          </cell>
          <cell r="G3040">
            <v>57.57</v>
          </cell>
          <cell r="H3040">
            <v>1154.7</v>
          </cell>
          <cell r="I3040">
            <v>66.460000000000008</v>
          </cell>
        </row>
        <row r="3041">
          <cell r="A3041" t="str">
            <v>4711</v>
          </cell>
          <cell r="B3041" t="str">
            <v>B</v>
          </cell>
          <cell r="C3041" t="str">
            <v>Y</v>
          </cell>
          <cell r="D3041" t="str">
            <v>0128-00</v>
          </cell>
          <cell r="E3041" t="str">
            <v>EINSPRITZPUMPE</v>
          </cell>
          <cell r="F3041">
            <v>11.13</v>
          </cell>
          <cell r="G3041">
            <v>57.57</v>
          </cell>
          <cell r="H3041">
            <v>1154.7</v>
          </cell>
          <cell r="I3041">
            <v>68.7</v>
          </cell>
        </row>
        <row r="3042">
          <cell r="A3042" t="str">
            <v>4712</v>
          </cell>
          <cell r="B3042" t="str">
            <v>B</v>
          </cell>
          <cell r="C3042" t="str">
            <v>Y</v>
          </cell>
          <cell r="D3042" t="str">
            <v>0128-00</v>
          </cell>
          <cell r="E3042" t="str">
            <v>EINSPRITZPUMPE</v>
          </cell>
          <cell r="F3042">
            <v>8.14</v>
          </cell>
          <cell r="G3042">
            <v>58.56</v>
          </cell>
          <cell r="H3042">
            <v>1154.7</v>
          </cell>
          <cell r="I3042">
            <v>66.7</v>
          </cell>
        </row>
        <row r="3043">
          <cell r="A3043" t="str">
            <v>4713</v>
          </cell>
          <cell r="B3043" t="str">
            <v>B</v>
          </cell>
          <cell r="C3043" t="str">
            <v>Y</v>
          </cell>
          <cell r="D3043" t="str">
            <v>0128-00</v>
          </cell>
          <cell r="E3043" t="str">
            <v>EINSPRITZPUMPE</v>
          </cell>
          <cell r="F3043">
            <v>8.14</v>
          </cell>
          <cell r="G3043">
            <v>58.56</v>
          </cell>
          <cell r="H3043">
            <v>1154.7</v>
          </cell>
          <cell r="I3043">
            <v>66.7</v>
          </cell>
        </row>
        <row r="3044">
          <cell r="A3044" t="str">
            <v>4714</v>
          </cell>
          <cell r="B3044" t="str">
            <v>B</v>
          </cell>
          <cell r="C3044" t="str">
            <v>Y</v>
          </cell>
          <cell r="D3044" t="str">
            <v>0128-00</v>
          </cell>
          <cell r="E3044" t="str">
            <v>EINSPRITZPUMPE</v>
          </cell>
          <cell r="F3044">
            <v>6.7</v>
          </cell>
          <cell r="G3044">
            <v>53.63</v>
          </cell>
          <cell r="H3044">
            <v>732.4</v>
          </cell>
          <cell r="I3044">
            <v>60.330000000000005</v>
          </cell>
        </row>
        <row r="3045">
          <cell r="A3045" t="str">
            <v>4715</v>
          </cell>
          <cell r="B3045" t="str">
            <v>B</v>
          </cell>
          <cell r="C3045" t="str">
            <v>Y</v>
          </cell>
          <cell r="D3045" t="str">
            <v>0128-00</v>
          </cell>
          <cell r="E3045" t="str">
            <v>EINSPRITZPUMPE</v>
          </cell>
          <cell r="F3045">
            <v>6.7</v>
          </cell>
          <cell r="G3045">
            <v>53.63</v>
          </cell>
          <cell r="H3045">
            <v>732.4</v>
          </cell>
          <cell r="I3045">
            <v>60.330000000000005</v>
          </cell>
        </row>
        <row r="3046">
          <cell r="A3046" t="str">
            <v>4716</v>
          </cell>
          <cell r="B3046" t="str">
            <v>B</v>
          </cell>
          <cell r="C3046" t="str">
            <v>Y</v>
          </cell>
          <cell r="D3046" t="str">
            <v>0128-00</v>
          </cell>
          <cell r="E3046" t="str">
            <v>EINSPRITZPUMPE</v>
          </cell>
          <cell r="F3046">
            <v>6.7</v>
          </cell>
          <cell r="G3046">
            <v>53.64</v>
          </cell>
          <cell r="H3046">
            <v>732.4</v>
          </cell>
          <cell r="I3046">
            <v>60.34</v>
          </cell>
        </row>
        <row r="3047">
          <cell r="A3047" t="str">
            <v>4717</v>
          </cell>
          <cell r="B3047" t="str">
            <v>B</v>
          </cell>
          <cell r="C3047" t="str">
            <v>Y</v>
          </cell>
          <cell r="D3047" t="str">
            <v>0128-00</v>
          </cell>
          <cell r="E3047" t="str">
            <v>EINSPRITZPUMPE</v>
          </cell>
          <cell r="F3047">
            <v>6.52</v>
          </cell>
          <cell r="G3047">
            <v>53.64</v>
          </cell>
          <cell r="H3047">
            <v>732.4</v>
          </cell>
          <cell r="I3047">
            <v>60.16</v>
          </cell>
        </row>
        <row r="3048">
          <cell r="A3048" t="str">
            <v>4718</v>
          </cell>
          <cell r="B3048" t="str">
            <v>B</v>
          </cell>
          <cell r="C3048" t="str">
            <v>Y</v>
          </cell>
          <cell r="D3048" t="str">
            <v>0130-00</v>
          </cell>
          <cell r="E3048" t="str">
            <v>OELEINFUELLUNG</v>
          </cell>
          <cell r="F3048">
            <v>1.03</v>
          </cell>
          <cell r="G3048">
            <v>2.9</v>
          </cell>
          <cell r="H3048">
            <v>28.2</v>
          </cell>
          <cell r="I3048">
            <v>3.9299999999999997</v>
          </cell>
        </row>
        <row r="3049">
          <cell r="A3049" t="str">
            <v>4719</v>
          </cell>
          <cell r="B3049" t="str">
            <v>B</v>
          </cell>
          <cell r="C3049" t="str">
            <v>Y</v>
          </cell>
          <cell r="D3049" t="str">
            <v>0130-00</v>
          </cell>
          <cell r="E3049" t="str">
            <v>OELEINFUELLUNG</v>
          </cell>
          <cell r="F3049">
            <v>0.85</v>
          </cell>
          <cell r="G3049">
            <v>2.9</v>
          </cell>
          <cell r="H3049">
            <v>21.56</v>
          </cell>
          <cell r="I3049">
            <v>3.75</v>
          </cell>
        </row>
        <row r="3050">
          <cell r="A3050" t="str">
            <v>4720</v>
          </cell>
          <cell r="B3050" t="str">
            <v>B</v>
          </cell>
          <cell r="C3050" t="str">
            <v>Y</v>
          </cell>
          <cell r="D3050" t="str">
            <v>0130-00</v>
          </cell>
          <cell r="E3050" t="str">
            <v>KRAFTSTOFFLEITUNG</v>
          </cell>
          <cell r="F3050">
            <v>1.06</v>
          </cell>
          <cell r="G3050">
            <v>3.32</v>
          </cell>
          <cell r="H3050">
            <v>6.09</v>
          </cell>
          <cell r="I3050">
            <v>4.38</v>
          </cell>
        </row>
        <row r="3051">
          <cell r="A3051" t="str">
            <v>4721</v>
          </cell>
          <cell r="B3051" t="str">
            <v>B</v>
          </cell>
          <cell r="C3051" t="str">
            <v>Y</v>
          </cell>
          <cell r="D3051" t="str">
            <v>0131-00</v>
          </cell>
          <cell r="E3051" t="str">
            <v>KRAFTSTOFFLEITUNG</v>
          </cell>
          <cell r="F3051">
            <v>1.05</v>
          </cell>
          <cell r="G3051">
            <v>4.59</v>
          </cell>
          <cell r="H3051">
            <v>4.75</v>
          </cell>
          <cell r="I3051">
            <v>5.64</v>
          </cell>
        </row>
        <row r="3052">
          <cell r="A3052" t="str">
            <v>4722</v>
          </cell>
          <cell r="B3052" t="str">
            <v>B</v>
          </cell>
          <cell r="C3052" t="str">
            <v>Y</v>
          </cell>
          <cell r="D3052" t="str">
            <v>0130-00</v>
          </cell>
          <cell r="E3052" t="str">
            <v>KRAFTSTOFFLEITUNG</v>
          </cell>
          <cell r="F3052">
            <v>1.82</v>
          </cell>
          <cell r="G3052">
            <v>3.32</v>
          </cell>
          <cell r="H3052">
            <v>6.27</v>
          </cell>
          <cell r="I3052">
            <v>5.14</v>
          </cell>
        </row>
        <row r="3053">
          <cell r="A3053" t="str">
            <v>4723</v>
          </cell>
          <cell r="B3053" t="str">
            <v>B</v>
          </cell>
          <cell r="C3053" t="str">
            <v>Y</v>
          </cell>
          <cell r="D3053" t="str">
            <v>0130-00</v>
          </cell>
          <cell r="E3053" t="str">
            <v>KRAFTSTOFFLEITUNG</v>
          </cell>
          <cell r="F3053">
            <v>1.1000000000000001</v>
          </cell>
          <cell r="G3053">
            <v>1.57</v>
          </cell>
          <cell r="H3053">
            <v>3.7</v>
          </cell>
          <cell r="I3053">
            <v>2.67</v>
          </cell>
        </row>
        <row r="3054">
          <cell r="A3054" t="str">
            <v>4724</v>
          </cell>
          <cell r="B3054" t="str">
            <v>B</v>
          </cell>
          <cell r="C3054" t="str">
            <v>Y</v>
          </cell>
          <cell r="D3054" t="str">
            <v>0131-00</v>
          </cell>
          <cell r="E3054" t="str">
            <v>KRAFTSTOFFLEITUNG</v>
          </cell>
          <cell r="F3054">
            <v>1.38</v>
          </cell>
          <cell r="G3054">
            <v>3.58</v>
          </cell>
          <cell r="H3054">
            <v>7.22</v>
          </cell>
          <cell r="I3054">
            <v>4.96</v>
          </cell>
        </row>
        <row r="3055">
          <cell r="A3055" t="str">
            <v>4725</v>
          </cell>
          <cell r="B3055" t="str">
            <v>B</v>
          </cell>
          <cell r="C3055" t="str">
            <v>Y</v>
          </cell>
          <cell r="D3055" t="str">
            <v>0131-00</v>
          </cell>
          <cell r="E3055" t="str">
            <v>KRAFTSTOFFLEITUNG</v>
          </cell>
          <cell r="F3055">
            <v>0.86</v>
          </cell>
          <cell r="G3055">
            <v>3.35</v>
          </cell>
          <cell r="H3055">
            <v>5.08</v>
          </cell>
          <cell r="I3055">
            <v>4.21</v>
          </cell>
        </row>
        <row r="3056">
          <cell r="A3056" t="str">
            <v>4726</v>
          </cell>
          <cell r="B3056" t="str">
            <v>B</v>
          </cell>
          <cell r="C3056" t="str">
            <v>Y</v>
          </cell>
          <cell r="D3056" t="str">
            <v>0128-00</v>
          </cell>
          <cell r="E3056" t="str">
            <v>EINSPRITZPUMPE</v>
          </cell>
          <cell r="F3056">
            <v>8.51</v>
          </cell>
          <cell r="G3056">
            <v>53.64</v>
          </cell>
          <cell r="H3056">
            <v>732.4</v>
          </cell>
          <cell r="I3056">
            <v>62.15</v>
          </cell>
        </row>
        <row r="3057">
          <cell r="A3057" t="str">
            <v>4727</v>
          </cell>
          <cell r="B3057" t="str">
            <v>B</v>
          </cell>
          <cell r="C3057" t="str">
            <v>Y</v>
          </cell>
          <cell r="D3057" t="str">
            <v>0128-00</v>
          </cell>
          <cell r="E3057" t="str">
            <v>EINSPRITZPUMPE</v>
          </cell>
          <cell r="F3057">
            <v>6.7</v>
          </cell>
          <cell r="G3057">
            <v>53.64</v>
          </cell>
          <cell r="H3057">
            <v>732.4</v>
          </cell>
          <cell r="I3057">
            <v>60.34</v>
          </cell>
        </row>
        <row r="3058">
          <cell r="A3058" t="str">
            <v>4730</v>
          </cell>
          <cell r="B3058" t="str">
            <v>B</v>
          </cell>
          <cell r="C3058" t="str">
            <v>Y</v>
          </cell>
          <cell r="D3058" t="str">
            <v>0130-00</v>
          </cell>
          <cell r="E3058" t="str">
            <v>GENERATOR</v>
          </cell>
          <cell r="F3058">
            <v>0.56000000000000005</v>
          </cell>
          <cell r="G3058">
            <v>0</v>
          </cell>
          <cell r="H3058">
            <v>51.99</v>
          </cell>
          <cell r="I3058">
            <v>0.56000000000000005</v>
          </cell>
        </row>
        <row r="3059">
          <cell r="A3059" t="str">
            <v>4731</v>
          </cell>
          <cell r="B3059" t="str">
            <v>B</v>
          </cell>
          <cell r="C3059" t="str">
            <v>Y</v>
          </cell>
          <cell r="D3059" t="str">
            <v>0130-00</v>
          </cell>
          <cell r="E3059" t="str">
            <v>GENERATOR</v>
          </cell>
          <cell r="F3059">
            <v>0.56000000000000005</v>
          </cell>
          <cell r="G3059">
            <v>0</v>
          </cell>
          <cell r="H3059">
            <v>60.27</v>
          </cell>
          <cell r="I3059">
            <v>0.56000000000000005</v>
          </cell>
        </row>
        <row r="3060">
          <cell r="A3060" t="str">
            <v>4732</v>
          </cell>
          <cell r="B3060" t="str">
            <v>B</v>
          </cell>
          <cell r="C3060" t="str">
            <v>Y</v>
          </cell>
          <cell r="D3060" t="str">
            <v>0130-00</v>
          </cell>
          <cell r="E3060" t="str">
            <v>GENERATOR</v>
          </cell>
          <cell r="F3060">
            <v>0.56000000000000005</v>
          </cell>
          <cell r="G3060">
            <v>0</v>
          </cell>
          <cell r="H3060">
            <v>64.77</v>
          </cell>
          <cell r="I3060">
            <v>0.56000000000000005</v>
          </cell>
        </row>
        <row r="3061">
          <cell r="A3061" t="str">
            <v>4733</v>
          </cell>
          <cell r="B3061" t="str">
            <v>B</v>
          </cell>
          <cell r="C3061" t="str">
            <v>Y</v>
          </cell>
          <cell r="D3061" t="str">
            <v>0130-00</v>
          </cell>
          <cell r="E3061" t="str">
            <v>GENERATOR</v>
          </cell>
          <cell r="F3061">
            <v>0.56000000000000005</v>
          </cell>
          <cell r="G3061">
            <v>0</v>
          </cell>
          <cell r="H3061">
            <v>110.27</v>
          </cell>
          <cell r="I3061">
            <v>0.56000000000000005</v>
          </cell>
        </row>
        <row r="3062">
          <cell r="A3062" t="str">
            <v>4734</v>
          </cell>
          <cell r="B3062" t="str">
            <v>B</v>
          </cell>
          <cell r="C3062" t="str">
            <v>Y</v>
          </cell>
          <cell r="D3062" t="str">
            <v>0130-00</v>
          </cell>
          <cell r="E3062" t="str">
            <v>GENERATOR</v>
          </cell>
          <cell r="F3062">
            <v>0.56000000000000005</v>
          </cell>
          <cell r="G3062">
            <v>0</v>
          </cell>
          <cell r="H3062">
            <v>72.59</v>
          </cell>
          <cell r="I3062">
            <v>0.56000000000000005</v>
          </cell>
        </row>
        <row r="3063">
          <cell r="A3063" t="str">
            <v>4735</v>
          </cell>
          <cell r="B3063" t="str">
            <v>B</v>
          </cell>
          <cell r="C3063" t="str">
            <v>Y</v>
          </cell>
          <cell r="D3063" t="str">
            <v>0130-00</v>
          </cell>
          <cell r="E3063" t="str">
            <v>GENERATOR</v>
          </cell>
          <cell r="F3063">
            <v>0.56000000000000005</v>
          </cell>
          <cell r="G3063">
            <v>0</v>
          </cell>
          <cell r="H3063">
            <v>64.77</v>
          </cell>
          <cell r="I3063">
            <v>0.56000000000000005</v>
          </cell>
        </row>
        <row r="3064">
          <cell r="A3064" t="str">
            <v>4736</v>
          </cell>
          <cell r="B3064" t="str">
            <v>B</v>
          </cell>
          <cell r="C3064" t="str">
            <v>Y</v>
          </cell>
          <cell r="D3064" t="str">
            <v>0130-00</v>
          </cell>
          <cell r="E3064" t="str">
            <v>GENERATOR</v>
          </cell>
          <cell r="F3064">
            <v>0.56000000000000005</v>
          </cell>
          <cell r="G3064">
            <v>0</v>
          </cell>
          <cell r="H3064">
            <v>110.27</v>
          </cell>
          <cell r="I3064">
            <v>0.56000000000000005</v>
          </cell>
        </row>
        <row r="3065">
          <cell r="A3065" t="str">
            <v>4737</v>
          </cell>
          <cell r="B3065" t="str">
            <v>B</v>
          </cell>
          <cell r="C3065" t="str">
            <v>Y</v>
          </cell>
          <cell r="D3065" t="str">
            <v>0131-00</v>
          </cell>
          <cell r="E3065" t="str">
            <v>SCHWUNGRAD</v>
          </cell>
          <cell r="F3065">
            <v>1.02</v>
          </cell>
          <cell r="G3065">
            <v>0</v>
          </cell>
          <cell r="H3065">
            <v>41.12</v>
          </cell>
          <cell r="I3065">
            <v>1.02</v>
          </cell>
        </row>
        <row r="3066">
          <cell r="A3066" t="str">
            <v>4739</v>
          </cell>
          <cell r="B3066" t="str">
            <v>B</v>
          </cell>
          <cell r="C3066" t="str">
            <v>Y</v>
          </cell>
          <cell r="D3066" t="str">
            <v>0128-99</v>
          </cell>
          <cell r="E3066" t="str">
            <v>LADELUFTLEITUNG</v>
          </cell>
          <cell r="F3066">
            <v>1.76</v>
          </cell>
          <cell r="G3066">
            <v>0</v>
          </cell>
          <cell r="H3066">
            <v>82.17</v>
          </cell>
          <cell r="I3066">
            <v>1.76</v>
          </cell>
        </row>
        <row r="3067">
          <cell r="A3067" t="str">
            <v>4740</v>
          </cell>
          <cell r="B3067" t="str">
            <v>B</v>
          </cell>
          <cell r="C3067" t="str">
            <v>Y</v>
          </cell>
          <cell r="D3067" t="str">
            <v>0128-99</v>
          </cell>
          <cell r="E3067" t="str">
            <v>LADELUFTLEITUNG</v>
          </cell>
          <cell r="F3067">
            <v>1.93</v>
          </cell>
          <cell r="G3067">
            <v>0.85</v>
          </cell>
          <cell r="H3067">
            <v>98.72</v>
          </cell>
          <cell r="I3067">
            <v>2.78</v>
          </cell>
        </row>
        <row r="3068">
          <cell r="A3068" t="str">
            <v>4741</v>
          </cell>
          <cell r="B3068" t="str">
            <v>B</v>
          </cell>
          <cell r="C3068" t="str">
            <v>Y</v>
          </cell>
          <cell r="D3068" t="str">
            <v>0128-99</v>
          </cell>
          <cell r="E3068" t="str">
            <v>LADELUFTLEITUNG</v>
          </cell>
          <cell r="F3068">
            <v>2.27</v>
          </cell>
          <cell r="G3068">
            <v>0.85</v>
          </cell>
          <cell r="H3068">
            <v>101.12</v>
          </cell>
          <cell r="I3068">
            <v>3.12</v>
          </cell>
        </row>
        <row r="3069">
          <cell r="A3069" t="str">
            <v>4742</v>
          </cell>
          <cell r="B3069" t="str">
            <v>B</v>
          </cell>
          <cell r="C3069" t="str">
            <v>Y</v>
          </cell>
          <cell r="D3069" t="str">
            <v>0128-00</v>
          </cell>
          <cell r="E3069" t="str">
            <v>MOTORZEICHNUNG</v>
          </cell>
          <cell r="F3069">
            <v>0</v>
          </cell>
          <cell r="G3069">
            <v>0</v>
          </cell>
          <cell r="H3069">
            <v>0</v>
          </cell>
          <cell r="I3069">
            <v>0</v>
          </cell>
        </row>
        <row r="3070">
          <cell r="A3070" t="str">
            <v>4743</v>
          </cell>
          <cell r="B3070" t="str">
            <v>B</v>
          </cell>
          <cell r="C3070" t="str">
            <v>Y</v>
          </cell>
          <cell r="D3070" t="str">
            <v>0128-00</v>
          </cell>
          <cell r="E3070" t="str">
            <v>MOTORZEICHNUNG</v>
          </cell>
          <cell r="F3070">
            <v>0</v>
          </cell>
          <cell r="G3070">
            <v>0</v>
          </cell>
          <cell r="H3070">
            <v>0</v>
          </cell>
          <cell r="I3070">
            <v>0</v>
          </cell>
        </row>
        <row r="3071">
          <cell r="A3071" t="str">
            <v>4744</v>
          </cell>
          <cell r="B3071" t="str">
            <v>B</v>
          </cell>
          <cell r="C3071" t="str">
            <v>Y</v>
          </cell>
          <cell r="D3071" t="str">
            <v>0128-00</v>
          </cell>
          <cell r="E3071" t="str">
            <v>MOTORZEICHNUNG</v>
          </cell>
          <cell r="F3071">
            <v>0</v>
          </cell>
          <cell r="G3071">
            <v>0</v>
          </cell>
          <cell r="H3071">
            <v>0</v>
          </cell>
          <cell r="I3071">
            <v>0</v>
          </cell>
        </row>
        <row r="3072">
          <cell r="A3072" t="str">
            <v>4746</v>
          </cell>
          <cell r="B3072" t="str">
            <v>B</v>
          </cell>
          <cell r="C3072" t="str">
            <v>Y</v>
          </cell>
          <cell r="D3072" t="str">
            <v>0130-00</v>
          </cell>
          <cell r="E3072" t="str">
            <v>LADELUFTLEITUNG</v>
          </cell>
          <cell r="F3072">
            <v>1.93</v>
          </cell>
          <cell r="G3072">
            <v>0.85</v>
          </cell>
          <cell r="H3072">
            <v>98.72</v>
          </cell>
          <cell r="I3072">
            <v>2.78</v>
          </cell>
        </row>
        <row r="3073">
          <cell r="A3073" t="str">
            <v>4747</v>
          </cell>
          <cell r="B3073" t="str">
            <v>B</v>
          </cell>
          <cell r="C3073" t="str">
            <v>Y</v>
          </cell>
          <cell r="D3073" t="str">
            <v>0128-99</v>
          </cell>
          <cell r="E3073" t="str">
            <v>LADELUFTLEITUNG</v>
          </cell>
          <cell r="F3073">
            <v>1.93</v>
          </cell>
          <cell r="G3073">
            <v>0.85</v>
          </cell>
          <cell r="H3073">
            <v>98.72</v>
          </cell>
          <cell r="I3073">
            <v>2.78</v>
          </cell>
        </row>
        <row r="3074">
          <cell r="A3074" t="str">
            <v>4748</v>
          </cell>
          <cell r="B3074" t="str">
            <v>B</v>
          </cell>
          <cell r="C3074" t="str">
            <v>Y</v>
          </cell>
          <cell r="D3074" t="str">
            <v>0128-99</v>
          </cell>
          <cell r="E3074" t="str">
            <v>LADELUFTLEITUNG</v>
          </cell>
          <cell r="F3074">
            <v>1.78</v>
          </cell>
          <cell r="G3074">
            <v>0.85</v>
          </cell>
          <cell r="H3074">
            <v>74.959999999999994</v>
          </cell>
          <cell r="I3074">
            <v>2.63</v>
          </cell>
        </row>
        <row r="3075">
          <cell r="A3075" t="str">
            <v>4749</v>
          </cell>
          <cell r="B3075" t="str">
            <v>B</v>
          </cell>
          <cell r="C3075" t="str">
            <v>Y</v>
          </cell>
          <cell r="D3075" t="str">
            <v>0130-00</v>
          </cell>
          <cell r="E3075" t="str">
            <v>LADELUFTLEITUNG</v>
          </cell>
          <cell r="F3075">
            <v>2.38</v>
          </cell>
          <cell r="G3075">
            <v>0</v>
          </cell>
          <cell r="H3075">
            <v>70.11</v>
          </cell>
          <cell r="I3075">
            <v>2.38</v>
          </cell>
        </row>
        <row r="3076">
          <cell r="A3076" t="str">
            <v>4750</v>
          </cell>
          <cell r="B3076" t="str">
            <v>B</v>
          </cell>
          <cell r="C3076" t="str">
            <v>Y</v>
          </cell>
          <cell r="D3076" t="str">
            <v>0128-99</v>
          </cell>
          <cell r="E3076" t="str">
            <v>LADELUFTLEITUNG</v>
          </cell>
          <cell r="F3076">
            <v>1.68</v>
          </cell>
          <cell r="G3076">
            <v>0</v>
          </cell>
          <cell r="H3076">
            <v>72.430000000000007</v>
          </cell>
          <cell r="I3076">
            <v>1.68</v>
          </cell>
        </row>
        <row r="3077">
          <cell r="A3077" t="str">
            <v>4751</v>
          </cell>
          <cell r="B3077" t="str">
            <v>B</v>
          </cell>
          <cell r="C3077" t="str">
            <v>Y</v>
          </cell>
          <cell r="D3077" t="str">
            <v>0128-99</v>
          </cell>
          <cell r="E3077" t="str">
            <v>LADELUFTLEITUNG</v>
          </cell>
          <cell r="F3077">
            <v>1.43</v>
          </cell>
          <cell r="G3077">
            <v>0</v>
          </cell>
          <cell r="H3077">
            <v>46.82</v>
          </cell>
          <cell r="I3077">
            <v>1.43</v>
          </cell>
        </row>
        <row r="3078">
          <cell r="A3078" t="str">
            <v>4752</v>
          </cell>
          <cell r="B3078" t="str">
            <v>B</v>
          </cell>
          <cell r="C3078" t="str">
            <v>Y</v>
          </cell>
          <cell r="D3078" t="str">
            <v>0128-99</v>
          </cell>
          <cell r="E3078" t="str">
            <v>LADELUFTLEITUNG</v>
          </cell>
          <cell r="F3078">
            <v>1.39</v>
          </cell>
          <cell r="G3078">
            <v>0</v>
          </cell>
          <cell r="H3078">
            <v>83.93</v>
          </cell>
          <cell r="I3078">
            <v>1.39</v>
          </cell>
        </row>
        <row r="3079">
          <cell r="A3079" t="str">
            <v>4753</v>
          </cell>
          <cell r="B3079" t="str">
            <v>B</v>
          </cell>
          <cell r="C3079" t="str">
            <v>Y</v>
          </cell>
          <cell r="D3079" t="str">
            <v>0128-99</v>
          </cell>
          <cell r="E3079" t="str">
            <v>LADELUFTLEITUNG</v>
          </cell>
          <cell r="F3079">
            <v>1.39</v>
          </cell>
          <cell r="G3079">
            <v>0</v>
          </cell>
          <cell r="H3079">
            <v>84.5</v>
          </cell>
          <cell r="I3079">
            <v>1.39</v>
          </cell>
        </row>
        <row r="3080">
          <cell r="A3080" t="str">
            <v>4754</v>
          </cell>
          <cell r="B3080" t="str">
            <v>B</v>
          </cell>
          <cell r="C3080" t="str">
            <v>Y</v>
          </cell>
          <cell r="D3080" t="str">
            <v>0128-99</v>
          </cell>
          <cell r="E3080" t="str">
            <v>LADELUFTLEITUNG</v>
          </cell>
          <cell r="F3080">
            <v>1.39</v>
          </cell>
          <cell r="G3080">
            <v>0</v>
          </cell>
          <cell r="H3080">
            <v>56.58</v>
          </cell>
          <cell r="I3080">
            <v>1.39</v>
          </cell>
        </row>
        <row r="3081">
          <cell r="A3081" t="str">
            <v>4755</v>
          </cell>
          <cell r="B3081" t="str">
            <v>B</v>
          </cell>
          <cell r="C3081" t="str">
            <v>Y</v>
          </cell>
          <cell r="D3081" t="str">
            <v>0128-99</v>
          </cell>
          <cell r="E3081" t="str">
            <v>LADELUFTLEITUNG</v>
          </cell>
          <cell r="F3081">
            <v>1.61</v>
          </cell>
          <cell r="G3081">
            <v>0</v>
          </cell>
          <cell r="H3081">
            <v>86.26</v>
          </cell>
          <cell r="I3081">
            <v>1.61</v>
          </cell>
        </row>
        <row r="3082">
          <cell r="A3082" t="str">
            <v>4756</v>
          </cell>
          <cell r="B3082" t="str">
            <v>B</v>
          </cell>
          <cell r="C3082" t="str">
            <v>Y</v>
          </cell>
          <cell r="D3082" t="str">
            <v>0128-99</v>
          </cell>
          <cell r="E3082" t="str">
            <v>LADELUFTLEITUNG</v>
          </cell>
          <cell r="F3082">
            <v>1.61</v>
          </cell>
          <cell r="G3082">
            <v>0</v>
          </cell>
          <cell r="H3082">
            <v>61.08</v>
          </cell>
          <cell r="I3082">
            <v>1.61</v>
          </cell>
        </row>
        <row r="3083">
          <cell r="A3083" t="str">
            <v>4757</v>
          </cell>
          <cell r="B3083" t="str">
            <v>B</v>
          </cell>
          <cell r="C3083" t="str">
            <v>Y</v>
          </cell>
          <cell r="D3083" t="str">
            <v>0128-99</v>
          </cell>
          <cell r="E3083" t="str">
            <v>LADELUFTLEITUNG</v>
          </cell>
          <cell r="F3083">
            <v>1.89</v>
          </cell>
          <cell r="G3083">
            <v>0.85</v>
          </cell>
          <cell r="H3083">
            <v>99.86</v>
          </cell>
          <cell r="I3083">
            <v>2.7399999999999998</v>
          </cell>
        </row>
        <row r="3084">
          <cell r="A3084" t="str">
            <v>4758</v>
          </cell>
          <cell r="B3084" t="str">
            <v>B</v>
          </cell>
          <cell r="C3084" t="str">
            <v>Y</v>
          </cell>
          <cell r="D3084" t="str">
            <v>0128-99</v>
          </cell>
          <cell r="E3084" t="str">
            <v>LADELUFTLEITUNG</v>
          </cell>
          <cell r="F3084">
            <v>1.87</v>
          </cell>
          <cell r="G3084">
            <v>0.85</v>
          </cell>
          <cell r="H3084">
            <v>99.86</v>
          </cell>
          <cell r="I3084">
            <v>2.72</v>
          </cell>
        </row>
        <row r="3085">
          <cell r="A3085" t="str">
            <v>4759</v>
          </cell>
          <cell r="B3085" t="str">
            <v>B</v>
          </cell>
          <cell r="C3085" t="str">
            <v>Y</v>
          </cell>
          <cell r="D3085" t="str">
            <v>0128-99</v>
          </cell>
          <cell r="E3085" t="str">
            <v>LADELUFTLEITUNG</v>
          </cell>
          <cell r="F3085">
            <v>1.61</v>
          </cell>
          <cell r="G3085">
            <v>0.85</v>
          </cell>
          <cell r="H3085">
            <v>76.099999999999994</v>
          </cell>
          <cell r="I3085">
            <v>2.46</v>
          </cell>
        </row>
        <row r="3086">
          <cell r="A3086" t="str">
            <v>4760</v>
          </cell>
          <cell r="B3086" t="str">
            <v>B</v>
          </cell>
          <cell r="C3086" t="str">
            <v>Y</v>
          </cell>
          <cell r="D3086" t="str">
            <v>0128-99</v>
          </cell>
          <cell r="E3086" t="str">
            <v>LADELUFTLEITUNG</v>
          </cell>
          <cell r="F3086">
            <v>1.56</v>
          </cell>
          <cell r="G3086">
            <v>0.85</v>
          </cell>
          <cell r="H3086">
            <v>97.46</v>
          </cell>
          <cell r="I3086">
            <v>2.41</v>
          </cell>
        </row>
        <row r="3087">
          <cell r="A3087" t="str">
            <v>4761</v>
          </cell>
          <cell r="B3087" t="str">
            <v>B</v>
          </cell>
          <cell r="C3087" t="str">
            <v>Y</v>
          </cell>
          <cell r="D3087" t="str">
            <v>0128-99</v>
          </cell>
          <cell r="E3087" t="str">
            <v>LADELUFTLEITUNG</v>
          </cell>
          <cell r="F3087">
            <v>1.57</v>
          </cell>
          <cell r="G3087">
            <v>0.85</v>
          </cell>
          <cell r="H3087">
            <v>97.46</v>
          </cell>
          <cell r="I3087">
            <v>2.42</v>
          </cell>
        </row>
        <row r="3088">
          <cell r="A3088" t="str">
            <v>4762</v>
          </cell>
          <cell r="B3088" t="str">
            <v>B</v>
          </cell>
          <cell r="C3088" t="str">
            <v>Y</v>
          </cell>
          <cell r="D3088" t="str">
            <v>0128-99</v>
          </cell>
          <cell r="E3088" t="str">
            <v>LADELUFTLEITUNG</v>
          </cell>
          <cell r="F3088">
            <v>1.57</v>
          </cell>
          <cell r="G3088">
            <v>0.85</v>
          </cell>
          <cell r="H3088">
            <v>74.41</v>
          </cell>
          <cell r="I3088">
            <v>2.42</v>
          </cell>
        </row>
        <row r="3089">
          <cell r="A3089" t="str">
            <v>4763</v>
          </cell>
          <cell r="B3089" t="str">
            <v>B</v>
          </cell>
          <cell r="C3089" t="str">
            <v>Y</v>
          </cell>
          <cell r="D3089" t="str">
            <v>0129-99</v>
          </cell>
          <cell r="E3089" t="str">
            <v>ELEK.ANLASSZUBEH.</v>
          </cell>
          <cell r="F3089">
            <v>0.14000000000000001</v>
          </cell>
          <cell r="G3089">
            <v>0</v>
          </cell>
          <cell r="H3089">
            <v>8.81</v>
          </cell>
          <cell r="I3089">
            <v>0.14000000000000001</v>
          </cell>
        </row>
        <row r="3090">
          <cell r="A3090" t="str">
            <v>4764</v>
          </cell>
          <cell r="B3090" t="str">
            <v>B</v>
          </cell>
          <cell r="C3090" t="str">
            <v>Y</v>
          </cell>
          <cell r="D3090" t="str">
            <v>0128-99</v>
          </cell>
          <cell r="E3090" t="str">
            <v>ELEK.ANLASSZUBEH.</v>
          </cell>
          <cell r="F3090">
            <v>0.14000000000000001</v>
          </cell>
          <cell r="G3090">
            <v>0</v>
          </cell>
          <cell r="H3090">
            <v>9.16</v>
          </cell>
          <cell r="I3090">
            <v>0.14000000000000001</v>
          </cell>
        </row>
        <row r="3091">
          <cell r="A3091" t="str">
            <v>4765</v>
          </cell>
          <cell r="B3091" t="str">
            <v>B</v>
          </cell>
          <cell r="C3091" t="str">
            <v>Y</v>
          </cell>
          <cell r="D3091" t="str">
            <v>0128-99</v>
          </cell>
          <cell r="E3091" t="str">
            <v>ELEK.ANLASSZUBEH.</v>
          </cell>
          <cell r="F3091">
            <v>0.25</v>
          </cell>
          <cell r="G3091">
            <v>0</v>
          </cell>
          <cell r="H3091">
            <v>51.04</v>
          </cell>
          <cell r="I3091">
            <v>0.25</v>
          </cell>
        </row>
        <row r="3092">
          <cell r="A3092" t="str">
            <v>4766</v>
          </cell>
          <cell r="B3092" t="str">
            <v>B</v>
          </cell>
          <cell r="C3092" t="str">
            <v>Y</v>
          </cell>
          <cell r="D3092" t="str">
            <v>0128-99</v>
          </cell>
          <cell r="E3092" t="str">
            <v>ELEK.ANLASSZUBEH.</v>
          </cell>
          <cell r="F3092">
            <v>0.25</v>
          </cell>
          <cell r="G3092">
            <v>0</v>
          </cell>
          <cell r="H3092">
            <v>53.94</v>
          </cell>
          <cell r="I3092">
            <v>0.25</v>
          </cell>
        </row>
        <row r="3093">
          <cell r="A3093" t="str">
            <v>4767</v>
          </cell>
          <cell r="B3093" t="str">
            <v>B</v>
          </cell>
          <cell r="C3093" t="str">
            <v>Y</v>
          </cell>
          <cell r="D3093" t="str">
            <v>0128-99</v>
          </cell>
          <cell r="E3093" t="str">
            <v>STARTHILFE</v>
          </cell>
          <cell r="F3093">
            <v>0.25</v>
          </cell>
          <cell r="G3093">
            <v>0</v>
          </cell>
          <cell r="H3093">
            <v>42.58</v>
          </cell>
          <cell r="I3093">
            <v>0.25</v>
          </cell>
        </row>
        <row r="3094">
          <cell r="A3094" t="str">
            <v>4768</v>
          </cell>
          <cell r="B3094" t="str">
            <v>B</v>
          </cell>
          <cell r="C3094" t="str">
            <v>Y</v>
          </cell>
          <cell r="D3094" t="str">
            <v>0128-99</v>
          </cell>
          <cell r="E3094" t="str">
            <v>STARTHILFE</v>
          </cell>
          <cell r="F3094">
            <v>0.25</v>
          </cell>
          <cell r="G3094">
            <v>0</v>
          </cell>
          <cell r="H3094">
            <v>45.13</v>
          </cell>
          <cell r="I3094">
            <v>0.25</v>
          </cell>
        </row>
        <row r="3095">
          <cell r="A3095" t="str">
            <v>4769</v>
          </cell>
          <cell r="B3095" t="str">
            <v>B</v>
          </cell>
          <cell r="C3095" t="str">
            <v>Y</v>
          </cell>
          <cell r="D3095" t="str">
            <v>0128-99</v>
          </cell>
          <cell r="E3095" t="str">
            <v>VERSCHLUSSTEILE</v>
          </cell>
          <cell r="F3095">
            <v>0</v>
          </cell>
          <cell r="G3095">
            <v>0</v>
          </cell>
          <cell r="H3095">
            <v>0</v>
          </cell>
          <cell r="I3095">
            <v>0</v>
          </cell>
        </row>
        <row r="3096">
          <cell r="A3096" t="str">
            <v>4770</v>
          </cell>
          <cell r="B3096" t="str">
            <v>B</v>
          </cell>
          <cell r="C3096" t="str">
            <v>Y</v>
          </cell>
          <cell r="D3096" t="str">
            <v>0128-99</v>
          </cell>
          <cell r="E3096" t="str">
            <v>ABDECKKAPPE</v>
          </cell>
          <cell r="F3096">
            <v>0</v>
          </cell>
          <cell r="G3096">
            <v>0</v>
          </cell>
          <cell r="H3096">
            <v>0.13</v>
          </cell>
          <cell r="I3096">
            <v>0</v>
          </cell>
        </row>
        <row r="3097">
          <cell r="A3097" t="str">
            <v>4771</v>
          </cell>
          <cell r="B3097" t="str">
            <v>B</v>
          </cell>
          <cell r="C3097" t="str">
            <v>Y</v>
          </cell>
          <cell r="D3097" t="str">
            <v>0128-00</v>
          </cell>
          <cell r="E3097" t="str">
            <v>OHNE INHALT</v>
          </cell>
          <cell r="F3097">
            <v>0</v>
          </cell>
          <cell r="G3097">
            <v>0</v>
          </cell>
          <cell r="H3097">
            <v>0</v>
          </cell>
          <cell r="I3097">
            <v>0</v>
          </cell>
        </row>
        <row r="3098">
          <cell r="A3098" t="str">
            <v>4772</v>
          </cell>
          <cell r="B3098" t="str">
            <v>B</v>
          </cell>
          <cell r="C3098" t="str">
            <v>Y</v>
          </cell>
          <cell r="D3098" t="str">
            <v>0128-00</v>
          </cell>
          <cell r="E3098" t="str">
            <v>DREHZAHLREGLER</v>
          </cell>
          <cell r="F3098">
            <v>2.85</v>
          </cell>
          <cell r="G3098">
            <v>2.0499999999999998</v>
          </cell>
          <cell r="H3098">
            <v>241.16</v>
          </cell>
          <cell r="I3098">
            <v>4.9000000000000004</v>
          </cell>
        </row>
        <row r="3099">
          <cell r="A3099" t="str">
            <v>4773</v>
          </cell>
          <cell r="B3099" t="str">
            <v>B</v>
          </cell>
          <cell r="C3099" t="str">
            <v>Y</v>
          </cell>
          <cell r="D3099" t="str">
            <v>0130-00</v>
          </cell>
          <cell r="E3099" t="str">
            <v>BETRIEBSANLEITUNG</v>
          </cell>
          <cell r="F3099">
            <v>0</v>
          </cell>
          <cell r="G3099">
            <v>0</v>
          </cell>
          <cell r="H3099">
            <v>8.14</v>
          </cell>
          <cell r="I3099">
            <v>0</v>
          </cell>
        </row>
        <row r="3100">
          <cell r="A3100" t="str">
            <v>4774</v>
          </cell>
          <cell r="B3100" t="str">
            <v>B</v>
          </cell>
          <cell r="C3100" t="str">
            <v>Y</v>
          </cell>
          <cell r="D3100" t="str">
            <v>0128-00</v>
          </cell>
          <cell r="E3100" t="str">
            <v>EINSPRITZPUMPE</v>
          </cell>
          <cell r="F3100">
            <v>8.89</v>
          </cell>
          <cell r="G3100">
            <v>58.71</v>
          </cell>
          <cell r="H3100">
            <v>1052.4000000000001</v>
          </cell>
          <cell r="I3100">
            <v>67.599999999999994</v>
          </cell>
        </row>
        <row r="3101">
          <cell r="A3101" t="str">
            <v>4775</v>
          </cell>
          <cell r="B3101" t="str">
            <v>B</v>
          </cell>
          <cell r="C3101" t="str">
            <v>Y</v>
          </cell>
          <cell r="D3101" t="str">
            <v>0128-00</v>
          </cell>
          <cell r="E3101" t="str">
            <v>EINSPRITZPUMPE</v>
          </cell>
          <cell r="F3101">
            <v>10.29</v>
          </cell>
          <cell r="G3101">
            <v>58.71</v>
          </cell>
          <cell r="H3101">
            <v>1052.4000000000001</v>
          </cell>
          <cell r="I3101">
            <v>69</v>
          </cell>
        </row>
        <row r="3102">
          <cell r="A3102" t="str">
            <v>4776</v>
          </cell>
          <cell r="B3102" t="str">
            <v>B</v>
          </cell>
          <cell r="C3102" t="str">
            <v>Y</v>
          </cell>
          <cell r="D3102" t="str">
            <v>0128-99</v>
          </cell>
          <cell r="E3102" t="str">
            <v>FLUESSIGK.VORWAERM</v>
          </cell>
          <cell r="F3102">
            <v>0.35</v>
          </cell>
          <cell r="G3102">
            <v>0</v>
          </cell>
          <cell r="H3102">
            <v>14.45</v>
          </cell>
          <cell r="I3102">
            <v>0.35</v>
          </cell>
        </row>
        <row r="3103">
          <cell r="A3103" t="str">
            <v>4777</v>
          </cell>
          <cell r="B3103" t="str">
            <v>B</v>
          </cell>
          <cell r="C3103" t="str">
            <v>Y</v>
          </cell>
          <cell r="D3103" t="str">
            <v>0128-99</v>
          </cell>
          <cell r="E3103" t="str">
            <v>FLUESSIGK.VORWAERM</v>
          </cell>
          <cell r="F3103">
            <v>0.35</v>
          </cell>
          <cell r="G3103">
            <v>0</v>
          </cell>
          <cell r="H3103">
            <v>38.340000000000003</v>
          </cell>
          <cell r="I3103">
            <v>0.35</v>
          </cell>
        </row>
        <row r="3104">
          <cell r="A3104" t="str">
            <v>4778</v>
          </cell>
          <cell r="B3104" t="str">
            <v>B</v>
          </cell>
          <cell r="C3104" t="str">
            <v>Y</v>
          </cell>
          <cell r="D3104" t="str">
            <v>0128-99</v>
          </cell>
          <cell r="E3104" t="str">
            <v>ANSCHLUSSTEIL</v>
          </cell>
          <cell r="F3104">
            <v>0.46</v>
          </cell>
          <cell r="G3104">
            <v>0</v>
          </cell>
          <cell r="H3104">
            <v>3.65</v>
          </cell>
          <cell r="I3104">
            <v>0.46</v>
          </cell>
        </row>
        <row r="3105">
          <cell r="A3105" t="str">
            <v>4779</v>
          </cell>
          <cell r="B3105" t="str">
            <v>B</v>
          </cell>
          <cell r="C3105" t="str">
            <v>Y</v>
          </cell>
          <cell r="D3105" t="str">
            <v>0128-99</v>
          </cell>
          <cell r="E3105" t="str">
            <v>ANSCHLUSSTEIL</v>
          </cell>
          <cell r="F3105">
            <v>0.46</v>
          </cell>
          <cell r="G3105">
            <v>0</v>
          </cell>
          <cell r="H3105">
            <v>1.87</v>
          </cell>
          <cell r="I3105">
            <v>0.46</v>
          </cell>
        </row>
        <row r="3106">
          <cell r="A3106" t="str">
            <v>4780</v>
          </cell>
          <cell r="B3106" t="str">
            <v>B</v>
          </cell>
          <cell r="C3106" t="str">
            <v>Y</v>
          </cell>
          <cell r="D3106" t="str">
            <v>0128-99</v>
          </cell>
          <cell r="E3106" t="str">
            <v>ANHAENGEOESE</v>
          </cell>
          <cell r="F3106">
            <v>0.19</v>
          </cell>
          <cell r="G3106">
            <v>0</v>
          </cell>
          <cell r="H3106">
            <v>4.3099999999999996</v>
          </cell>
          <cell r="I3106">
            <v>0.19</v>
          </cell>
        </row>
        <row r="3107">
          <cell r="A3107" t="str">
            <v>4781</v>
          </cell>
          <cell r="B3107" t="str">
            <v>B</v>
          </cell>
          <cell r="C3107" t="str">
            <v>Y</v>
          </cell>
          <cell r="D3107" t="str">
            <v>0128-00</v>
          </cell>
          <cell r="E3107" t="str">
            <v>EINSPRITZPUMPE</v>
          </cell>
          <cell r="F3107">
            <v>10.97</v>
          </cell>
          <cell r="G3107">
            <v>58.56</v>
          </cell>
          <cell r="H3107">
            <v>1154.7</v>
          </cell>
          <cell r="I3107">
            <v>69.53</v>
          </cell>
        </row>
        <row r="3108">
          <cell r="A3108" t="str">
            <v>4782</v>
          </cell>
          <cell r="B3108" t="str">
            <v>B</v>
          </cell>
          <cell r="C3108" t="str">
            <v>Y</v>
          </cell>
          <cell r="D3108" t="str">
            <v>0128-00</v>
          </cell>
          <cell r="E3108" t="str">
            <v>EINSPRITZPUMPE</v>
          </cell>
          <cell r="F3108">
            <v>10.97</v>
          </cell>
          <cell r="G3108">
            <v>58.56</v>
          </cell>
          <cell r="H3108">
            <v>1154.7</v>
          </cell>
          <cell r="I3108">
            <v>69.53</v>
          </cell>
        </row>
        <row r="3109">
          <cell r="A3109" t="str">
            <v>4783</v>
          </cell>
          <cell r="B3109" t="str">
            <v>B</v>
          </cell>
          <cell r="C3109" t="str">
            <v>Y</v>
          </cell>
          <cell r="D3109" t="str">
            <v>0128-00</v>
          </cell>
          <cell r="E3109" t="str">
            <v>LUEFTERLAGERUNG</v>
          </cell>
          <cell r="F3109">
            <v>1.1499999999999999</v>
          </cell>
          <cell r="G3109">
            <v>0</v>
          </cell>
          <cell r="H3109">
            <v>86.17</v>
          </cell>
          <cell r="I3109">
            <v>1.1499999999999999</v>
          </cell>
        </row>
        <row r="3110">
          <cell r="A3110" t="str">
            <v>4784</v>
          </cell>
          <cell r="B3110" t="str">
            <v>B</v>
          </cell>
          <cell r="C3110" t="str">
            <v>Y</v>
          </cell>
          <cell r="D3110" t="str">
            <v>0128-00</v>
          </cell>
          <cell r="E3110" t="str">
            <v>KABELBAUM</v>
          </cell>
          <cell r="F3110">
            <v>1.3</v>
          </cell>
          <cell r="G3110">
            <v>0</v>
          </cell>
          <cell r="H3110">
            <v>14.4</v>
          </cell>
          <cell r="I3110">
            <v>1.3</v>
          </cell>
        </row>
        <row r="3111">
          <cell r="A3111" t="str">
            <v>4785</v>
          </cell>
          <cell r="B3111" t="str">
            <v>B</v>
          </cell>
          <cell r="C3111" t="str">
            <v>Y</v>
          </cell>
          <cell r="D3111" t="str">
            <v>0128-00</v>
          </cell>
          <cell r="E3111" t="str">
            <v>ABGASTURBOLADER</v>
          </cell>
          <cell r="F3111">
            <v>5.29</v>
          </cell>
          <cell r="G3111">
            <v>2.68</v>
          </cell>
          <cell r="H3111">
            <v>132.32</v>
          </cell>
          <cell r="I3111">
            <v>7.9700000000000006</v>
          </cell>
        </row>
        <row r="3112">
          <cell r="A3112" t="str">
            <v>4786</v>
          </cell>
          <cell r="B3112" t="str">
            <v>B</v>
          </cell>
          <cell r="C3112" t="str">
            <v>Y</v>
          </cell>
          <cell r="D3112" t="str">
            <v>0128-00</v>
          </cell>
          <cell r="E3112" t="str">
            <v>ABGASTURBOLADER</v>
          </cell>
          <cell r="F3112">
            <v>5.29</v>
          </cell>
          <cell r="G3112">
            <v>2.68</v>
          </cell>
          <cell r="H3112">
            <v>132.32</v>
          </cell>
          <cell r="I3112">
            <v>7.9700000000000006</v>
          </cell>
        </row>
        <row r="3113">
          <cell r="A3113" t="str">
            <v>4787</v>
          </cell>
          <cell r="B3113" t="str">
            <v>B</v>
          </cell>
          <cell r="C3113" t="str">
            <v>Y</v>
          </cell>
          <cell r="D3113" t="str">
            <v>0128-00</v>
          </cell>
          <cell r="E3113" t="str">
            <v>ABGASTURBOLADER</v>
          </cell>
          <cell r="F3113">
            <v>2.82</v>
          </cell>
          <cell r="G3113">
            <v>2.68</v>
          </cell>
          <cell r="H3113">
            <v>225.02</v>
          </cell>
          <cell r="I3113">
            <v>5.5</v>
          </cell>
        </row>
        <row r="3114">
          <cell r="A3114" t="str">
            <v>4788</v>
          </cell>
          <cell r="B3114" t="str">
            <v>B</v>
          </cell>
          <cell r="C3114" t="str">
            <v>Y</v>
          </cell>
          <cell r="D3114" t="str">
            <v>0128-00</v>
          </cell>
          <cell r="E3114" t="str">
            <v>ABGASTURBOLADER</v>
          </cell>
          <cell r="F3114">
            <v>5.29</v>
          </cell>
          <cell r="G3114">
            <v>4.33</v>
          </cell>
          <cell r="H3114">
            <v>133.04</v>
          </cell>
          <cell r="I3114">
            <v>9.620000000000001</v>
          </cell>
        </row>
        <row r="3115">
          <cell r="A3115" t="str">
            <v>4789</v>
          </cell>
          <cell r="B3115" t="str">
            <v>B</v>
          </cell>
          <cell r="C3115" t="str">
            <v>Y</v>
          </cell>
          <cell r="D3115" t="str">
            <v>0128-00</v>
          </cell>
          <cell r="E3115" t="str">
            <v>ABGASTURBOLADER</v>
          </cell>
          <cell r="F3115">
            <v>3.31</v>
          </cell>
          <cell r="G3115">
            <v>4.33</v>
          </cell>
          <cell r="H3115">
            <v>133.04</v>
          </cell>
          <cell r="I3115">
            <v>7.6400000000000006</v>
          </cell>
        </row>
        <row r="3116">
          <cell r="A3116" t="str">
            <v>4790</v>
          </cell>
          <cell r="B3116" t="str">
            <v>B</v>
          </cell>
          <cell r="C3116" t="str">
            <v>Y</v>
          </cell>
          <cell r="D3116" t="str">
            <v>0128-00</v>
          </cell>
          <cell r="E3116" t="str">
            <v>ABGASTURBOLADER</v>
          </cell>
          <cell r="F3116">
            <v>2.82</v>
          </cell>
          <cell r="G3116">
            <v>4.33</v>
          </cell>
          <cell r="H3116">
            <v>225.74</v>
          </cell>
          <cell r="I3116">
            <v>7.15</v>
          </cell>
        </row>
        <row r="3117">
          <cell r="A3117" t="str">
            <v>4791</v>
          </cell>
          <cell r="B3117" t="str">
            <v>B</v>
          </cell>
          <cell r="C3117" t="str">
            <v>Y</v>
          </cell>
          <cell r="D3117" t="str">
            <v>0128-99</v>
          </cell>
          <cell r="E3117" t="str">
            <v>LADELUFTLEITUNG</v>
          </cell>
          <cell r="F3117">
            <v>1.6</v>
          </cell>
          <cell r="G3117">
            <v>0.85</v>
          </cell>
          <cell r="H3117">
            <v>98.72</v>
          </cell>
          <cell r="I3117">
            <v>2.4500000000000002</v>
          </cell>
        </row>
        <row r="3118">
          <cell r="A3118" t="str">
            <v>4792</v>
          </cell>
          <cell r="B3118" t="str">
            <v>B</v>
          </cell>
          <cell r="C3118" t="str">
            <v>Y</v>
          </cell>
          <cell r="D3118" t="str">
            <v>0128-99</v>
          </cell>
          <cell r="E3118" t="str">
            <v>LADELUFTLEITUNG</v>
          </cell>
          <cell r="F3118">
            <v>1.54</v>
          </cell>
          <cell r="G3118">
            <v>0.85</v>
          </cell>
          <cell r="H3118">
            <v>74.959999999999994</v>
          </cell>
          <cell r="I3118">
            <v>2.39</v>
          </cell>
        </row>
        <row r="3119">
          <cell r="A3119" t="str">
            <v>4793</v>
          </cell>
          <cell r="B3119" t="str">
            <v>B</v>
          </cell>
          <cell r="C3119" t="str">
            <v>Y</v>
          </cell>
          <cell r="D3119" t="str">
            <v>0128-99</v>
          </cell>
          <cell r="E3119" t="str">
            <v>LADELUFTLEITUNG</v>
          </cell>
          <cell r="F3119">
            <v>1.57</v>
          </cell>
          <cell r="G3119">
            <v>0.85</v>
          </cell>
          <cell r="H3119">
            <v>98.72</v>
          </cell>
          <cell r="I3119">
            <v>2.42</v>
          </cell>
        </row>
        <row r="3120">
          <cell r="A3120" t="str">
            <v>4794</v>
          </cell>
          <cell r="B3120" t="str">
            <v>B</v>
          </cell>
          <cell r="C3120" t="str">
            <v>Y</v>
          </cell>
          <cell r="D3120" t="str">
            <v>0128-99</v>
          </cell>
          <cell r="E3120" t="str">
            <v>LADELUFTLEITUNG</v>
          </cell>
          <cell r="F3120">
            <v>1.57</v>
          </cell>
          <cell r="G3120">
            <v>0.85</v>
          </cell>
          <cell r="H3120">
            <v>98.72</v>
          </cell>
          <cell r="I3120">
            <v>2.42</v>
          </cell>
        </row>
        <row r="3121">
          <cell r="A3121" t="str">
            <v>4795</v>
          </cell>
          <cell r="B3121" t="str">
            <v>B</v>
          </cell>
          <cell r="C3121" t="str">
            <v>Y</v>
          </cell>
          <cell r="D3121" t="str">
            <v>0128-99</v>
          </cell>
          <cell r="E3121" t="str">
            <v>LADELUFTLEITUNG</v>
          </cell>
          <cell r="F3121">
            <v>1.54</v>
          </cell>
          <cell r="G3121">
            <v>0.85</v>
          </cell>
          <cell r="H3121">
            <v>74.959999999999994</v>
          </cell>
          <cell r="I3121">
            <v>2.39</v>
          </cell>
        </row>
        <row r="3122">
          <cell r="A3122" t="str">
            <v>4796</v>
          </cell>
          <cell r="B3122" t="str">
            <v>B</v>
          </cell>
          <cell r="C3122" t="str">
            <v>Y</v>
          </cell>
          <cell r="D3122" t="str">
            <v>0128-99</v>
          </cell>
          <cell r="E3122" t="str">
            <v>LADELUFTLEITUNG</v>
          </cell>
          <cell r="F3122">
            <v>1.6</v>
          </cell>
          <cell r="G3122">
            <v>0.85</v>
          </cell>
          <cell r="H3122">
            <v>98.72</v>
          </cell>
          <cell r="I3122">
            <v>2.4500000000000002</v>
          </cell>
        </row>
        <row r="3123">
          <cell r="A3123" t="str">
            <v>4797</v>
          </cell>
          <cell r="B3123" t="str">
            <v>B</v>
          </cell>
          <cell r="C3123" t="str">
            <v>Y</v>
          </cell>
          <cell r="D3123" t="str">
            <v>0128-99</v>
          </cell>
          <cell r="E3123" t="str">
            <v>LADELUFTLEITUNG</v>
          </cell>
          <cell r="F3123">
            <v>1.57</v>
          </cell>
          <cell r="G3123">
            <v>0.85</v>
          </cell>
          <cell r="H3123">
            <v>98.72</v>
          </cell>
          <cell r="I3123">
            <v>2.42</v>
          </cell>
        </row>
        <row r="3124">
          <cell r="A3124" t="str">
            <v>4798</v>
          </cell>
          <cell r="B3124" t="str">
            <v>B</v>
          </cell>
          <cell r="C3124" t="str">
            <v>Y</v>
          </cell>
          <cell r="D3124" t="str">
            <v>0128-99</v>
          </cell>
          <cell r="E3124" t="str">
            <v>LADELUFTLEITUNG</v>
          </cell>
          <cell r="F3124">
            <v>1.54</v>
          </cell>
          <cell r="G3124">
            <v>0.85</v>
          </cell>
          <cell r="H3124">
            <v>74.959999999999994</v>
          </cell>
          <cell r="I3124">
            <v>2.39</v>
          </cell>
        </row>
        <row r="3125">
          <cell r="A3125" t="str">
            <v>4799</v>
          </cell>
          <cell r="B3125" t="str">
            <v>B</v>
          </cell>
          <cell r="C3125" t="str">
            <v>Y</v>
          </cell>
          <cell r="D3125" t="str">
            <v>0128-00</v>
          </cell>
          <cell r="E3125" t="str">
            <v>ABGASTURBOLADER</v>
          </cell>
          <cell r="F3125">
            <v>5.59</v>
          </cell>
          <cell r="G3125">
            <v>2.84</v>
          </cell>
          <cell r="H3125">
            <v>219.28</v>
          </cell>
          <cell r="I3125">
            <v>8.43</v>
          </cell>
        </row>
        <row r="3126">
          <cell r="A3126" t="str">
            <v>4800</v>
          </cell>
          <cell r="B3126" t="str">
            <v>B</v>
          </cell>
          <cell r="C3126" t="str">
            <v>Y</v>
          </cell>
          <cell r="D3126" t="str">
            <v>0128-00</v>
          </cell>
          <cell r="E3126" t="str">
            <v>ABGASTURBOLADER</v>
          </cell>
          <cell r="F3126">
            <v>3.09</v>
          </cell>
          <cell r="G3126">
            <v>2.84</v>
          </cell>
          <cell r="H3126">
            <v>284.5</v>
          </cell>
          <cell r="I3126">
            <v>5.93</v>
          </cell>
        </row>
        <row r="3127">
          <cell r="A3127" t="str">
            <v>4801</v>
          </cell>
          <cell r="B3127" t="str">
            <v>B</v>
          </cell>
          <cell r="C3127" t="str">
            <v>Y</v>
          </cell>
          <cell r="D3127" t="str">
            <v>0128-99</v>
          </cell>
          <cell r="E3127" t="str">
            <v>LADELUFTLEITUNG</v>
          </cell>
          <cell r="F3127">
            <v>2.0499999999999998</v>
          </cell>
          <cell r="G3127">
            <v>0.85</v>
          </cell>
          <cell r="H3127">
            <v>101.23</v>
          </cell>
          <cell r="I3127">
            <v>2.9</v>
          </cell>
        </row>
        <row r="3128">
          <cell r="A3128" t="str">
            <v>4802</v>
          </cell>
          <cell r="B3128" t="str">
            <v>B</v>
          </cell>
          <cell r="C3128" t="str">
            <v>Y</v>
          </cell>
          <cell r="D3128" t="str">
            <v>0128-99</v>
          </cell>
          <cell r="E3128" t="str">
            <v>LADELUFTLEITUNG</v>
          </cell>
          <cell r="F3128">
            <v>2.02</v>
          </cell>
          <cell r="G3128">
            <v>0.85</v>
          </cell>
          <cell r="H3128">
            <v>101.23</v>
          </cell>
          <cell r="I3128">
            <v>2.87</v>
          </cell>
        </row>
        <row r="3129">
          <cell r="A3129" t="str">
            <v>4803</v>
          </cell>
          <cell r="B3129" t="str">
            <v>B</v>
          </cell>
          <cell r="C3129" t="str">
            <v>Y</v>
          </cell>
          <cell r="D3129" t="str">
            <v>0128-99</v>
          </cell>
          <cell r="E3129" t="str">
            <v>LADELUFTLEITUNG</v>
          </cell>
          <cell r="F3129">
            <v>1.79</v>
          </cell>
          <cell r="G3129">
            <v>0.85</v>
          </cell>
          <cell r="H3129">
            <v>80.09</v>
          </cell>
          <cell r="I3129">
            <v>2.64</v>
          </cell>
        </row>
        <row r="3130">
          <cell r="A3130" t="str">
            <v>4804</v>
          </cell>
          <cell r="B3130" t="str">
            <v>B</v>
          </cell>
          <cell r="C3130" t="str">
            <v>Y</v>
          </cell>
          <cell r="D3130" t="str">
            <v>0128-99</v>
          </cell>
          <cell r="E3130" t="str">
            <v>LADELUFTLEITUNG</v>
          </cell>
          <cell r="F3130">
            <v>2.0499999999999998</v>
          </cell>
          <cell r="G3130">
            <v>0.85</v>
          </cell>
          <cell r="H3130">
            <v>101.23</v>
          </cell>
          <cell r="I3130">
            <v>2.9</v>
          </cell>
        </row>
        <row r="3131">
          <cell r="A3131" t="str">
            <v>4805</v>
          </cell>
          <cell r="B3131" t="str">
            <v>B</v>
          </cell>
          <cell r="C3131" t="str">
            <v>Y</v>
          </cell>
          <cell r="D3131" t="str">
            <v>0128-99</v>
          </cell>
          <cell r="E3131" t="str">
            <v>LADELUFTLEITUNG</v>
          </cell>
          <cell r="F3131">
            <v>2.02</v>
          </cell>
          <cell r="G3131">
            <v>0.85</v>
          </cell>
          <cell r="H3131">
            <v>101.23</v>
          </cell>
          <cell r="I3131">
            <v>2.87</v>
          </cell>
        </row>
        <row r="3132">
          <cell r="A3132" t="str">
            <v>4806</v>
          </cell>
          <cell r="B3132" t="str">
            <v>B</v>
          </cell>
          <cell r="C3132" t="str">
            <v>Y</v>
          </cell>
          <cell r="D3132" t="str">
            <v>0128-99</v>
          </cell>
          <cell r="E3132" t="str">
            <v>LADELUFTLEITUNG</v>
          </cell>
          <cell r="F3132">
            <v>2.02</v>
          </cell>
          <cell r="G3132">
            <v>0.85</v>
          </cell>
          <cell r="H3132">
            <v>80.09</v>
          </cell>
          <cell r="I3132">
            <v>2.87</v>
          </cell>
        </row>
        <row r="3133">
          <cell r="A3133" t="str">
            <v>4807</v>
          </cell>
          <cell r="B3133" t="str">
            <v>B</v>
          </cell>
          <cell r="C3133" t="str">
            <v>Y</v>
          </cell>
          <cell r="D3133" t="str">
            <v>0128-99</v>
          </cell>
          <cell r="E3133" t="str">
            <v>LADELUFTLEITUNG</v>
          </cell>
          <cell r="F3133">
            <v>2.0499999999999998</v>
          </cell>
          <cell r="G3133">
            <v>0.85</v>
          </cell>
          <cell r="H3133">
            <v>101.23</v>
          </cell>
          <cell r="I3133">
            <v>2.9</v>
          </cell>
        </row>
        <row r="3134">
          <cell r="A3134" t="str">
            <v>4808</v>
          </cell>
          <cell r="B3134" t="str">
            <v>B</v>
          </cell>
          <cell r="C3134" t="str">
            <v>Y</v>
          </cell>
          <cell r="D3134" t="str">
            <v>0128-99</v>
          </cell>
          <cell r="E3134" t="str">
            <v>LADELUFTLEITUNG</v>
          </cell>
          <cell r="F3134">
            <v>2.02</v>
          </cell>
          <cell r="G3134">
            <v>0.85</v>
          </cell>
          <cell r="H3134">
            <v>80.09</v>
          </cell>
          <cell r="I3134">
            <v>2.87</v>
          </cell>
        </row>
        <row r="3135">
          <cell r="A3135" t="str">
            <v>4809</v>
          </cell>
          <cell r="B3135" t="str">
            <v>B</v>
          </cell>
          <cell r="C3135" t="str">
            <v>Y</v>
          </cell>
          <cell r="D3135" t="str">
            <v>0128-99</v>
          </cell>
          <cell r="E3135" t="str">
            <v>LADELUFTLEITUNG</v>
          </cell>
          <cell r="F3135">
            <v>2.0499999999999998</v>
          </cell>
          <cell r="G3135">
            <v>0.85</v>
          </cell>
          <cell r="H3135">
            <v>101.23</v>
          </cell>
          <cell r="I3135">
            <v>2.9</v>
          </cell>
        </row>
        <row r="3136">
          <cell r="A3136" t="str">
            <v>4810</v>
          </cell>
          <cell r="B3136" t="str">
            <v>B</v>
          </cell>
          <cell r="C3136" t="str">
            <v>Y</v>
          </cell>
          <cell r="D3136" t="str">
            <v>0128-99</v>
          </cell>
          <cell r="E3136" t="str">
            <v>LADELUFTLEITUNG</v>
          </cell>
          <cell r="F3136">
            <v>2.0499999999999998</v>
          </cell>
          <cell r="G3136">
            <v>0.85</v>
          </cell>
          <cell r="H3136">
            <v>101.23</v>
          </cell>
          <cell r="I3136">
            <v>2.9</v>
          </cell>
        </row>
        <row r="3137">
          <cell r="A3137" t="str">
            <v>4811</v>
          </cell>
          <cell r="B3137" t="str">
            <v>B</v>
          </cell>
          <cell r="C3137" t="str">
            <v>Y</v>
          </cell>
          <cell r="D3137" t="str">
            <v>0128-99</v>
          </cell>
          <cell r="E3137" t="str">
            <v>LADELUFTLEITUNG</v>
          </cell>
          <cell r="F3137">
            <v>1.79</v>
          </cell>
          <cell r="G3137">
            <v>0.85</v>
          </cell>
          <cell r="H3137">
            <v>80.09</v>
          </cell>
          <cell r="I3137">
            <v>2.64</v>
          </cell>
        </row>
        <row r="3138">
          <cell r="A3138" t="str">
            <v>4812</v>
          </cell>
          <cell r="B3138" t="str">
            <v>B</v>
          </cell>
          <cell r="C3138" t="str">
            <v>Y</v>
          </cell>
          <cell r="D3138" t="str">
            <v>0128-99</v>
          </cell>
          <cell r="E3138" t="str">
            <v>KABELBAUM</v>
          </cell>
          <cell r="F3138">
            <v>2.02</v>
          </cell>
          <cell r="G3138">
            <v>0</v>
          </cell>
          <cell r="H3138">
            <v>21.82</v>
          </cell>
          <cell r="I3138">
            <v>2.02</v>
          </cell>
        </row>
        <row r="3139">
          <cell r="A3139" t="str">
            <v>4813</v>
          </cell>
          <cell r="B3139" t="str">
            <v>B</v>
          </cell>
          <cell r="C3139" t="str">
            <v>Y</v>
          </cell>
          <cell r="D3139" t="str">
            <v>0128-99</v>
          </cell>
          <cell r="E3139" t="str">
            <v>KABELBAUM</v>
          </cell>
          <cell r="F3139">
            <v>2.27</v>
          </cell>
          <cell r="G3139">
            <v>0</v>
          </cell>
          <cell r="H3139">
            <v>33.4</v>
          </cell>
          <cell r="I3139">
            <v>2.27</v>
          </cell>
        </row>
        <row r="3140">
          <cell r="A3140" t="str">
            <v>4814</v>
          </cell>
          <cell r="B3140" t="str">
            <v>B</v>
          </cell>
          <cell r="C3140" t="str">
            <v>Y</v>
          </cell>
          <cell r="D3140" t="str">
            <v>0128-99</v>
          </cell>
          <cell r="E3140" t="str">
            <v>KABELBAUM</v>
          </cell>
          <cell r="F3140">
            <v>1.86</v>
          </cell>
          <cell r="G3140">
            <v>0</v>
          </cell>
          <cell r="H3140">
            <v>41.38</v>
          </cell>
          <cell r="I3140">
            <v>1.86</v>
          </cell>
        </row>
        <row r="3141">
          <cell r="A3141" t="str">
            <v>4815</v>
          </cell>
          <cell r="B3141" t="str">
            <v>B</v>
          </cell>
          <cell r="C3141" t="str">
            <v>Y</v>
          </cell>
          <cell r="D3141" t="str">
            <v>0128-99</v>
          </cell>
          <cell r="E3141" t="str">
            <v>KABELBAUM</v>
          </cell>
          <cell r="F3141">
            <v>2.2799999999999998</v>
          </cell>
          <cell r="G3141">
            <v>0</v>
          </cell>
          <cell r="H3141">
            <v>22.26</v>
          </cell>
          <cell r="I3141">
            <v>2.2799999999999998</v>
          </cell>
        </row>
        <row r="3142">
          <cell r="A3142" t="str">
            <v>4816</v>
          </cell>
          <cell r="B3142" t="str">
            <v>B</v>
          </cell>
          <cell r="C3142" t="str">
            <v>Y</v>
          </cell>
          <cell r="D3142" t="str">
            <v>0128-99</v>
          </cell>
          <cell r="E3142" t="str">
            <v>KABELBAUM</v>
          </cell>
          <cell r="F3142">
            <v>2.29</v>
          </cell>
          <cell r="G3142">
            <v>0</v>
          </cell>
          <cell r="H3142">
            <v>22.56</v>
          </cell>
          <cell r="I3142">
            <v>2.29</v>
          </cell>
        </row>
        <row r="3143">
          <cell r="A3143" t="str">
            <v>4817</v>
          </cell>
          <cell r="B3143" t="str">
            <v>B</v>
          </cell>
          <cell r="C3143" t="str">
            <v>Y</v>
          </cell>
          <cell r="D3143" t="str">
            <v>0128-99</v>
          </cell>
          <cell r="E3143" t="str">
            <v>GEHAEUSE</v>
          </cell>
          <cell r="F3143">
            <v>0</v>
          </cell>
          <cell r="G3143">
            <v>0</v>
          </cell>
          <cell r="H3143">
            <v>1.75</v>
          </cell>
          <cell r="I3143">
            <v>0</v>
          </cell>
        </row>
        <row r="3144">
          <cell r="A3144" t="str">
            <v>4818</v>
          </cell>
          <cell r="B3144" t="str">
            <v>B</v>
          </cell>
          <cell r="C3144" t="str">
            <v>Y</v>
          </cell>
          <cell r="D3144" t="str">
            <v>0128-99</v>
          </cell>
          <cell r="E3144" t="str">
            <v>GEHAEUSE</v>
          </cell>
          <cell r="F3144">
            <v>0</v>
          </cell>
          <cell r="G3144">
            <v>0</v>
          </cell>
          <cell r="H3144">
            <v>3.33</v>
          </cell>
          <cell r="I3144">
            <v>0</v>
          </cell>
        </row>
        <row r="3145">
          <cell r="A3145" t="str">
            <v>4819</v>
          </cell>
          <cell r="B3145" t="str">
            <v>B</v>
          </cell>
          <cell r="C3145" t="str">
            <v>Y</v>
          </cell>
          <cell r="D3145" t="str">
            <v>0128-99</v>
          </cell>
          <cell r="E3145" t="str">
            <v>ANSCHLUSSSTECKER</v>
          </cell>
          <cell r="F3145">
            <v>0</v>
          </cell>
          <cell r="G3145">
            <v>0</v>
          </cell>
          <cell r="H3145">
            <v>5.59</v>
          </cell>
          <cell r="I3145">
            <v>0</v>
          </cell>
        </row>
        <row r="3146">
          <cell r="A3146" t="str">
            <v>4820</v>
          </cell>
          <cell r="B3146" t="str">
            <v>B</v>
          </cell>
          <cell r="C3146" t="str">
            <v>Y</v>
          </cell>
          <cell r="D3146" t="str">
            <v>0128-99</v>
          </cell>
          <cell r="E3146" t="str">
            <v>ANSCHLUSSSTECKER</v>
          </cell>
          <cell r="F3146">
            <v>0</v>
          </cell>
          <cell r="G3146">
            <v>0</v>
          </cell>
          <cell r="H3146">
            <v>6.65</v>
          </cell>
          <cell r="I3146">
            <v>0</v>
          </cell>
        </row>
        <row r="3147">
          <cell r="A3147" t="str">
            <v>4821</v>
          </cell>
          <cell r="B3147" t="str">
            <v>B</v>
          </cell>
          <cell r="C3147" t="str">
            <v>Y</v>
          </cell>
          <cell r="D3147" t="str">
            <v>0128-99</v>
          </cell>
          <cell r="E3147" t="str">
            <v>KURB.GEH.ENTLUEFT.</v>
          </cell>
          <cell r="F3147">
            <v>0.41</v>
          </cell>
          <cell r="G3147">
            <v>2.75</v>
          </cell>
          <cell r="H3147">
            <v>8.51</v>
          </cell>
          <cell r="I3147">
            <v>3.16</v>
          </cell>
        </row>
        <row r="3148">
          <cell r="A3148" t="str">
            <v>4822</v>
          </cell>
          <cell r="B3148" t="str">
            <v>B</v>
          </cell>
          <cell r="C3148" t="str">
            <v>Y</v>
          </cell>
          <cell r="D3148" t="str">
            <v>0128-99</v>
          </cell>
          <cell r="E3148" t="str">
            <v>KURB.GEH.ENTLUEFT.</v>
          </cell>
          <cell r="F3148">
            <v>0.28000000000000003</v>
          </cell>
          <cell r="G3148">
            <v>0</v>
          </cell>
          <cell r="H3148">
            <v>4.43</v>
          </cell>
          <cell r="I3148">
            <v>0.28000000000000003</v>
          </cell>
        </row>
        <row r="3149">
          <cell r="A3149" t="str">
            <v>4823</v>
          </cell>
          <cell r="B3149" t="str">
            <v>B</v>
          </cell>
          <cell r="C3149" t="str">
            <v>Y</v>
          </cell>
          <cell r="D3149" t="str">
            <v>0128-00</v>
          </cell>
          <cell r="E3149" t="str">
            <v>VERSCHLUSSTEILE</v>
          </cell>
          <cell r="F3149">
            <v>2.71</v>
          </cell>
          <cell r="G3149">
            <v>0</v>
          </cell>
          <cell r="H3149">
            <v>64.77</v>
          </cell>
          <cell r="I3149">
            <v>2.71</v>
          </cell>
        </row>
        <row r="3150">
          <cell r="A3150" t="str">
            <v>4824</v>
          </cell>
          <cell r="B3150" t="str">
            <v>B</v>
          </cell>
          <cell r="C3150" t="str">
            <v>Y</v>
          </cell>
          <cell r="D3150" t="str">
            <v>0131-00</v>
          </cell>
          <cell r="E3150" t="str">
            <v>EINSPRITZPUMPE</v>
          </cell>
          <cell r="F3150">
            <v>7.1</v>
          </cell>
          <cell r="G3150">
            <v>58.29</v>
          </cell>
          <cell r="H3150">
            <v>1823.9</v>
          </cell>
          <cell r="I3150">
            <v>65.39</v>
          </cell>
        </row>
        <row r="3151">
          <cell r="A3151" t="str">
            <v>4825</v>
          </cell>
          <cell r="B3151" t="str">
            <v>B</v>
          </cell>
          <cell r="C3151" t="str">
            <v>Y</v>
          </cell>
          <cell r="D3151" t="str">
            <v>0130-00</v>
          </cell>
          <cell r="E3151" t="str">
            <v>ANSCHLUSSTEIL</v>
          </cell>
          <cell r="F3151">
            <v>0.17</v>
          </cell>
          <cell r="G3151">
            <v>2.57</v>
          </cell>
          <cell r="H3151">
            <v>8.98</v>
          </cell>
          <cell r="I3151">
            <v>2.7399999999999998</v>
          </cell>
        </row>
        <row r="3152">
          <cell r="A3152" t="str">
            <v>4826</v>
          </cell>
          <cell r="B3152" t="str">
            <v>B</v>
          </cell>
          <cell r="C3152" t="str">
            <v>Y</v>
          </cell>
          <cell r="D3152" t="str">
            <v>0130-00</v>
          </cell>
          <cell r="E3152" t="str">
            <v>ANSCHLUSSTEIL</v>
          </cell>
          <cell r="F3152">
            <v>0.47</v>
          </cell>
          <cell r="G3152">
            <v>0</v>
          </cell>
          <cell r="H3152">
            <v>8.7899999999999991</v>
          </cell>
          <cell r="I3152">
            <v>0.47</v>
          </cell>
        </row>
        <row r="3153">
          <cell r="A3153" t="str">
            <v>4827</v>
          </cell>
          <cell r="B3153" t="str">
            <v>B</v>
          </cell>
          <cell r="C3153" t="str">
            <v>Y</v>
          </cell>
          <cell r="D3153" t="str">
            <v>0130-00</v>
          </cell>
          <cell r="E3153" t="str">
            <v>ANSCHLUSSTEIL</v>
          </cell>
          <cell r="F3153">
            <v>0.5</v>
          </cell>
          <cell r="G3153">
            <v>2.4300000000000002</v>
          </cell>
          <cell r="H3153">
            <v>7.38</v>
          </cell>
          <cell r="I3153">
            <v>2.93</v>
          </cell>
        </row>
        <row r="3154">
          <cell r="A3154" t="str">
            <v>4828</v>
          </cell>
          <cell r="B3154" t="str">
            <v>B</v>
          </cell>
          <cell r="C3154" t="str">
            <v>Y</v>
          </cell>
          <cell r="D3154" t="str">
            <v>0130-00</v>
          </cell>
          <cell r="E3154" t="str">
            <v>ANSCHLUSSTEIL</v>
          </cell>
          <cell r="F3154">
            <v>1.97</v>
          </cell>
          <cell r="G3154">
            <v>2.57</v>
          </cell>
          <cell r="H3154">
            <v>9.7899999999999991</v>
          </cell>
          <cell r="I3154">
            <v>4.54</v>
          </cell>
        </row>
        <row r="3155">
          <cell r="A3155" t="str">
            <v>4829</v>
          </cell>
          <cell r="B3155" t="str">
            <v>B</v>
          </cell>
          <cell r="C3155" t="str">
            <v>Y</v>
          </cell>
          <cell r="D3155" t="str">
            <v>0130-00</v>
          </cell>
          <cell r="E3155" t="str">
            <v>ANSCHLUSSTEIL</v>
          </cell>
          <cell r="F3155">
            <v>0.49</v>
          </cell>
          <cell r="G3155">
            <v>0</v>
          </cell>
          <cell r="H3155">
            <v>3.19</v>
          </cell>
          <cell r="I3155">
            <v>0.49</v>
          </cell>
        </row>
        <row r="3156">
          <cell r="A3156" t="str">
            <v>4830</v>
          </cell>
          <cell r="B3156" t="str">
            <v>B</v>
          </cell>
          <cell r="C3156" t="str">
            <v>Y</v>
          </cell>
          <cell r="D3156" t="str">
            <v>0130-00</v>
          </cell>
          <cell r="E3156" t="str">
            <v>ANSCHLUSSTEIL</v>
          </cell>
          <cell r="F3156">
            <v>0.33</v>
          </cell>
          <cell r="G3156">
            <v>0</v>
          </cell>
          <cell r="H3156">
            <v>2.25</v>
          </cell>
          <cell r="I3156">
            <v>0.33</v>
          </cell>
        </row>
        <row r="3157">
          <cell r="A3157" t="str">
            <v>4831</v>
          </cell>
          <cell r="B3157" t="str">
            <v>B</v>
          </cell>
          <cell r="C3157" t="str">
            <v>Y</v>
          </cell>
          <cell r="D3157" t="str">
            <v>0130-00</v>
          </cell>
          <cell r="E3157" t="str">
            <v>ANSCHLUSSTEIL</v>
          </cell>
          <cell r="F3157">
            <v>0.17</v>
          </cell>
          <cell r="G3157">
            <v>2.4300000000000002</v>
          </cell>
          <cell r="H3157">
            <v>6.57</v>
          </cell>
          <cell r="I3157">
            <v>2.6</v>
          </cell>
        </row>
        <row r="3158">
          <cell r="A3158" t="str">
            <v>4832</v>
          </cell>
          <cell r="B3158" t="str">
            <v>B</v>
          </cell>
          <cell r="C3158" t="str">
            <v>Y</v>
          </cell>
          <cell r="D3158" t="str">
            <v>0130-00</v>
          </cell>
          <cell r="E3158" t="str">
            <v>KEILRIEMENSCHEIBE</v>
          </cell>
          <cell r="F3158">
            <v>0.56000000000000005</v>
          </cell>
          <cell r="G3158">
            <v>0</v>
          </cell>
          <cell r="H3158">
            <v>10.24</v>
          </cell>
          <cell r="I3158">
            <v>0.56000000000000005</v>
          </cell>
        </row>
        <row r="3159">
          <cell r="A3159" t="str">
            <v>4833</v>
          </cell>
          <cell r="B3159" t="str">
            <v>B</v>
          </cell>
          <cell r="C3159" t="str">
            <v>Y</v>
          </cell>
          <cell r="D3159" t="str">
            <v>0130-00</v>
          </cell>
          <cell r="E3159" t="str">
            <v>NEBENABTRIEB</v>
          </cell>
          <cell r="F3159">
            <v>0.98</v>
          </cell>
          <cell r="G3159">
            <v>0</v>
          </cell>
          <cell r="H3159">
            <v>139.29</v>
          </cell>
          <cell r="I3159">
            <v>0.98</v>
          </cell>
        </row>
        <row r="3160">
          <cell r="A3160" t="str">
            <v>4834</v>
          </cell>
          <cell r="B3160" t="str">
            <v>B</v>
          </cell>
          <cell r="C3160" t="str">
            <v>Y</v>
          </cell>
          <cell r="D3160" t="str">
            <v>0131-00</v>
          </cell>
          <cell r="E3160" t="str">
            <v>EINSPRITZPUMPE</v>
          </cell>
          <cell r="F3160">
            <v>7.27</v>
          </cell>
          <cell r="G3160">
            <v>58.29</v>
          </cell>
          <cell r="H3160">
            <v>1823.9</v>
          </cell>
          <cell r="I3160">
            <v>65.56</v>
          </cell>
        </row>
        <row r="3161">
          <cell r="A3161" t="str">
            <v>4835</v>
          </cell>
          <cell r="B3161" t="str">
            <v>B</v>
          </cell>
          <cell r="C3161" t="str">
            <v>Y</v>
          </cell>
          <cell r="D3161" t="str">
            <v>0128-00</v>
          </cell>
          <cell r="E3161" t="str">
            <v>KURB.GEH.ENTLUEFT.</v>
          </cell>
          <cell r="F3161">
            <v>0.99</v>
          </cell>
          <cell r="G3161">
            <v>0.53</v>
          </cell>
          <cell r="H3161">
            <v>18.649999999999999</v>
          </cell>
          <cell r="I3161">
            <v>1.52</v>
          </cell>
        </row>
        <row r="3162">
          <cell r="A3162" t="str">
            <v>4837</v>
          </cell>
          <cell r="B3162" t="str">
            <v>B</v>
          </cell>
          <cell r="C3162" t="str">
            <v>Y</v>
          </cell>
          <cell r="D3162" t="str">
            <v>0128-00</v>
          </cell>
          <cell r="E3162" t="str">
            <v>EINSPRITZPUMPE</v>
          </cell>
          <cell r="F3162">
            <v>6.72</v>
          </cell>
          <cell r="G3162">
            <v>53.63</v>
          </cell>
          <cell r="H3162">
            <v>732.4</v>
          </cell>
          <cell r="I3162">
            <v>60.35</v>
          </cell>
        </row>
        <row r="3163">
          <cell r="A3163" t="str">
            <v>4838</v>
          </cell>
          <cell r="B3163" t="str">
            <v>B</v>
          </cell>
          <cell r="C3163" t="str">
            <v>Y</v>
          </cell>
          <cell r="D3163" t="str">
            <v>0128-00</v>
          </cell>
          <cell r="E3163" t="str">
            <v>ABGASTURBOLADER</v>
          </cell>
          <cell r="F3163">
            <v>5.69</v>
          </cell>
          <cell r="G3163">
            <v>5.0199999999999996</v>
          </cell>
          <cell r="H3163">
            <v>223.62</v>
          </cell>
          <cell r="I3163">
            <v>10.71</v>
          </cell>
        </row>
        <row r="3164">
          <cell r="A3164" t="str">
            <v>4839</v>
          </cell>
          <cell r="B3164" t="str">
            <v>B</v>
          </cell>
          <cell r="C3164" t="str">
            <v>Y</v>
          </cell>
          <cell r="D3164" t="str">
            <v>0128-00</v>
          </cell>
          <cell r="E3164" t="str">
            <v>ABGASTURBOLADER</v>
          </cell>
          <cell r="F3164">
            <v>4.01</v>
          </cell>
          <cell r="G3164">
            <v>2.67</v>
          </cell>
          <cell r="H3164">
            <v>248.78</v>
          </cell>
          <cell r="I3164">
            <v>6.68</v>
          </cell>
        </row>
        <row r="3165">
          <cell r="A3165" t="str">
            <v>4840</v>
          </cell>
          <cell r="B3165" t="str">
            <v>B</v>
          </cell>
          <cell r="C3165" t="str">
            <v>Y</v>
          </cell>
          <cell r="D3165" t="str">
            <v>0128-00</v>
          </cell>
          <cell r="E3165" t="str">
            <v>EINSPRITZPUMPE</v>
          </cell>
          <cell r="F3165">
            <v>6.7</v>
          </cell>
          <cell r="G3165">
            <v>53.63</v>
          </cell>
          <cell r="H3165">
            <v>732.4</v>
          </cell>
          <cell r="I3165">
            <v>60.330000000000005</v>
          </cell>
        </row>
        <row r="3166">
          <cell r="A3166" t="str">
            <v>4841</v>
          </cell>
          <cell r="B3166" t="str">
            <v>B</v>
          </cell>
          <cell r="C3166" t="str">
            <v>Y</v>
          </cell>
          <cell r="D3166" t="str">
            <v>0128-00</v>
          </cell>
          <cell r="E3166" t="str">
            <v>EINSPRITZPUMPE</v>
          </cell>
          <cell r="F3166">
            <v>6.7</v>
          </cell>
          <cell r="G3166">
            <v>53.63</v>
          </cell>
          <cell r="H3166">
            <v>732.4</v>
          </cell>
          <cell r="I3166">
            <v>60.330000000000005</v>
          </cell>
        </row>
        <row r="3167">
          <cell r="A3167" t="str">
            <v>4842</v>
          </cell>
          <cell r="B3167" t="str">
            <v>B</v>
          </cell>
          <cell r="C3167" t="str">
            <v>Y</v>
          </cell>
          <cell r="D3167" t="str">
            <v>0128-00</v>
          </cell>
          <cell r="E3167" t="str">
            <v>EINSPRITZPUMPE</v>
          </cell>
          <cell r="F3167">
            <v>6.7</v>
          </cell>
          <cell r="G3167">
            <v>53.63</v>
          </cell>
          <cell r="H3167">
            <v>732.4</v>
          </cell>
          <cell r="I3167">
            <v>60.330000000000005</v>
          </cell>
        </row>
        <row r="3168">
          <cell r="A3168" t="str">
            <v>4843</v>
          </cell>
          <cell r="B3168" t="str">
            <v>B</v>
          </cell>
          <cell r="C3168" t="str">
            <v>Y</v>
          </cell>
          <cell r="D3168" t="str">
            <v>0128-00</v>
          </cell>
          <cell r="E3168" t="str">
            <v>EINSPRITZPUMPE</v>
          </cell>
          <cell r="F3168">
            <v>6.7</v>
          </cell>
          <cell r="G3168">
            <v>53.63</v>
          </cell>
          <cell r="H3168">
            <v>732.4</v>
          </cell>
          <cell r="I3168">
            <v>60.330000000000005</v>
          </cell>
        </row>
        <row r="3169">
          <cell r="A3169" t="str">
            <v>4844</v>
          </cell>
          <cell r="B3169" t="str">
            <v>B</v>
          </cell>
          <cell r="C3169" t="str">
            <v>Y</v>
          </cell>
          <cell r="D3169" t="str">
            <v>0128-00</v>
          </cell>
          <cell r="E3169" t="str">
            <v>EINSPRITZPUMPE</v>
          </cell>
          <cell r="F3169">
            <v>6.7</v>
          </cell>
          <cell r="G3169">
            <v>53.63</v>
          </cell>
          <cell r="H3169">
            <v>732.4</v>
          </cell>
          <cell r="I3169">
            <v>60.330000000000005</v>
          </cell>
        </row>
        <row r="3170">
          <cell r="A3170" t="str">
            <v>4845</v>
          </cell>
          <cell r="B3170" t="str">
            <v>B</v>
          </cell>
          <cell r="C3170" t="str">
            <v>Y</v>
          </cell>
          <cell r="D3170" t="str">
            <v>0128-00</v>
          </cell>
          <cell r="E3170" t="str">
            <v>EINSPRITZPUMPE</v>
          </cell>
          <cell r="F3170">
            <v>8.49</v>
          </cell>
          <cell r="G3170">
            <v>53.63</v>
          </cell>
          <cell r="H3170">
            <v>732.4</v>
          </cell>
          <cell r="I3170">
            <v>62.120000000000005</v>
          </cell>
        </row>
        <row r="3171">
          <cell r="A3171" t="str">
            <v>4846</v>
          </cell>
          <cell r="B3171" t="str">
            <v>B</v>
          </cell>
          <cell r="C3171" t="str">
            <v>Y</v>
          </cell>
          <cell r="D3171" t="str">
            <v>0128-00</v>
          </cell>
          <cell r="E3171" t="str">
            <v>EINSPRITZPUMPE</v>
          </cell>
          <cell r="F3171">
            <v>8.89</v>
          </cell>
          <cell r="G3171">
            <v>58.71</v>
          </cell>
          <cell r="H3171">
            <v>1052.4000000000001</v>
          </cell>
          <cell r="I3171">
            <v>67.599999999999994</v>
          </cell>
        </row>
        <row r="3172">
          <cell r="A3172" t="str">
            <v>4847</v>
          </cell>
          <cell r="B3172" t="str">
            <v>B</v>
          </cell>
          <cell r="C3172" t="str">
            <v>Y</v>
          </cell>
          <cell r="D3172" t="str">
            <v>0128-00</v>
          </cell>
          <cell r="E3172" t="str">
            <v>EINSPRITZPUMPE</v>
          </cell>
          <cell r="F3172">
            <v>10.66</v>
          </cell>
          <cell r="G3172">
            <v>58.71</v>
          </cell>
          <cell r="H3172">
            <v>1052.4000000000001</v>
          </cell>
          <cell r="I3172">
            <v>69.37</v>
          </cell>
        </row>
        <row r="3173">
          <cell r="A3173" t="str">
            <v>4848</v>
          </cell>
          <cell r="B3173" t="str">
            <v>B</v>
          </cell>
          <cell r="C3173" t="str">
            <v>Y</v>
          </cell>
          <cell r="D3173" t="str">
            <v>0128-00</v>
          </cell>
          <cell r="E3173" t="str">
            <v>EINSPRITZPUMPE</v>
          </cell>
          <cell r="F3173">
            <v>8.89</v>
          </cell>
          <cell r="G3173">
            <v>58.71</v>
          </cell>
          <cell r="H3173">
            <v>1052.4000000000001</v>
          </cell>
          <cell r="I3173">
            <v>67.599999999999994</v>
          </cell>
        </row>
        <row r="3174">
          <cell r="A3174" t="str">
            <v>4849</v>
          </cell>
          <cell r="B3174" t="str">
            <v>B</v>
          </cell>
          <cell r="C3174" t="str">
            <v>Y</v>
          </cell>
          <cell r="D3174" t="str">
            <v>0128-00</v>
          </cell>
          <cell r="E3174" t="str">
            <v>EINSPRITZPUMPE</v>
          </cell>
          <cell r="F3174">
            <v>10.66</v>
          </cell>
          <cell r="G3174">
            <v>58.71</v>
          </cell>
          <cell r="H3174">
            <v>1052.4000000000001</v>
          </cell>
          <cell r="I3174">
            <v>69.37</v>
          </cell>
        </row>
        <row r="3175">
          <cell r="A3175" t="str">
            <v>4850</v>
          </cell>
          <cell r="B3175" t="str">
            <v>B</v>
          </cell>
          <cell r="C3175" t="str">
            <v>Y</v>
          </cell>
          <cell r="D3175" t="str">
            <v>0128-99</v>
          </cell>
          <cell r="E3175" t="str">
            <v>LADELUFTLEITUNG</v>
          </cell>
          <cell r="F3175">
            <v>2.06</v>
          </cell>
          <cell r="G3175">
            <v>0.85</v>
          </cell>
          <cell r="H3175">
            <v>96.11</v>
          </cell>
          <cell r="I3175">
            <v>2.91</v>
          </cell>
        </row>
        <row r="3176">
          <cell r="A3176" t="str">
            <v>4851</v>
          </cell>
          <cell r="B3176" t="str">
            <v>B</v>
          </cell>
          <cell r="C3176" t="str">
            <v>Y</v>
          </cell>
          <cell r="D3176" t="str">
            <v>0128-99</v>
          </cell>
          <cell r="E3176" t="str">
            <v>LADELUFTLEITUNG</v>
          </cell>
          <cell r="F3176">
            <v>2.4300000000000002</v>
          </cell>
          <cell r="G3176">
            <v>0.85</v>
          </cell>
          <cell r="H3176">
            <v>96.11</v>
          </cell>
          <cell r="I3176">
            <v>3.2800000000000002</v>
          </cell>
        </row>
        <row r="3177">
          <cell r="A3177" t="str">
            <v>4852</v>
          </cell>
          <cell r="B3177" t="str">
            <v>B</v>
          </cell>
          <cell r="C3177" t="str">
            <v>Y</v>
          </cell>
          <cell r="D3177" t="str">
            <v>0128-99</v>
          </cell>
          <cell r="E3177" t="str">
            <v>LADELUFTLEITUNG</v>
          </cell>
          <cell r="F3177">
            <v>1.6</v>
          </cell>
          <cell r="G3177">
            <v>0.85</v>
          </cell>
          <cell r="H3177">
            <v>72.290000000000006</v>
          </cell>
          <cell r="I3177">
            <v>2.4500000000000002</v>
          </cell>
        </row>
        <row r="3178">
          <cell r="A3178" t="str">
            <v>4853</v>
          </cell>
          <cell r="B3178" t="str">
            <v>B</v>
          </cell>
          <cell r="C3178" t="str">
            <v>Y</v>
          </cell>
          <cell r="D3178" t="str">
            <v>0128-00</v>
          </cell>
          <cell r="E3178" t="str">
            <v>KURB.GEH.ENTLUEFT.</v>
          </cell>
          <cell r="F3178">
            <v>1.38</v>
          </cell>
          <cell r="G3178">
            <v>0.75</v>
          </cell>
          <cell r="H3178">
            <v>19.37</v>
          </cell>
          <cell r="I3178">
            <v>2.13</v>
          </cell>
        </row>
        <row r="3179">
          <cell r="A3179" t="str">
            <v>4854</v>
          </cell>
          <cell r="B3179" t="str">
            <v>B</v>
          </cell>
          <cell r="C3179" t="str">
            <v>Y</v>
          </cell>
          <cell r="D3179" t="str">
            <v>0128-00</v>
          </cell>
          <cell r="E3179" t="str">
            <v>KURB.GEH.ENTLUEFT.</v>
          </cell>
          <cell r="F3179">
            <v>0.75</v>
          </cell>
          <cell r="G3179">
            <v>0.72</v>
          </cell>
          <cell r="H3179">
            <v>14.68</v>
          </cell>
          <cell r="I3179">
            <v>1.47</v>
          </cell>
        </row>
        <row r="3180">
          <cell r="A3180" t="str">
            <v>4855</v>
          </cell>
          <cell r="B3180" t="str">
            <v>B</v>
          </cell>
          <cell r="C3180" t="str">
            <v>Y</v>
          </cell>
          <cell r="D3180" t="str">
            <v>0131-00</v>
          </cell>
          <cell r="E3180" t="str">
            <v>VERSCHLUSSTEILE</v>
          </cell>
          <cell r="F3180">
            <v>4.84</v>
          </cell>
          <cell r="G3180">
            <v>3.12</v>
          </cell>
          <cell r="H3180">
            <v>140.59</v>
          </cell>
          <cell r="I3180">
            <v>7.96</v>
          </cell>
        </row>
        <row r="3181">
          <cell r="A3181" t="str">
            <v>4856</v>
          </cell>
          <cell r="B3181" t="str">
            <v>B</v>
          </cell>
          <cell r="C3181" t="str">
            <v>Y</v>
          </cell>
          <cell r="D3181" t="str">
            <v>0128-00</v>
          </cell>
          <cell r="E3181" t="str">
            <v>KEILRIEMENSCHEIBE</v>
          </cell>
          <cell r="F3181">
            <v>2.14</v>
          </cell>
          <cell r="G3181">
            <v>10.79</v>
          </cell>
          <cell r="H3181">
            <v>69.56</v>
          </cell>
          <cell r="I3181">
            <v>12.93</v>
          </cell>
        </row>
        <row r="3182">
          <cell r="A3182" t="str">
            <v>4857</v>
          </cell>
          <cell r="B3182" t="str">
            <v>B</v>
          </cell>
          <cell r="C3182" t="str">
            <v>Y</v>
          </cell>
          <cell r="D3182" t="str">
            <v>0128-00</v>
          </cell>
          <cell r="E3182" t="str">
            <v>KEILRIEMENSCHEIBE</v>
          </cell>
          <cell r="F3182">
            <v>1.97</v>
          </cell>
          <cell r="G3182">
            <v>9.5</v>
          </cell>
          <cell r="H3182">
            <v>158.54</v>
          </cell>
          <cell r="I3182">
            <v>11.47</v>
          </cell>
        </row>
        <row r="3183">
          <cell r="A3183" t="str">
            <v>4858</v>
          </cell>
          <cell r="B3183" t="str">
            <v>B</v>
          </cell>
          <cell r="C3183" t="str">
            <v>Y</v>
          </cell>
          <cell r="D3183" t="str">
            <v>0130-00</v>
          </cell>
          <cell r="E3183" t="str">
            <v>KRAFTSTOFFILTER</v>
          </cell>
          <cell r="F3183">
            <v>0.16</v>
          </cell>
          <cell r="G3183">
            <v>0</v>
          </cell>
          <cell r="H3183">
            <v>4</v>
          </cell>
          <cell r="I3183">
            <v>0.16</v>
          </cell>
        </row>
        <row r="3184">
          <cell r="A3184" t="str">
            <v>4859</v>
          </cell>
          <cell r="B3184" t="str">
            <v>B</v>
          </cell>
          <cell r="C3184" t="str">
            <v>Y</v>
          </cell>
          <cell r="D3184" t="str">
            <v>0130-00</v>
          </cell>
          <cell r="E3184" t="str">
            <v>KRAFTSTOFFLEITUNG</v>
          </cell>
          <cell r="F3184">
            <v>1.93</v>
          </cell>
          <cell r="G3184">
            <v>11.36</v>
          </cell>
          <cell r="H3184">
            <v>32.25</v>
          </cell>
          <cell r="I3184">
            <v>13.29</v>
          </cell>
        </row>
        <row r="3185">
          <cell r="A3185" t="str">
            <v>4860</v>
          </cell>
          <cell r="B3185" t="str">
            <v>B</v>
          </cell>
          <cell r="C3185" t="str">
            <v>Y</v>
          </cell>
          <cell r="D3185" t="str">
            <v>0130-00</v>
          </cell>
          <cell r="E3185" t="str">
            <v>KRAFTSTOFFLEITUNG</v>
          </cell>
          <cell r="F3185">
            <v>2.0099999999999998</v>
          </cell>
          <cell r="G3185">
            <v>10.38</v>
          </cell>
          <cell r="H3185">
            <v>32.840000000000003</v>
          </cell>
          <cell r="I3185">
            <v>12.39</v>
          </cell>
        </row>
        <row r="3186">
          <cell r="A3186" t="str">
            <v>4861</v>
          </cell>
          <cell r="B3186" t="str">
            <v>B</v>
          </cell>
          <cell r="C3186" t="str">
            <v>Y</v>
          </cell>
          <cell r="D3186" t="str">
            <v>0131-00</v>
          </cell>
          <cell r="E3186" t="str">
            <v>KRAFTSTOFFLEITUNG</v>
          </cell>
          <cell r="F3186">
            <v>2.42</v>
          </cell>
          <cell r="G3186">
            <v>11.46</v>
          </cell>
          <cell r="H3186">
            <v>30.74</v>
          </cell>
          <cell r="I3186">
            <v>13.88</v>
          </cell>
        </row>
        <row r="3187">
          <cell r="A3187" t="str">
            <v>4862</v>
          </cell>
          <cell r="B3187" t="str">
            <v>B</v>
          </cell>
          <cell r="C3187" t="str">
            <v>Y</v>
          </cell>
          <cell r="D3187" t="str">
            <v>0131-00</v>
          </cell>
          <cell r="E3187" t="str">
            <v>KRAFTSTOFFLEITUNG</v>
          </cell>
          <cell r="F3187">
            <v>2.77</v>
          </cell>
          <cell r="G3187">
            <v>12.1</v>
          </cell>
          <cell r="H3187">
            <v>32.71</v>
          </cell>
          <cell r="I3187">
            <v>14.87</v>
          </cell>
        </row>
        <row r="3188">
          <cell r="A3188" t="str">
            <v>4863</v>
          </cell>
          <cell r="B3188" t="str">
            <v>B</v>
          </cell>
          <cell r="C3188" t="str">
            <v>Y</v>
          </cell>
          <cell r="D3188" t="str">
            <v>0128-00</v>
          </cell>
          <cell r="E3188" t="str">
            <v>OELWANNE</v>
          </cell>
          <cell r="F3188">
            <v>1.26</v>
          </cell>
          <cell r="G3188">
            <v>4.26</v>
          </cell>
          <cell r="H3188">
            <v>177.68</v>
          </cell>
          <cell r="I3188">
            <v>5.52</v>
          </cell>
        </row>
        <row r="3189">
          <cell r="A3189" t="str">
            <v>4864</v>
          </cell>
          <cell r="B3189" t="str">
            <v>B</v>
          </cell>
          <cell r="C3189" t="str">
            <v>Y</v>
          </cell>
          <cell r="D3189" t="str">
            <v>0128-99</v>
          </cell>
          <cell r="E3189" t="str">
            <v>LADELUFTLEITUNG</v>
          </cell>
          <cell r="F3189">
            <v>1.79</v>
          </cell>
          <cell r="G3189">
            <v>0.85</v>
          </cell>
          <cell r="H3189">
            <v>69.400000000000006</v>
          </cell>
          <cell r="I3189">
            <v>2.64</v>
          </cell>
        </row>
        <row r="3190">
          <cell r="A3190" t="str">
            <v>4865</v>
          </cell>
          <cell r="B3190" t="str">
            <v>B</v>
          </cell>
          <cell r="C3190" t="str">
            <v>Y</v>
          </cell>
          <cell r="D3190" t="str">
            <v>0128-99</v>
          </cell>
          <cell r="E3190" t="str">
            <v>LADELUFTLEITUNG</v>
          </cell>
          <cell r="F3190">
            <v>2.02</v>
          </cell>
          <cell r="G3190">
            <v>0.85</v>
          </cell>
          <cell r="H3190">
            <v>69.69</v>
          </cell>
          <cell r="I3190">
            <v>2.87</v>
          </cell>
        </row>
        <row r="3191">
          <cell r="A3191" t="str">
            <v>4866</v>
          </cell>
          <cell r="B3191" t="str">
            <v>B</v>
          </cell>
          <cell r="C3191" t="str">
            <v>Y</v>
          </cell>
          <cell r="D3191" t="str">
            <v>0130-00</v>
          </cell>
          <cell r="E3191" t="str">
            <v>KURB.GEH.ENTLUEFT.</v>
          </cell>
          <cell r="F3191">
            <v>0.49</v>
          </cell>
          <cell r="G3191">
            <v>0</v>
          </cell>
          <cell r="H3191">
            <v>9.14</v>
          </cell>
          <cell r="I3191">
            <v>0.49</v>
          </cell>
        </row>
        <row r="3192">
          <cell r="A3192" t="str">
            <v>4867</v>
          </cell>
          <cell r="B3192" t="str">
            <v>B</v>
          </cell>
          <cell r="C3192" t="str">
            <v>Y</v>
          </cell>
          <cell r="D3192" t="str">
            <v>0130-00</v>
          </cell>
          <cell r="E3192" t="str">
            <v>OHNE INHALT</v>
          </cell>
          <cell r="F3192">
            <v>0</v>
          </cell>
          <cell r="G3192">
            <v>0</v>
          </cell>
          <cell r="H3192">
            <v>0</v>
          </cell>
          <cell r="I3192">
            <v>0</v>
          </cell>
        </row>
        <row r="3193">
          <cell r="A3193" t="str">
            <v>4868</v>
          </cell>
          <cell r="B3193" t="str">
            <v>B</v>
          </cell>
          <cell r="C3193" t="str">
            <v>Y</v>
          </cell>
          <cell r="D3193" t="str">
            <v>0128-99</v>
          </cell>
          <cell r="E3193" t="str">
            <v>STARTHILFE</v>
          </cell>
          <cell r="F3193">
            <v>0.42</v>
          </cell>
          <cell r="G3193">
            <v>0</v>
          </cell>
          <cell r="H3193">
            <v>28.8</v>
          </cell>
          <cell r="I3193">
            <v>0.42</v>
          </cell>
        </row>
        <row r="3194">
          <cell r="A3194" t="str">
            <v>4869</v>
          </cell>
          <cell r="B3194" t="str">
            <v>B</v>
          </cell>
          <cell r="C3194" t="str">
            <v>Y</v>
          </cell>
          <cell r="D3194" t="str">
            <v>0128-00</v>
          </cell>
          <cell r="E3194" t="str">
            <v>VERSCHLUSSTEILE</v>
          </cell>
          <cell r="F3194">
            <v>1</v>
          </cell>
          <cell r="G3194">
            <v>0</v>
          </cell>
          <cell r="H3194">
            <v>55.95</v>
          </cell>
          <cell r="I3194">
            <v>1</v>
          </cell>
        </row>
        <row r="3195">
          <cell r="A3195" t="str">
            <v>4870</v>
          </cell>
          <cell r="B3195" t="str">
            <v>B</v>
          </cell>
          <cell r="C3195" t="str">
            <v>Y</v>
          </cell>
          <cell r="D3195" t="str">
            <v>0128-00</v>
          </cell>
          <cell r="E3195" t="str">
            <v>DREHZAHLREGLER</v>
          </cell>
          <cell r="F3195">
            <v>5.96</v>
          </cell>
          <cell r="G3195">
            <v>2.2799999999999998</v>
          </cell>
          <cell r="H3195">
            <v>169.11</v>
          </cell>
          <cell r="I3195">
            <v>8.24</v>
          </cell>
        </row>
        <row r="3196">
          <cell r="A3196" t="str">
            <v>4871</v>
          </cell>
          <cell r="B3196" t="str">
            <v>B</v>
          </cell>
          <cell r="C3196" t="str">
            <v>Y</v>
          </cell>
          <cell r="D3196" t="str">
            <v>0128-00</v>
          </cell>
          <cell r="E3196" t="str">
            <v>DREHZAHLREGLER</v>
          </cell>
          <cell r="F3196">
            <v>3.83</v>
          </cell>
          <cell r="G3196">
            <v>1.96</v>
          </cell>
          <cell r="H3196">
            <v>164.98</v>
          </cell>
          <cell r="I3196">
            <v>5.79</v>
          </cell>
        </row>
        <row r="3197">
          <cell r="A3197" t="str">
            <v>4872</v>
          </cell>
          <cell r="B3197" t="str">
            <v>B</v>
          </cell>
          <cell r="C3197" t="str">
            <v>Y</v>
          </cell>
          <cell r="D3197" t="str">
            <v>0130-00</v>
          </cell>
          <cell r="E3197" t="str">
            <v>BETRIEBSANLEITUNG</v>
          </cell>
          <cell r="F3197">
            <v>0</v>
          </cell>
          <cell r="G3197">
            <v>0</v>
          </cell>
          <cell r="H3197">
            <v>8.14</v>
          </cell>
          <cell r="I3197">
            <v>0</v>
          </cell>
        </row>
        <row r="3198">
          <cell r="A3198" t="str">
            <v>4873</v>
          </cell>
          <cell r="B3198" t="str">
            <v>B</v>
          </cell>
          <cell r="C3198" t="str">
            <v>Y</v>
          </cell>
          <cell r="D3198" t="str">
            <v>0128-99</v>
          </cell>
          <cell r="E3198" t="str">
            <v>ELEK.ANLASSZUBEH.</v>
          </cell>
          <cell r="F3198">
            <v>0</v>
          </cell>
          <cell r="G3198">
            <v>0</v>
          </cell>
          <cell r="H3198">
            <v>30.96</v>
          </cell>
          <cell r="I3198">
            <v>0</v>
          </cell>
        </row>
        <row r="3199">
          <cell r="A3199" t="str">
            <v>4874</v>
          </cell>
          <cell r="B3199" t="str">
            <v>B</v>
          </cell>
          <cell r="C3199" t="str">
            <v>Y</v>
          </cell>
          <cell r="D3199" t="str">
            <v>0128-99</v>
          </cell>
          <cell r="E3199" t="str">
            <v>ELEK.ANLASSZUBEH.</v>
          </cell>
          <cell r="F3199">
            <v>0</v>
          </cell>
          <cell r="G3199">
            <v>0</v>
          </cell>
          <cell r="H3199">
            <v>33.86</v>
          </cell>
          <cell r="I3199">
            <v>0</v>
          </cell>
        </row>
        <row r="3200">
          <cell r="A3200" t="str">
            <v>4875</v>
          </cell>
          <cell r="B3200" t="str">
            <v>B</v>
          </cell>
          <cell r="C3200" t="str">
            <v>Y</v>
          </cell>
          <cell r="D3200" t="str">
            <v>0128-99</v>
          </cell>
          <cell r="E3200" t="str">
            <v>STARTHILFE</v>
          </cell>
          <cell r="F3200">
            <v>0</v>
          </cell>
          <cell r="G3200">
            <v>0</v>
          </cell>
          <cell r="H3200">
            <v>22.5</v>
          </cell>
          <cell r="I3200">
            <v>0</v>
          </cell>
        </row>
        <row r="3201">
          <cell r="A3201" t="str">
            <v>4876</v>
          </cell>
          <cell r="B3201" t="str">
            <v>B</v>
          </cell>
          <cell r="C3201" t="str">
            <v>Y</v>
          </cell>
          <cell r="D3201" t="str">
            <v>0128-99</v>
          </cell>
          <cell r="E3201" t="str">
            <v>STARTHILFE</v>
          </cell>
          <cell r="F3201">
            <v>0</v>
          </cell>
          <cell r="G3201">
            <v>0</v>
          </cell>
          <cell r="H3201">
            <v>17.899999999999999</v>
          </cell>
          <cell r="I3201">
            <v>0</v>
          </cell>
        </row>
        <row r="3202">
          <cell r="A3202" t="str">
            <v>4877</v>
          </cell>
          <cell r="B3202" t="str">
            <v>B</v>
          </cell>
          <cell r="C3202" t="str">
            <v>Y</v>
          </cell>
          <cell r="D3202" t="str">
            <v>0128-00</v>
          </cell>
          <cell r="E3202" t="str">
            <v>KABELBAUM</v>
          </cell>
          <cell r="F3202">
            <v>0</v>
          </cell>
          <cell r="G3202">
            <v>0</v>
          </cell>
          <cell r="H3202">
            <v>74.400000000000006</v>
          </cell>
          <cell r="I3202">
            <v>0</v>
          </cell>
        </row>
        <row r="3203">
          <cell r="A3203" t="str">
            <v>4878</v>
          </cell>
          <cell r="B3203" t="str">
            <v>B</v>
          </cell>
          <cell r="C3203" t="str">
            <v>Y</v>
          </cell>
          <cell r="D3203" t="str">
            <v>0128-99</v>
          </cell>
          <cell r="E3203" t="str">
            <v>KABELBAUM</v>
          </cell>
          <cell r="F3203">
            <v>0</v>
          </cell>
          <cell r="G3203">
            <v>0</v>
          </cell>
          <cell r="H3203">
            <v>81.819999999999993</v>
          </cell>
          <cell r="I3203">
            <v>0</v>
          </cell>
        </row>
        <row r="3204">
          <cell r="A3204" t="str">
            <v>4881</v>
          </cell>
          <cell r="B3204" t="str">
            <v>B</v>
          </cell>
          <cell r="C3204" t="str">
            <v>Y</v>
          </cell>
          <cell r="D3204" t="str">
            <v>0129-99</v>
          </cell>
          <cell r="E3204" t="str">
            <v>ELEK.ANLASSZUBEH.</v>
          </cell>
          <cell r="F3204">
            <v>0</v>
          </cell>
          <cell r="G3204">
            <v>0</v>
          </cell>
          <cell r="H3204">
            <v>8.4600000000000009</v>
          </cell>
          <cell r="I3204">
            <v>0</v>
          </cell>
        </row>
        <row r="3205">
          <cell r="A3205" t="str">
            <v>4882</v>
          </cell>
          <cell r="B3205" t="str">
            <v>B</v>
          </cell>
          <cell r="C3205" t="str">
            <v>Y</v>
          </cell>
          <cell r="D3205" t="str">
            <v>0128-99</v>
          </cell>
          <cell r="E3205" t="str">
            <v>ELEK.ANLASSZUBEH.</v>
          </cell>
          <cell r="F3205">
            <v>0</v>
          </cell>
          <cell r="G3205">
            <v>0</v>
          </cell>
          <cell r="H3205">
            <v>8.81</v>
          </cell>
          <cell r="I3205">
            <v>0</v>
          </cell>
        </row>
        <row r="3206">
          <cell r="A3206" t="str">
            <v>4883</v>
          </cell>
          <cell r="B3206" t="str">
            <v>B</v>
          </cell>
          <cell r="C3206" t="str">
            <v>Y</v>
          </cell>
          <cell r="D3206" t="str">
            <v>0128-00</v>
          </cell>
          <cell r="E3206" t="str">
            <v>DREHZAHLREGLER</v>
          </cell>
          <cell r="F3206">
            <v>2.4500000000000002</v>
          </cell>
          <cell r="G3206">
            <v>2.2799999999999998</v>
          </cell>
          <cell r="H3206">
            <v>169.11</v>
          </cell>
          <cell r="I3206">
            <v>4.7300000000000004</v>
          </cell>
        </row>
        <row r="3207">
          <cell r="A3207" t="str">
            <v>4884</v>
          </cell>
          <cell r="B3207" t="str">
            <v>B</v>
          </cell>
          <cell r="C3207" t="str">
            <v>Y</v>
          </cell>
          <cell r="D3207" t="str">
            <v>0128-00</v>
          </cell>
          <cell r="E3207" t="str">
            <v>DREHZAHLREGLER</v>
          </cell>
          <cell r="F3207">
            <v>3.83</v>
          </cell>
          <cell r="G3207">
            <v>1.96</v>
          </cell>
          <cell r="H3207">
            <v>164.98</v>
          </cell>
          <cell r="I3207">
            <v>5.79</v>
          </cell>
        </row>
        <row r="3208">
          <cell r="A3208" t="str">
            <v>4885</v>
          </cell>
          <cell r="B3208" t="str">
            <v>B</v>
          </cell>
          <cell r="C3208" t="str">
            <v>Y</v>
          </cell>
          <cell r="D3208" t="str">
            <v>0128-99</v>
          </cell>
          <cell r="E3208" t="str">
            <v>VERSCHLUSSTEILE</v>
          </cell>
          <cell r="F3208">
            <v>0.43</v>
          </cell>
          <cell r="G3208">
            <v>0</v>
          </cell>
          <cell r="H3208">
            <v>0.35</v>
          </cell>
          <cell r="I3208">
            <v>0.43</v>
          </cell>
        </row>
        <row r="3209">
          <cell r="A3209" t="str">
            <v>4886</v>
          </cell>
          <cell r="B3209" t="str">
            <v>B</v>
          </cell>
          <cell r="C3209" t="str">
            <v>Y</v>
          </cell>
          <cell r="D3209" t="str">
            <v>0128-00</v>
          </cell>
          <cell r="E3209" t="str">
            <v>DREHZAHLREGLER</v>
          </cell>
          <cell r="F3209">
            <v>3.3</v>
          </cell>
          <cell r="G3209">
            <v>2.0499999999999998</v>
          </cell>
          <cell r="H3209">
            <v>237.22</v>
          </cell>
          <cell r="I3209">
            <v>5.35</v>
          </cell>
        </row>
        <row r="3210">
          <cell r="A3210" t="str">
            <v>4887</v>
          </cell>
          <cell r="B3210" t="str">
            <v>B</v>
          </cell>
          <cell r="C3210" t="str">
            <v>Y</v>
          </cell>
          <cell r="D3210" t="str">
            <v>0128-00</v>
          </cell>
          <cell r="E3210" t="str">
            <v>KEILRIEMENSCHEIBE</v>
          </cell>
          <cell r="F3210">
            <v>0.97</v>
          </cell>
          <cell r="G3210">
            <v>0</v>
          </cell>
          <cell r="H3210">
            <v>69.150000000000006</v>
          </cell>
          <cell r="I3210">
            <v>0.97</v>
          </cell>
        </row>
        <row r="3211">
          <cell r="A3211" t="str">
            <v>4888</v>
          </cell>
          <cell r="B3211" t="str">
            <v>B</v>
          </cell>
          <cell r="C3211" t="str">
            <v>Y</v>
          </cell>
          <cell r="D3211" t="str">
            <v>0128-00</v>
          </cell>
          <cell r="E3211" t="str">
            <v>KEILRIEMENSCHEIBE</v>
          </cell>
          <cell r="F3211">
            <v>0.94</v>
          </cell>
          <cell r="G3211">
            <v>0</v>
          </cell>
          <cell r="H3211">
            <v>69.150000000000006</v>
          </cell>
          <cell r="I3211">
            <v>0.94</v>
          </cell>
        </row>
        <row r="3212">
          <cell r="A3212" t="str">
            <v>4889</v>
          </cell>
          <cell r="B3212" t="str">
            <v>B</v>
          </cell>
          <cell r="C3212" t="str">
            <v>Y</v>
          </cell>
          <cell r="D3212" t="str">
            <v>0128-00</v>
          </cell>
          <cell r="E3212" t="str">
            <v>KEILRIEMENSCHEIBE</v>
          </cell>
          <cell r="F3212">
            <v>0.94</v>
          </cell>
          <cell r="G3212">
            <v>0</v>
          </cell>
          <cell r="H3212">
            <v>66.510000000000005</v>
          </cell>
          <cell r="I3212">
            <v>0.94</v>
          </cell>
        </row>
        <row r="3213">
          <cell r="A3213" t="str">
            <v>4890</v>
          </cell>
          <cell r="B3213" t="str">
            <v>B</v>
          </cell>
          <cell r="C3213" t="str">
            <v>Y</v>
          </cell>
          <cell r="D3213" t="str">
            <v>0130-00</v>
          </cell>
          <cell r="E3213" t="str">
            <v>ANSCHLUSSTEIL</v>
          </cell>
          <cell r="F3213">
            <v>0.47</v>
          </cell>
          <cell r="G3213">
            <v>0</v>
          </cell>
          <cell r="H3213">
            <v>8.16</v>
          </cell>
          <cell r="I3213">
            <v>0.47</v>
          </cell>
        </row>
        <row r="3214">
          <cell r="A3214" t="str">
            <v>4891</v>
          </cell>
          <cell r="B3214" t="str">
            <v>B</v>
          </cell>
          <cell r="C3214" t="str">
            <v>Y</v>
          </cell>
          <cell r="D3214" t="str">
            <v>0130-00</v>
          </cell>
          <cell r="E3214" t="str">
            <v>ANSCHLUSSTEIL</v>
          </cell>
          <cell r="F3214">
            <v>0.47</v>
          </cell>
          <cell r="G3214">
            <v>0</v>
          </cell>
          <cell r="H3214">
            <v>3.93</v>
          </cell>
          <cell r="I3214">
            <v>0.47</v>
          </cell>
        </row>
        <row r="3215">
          <cell r="A3215" t="str">
            <v>4892</v>
          </cell>
          <cell r="B3215" t="str">
            <v>B</v>
          </cell>
          <cell r="C3215" t="str">
            <v>Y</v>
          </cell>
          <cell r="D3215" t="str">
            <v>0128-00</v>
          </cell>
          <cell r="E3215" t="str">
            <v>OHNE INHALT</v>
          </cell>
          <cell r="F3215">
            <v>0</v>
          </cell>
          <cell r="G3215">
            <v>0</v>
          </cell>
          <cell r="H3215">
            <v>0</v>
          </cell>
          <cell r="I3215">
            <v>0</v>
          </cell>
        </row>
        <row r="3216">
          <cell r="A3216" t="str">
            <v>4893</v>
          </cell>
          <cell r="B3216" t="str">
            <v>B</v>
          </cell>
          <cell r="C3216" t="str">
            <v>Y</v>
          </cell>
          <cell r="D3216" t="str">
            <v>0128-00</v>
          </cell>
          <cell r="E3216" t="str">
            <v>OHNE INHALT</v>
          </cell>
          <cell r="F3216">
            <v>0</v>
          </cell>
          <cell r="G3216">
            <v>0</v>
          </cell>
          <cell r="H3216">
            <v>0</v>
          </cell>
          <cell r="I3216">
            <v>0</v>
          </cell>
        </row>
        <row r="3217">
          <cell r="A3217" t="str">
            <v>4894</v>
          </cell>
          <cell r="B3217" t="str">
            <v>B</v>
          </cell>
          <cell r="C3217" t="str">
            <v>Y</v>
          </cell>
          <cell r="D3217" t="str">
            <v>0128-99</v>
          </cell>
          <cell r="E3217" t="str">
            <v>STARTHILFE</v>
          </cell>
          <cell r="F3217">
            <v>0</v>
          </cell>
          <cell r="G3217">
            <v>0</v>
          </cell>
          <cell r="H3217">
            <v>38.83</v>
          </cell>
          <cell r="I3217">
            <v>0</v>
          </cell>
        </row>
        <row r="3218">
          <cell r="A3218" t="str">
            <v>4895</v>
          </cell>
          <cell r="B3218" t="str">
            <v>B</v>
          </cell>
          <cell r="C3218" t="str">
            <v>Y</v>
          </cell>
          <cell r="D3218" t="str">
            <v>0128-99</v>
          </cell>
          <cell r="E3218" t="str">
            <v>STARTHILFE</v>
          </cell>
          <cell r="F3218">
            <v>0</v>
          </cell>
          <cell r="G3218">
            <v>0</v>
          </cell>
          <cell r="H3218">
            <v>41.38</v>
          </cell>
          <cell r="I3218">
            <v>0</v>
          </cell>
        </row>
        <row r="3219">
          <cell r="A3219" t="str">
            <v>4896</v>
          </cell>
          <cell r="B3219" t="str">
            <v>B</v>
          </cell>
          <cell r="C3219" t="str">
            <v>Y</v>
          </cell>
          <cell r="D3219" t="str">
            <v>0130-00</v>
          </cell>
          <cell r="E3219" t="str">
            <v>KURB.GEH.ENTLUEFT.</v>
          </cell>
          <cell r="F3219">
            <v>0.28000000000000003</v>
          </cell>
          <cell r="G3219">
            <v>0</v>
          </cell>
          <cell r="H3219">
            <v>5.19</v>
          </cell>
          <cell r="I3219">
            <v>0.28000000000000003</v>
          </cell>
        </row>
        <row r="3220">
          <cell r="A3220" t="str">
            <v>4897</v>
          </cell>
          <cell r="B3220" t="str">
            <v>B</v>
          </cell>
          <cell r="C3220" t="str">
            <v>Y</v>
          </cell>
          <cell r="D3220" t="str">
            <v>0128-00</v>
          </cell>
          <cell r="E3220" t="str">
            <v>KEILRIEMENSCHEIBE</v>
          </cell>
          <cell r="F3220">
            <v>0.97</v>
          </cell>
          <cell r="G3220">
            <v>0</v>
          </cell>
          <cell r="H3220">
            <v>67.47</v>
          </cell>
          <cell r="I3220">
            <v>0.97</v>
          </cell>
        </row>
        <row r="3221">
          <cell r="A3221" t="str">
            <v>4898</v>
          </cell>
          <cell r="B3221" t="str">
            <v>B</v>
          </cell>
          <cell r="C3221" t="str">
            <v>Y</v>
          </cell>
          <cell r="D3221" t="str">
            <v>0128-00</v>
          </cell>
          <cell r="E3221" t="str">
            <v>KEILRIEMENSCHEIBE</v>
          </cell>
          <cell r="F3221">
            <v>0.94</v>
          </cell>
          <cell r="G3221">
            <v>0</v>
          </cell>
          <cell r="H3221">
            <v>69.150000000000006</v>
          </cell>
          <cell r="I3221">
            <v>0.94</v>
          </cell>
        </row>
        <row r="3222">
          <cell r="A3222" t="str">
            <v>4899</v>
          </cell>
          <cell r="B3222" t="str">
            <v>B</v>
          </cell>
          <cell r="C3222" t="str">
            <v>Y</v>
          </cell>
          <cell r="D3222" t="str">
            <v>0128-00</v>
          </cell>
          <cell r="E3222" t="str">
            <v>OELWANNE</v>
          </cell>
          <cell r="F3222">
            <v>2.44</v>
          </cell>
          <cell r="G3222">
            <v>5.28</v>
          </cell>
          <cell r="H3222">
            <v>37.44</v>
          </cell>
          <cell r="I3222">
            <v>7.7200000000000006</v>
          </cell>
        </row>
        <row r="3223">
          <cell r="A3223" t="str">
            <v>4900</v>
          </cell>
          <cell r="B3223" t="str">
            <v>B</v>
          </cell>
          <cell r="C3223" t="str">
            <v>Y</v>
          </cell>
          <cell r="D3223" t="str">
            <v>0128-00</v>
          </cell>
          <cell r="E3223" t="str">
            <v>OELWANNE</v>
          </cell>
          <cell r="F3223">
            <v>1.3</v>
          </cell>
          <cell r="G3223">
            <v>5.28</v>
          </cell>
          <cell r="H3223">
            <v>46.07</v>
          </cell>
          <cell r="I3223">
            <v>6.58</v>
          </cell>
        </row>
        <row r="3224">
          <cell r="A3224" t="str">
            <v>4901</v>
          </cell>
          <cell r="B3224" t="str">
            <v>B</v>
          </cell>
          <cell r="C3224" t="str">
            <v>Y</v>
          </cell>
          <cell r="D3224" t="str">
            <v>0128-00</v>
          </cell>
          <cell r="E3224" t="str">
            <v>OELMESSVORRICHTUNG</v>
          </cell>
          <cell r="F3224">
            <v>0.24</v>
          </cell>
          <cell r="G3224">
            <v>0</v>
          </cell>
          <cell r="H3224">
            <v>8.18</v>
          </cell>
          <cell r="I3224">
            <v>0.24</v>
          </cell>
        </row>
        <row r="3225">
          <cell r="A3225" t="str">
            <v>4902</v>
          </cell>
          <cell r="B3225" t="str">
            <v>B</v>
          </cell>
          <cell r="C3225" t="str">
            <v>Y</v>
          </cell>
          <cell r="D3225" t="str">
            <v>0131-00</v>
          </cell>
          <cell r="E3225" t="str">
            <v>DREHZAHLREGLER</v>
          </cell>
          <cell r="F3225">
            <v>4.17</v>
          </cell>
          <cell r="G3225">
            <v>2.0499999999999998</v>
          </cell>
          <cell r="H3225">
            <v>241.16</v>
          </cell>
          <cell r="I3225">
            <v>6.22</v>
          </cell>
        </row>
        <row r="3226">
          <cell r="A3226" t="str">
            <v>4903</v>
          </cell>
          <cell r="B3226" t="str">
            <v>B</v>
          </cell>
          <cell r="C3226" t="str">
            <v>Y</v>
          </cell>
          <cell r="D3226" t="str">
            <v>0128-00</v>
          </cell>
          <cell r="E3226" t="str">
            <v>GENERATOR</v>
          </cell>
          <cell r="F3226">
            <v>0.79</v>
          </cell>
          <cell r="G3226">
            <v>0</v>
          </cell>
          <cell r="H3226">
            <v>54.33</v>
          </cell>
          <cell r="I3226">
            <v>0.79</v>
          </cell>
        </row>
        <row r="3227">
          <cell r="A3227" t="str">
            <v>4904</v>
          </cell>
          <cell r="B3227" t="str">
            <v>B</v>
          </cell>
          <cell r="C3227" t="str">
            <v>Y</v>
          </cell>
          <cell r="D3227" t="str">
            <v>0128-00</v>
          </cell>
          <cell r="E3227" t="str">
            <v>GENERATOR</v>
          </cell>
          <cell r="F3227">
            <v>0.97</v>
          </cell>
          <cell r="G3227">
            <v>0</v>
          </cell>
          <cell r="H3227">
            <v>64.77</v>
          </cell>
          <cell r="I3227">
            <v>0.97</v>
          </cell>
        </row>
        <row r="3228">
          <cell r="A3228" t="str">
            <v>4905</v>
          </cell>
          <cell r="B3228" t="str">
            <v>B</v>
          </cell>
          <cell r="C3228" t="str">
            <v>Y</v>
          </cell>
          <cell r="D3228" t="str">
            <v>0128-00</v>
          </cell>
          <cell r="E3228" t="str">
            <v>GENERATOR</v>
          </cell>
          <cell r="F3228">
            <v>1.17</v>
          </cell>
          <cell r="G3228">
            <v>0</v>
          </cell>
          <cell r="H3228">
            <v>77.3</v>
          </cell>
          <cell r="I3228">
            <v>1.17</v>
          </cell>
        </row>
        <row r="3229">
          <cell r="A3229" t="str">
            <v>4906</v>
          </cell>
          <cell r="B3229" t="str">
            <v>B</v>
          </cell>
          <cell r="C3229" t="str">
            <v>Y</v>
          </cell>
          <cell r="D3229" t="str">
            <v>0130-00</v>
          </cell>
          <cell r="E3229" t="str">
            <v>BETRIEBSANLEITUNG</v>
          </cell>
          <cell r="F3229">
            <v>0</v>
          </cell>
          <cell r="G3229">
            <v>0</v>
          </cell>
          <cell r="H3229">
            <v>8.14</v>
          </cell>
          <cell r="I3229">
            <v>0</v>
          </cell>
        </row>
        <row r="3230">
          <cell r="A3230" t="str">
            <v>4907</v>
          </cell>
          <cell r="B3230" t="str">
            <v>B</v>
          </cell>
          <cell r="C3230" t="str">
            <v>Y</v>
          </cell>
          <cell r="D3230" t="str">
            <v>0130-00</v>
          </cell>
          <cell r="E3230" t="str">
            <v>BETRIEBSANLEITUNG</v>
          </cell>
          <cell r="F3230">
            <v>0</v>
          </cell>
          <cell r="G3230">
            <v>0</v>
          </cell>
          <cell r="H3230">
            <v>8.14</v>
          </cell>
          <cell r="I3230">
            <v>0</v>
          </cell>
        </row>
        <row r="3231">
          <cell r="A3231" t="str">
            <v>4908</v>
          </cell>
          <cell r="B3231" t="str">
            <v>B</v>
          </cell>
          <cell r="C3231" t="str">
            <v>Y</v>
          </cell>
          <cell r="D3231" t="str">
            <v>0130-00</v>
          </cell>
          <cell r="E3231" t="str">
            <v>BETRIEBSANLEITUNG</v>
          </cell>
          <cell r="F3231">
            <v>0</v>
          </cell>
          <cell r="G3231">
            <v>0</v>
          </cell>
          <cell r="H3231">
            <v>8.14</v>
          </cell>
          <cell r="I3231">
            <v>0</v>
          </cell>
        </row>
        <row r="3232">
          <cell r="A3232" t="str">
            <v>4909</v>
          </cell>
          <cell r="B3232" t="str">
            <v>B</v>
          </cell>
          <cell r="C3232" t="str">
            <v>Y</v>
          </cell>
          <cell r="D3232" t="str">
            <v>0130-00</v>
          </cell>
          <cell r="E3232" t="str">
            <v>BETRIEBSANLEITUNG</v>
          </cell>
          <cell r="F3232">
            <v>0</v>
          </cell>
          <cell r="G3232">
            <v>0</v>
          </cell>
          <cell r="H3232">
            <v>8.14</v>
          </cell>
          <cell r="I3232">
            <v>0</v>
          </cell>
        </row>
        <row r="3233">
          <cell r="A3233" t="str">
            <v>4910</v>
          </cell>
          <cell r="B3233" t="str">
            <v>B</v>
          </cell>
          <cell r="C3233" t="str">
            <v>Y</v>
          </cell>
          <cell r="D3233" t="str">
            <v>0128-00</v>
          </cell>
          <cell r="E3233" t="str">
            <v>GENERATOR</v>
          </cell>
          <cell r="F3233">
            <v>0.88</v>
          </cell>
          <cell r="G3233">
            <v>0</v>
          </cell>
          <cell r="H3233">
            <v>54.36</v>
          </cell>
          <cell r="I3233">
            <v>0.88</v>
          </cell>
        </row>
        <row r="3234">
          <cell r="A3234" t="str">
            <v>4911</v>
          </cell>
          <cell r="B3234" t="str">
            <v>B</v>
          </cell>
          <cell r="C3234" t="str">
            <v>Y</v>
          </cell>
          <cell r="D3234" t="str">
            <v>0128-00</v>
          </cell>
          <cell r="E3234" t="str">
            <v>GENERATOR</v>
          </cell>
          <cell r="F3234">
            <v>0.88</v>
          </cell>
          <cell r="G3234">
            <v>0</v>
          </cell>
          <cell r="H3234">
            <v>64.8</v>
          </cell>
          <cell r="I3234">
            <v>0.88</v>
          </cell>
        </row>
        <row r="3235">
          <cell r="A3235" t="str">
            <v>4912</v>
          </cell>
          <cell r="B3235" t="str">
            <v>B</v>
          </cell>
          <cell r="C3235" t="str">
            <v>Y</v>
          </cell>
          <cell r="D3235" t="str">
            <v>0128-00</v>
          </cell>
          <cell r="E3235" t="str">
            <v>GENERATOR</v>
          </cell>
          <cell r="F3235">
            <v>0.98</v>
          </cell>
          <cell r="G3235">
            <v>0</v>
          </cell>
          <cell r="H3235">
            <v>77.33</v>
          </cell>
          <cell r="I3235">
            <v>0.98</v>
          </cell>
        </row>
        <row r="3236">
          <cell r="A3236" t="str">
            <v>4913</v>
          </cell>
          <cell r="B3236" t="str">
            <v>B</v>
          </cell>
          <cell r="C3236" t="str">
            <v>Y</v>
          </cell>
          <cell r="D3236" t="str">
            <v>0128-00</v>
          </cell>
          <cell r="E3236" t="str">
            <v>OELWANNE</v>
          </cell>
          <cell r="F3236">
            <v>2.67</v>
          </cell>
          <cell r="G3236">
            <v>4.8600000000000003</v>
          </cell>
          <cell r="H3236">
            <v>186.99</v>
          </cell>
          <cell r="I3236">
            <v>7.53</v>
          </cell>
        </row>
        <row r="3237">
          <cell r="A3237" t="str">
            <v>4914</v>
          </cell>
          <cell r="B3237" t="str">
            <v>B</v>
          </cell>
          <cell r="C3237" t="str">
            <v>Y</v>
          </cell>
          <cell r="D3237" t="str">
            <v>0130-00</v>
          </cell>
          <cell r="E3237" t="str">
            <v>OELWANNE</v>
          </cell>
          <cell r="F3237">
            <v>2.68</v>
          </cell>
          <cell r="G3237">
            <v>4.3499999999999996</v>
          </cell>
          <cell r="H3237">
            <v>72.12</v>
          </cell>
          <cell r="I3237">
            <v>7.0299999999999994</v>
          </cell>
        </row>
        <row r="3238">
          <cell r="A3238" t="str">
            <v>4915</v>
          </cell>
          <cell r="B3238" t="str">
            <v>B</v>
          </cell>
          <cell r="C3238" t="str">
            <v>Y</v>
          </cell>
          <cell r="D3238" t="str">
            <v>0128-00</v>
          </cell>
          <cell r="E3238" t="str">
            <v>EINSPRITZPUMPE</v>
          </cell>
          <cell r="F3238">
            <v>11.55</v>
          </cell>
          <cell r="G3238">
            <v>58.29</v>
          </cell>
          <cell r="H3238">
            <v>1826.25</v>
          </cell>
          <cell r="I3238">
            <v>69.84</v>
          </cell>
        </row>
        <row r="3239">
          <cell r="A3239" t="str">
            <v>4916</v>
          </cell>
          <cell r="B3239" t="str">
            <v>B</v>
          </cell>
          <cell r="C3239" t="str">
            <v>Y</v>
          </cell>
          <cell r="D3239" t="str">
            <v>0128-00</v>
          </cell>
          <cell r="E3239" t="str">
            <v>EINSPRITZPUMPE</v>
          </cell>
          <cell r="F3239">
            <v>11.55</v>
          </cell>
          <cell r="G3239">
            <v>58.29</v>
          </cell>
          <cell r="H3239">
            <v>1826.25</v>
          </cell>
          <cell r="I3239">
            <v>69.84</v>
          </cell>
        </row>
        <row r="3240">
          <cell r="A3240" t="str">
            <v>4917</v>
          </cell>
          <cell r="B3240" t="str">
            <v>B</v>
          </cell>
          <cell r="C3240" t="str">
            <v>Y</v>
          </cell>
          <cell r="D3240" t="str">
            <v>0128-00</v>
          </cell>
          <cell r="E3240" t="str">
            <v>EINSPRITZPUMPE</v>
          </cell>
          <cell r="F3240">
            <v>13.27</v>
          </cell>
          <cell r="G3240">
            <v>58.29</v>
          </cell>
          <cell r="H3240">
            <v>1826.25</v>
          </cell>
          <cell r="I3240">
            <v>71.56</v>
          </cell>
        </row>
        <row r="3241">
          <cell r="A3241" t="str">
            <v>4918</v>
          </cell>
          <cell r="B3241" t="str">
            <v>B</v>
          </cell>
          <cell r="C3241" t="str">
            <v>Y</v>
          </cell>
          <cell r="D3241" t="str">
            <v>0128-00</v>
          </cell>
          <cell r="E3241" t="str">
            <v>EINSPRITZPUMPE</v>
          </cell>
          <cell r="F3241">
            <v>13.27</v>
          </cell>
          <cell r="G3241">
            <v>58.29</v>
          </cell>
          <cell r="H3241">
            <v>1826.25</v>
          </cell>
          <cell r="I3241">
            <v>71.56</v>
          </cell>
        </row>
        <row r="3242">
          <cell r="A3242" t="str">
            <v>4919</v>
          </cell>
          <cell r="B3242" t="str">
            <v>B</v>
          </cell>
          <cell r="C3242" t="str">
            <v>Y</v>
          </cell>
          <cell r="D3242" t="str">
            <v>0128-00</v>
          </cell>
          <cell r="E3242" t="str">
            <v>EINSPRITZPUMPE</v>
          </cell>
          <cell r="F3242">
            <v>11.1</v>
          </cell>
          <cell r="G3242">
            <v>58.29</v>
          </cell>
          <cell r="H3242">
            <v>1826.25</v>
          </cell>
          <cell r="I3242">
            <v>69.39</v>
          </cell>
        </row>
        <row r="3243">
          <cell r="A3243" t="str">
            <v>4920</v>
          </cell>
          <cell r="B3243" t="str">
            <v>B</v>
          </cell>
          <cell r="C3243" t="str">
            <v>Y</v>
          </cell>
          <cell r="D3243" t="str">
            <v>0128-00</v>
          </cell>
          <cell r="E3243" t="str">
            <v>EINSPRITZPUMPE</v>
          </cell>
          <cell r="F3243">
            <v>11.55</v>
          </cell>
          <cell r="G3243">
            <v>58.29</v>
          </cell>
          <cell r="H3243">
            <v>1826.25</v>
          </cell>
          <cell r="I3243">
            <v>69.84</v>
          </cell>
        </row>
        <row r="3244">
          <cell r="A3244" t="str">
            <v>4921</v>
          </cell>
          <cell r="B3244" t="str">
            <v>B</v>
          </cell>
          <cell r="C3244" t="str">
            <v>Y</v>
          </cell>
          <cell r="D3244" t="str">
            <v>0128-00</v>
          </cell>
          <cell r="E3244" t="str">
            <v>EINSPRITZPUMPE</v>
          </cell>
          <cell r="F3244">
            <v>11.55</v>
          </cell>
          <cell r="G3244">
            <v>58.29</v>
          </cell>
          <cell r="H3244">
            <v>1826.25</v>
          </cell>
          <cell r="I3244">
            <v>69.84</v>
          </cell>
        </row>
        <row r="3245">
          <cell r="A3245" t="str">
            <v>4922</v>
          </cell>
          <cell r="B3245" t="str">
            <v>B</v>
          </cell>
          <cell r="C3245" t="str">
            <v>Y</v>
          </cell>
          <cell r="D3245" t="str">
            <v>0128-00</v>
          </cell>
          <cell r="E3245" t="str">
            <v>MOTORZEICHNUNG</v>
          </cell>
          <cell r="F3245">
            <v>0</v>
          </cell>
          <cell r="G3245">
            <v>0</v>
          </cell>
          <cell r="H3245">
            <v>0</v>
          </cell>
          <cell r="I3245">
            <v>0</v>
          </cell>
        </row>
        <row r="3246">
          <cell r="A3246" t="str">
            <v>4923</v>
          </cell>
          <cell r="B3246" t="str">
            <v>B</v>
          </cell>
          <cell r="C3246" t="str">
            <v>Y</v>
          </cell>
          <cell r="D3246" t="str">
            <v>0128-00</v>
          </cell>
          <cell r="E3246" t="str">
            <v>MOTORZEICHNUNG</v>
          </cell>
          <cell r="F3246">
            <v>0</v>
          </cell>
          <cell r="G3246">
            <v>0</v>
          </cell>
          <cell r="H3246">
            <v>0</v>
          </cell>
          <cell r="I3246">
            <v>0</v>
          </cell>
        </row>
        <row r="3247">
          <cell r="A3247" t="str">
            <v>4924</v>
          </cell>
          <cell r="B3247" t="str">
            <v>B</v>
          </cell>
          <cell r="C3247" t="str">
            <v>Y</v>
          </cell>
          <cell r="D3247" t="str">
            <v>0128-00</v>
          </cell>
          <cell r="E3247" t="str">
            <v>MOTORZEICHNUNG</v>
          </cell>
          <cell r="F3247">
            <v>0</v>
          </cell>
          <cell r="G3247">
            <v>0</v>
          </cell>
          <cell r="H3247">
            <v>0</v>
          </cell>
          <cell r="I3247">
            <v>0</v>
          </cell>
        </row>
        <row r="3248">
          <cell r="A3248" t="str">
            <v>4925</v>
          </cell>
          <cell r="B3248" t="str">
            <v>B</v>
          </cell>
          <cell r="C3248" t="str">
            <v>Y</v>
          </cell>
          <cell r="D3248" t="str">
            <v>0128-00</v>
          </cell>
          <cell r="E3248" t="str">
            <v>MOTORZEICHNUNG</v>
          </cell>
          <cell r="F3248">
            <v>0</v>
          </cell>
          <cell r="G3248">
            <v>0</v>
          </cell>
          <cell r="H3248">
            <v>0</v>
          </cell>
          <cell r="I3248">
            <v>0</v>
          </cell>
        </row>
        <row r="3249">
          <cell r="A3249" t="str">
            <v>4926</v>
          </cell>
          <cell r="B3249" t="str">
            <v>B</v>
          </cell>
          <cell r="C3249" t="str">
            <v>Y</v>
          </cell>
          <cell r="D3249" t="str">
            <v>0128-00</v>
          </cell>
          <cell r="E3249" t="str">
            <v>MOTORZEICHNUNG</v>
          </cell>
          <cell r="F3249">
            <v>0</v>
          </cell>
          <cell r="G3249">
            <v>0</v>
          </cell>
          <cell r="H3249">
            <v>0</v>
          </cell>
          <cell r="I3249">
            <v>0</v>
          </cell>
        </row>
        <row r="3250">
          <cell r="A3250" t="str">
            <v>4927</v>
          </cell>
          <cell r="B3250" t="str">
            <v>B</v>
          </cell>
          <cell r="C3250" t="str">
            <v>Y</v>
          </cell>
          <cell r="D3250" t="str">
            <v>0128-00</v>
          </cell>
          <cell r="E3250" t="str">
            <v>MOTORZEICHNUNG</v>
          </cell>
          <cell r="F3250">
            <v>0</v>
          </cell>
          <cell r="G3250">
            <v>0</v>
          </cell>
          <cell r="H3250">
            <v>0</v>
          </cell>
          <cell r="I3250">
            <v>0</v>
          </cell>
        </row>
        <row r="3251">
          <cell r="A3251" t="str">
            <v>4928</v>
          </cell>
          <cell r="B3251" t="str">
            <v>B</v>
          </cell>
          <cell r="C3251" t="str">
            <v>Y</v>
          </cell>
          <cell r="D3251" t="str">
            <v>0128-00</v>
          </cell>
          <cell r="E3251" t="str">
            <v>MOTORZEICHNUNG</v>
          </cell>
          <cell r="F3251">
            <v>0</v>
          </cell>
          <cell r="G3251">
            <v>0</v>
          </cell>
          <cell r="H3251">
            <v>0</v>
          </cell>
          <cell r="I3251">
            <v>0</v>
          </cell>
        </row>
        <row r="3252">
          <cell r="A3252" t="str">
            <v>4929</v>
          </cell>
          <cell r="B3252" t="str">
            <v>B</v>
          </cell>
          <cell r="C3252" t="str">
            <v>Y</v>
          </cell>
          <cell r="D3252" t="str">
            <v>0128-00</v>
          </cell>
          <cell r="E3252" t="str">
            <v>MOTORZEICHNUNG</v>
          </cell>
          <cell r="F3252">
            <v>0</v>
          </cell>
          <cell r="G3252">
            <v>0</v>
          </cell>
          <cell r="H3252">
            <v>0</v>
          </cell>
          <cell r="I3252">
            <v>0</v>
          </cell>
        </row>
        <row r="3253">
          <cell r="A3253" t="str">
            <v>4930</v>
          </cell>
          <cell r="B3253" t="str">
            <v>B</v>
          </cell>
          <cell r="C3253" t="str">
            <v>Y</v>
          </cell>
          <cell r="D3253" t="str">
            <v>0128-00</v>
          </cell>
          <cell r="E3253" t="str">
            <v>MOTORZEICHNUNG</v>
          </cell>
          <cell r="F3253">
            <v>0</v>
          </cell>
          <cell r="G3253">
            <v>0</v>
          </cell>
          <cell r="H3253">
            <v>0</v>
          </cell>
          <cell r="I3253">
            <v>0</v>
          </cell>
        </row>
        <row r="3254">
          <cell r="A3254" t="str">
            <v>4931</v>
          </cell>
          <cell r="B3254" t="str">
            <v>B</v>
          </cell>
          <cell r="C3254" t="str">
            <v>Y</v>
          </cell>
          <cell r="D3254" t="str">
            <v>0128-00</v>
          </cell>
          <cell r="E3254" t="str">
            <v>MOTORZEICHNUNG</v>
          </cell>
          <cell r="F3254">
            <v>0</v>
          </cell>
          <cell r="G3254">
            <v>0</v>
          </cell>
          <cell r="H3254">
            <v>0</v>
          </cell>
          <cell r="I3254">
            <v>0</v>
          </cell>
        </row>
        <row r="3255">
          <cell r="A3255" t="str">
            <v>4932</v>
          </cell>
          <cell r="B3255" t="str">
            <v>B</v>
          </cell>
          <cell r="C3255" t="str">
            <v>Y</v>
          </cell>
          <cell r="D3255" t="str">
            <v>0128-99</v>
          </cell>
          <cell r="E3255" t="str">
            <v>LADELUFTLEITUNG</v>
          </cell>
          <cell r="F3255">
            <v>2.02</v>
          </cell>
          <cell r="G3255">
            <v>0.95</v>
          </cell>
          <cell r="H3255">
            <v>84.72</v>
          </cell>
          <cell r="I3255">
            <v>2.9699999999999998</v>
          </cell>
        </row>
        <row r="3256">
          <cell r="A3256" t="str">
            <v>4933</v>
          </cell>
          <cell r="B3256" t="str">
            <v>B</v>
          </cell>
          <cell r="C3256" t="str">
            <v>Y</v>
          </cell>
          <cell r="D3256" t="str">
            <v>0128-00</v>
          </cell>
          <cell r="E3256" t="str">
            <v>KRAFTSTOFFPUMPE</v>
          </cell>
          <cell r="F3256">
            <v>1.01</v>
          </cell>
          <cell r="G3256">
            <v>1.03</v>
          </cell>
          <cell r="H3256">
            <v>29.27</v>
          </cell>
          <cell r="I3256">
            <v>2.04</v>
          </cell>
        </row>
        <row r="3257">
          <cell r="A3257" t="str">
            <v>4934</v>
          </cell>
          <cell r="B3257" t="str">
            <v>B</v>
          </cell>
          <cell r="C3257" t="str">
            <v>Y</v>
          </cell>
          <cell r="D3257" t="str">
            <v>0128-00</v>
          </cell>
          <cell r="E3257" t="str">
            <v>MOTORZEICHNUNG</v>
          </cell>
          <cell r="F3257">
            <v>0</v>
          </cell>
          <cell r="G3257">
            <v>0</v>
          </cell>
          <cell r="H3257">
            <v>0</v>
          </cell>
          <cell r="I3257">
            <v>0</v>
          </cell>
        </row>
        <row r="3258">
          <cell r="A3258" t="str">
            <v>4935</v>
          </cell>
          <cell r="B3258" t="str">
            <v>B</v>
          </cell>
          <cell r="C3258" t="str">
            <v>Y</v>
          </cell>
          <cell r="D3258" t="str">
            <v>0128-00</v>
          </cell>
          <cell r="E3258" t="str">
            <v>MOTORZEICHNUNG</v>
          </cell>
          <cell r="F3258">
            <v>0</v>
          </cell>
          <cell r="G3258">
            <v>0</v>
          </cell>
          <cell r="H3258">
            <v>0</v>
          </cell>
          <cell r="I3258">
            <v>0</v>
          </cell>
        </row>
        <row r="3259">
          <cell r="A3259" t="str">
            <v>4936</v>
          </cell>
          <cell r="B3259" t="str">
            <v>B</v>
          </cell>
          <cell r="C3259" t="str">
            <v>Y</v>
          </cell>
          <cell r="D3259" t="str">
            <v>0128-00</v>
          </cell>
          <cell r="E3259" t="str">
            <v>MOTORZEICHNUNG</v>
          </cell>
          <cell r="F3259">
            <v>0</v>
          </cell>
          <cell r="G3259">
            <v>0</v>
          </cell>
          <cell r="H3259">
            <v>0</v>
          </cell>
          <cell r="I3259">
            <v>0</v>
          </cell>
        </row>
        <row r="3260">
          <cell r="A3260" t="str">
            <v>4937</v>
          </cell>
          <cell r="B3260" t="str">
            <v>B</v>
          </cell>
          <cell r="C3260" t="str">
            <v>Y</v>
          </cell>
          <cell r="D3260" t="str">
            <v>0128-00</v>
          </cell>
          <cell r="E3260" t="str">
            <v>MOTORZEICHNUNG</v>
          </cell>
          <cell r="F3260">
            <v>0</v>
          </cell>
          <cell r="G3260">
            <v>0</v>
          </cell>
          <cell r="H3260">
            <v>0</v>
          </cell>
          <cell r="I3260">
            <v>0</v>
          </cell>
        </row>
        <row r="3261">
          <cell r="A3261" t="str">
            <v>4938</v>
          </cell>
          <cell r="B3261" t="str">
            <v>B</v>
          </cell>
          <cell r="C3261" t="str">
            <v>Y</v>
          </cell>
          <cell r="D3261" t="str">
            <v>0128-00</v>
          </cell>
          <cell r="E3261" t="str">
            <v>MOTORZEICHNUNG</v>
          </cell>
          <cell r="F3261">
            <v>0</v>
          </cell>
          <cell r="G3261">
            <v>0</v>
          </cell>
          <cell r="H3261">
            <v>0</v>
          </cell>
          <cell r="I3261">
            <v>0</v>
          </cell>
        </row>
        <row r="3262">
          <cell r="A3262" t="str">
            <v>4939</v>
          </cell>
          <cell r="B3262" t="str">
            <v>B</v>
          </cell>
          <cell r="C3262" t="str">
            <v>Y</v>
          </cell>
          <cell r="D3262" t="str">
            <v>0131-00</v>
          </cell>
          <cell r="E3262" t="str">
            <v>SCHUTZDECKEL</v>
          </cell>
          <cell r="F3262">
            <v>0.3</v>
          </cell>
          <cell r="G3262">
            <v>0</v>
          </cell>
          <cell r="H3262">
            <v>4.78</v>
          </cell>
          <cell r="I3262">
            <v>0.3</v>
          </cell>
        </row>
        <row r="3263">
          <cell r="A3263" t="str">
            <v>4940</v>
          </cell>
          <cell r="B3263" t="str">
            <v>B</v>
          </cell>
          <cell r="C3263" t="str">
            <v>Y</v>
          </cell>
          <cell r="D3263" t="str">
            <v>0131-00</v>
          </cell>
          <cell r="E3263" t="str">
            <v>GEGENFLANSCH</v>
          </cell>
          <cell r="F3263">
            <v>0.3</v>
          </cell>
          <cell r="G3263">
            <v>0</v>
          </cell>
          <cell r="H3263">
            <v>8.52</v>
          </cell>
          <cell r="I3263">
            <v>0.3</v>
          </cell>
        </row>
        <row r="3264">
          <cell r="A3264" t="str">
            <v>4941</v>
          </cell>
          <cell r="B3264" t="str">
            <v>B</v>
          </cell>
          <cell r="C3264" t="str">
            <v>Y</v>
          </cell>
          <cell r="D3264" t="str">
            <v>0131-00</v>
          </cell>
          <cell r="E3264" t="str">
            <v>GEGENFLANSCH</v>
          </cell>
          <cell r="F3264">
            <v>0.78</v>
          </cell>
          <cell r="G3264">
            <v>3.78</v>
          </cell>
          <cell r="H3264">
            <v>11.97</v>
          </cell>
          <cell r="I3264">
            <v>4.5599999999999996</v>
          </cell>
        </row>
        <row r="3265">
          <cell r="A3265" t="str">
            <v>4942</v>
          </cell>
          <cell r="B3265" t="str">
            <v>B</v>
          </cell>
          <cell r="C3265" t="str">
            <v>Y</v>
          </cell>
          <cell r="D3265" t="str">
            <v>0130-00</v>
          </cell>
          <cell r="E3265" t="str">
            <v>OHNE INHALT</v>
          </cell>
          <cell r="F3265">
            <v>0</v>
          </cell>
          <cell r="G3265">
            <v>0</v>
          </cell>
          <cell r="H3265">
            <v>0</v>
          </cell>
          <cell r="I3265">
            <v>0</v>
          </cell>
        </row>
        <row r="3266">
          <cell r="A3266" t="str">
            <v>4943</v>
          </cell>
          <cell r="B3266" t="str">
            <v>B</v>
          </cell>
          <cell r="C3266" t="str">
            <v>Y</v>
          </cell>
          <cell r="D3266" t="str">
            <v>0130-00</v>
          </cell>
          <cell r="E3266" t="str">
            <v>OELEINFUELLUNG</v>
          </cell>
          <cell r="F3266">
            <v>0.92</v>
          </cell>
          <cell r="G3266">
            <v>0</v>
          </cell>
          <cell r="H3266">
            <v>24.29</v>
          </cell>
          <cell r="I3266">
            <v>0.92</v>
          </cell>
        </row>
        <row r="3267">
          <cell r="A3267" t="str">
            <v>4944</v>
          </cell>
          <cell r="B3267" t="str">
            <v>B</v>
          </cell>
          <cell r="C3267" t="str">
            <v>Y</v>
          </cell>
          <cell r="D3267" t="str">
            <v>0130-00</v>
          </cell>
          <cell r="E3267" t="str">
            <v>OELEINFUELLUNG</v>
          </cell>
          <cell r="F3267">
            <v>0.82</v>
          </cell>
          <cell r="G3267">
            <v>0.43</v>
          </cell>
          <cell r="H3267">
            <v>27.29</v>
          </cell>
          <cell r="I3267">
            <v>1.25</v>
          </cell>
        </row>
        <row r="3268">
          <cell r="A3268" t="str">
            <v>4945</v>
          </cell>
          <cell r="B3268" t="str">
            <v>B</v>
          </cell>
          <cell r="C3268" t="str">
            <v>Y</v>
          </cell>
          <cell r="D3268" t="str">
            <v>0128-00</v>
          </cell>
          <cell r="E3268" t="str">
            <v>OELWANNE</v>
          </cell>
          <cell r="F3268">
            <v>1.54</v>
          </cell>
          <cell r="G3268">
            <v>5.07</v>
          </cell>
          <cell r="H3268">
            <v>36.08</v>
          </cell>
          <cell r="I3268">
            <v>6.61</v>
          </cell>
        </row>
        <row r="3269">
          <cell r="A3269" t="str">
            <v>4946</v>
          </cell>
          <cell r="B3269" t="str">
            <v>B</v>
          </cell>
          <cell r="C3269" t="str">
            <v>Y</v>
          </cell>
          <cell r="D3269" t="str">
            <v>0130-00</v>
          </cell>
          <cell r="E3269" t="str">
            <v>OELEINFUELLUNG</v>
          </cell>
          <cell r="F3269">
            <v>0.4</v>
          </cell>
          <cell r="G3269">
            <v>0</v>
          </cell>
          <cell r="H3269">
            <v>17.649999999999999</v>
          </cell>
          <cell r="I3269">
            <v>0.4</v>
          </cell>
        </row>
        <row r="3270">
          <cell r="A3270" t="str">
            <v>4947</v>
          </cell>
          <cell r="B3270" t="str">
            <v>B</v>
          </cell>
          <cell r="C3270" t="str">
            <v>Y</v>
          </cell>
          <cell r="D3270" t="str">
            <v>0130-00</v>
          </cell>
          <cell r="E3270" t="str">
            <v>OELEINFUELLUNG</v>
          </cell>
          <cell r="F3270">
            <v>0.83</v>
          </cell>
          <cell r="G3270">
            <v>0</v>
          </cell>
          <cell r="H3270">
            <v>19.68</v>
          </cell>
          <cell r="I3270">
            <v>0.83</v>
          </cell>
        </row>
        <row r="3271">
          <cell r="A3271" t="str">
            <v>4948</v>
          </cell>
          <cell r="B3271" t="str">
            <v>B</v>
          </cell>
          <cell r="C3271" t="str">
            <v>Y</v>
          </cell>
          <cell r="D3271" t="str">
            <v>0128-00</v>
          </cell>
          <cell r="E3271" t="str">
            <v>LUEFTERANTRIEB</v>
          </cell>
          <cell r="F3271">
            <v>1.97</v>
          </cell>
          <cell r="G3271">
            <v>6.23</v>
          </cell>
          <cell r="H3271">
            <v>120.79</v>
          </cell>
          <cell r="I3271">
            <v>8.2000000000000011</v>
          </cell>
        </row>
        <row r="3272">
          <cell r="A3272" t="str">
            <v>4949</v>
          </cell>
          <cell r="B3272" t="str">
            <v>B</v>
          </cell>
          <cell r="C3272" t="str">
            <v>Y</v>
          </cell>
          <cell r="D3272" t="str">
            <v>0130-00</v>
          </cell>
          <cell r="E3272" t="str">
            <v>FIRMENSCHILD</v>
          </cell>
          <cell r="F3272">
            <v>0.28999999999999998</v>
          </cell>
          <cell r="G3272">
            <v>0</v>
          </cell>
          <cell r="H3272">
            <v>2.89</v>
          </cell>
          <cell r="I3272">
            <v>0.28999999999999998</v>
          </cell>
        </row>
        <row r="3273">
          <cell r="A3273" t="str">
            <v>5000</v>
          </cell>
          <cell r="B3273" t="str">
            <v>B</v>
          </cell>
          <cell r="C3273" t="str">
            <v>Y</v>
          </cell>
          <cell r="D3273" t="str">
            <v>0130-00</v>
          </cell>
          <cell r="E3273" t="str">
            <v>FIRMENSCHILD</v>
          </cell>
          <cell r="F3273">
            <v>0.39</v>
          </cell>
          <cell r="G3273">
            <v>0</v>
          </cell>
          <cell r="H3273">
            <v>3.56</v>
          </cell>
          <cell r="I3273">
            <v>0.39</v>
          </cell>
        </row>
        <row r="3274">
          <cell r="A3274" t="str">
            <v>5001</v>
          </cell>
          <cell r="B3274" t="str">
            <v>B</v>
          </cell>
          <cell r="C3274" t="str">
            <v>Y</v>
          </cell>
          <cell r="D3274" t="str">
            <v>0128-00</v>
          </cell>
          <cell r="E3274" t="str">
            <v>DREHZAHLREGLER</v>
          </cell>
          <cell r="F3274">
            <v>2.85</v>
          </cell>
          <cell r="G3274">
            <v>2.0499999999999998</v>
          </cell>
          <cell r="H3274">
            <v>241.16</v>
          </cell>
          <cell r="I3274">
            <v>4.9000000000000004</v>
          </cell>
        </row>
        <row r="3275">
          <cell r="A3275" t="str">
            <v>5002</v>
          </cell>
          <cell r="B3275" t="str">
            <v>B</v>
          </cell>
          <cell r="C3275" t="str">
            <v>Y</v>
          </cell>
          <cell r="D3275" t="str">
            <v>0128-99</v>
          </cell>
          <cell r="E3275" t="str">
            <v>LADELUFTLEITUNG</v>
          </cell>
          <cell r="F3275">
            <v>1.83</v>
          </cell>
          <cell r="G3275">
            <v>0.85</v>
          </cell>
          <cell r="H3275">
            <v>80.23</v>
          </cell>
          <cell r="I3275">
            <v>2.68</v>
          </cell>
        </row>
        <row r="3276">
          <cell r="A3276" t="str">
            <v>5003</v>
          </cell>
          <cell r="B3276" t="str">
            <v>B</v>
          </cell>
          <cell r="C3276" t="str">
            <v>Y</v>
          </cell>
          <cell r="D3276" t="str">
            <v>0128-99</v>
          </cell>
          <cell r="E3276" t="str">
            <v>LADELUFTLEITUNG</v>
          </cell>
          <cell r="F3276">
            <v>2.02</v>
          </cell>
          <cell r="G3276">
            <v>0.85</v>
          </cell>
          <cell r="H3276">
            <v>69.290000000000006</v>
          </cell>
          <cell r="I3276">
            <v>2.87</v>
          </cell>
        </row>
        <row r="3277">
          <cell r="A3277" t="str">
            <v>5004</v>
          </cell>
          <cell r="B3277" t="str">
            <v>B</v>
          </cell>
          <cell r="C3277" t="str">
            <v>Y</v>
          </cell>
          <cell r="D3277" t="str">
            <v>0128-00</v>
          </cell>
          <cell r="E3277" t="str">
            <v>KURB.GEH.ENTLUEFT.</v>
          </cell>
          <cell r="F3277">
            <v>1.03</v>
          </cell>
          <cell r="G3277">
            <v>0.47</v>
          </cell>
          <cell r="H3277">
            <v>12.86</v>
          </cell>
          <cell r="I3277">
            <v>1.5</v>
          </cell>
        </row>
        <row r="3278">
          <cell r="A3278" t="str">
            <v>5005</v>
          </cell>
          <cell r="B3278" t="str">
            <v>B</v>
          </cell>
          <cell r="C3278" t="str">
            <v>Y</v>
          </cell>
          <cell r="D3278" t="str">
            <v>0128-00</v>
          </cell>
          <cell r="E3278" t="str">
            <v>KURB.GEH.ENTLUEFT.</v>
          </cell>
          <cell r="F3278">
            <v>1.03</v>
          </cell>
          <cell r="G3278">
            <v>0.47</v>
          </cell>
          <cell r="H3278">
            <v>12.87</v>
          </cell>
          <cell r="I3278">
            <v>1.5</v>
          </cell>
        </row>
        <row r="3279">
          <cell r="A3279" t="str">
            <v>5006</v>
          </cell>
          <cell r="B3279" t="str">
            <v>B</v>
          </cell>
          <cell r="C3279" t="str">
            <v>Y</v>
          </cell>
          <cell r="D3279" t="str">
            <v>0128-00</v>
          </cell>
          <cell r="E3279" t="str">
            <v>KURB.GEH.ENTLUEFT.</v>
          </cell>
          <cell r="F3279">
            <v>1.03</v>
          </cell>
          <cell r="G3279">
            <v>1.44</v>
          </cell>
          <cell r="H3279">
            <v>19.78</v>
          </cell>
          <cell r="I3279">
            <v>2.4699999999999998</v>
          </cell>
        </row>
        <row r="3280">
          <cell r="A3280" t="str">
            <v>5007</v>
          </cell>
          <cell r="B3280" t="str">
            <v>B</v>
          </cell>
          <cell r="C3280" t="str">
            <v>Y</v>
          </cell>
          <cell r="D3280" t="str">
            <v>0128-00</v>
          </cell>
          <cell r="E3280" t="str">
            <v>OELWANNE</v>
          </cell>
          <cell r="F3280">
            <v>1.87</v>
          </cell>
          <cell r="G3280">
            <v>5.0599999999999996</v>
          </cell>
          <cell r="H3280">
            <v>20.62</v>
          </cell>
          <cell r="I3280">
            <v>6.93</v>
          </cell>
        </row>
        <row r="3281">
          <cell r="A3281" t="str">
            <v>5008</v>
          </cell>
          <cell r="B3281" t="str">
            <v>B</v>
          </cell>
          <cell r="C3281" t="str">
            <v>Y</v>
          </cell>
          <cell r="D3281" t="str">
            <v>0128-00</v>
          </cell>
          <cell r="E3281" t="str">
            <v>OELWANNE</v>
          </cell>
          <cell r="F3281">
            <v>1.4</v>
          </cell>
          <cell r="G3281">
            <v>5.0599999999999996</v>
          </cell>
          <cell r="H3281">
            <v>30.39</v>
          </cell>
          <cell r="I3281">
            <v>6.4599999999999991</v>
          </cell>
        </row>
        <row r="3282">
          <cell r="A3282" t="str">
            <v>5009</v>
          </cell>
          <cell r="B3282" t="str">
            <v>B</v>
          </cell>
          <cell r="C3282" t="str">
            <v>Y</v>
          </cell>
          <cell r="D3282" t="str">
            <v>0128-00</v>
          </cell>
          <cell r="E3282" t="str">
            <v>OELWANNE</v>
          </cell>
          <cell r="F3282">
            <v>1.58</v>
          </cell>
          <cell r="G3282">
            <v>9.8699999999999992</v>
          </cell>
          <cell r="H3282">
            <v>25.87</v>
          </cell>
          <cell r="I3282">
            <v>11.45</v>
          </cell>
        </row>
        <row r="3283">
          <cell r="A3283" t="str">
            <v>5010</v>
          </cell>
          <cell r="B3283" t="str">
            <v>B</v>
          </cell>
          <cell r="C3283" t="str">
            <v>Y</v>
          </cell>
          <cell r="D3283" t="str">
            <v>0130-00</v>
          </cell>
          <cell r="E3283" t="str">
            <v>LANDVERPACKUNG</v>
          </cell>
          <cell r="F3283">
            <v>0</v>
          </cell>
          <cell r="G3283">
            <v>0</v>
          </cell>
          <cell r="H3283">
            <v>33.01</v>
          </cell>
          <cell r="I3283">
            <v>0</v>
          </cell>
        </row>
        <row r="3284">
          <cell r="A3284" t="str">
            <v>5011</v>
          </cell>
          <cell r="B3284" t="str">
            <v>B</v>
          </cell>
          <cell r="C3284" t="str">
            <v>Y</v>
          </cell>
          <cell r="D3284" t="str">
            <v>0130-00</v>
          </cell>
          <cell r="E3284" t="str">
            <v>ANBAU</v>
          </cell>
          <cell r="F3284">
            <v>0.95</v>
          </cell>
          <cell r="G3284">
            <v>0</v>
          </cell>
          <cell r="H3284">
            <v>19.23</v>
          </cell>
          <cell r="I3284">
            <v>0.95</v>
          </cell>
        </row>
        <row r="3285">
          <cell r="A3285" t="str">
            <v>5012</v>
          </cell>
          <cell r="B3285" t="str">
            <v>B</v>
          </cell>
          <cell r="C3285" t="str">
            <v>Y</v>
          </cell>
          <cell r="D3285" t="str">
            <v>0131-00</v>
          </cell>
          <cell r="E3285" t="str">
            <v>OELMESSVORRICHTUNG</v>
          </cell>
          <cell r="F3285">
            <v>0.02</v>
          </cell>
          <cell r="G3285">
            <v>0</v>
          </cell>
          <cell r="H3285">
            <v>7.08</v>
          </cell>
          <cell r="I3285">
            <v>0.02</v>
          </cell>
        </row>
        <row r="3286">
          <cell r="A3286" t="str">
            <v>5013</v>
          </cell>
          <cell r="B3286" t="str">
            <v>B</v>
          </cell>
          <cell r="C3286" t="str">
            <v>Y</v>
          </cell>
          <cell r="D3286" t="str">
            <v>0128-00</v>
          </cell>
          <cell r="E3286" t="str">
            <v>OELMESSVORRICHTUNG</v>
          </cell>
          <cell r="F3286">
            <v>0.13</v>
          </cell>
          <cell r="G3286">
            <v>0</v>
          </cell>
          <cell r="H3286">
            <v>8.1199999999999992</v>
          </cell>
          <cell r="I3286">
            <v>0.13</v>
          </cell>
        </row>
        <row r="3287">
          <cell r="A3287" t="str">
            <v>5014</v>
          </cell>
          <cell r="B3287" t="str">
            <v>B</v>
          </cell>
          <cell r="C3287" t="str">
            <v>Y</v>
          </cell>
          <cell r="D3287" t="str">
            <v>0130-00</v>
          </cell>
          <cell r="E3287" t="str">
            <v>ANSCHLUSSKABEL</v>
          </cell>
          <cell r="F3287">
            <v>0</v>
          </cell>
          <cell r="G3287">
            <v>0</v>
          </cell>
          <cell r="H3287">
            <v>20.12</v>
          </cell>
          <cell r="I3287">
            <v>0</v>
          </cell>
        </row>
        <row r="3288">
          <cell r="A3288" t="str">
            <v>5015</v>
          </cell>
          <cell r="B3288" t="str">
            <v>B</v>
          </cell>
          <cell r="C3288" t="str">
            <v>Y</v>
          </cell>
          <cell r="D3288" t="str">
            <v>0128-99</v>
          </cell>
          <cell r="E3288" t="str">
            <v>KABELBAUM</v>
          </cell>
          <cell r="F3288">
            <v>9.6999999999999993</v>
          </cell>
          <cell r="G3288">
            <v>0</v>
          </cell>
          <cell r="H3288">
            <v>90.6</v>
          </cell>
          <cell r="I3288">
            <v>9.6999999999999993</v>
          </cell>
        </row>
        <row r="3289">
          <cell r="A3289" t="str">
            <v>5016</v>
          </cell>
          <cell r="B3289" t="str">
            <v>B</v>
          </cell>
          <cell r="C3289" t="str">
            <v>Y</v>
          </cell>
          <cell r="D3289" t="str">
            <v>0128-99</v>
          </cell>
          <cell r="E3289" t="str">
            <v>KABELBAUM</v>
          </cell>
          <cell r="F3289">
            <v>9.6999999999999993</v>
          </cell>
          <cell r="G3289">
            <v>0</v>
          </cell>
          <cell r="H3289">
            <v>90.53</v>
          </cell>
          <cell r="I3289">
            <v>9.6999999999999993</v>
          </cell>
        </row>
        <row r="3290">
          <cell r="A3290" t="str">
            <v>5017</v>
          </cell>
          <cell r="B3290" t="str">
            <v>B</v>
          </cell>
          <cell r="C3290" t="str">
            <v>Y</v>
          </cell>
          <cell r="D3290" t="str">
            <v>0128-99</v>
          </cell>
          <cell r="E3290" t="str">
            <v>KABELBAUM</v>
          </cell>
          <cell r="F3290">
            <v>10.18</v>
          </cell>
          <cell r="G3290">
            <v>0</v>
          </cell>
          <cell r="H3290">
            <v>77.209999999999994</v>
          </cell>
          <cell r="I3290">
            <v>10.18</v>
          </cell>
        </row>
        <row r="3291">
          <cell r="A3291" t="str">
            <v>5018</v>
          </cell>
          <cell r="B3291" t="str">
            <v>B</v>
          </cell>
          <cell r="C3291" t="str">
            <v>Y</v>
          </cell>
          <cell r="D3291" t="str">
            <v>0128-99</v>
          </cell>
          <cell r="E3291" t="str">
            <v>KABELBAUM</v>
          </cell>
          <cell r="F3291">
            <v>10.18</v>
          </cell>
          <cell r="G3291">
            <v>0</v>
          </cell>
          <cell r="H3291">
            <v>77.14</v>
          </cell>
          <cell r="I3291">
            <v>10.18</v>
          </cell>
        </row>
        <row r="3292">
          <cell r="A3292" t="str">
            <v>5019</v>
          </cell>
          <cell r="B3292" t="str">
            <v>B</v>
          </cell>
          <cell r="C3292" t="str">
            <v>Y</v>
          </cell>
          <cell r="D3292" t="str">
            <v>0128-00</v>
          </cell>
          <cell r="E3292" t="str">
            <v>ERSATZTEIL-LISTE</v>
          </cell>
          <cell r="F3292">
            <v>0</v>
          </cell>
          <cell r="G3292">
            <v>0</v>
          </cell>
          <cell r="H3292">
            <v>2.77</v>
          </cell>
          <cell r="I3292">
            <v>0</v>
          </cell>
        </row>
        <row r="3293">
          <cell r="A3293" t="str">
            <v>5020</v>
          </cell>
          <cell r="B3293" t="str">
            <v>B</v>
          </cell>
          <cell r="C3293" t="str">
            <v>Y</v>
          </cell>
          <cell r="D3293" t="str">
            <v>0128-00</v>
          </cell>
          <cell r="E3293" t="str">
            <v>WARTUNGSBILD</v>
          </cell>
          <cell r="F3293">
            <v>0</v>
          </cell>
          <cell r="G3293">
            <v>0</v>
          </cell>
          <cell r="H3293">
            <v>0.37</v>
          </cell>
          <cell r="I3293">
            <v>0</v>
          </cell>
        </row>
        <row r="3294">
          <cell r="A3294" t="str">
            <v>5021</v>
          </cell>
          <cell r="B3294" t="str">
            <v>B</v>
          </cell>
          <cell r="C3294" t="str">
            <v>Y</v>
          </cell>
          <cell r="D3294" t="str">
            <v>0128-99</v>
          </cell>
          <cell r="E3294" t="str">
            <v>OELMESSVORRICHTUNG</v>
          </cell>
          <cell r="F3294">
            <v>0.13</v>
          </cell>
          <cell r="G3294">
            <v>0</v>
          </cell>
          <cell r="H3294">
            <v>4.6399999999999997</v>
          </cell>
          <cell r="I3294">
            <v>0.13</v>
          </cell>
        </row>
        <row r="3295">
          <cell r="A3295" t="str">
            <v>5022</v>
          </cell>
          <cell r="B3295" t="str">
            <v>B</v>
          </cell>
          <cell r="C3295" t="str">
            <v>Y</v>
          </cell>
          <cell r="D3295" t="str">
            <v>0128-00</v>
          </cell>
          <cell r="E3295" t="str">
            <v>OELWANNE</v>
          </cell>
          <cell r="F3295">
            <v>2.52</v>
          </cell>
          <cell r="G3295">
            <v>1.74</v>
          </cell>
          <cell r="H3295">
            <v>14.62</v>
          </cell>
          <cell r="I3295">
            <v>4.26</v>
          </cell>
        </row>
        <row r="3296">
          <cell r="A3296" t="str">
            <v>5023</v>
          </cell>
          <cell r="B3296" t="str">
            <v>B</v>
          </cell>
          <cell r="C3296" t="str">
            <v>Y</v>
          </cell>
          <cell r="D3296" t="str">
            <v>0128-00</v>
          </cell>
          <cell r="E3296" t="str">
            <v>OELWANNE</v>
          </cell>
          <cell r="F3296">
            <v>1.4</v>
          </cell>
          <cell r="G3296">
            <v>5.0599999999999996</v>
          </cell>
          <cell r="H3296">
            <v>21.76</v>
          </cell>
          <cell r="I3296">
            <v>6.4599999999999991</v>
          </cell>
        </row>
        <row r="3297">
          <cell r="A3297" t="str">
            <v>5024</v>
          </cell>
          <cell r="B3297" t="str">
            <v>B</v>
          </cell>
          <cell r="C3297" t="str">
            <v>Y</v>
          </cell>
          <cell r="D3297" t="str">
            <v>0128-00</v>
          </cell>
          <cell r="E3297" t="str">
            <v>ABGASTURBOLADER</v>
          </cell>
          <cell r="F3297">
            <v>3.09</v>
          </cell>
          <cell r="G3297">
            <v>2.67</v>
          </cell>
          <cell r="H3297">
            <v>248.78</v>
          </cell>
          <cell r="I3297">
            <v>5.76</v>
          </cell>
        </row>
        <row r="3298">
          <cell r="A3298" t="str">
            <v>5025</v>
          </cell>
          <cell r="B3298" t="str">
            <v>B</v>
          </cell>
          <cell r="C3298" t="str">
            <v>Y</v>
          </cell>
          <cell r="D3298" t="str">
            <v>0128-00</v>
          </cell>
          <cell r="E3298" t="str">
            <v>DREHZAHLREGLER</v>
          </cell>
          <cell r="F3298">
            <v>4.05</v>
          </cell>
          <cell r="G3298">
            <v>2.0499999999999998</v>
          </cell>
          <cell r="H3298">
            <v>241.16</v>
          </cell>
          <cell r="I3298">
            <v>6.1</v>
          </cell>
        </row>
        <row r="3299">
          <cell r="A3299" t="str">
            <v>5026</v>
          </cell>
          <cell r="B3299" t="str">
            <v>B</v>
          </cell>
          <cell r="C3299" t="str">
            <v>Y</v>
          </cell>
          <cell r="D3299" t="str">
            <v>0128-00</v>
          </cell>
          <cell r="E3299" t="str">
            <v>DREHZAHLREGLER</v>
          </cell>
          <cell r="F3299">
            <v>4.42</v>
          </cell>
          <cell r="G3299">
            <v>2.0499999999999998</v>
          </cell>
          <cell r="H3299">
            <v>237.22</v>
          </cell>
          <cell r="I3299">
            <v>6.47</v>
          </cell>
        </row>
        <row r="3300">
          <cell r="A3300" t="str">
            <v>5027</v>
          </cell>
          <cell r="B3300" t="str">
            <v>B</v>
          </cell>
          <cell r="C3300" t="str">
            <v>Y</v>
          </cell>
          <cell r="D3300" t="str">
            <v>0130-00</v>
          </cell>
          <cell r="E3300" t="str">
            <v>GENERATOR</v>
          </cell>
          <cell r="F3300">
            <v>1.38</v>
          </cell>
          <cell r="G3300">
            <v>0</v>
          </cell>
          <cell r="H3300">
            <v>228.59</v>
          </cell>
          <cell r="I3300">
            <v>1.38</v>
          </cell>
        </row>
        <row r="3301">
          <cell r="A3301" t="str">
            <v>5028</v>
          </cell>
          <cell r="B3301" t="str">
            <v>B</v>
          </cell>
          <cell r="C3301" t="str">
            <v>Y</v>
          </cell>
          <cell r="D3301" t="str">
            <v>0128-00</v>
          </cell>
          <cell r="E3301" t="str">
            <v>OELMESSVORRICHTUNG</v>
          </cell>
          <cell r="F3301">
            <v>0.73</v>
          </cell>
          <cell r="G3301">
            <v>0</v>
          </cell>
          <cell r="H3301">
            <v>12.74</v>
          </cell>
          <cell r="I3301">
            <v>0.73</v>
          </cell>
        </row>
        <row r="3302">
          <cell r="A3302" t="str">
            <v>5029</v>
          </cell>
          <cell r="B3302" t="str">
            <v>B</v>
          </cell>
          <cell r="C3302" t="str">
            <v>Y</v>
          </cell>
          <cell r="D3302" t="str">
            <v>0128-00</v>
          </cell>
          <cell r="E3302" t="str">
            <v>OELMESSVORRICHTUNG</v>
          </cell>
          <cell r="F3302">
            <v>1.22</v>
          </cell>
          <cell r="G3302">
            <v>0</v>
          </cell>
          <cell r="H3302">
            <v>12.8</v>
          </cell>
          <cell r="I3302">
            <v>1.22</v>
          </cell>
        </row>
        <row r="3303">
          <cell r="A3303" t="str">
            <v>5030</v>
          </cell>
          <cell r="B3303" t="str">
            <v>B</v>
          </cell>
          <cell r="C3303" t="str">
            <v>Y</v>
          </cell>
          <cell r="D3303" t="str">
            <v>0128-00</v>
          </cell>
          <cell r="E3303" t="str">
            <v>MOTORZUBEHOER</v>
          </cell>
          <cell r="F3303">
            <v>0</v>
          </cell>
          <cell r="G3303">
            <v>0.64</v>
          </cell>
          <cell r="H3303">
            <v>1.42</v>
          </cell>
          <cell r="I3303">
            <v>0.64</v>
          </cell>
        </row>
        <row r="3304">
          <cell r="A3304" t="str">
            <v>5031</v>
          </cell>
          <cell r="B3304" t="str">
            <v>B</v>
          </cell>
          <cell r="C3304" t="str">
            <v>Y</v>
          </cell>
          <cell r="D3304" t="str">
            <v>0128-00</v>
          </cell>
          <cell r="E3304" t="str">
            <v>LANDVERPACKUNG</v>
          </cell>
          <cell r="F3304">
            <v>0</v>
          </cell>
          <cell r="G3304">
            <v>0</v>
          </cell>
          <cell r="H3304">
            <v>2.14</v>
          </cell>
          <cell r="I3304">
            <v>0</v>
          </cell>
        </row>
        <row r="3305">
          <cell r="A3305" t="str">
            <v>5032</v>
          </cell>
          <cell r="B3305" t="str">
            <v>B</v>
          </cell>
          <cell r="C3305" t="str">
            <v>Y</v>
          </cell>
          <cell r="D3305" t="str">
            <v>0128-00</v>
          </cell>
          <cell r="E3305" t="str">
            <v>DREHZAHLREGLER</v>
          </cell>
          <cell r="F3305">
            <v>2.85</v>
          </cell>
          <cell r="G3305">
            <v>2.0499999999999998</v>
          </cell>
          <cell r="H3305">
            <v>241.16</v>
          </cell>
          <cell r="I3305">
            <v>4.9000000000000004</v>
          </cell>
        </row>
        <row r="3306">
          <cell r="A3306" t="str">
            <v>5033</v>
          </cell>
          <cell r="B3306" t="str">
            <v>B</v>
          </cell>
          <cell r="C3306" t="str">
            <v>Y</v>
          </cell>
          <cell r="D3306" t="str">
            <v>0130-00</v>
          </cell>
          <cell r="E3306" t="str">
            <v>ANSCHLUSSTEIL</v>
          </cell>
          <cell r="F3306">
            <v>0.46</v>
          </cell>
          <cell r="G3306">
            <v>0</v>
          </cell>
          <cell r="H3306">
            <v>6.26</v>
          </cell>
          <cell r="I3306">
            <v>0.46</v>
          </cell>
        </row>
        <row r="3307">
          <cell r="A3307" t="str">
            <v>5034</v>
          </cell>
          <cell r="B3307" t="str">
            <v>B</v>
          </cell>
          <cell r="C3307" t="str">
            <v>Y</v>
          </cell>
          <cell r="D3307" t="str">
            <v>0128-99</v>
          </cell>
          <cell r="E3307" t="str">
            <v>KABELBAUM</v>
          </cell>
          <cell r="F3307">
            <v>2.37</v>
          </cell>
          <cell r="G3307">
            <v>0</v>
          </cell>
          <cell r="H3307">
            <v>22.27</v>
          </cell>
          <cell r="I3307">
            <v>2.37</v>
          </cell>
        </row>
        <row r="3308">
          <cell r="A3308" t="str">
            <v>5035</v>
          </cell>
          <cell r="B3308" t="str">
            <v>B</v>
          </cell>
          <cell r="C3308" t="str">
            <v>Y</v>
          </cell>
          <cell r="D3308" t="str">
            <v>0130-00</v>
          </cell>
          <cell r="E3308" t="str">
            <v>ANSCHLUSSTEIL</v>
          </cell>
          <cell r="F3308">
            <v>0.4</v>
          </cell>
          <cell r="G3308">
            <v>0</v>
          </cell>
          <cell r="H3308">
            <v>8.4700000000000006</v>
          </cell>
          <cell r="I3308">
            <v>0.4</v>
          </cell>
        </row>
        <row r="3309">
          <cell r="A3309" t="str">
            <v>5036</v>
          </cell>
          <cell r="B3309" t="str">
            <v>B</v>
          </cell>
          <cell r="C3309" t="str">
            <v>Y</v>
          </cell>
          <cell r="D3309" t="str">
            <v>0130-00</v>
          </cell>
          <cell r="E3309" t="str">
            <v>ANSCHLUSSTEIL</v>
          </cell>
          <cell r="F3309">
            <v>0.4</v>
          </cell>
          <cell r="G3309">
            <v>0</v>
          </cell>
          <cell r="H3309">
            <v>4.2300000000000004</v>
          </cell>
          <cell r="I3309">
            <v>0.4</v>
          </cell>
        </row>
        <row r="3310">
          <cell r="A3310" t="str">
            <v>5037</v>
          </cell>
          <cell r="B3310" t="str">
            <v>B</v>
          </cell>
          <cell r="C3310" t="str">
            <v>Y</v>
          </cell>
          <cell r="D3310" t="str">
            <v>0128-00</v>
          </cell>
          <cell r="E3310" t="str">
            <v>DREHZAHLREGLER</v>
          </cell>
          <cell r="F3310">
            <v>4.01</v>
          </cell>
          <cell r="G3310">
            <v>2.0499999999999998</v>
          </cell>
          <cell r="H3310">
            <v>241.16</v>
          </cell>
          <cell r="I3310">
            <v>6.06</v>
          </cell>
        </row>
        <row r="3311">
          <cell r="A3311" t="str">
            <v>5038</v>
          </cell>
          <cell r="B3311" t="str">
            <v>B</v>
          </cell>
          <cell r="C3311" t="str">
            <v>Y</v>
          </cell>
          <cell r="D3311" t="str">
            <v>0128-00</v>
          </cell>
          <cell r="E3311" t="str">
            <v>SCHWINGS.DAEMPFER</v>
          </cell>
          <cell r="F3311">
            <v>7.0000000000000007E-2</v>
          </cell>
          <cell r="G3311">
            <v>0</v>
          </cell>
          <cell r="H3311">
            <v>32.82</v>
          </cell>
          <cell r="I3311">
            <v>7.0000000000000007E-2</v>
          </cell>
        </row>
        <row r="3312">
          <cell r="A3312" t="str">
            <v>5039</v>
          </cell>
          <cell r="B3312" t="str">
            <v>B</v>
          </cell>
          <cell r="C3312" t="str">
            <v>Y</v>
          </cell>
          <cell r="D3312" t="str">
            <v>0128-00</v>
          </cell>
          <cell r="E3312" t="str">
            <v>SCHWINGS.DAEMPFER</v>
          </cell>
          <cell r="F3312">
            <v>7.0000000000000007E-2</v>
          </cell>
          <cell r="G3312">
            <v>3.74</v>
          </cell>
          <cell r="H3312">
            <v>139.62</v>
          </cell>
          <cell r="I3312">
            <v>3.81</v>
          </cell>
        </row>
        <row r="3313">
          <cell r="A3313" t="str">
            <v>5040</v>
          </cell>
          <cell r="B3313" t="str">
            <v>B</v>
          </cell>
          <cell r="C3313" t="str">
            <v>Y</v>
          </cell>
          <cell r="D3313" t="str">
            <v>0130-00</v>
          </cell>
          <cell r="E3313" t="str">
            <v>VERBINDUNGSTEILE</v>
          </cell>
          <cell r="F3313">
            <v>0.18</v>
          </cell>
          <cell r="G3313">
            <v>0</v>
          </cell>
          <cell r="H3313">
            <v>5.8</v>
          </cell>
          <cell r="I3313">
            <v>0.18</v>
          </cell>
        </row>
        <row r="3314">
          <cell r="A3314" t="str">
            <v>5041</v>
          </cell>
          <cell r="B3314" t="str">
            <v>B</v>
          </cell>
          <cell r="C3314" t="str">
            <v>Y</v>
          </cell>
          <cell r="D3314" t="str">
            <v>0128-00</v>
          </cell>
          <cell r="E3314" t="str">
            <v>MOTORZEICHNUNG</v>
          </cell>
          <cell r="F3314">
            <v>0</v>
          </cell>
          <cell r="G3314">
            <v>0</v>
          </cell>
          <cell r="H3314">
            <v>0</v>
          </cell>
          <cell r="I3314">
            <v>0</v>
          </cell>
        </row>
        <row r="3315">
          <cell r="A3315" t="str">
            <v>5042</v>
          </cell>
          <cell r="B3315" t="str">
            <v>B</v>
          </cell>
          <cell r="C3315" t="str">
            <v>Y</v>
          </cell>
          <cell r="D3315" t="str">
            <v>0128-00</v>
          </cell>
          <cell r="E3315" t="str">
            <v>MOTORZEICHNUNG</v>
          </cell>
          <cell r="F3315">
            <v>0</v>
          </cell>
          <cell r="G3315">
            <v>0</v>
          </cell>
          <cell r="H3315">
            <v>0</v>
          </cell>
          <cell r="I3315">
            <v>0</v>
          </cell>
        </row>
        <row r="3316">
          <cell r="A3316" t="str">
            <v>5043</v>
          </cell>
          <cell r="B3316" t="str">
            <v>B</v>
          </cell>
          <cell r="C3316" t="str">
            <v>Y</v>
          </cell>
          <cell r="D3316" t="str">
            <v>0128-00</v>
          </cell>
          <cell r="E3316" t="str">
            <v>MOTORZEICHNUNG</v>
          </cell>
          <cell r="F3316">
            <v>0</v>
          </cell>
          <cell r="G3316">
            <v>0</v>
          </cell>
          <cell r="H3316">
            <v>0</v>
          </cell>
          <cell r="I3316">
            <v>0</v>
          </cell>
        </row>
        <row r="3317">
          <cell r="A3317" t="str">
            <v>5044</v>
          </cell>
          <cell r="B3317" t="str">
            <v>B</v>
          </cell>
          <cell r="C3317" t="str">
            <v>Y</v>
          </cell>
          <cell r="D3317" t="str">
            <v>0128-00</v>
          </cell>
          <cell r="E3317" t="str">
            <v>EINSPRITZPUMPE</v>
          </cell>
          <cell r="F3317">
            <v>7.35</v>
          </cell>
          <cell r="G3317">
            <v>58.29</v>
          </cell>
          <cell r="H3317">
            <v>1826.25</v>
          </cell>
          <cell r="I3317">
            <v>65.64</v>
          </cell>
        </row>
        <row r="3318">
          <cell r="A3318" t="str">
            <v>5045</v>
          </cell>
          <cell r="B3318" t="str">
            <v>B</v>
          </cell>
          <cell r="C3318" t="str">
            <v>Y</v>
          </cell>
          <cell r="D3318" t="str">
            <v>0128-00</v>
          </cell>
          <cell r="E3318" t="str">
            <v>EINSPRITZPUMPE</v>
          </cell>
          <cell r="F3318">
            <v>7.35</v>
          </cell>
          <cell r="G3318">
            <v>58.29</v>
          </cell>
          <cell r="H3318">
            <v>1826.25</v>
          </cell>
          <cell r="I3318">
            <v>65.64</v>
          </cell>
        </row>
        <row r="3319">
          <cell r="A3319" t="str">
            <v>5046</v>
          </cell>
          <cell r="B3319" t="str">
            <v>B</v>
          </cell>
          <cell r="C3319" t="str">
            <v>Y</v>
          </cell>
          <cell r="D3319" t="str">
            <v>0128-00</v>
          </cell>
          <cell r="E3319" t="str">
            <v>EINSPRITZPUMPE</v>
          </cell>
          <cell r="F3319">
            <v>7.35</v>
          </cell>
          <cell r="G3319">
            <v>58.29</v>
          </cell>
          <cell r="H3319">
            <v>1826.25</v>
          </cell>
          <cell r="I3319">
            <v>65.64</v>
          </cell>
        </row>
        <row r="3320">
          <cell r="A3320" t="str">
            <v>5047</v>
          </cell>
          <cell r="B3320" t="str">
            <v>B</v>
          </cell>
          <cell r="C3320" t="str">
            <v>Y</v>
          </cell>
          <cell r="D3320" t="str">
            <v>0128-00</v>
          </cell>
          <cell r="E3320" t="str">
            <v>DREHZAHLREGLER</v>
          </cell>
          <cell r="F3320">
            <v>3.19</v>
          </cell>
          <cell r="G3320">
            <v>2.0499999999999998</v>
          </cell>
          <cell r="H3320">
            <v>237.22</v>
          </cell>
          <cell r="I3320">
            <v>5.24</v>
          </cell>
        </row>
        <row r="3321">
          <cell r="A3321" t="str">
            <v>5048</v>
          </cell>
          <cell r="B3321" t="str">
            <v>B</v>
          </cell>
          <cell r="C3321" t="str">
            <v>Y</v>
          </cell>
          <cell r="D3321" t="str">
            <v>0128-00</v>
          </cell>
          <cell r="E3321" t="str">
            <v>DREHZAHLREGLER</v>
          </cell>
          <cell r="F3321">
            <v>3.19</v>
          </cell>
          <cell r="G3321">
            <v>2.0499999999999998</v>
          </cell>
          <cell r="H3321">
            <v>237.22</v>
          </cell>
          <cell r="I3321">
            <v>5.24</v>
          </cell>
        </row>
        <row r="3322">
          <cell r="A3322" t="str">
            <v>5049</v>
          </cell>
          <cell r="B3322" t="str">
            <v>B</v>
          </cell>
          <cell r="C3322" t="str">
            <v>Y</v>
          </cell>
          <cell r="D3322" t="str">
            <v>0131-00</v>
          </cell>
          <cell r="E3322" t="str">
            <v>LANDVERPACKUNG</v>
          </cell>
          <cell r="F3322">
            <v>0</v>
          </cell>
          <cell r="G3322">
            <v>0</v>
          </cell>
          <cell r="H3322">
            <v>40.98</v>
          </cell>
          <cell r="I3322">
            <v>0</v>
          </cell>
        </row>
        <row r="3323">
          <cell r="A3323" t="str">
            <v>5050</v>
          </cell>
          <cell r="B3323" t="str">
            <v>B</v>
          </cell>
          <cell r="C3323" t="str">
            <v>Y</v>
          </cell>
          <cell r="D3323" t="str">
            <v>0131-00</v>
          </cell>
          <cell r="E3323" t="str">
            <v>LANDVERPACKUNG</v>
          </cell>
          <cell r="F3323">
            <v>0</v>
          </cell>
          <cell r="G3323">
            <v>0</v>
          </cell>
          <cell r="H3323">
            <v>22.38</v>
          </cell>
          <cell r="I3323">
            <v>0</v>
          </cell>
        </row>
        <row r="3324">
          <cell r="A3324" t="str">
            <v>5051</v>
          </cell>
          <cell r="B3324" t="str">
            <v>B</v>
          </cell>
          <cell r="C3324" t="str">
            <v>Y</v>
          </cell>
          <cell r="D3324" t="str">
            <v>0131-00</v>
          </cell>
          <cell r="E3324" t="str">
            <v>LANDVERPACKUNG</v>
          </cell>
          <cell r="F3324">
            <v>0</v>
          </cell>
          <cell r="G3324">
            <v>0</v>
          </cell>
          <cell r="H3324">
            <v>36.090000000000003</v>
          </cell>
          <cell r="I3324">
            <v>0</v>
          </cell>
        </row>
        <row r="3325">
          <cell r="A3325" t="str">
            <v>5052</v>
          </cell>
          <cell r="B3325" t="str">
            <v>B</v>
          </cell>
          <cell r="C3325" t="str">
            <v>Y</v>
          </cell>
          <cell r="D3325" t="str">
            <v>0130-00</v>
          </cell>
          <cell r="E3325" t="str">
            <v>ANSCHLUSSTEIL</v>
          </cell>
          <cell r="F3325">
            <v>0.46</v>
          </cell>
          <cell r="G3325">
            <v>0</v>
          </cell>
          <cell r="H3325">
            <v>2.74</v>
          </cell>
          <cell r="I3325">
            <v>0.46</v>
          </cell>
        </row>
        <row r="3326">
          <cell r="A3326" t="str">
            <v>5053</v>
          </cell>
          <cell r="B3326" t="str">
            <v>B</v>
          </cell>
          <cell r="C3326" t="str">
            <v>Y</v>
          </cell>
          <cell r="D3326" t="str">
            <v>0130-00</v>
          </cell>
          <cell r="E3326" t="str">
            <v>ANSCHLUSSTEIL</v>
          </cell>
          <cell r="F3326">
            <v>0.34</v>
          </cell>
          <cell r="G3326">
            <v>0</v>
          </cell>
          <cell r="H3326">
            <v>1.9</v>
          </cell>
          <cell r="I3326">
            <v>0.34</v>
          </cell>
        </row>
        <row r="3327">
          <cell r="A3327" t="str">
            <v>5054</v>
          </cell>
          <cell r="B3327" t="str">
            <v>B</v>
          </cell>
          <cell r="C3327" t="str">
            <v>Y</v>
          </cell>
          <cell r="D3327" t="str">
            <v>0130-00</v>
          </cell>
          <cell r="E3327" t="str">
            <v>OELMESSVORRICHTUNG</v>
          </cell>
          <cell r="F3327">
            <v>0.72</v>
          </cell>
          <cell r="G3327">
            <v>0</v>
          </cell>
          <cell r="H3327">
            <v>11.36</v>
          </cell>
          <cell r="I3327">
            <v>0.72</v>
          </cell>
        </row>
        <row r="3328">
          <cell r="A3328" t="str">
            <v>5055</v>
          </cell>
          <cell r="B3328" t="str">
            <v>B</v>
          </cell>
          <cell r="C3328" t="str">
            <v>Y</v>
          </cell>
          <cell r="D3328" t="str">
            <v>0131-00</v>
          </cell>
          <cell r="E3328" t="str">
            <v>OELMESSVORRICHTUNG</v>
          </cell>
          <cell r="F3328">
            <v>0.72</v>
          </cell>
          <cell r="G3328">
            <v>0</v>
          </cell>
          <cell r="H3328">
            <v>2.13</v>
          </cell>
          <cell r="I3328">
            <v>0.72</v>
          </cell>
        </row>
        <row r="3329">
          <cell r="A3329" t="str">
            <v>5056</v>
          </cell>
          <cell r="B3329" t="str">
            <v>B</v>
          </cell>
          <cell r="C3329" t="str">
            <v>Y</v>
          </cell>
          <cell r="D3329" t="str">
            <v>0130-00</v>
          </cell>
          <cell r="E3329" t="str">
            <v>OELWANNE</v>
          </cell>
          <cell r="F3329">
            <v>3.1</v>
          </cell>
          <cell r="G3329">
            <v>2.75</v>
          </cell>
          <cell r="H3329">
            <v>141.77000000000001</v>
          </cell>
          <cell r="I3329">
            <v>5.85</v>
          </cell>
        </row>
        <row r="3330">
          <cell r="A3330" t="str">
            <v>5200</v>
          </cell>
          <cell r="B3330" t="str">
            <v>B</v>
          </cell>
          <cell r="C3330" t="str">
            <v>Y</v>
          </cell>
          <cell r="D3330" t="str">
            <v>0130-00</v>
          </cell>
          <cell r="E3330" t="str">
            <v>LADELUFTLEITUNG</v>
          </cell>
          <cell r="F3330">
            <v>2.56</v>
          </cell>
          <cell r="G3330">
            <v>0.95</v>
          </cell>
          <cell r="H3330">
            <v>95.04</v>
          </cell>
          <cell r="I3330">
            <v>3.51</v>
          </cell>
        </row>
        <row r="3331">
          <cell r="A3331" t="str">
            <v>5201</v>
          </cell>
          <cell r="B3331" t="str">
            <v>B</v>
          </cell>
          <cell r="C3331" t="str">
            <v>Y</v>
          </cell>
          <cell r="D3331" t="str">
            <v>0130-00</v>
          </cell>
          <cell r="E3331" t="str">
            <v>LADELUFTLEITUNG</v>
          </cell>
          <cell r="F3331">
            <v>2.44</v>
          </cell>
          <cell r="G3331">
            <v>0.95</v>
          </cell>
          <cell r="H3331">
            <v>95.04</v>
          </cell>
          <cell r="I3331">
            <v>3.3899999999999997</v>
          </cell>
        </row>
        <row r="3332">
          <cell r="A3332" t="str">
            <v>5202</v>
          </cell>
          <cell r="B3332" t="str">
            <v>U</v>
          </cell>
          <cell r="C3332" t="str">
            <v>Y</v>
          </cell>
          <cell r="D3332" t="str">
            <v>0131-00</v>
          </cell>
          <cell r="E3332" t="str">
            <v>KURB.GEH.ENTLUEFT.</v>
          </cell>
          <cell r="F3332">
            <v>0.7</v>
          </cell>
          <cell r="G3332">
            <v>0</v>
          </cell>
          <cell r="H3332">
            <v>12.74</v>
          </cell>
          <cell r="I3332">
            <v>0.7</v>
          </cell>
        </row>
        <row r="3333">
          <cell r="A3333" t="str">
            <v>5203</v>
          </cell>
          <cell r="B3333" t="str">
            <v>B</v>
          </cell>
          <cell r="C3333" t="str">
            <v>Y</v>
          </cell>
          <cell r="D3333" t="str">
            <v>0130-00</v>
          </cell>
          <cell r="E3333" t="str">
            <v>DREHZAHLREGLER</v>
          </cell>
          <cell r="F3333">
            <v>2.4</v>
          </cell>
          <cell r="G3333">
            <v>0.56000000000000005</v>
          </cell>
          <cell r="H3333">
            <v>159.94999999999999</v>
          </cell>
          <cell r="I3333">
            <v>2.96</v>
          </cell>
        </row>
        <row r="3334">
          <cell r="A3334" t="str">
            <v>5204</v>
          </cell>
          <cell r="B3334" t="str">
            <v>B</v>
          </cell>
          <cell r="C3334" t="str">
            <v>Y</v>
          </cell>
          <cell r="D3334" t="str">
            <v>0130-00</v>
          </cell>
          <cell r="E3334" t="str">
            <v>EINSPRITZPUMPE</v>
          </cell>
          <cell r="F3334">
            <v>7.94</v>
          </cell>
          <cell r="G3334">
            <v>44.43</v>
          </cell>
          <cell r="H3334">
            <v>764.09</v>
          </cell>
          <cell r="I3334">
            <v>52.37</v>
          </cell>
        </row>
        <row r="3335">
          <cell r="A3335" t="str">
            <v>5205</v>
          </cell>
          <cell r="B3335" t="str">
            <v>B</v>
          </cell>
          <cell r="C3335" t="str">
            <v>Y</v>
          </cell>
          <cell r="D3335" t="str">
            <v>0130-00</v>
          </cell>
          <cell r="E3335" t="str">
            <v>LADELUFTLEITUNG</v>
          </cell>
          <cell r="F3335">
            <v>1.57</v>
          </cell>
          <cell r="G3335">
            <v>0</v>
          </cell>
          <cell r="H3335">
            <v>28.31</v>
          </cell>
          <cell r="I3335">
            <v>1.57</v>
          </cell>
        </row>
        <row r="3336">
          <cell r="A3336" t="str">
            <v>5206</v>
          </cell>
          <cell r="B3336" t="str">
            <v>B</v>
          </cell>
          <cell r="C3336" t="str">
            <v>Y</v>
          </cell>
          <cell r="D3336" t="str">
            <v>0131-00</v>
          </cell>
          <cell r="E3336" t="str">
            <v>MOTORLAGERUNG</v>
          </cell>
          <cell r="F3336">
            <v>0.52</v>
          </cell>
          <cell r="G3336">
            <v>0</v>
          </cell>
          <cell r="H3336">
            <v>11.62</v>
          </cell>
          <cell r="I3336">
            <v>0.52</v>
          </cell>
        </row>
        <row r="3337">
          <cell r="A3337" t="str">
            <v>5207</v>
          </cell>
          <cell r="B3337" t="str">
            <v>B</v>
          </cell>
          <cell r="C3337" t="str">
            <v>Y</v>
          </cell>
          <cell r="D3337" t="str">
            <v>0131-00</v>
          </cell>
          <cell r="E3337" t="str">
            <v>MOTORLAGERUNG</v>
          </cell>
          <cell r="F3337">
            <v>0.52</v>
          </cell>
          <cell r="G3337">
            <v>0</v>
          </cell>
          <cell r="H3337">
            <v>11.9</v>
          </cell>
          <cell r="I3337">
            <v>0.52</v>
          </cell>
        </row>
        <row r="3338">
          <cell r="A3338" t="str">
            <v>5208</v>
          </cell>
          <cell r="B3338" t="str">
            <v>B</v>
          </cell>
          <cell r="C3338" t="str">
            <v>Y</v>
          </cell>
          <cell r="D3338" t="str">
            <v>0130-00</v>
          </cell>
          <cell r="E3338" t="str">
            <v>KUEHLANLAGE</v>
          </cell>
          <cell r="F3338">
            <v>9.26</v>
          </cell>
          <cell r="G3338">
            <v>0.77</v>
          </cell>
          <cell r="H3338">
            <v>404.66</v>
          </cell>
          <cell r="I3338">
            <v>10.029999999999999</v>
          </cell>
        </row>
        <row r="3339">
          <cell r="A3339" t="str">
            <v>5209</v>
          </cell>
          <cell r="B3339" t="str">
            <v>B</v>
          </cell>
          <cell r="C3339" t="str">
            <v>Y</v>
          </cell>
          <cell r="D3339" t="str">
            <v>0131-00</v>
          </cell>
          <cell r="E3339" t="str">
            <v>EINSPRITZPUMPE</v>
          </cell>
          <cell r="F3339">
            <v>6.38</v>
          </cell>
          <cell r="G3339">
            <v>54.33</v>
          </cell>
          <cell r="H3339">
            <v>1181.19</v>
          </cell>
          <cell r="I3339">
            <v>60.71</v>
          </cell>
        </row>
        <row r="3340">
          <cell r="A3340" t="str">
            <v>5210</v>
          </cell>
          <cell r="B3340" t="str">
            <v>B</v>
          </cell>
          <cell r="C3340" t="str">
            <v>Y</v>
          </cell>
          <cell r="D3340" t="str">
            <v>0131-00</v>
          </cell>
          <cell r="E3340" t="str">
            <v>GRUNDTEILE</v>
          </cell>
          <cell r="F3340">
            <v>20.5</v>
          </cell>
          <cell r="G3340">
            <v>38.619999999999997</v>
          </cell>
          <cell r="H3340">
            <v>573.86</v>
          </cell>
          <cell r="I3340">
            <v>59.12</v>
          </cell>
        </row>
        <row r="3341">
          <cell r="A3341" t="str">
            <v>5211</v>
          </cell>
          <cell r="B3341" t="str">
            <v>B</v>
          </cell>
          <cell r="C3341" t="str">
            <v>Y</v>
          </cell>
          <cell r="D3341" t="str">
            <v>0131-00</v>
          </cell>
          <cell r="E3341" t="str">
            <v>KEILRIEMENSCHEIBE</v>
          </cell>
          <cell r="F3341">
            <v>0.48</v>
          </cell>
          <cell r="G3341">
            <v>0</v>
          </cell>
          <cell r="H3341">
            <v>17.899999999999999</v>
          </cell>
          <cell r="I3341">
            <v>0.48</v>
          </cell>
        </row>
        <row r="3342">
          <cell r="A3342" t="str">
            <v>5212</v>
          </cell>
          <cell r="B3342" t="str">
            <v>B</v>
          </cell>
          <cell r="C3342" t="str">
            <v>Y</v>
          </cell>
          <cell r="D3342" t="str">
            <v>0131-00</v>
          </cell>
          <cell r="E3342" t="str">
            <v>NEBENABTRIEB</v>
          </cell>
          <cell r="F3342">
            <v>3.53</v>
          </cell>
          <cell r="G3342">
            <v>7.17</v>
          </cell>
          <cell r="H3342">
            <v>246.2</v>
          </cell>
          <cell r="I3342">
            <v>10.7</v>
          </cell>
        </row>
        <row r="3343">
          <cell r="A3343" t="str">
            <v>5213</v>
          </cell>
          <cell r="B3343" t="str">
            <v>B</v>
          </cell>
          <cell r="C3343" t="str">
            <v>Y</v>
          </cell>
          <cell r="D3343" t="str">
            <v>0131-00</v>
          </cell>
          <cell r="E3343" t="str">
            <v>LUEFTERKONSOLE</v>
          </cell>
          <cell r="F3343">
            <v>0.91</v>
          </cell>
          <cell r="G3343">
            <v>0</v>
          </cell>
          <cell r="H3343">
            <v>84.36</v>
          </cell>
          <cell r="I3343">
            <v>0.91</v>
          </cell>
        </row>
        <row r="3344">
          <cell r="A3344" t="str">
            <v>5214</v>
          </cell>
          <cell r="B3344" t="str">
            <v>B</v>
          </cell>
          <cell r="C3344" t="str">
            <v>Y</v>
          </cell>
          <cell r="D3344" t="str">
            <v>0130-00</v>
          </cell>
          <cell r="E3344" t="str">
            <v>KURB.GEH.ENTLUEFT.</v>
          </cell>
          <cell r="F3344">
            <v>0.98</v>
          </cell>
          <cell r="G3344">
            <v>0.97</v>
          </cell>
          <cell r="H3344">
            <v>18.68</v>
          </cell>
          <cell r="I3344">
            <v>1.95</v>
          </cell>
        </row>
        <row r="3345">
          <cell r="A3345" t="str">
            <v>5215</v>
          </cell>
          <cell r="B3345" t="str">
            <v>B</v>
          </cell>
          <cell r="C3345" t="str">
            <v>Y</v>
          </cell>
          <cell r="D3345" t="str">
            <v>0128-00</v>
          </cell>
          <cell r="E3345" t="str">
            <v>KURB.GEH.ENTLUEFT.</v>
          </cell>
          <cell r="F3345">
            <v>1.01</v>
          </cell>
          <cell r="G3345">
            <v>1.44</v>
          </cell>
          <cell r="H3345">
            <v>20.190000000000001</v>
          </cell>
          <cell r="I3345">
            <v>2.4500000000000002</v>
          </cell>
        </row>
        <row r="3346">
          <cell r="A3346" t="str">
            <v>5216</v>
          </cell>
          <cell r="B3346" t="str">
            <v>B</v>
          </cell>
          <cell r="C3346" t="str">
            <v>Y</v>
          </cell>
          <cell r="D3346" t="str">
            <v>0131-00</v>
          </cell>
          <cell r="E3346" t="str">
            <v>KURB.GEH.ENTLUEFT.</v>
          </cell>
          <cell r="F3346">
            <v>1.29</v>
          </cell>
          <cell r="G3346">
            <v>0.45</v>
          </cell>
          <cell r="H3346">
            <v>17.18</v>
          </cell>
          <cell r="I3346">
            <v>1.74</v>
          </cell>
        </row>
        <row r="3347">
          <cell r="A3347" t="str">
            <v>5217</v>
          </cell>
          <cell r="B3347" t="str">
            <v>B</v>
          </cell>
          <cell r="C3347" t="str">
            <v>Y</v>
          </cell>
          <cell r="D3347" t="str">
            <v>0131-00</v>
          </cell>
          <cell r="E3347" t="str">
            <v>DREHZAHLREGLER</v>
          </cell>
          <cell r="F3347">
            <v>2.78</v>
          </cell>
          <cell r="G3347">
            <v>1.0900000000000001</v>
          </cell>
          <cell r="H3347">
            <v>233.09</v>
          </cell>
          <cell r="I3347">
            <v>3.87</v>
          </cell>
        </row>
        <row r="3348">
          <cell r="A3348" t="str">
            <v>5218</v>
          </cell>
          <cell r="B3348" t="str">
            <v>B</v>
          </cell>
          <cell r="C3348" t="str">
            <v>Y</v>
          </cell>
          <cell r="D3348" t="str">
            <v>0131-00</v>
          </cell>
          <cell r="E3348" t="str">
            <v>KRAFTSTOFFLEITUNG</v>
          </cell>
          <cell r="F3348">
            <v>1.52</v>
          </cell>
          <cell r="G3348">
            <v>8.2799999999999994</v>
          </cell>
          <cell r="H3348">
            <v>17.97</v>
          </cell>
          <cell r="I3348">
            <v>9.7999999999999989</v>
          </cell>
        </row>
        <row r="3349">
          <cell r="A3349" t="str">
            <v>5219</v>
          </cell>
          <cell r="B3349" t="str">
            <v>B</v>
          </cell>
          <cell r="C3349" t="str">
            <v>Y</v>
          </cell>
          <cell r="D3349" t="str">
            <v>0131-00</v>
          </cell>
          <cell r="E3349" t="str">
            <v>BETRIEBSANLEITUNG</v>
          </cell>
          <cell r="F3349">
            <v>0</v>
          </cell>
          <cell r="G3349">
            <v>0</v>
          </cell>
          <cell r="H3349">
            <v>4.8099999999999996</v>
          </cell>
          <cell r="I3349">
            <v>0</v>
          </cell>
        </row>
        <row r="3350">
          <cell r="A3350" t="str">
            <v>5220</v>
          </cell>
          <cell r="B3350" t="str">
            <v>B</v>
          </cell>
          <cell r="C3350" t="str">
            <v>Y</v>
          </cell>
          <cell r="D3350" t="str">
            <v>0131-00</v>
          </cell>
          <cell r="E3350" t="str">
            <v>OELMESSVORRICHTUNG</v>
          </cell>
          <cell r="F3350">
            <v>0.99</v>
          </cell>
          <cell r="G3350">
            <v>0</v>
          </cell>
          <cell r="H3350">
            <v>2.87</v>
          </cell>
          <cell r="I3350">
            <v>0.99</v>
          </cell>
        </row>
        <row r="3351">
          <cell r="A3351" t="str">
            <v>5221</v>
          </cell>
          <cell r="B3351" t="str">
            <v>B</v>
          </cell>
          <cell r="C3351" t="str">
            <v>Y</v>
          </cell>
          <cell r="D3351" t="str">
            <v>0131-00</v>
          </cell>
          <cell r="E3351" t="str">
            <v>KEILRIEMENSCHEIBE</v>
          </cell>
          <cell r="F3351">
            <v>2.25</v>
          </cell>
          <cell r="G3351">
            <v>3.38</v>
          </cell>
          <cell r="H3351">
            <v>71.36</v>
          </cell>
          <cell r="I3351">
            <v>5.63</v>
          </cell>
        </row>
        <row r="3352">
          <cell r="A3352" t="str">
            <v>5222</v>
          </cell>
          <cell r="B3352" t="str">
            <v>B</v>
          </cell>
          <cell r="C3352" t="str">
            <v>Y</v>
          </cell>
          <cell r="D3352" t="str">
            <v>0130-00</v>
          </cell>
          <cell r="E3352" t="str">
            <v>EINSPRITZPUMPE</v>
          </cell>
          <cell r="F3352">
            <v>7.78</v>
          </cell>
          <cell r="G3352">
            <v>40.450000000000003</v>
          </cell>
          <cell r="H3352">
            <v>546.55999999999995</v>
          </cell>
          <cell r="I3352">
            <v>48.230000000000004</v>
          </cell>
        </row>
        <row r="3353">
          <cell r="A3353" t="str">
            <v>5223</v>
          </cell>
          <cell r="B3353" t="str">
            <v>B</v>
          </cell>
          <cell r="C3353" t="str">
            <v>Y</v>
          </cell>
          <cell r="D3353" t="str">
            <v>0130-00</v>
          </cell>
          <cell r="E3353" t="str">
            <v>ABGASTURBOLADER</v>
          </cell>
          <cell r="F3353">
            <v>4.6399999999999997</v>
          </cell>
          <cell r="G3353">
            <v>6.55</v>
          </cell>
          <cell r="H3353">
            <v>165.94</v>
          </cell>
          <cell r="I3353">
            <v>11.19</v>
          </cell>
        </row>
        <row r="3354">
          <cell r="A3354" t="str">
            <v>5224</v>
          </cell>
          <cell r="B3354" t="str">
            <v>B</v>
          </cell>
          <cell r="C3354" t="str">
            <v>Y</v>
          </cell>
          <cell r="D3354" t="str">
            <v>0131-00</v>
          </cell>
          <cell r="E3354" t="str">
            <v>KEILRIEMENSCHEIBE</v>
          </cell>
          <cell r="F3354">
            <v>0.98</v>
          </cell>
          <cell r="G3354">
            <v>5.27</v>
          </cell>
          <cell r="H3354">
            <v>55.36</v>
          </cell>
          <cell r="I3354">
            <v>6.25</v>
          </cell>
        </row>
        <row r="3355">
          <cell r="A3355" t="str">
            <v>5225</v>
          </cell>
          <cell r="B3355" t="str">
            <v>B</v>
          </cell>
          <cell r="C3355" t="str">
            <v>Y</v>
          </cell>
          <cell r="D3355" t="str">
            <v>0131-00</v>
          </cell>
          <cell r="E3355" t="str">
            <v>KURB.GEH.ENTLUEFT.</v>
          </cell>
          <cell r="F3355">
            <v>1.03</v>
          </cell>
          <cell r="G3355">
            <v>0.83</v>
          </cell>
          <cell r="H3355">
            <v>17.22</v>
          </cell>
          <cell r="I3355">
            <v>1.8599999999999999</v>
          </cell>
        </row>
        <row r="3356">
          <cell r="A3356" t="str">
            <v>5226</v>
          </cell>
          <cell r="B3356" t="str">
            <v>B</v>
          </cell>
          <cell r="C3356" t="str">
            <v>Y</v>
          </cell>
          <cell r="D3356" t="str">
            <v>0130-00</v>
          </cell>
          <cell r="E3356" t="str">
            <v>LADELUFTLEITUNG</v>
          </cell>
          <cell r="F3356">
            <v>2.72</v>
          </cell>
          <cell r="G3356">
            <v>3.82</v>
          </cell>
          <cell r="H3356">
            <v>100.38</v>
          </cell>
          <cell r="I3356">
            <v>6.54</v>
          </cell>
        </row>
        <row r="3357">
          <cell r="A3357" t="str">
            <v>5227</v>
          </cell>
          <cell r="B3357" t="str">
            <v>B</v>
          </cell>
          <cell r="C3357" t="str">
            <v>Y</v>
          </cell>
          <cell r="D3357" t="str">
            <v>0131-00</v>
          </cell>
          <cell r="E3357" t="str">
            <v>VERSCHLUSSTEILE</v>
          </cell>
          <cell r="F3357">
            <v>1.01</v>
          </cell>
          <cell r="G3357">
            <v>0</v>
          </cell>
          <cell r="H3357">
            <v>53.56</v>
          </cell>
          <cell r="I3357">
            <v>1.01</v>
          </cell>
        </row>
        <row r="3358">
          <cell r="A3358" t="str">
            <v>5228</v>
          </cell>
          <cell r="B3358" t="str">
            <v>B</v>
          </cell>
          <cell r="C3358" t="str">
            <v>Y</v>
          </cell>
          <cell r="D3358" t="str">
            <v>0131-00</v>
          </cell>
          <cell r="E3358" t="str">
            <v>KURB.GEH.ENTLUEFT.</v>
          </cell>
          <cell r="F3358">
            <v>1.47</v>
          </cell>
          <cell r="G3358">
            <v>0</v>
          </cell>
          <cell r="H3358">
            <v>14.63</v>
          </cell>
          <cell r="I3358">
            <v>1.47</v>
          </cell>
        </row>
        <row r="3359">
          <cell r="A3359" t="str">
            <v>5229</v>
          </cell>
          <cell r="B3359" t="str">
            <v>B</v>
          </cell>
          <cell r="C3359" t="str">
            <v>Y</v>
          </cell>
          <cell r="D3359" t="str">
            <v>0131-00</v>
          </cell>
          <cell r="E3359" t="str">
            <v>KURB.GEH.ENTLUEFT.</v>
          </cell>
          <cell r="F3359">
            <v>1.47</v>
          </cell>
          <cell r="G3359">
            <v>0.8</v>
          </cell>
          <cell r="H3359">
            <v>20.37</v>
          </cell>
          <cell r="I3359">
            <v>2.27</v>
          </cell>
        </row>
        <row r="3360">
          <cell r="A3360" t="str">
            <v>5230</v>
          </cell>
          <cell r="B3360" t="str">
            <v>B</v>
          </cell>
          <cell r="C3360" t="str">
            <v>Y</v>
          </cell>
          <cell r="D3360" t="str">
            <v>0131-00</v>
          </cell>
          <cell r="E3360" t="str">
            <v>ABGASTURBOLADER</v>
          </cell>
          <cell r="F3360">
            <v>5.78</v>
          </cell>
          <cell r="G3360">
            <v>2.79</v>
          </cell>
          <cell r="H3360">
            <v>221.65</v>
          </cell>
          <cell r="I3360">
            <v>8.57</v>
          </cell>
        </row>
        <row r="3361">
          <cell r="A3361" t="str">
            <v>5231</v>
          </cell>
          <cell r="B3361" t="str">
            <v>B</v>
          </cell>
          <cell r="C3361" t="str">
            <v>Y</v>
          </cell>
          <cell r="D3361" t="str">
            <v>0131-00</v>
          </cell>
          <cell r="E3361" t="str">
            <v>ABGASTURBOLADER</v>
          </cell>
          <cell r="F3361">
            <v>6.33</v>
          </cell>
          <cell r="G3361">
            <v>2.96</v>
          </cell>
          <cell r="H3361">
            <v>219.52</v>
          </cell>
          <cell r="I3361">
            <v>9.2899999999999991</v>
          </cell>
        </row>
        <row r="3362">
          <cell r="A3362" t="str">
            <v>5232</v>
          </cell>
          <cell r="B3362" t="str">
            <v>B</v>
          </cell>
          <cell r="C3362" t="str">
            <v>Y</v>
          </cell>
          <cell r="D3362" t="str">
            <v>0131-00</v>
          </cell>
          <cell r="E3362" t="str">
            <v>ABGASTURBOLADER</v>
          </cell>
          <cell r="F3362">
            <v>5.29</v>
          </cell>
          <cell r="G3362">
            <v>9.82</v>
          </cell>
          <cell r="H3362">
            <v>221.59</v>
          </cell>
          <cell r="I3362">
            <v>15.11</v>
          </cell>
        </row>
        <row r="3363">
          <cell r="A3363" t="str">
            <v>5233</v>
          </cell>
          <cell r="B3363" t="str">
            <v>B</v>
          </cell>
          <cell r="C3363" t="str">
            <v>Y</v>
          </cell>
          <cell r="D3363" t="str">
            <v>0131-00</v>
          </cell>
          <cell r="E3363" t="str">
            <v>ABGASTURBOLADER</v>
          </cell>
          <cell r="F3363">
            <v>5.29</v>
          </cell>
          <cell r="G3363">
            <v>9.82</v>
          </cell>
          <cell r="H3363">
            <v>284.93</v>
          </cell>
          <cell r="I3363">
            <v>15.11</v>
          </cell>
        </row>
        <row r="3364">
          <cell r="A3364" t="str">
            <v>5234</v>
          </cell>
          <cell r="B3364" t="str">
            <v>B</v>
          </cell>
          <cell r="C3364" t="str">
            <v>Y</v>
          </cell>
          <cell r="D3364" t="str">
            <v>0131-00</v>
          </cell>
          <cell r="E3364" t="str">
            <v>ABGASTURBOLADER</v>
          </cell>
          <cell r="F3364">
            <v>5.29</v>
          </cell>
          <cell r="G3364">
            <v>9.82</v>
          </cell>
          <cell r="H3364">
            <v>293.37</v>
          </cell>
          <cell r="I3364">
            <v>15.11</v>
          </cell>
        </row>
        <row r="3365">
          <cell r="A3365" t="str">
            <v>5235</v>
          </cell>
          <cell r="B3365" t="str">
            <v>B</v>
          </cell>
          <cell r="C3365" t="str">
            <v>Y</v>
          </cell>
          <cell r="D3365" t="str">
            <v>0131-00</v>
          </cell>
          <cell r="E3365" t="str">
            <v>GRUNDTEILE</v>
          </cell>
          <cell r="F3365">
            <v>20.5</v>
          </cell>
          <cell r="G3365">
            <v>38.619999999999997</v>
          </cell>
          <cell r="H3365">
            <v>573.86</v>
          </cell>
          <cell r="I3365">
            <v>59.12</v>
          </cell>
        </row>
        <row r="3366">
          <cell r="A3366" t="str">
            <v>5236</v>
          </cell>
          <cell r="B3366" t="str">
            <v>B</v>
          </cell>
          <cell r="C3366" t="str">
            <v>Y</v>
          </cell>
          <cell r="D3366" t="str">
            <v>0131-00</v>
          </cell>
          <cell r="E3366" t="str">
            <v>ABGASTURBOLADER</v>
          </cell>
          <cell r="F3366">
            <v>4.26</v>
          </cell>
          <cell r="G3366">
            <v>5.23</v>
          </cell>
          <cell r="H3366">
            <v>287.51</v>
          </cell>
          <cell r="I3366">
            <v>9.49</v>
          </cell>
        </row>
        <row r="3367">
          <cell r="A3367" t="str">
            <v>5238</v>
          </cell>
          <cell r="B3367" t="str">
            <v>B</v>
          </cell>
          <cell r="C3367" t="str">
            <v>Y</v>
          </cell>
          <cell r="D3367" t="str">
            <v>0131-00</v>
          </cell>
          <cell r="E3367" t="str">
            <v>ABGASTURBOLADER</v>
          </cell>
          <cell r="F3367">
            <v>4.21</v>
          </cell>
          <cell r="G3367">
            <v>5.23</v>
          </cell>
          <cell r="H3367">
            <v>224.17</v>
          </cell>
          <cell r="I3367">
            <v>9.4400000000000013</v>
          </cell>
        </row>
        <row r="3368">
          <cell r="A3368" t="str">
            <v>5240</v>
          </cell>
          <cell r="B3368" t="str">
            <v>B</v>
          </cell>
          <cell r="C3368" t="str">
            <v>Y</v>
          </cell>
          <cell r="D3368" t="str">
            <v>0131-00</v>
          </cell>
          <cell r="E3368" t="str">
            <v>ABGASTURBOLADER</v>
          </cell>
          <cell r="F3368">
            <v>4.26</v>
          </cell>
          <cell r="G3368">
            <v>5.23</v>
          </cell>
          <cell r="H3368">
            <v>287.51</v>
          </cell>
          <cell r="I3368">
            <v>9.49</v>
          </cell>
        </row>
        <row r="3369">
          <cell r="A3369" t="str">
            <v>5241</v>
          </cell>
          <cell r="B3369" t="str">
            <v>B</v>
          </cell>
          <cell r="C3369" t="str">
            <v>Y</v>
          </cell>
          <cell r="D3369" t="str">
            <v>0131-00</v>
          </cell>
          <cell r="E3369" t="str">
            <v>ABGASTURBOLADER</v>
          </cell>
          <cell r="F3369">
            <v>4.26</v>
          </cell>
          <cell r="G3369">
            <v>5.23</v>
          </cell>
          <cell r="H3369">
            <v>295.95</v>
          </cell>
          <cell r="I3369">
            <v>9.49</v>
          </cell>
        </row>
        <row r="3370">
          <cell r="A3370" t="str">
            <v>5242</v>
          </cell>
          <cell r="B3370" t="str">
            <v>B</v>
          </cell>
          <cell r="C3370" t="str">
            <v>Y</v>
          </cell>
          <cell r="D3370" t="str">
            <v>0131-00</v>
          </cell>
          <cell r="E3370" t="str">
            <v>LADELUFTLEITUNG</v>
          </cell>
          <cell r="F3370">
            <v>2.6</v>
          </cell>
          <cell r="G3370">
            <v>0.95</v>
          </cell>
          <cell r="H3370">
            <v>94.96</v>
          </cell>
          <cell r="I3370">
            <v>3.55</v>
          </cell>
        </row>
        <row r="3371">
          <cell r="A3371" t="str">
            <v>5243</v>
          </cell>
          <cell r="B3371" t="str">
            <v>B</v>
          </cell>
          <cell r="C3371" t="str">
            <v>Y</v>
          </cell>
          <cell r="D3371" t="str">
            <v>0131-00</v>
          </cell>
          <cell r="E3371" t="str">
            <v>ABGASTURBOLADER</v>
          </cell>
          <cell r="F3371">
            <v>4.26</v>
          </cell>
          <cell r="G3371">
            <v>6.31</v>
          </cell>
          <cell r="H3371">
            <v>289.99</v>
          </cell>
          <cell r="I3371">
            <v>10.57</v>
          </cell>
        </row>
        <row r="3372">
          <cell r="A3372" t="str">
            <v>5244</v>
          </cell>
          <cell r="B3372" t="str">
            <v>B</v>
          </cell>
          <cell r="C3372" t="str">
            <v>Y</v>
          </cell>
          <cell r="D3372" t="str">
            <v>0131-00</v>
          </cell>
          <cell r="E3372" t="str">
            <v>ABGASTURBOLADER</v>
          </cell>
          <cell r="F3372">
            <v>4.26</v>
          </cell>
          <cell r="G3372">
            <v>6.31</v>
          </cell>
          <cell r="H3372">
            <v>298.43</v>
          </cell>
          <cell r="I3372">
            <v>10.57</v>
          </cell>
        </row>
        <row r="3373">
          <cell r="A3373" t="str">
            <v>5247</v>
          </cell>
          <cell r="B3373" t="str">
            <v>B</v>
          </cell>
          <cell r="C3373" t="str">
            <v>Y</v>
          </cell>
          <cell r="D3373" t="str">
            <v>0131-00</v>
          </cell>
          <cell r="E3373" t="str">
            <v>ABGASTURBOLADER</v>
          </cell>
          <cell r="F3373">
            <v>4.26</v>
          </cell>
          <cell r="G3373">
            <v>9.82</v>
          </cell>
          <cell r="H3373">
            <v>284.93</v>
          </cell>
          <cell r="I3373">
            <v>14.08</v>
          </cell>
        </row>
        <row r="3374">
          <cell r="A3374" t="str">
            <v>5248</v>
          </cell>
          <cell r="B3374" t="str">
            <v>B</v>
          </cell>
          <cell r="C3374" t="str">
            <v>Y</v>
          </cell>
          <cell r="D3374" t="str">
            <v>0131-00</v>
          </cell>
          <cell r="E3374" t="str">
            <v>ABGASTURBOLADER</v>
          </cell>
          <cell r="F3374">
            <v>4.26</v>
          </cell>
          <cell r="G3374">
            <v>9.82</v>
          </cell>
          <cell r="H3374">
            <v>293.37</v>
          </cell>
          <cell r="I3374">
            <v>14.08</v>
          </cell>
        </row>
        <row r="3375">
          <cell r="A3375" t="str">
            <v>5249</v>
          </cell>
          <cell r="B3375" t="str">
            <v>B</v>
          </cell>
          <cell r="C3375" t="str">
            <v>Y</v>
          </cell>
          <cell r="D3375" t="str">
            <v>0131-00</v>
          </cell>
          <cell r="E3375" t="str">
            <v>ABGASTURBOLADER</v>
          </cell>
          <cell r="F3375">
            <v>4.26</v>
          </cell>
          <cell r="G3375">
            <v>5.23</v>
          </cell>
          <cell r="H3375">
            <v>295.95</v>
          </cell>
          <cell r="I3375">
            <v>9.49</v>
          </cell>
        </row>
        <row r="3376">
          <cell r="A3376" t="str">
            <v>5250</v>
          </cell>
          <cell r="B3376" t="str">
            <v>B</v>
          </cell>
          <cell r="C3376" t="str">
            <v>Y</v>
          </cell>
          <cell r="D3376" t="str">
            <v>0131-00</v>
          </cell>
          <cell r="E3376" t="str">
            <v>ABGASTURBOLADER</v>
          </cell>
          <cell r="F3376">
            <v>5.29</v>
          </cell>
          <cell r="G3376">
            <v>2.79</v>
          </cell>
          <cell r="H3376">
            <v>284.99</v>
          </cell>
          <cell r="I3376">
            <v>8.08</v>
          </cell>
        </row>
        <row r="3377">
          <cell r="A3377" t="str">
            <v>5251</v>
          </cell>
          <cell r="B3377" t="str">
            <v>B</v>
          </cell>
          <cell r="C3377" t="str">
            <v>Y</v>
          </cell>
          <cell r="D3377" t="str">
            <v>0131-00</v>
          </cell>
          <cell r="E3377" t="str">
            <v>ABGASTURBOLADER</v>
          </cell>
          <cell r="F3377">
            <v>3.28</v>
          </cell>
          <cell r="G3377">
            <v>2.79</v>
          </cell>
          <cell r="H3377">
            <v>293.43</v>
          </cell>
          <cell r="I3377">
            <v>6.07</v>
          </cell>
        </row>
        <row r="3378">
          <cell r="A3378" t="str">
            <v>5253</v>
          </cell>
          <cell r="B3378" t="str">
            <v>B</v>
          </cell>
          <cell r="C3378" t="str">
            <v>Y</v>
          </cell>
          <cell r="D3378" t="str">
            <v>0131-00</v>
          </cell>
          <cell r="E3378" t="str">
            <v>LADELUFTLEITUNG</v>
          </cell>
          <cell r="F3378">
            <v>2.4700000000000002</v>
          </cell>
          <cell r="G3378">
            <v>0.95</v>
          </cell>
          <cell r="H3378">
            <v>94.96</v>
          </cell>
          <cell r="I3378">
            <v>3.42</v>
          </cell>
        </row>
        <row r="3379">
          <cell r="A3379" t="str">
            <v>5254</v>
          </cell>
          <cell r="B3379" t="str">
            <v>B</v>
          </cell>
          <cell r="C3379" t="str">
            <v>Y</v>
          </cell>
          <cell r="D3379" t="str">
            <v>0131-00</v>
          </cell>
          <cell r="E3379" t="str">
            <v>GRUNDTEILE</v>
          </cell>
          <cell r="F3379">
            <v>20.5</v>
          </cell>
          <cell r="G3379">
            <v>38.619999999999997</v>
          </cell>
          <cell r="H3379">
            <v>573.86</v>
          </cell>
          <cell r="I3379">
            <v>59.12</v>
          </cell>
        </row>
        <row r="3380">
          <cell r="A3380" t="str">
            <v>5257</v>
          </cell>
          <cell r="B3380" t="str">
            <v>B</v>
          </cell>
          <cell r="C3380" t="str">
            <v>Y</v>
          </cell>
          <cell r="D3380" t="str">
            <v>0131-00</v>
          </cell>
          <cell r="E3380" t="str">
            <v>OELEINFUELLUNG</v>
          </cell>
          <cell r="F3380">
            <v>0.67</v>
          </cell>
          <cell r="G3380">
            <v>0</v>
          </cell>
          <cell r="H3380">
            <v>27.3</v>
          </cell>
          <cell r="I3380">
            <v>0.67</v>
          </cell>
        </row>
        <row r="3381">
          <cell r="A3381" t="str">
            <v>5258</v>
          </cell>
          <cell r="B3381" t="str">
            <v>B</v>
          </cell>
          <cell r="C3381" t="str">
            <v>Y</v>
          </cell>
          <cell r="D3381" t="str">
            <v>0131-00</v>
          </cell>
          <cell r="E3381" t="str">
            <v>OELEINFUELLUNG</v>
          </cell>
          <cell r="F3381">
            <v>0.79</v>
          </cell>
          <cell r="G3381">
            <v>1.83</v>
          </cell>
          <cell r="H3381">
            <v>31.21</v>
          </cell>
          <cell r="I3381">
            <v>2.62</v>
          </cell>
        </row>
        <row r="3382">
          <cell r="A3382" t="str">
            <v>5259</v>
          </cell>
          <cell r="B3382" t="str">
            <v>B</v>
          </cell>
          <cell r="C3382" t="str">
            <v>Y</v>
          </cell>
          <cell r="D3382" t="str">
            <v>0131-00</v>
          </cell>
          <cell r="E3382" t="str">
            <v>KURB.GEH.ENTLUEFT.</v>
          </cell>
          <cell r="F3382">
            <v>1.41</v>
          </cell>
          <cell r="G3382">
            <v>0.56000000000000005</v>
          </cell>
          <cell r="H3382">
            <v>18.93</v>
          </cell>
          <cell r="I3382">
            <v>1.97</v>
          </cell>
        </row>
        <row r="3383">
          <cell r="A3383" t="str">
            <v>5260</v>
          </cell>
          <cell r="B3383" t="str">
            <v>B</v>
          </cell>
          <cell r="C3383" t="str">
            <v>Y</v>
          </cell>
          <cell r="D3383" t="str">
            <v>0131-00</v>
          </cell>
          <cell r="E3383" t="str">
            <v>EINSPRITZPUMPE</v>
          </cell>
          <cell r="F3383">
            <v>10.85</v>
          </cell>
          <cell r="G3383">
            <v>53.83</v>
          </cell>
          <cell r="H3383">
            <v>1008.22</v>
          </cell>
          <cell r="I3383">
            <v>64.679999999999993</v>
          </cell>
        </row>
        <row r="3384">
          <cell r="A3384" t="str">
            <v>5261</v>
          </cell>
          <cell r="B3384" t="str">
            <v>B</v>
          </cell>
          <cell r="C3384" t="str">
            <v>Y</v>
          </cell>
          <cell r="D3384" t="str">
            <v>0131-00</v>
          </cell>
          <cell r="E3384" t="str">
            <v>EINSPRITZPUMPE</v>
          </cell>
          <cell r="F3384">
            <v>10.85</v>
          </cell>
          <cell r="G3384">
            <v>53.83</v>
          </cell>
          <cell r="H3384">
            <v>1008.22</v>
          </cell>
          <cell r="I3384">
            <v>64.679999999999993</v>
          </cell>
        </row>
        <row r="3385">
          <cell r="A3385" t="str">
            <v>5262</v>
          </cell>
          <cell r="B3385" t="str">
            <v>B</v>
          </cell>
          <cell r="C3385" t="str">
            <v>Y</v>
          </cell>
          <cell r="D3385" t="str">
            <v>0131-00</v>
          </cell>
          <cell r="E3385" t="str">
            <v>EINSPRITZPUMPE</v>
          </cell>
          <cell r="F3385">
            <v>10.85</v>
          </cell>
          <cell r="G3385">
            <v>53.83</v>
          </cell>
          <cell r="H3385">
            <v>1008.22</v>
          </cell>
          <cell r="I3385">
            <v>64.679999999999993</v>
          </cell>
        </row>
        <row r="3386">
          <cell r="A3386" t="str">
            <v>5263</v>
          </cell>
          <cell r="B3386" t="str">
            <v>B</v>
          </cell>
          <cell r="C3386" t="str">
            <v>Y</v>
          </cell>
          <cell r="D3386" t="str">
            <v>0131-00</v>
          </cell>
          <cell r="E3386" t="str">
            <v>EINSPRITZPUMPE</v>
          </cell>
          <cell r="F3386">
            <v>10.85</v>
          </cell>
          <cell r="G3386">
            <v>53.83</v>
          </cell>
          <cell r="H3386">
            <v>1008.22</v>
          </cell>
          <cell r="I3386">
            <v>64.679999999999993</v>
          </cell>
        </row>
        <row r="3387">
          <cell r="A3387" t="str">
            <v>5264</v>
          </cell>
          <cell r="B3387" t="str">
            <v>B</v>
          </cell>
          <cell r="C3387" t="str">
            <v>Y</v>
          </cell>
          <cell r="D3387" t="str">
            <v>0131-00</v>
          </cell>
          <cell r="E3387" t="str">
            <v>EINSPRITZPUMPE</v>
          </cell>
          <cell r="F3387">
            <v>10.85</v>
          </cell>
          <cell r="G3387">
            <v>53.83</v>
          </cell>
          <cell r="H3387">
            <v>1008.22</v>
          </cell>
          <cell r="I3387">
            <v>64.679999999999993</v>
          </cell>
        </row>
        <row r="3388">
          <cell r="A3388" t="str">
            <v>5265</v>
          </cell>
          <cell r="B3388" t="str">
            <v>B</v>
          </cell>
          <cell r="C3388" t="str">
            <v>Y</v>
          </cell>
          <cell r="D3388" t="str">
            <v>0131-00</v>
          </cell>
          <cell r="E3388" t="str">
            <v>EINSPRITZPUMPE</v>
          </cell>
          <cell r="F3388">
            <v>10.85</v>
          </cell>
          <cell r="G3388">
            <v>53.83</v>
          </cell>
          <cell r="H3388">
            <v>1008.22</v>
          </cell>
          <cell r="I3388">
            <v>64.679999999999993</v>
          </cell>
        </row>
        <row r="3389">
          <cell r="A3389" t="str">
            <v>5266</v>
          </cell>
          <cell r="B3389" t="str">
            <v>B</v>
          </cell>
          <cell r="C3389" t="str">
            <v>Y</v>
          </cell>
          <cell r="D3389" t="str">
            <v>0131-00</v>
          </cell>
          <cell r="E3389" t="str">
            <v>EINSPRITZPUMPE</v>
          </cell>
          <cell r="F3389">
            <v>10.85</v>
          </cell>
          <cell r="G3389">
            <v>53.83</v>
          </cell>
          <cell r="H3389">
            <v>1008.22</v>
          </cell>
          <cell r="I3389">
            <v>64.679999999999993</v>
          </cell>
        </row>
        <row r="3390">
          <cell r="A3390" t="str">
            <v>5267</v>
          </cell>
          <cell r="B3390" t="str">
            <v>B</v>
          </cell>
          <cell r="C3390" t="str">
            <v>Y</v>
          </cell>
          <cell r="D3390" t="str">
            <v>0131-00</v>
          </cell>
          <cell r="E3390" t="str">
            <v>EINSPRITZPUMPE</v>
          </cell>
          <cell r="F3390">
            <v>10.85</v>
          </cell>
          <cell r="G3390">
            <v>53.83</v>
          </cell>
          <cell r="H3390">
            <v>1008.22</v>
          </cell>
          <cell r="I3390">
            <v>64.679999999999993</v>
          </cell>
        </row>
        <row r="3391">
          <cell r="A3391" t="str">
            <v>5268</v>
          </cell>
          <cell r="B3391" t="str">
            <v>B</v>
          </cell>
          <cell r="C3391" t="str">
            <v>Y</v>
          </cell>
          <cell r="D3391" t="str">
            <v>0131-00</v>
          </cell>
          <cell r="E3391" t="str">
            <v>EINSPRITZPUMPE</v>
          </cell>
          <cell r="F3391">
            <v>10.85</v>
          </cell>
          <cell r="G3391">
            <v>53.83</v>
          </cell>
          <cell r="H3391">
            <v>1008.22</v>
          </cell>
          <cell r="I3391">
            <v>64.679999999999993</v>
          </cell>
        </row>
        <row r="3392">
          <cell r="A3392" t="str">
            <v>5269</v>
          </cell>
          <cell r="B3392" t="str">
            <v>B</v>
          </cell>
          <cell r="C3392" t="str">
            <v>Y</v>
          </cell>
          <cell r="D3392" t="str">
            <v>0131-00</v>
          </cell>
          <cell r="E3392" t="str">
            <v>EINSPRITZPUMPE</v>
          </cell>
          <cell r="F3392">
            <v>10.85</v>
          </cell>
          <cell r="G3392">
            <v>53.83</v>
          </cell>
          <cell r="H3392">
            <v>1008.22</v>
          </cell>
          <cell r="I3392">
            <v>64.679999999999993</v>
          </cell>
        </row>
        <row r="3393">
          <cell r="A3393" t="str">
            <v>5270</v>
          </cell>
          <cell r="B3393" t="str">
            <v>B</v>
          </cell>
          <cell r="C3393" t="str">
            <v>Y</v>
          </cell>
          <cell r="D3393" t="str">
            <v>0131-00</v>
          </cell>
          <cell r="E3393" t="str">
            <v>EINSPRITZPUMPE</v>
          </cell>
          <cell r="F3393">
            <v>10.85</v>
          </cell>
          <cell r="G3393">
            <v>53.83</v>
          </cell>
          <cell r="H3393">
            <v>1008.22</v>
          </cell>
          <cell r="I3393">
            <v>64.679999999999993</v>
          </cell>
        </row>
        <row r="3394">
          <cell r="A3394" t="str">
            <v>5271</v>
          </cell>
          <cell r="B3394" t="str">
            <v>B</v>
          </cell>
          <cell r="C3394" t="str">
            <v>Y</v>
          </cell>
          <cell r="D3394" t="str">
            <v>0131-00</v>
          </cell>
          <cell r="E3394" t="str">
            <v>EINSPRITZPUMPE</v>
          </cell>
          <cell r="F3394">
            <v>10.85</v>
          </cell>
          <cell r="G3394">
            <v>53.83</v>
          </cell>
          <cell r="H3394">
            <v>1008.22</v>
          </cell>
          <cell r="I3394">
            <v>64.679999999999993</v>
          </cell>
        </row>
        <row r="3395">
          <cell r="A3395" t="str">
            <v>5272</v>
          </cell>
          <cell r="B3395" t="str">
            <v>B</v>
          </cell>
          <cell r="C3395" t="str">
            <v>Y</v>
          </cell>
          <cell r="D3395" t="str">
            <v>0131-00</v>
          </cell>
          <cell r="E3395" t="str">
            <v>EINSPRITZPUMPE</v>
          </cell>
          <cell r="F3395">
            <v>8.2100000000000009</v>
          </cell>
          <cell r="G3395">
            <v>53.83</v>
          </cell>
          <cell r="H3395">
            <v>1008.22</v>
          </cell>
          <cell r="I3395">
            <v>62.04</v>
          </cell>
        </row>
        <row r="3396">
          <cell r="A3396" t="str">
            <v>5273</v>
          </cell>
          <cell r="B3396" t="str">
            <v>B</v>
          </cell>
          <cell r="C3396" t="str">
            <v>Y</v>
          </cell>
          <cell r="D3396" t="str">
            <v>0131-00</v>
          </cell>
          <cell r="E3396" t="str">
            <v>EINSPRITZPUMPE</v>
          </cell>
          <cell r="F3396">
            <v>10.85</v>
          </cell>
          <cell r="G3396">
            <v>53.83</v>
          </cell>
          <cell r="H3396">
            <v>1008.22</v>
          </cell>
          <cell r="I3396">
            <v>64.679999999999993</v>
          </cell>
        </row>
        <row r="3397">
          <cell r="A3397" t="str">
            <v>5274</v>
          </cell>
          <cell r="B3397" t="str">
            <v>B</v>
          </cell>
          <cell r="C3397" t="str">
            <v>Y</v>
          </cell>
          <cell r="D3397" t="str">
            <v>0131-00</v>
          </cell>
          <cell r="E3397" t="str">
            <v>EINSPRITZPUMPE</v>
          </cell>
          <cell r="F3397">
            <v>10.73</v>
          </cell>
          <cell r="G3397">
            <v>53.83</v>
          </cell>
          <cell r="H3397">
            <v>1002.37</v>
          </cell>
          <cell r="I3397">
            <v>64.56</v>
          </cell>
        </row>
        <row r="3398">
          <cell r="A3398" t="str">
            <v>5275</v>
          </cell>
          <cell r="B3398" t="str">
            <v>B</v>
          </cell>
          <cell r="C3398" t="str">
            <v>Y</v>
          </cell>
          <cell r="D3398" t="str">
            <v>0131-00</v>
          </cell>
          <cell r="E3398" t="str">
            <v>EINSPRITZPUMPE</v>
          </cell>
          <cell r="F3398">
            <v>10.73</v>
          </cell>
          <cell r="G3398">
            <v>53.83</v>
          </cell>
          <cell r="H3398">
            <v>1008.22</v>
          </cell>
          <cell r="I3398">
            <v>64.56</v>
          </cell>
        </row>
        <row r="3399">
          <cell r="A3399" t="str">
            <v>5276</v>
          </cell>
          <cell r="B3399" t="str">
            <v>B</v>
          </cell>
          <cell r="C3399" t="str">
            <v>Y</v>
          </cell>
          <cell r="D3399" t="str">
            <v>0131-00</v>
          </cell>
          <cell r="E3399" t="str">
            <v>ABGASTURBOLADER</v>
          </cell>
          <cell r="F3399">
            <v>5.61</v>
          </cell>
          <cell r="G3399">
            <v>5.32</v>
          </cell>
          <cell r="H3399">
            <v>218.89</v>
          </cell>
          <cell r="I3399">
            <v>10.93</v>
          </cell>
        </row>
        <row r="3400">
          <cell r="A3400" t="str">
            <v>5277</v>
          </cell>
          <cell r="B3400" t="str">
            <v>B</v>
          </cell>
          <cell r="C3400" t="str">
            <v>Y</v>
          </cell>
          <cell r="D3400" t="str">
            <v>0131-00</v>
          </cell>
          <cell r="E3400" t="str">
            <v>ABGASTURBOLADER</v>
          </cell>
          <cell r="F3400">
            <v>5.29</v>
          </cell>
          <cell r="G3400">
            <v>9.82</v>
          </cell>
          <cell r="H3400">
            <v>221.59</v>
          </cell>
          <cell r="I3400">
            <v>15.11</v>
          </cell>
        </row>
        <row r="3401">
          <cell r="A3401" t="str">
            <v>5278</v>
          </cell>
          <cell r="B3401" t="str">
            <v>B</v>
          </cell>
          <cell r="C3401" t="str">
            <v>Y</v>
          </cell>
          <cell r="D3401" t="str">
            <v>0131-00</v>
          </cell>
          <cell r="E3401" t="str">
            <v>ABGASTURBOLADER</v>
          </cell>
          <cell r="F3401">
            <v>5.87</v>
          </cell>
          <cell r="G3401">
            <v>9.82</v>
          </cell>
          <cell r="H3401">
            <v>293.37</v>
          </cell>
          <cell r="I3401">
            <v>15.690000000000001</v>
          </cell>
        </row>
        <row r="3402">
          <cell r="A3402" t="str">
            <v>5280</v>
          </cell>
          <cell r="B3402" t="str">
            <v>B</v>
          </cell>
          <cell r="C3402" t="str">
            <v>Y</v>
          </cell>
          <cell r="D3402" t="str">
            <v>0131-00</v>
          </cell>
          <cell r="E3402" t="str">
            <v>ABGASTURBOLADER</v>
          </cell>
          <cell r="F3402">
            <v>3.49</v>
          </cell>
          <cell r="G3402">
            <v>5.23</v>
          </cell>
          <cell r="H3402">
            <v>229.06</v>
          </cell>
          <cell r="I3402">
            <v>8.7200000000000006</v>
          </cell>
        </row>
        <row r="3403">
          <cell r="A3403" t="str">
            <v>5281</v>
          </cell>
          <cell r="B3403" t="str">
            <v>B</v>
          </cell>
          <cell r="C3403" t="str">
            <v>Y</v>
          </cell>
          <cell r="D3403" t="str">
            <v>0131-00</v>
          </cell>
          <cell r="E3403" t="str">
            <v>ABGASTURBOLADER</v>
          </cell>
          <cell r="F3403">
            <v>3.76</v>
          </cell>
          <cell r="G3403">
            <v>5.23</v>
          </cell>
          <cell r="H3403">
            <v>297.01</v>
          </cell>
          <cell r="I3403">
            <v>8.99</v>
          </cell>
        </row>
        <row r="3404">
          <cell r="A3404" t="str">
            <v>5282</v>
          </cell>
          <cell r="B3404" t="str">
            <v>B</v>
          </cell>
          <cell r="C3404" t="str">
            <v>Y</v>
          </cell>
          <cell r="D3404" t="str">
            <v>0131-00</v>
          </cell>
          <cell r="E3404" t="str">
            <v>ABGASTURBOLADER</v>
          </cell>
          <cell r="F3404">
            <v>5.29</v>
          </cell>
          <cell r="G3404">
            <v>2.73</v>
          </cell>
          <cell r="H3404">
            <v>223.76</v>
          </cell>
          <cell r="I3404">
            <v>8.02</v>
          </cell>
        </row>
        <row r="3405">
          <cell r="A3405" t="str">
            <v>5283</v>
          </cell>
          <cell r="B3405" t="str">
            <v>B</v>
          </cell>
          <cell r="C3405" t="str">
            <v>Y</v>
          </cell>
          <cell r="D3405" t="str">
            <v>0131-00</v>
          </cell>
          <cell r="E3405" t="str">
            <v>ABGASTURBOLADER</v>
          </cell>
          <cell r="F3405">
            <v>5.29</v>
          </cell>
          <cell r="G3405">
            <v>2.73</v>
          </cell>
          <cell r="H3405">
            <v>218.87</v>
          </cell>
          <cell r="I3405">
            <v>8.02</v>
          </cell>
        </row>
        <row r="3406">
          <cell r="A3406" t="str">
            <v>5284</v>
          </cell>
          <cell r="B3406" t="str">
            <v>B</v>
          </cell>
          <cell r="C3406" t="str">
            <v>Y</v>
          </cell>
          <cell r="D3406" t="str">
            <v>0131-00</v>
          </cell>
          <cell r="E3406" t="str">
            <v>ABGASTURBOLADER</v>
          </cell>
          <cell r="F3406">
            <v>3.23</v>
          </cell>
          <cell r="G3406">
            <v>2.79</v>
          </cell>
          <cell r="H3406">
            <v>293.43</v>
          </cell>
          <cell r="I3406">
            <v>6.02</v>
          </cell>
        </row>
        <row r="3407">
          <cell r="A3407" t="str">
            <v>5285</v>
          </cell>
          <cell r="B3407" t="str">
            <v>B</v>
          </cell>
          <cell r="C3407" t="str">
            <v>Y</v>
          </cell>
          <cell r="D3407" t="str">
            <v>0131-00</v>
          </cell>
          <cell r="E3407" t="str">
            <v>ABGASTURBOLADER</v>
          </cell>
          <cell r="F3407">
            <v>5.29</v>
          </cell>
          <cell r="G3407">
            <v>2.79</v>
          </cell>
          <cell r="H3407">
            <v>226.54</v>
          </cell>
          <cell r="I3407">
            <v>8.08</v>
          </cell>
        </row>
        <row r="3408">
          <cell r="A3408" t="str">
            <v>5287</v>
          </cell>
          <cell r="B3408" t="str">
            <v>B</v>
          </cell>
          <cell r="C3408" t="str">
            <v>Y</v>
          </cell>
          <cell r="D3408" t="str">
            <v>0131-00</v>
          </cell>
          <cell r="E3408" t="str">
            <v>ABGASTURBOLADER</v>
          </cell>
          <cell r="F3408">
            <v>5.29</v>
          </cell>
          <cell r="G3408">
            <v>5.32</v>
          </cell>
          <cell r="H3408">
            <v>291.7</v>
          </cell>
          <cell r="I3408">
            <v>10.61</v>
          </cell>
        </row>
        <row r="3409">
          <cell r="A3409" t="str">
            <v>5288</v>
          </cell>
          <cell r="B3409" t="str">
            <v>B</v>
          </cell>
          <cell r="C3409" t="str">
            <v>Y</v>
          </cell>
          <cell r="D3409" t="str">
            <v>0131-00</v>
          </cell>
          <cell r="E3409" t="str">
            <v>EINSPRITZPUMPE</v>
          </cell>
          <cell r="F3409">
            <v>10.73</v>
          </cell>
          <cell r="G3409">
            <v>53.83</v>
          </cell>
          <cell r="H3409">
            <v>1008.22</v>
          </cell>
          <cell r="I3409">
            <v>64.56</v>
          </cell>
        </row>
        <row r="3410">
          <cell r="A3410" t="str">
            <v>5289</v>
          </cell>
          <cell r="B3410" t="str">
            <v>B</v>
          </cell>
          <cell r="C3410" t="str">
            <v>Y</v>
          </cell>
          <cell r="D3410" t="str">
            <v>0131-00</v>
          </cell>
          <cell r="E3410" t="str">
            <v>EINSPRITZPUMPE</v>
          </cell>
          <cell r="F3410">
            <v>10.85</v>
          </cell>
          <cell r="G3410">
            <v>53.83</v>
          </cell>
          <cell r="H3410">
            <v>1007.98</v>
          </cell>
          <cell r="I3410">
            <v>64.679999999999993</v>
          </cell>
        </row>
        <row r="3411">
          <cell r="A3411" t="str">
            <v>5290</v>
          </cell>
          <cell r="B3411" t="str">
            <v>B</v>
          </cell>
          <cell r="C3411" t="str">
            <v>Y</v>
          </cell>
          <cell r="D3411" t="str">
            <v>0131-00</v>
          </cell>
          <cell r="E3411" t="str">
            <v>EINSPRITZPUMPE</v>
          </cell>
          <cell r="F3411">
            <v>10.85</v>
          </cell>
          <cell r="G3411">
            <v>53.83</v>
          </cell>
          <cell r="H3411">
            <v>1008.22</v>
          </cell>
          <cell r="I3411">
            <v>64.679999999999993</v>
          </cell>
        </row>
        <row r="3412">
          <cell r="A3412" t="str">
            <v>5291</v>
          </cell>
          <cell r="B3412" t="str">
            <v>B</v>
          </cell>
          <cell r="C3412" t="str">
            <v>Y</v>
          </cell>
          <cell r="D3412" t="str">
            <v>0131-00</v>
          </cell>
          <cell r="E3412" t="str">
            <v>EINSPRITZPUMPE</v>
          </cell>
          <cell r="F3412">
            <v>10.85</v>
          </cell>
          <cell r="G3412">
            <v>53.83</v>
          </cell>
          <cell r="H3412">
            <v>1007.98</v>
          </cell>
          <cell r="I3412">
            <v>64.679999999999993</v>
          </cell>
        </row>
        <row r="3413">
          <cell r="A3413" t="str">
            <v>5292</v>
          </cell>
          <cell r="B3413" t="str">
            <v>B</v>
          </cell>
          <cell r="C3413" t="str">
            <v>Y</v>
          </cell>
          <cell r="D3413" t="str">
            <v>0131-00</v>
          </cell>
          <cell r="E3413" t="str">
            <v>EINSPRITZPUMPE</v>
          </cell>
          <cell r="F3413">
            <v>10.85</v>
          </cell>
          <cell r="G3413">
            <v>53.83</v>
          </cell>
          <cell r="H3413">
            <v>1008.22</v>
          </cell>
          <cell r="I3413">
            <v>64.679999999999993</v>
          </cell>
        </row>
        <row r="3414">
          <cell r="A3414" t="str">
            <v>5293</v>
          </cell>
          <cell r="B3414" t="str">
            <v>B</v>
          </cell>
          <cell r="C3414" t="str">
            <v>Y</v>
          </cell>
          <cell r="D3414" t="str">
            <v>0131-00</v>
          </cell>
          <cell r="E3414" t="str">
            <v>EINSPRITZPUMPE</v>
          </cell>
          <cell r="F3414">
            <v>10.85</v>
          </cell>
          <cell r="G3414">
            <v>53.83</v>
          </cell>
          <cell r="H3414">
            <v>1008.22</v>
          </cell>
          <cell r="I3414">
            <v>64.679999999999993</v>
          </cell>
        </row>
        <row r="3415">
          <cell r="A3415" t="str">
            <v>5294</v>
          </cell>
          <cell r="B3415" t="str">
            <v>B</v>
          </cell>
          <cell r="C3415" t="str">
            <v>Y</v>
          </cell>
          <cell r="D3415" t="str">
            <v>0131-00</v>
          </cell>
          <cell r="E3415" t="str">
            <v>EINSPRITZPUMPE</v>
          </cell>
          <cell r="F3415">
            <v>10.85</v>
          </cell>
          <cell r="G3415">
            <v>53.83</v>
          </cell>
          <cell r="H3415">
            <v>1008.22</v>
          </cell>
          <cell r="I3415">
            <v>64.679999999999993</v>
          </cell>
        </row>
        <row r="3416">
          <cell r="A3416" t="str">
            <v>5295</v>
          </cell>
          <cell r="B3416" t="str">
            <v>B</v>
          </cell>
          <cell r="C3416" t="str">
            <v>Y</v>
          </cell>
          <cell r="D3416" t="str">
            <v>0131-00</v>
          </cell>
          <cell r="E3416" t="str">
            <v>EINSPRITZPUMPE</v>
          </cell>
          <cell r="F3416">
            <v>10.85</v>
          </cell>
          <cell r="G3416">
            <v>53.83</v>
          </cell>
          <cell r="H3416">
            <v>1008.22</v>
          </cell>
          <cell r="I3416">
            <v>64.679999999999993</v>
          </cell>
        </row>
        <row r="3417">
          <cell r="A3417" t="str">
            <v>5296</v>
          </cell>
          <cell r="B3417" t="str">
            <v>B</v>
          </cell>
          <cell r="C3417" t="str">
            <v>Y</v>
          </cell>
          <cell r="D3417" t="str">
            <v>0131-00</v>
          </cell>
          <cell r="E3417" t="str">
            <v>EINSPRITZPUMPE</v>
          </cell>
          <cell r="F3417">
            <v>10.85</v>
          </cell>
          <cell r="G3417">
            <v>53.83</v>
          </cell>
          <cell r="H3417">
            <v>1008.22</v>
          </cell>
          <cell r="I3417">
            <v>64.679999999999993</v>
          </cell>
        </row>
        <row r="3418">
          <cell r="A3418" t="str">
            <v>5297</v>
          </cell>
          <cell r="B3418" t="str">
            <v>B</v>
          </cell>
          <cell r="C3418" t="str">
            <v>Y</v>
          </cell>
          <cell r="D3418" t="str">
            <v>0131-00</v>
          </cell>
          <cell r="E3418" t="str">
            <v>EINSPRITZPUMPE</v>
          </cell>
          <cell r="F3418">
            <v>10.85</v>
          </cell>
          <cell r="G3418">
            <v>53.83</v>
          </cell>
          <cell r="H3418">
            <v>1008.22</v>
          </cell>
          <cell r="I3418">
            <v>64.679999999999993</v>
          </cell>
        </row>
        <row r="3419">
          <cell r="A3419" t="str">
            <v>5298</v>
          </cell>
          <cell r="B3419" t="str">
            <v>B</v>
          </cell>
          <cell r="C3419" t="str">
            <v>Y</v>
          </cell>
          <cell r="D3419" t="str">
            <v>0131-00</v>
          </cell>
          <cell r="E3419" t="str">
            <v>EINSPRITZPUMPE</v>
          </cell>
          <cell r="F3419">
            <v>10.85</v>
          </cell>
          <cell r="G3419">
            <v>53.83</v>
          </cell>
          <cell r="H3419">
            <v>1007.98</v>
          </cell>
          <cell r="I3419">
            <v>64.679999999999993</v>
          </cell>
        </row>
        <row r="3420">
          <cell r="A3420" t="str">
            <v>5299</v>
          </cell>
          <cell r="B3420" t="str">
            <v>B</v>
          </cell>
          <cell r="C3420" t="str">
            <v>Y</v>
          </cell>
          <cell r="D3420" t="str">
            <v>0131-00</v>
          </cell>
          <cell r="E3420" t="str">
            <v>EINSPRITZPUMPE</v>
          </cell>
          <cell r="F3420">
            <v>10.85</v>
          </cell>
          <cell r="G3420">
            <v>53.83</v>
          </cell>
          <cell r="H3420">
            <v>1008.22</v>
          </cell>
          <cell r="I3420">
            <v>64.679999999999993</v>
          </cell>
        </row>
        <row r="3421">
          <cell r="A3421" t="str">
            <v>5300</v>
          </cell>
          <cell r="B3421" t="str">
            <v>B</v>
          </cell>
          <cell r="C3421" t="str">
            <v>Y</v>
          </cell>
          <cell r="D3421" t="str">
            <v>0131-00</v>
          </cell>
          <cell r="E3421" t="str">
            <v>KEILRIEMENSCHEIBE</v>
          </cell>
          <cell r="F3421">
            <v>2.0699999999999998</v>
          </cell>
          <cell r="G3421">
            <v>5.92</v>
          </cell>
          <cell r="H3421">
            <v>72.91</v>
          </cell>
          <cell r="I3421">
            <v>7.99</v>
          </cell>
        </row>
        <row r="3422">
          <cell r="A3422" t="str">
            <v>5301</v>
          </cell>
          <cell r="B3422" t="str">
            <v>B</v>
          </cell>
          <cell r="C3422" t="str">
            <v>Y</v>
          </cell>
          <cell r="D3422" t="str">
            <v>0131-00</v>
          </cell>
          <cell r="E3422" t="str">
            <v>FLUESSIGKUEHLER W</v>
          </cell>
          <cell r="F3422">
            <v>10.92</v>
          </cell>
          <cell r="G3422">
            <v>8.36</v>
          </cell>
          <cell r="H3422">
            <v>598.4</v>
          </cell>
          <cell r="I3422">
            <v>19.28</v>
          </cell>
        </row>
        <row r="3423">
          <cell r="A3423" t="str">
            <v>5302</v>
          </cell>
          <cell r="B3423" t="str">
            <v>B</v>
          </cell>
          <cell r="C3423" t="str">
            <v>Y</v>
          </cell>
          <cell r="D3423" t="str">
            <v>0131-00</v>
          </cell>
          <cell r="E3423" t="str">
            <v>FLUESSIGKUEHLER W</v>
          </cell>
          <cell r="F3423">
            <v>10.82</v>
          </cell>
          <cell r="G3423">
            <v>8.36</v>
          </cell>
          <cell r="H3423">
            <v>608.4</v>
          </cell>
          <cell r="I3423">
            <v>19.18</v>
          </cell>
        </row>
        <row r="3424">
          <cell r="A3424" t="str">
            <v>5303</v>
          </cell>
          <cell r="B3424" t="str">
            <v>B</v>
          </cell>
          <cell r="C3424" t="str">
            <v>Y</v>
          </cell>
          <cell r="D3424" t="str">
            <v>0130-00</v>
          </cell>
          <cell r="E3424" t="str">
            <v>DREHZAHLREGLER</v>
          </cell>
          <cell r="F3424">
            <v>2.85</v>
          </cell>
          <cell r="G3424">
            <v>0.56000000000000005</v>
          </cell>
          <cell r="H3424">
            <v>159.94999999999999</v>
          </cell>
          <cell r="I3424">
            <v>3.41</v>
          </cell>
        </row>
        <row r="3425">
          <cell r="A3425" t="str">
            <v>5304</v>
          </cell>
          <cell r="B3425" t="str">
            <v>B</v>
          </cell>
          <cell r="C3425" t="str">
            <v>Y</v>
          </cell>
          <cell r="D3425" t="str">
            <v>0131-00</v>
          </cell>
          <cell r="E3425" t="str">
            <v>KURB.GEH.ENTLUEFT.</v>
          </cell>
          <cell r="F3425">
            <v>0.25</v>
          </cell>
          <cell r="G3425">
            <v>2.0499999999999998</v>
          </cell>
          <cell r="H3425">
            <v>41.39</v>
          </cell>
          <cell r="I3425">
            <v>2.2999999999999998</v>
          </cell>
        </row>
        <row r="3426">
          <cell r="A3426" t="str">
            <v>5305</v>
          </cell>
          <cell r="B3426" t="str">
            <v>B</v>
          </cell>
          <cell r="C3426" t="str">
            <v>Y</v>
          </cell>
          <cell r="D3426" t="str">
            <v>0131-00</v>
          </cell>
          <cell r="E3426" t="str">
            <v>ABGASTURBOLADER</v>
          </cell>
          <cell r="F3426">
            <v>6.21</v>
          </cell>
          <cell r="G3426">
            <v>9.82</v>
          </cell>
          <cell r="H3426">
            <v>226.48</v>
          </cell>
          <cell r="I3426">
            <v>16.03</v>
          </cell>
        </row>
        <row r="3427">
          <cell r="A3427" t="str">
            <v>5306</v>
          </cell>
          <cell r="B3427" t="str">
            <v>B</v>
          </cell>
          <cell r="C3427" t="str">
            <v>Y</v>
          </cell>
          <cell r="D3427" t="str">
            <v>0131-00</v>
          </cell>
          <cell r="E3427" t="str">
            <v>HYDRAUL.OELKUEHLER</v>
          </cell>
          <cell r="F3427">
            <v>12.62</v>
          </cell>
          <cell r="G3427">
            <v>8.36</v>
          </cell>
          <cell r="H3427">
            <v>720.24</v>
          </cell>
          <cell r="I3427">
            <v>20.979999999999997</v>
          </cell>
        </row>
        <row r="3428">
          <cell r="A3428" t="str">
            <v>5307</v>
          </cell>
          <cell r="B3428" t="str">
            <v>B</v>
          </cell>
          <cell r="C3428" t="str">
            <v>Y</v>
          </cell>
          <cell r="D3428" t="str">
            <v>0131-00</v>
          </cell>
          <cell r="E3428" t="str">
            <v>HYDRAUL.OELKUEHLER</v>
          </cell>
          <cell r="F3428">
            <v>12.62</v>
          </cell>
          <cell r="G3428">
            <v>12.82</v>
          </cell>
          <cell r="H3428">
            <v>745.25</v>
          </cell>
          <cell r="I3428">
            <v>25.439999999999998</v>
          </cell>
        </row>
        <row r="3429">
          <cell r="A3429" t="str">
            <v>5308</v>
          </cell>
          <cell r="B3429" t="str">
            <v>B</v>
          </cell>
          <cell r="C3429" t="str">
            <v>Y</v>
          </cell>
          <cell r="D3429" t="str">
            <v>0131-00</v>
          </cell>
          <cell r="E3429" t="str">
            <v>FLUESSIGKUEHLER W</v>
          </cell>
          <cell r="F3429">
            <v>11.15</v>
          </cell>
          <cell r="G3429">
            <v>12.82</v>
          </cell>
          <cell r="H3429">
            <v>608.69000000000005</v>
          </cell>
          <cell r="I3429">
            <v>23.97</v>
          </cell>
        </row>
        <row r="3430">
          <cell r="A3430" t="str">
            <v>5309</v>
          </cell>
          <cell r="B3430" t="str">
            <v>B</v>
          </cell>
          <cell r="C3430" t="str">
            <v>Y</v>
          </cell>
          <cell r="D3430" t="str">
            <v>0131-00</v>
          </cell>
          <cell r="E3430" t="str">
            <v>FLUESSIGKUEHLER W</v>
          </cell>
          <cell r="F3430">
            <v>11.15</v>
          </cell>
          <cell r="G3430">
            <v>12.82</v>
          </cell>
          <cell r="H3430">
            <v>618.69000000000005</v>
          </cell>
          <cell r="I3430">
            <v>23.97</v>
          </cell>
        </row>
        <row r="3431">
          <cell r="A3431" t="str">
            <v>5310</v>
          </cell>
          <cell r="B3431" t="str">
            <v>B</v>
          </cell>
          <cell r="C3431" t="str">
            <v>Y</v>
          </cell>
          <cell r="D3431" t="str">
            <v>0131-00</v>
          </cell>
          <cell r="E3431" t="str">
            <v>ABGASTURBOLADER</v>
          </cell>
          <cell r="F3431">
            <v>4.26</v>
          </cell>
          <cell r="G3431">
            <v>5.23</v>
          </cell>
          <cell r="H3431">
            <v>224.17</v>
          </cell>
          <cell r="I3431">
            <v>9.49</v>
          </cell>
        </row>
        <row r="3432">
          <cell r="A3432" t="str">
            <v>5311</v>
          </cell>
          <cell r="B3432" t="str">
            <v>B</v>
          </cell>
          <cell r="C3432" t="str">
            <v>Y</v>
          </cell>
          <cell r="D3432" t="str">
            <v>0131-00</v>
          </cell>
          <cell r="E3432" t="str">
            <v>KURB.GEH.ENTLUEFT.</v>
          </cell>
          <cell r="F3432">
            <v>1.47</v>
          </cell>
          <cell r="G3432">
            <v>0</v>
          </cell>
          <cell r="H3432">
            <v>14.63</v>
          </cell>
          <cell r="I3432">
            <v>1.47</v>
          </cell>
        </row>
        <row r="3433">
          <cell r="A3433" t="str">
            <v>5312</v>
          </cell>
          <cell r="B3433" t="str">
            <v>B</v>
          </cell>
          <cell r="C3433" t="str">
            <v>Y</v>
          </cell>
          <cell r="D3433" t="str">
            <v>0130-00</v>
          </cell>
          <cell r="E3433" t="str">
            <v>STARTHILFE</v>
          </cell>
          <cell r="F3433">
            <v>0.55000000000000004</v>
          </cell>
          <cell r="G3433">
            <v>0</v>
          </cell>
          <cell r="H3433">
            <v>46.85</v>
          </cell>
          <cell r="I3433">
            <v>0.55000000000000004</v>
          </cell>
        </row>
        <row r="3434">
          <cell r="A3434" t="str">
            <v>5313</v>
          </cell>
          <cell r="B3434" t="str">
            <v>B</v>
          </cell>
          <cell r="C3434" t="str">
            <v>Y</v>
          </cell>
          <cell r="D3434" t="str">
            <v>0131-00</v>
          </cell>
          <cell r="E3434" t="str">
            <v>EINSPRITZPUMPE</v>
          </cell>
          <cell r="F3434">
            <v>10.85</v>
          </cell>
          <cell r="G3434">
            <v>40.700000000000003</v>
          </cell>
          <cell r="H3434">
            <v>1046.5</v>
          </cell>
          <cell r="I3434">
            <v>51.550000000000004</v>
          </cell>
        </row>
        <row r="3435">
          <cell r="A3435" t="str">
            <v>5314</v>
          </cell>
          <cell r="B3435" t="str">
            <v>B</v>
          </cell>
          <cell r="C3435" t="str">
            <v>Y</v>
          </cell>
          <cell r="D3435" t="str">
            <v>0131-00</v>
          </cell>
          <cell r="E3435" t="str">
            <v>KRUEMMER</v>
          </cell>
          <cell r="F3435">
            <v>0.76</v>
          </cell>
          <cell r="G3435">
            <v>0</v>
          </cell>
          <cell r="H3435">
            <v>44.56</v>
          </cell>
          <cell r="I3435">
            <v>0.76</v>
          </cell>
        </row>
        <row r="3436">
          <cell r="A3436" t="str">
            <v>5315</v>
          </cell>
          <cell r="B3436" t="str">
            <v>B</v>
          </cell>
          <cell r="C3436" t="str">
            <v>Y</v>
          </cell>
          <cell r="D3436" t="str">
            <v>0130-00</v>
          </cell>
          <cell r="E3436" t="str">
            <v>STARTHILFE</v>
          </cell>
          <cell r="F3436">
            <v>1.03</v>
          </cell>
          <cell r="G3436">
            <v>0</v>
          </cell>
          <cell r="H3436">
            <v>49.4</v>
          </cell>
          <cell r="I3436">
            <v>1.03</v>
          </cell>
        </row>
        <row r="3437">
          <cell r="A3437" t="str">
            <v>5319</v>
          </cell>
          <cell r="B3437" t="str">
            <v>B</v>
          </cell>
          <cell r="C3437" t="str">
            <v>Y</v>
          </cell>
          <cell r="D3437" t="str">
            <v>0131-00</v>
          </cell>
          <cell r="E3437" t="str">
            <v>OELWANNE</v>
          </cell>
          <cell r="F3437">
            <v>1.49</v>
          </cell>
          <cell r="G3437">
            <v>4.1100000000000003</v>
          </cell>
          <cell r="H3437">
            <v>36.65</v>
          </cell>
          <cell r="I3437">
            <v>5.6000000000000005</v>
          </cell>
        </row>
        <row r="3438">
          <cell r="A3438" t="str">
            <v>5320</v>
          </cell>
          <cell r="B3438" t="str">
            <v>B</v>
          </cell>
          <cell r="C3438" t="str">
            <v>Y</v>
          </cell>
          <cell r="D3438" t="str">
            <v>0130-00</v>
          </cell>
          <cell r="E3438" t="str">
            <v>SCHWUNGRAD</v>
          </cell>
          <cell r="F3438">
            <v>1.1100000000000001</v>
          </cell>
          <cell r="G3438">
            <v>0</v>
          </cell>
          <cell r="H3438">
            <v>86.04</v>
          </cell>
          <cell r="I3438">
            <v>1.1100000000000001</v>
          </cell>
        </row>
        <row r="3439">
          <cell r="A3439" t="str">
            <v>5321</v>
          </cell>
          <cell r="B3439" t="str">
            <v>B</v>
          </cell>
          <cell r="C3439" t="str">
            <v>Y</v>
          </cell>
          <cell r="D3439" t="str">
            <v>0130-00</v>
          </cell>
          <cell r="E3439" t="str">
            <v>LUEFTER</v>
          </cell>
          <cell r="F3439">
            <v>0.17</v>
          </cell>
          <cell r="G3439">
            <v>0</v>
          </cell>
          <cell r="H3439">
            <v>45.8</v>
          </cell>
          <cell r="I3439">
            <v>0.17</v>
          </cell>
        </row>
        <row r="3440">
          <cell r="A3440" t="str">
            <v>5324</v>
          </cell>
          <cell r="B3440" t="str">
            <v>B</v>
          </cell>
          <cell r="C3440" t="str">
            <v>Y</v>
          </cell>
          <cell r="D3440" t="str">
            <v>0130-00</v>
          </cell>
          <cell r="E3440" t="str">
            <v>LADELUFTLEITUNG</v>
          </cell>
          <cell r="F3440">
            <v>2.56</v>
          </cell>
          <cell r="G3440">
            <v>0.95</v>
          </cell>
          <cell r="H3440">
            <v>114.38</v>
          </cell>
          <cell r="I3440">
            <v>3.51</v>
          </cell>
        </row>
        <row r="3441">
          <cell r="A3441" t="str">
            <v>5325</v>
          </cell>
          <cell r="B3441" t="str">
            <v>B</v>
          </cell>
          <cell r="C3441" t="str">
            <v>Y</v>
          </cell>
          <cell r="D3441" t="str">
            <v>0131-00</v>
          </cell>
          <cell r="E3441" t="str">
            <v>ANSCHLUSSTEIL</v>
          </cell>
          <cell r="F3441">
            <v>0</v>
          </cell>
          <cell r="G3441">
            <v>0</v>
          </cell>
          <cell r="H3441">
            <v>1.04</v>
          </cell>
          <cell r="I3441">
            <v>0</v>
          </cell>
        </row>
        <row r="3442">
          <cell r="A3442" t="str">
            <v>5326</v>
          </cell>
          <cell r="B3442" t="str">
            <v>B</v>
          </cell>
          <cell r="C3442" t="str">
            <v>Y</v>
          </cell>
          <cell r="D3442" t="str">
            <v>0131-00</v>
          </cell>
          <cell r="E3442" t="str">
            <v>KURB.GEH.ENTLUEFT.</v>
          </cell>
          <cell r="F3442">
            <v>0.86</v>
          </cell>
          <cell r="G3442">
            <v>0.46</v>
          </cell>
          <cell r="H3442">
            <v>46.59</v>
          </cell>
          <cell r="I3442">
            <v>1.32</v>
          </cell>
        </row>
        <row r="3443">
          <cell r="A3443" t="str">
            <v>5327</v>
          </cell>
          <cell r="B3443" t="str">
            <v>B</v>
          </cell>
          <cell r="C3443" t="str">
            <v>Y</v>
          </cell>
          <cell r="D3443" t="str">
            <v>0131-00</v>
          </cell>
          <cell r="E3443" t="str">
            <v>MOTORZEICHNUNG</v>
          </cell>
          <cell r="F3443">
            <v>0</v>
          </cell>
          <cell r="G3443">
            <v>0</v>
          </cell>
          <cell r="H3443">
            <v>0</v>
          </cell>
          <cell r="I3443">
            <v>0</v>
          </cell>
        </row>
        <row r="3444">
          <cell r="A3444" t="str">
            <v>5328</v>
          </cell>
          <cell r="B3444" t="str">
            <v>B</v>
          </cell>
          <cell r="C3444" t="str">
            <v>Y</v>
          </cell>
          <cell r="D3444" t="str">
            <v>0131-00</v>
          </cell>
          <cell r="E3444" t="str">
            <v>MOTORZEICHNUNG</v>
          </cell>
          <cell r="F3444">
            <v>0</v>
          </cell>
          <cell r="G3444">
            <v>0</v>
          </cell>
          <cell r="H3444">
            <v>0</v>
          </cell>
          <cell r="I3444">
            <v>0</v>
          </cell>
        </row>
        <row r="3445">
          <cell r="A3445" t="str">
            <v>5329</v>
          </cell>
          <cell r="B3445" t="str">
            <v>B</v>
          </cell>
          <cell r="C3445" t="str">
            <v>Y</v>
          </cell>
          <cell r="D3445" t="str">
            <v>0131-00</v>
          </cell>
          <cell r="E3445" t="str">
            <v>MOTORZEICHNUNG</v>
          </cell>
          <cell r="F3445">
            <v>0</v>
          </cell>
          <cell r="G3445">
            <v>0</v>
          </cell>
          <cell r="H3445">
            <v>0</v>
          </cell>
          <cell r="I3445">
            <v>0</v>
          </cell>
        </row>
        <row r="3446">
          <cell r="A3446" t="str">
            <v>5330</v>
          </cell>
          <cell r="B3446" t="str">
            <v>B</v>
          </cell>
          <cell r="C3446" t="str">
            <v>Y</v>
          </cell>
          <cell r="D3446" t="str">
            <v>0131-00</v>
          </cell>
          <cell r="E3446" t="str">
            <v>MOTORZEICHNUNG</v>
          </cell>
          <cell r="F3446">
            <v>0</v>
          </cell>
          <cell r="G3446">
            <v>0</v>
          </cell>
          <cell r="H3446">
            <v>0</v>
          </cell>
          <cell r="I3446">
            <v>0</v>
          </cell>
        </row>
        <row r="3447">
          <cell r="A3447" t="str">
            <v>5331</v>
          </cell>
          <cell r="B3447" t="str">
            <v>B</v>
          </cell>
          <cell r="C3447" t="str">
            <v>Y</v>
          </cell>
          <cell r="D3447" t="str">
            <v>0131-00</v>
          </cell>
          <cell r="E3447" t="str">
            <v>MOTORZEICHNUNG</v>
          </cell>
          <cell r="F3447">
            <v>0</v>
          </cell>
          <cell r="G3447">
            <v>0</v>
          </cell>
          <cell r="H3447">
            <v>0</v>
          </cell>
          <cell r="I3447">
            <v>0</v>
          </cell>
        </row>
        <row r="3448">
          <cell r="A3448" t="str">
            <v>5332</v>
          </cell>
          <cell r="B3448" t="str">
            <v>B</v>
          </cell>
          <cell r="C3448" t="str">
            <v>Y</v>
          </cell>
          <cell r="D3448" t="str">
            <v>0131-00</v>
          </cell>
          <cell r="E3448" t="str">
            <v>KURB.GEH.ENTLUEFT.</v>
          </cell>
          <cell r="F3448">
            <v>1.4</v>
          </cell>
          <cell r="G3448">
            <v>0.59</v>
          </cell>
          <cell r="H3448">
            <v>16.239999999999998</v>
          </cell>
          <cell r="I3448">
            <v>1.9899999999999998</v>
          </cell>
        </row>
        <row r="3449">
          <cell r="A3449" t="str">
            <v>5333</v>
          </cell>
          <cell r="B3449" t="str">
            <v>B</v>
          </cell>
          <cell r="C3449" t="str">
            <v>Y</v>
          </cell>
          <cell r="D3449" t="str">
            <v>0131-00</v>
          </cell>
          <cell r="E3449" t="str">
            <v>KURB.GEH.ENTLUEFT.</v>
          </cell>
          <cell r="F3449">
            <v>1.4</v>
          </cell>
          <cell r="G3449">
            <v>0.59</v>
          </cell>
          <cell r="H3449">
            <v>18.329999999999998</v>
          </cell>
          <cell r="I3449">
            <v>1.9899999999999998</v>
          </cell>
        </row>
        <row r="3450">
          <cell r="A3450" t="str">
            <v>5334</v>
          </cell>
          <cell r="B3450" t="str">
            <v>B</v>
          </cell>
          <cell r="C3450" t="str">
            <v>Y</v>
          </cell>
          <cell r="D3450" t="str">
            <v>0131-00</v>
          </cell>
          <cell r="E3450" t="str">
            <v>BEFESTIGUNGSTEILE</v>
          </cell>
          <cell r="F3450">
            <v>0.43</v>
          </cell>
          <cell r="G3450">
            <v>9.84</v>
          </cell>
          <cell r="H3450">
            <v>32.5</v>
          </cell>
          <cell r="I3450">
            <v>10.27</v>
          </cell>
        </row>
        <row r="3451">
          <cell r="A3451" t="str">
            <v>5335</v>
          </cell>
          <cell r="B3451" t="str">
            <v>B</v>
          </cell>
          <cell r="C3451" t="str">
            <v>Y</v>
          </cell>
          <cell r="D3451" t="str">
            <v>0131-00</v>
          </cell>
          <cell r="E3451" t="str">
            <v>LANDVERPACKUNG</v>
          </cell>
          <cell r="F3451">
            <v>0</v>
          </cell>
          <cell r="G3451">
            <v>0</v>
          </cell>
          <cell r="H3451">
            <v>26.62</v>
          </cell>
          <cell r="I3451">
            <v>0</v>
          </cell>
        </row>
        <row r="3452">
          <cell r="A3452" t="str">
            <v>5336</v>
          </cell>
          <cell r="B3452" t="str">
            <v>B</v>
          </cell>
          <cell r="C3452" t="str">
            <v>Y</v>
          </cell>
          <cell r="D3452" t="str">
            <v>0131-00</v>
          </cell>
          <cell r="E3452" t="str">
            <v>KRAFTSTOFFLEITUNG</v>
          </cell>
          <cell r="F3452">
            <v>2.34</v>
          </cell>
          <cell r="G3452">
            <v>8.2799999999999994</v>
          </cell>
          <cell r="H3452">
            <v>24.43</v>
          </cell>
          <cell r="I3452">
            <v>10.62</v>
          </cell>
        </row>
        <row r="3453">
          <cell r="A3453" t="str">
            <v>5337</v>
          </cell>
          <cell r="B3453" t="str">
            <v>B</v>
          </cell>
          <cell r="C3453" t="str">
            <v>Y</v>
          </cell>
          <cell r="D3453" t="str">
            <v>0131-00</v>
          </cell>
          <cell r="E3453" t="str">
            <v>KRAFTSTOFFLEITUNG</v>
          </cell>
          <cell r="F3453">
            <v>2.34</v>
          </cell>
          <cell r="G3453">
            <v>6.73</v>
          </cell>
          <cell r="H3453">
            <v>15.49</v>
          </cell>
          <cell r="I3453">
            <v>9.07</v>
          </cell>
        </row>
        <row r="3454">
          <cell r="A3454" t="str">
            <v>5338</v>
          </cell>
          <cell r="B3454" t="str">
            <v>B</v>
          </cell>
          <cell r="C3454" t="str">
            <v>Y</v>
          </cell>
          <cell r="D3454" t="str">
            <v>0131-00</v>
          </cell>
          <cell r="E3454" t="str">
            <v>KRAFTSTOFFLEITUNG</v>
          </cell>
          <cell r="F3454">
            <v>2.34</v>
          </cell>
          <cell r="G3454">
            <v>8.2799999999999994</v>
          </cell>
          <cell r="H3454">
            <v>22.45</v>
          </cell>
          <cell r="I3454">
            <v>10.62</v>
          </cell>
        </row>
        <row r="3455">
          <cell r="A3455" t="str">
            <v>5339</v>
          </cell>
          <cell r="B3455" t="str">
            <v>B</v>
          </cell>
          <cell r="C3455" t="str">
            <v>Y</v>
          </cell>
          <cell r="D3455" t="str">
            <v>0131-00</v>
          </cell>
          <cell r="E3455" t="str">
            <v>KRAFTSTOFFLEITUNG</v>
          </cell>
          <cell r="F3455">
            <v>2.34</v>
          </cell>
          <cell r="G3455">
            <v>6.73</v>
          </cell>
          <cell r="H3455">
            <v>17.47</v>
          </cell>
          <cell r="I3455">
            <v>9.07</v>
          </cell>
        </row>
        <row r="3456">
          <cell r="A3456" t="str">
            <v>5340</v>
          </cell>
          <cell r="B3456" t="str">
            <v>B</v>
          </cell>
          <cell r="C3456" t="str">
            <v>Y</v>
          </cell>
          <cell r="D3456" t="str">
            <v>0131-00</v>
          </cell>
          <cell r="E3456" t="str">
            <v>KURB.GEH.ENTLUEFT.</v>
          </cell>
          <cell r="F3456">
            <v>1.4</v>
          </cell>
          <cell r="G3456">
            <v>0.85</v>
          </cell>
          <cell r="H3456">
            <v>16.46</v>
          </cell>
          <cell r="I3456">
            <v>2.25</v>
          </cell>
        </row>
        <row r="3457">
          <cell r="A3457" t="str">
            <v>5341</v>
          </cell>
          <cell r="B3457" t="str">
            <v>B</v>
          </cell>
          <cell r="C3457" t="str">
            <v>Y</v>
          </cell>
          <cell r="D3457" t="str">
            <v>0131-00</v>
          </cell>
          <cell r="E3457" t="str">
            <v>EINSPRITZPUMPE</v>
          </cell>
          <cell r="F3457">
            <v>10.73</v>
          </cell>
          <cell r="G3457">
            <v>43.59</v>
          </cell>
          <cell r="H3457">
            <v>744.99</v>
          </cell>
          <cell r="I3457">
            <v>54.320000000000007</v>
          </cell>
        </row>
        <row r="3458">
          <cell r="A3458" t="str">
            <v>5342</v>
          </cell>
          <cell r="B3458" t="str">
            <v>B</v>
          </cell>
          <cell r="C3458" t="str">
            <v>Y</v>
          </cell>
          <cell r="D3458" t="str">
            <v>0131-00</v>
          </cell>
          <cell r="E3458" t="str">
            <v>EINSPRITZPUMPE</v>
          </cell>
          <cell r="F3458">
            <v>10.73</v>
          </cell>
          <cell r="G3458">
            <v>51.67</v>
          </cell>
          <cell r="H3458">
            <v>738.1</v>
          </cell>
          <cell r="I3458">
            <v>62.400000000000006</v>
          </cell>
        </row>
        <row r="3459">
          <cell r="A3459" t="str">
            <v>5343</v>
          </cell>
          <cell r="B3459" t="str">
            <v>B</v>
          </cell>
          <cell r="C3459" t="str">
            <v>Y</v>
          </cell>
          <cell r="D3459" t="str">
            <v>0130-00</v>
          </cell>
          <cell r="E3459" t="str">
            <v>ELEK.ANLASSZUBEH.</v>
          </cell>
          <cell r="F3459">
            <v>0.34</v>
          </cell>
          <cell r="G3459">
            <v>0</v>
          </cell>
          <cell r="H3459">
            <v>12.72</v>
          </cell>
          <cell r="I3459">
            <v>0.34</v>
          </cell>
        </row>
        <row r="3460">
          <cell r="A3460" t="str">
            <v>5344</v>
          </cell>
          <cell r="B3460" t="str">
            <v>B</v>
          </cell>
          <cell r="C3460" t="str">
            <v>Y</v>
          </cell>
          <cell r="D3460" t="str">
            <v>0130-00</v>
          </cell>
          <cell r="E3460" t="str">
            <v>ELEK.ANLASSZUBEH.</v>
          </cell>
          <cell r="F3460">
            <v>0.34</v>
          </cell>
          <cell r="G3460">
            <v>0</v>
          </cell>
          <cell r="H3460">
            <v>14.52</v>
          </cell>
          <cell r="I3460">
            <v>0.34</v>
          </cell>
        </row>
        <row r="3461">
          <cell r="A3461" t="str">
            <v>5345</v>
          </cell>
          <cell r="B3461" t="str">
            <v>B</v>
          </cell>
          <cell r="C3461" t="str">
            <v>Y</v>
          </cell>
          <cell r="D3461" t="str">
            <v>0130-00</v>
          </cell>
          <cell r="E3461" t="str">
            <v>ELEK.ANLASSZUBEH.</v>
          </cell>
          <cell r="F3461">
            <v>0.34</v>
          </cell>
          <cell r="G3461">
            <v>0</v>
          </cell>
          <cell r="H3461">
            <v>13.07</v>
          </cell>
          <cell r="I3461">
            <v>0.34</v>
          </cell>
        </row>
        <row r="3462">
          <cell r="A3462" t="str">
            <v>5346</v>
          </cell>
          <cell r="B3462" t="str">
            <v>B</v>
          </cell>
          <cell r="C3462" t="str">
            <v>Y</v>
          </cell>
          <cell r="D3462" t="str">
            <v>0130-00</v>
          </cell>
          <cell r="E3462" t="str">
            <v>ELEK.ANLASSZUBEH.</v>
          </cell>
          <cell r="F3462">
            <v>0.54</v>
          </cell>
          <cell r="G3462">
            <v>0</v>
          </cell>
          <cell r="H3462">
            <v>14.87</v>
          </cell>
          <cell r="I3462">
            <v>0.54</v>
          </cell>
        </row>
        <row r="3463">
          <cell r="A3463" t="str">
            <v>5347</v>
          </cell>
          <cell r="B3463" t="str">
            <v>B</v>
          </cell>
          <cell r="C3463" t="str">
            <v>Y</v>
          </cell>
          <cell r="D3463" t="str">
            <v>0130-00</v>
          </cell>
          <cell r="E3463" t="str">
            <v>ELEK.ANLASSZUBEH.</v>
          </cell>
          <cell r="F3463">
            <v>3.44</v>
          </cell>
          <cell r="G3463">
            <v>0</v>
          </cell>
          <cell r="H3463">
            <v>52.34</v>
          </cell>
          <cell r="I3463">
            <v>3.44</v>
          </cell>
        </row>
        <row r="3464">
          <cell r="A3464" t="str">
            <v>5348</v>
          </cell>
          <cell r="B3464" t="str">
            <v>B</v>
          </cell>
          <cell r="C3464" t="str">
            <v>Y</v>
          </cell>
          <cell r="D3464" t="str">
            <v>0130-00</v>
          </cell>
          <cell r="E3464" t="str">
            <v>ELEK.ANLASSZUBEH.</v>
          </cell>
          <cell r="F3464">
            <v>3.44</v>
          </cell>
          <cell r="G3464">
            <v>0</v>
          </cell>
          <cell r="H3464">
            <v>53.59</v>
          </cell>
          <cell r="I3464">
            <v>3.44</v>
          </cell>
        </row>
        <row r="3465">
          <cell r="A3465" t="str">
            <v>5349</v>
          </cell>
          <cell r="B3465" t="str">
            <v>B</v>
          </cell>
          <cell r="C3465" t="str">
            <v>Y</v>
          </cell>
          <cell r="D3465" t="str">
            <v>0130-00</v>
          </cell>
          <cell r="E3465" t="str">
            <v>STARTHILFE</v>
          </cell>
          <cell r="F3465">
            <v>1.05</v>
          </cell>
          <cell r="G3465">
            <v>0</v>
          </cell>
          <cell r="H3465">
            <v>43.88</v>
          </cell>
          <cell r="I3465">
            <v>1.05</v>
          </cell>
        </row>
        <row r="3466">
          <cell r="A3466" t="str">
            <v>5350</v>
          </cell>
          <cell r="B3466" t="str">
            <v>B</v>
          </cell>
          <cell r="C3466" t="str">
            <v>Y</v>
          </cell>
          <cell r="D3466" t="str">
            <v>0130-00</v>
          </cell>
          <cell r="E3466" t="str">
            <v>STARTHILFE</v>
          </cell>
          <cell r="F3466">
            <v>1.05</v>
          </cell>
          <cell r="G3466">
            <v>0</v>
          </cell>
          <cell r="H3466">
            <v>44.78</v>
          </cell>
          <cell r="I3466">
            <v>1.05</v>
          </cell>
        </row>
        <row r="3467">
          <cell r="A3467" t="str">
            <v>5351</v>
          </cell>
          <cell r="B3467" t="str">
            <v>B</v>
          </cell>
          <cell r="C3467" t="str">
            <v>Y</v>
          </cell>
          <cell r="D3467" t="str">
            <v>0130-00</v>
          </cell>
          <cell r="E3467" t="str">
            <v>STARTHILFE</v>
          </cell>
          <cell r="F3467">
            <v>1.05</v>
          </cell>
          <cell r="G3467">
            <v>0</v>
          </cell>
          <cell r="H3467">
            <v>31.52</v>
          </cell>
          <cell r="I3467">
            <v>1.05</v>
          </cell>
        </row>
        <row r="3468">
          <cell r="A3468" t="str">
            <v>5352</v>
          </cell>
          <cell r="B3468" t="str">
            <v>B</v>
          </cell>
          <cell r="C3468" t="str">
            <v>Y</v>
          </cell>
          <cell r="D3468" t="str">
            <v>0130-00</v>
          </cell>
          <cell r="E3468" t="str">
            <v>VERSCHLUSSTEILE</v>
          </cell>
          <cell r="F3468">
            <v>0.39</v>
          </cell>
          <cell r="G3468">
            <v>0</v>
          </cell>
          <cell r="H3468">
            <v>6.06</v>
          </cell>
          <cell r="I3468">
            <v>0.39</v>
          </cell>
        </row>
        <row r="3469">
          <cell r="A3469" t="str">
            <v>5353</v>
          </cell>
          <cell r="B3469" t="str">
            <v>B</v>
          </cell>
          <cell r="C3469" t="str">
            <v>Y</v>
          </cell>
          <cell r="D3469" t="str">
            <v>0130-00</v>
          </cell>
          <cell r="E3469" t="str">
            <v>VERSCHLUSSTEILE</v>
          </cell>
          <cell r="F3469">
            <v>0.34</v>
          </cell>
          <cell r="G3469">
            <v>0</v>
          </cell>
          <cell r="H3469">
            <v>4.26</v>
          </cell>
          <cell r="I3469">
            <v>0.34</v>
          </cell>
        </row>
        <row r="3470">
          <cell r="A3470" t="str">
            <v>5354</v>
          </cell>
          <cell r="B3470" t="str">
            <v>B</v>
          </cell>
          <cell r="C3470" t="str">
            <v>Y</v>
          </cell>
          <cell r="D3470" t="str">
            <v>0130-00</v>
          </cell>
          <cell r="E3470" t="str">
            <v>ELEK.ANLASSZUBEH.</v>
          </cell>
          <cell r="F3470">
            <v>0.54</v>
          </cell>
          <cell r="G3470">
            <v>0</v>
          </cell>
          <cell r="H3470">
            <v>13.07</v>
          </cell>
          <cell r="I3470">
            <v>0.54</v>
          </cell>
        </row>
        <row r="3471">
          <cell r="A3471" t="str">
            <v>5355</v>
          </cell>
          <cell r="B3471" t="str">
            <v>B</v>
          </cell>
          <cell r="C3471" t="str">
            <v>Y</v>
          </cell>
          <cell r="D3471" t="str">
            <v>0130-00</v>
          </cell>
          <cell r="E3471" t="str">
            <v>ELEK.ANLASSZUBEH.</v>
          </cell>
          <cell r="F3471">
            <v>0.54</v>
          </cell>
          <cell r="G3471">
            <v>0</v>
          </cell>
          <cell r="H3471">
            <v>13.42</v>
          </cell>
          <cell r="I3471">
            <v>0.54</v>
          </cell>
        </row>
        <row r="3472">
          <cell r="A3472" t="str">
            <v>5356</v>
          </cell>
          <cell r="B3472" t="str">
            <v>B</v>
          </cell>
          <cell r="C3472" t="str">
            <v>Y</v>
          </cell>
          <cell r="D3472" t="str">
            <v>0130-00</v>
          </cell>
          <cell r="E3472" t="str">
            <v>VERSCHLUSSTEILE</v>
          </cell>
          <cell r="F3472">
            <v>2.63</v>
          </cell>
          <cell r="G3472">
            <v>0</v>
          </cell>
          <cell r="H3472">
            <v>4.6100000000000003</v>
          </cell>
          <cell r="I3472">
            <v>2.63</v>
          </cell>
        </row>
        <row r="3473">
          <cell r="A3473" t="str">
            <v>5357</v>
          </cell>
          <cell r="B3473" t="str">
            <v>B</v>
          </cell>
          <cell r="C3473" t="str">
            <v>Y</v>
          </cell>
          <cell r="D3473" t="str">
            <v>0130-00</v>
          </cell>
          <cell r="E3473" t="str">
            <v>AUFSTELLFUSS</v>
          </cell>
          <cell r="F3473">
            <v>0.27</v>
          </cell>
          <cell r="G3473">
            <v>0</v>
          </cell>
          <cell r="H3473">
            <v>77.88</v>
          </cell>
          <cell r="I3473">
            <v>0.27</v>
          </cell>
        </row>
        <row r="3474">
          <cell r="A3474" t="str">
            <v>5358</v>
          </cell>
          <cell r="B3474" t="str">
            <v>B</v>
          </cell>
          <cell r="C3474" t="str">
            <v>Y</v>
          </cell>
          <cell r="D3474" t="str">
            <v>0131-00</v>
          </cell>
          <cell r="E3474" t="str">
            <v>KURB.GEH.ENTLUEFT.</v>
          </cell>
          <cell r="F3474">
            <v>1.76</v>
          </cell>
          <cell r="G3474">
            <v>0.7</v>
          </cell>
          <cell r="H3474">
            <v>44.77</v>
          </cell>
          <cell r="I3474">
            <v>2.46</v>
          </cell>
        </row>
      </sheetData>
      <sheetData sheetId="1"/>
      <sheetData sheetId="2"/>
      <sheetData sheetId="3"/>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 converti"/>
      <sheetName val="base brute"/>
      <sheetName val="table conv"/>
    </sheetNames>
    <sheetDataSet>
      <sheetData sheetId="0" refreshError="1">
        <row r="1">
          <cell r="B1" t="str">
            <v>PAYS</v>
          </cell>
          <cell r="Z1" t="str">
            <v>PRF E RM</v>
          </cell>
          <cell r="AA1" t="str">
            <v>Q BC</v>
          </cell>
        </row>
        <row r="2">
          <cell r="B2" t="str">
            <v>Autriche</v>
          </cell>
          <cell r="Z2">
            <v>0</v>
          </cell>
          <cell r="AA2">
            <v>32</v>
          </cell>
        </row>
        <row r="3">
          <cell r="B3" t="str">
            <v>Autriche</v>
          </cell>
          <cell r="Z3">
            <v>0</v>
          </cell>
          <cell r="AA3">
            <v>4</v>
          </cell>
        </row>
        <row r="4">
          <cell r="B4" t="str">
            <v>Autriche</v>
          </cell>
          <cell r="Z4">
            <v>0</v>
          </cell>
          <cell r="AA4">
            <v>20</v>
          </cell>
        </row>
        <row r="5">
          <cell r="B5" t="str">
            <v>Autriche</v>
          </cell>
          <cell r="Z5">
            <v>0</v>
          </cell>
          <cell r="AA5">
            <v>1</v>
          </cell>
        </row>
        <row r="6">
          <cell r="B6" t="str">
            <v>Autriche</v>
          </cell>
          <cell r="Z6">
            <v>0</v>
          </cell>
          <cell r="AA6">
            <v>0</v>
          </cell>
        </row>
        <row r="7">
          <cell r="B7" t="str">
            <v>Autriche</v>
          </cell>
          <cell r="Z7">
            <v>0</v>
          </cell>
          <cell r="AA7">
            <v>3</v>
          </cell>
        </row>
        <row r="8">
          <cell r="B8" t="str">
            <v>Autriche</v>
          </cell>
          <cell r="Z8">
            <v>0</v>
          </cell>
          <cell r="AA8">
            <v>0</v>
          </cell>
        </row>
        <row r="9">
          <cell r="B9" t="str">
            <v>Autriche</v>
          </cell>
          <cell r="Z9">
            <v>0</v>
          </cell>
          <cell r="AA9">
            <v>0</v>
          </cell>
        </row>
        <row r="10">
          <cell r="B10" t="str">
            <v>Autriche</v>
          </cell>
          <cell r="Z10">
            <v>0</v>
          </cell>
          <cell r="AA10">
            <v>0</v>
          </cell>
        </row>
        <row r="11">
          <cell r="B11" t="str">
            <v>Autriche</v>
          </cell>
          <cell r="Z11">
            <v>0</v>
          </cell>
          <cell r="AA11">
            <v>0</v>
          </cell>
        </row>
        <row r="12">
          <cell r="B12" t="str">
            <v>Autriche</v>
          </cell>
          <cell r="Z12">
            <v>0</v>
          </cell>
          <cell r="AA12">
            <v>6</v>
          </cell>
        </row>
        <row r="13">
          <cell r="B13" t="str">
            <v>Autriche</v>
          </cell>
          <cell r="Z13">
            <v>0</v>
          </cell>
          <cell r="AA13">
            <v>0</v>
          </cell>
        </row>
        <row r="14">
          <cell r="B14" t="str">
            <v>Autriche</v>
          </cell>
          <cell r="Z14">
            <v>0</v>
          </cell>
          <cell r="AA14">
            <v>0</v>
          </cell>
        </row>
        <row r="15">
          <cell r="B15" t="str">
            <v>Autriche</v>
          </cell>
          <cell r="Z15">
            <v>0</v>
          </cell>
          <cell r="AA15">
            <v>2</v>
          </cell>
        </row>
        <row r="16">
          <cell r="B16" t="str">
            <v>Autriche</v>
          </cell>
          <cell r="Z16">
            <v>0</v>
          </cell>
          <cell r="AA16">
            <v>8</v>
          </cell>
        </row>
        <row r="17">
          <cell r="B17" t="str">
            <v>Autriche</v>
          </cell>
          <cell r="Z17">
            <v>0</v>
          </cell>
          <cell r="AA17">
            <v>25</v>
          </cell>
        </row>
        <row r="18">
          <cell r="B18" t="str">
            <v>Autriche</v>
          </cell>
          <cell r="Z18">
            <v>0</v>
          </cell>
          <cell r="AA18">
            <v>0</v>
          </cell>
        </row>
        <row r="19">
          <cell r="B19" t="str">
            <v>Autriche</v>
          </cell>
          <cell r="Z19">
            <v>0</v>
          </cell>
          <cell r="AA19">
            <v>4</v>
          </cell>
        </row>
        <row r="20">
          <cell r="B20" t="str">
            <v>Autriche</v>
          </cell>
          <cell r="Z20">
            <v>0</v>
          </cell>
          <cell r="AA20">
            <v>0</v>
          </cell>
        </row>
        <row r="21">
          <cell r="B21" t="str">
            <v>Autriche</v>
          </cell>
          <cell r="Z21">
            <v>0</v>
          </cell>
          <cell r="AA21">
            <v>20</v>
          </cell>
        </row>
        <row r="22">
          <cell r="B22" t="str">
            <v>Autriche</v>
          </cell>
          <cell r="Z22">
            <v>0</v>
          </cell>
          <cell r="AA22">
            <v>10</v>
          </cell>
        </row>
        <row r="23">
          <cell r="B23" t="str">
            <v>Russie</v>
          </cell>
          <cell r="Z23">
            <v>0</v>
          </cell>
          <cell r="AA23">
            <v>1</v>
          </cell>
        </row>
        <row r="24">
          <cell r="B24" t="str">
            <v>Russie</v>
          </cell>
          <cell r="Z24">
            <v>0</v>
          </cell>
          <cell r="AA24">
            <v>5</v>
          </cell>
        </row>
        <row r="25">
          <cell r="B25" t="str">
            <v>Ukraine</v>
          </cell>
          <cell r="Z25">
            <v>0</v>
          </cell>
          <cell r="AA25">
            <v>3</v>
          </cell>
        </row>
        <row r="26">
          <cell r="B26" t="str">
            <v>Ukraine</v>
          </cell>
          <cell r="Z26">
            <v>0</v>
          </cell>
          <cell r="AA26">
            <v>0</v>
          </cell>
        </row>
        <row r="27">
          <cell r="B27" t="str">
            <v>Hongrie</v>
          </cell>
          <cell r="Z27">
            <v>0</v>
          </cell>
          <cell r="AA27">
            <v>0</v>
          </cell>
        </row>
        <row r="28">
          <cell r="B28" t="str">
            <v>Hongrie</v>
          </cell>
          <cell r="Z28">
            <v>0</v>
          </cell>
          <cell r="AA28">
            <v>17</v>
          </cell>
        </row>
        <row r="29">
          <cell r="B29" t="str">
            <v>Hongrie</v>
          </cell>
          <cell r="Z29">
            <v>0</v>
          </cell>
          <cell r="AA29">
            <v>35</v>
          </cell>
        </row>
        <row r="30">
          <cell r="B30" t="str">
            <v>Hongrie</v>
          </cell>
          <cell r="Z30">
            <v>0</v>
          </cell>
          <cell r="AA30">
            <v>0</v>
          </cell>
        </row>
        <row r="31">
          <cell r="B31" t="str">
            <v>Hongrie</v>
          </cell>
          <cell r="Z31">
            <v>-5250</v>
          </cell>
          <cell r="AA31">
            <v>70</v>
          </cell>
        </row>
        <row r="32">
          <cell r="B32" t="str">
            <v>Hongrie</v>
          </cell>
          <cell r="Z32">
            <v>0</v>
          </cell>
          <cell r="AA32">
            <v>4</v>
          </cell>
        </row>
        <row r="33">
          <cell r="B33" t="str">
            <v>Hongrie</v>
          </cell>
          <cell r="Z33">
            <v>0</v>
          </cell>
          <cell r="AA33">
            <v>0</v>
          </cell>
        </row>
        <row r="34">
          <cell r="B34" t="str">
            <v>Hongrie</v>
          </cell>
          <cell r="Z34">
            <v>-1050</v>
          </cell>
          <cell r="AA34">
            <v>1</v>
          </cell>
        </row>
        <row r="35">
          <cell r="B35" t="str">
            <v>Hongrie</v>
          </cell>
          <cell r="Z35">
            <v>0</v>
          </cell>
          <cell r="AA35">
            <v>0</v>
          </cell>
        </row>
        <row r="36">
          <cell r="B36" t="str">
            <v>Hongrie</v>
          </cell>
          <cell r="Z36">
            <v>0</v>
          </cell>
          <cell r="AA36">
            <v>0</v>
          </cell>
        </row>
        <row r="37">
          <cell r="B37" t="str">
            <v>Hongrie</v>
          </cell>
          <cell r="Z37">
            <v>0</v>
          </cell>
          <cell r="AA37">
            <v>0</v>
          </cell>
        </row>
        <row r="38">
          <cell r="B38" t="str">
            <v>Hongrie</v>
          </cell>
          <cell r="Z38">
            <v>0</v>
          </cell>
          <cell r="AA38">
            <v>0</v>
          </cell>
        </row>
        <row r="39">
          <cell r="B39" t="str">
            <v>Hongrie</v>
          </cell>
          <cell r="Z39">
            <v>0</v>
          </cell>
          <cell r="AA39">
            <v>0</v>
          </cell>
        </row>
        <row r="40">
          <cell r="B40" t="str">
            <v>Hongrie</v>
          </cell>
          <cell r="Z40">
            <v>0</v>
          </cell>
          <cell r="AA40">
            <v>0</v>
          </cell>
        </row>
        <row r="41">
          <cell r="B41" t="str">
            <v>Hongrie</v>
          </cell>
          <cell r="Z41">
            <v>0</v>
          </cell>
          <cell r="AA41">
            <v>0</v>
          </cell>
        </row>
        <row r="42">
          <cell r="B42" t="str">
            <v>Hongrie</v>
          </cell>
          <cell r="Z42">
            <v>0</v>
          </cell>
          <cell r="AA42">
            <v>0</v>
          </cell>
        </row>
        <row r="43">
          <cell r="B43" t="str">
            <v>Hongrie</v>
          </cell>
          <cell r="Z43">
            <v>0</v>
          </cell>
          <cell r="AA43">
            <v>0</v>
          </cell>
        </row>
        <row r="44">
          <cell r="B44" t="str">
            <v>Hongrie</v>
          </cell>
          <cell r="Z44">
            <v>0</v>
          </cell>
          <cell r="AA44">
            <v>0</v>
          </cell>
        </row>
        <row r="45">
          <cell r="B45" t="str">
            <v>Hongrie</v>
          </cell>
          <cell r="Z45">
            <v>0</v>
          </cell>
          <cell r="AA45">
            <v>0</v>
          </cell>
        </row>
        <row r="46">
          <cell r="B46" t="str">
            <v>Hongrie</v>
          </cell>
          <cell r="Z46">
            <v>0</v>
          </cell>
          <cell r="AA46">
            <v>21</v>
          </cell>
        </row>
        <row r="47">
          <cell r="B47" t="str">
            <v>Hongrie</v>
          </cell>
          <cell r="Z47">
            <v>0</v>
          </cell>
          <cell r="AA47">
            <v>0</v>
          </cell>
        </row>
        <row r="48">
          <cell r="B48" t="str">
            <v>Hongrie</v>
          </cell>
          <cell r="Z48">
            <v>0</v>
          </cell>
          <cell r="AA48">
            <v>1</v>
          </cell>
        </row>
        <row r="49">
          <cell r="B49" t="str">
            <v>Hongrie</v>
          </cell>
          <cell r="Z49">
            <v>0</v>
          </cell>
          <cell r="AA49">
            <v>1</v>
          </cell>
        </row>
        <row r="50">
          <cell r="B50" t="str">
            <v>Hongrie</v>
          </cell>
          <cell r="Z50">
            <v>0</v>
          </cell>
          <cell r="AA50">
            <v>27</v>
          </cell>
        </row>
        <row r="51">
          <cell r="B51" t="str">
            <v>Hongrie</v>
          </cell>
          <cell r="Z51">
            <v>0</v>
          </cell>
          <cell r="AA51">
            <v>15</v>
          </cell>
        </row>
        <row r="52">
          <cell r="B52" t="str">
            <v>Roumanie</v>
          </cell>
          <cell r="Z52">
            <v>0</v>
          </cell>
          <cell r="AA52">
            <v>0</v>
          </cell>
        </row>
        <row r="53">
          <cell r="B53" t="str">
            <v>Roumanie</v>
          </cell>
          <cell r="Z53">
            <v>0</v>
          </cell>
          <cell r="AA53">
            <v>0</v>
          </cell>
        </row>
        <row r="54">
          <cell r="B54" t="str">
            <v>Roumanie</v>
          </cell>
          <cell r="Z54">
            <v>0</v>
          </cell>
          <cell r="AA54">
            <v>19</v>
          </cell>
        </row>
        <row r="55">
          <cell r="B55" t="str">
            <v>Roumanie</v>
          </cell>
          <cell r="Z55">
            <v>0</v>
          </cell>
          <cell r="AA55">
            <v>0</v>
          </cell>
        </row>
        <row r="56">
          <cell r="B56" t="str">
            <v>Roumanie</v>
          </cell>
          <cell r="Z56">
            <v>0</v>
          </cell>
          <cell r="AA56">
            <v>13</v>
          </cell>
        </row>
        <row r="57">
          <cell r="B57" t="str">
            <v>Roumanie</v>
          </cell>
          <cell r="Z57">
            <v>0</v>
          </cell>
          <cell r="AA57">
            <v>0</v>
          </cell>
        </row>
        <row r="58">
          <cell r="B58" t="str">
            <v>Roumanie</v>
          </cell>
          <cell r="Z58">
            <v>0</v>
          </cell>
          <cell r="AA58">
            <v>0</v>
          </cell>
        </row>
        <row r="59">
          <cell r="B59" t="str">
            <v>Roumanie</v>
          </cell>
          <cell r="Z59">
            <v>-28580</v>
          </cell>
          <cell r="AA59">
            <v>5</v>
          </cell>
        </row>
        <row r="60">
          <cell r="B60" t="str">
            <v>Roumanie</v>
          </cell>
          <cell r="Z60">
            <v>0</v>
          </cell>
          <cell r="AA60">
            <v>0</v>
          </cell>
        </row>
        <row r="61">
          <cell r="B61" t="str">
            <v>Roumanie</v>
          </cell>
          <cell r="Z61">
            <v>0</v>
          </cell>
          <cell r="AA61">
            <v>0</v>
          </cell>
        </row>
        <row r="62">
          <cell r="B62" t="str">
            <v>Roumanie</v>
          </cell>
          <cell r="Z62">
            <v>0</v>
          </cell>
          <cell r="AA62">
            <v>8</v>
          </cell>
        </row>
        <row r="63">
          <cell r="B63" t="str">
            <v>Roumanie</v>
          </cell>
          <cell r="Z63">
            <v>0</v>
          </cell>
          <cell r="AA63">
            <v>2</v>
          </cell>
        </row>
        <row r="64">
          <cell r="B64" t="str">
            <v>Tchéquie</v>
          </cell>
          <cell r="Z64">
            <v>0</v>
          </cell>
          <cell r="AA64">
            <v>0</v>
          </cell>
        </row>
        <row r="65">
          <cell r="B65" t="str">
            <v>Tchéquie</v>
          </cell>
          <cell r="Z65">
            <v>0</v>
          </cell>
          <cell r="AA65">
            <v>17</v>
          </cell>
        </row>
        <row r="66">
          <cell r="B66" t="str">
            <v>Tchéquie</v>
          </cell>
          <cell r="Z66">
            <v>0</v>
          </cell>
          <cell r="AA66">
            <v>95</v>
          </cell>
        </row>
        <row r="67">
          <cell r="B67" t="str">
            <v>Tchéquie</v>
          </cell>
          <cell r="Z67">
            <v>0</v>
          </cell>
          <cell r="AA67">
            <v>0</v>
          </cell>
        </row>
        <row r="68">
          <cell r="B68" t="str">
            <v>Tchéquie</v>
          </cell>
          <cell r="Z68">
            <v>0</v>
          </cell>
          <cell r="AA68">
            <v>0</v>
          </cell>
        </row>
        <row r="69">
          <cell r="B69" t="str">
            <v>Tchéquie</v>
          </cell>
          <cell r="Z69">
            <v>0</v>
          </cell>
          <cell r="AA69">
            <v>0</v>
          </cell>
        </row>
        <row r="70">
          <cell r="B70" t="str">
            <v>Tchéquie</v>
          </cell>
          <cell r="Z70">
            <v>0</v>
          </cell>
          <cell r="AA70">
            <v>0</v>
          </cell>
        </row>
        <row r="71">
          <cell r="B71" t="str">
            <v>Tchéquie</v>
          </cell>
          <cell r="Z71">
            <v>0</v>
          </cell>
          <cell r="AA71">
            <v>50</v>
          </cell>
        </row>
        <row r="72">
          <cell r="B72" t="str">
            <v>Tchéquie</v>
          </cell>
          <cell r="Z72">
            <v>0</v>
          </cell>
          <cell r="AA72">
            <v>0</v>
          </cell>
        </row>
        <row r="73">
          <cell r="B73" t="str">
            <v>Tchéquie</v>
          </cell>
          <cell r="Z73">
            <v>0</v>
          </cell>
          <cell r="AA73">
            <v>0</v>
          </cell>
        </row>
        <row r="74">
          <cell r="B74" t="str">
            <v>Tchéquie</v>
          </cell>
          <cell r="Z74">
            <v>0</v>
          </cell>
          <cell r="AA74">
            <v>0</v>
          </cell>
        </row>
        <row r="75">
          <cell r="B75" t="str">
            <v>Tchéquie</v>
          </cell>
          <cell r="Z75">
            <v>0</v>
          </cell>
          <cell r="AA75">
            <v>0</v>
          </cell>
        </row>
        <row r="76">
          <cell r="B76" t="str">
            <v>Tchéquie</v>
          </cell>
          <cell r="Z76">
            <v>0</v>
          </cell>
          <cell r="AA76">
            <v>0</v>
          </cell>
        </row>
        <row r="77">
          <cell r="B77" t="str">
            <v>Tchéquie</v>
          </cell>
          <cell r="Z77">
            <v>0</v>
          </cell>
          <cell r="AA77">
            <v>0</v>
          </cell>
        </row>
        <row r="78">
          <cell r="B78" t="str">
            <v>Tchéquie</v>
          </cell>
          <cell r="Z78">
            <v>0</v>
          </cell>
          <cell r="AA78">
            <v>5</v>
          </cell>
        </row>
        <row r="79">
          <cell r="B79" t="str">
            <v>Tchéquie</v>
          </cell>
          <cell r="Z79">
            <v>0</v>
          </cell>
          <cell r="AA79">
            <v>0</v>
          </cell>
        </row>
        <row r="80">
          <cell r="B80" t="str">
            <v>Tchéquie</v>
          </cell>
          <cell r="Z80">
            <v>0</v>
          </cell>
          <cell r="AA80">
            <v>0</v>
          </cell>
        </row>
        <row r="81">
          <cell r="B81" t="str">
            <v>Tchéquie</v>
          </cell>
          <cell r="Z81">
            <v>0</v>
          </cell>
          <cell r="AA81">
            <v>0</v>
          </cell>
        </row>
        <row r="82">
          <cell r="B82" t="str">
            <v>Tchéquie</v>
          </cell>
          <cell r="Z82">
            <v>0</v>
          </cell>
          <cell r="AA82">
            <v>0</v>
          </cell>
        </row>
        <row r="83">
          <cell r="B83" t="str">
            <v>Tchéquie</v>
          </cell>
          <cell r="Z83">
            <v>0</v>
          </cell>
          <cell r="AA83">
            <v>2</v>
          </cell>
        </row>
        <row r="84">
          <cell r="B84" t="str">
            <v>Tchéquie</v>
          </cell>
          <cell r="Z84">
            <v>0</v>
          </cell>
          <cell r="AA84">
            <v>0</v>
          </cell>
        </row>
        <row r="85">
          <cell r="B85" t="str">
            <v>Tchéquie</v>
          </cell>
          <cell r="Z85">
            <v>0</v>
          </cell>
          <cell r="AA85">
            <v>0</v>
          </cell>
        </row>
        <row r="86">
          <cell r="B86" t="str">
            <v>Tchéquie</v>
          </cell>
          <cell r="Z86">
            <v>0</v>
          </cell>
          <cell r="AA86">
            <v>0</v>
          </cell>
        </row>
        <row r="87">
          <cell r="B87" t="str">
            <v>Tchéquie</v>
          </cell>
          <cell r="Z87">
            <v>0</v>
          </cell>
          <cell r="AA87">
            <v>0</v>
          </cell>
        </row>
        <row r="88">
          <cell r="B88" t="str">
            <v>Tchéquie</v>
          </cell>
          <cell r="Z88">
            <v>0</v>
          </cell>
          <cell r="AA88">
            <v>0</v>
          </cell>
        </row>
        <row r="89">
          <cell r="B89" t="str">
            <v>Tchéquie</v>
          </cell>
          <cell r="Z89">
            <v>0</v>
          </cell>
          <cell r="AA89">
            <v>0</v>
          </cell>
        </row>
        <row r="90">
          <cell r="B90" t="str">
            <v>Tchéquie</v>
          </cell>
          <cell r="Z90">
            <v>0</v>
          </cell>
          <cell r="AA90">
            <v>0</v>
          </cell>
        </row>
        <row r="91">
          <cell r="B91" t="str">
            <v>Tchéquie</v>
          </cell>
          <cell r="Z91">
            <v>0</v>
          </cell>
          <cell r="AA91">
            <v>0</v>
          </cell>
        </row>
        <row r="92">
          <cell r="B92" t="str">
            <v>Tchéquie</v>
          </cell>
          <cell r="Z92">
            <v>0</v>
          </cell>
          <cell r="AA92">
            <v>0</v>
          </cell>
        </row>
        <row r="93">
          <cell r="B93" t="str">
            <v>Tchéquie</v>
          </cell>
          <cell r="Z93">
            <v>0</v>
          </cell>
          <cell r="AA93">
            <v>30</v>
          </cell>
        </row>
        <row r="94">
          <cell r="B94" t="str">
            <v>Tchéquie</v>
          </cell>
          <cell r="Z94">
            <v>0</v>
          </cell>
          <cell r="AA94">
            <v>0</v>
          </cell>
        </row>
        <row r="95">
          <cell r="B95" t="str">
            <v>Tchéquie</v>
          </cell>
          <cell r="Z95">
            <v>0</v>
          </cell>
          <cell r="AA95">
            <v>43</v>
          </cell>
        </row>
        <row r="96">
          <cell r="B96" t="str">
            <v>Tchéquie</v>
          </cell>
          <cell r="Z96">
            <v>0</v>
          </cell>
          <cell r="AA96">
            <v>5</v>
          </cell>
        </row>
        <row r="97">
          <cell r="B97" t="str">
            <v>Estonie</v>
          </cell>
          <cell r="Z97">
            <v>0</v>
          </cell>
          <cell r="AA97">
            <v>3</v>
          </cell>
        </row>
        <row r="98">
          <cell r="B98" t="str">
            <v>Estonie</v>
          </cell>
          <cell r="Z98">
            <v>0</v>
          </cell>
          <cell r="AA98">
            <v>0</v>
          </cell>
        </row>
        <row r="99">
          <cell r="B99" t="str">
            <v>Estonie</v>
          </cell>
          <cell r="Z99">
            <v>0</v>
          </cell>
          <cell r="AA99">
            <v>0</v>
          </cell>
        </row>
        <row r="100">
          <cell r="B100" t="str">
            <v>Estonie</v>
          </cell>
          <cell r="Z100">
            <v>0</v>
          </cell>
          <cell r="AA100">
            <v>0</v>
          </cell>
        </row>
        <row r="101">
          <cell r="B101" t="str">
            <v>Estonie</v>
          </cell>
          <cell r="Z101">
            <v>0</v>
          </cell>
          <cell r="AA101">
            <v>3</v>
          </cell>
        </row>
        <row r="102">
          <cell r="B102" t="str">
            <v>Estonie</v>
          </cell>
          <cell r="Z102">
            <v>0</v>
          </cell>
          <cell r="AA102">
            <v>0</v>
          </cell>
        </row>
        <row r="103">
          <cell r="B103" t="str">
            <v>Estonie</v>
          </cell>
          <cell r="Z103">
            <v>0</v>
          </cell>
          <cell r="AA103">
            <v>0</v>
          </cell>
        </row>
        <row r="104">
          <cell r="B104" t="str">
            <v>Estonie</v>
          </cell>
          <cell r="Z104">
            <v>0</v>
          </cell>
          <cell r="AA104">
            <v>0</v>
          </cell>
        </row>
        <row r="105">
          <cell r="B105" t="str">
            <v>Lettonie</v>
          </cell>
          <cell r="Z105">
            <v>0</v>
          </cell>
          <cell r="AA105">
            <v>0</v>
          </cell>
        </row>
        <row r="106">
          <cell r="B106" t="str">
            <v>Lettonie</v>
          </cell>
          <cell r="Z106">
            <v>0</v>
          </cell>
          <cell r="AA106">
            <v>5</v>
          </cell>
        </row>
        <row r="107">
          <cell r="B107" t="str">
            <v>Lettonie</v>
          </cell>
          <cell r="Z107">
            <v>0</v>
          </cell>
          <cell r="AA107">
            <v>5</v>
          </cell>
        </row>
        <row r="108">
          <cell r="B108" t="str">
            <v>Lettonie</v>
          </cell>
          <cell r="Z108">
            <v>0</v>
          </cell>
          <cell r="AA108">
            <v>3</v>
          </cell>
        </row>
        <row r="109">
          <cell r="B109" t="str">
            <v>Lettonie</v>
          </cell>
          <cell r="Z109">
            <v>0</v>
          </cell>
          <cell r="AA109">
            <v>2</v>
          </cell>
        </row>
        <row r="110">
          <cell r="B110" t="str">
            <v>Lituanie</v>
          </cell>
          <cell r="Z110">
            <v>0</v>
          </cell>
          <cell r="AA110">
            <v>4</v>
          </cell>
        </row>
        <row r="111">
          <cell r="B111" t="str">
            <v>Lituanie</v>
          </cell>
          <cell r="Z111">
            <v>0</v>
          </cell>
          <cell r="AA111">
            <v>2</v>
          </cell>
        </row>
        <row r="112">
          <cell r="B112" t="str">
            <v>Lituanie</v>
          </cell>
          <cell r="Z112">
            <v>0</v>
          </cell>
          <cell r="AA112">
            <v>6</v>
          </cell>
        </row>
        <row r="113">
          <cell r="B113" t="str">
            <v>Lituanie</v>
          </cell>
          <cell r="Z113">
            <v>0</v>
          </cell>
          <cell r="AA113">
            <v>0</v>
          </cell>
        </row>
        <row r="114">
          <cell r="B114" t="str">
            <v>Lituanie</v>
          </cell>
          <cell r="Z114">
            <v>0</v>
          </cell>
          <cell r="AA114">
            <v>0</v>
          </cell>
        </row>
        <row r="115">
          <cell r="B115" t="str">
            <v>Lituanie</v>
          </cell>
          <cell r="Z115">
            <v>0</v>
          </cell>
          <cell r="AA115">
            <v>1</v>
          </cell>
        </row>
        <row r="116">
          <cell r="B116" t="str">
            <v>Lituanie</v>
          </cell>
          <cell r="Z116">
            <v>0</v>
          </cell>
          <cell r="AA116">
            <v>0</v>
          </cell>
        </row>
        <row r="117">
          <cell r="B117" t="str">
            <v>Lituanie</v>
          </cell>
          <cell r="Z117">
            <v>0</v>
          </cell>
          <cell r="AA117">
            <v>0</v>
          </cell>
        </row>
        <row r="118">
          <cell r="B118" t="str">
            <v>Lituanie</v>
          </cell>
          <cell r="Z118">
            <v>0</v>
          </cell>
          <cell r="AA118">
            <v>1</v>
          </cell>
        </row>
        <row r="119">
          <cell r="B119" t="str">
            <v>Lituanie</v>
          </cell>
          <cell r="Z119">
            <v>0</v>
          </cell>
          <cell r="AA119">
            <v>1</v>
          </cell>
        </row>
        <row r="120">
          <cell r="B120" t="str">
            <v>Pologne</v>
          </cell>
          <cell r="Z120">
            <v>0</v>
          </cell>
          <cell r="AA120">
            <v>0</v>
          </cell>
        </row>
        <row r="121">
          <cell r="B121" t="str">
            <v>Pologne</v>
          </cell>
          <cell r="Z121">
            <v>0</v>
          </cell>
          <cell r="AA121">
            <v>10</v>
          </cell>
        </row>
        <row r="122">
          <cell r="B122" t="str">
            <v>Pologne</v>
          </cell>
          <cell r="Z122">
            <v>0</v>
          </cell>
          <cell r="AA122">
            <v>0</v>
          </cell>
        </row>
        <row r="123">
          <cell r="B123" t="str">
            <v>Pologne</v>
          </cell>
          <cell r="Z123">
            <v>0</v>
          </cell>
          <cell r="AA123">
            <v>0</v>
          </cell>
        </row>
        <row r="124">
          <cell r="B124" t="str">
            <v>Pologne</v>
          </cell>
          <cell r="Z124">
            <v>0</v>
          </cell>
          <cell r="AA124">
            <v>0</v>
          </cell>
        </row>
        <row r="125">
          <cell r="B125" t="str">
            <v>Pologne</v>
          </cell>
          <cell r="Z125">
            <v>0</v>
          </cell>
          <cell r="AA125">
            <v>0</v>
          </cell>
        </row>
        <row r="126">
          <cell r="B126" t="str">
            <v>Pologne</v>
          </cell>
          <cell r="Z126">
            <v>0</v>
          </cell>
          <cell r="AA126">
            <v>0</v>
          </cell>
        </row>
        <row r="127">
          <cell r="B127" t="str">
            <v>Pologne</v>
          </cell>
          <cell r="Z127">
            <v>0</v>
          </cell>
          <cell r="AA127">
            <v>26</v>
          </cell>
        </row>
        <row r="128">
          <cell r="B128" t="str">
            <v>Pologne</v>
          </cell>
          <cell r="Z128">
            <v>0</v>
          </cell>
          <cell r="AA128">
            <v>0</v>
          </cell>
        </row>
        <row r="129">
          <cell r="B129" t="str">
            <v>Pologne</v>
          </cell>
          <cell r="Z129">
            <v>0</v>
          </cell>
          <cell r="AA129">
            <v>0</v>
          </cell>
        </row>
        <row r="130">
          <cell r="B130" t="str">
            <v>Pologne</v>
          </cell>
          <cell r="Z130">
            <v>0</v>
          </cell>
          <cell r="AA130">
            <v>15</v>
          </cell>
        </row>
        <row r="131">
          <cell r="B131" t="str">
            <v>Pologne</v>
          </cell>
          <cell r="Z131">
            <v>0</v>
          </cell>
          <cell r="AA131">
            <v>0</v>
          </cell>
        </row>
        <row r="132">
          <cell r="B132" t="str">
            <v>Pologne</v>
          </cell>
          <cell r="Z132">
            <v>0</v>
          </cell>
          <cell r="AA132">
            <v>0</v>
          </cell>
        </row>
        <row r="133">
          <cell r="B133" t="str">
            <v>Pologne</v>
          </cell>
          <cell r="Z133">
            <v>0</v>
          </cell>
          <cell r="AA133">
            <v>0</v>
          </cell>
        </row>
        <row r="134">
          <cell r="B134" t="str">
            <v>Pologne</v>
          </cell>
          <cell r="Z134">
            <v>0</v>
          </cell>
          <cell r="AA134">
            <v>10</v>
          </cell>
        </row>
        <row r="135">
          <cell r="B135" t="str">
            <v>Pologne</v>
          </cell>
          <cell r="Z135">
            <v>0</v>
          </cell>
          <cell r="AA135">
            <v>3</v>
          </cell>
        </row>
        <row r="136">
          <cell r="B136" t="str">
            <v>Pologne</v>
          </cell>
          <cell r="Z136">
            <v>0</v>
          </cell>
          <cell r="AA136">
            <v>0</v>
          </cell>
        </row>
        <row r="137">
          <cell r="B137" t="str">
            <v>Pologne</v>
          </cell>
          <cell r="Z137">
            <v>0</v>
          </cell>
          <cell r="AA137">
            <v>6</v>
          </cell>
        </row>
        <row r="138">
          <cell r="B138" t="str">
            <v>Pologne</v>
          </cell>
          <cell r="Z138">
            <v>0</v>
          </cell>
          <cell r="AA138">
            <v>0</v>
          </cell>
        </row>
        <row r="139">
          <cell r="B139" t="str">
            <v>Pologne</v>
          </cell>
          <cell r="Z139">
            <v>0</v>
          </cell>
          <cell r="AA139">
            <v>1</v>
          </cell>
        </row>
        <row r="140">
          <cell r="B140" t="str">
            <v>Pologne</v>
          </cell>
          <cell r="Z140">
            <v>0</v>
          </cell>
          <cell r="AA140">
            <v>0</v>
          </cell>
        </row>
        <row r="141">
          <cell r="B141" t="str">
            <v>Pologne</v>
          </cell>
          <cell r="Z141">
            <v>0</v>
          </cell>
          <cell r="AA141">
            <v>0</v>
          </cell>
        </row>
        <row r="142">
          <cell r="B142" t="str">
            <v>Pologne</v>
          </cell>
          <cell r="Z142">
            <v>0</v>
          </cell>
          <cell r="AA142">
            <v>1</v>
          </cell>
        </row>
        <row r="143">
          <cell r="B143" t="str">
            <v>Pologne</v>
          </cell>
          <cell r="Z143">
            <v>0</v>
          </cell>
          <cell r="AA143">
            <v>40</v>
          </cell>
        </row>
        <row r="144">
          <cell r="B144" t="str">
            <v>Pologne</v>
          </cell>
          <cell r="Z144">
            <v>0</v>
          </cell>
          <cell r="AA144">
            <v>0</v>
          </cell>
        </row>
        <row r="145">
          <cell r="B145" t="str">
            <v>Pologne</v>
          </cell>
          <cell r="Z145">
            <v>0</v>
          </cell>
          <cell r="AA145">
            <v>0</v>
          </cell>
        </row>
        <row r="146">
          <cell r="B146" t="str">
            <v>Pologne</v>
          </cell>
          <cell r="Z146">
            <v>0</v>
          </cell>
          <cell r="AA146">
            <v>5</v>
          </cell>
        </row>
        <row r="147">
          <cell r="B147" t="str">
            <v>Pologne</v>
          </cell>
          <cell r="Z147">
            <v>0</v>
          </cell>
          <cell r="AA147">
            <v>0</v>
          </cell>
        </row>
        <row r="148">
          <cell r="B148" t="str">
            <v>Pologne</v>
          </cell>
          <cell r="Z148">
            <v>0</v>
          </cell>
          <cell r="AA148">
            <v>25</v>
          </cell>
        </row>
        <row r="149">
          <cell r="B149" t="str">
            <v>Bosnie</v>
          </cell>
          <cell r="Z149">
            <v>0</v>
          </cell>
          <cell r="AA149">
            <v>1</v>
          </cell>
        </row>
        <row r="150">
          <cell r="B150" t="str">
            <v>Bosnie</v>
          </cell>
          <cell r="Z150">
            <v>-934168</v>
          </cell>
          <cell r="AA150">
            <v>0</v>
          </cell>
        </row>
        <row r="151">
          <cell r="B151" t="str">
            <v>Croatie</v>
          </cell>
          <cell r="Z151">
            <v>0</v>
          </cell>
          <cell r="AA151">
            <v>2</v>
          </cell>
        </row>
        <row r="152">
          <cell r="B152" t="str">
            <v>Croatie</v>
          </cell>
          <cell r="Z152">
            <v>0</v>
          </cell>
          <cell r="AA152">
            <v>5</v>
          </cell>
        </row>
        <row r="153">
          <cell r="B153" t="str">
            <v>Croatie</v>
          </cell>
          <cell r="Z153">
            <v>0</v>
          </cell>
          <cell r="AA153">
            <v>0</v>
          </cell>
        </row>
        <row r="154">
          <cell r="B154" t="str">
            <v>Croatie</v>
          </cell>
          <cell r="Z154">
            <v>0</v>
          </cell>
          <cell r="AA154">
            <v>0</v>
          </cell>
        </row>
        <row r="155">
          <cell r="B155" t="str">
            <v>Croatie</v>
          </cell>
          <cell r="Z155">
            <v>0</v>
          </cell>
          <cell r="AA155">
            <v>1</v>
          </cell>
        </row>
        <row r="156">
          <cell r="B156" t="str">
            <v>Croatie</v>
          </cell>
          <cell r="Z156">
            <v>0</v>
          </cell>
          <cell r="AA156">
            <v>1</v>
          </cell>
        </row>
        <row r="157">
          <cell r="B157" t="str">
            <v>Croatie</v>
          </cell>
          <cell r="Z157">
            <v>0</v>
          </cell>
          <cell r="AA157">
            <v>1</v>
          </cell>
        </row>
        <row r="158">
          <cell r="B158" t="str">
            <v>Croatie</v>
          </cell>
          <cell r="Z158">
            <v>0</v>
          </cell>
          <cell r="AA158">
            <v>1</v>
          </cell>
        </row>
        <row r="159">
          <cell r="B159" t="str">
            <v>Croatie</v>
          </cell>
          <cell r="Z159">
            <v>0</v>
          </cell>
          <cell r="AA159">
            <v>0</v>
          </cell>
        </row>
        <row r="160">
          <cell r="B160" t="str">
            <v>Slovénie</v>
          </cell>
          <cell r="Z160">
            <v>0</v>
          </cell>
          <cell r="AA160">
            <v>7</v>
          </cell>
        </row>
        <row r="161">
          <cell r="B161" t="str">
            <v>Slovénie</v>
          </cell>
          <cell r="Z161">
            <v>0</v>
          </cell>
          <cell r="AA161">
            <v>6</v>
          </cell>
        </row>
        <row r="162">
          <cell r="B162" t="str">
            <v>Slovénie</v>
          </cell>
          <cell r="Z162">
            <v>0</v>
          </cell>
          <cell r="AA162">
            <v>0</v>
          </cell>
        </row>
        <row r="163">
          <cell r="B163" t="str">
            <v>Slovénie</v>
          </cell>
          <cell r="Z163">
            <v>0</v>
          </cell>
          <cell r="AA163">
            <v>8</v>
          </cell>
        </row>
        <row r="164">
          <cell r="B164" t="str">
            <v>Slovénie</v>
          </cell>
          <cell r="Z164">
            <v>0</v>
          </cell>
          <cell r="AA164">
            <v>0</v>
          </cell>
        </row>
        <row r="165">
          <cell r="B165" t="str">
            <v>Slovénie</v>
          </cell>
          <cell r="Z165">
            <v>0</v>
          </cell>
          <cell r="AA165">
            <v>3</v>
          </cell>
        </row>
        <row r="166">
          <cell r="B166" t="str">
            <v>Slovénie</v>
          </cell>
          <cell r="Z166">
            <v>0</v>
          </cell>
          <cell r="AA166">
            <v>5</v>
          </cell>
        </row>
        <row r="167">
          <cell r="B167" t="str">
            <v>Slovénie</v>
          </cell>
          <cell r="Z167">
            <v>0</v>
          </cell>
          <cell r="AA167">
            <v>5</v>
          </cell>
        </row>
        <row r="168">
          <cell r="B168" t="str">
            <v>Slovénie</v>
          </cell>
          <cell r="Z168">
            <v>0</v>
          </cell>
          <cell r="AA168">
            <v>2</v>
          </cell>
        </row>
        <row r="169">
          <cell r="B169" t="str">
            <v>Slovénie</v>
          </cell>
          <cell r="Z169">
            <v>0</v>
          </cell>
          <cell r="AA169">
            <v>1</v>
          </cell>
        </row>
        <row r="170">
          <cell r="B170" t="str">
            <v>Slovénie</v>
          </cell>
          <cell r="Z170">
            <v>0</v>
          </cell>
          <cell r="AA170">
            <v>5</v>
          </cell>
        </row>
        <row r="171">
          <cell r="B171" t="str">
            <v>Slovénie</v>
          </cell>
          <cell r="Z171">
            <v>0</v>
          </cell>
          <cell r="AA171">
            <v>2</v>
          </cell>
        </row>
        <row r="172">
          <cell r="B172" t="str">
            <v>Slovénie</v>
          </cell>
          <cell r="Z172">
            <v>0</v>
          </cell>
          <cell r="AA172">
            <v>4</v>
          </cell>
        </row>
        <row r="173">
          <cell r="B173" t="str">
            <v>Slovénie</v>
          </cell>
          <cell r="Z173">
            <v>0</v>
          </cell>
          <cell r="AA173">
            <v>4</v>
          </cell>
        </row>
        <row r="174">
          <cell r="B174" t="str">
            <v>Slovénie</v>
          </cell>
          <cell r="Z174">
            <v>0</v>
          </cell>
          <cell r="AA174">
            <v>4</v>
          </cell>
        </row>
        <row r="175">
          <cell r="B175" t="str">
            <v>Slovénie</v>
          </cell>
          <cell r="Z175">
            <v>0</v>
          </cell>
          <cell r="AA175">
            <v>0</v>
          </cell>
        </row>
        <row r="176">
          <cell r="B176" t="str">
            <v>Slovénie</v>
          </cell>
          <cell r="Z176">
            <v>0</v>
          </cell>
          <cell r="AA176">
            <v>0</v>
          </cell>
        </row>
        <row r="177">
          <cell r="B177" t="str">
            <v>Slovénie</v>
          </cell>
          <cell r="Z177">
            <v>0</v>
          </cell>
          <cell r="AA177">
            <v>0</v>
          </cell>
        </row>
        <row r="178">
          <cell r="B178" t="str">
            <v>Slovénie</v>
          </cell>
          <cell r="Z178">
            <v>0</v>
          </cell>
          <cell r="AA178">
            <v>0</v>
          </cell>
        </row>
        <row r="179">
          <cell r="B179" t="str">
            <v>Slovénie</v>
          </cell>
          <cell r="Z179">
            <v>0</v>
          </cell>
          <cell r="AA179">
            <v>0</v>
          </cell>
        </row>
        <row r="180">
          <cell r="B180" t="str">
            <v>Slovénie</v>
          </cell>
          <cell r="Z180">
            <v>0</v>
          </cell>
          <cell r="AA180">
            <v>0</v>
          </cell>
        </row>
        <row r="181">
          <cell r="B181" t="str">
            <v>Slovénie</v>
          </cell>
          <cell r="Z181">
            <v>0</v>
          </cell>
          <cell r="AA181">
            <v>0</v>
          </cell>
        </row>
        <row r="182">
          <cell r="B182" t="str">
            <v>Slovénie</v>
          </cell>
          <cell r="Z182">
            <v>0</v>
          </cell>
          <cell r="AA182">
            <v>0</v>
          </cell>
        </row>
        <row r="183">
          <cell r="B183" t="str">
            <v>Slovénie</v>
          </cell>
          <cell r="Z183">
            <v>0</v>
          </cell>
          <cell r="AA183">
            <v>0</v>
          </cell>
        </row>
        <row r="184">
          <cell r="B184" t="str">
            <v>Slovénie</v>
          </cell>
          <cell r="Z184">
            <v>0</v>
          </cell>
          <cell r="AA184">
            <v>0</v>
          </cell>
        </row>
        <row r="185">
          <cell r="B185" t="str">
            <v>Slovénie</v>
          </cell>
          <cell r="Z185">
            <v>0</v>
          </cell>
          <cell r="AA185">
            <v>0</v>
          </cell>
        </row>
        <row r="186">
          <cell r="B186" t="str">
            <v>Slovénie</v>
          </cell>
          <cell r="Z186">
            <v>0</v>
          </cell>
          <cell r="AA186">
            <v>0</v>
          </cell>
        </row>
        <row r="187">
          <cell r="B187" t="str">
            <v>Bulgarie</v>
          </cell>
          <cell r="Z187">
            <v>0</v>
          </cell>
          <cell r="AA187">
            <v>0</v>
          </cell>
        </row>
        <row r="188">
          <cell r="B188" t="str">
            <v>Bulgarie</v>
          </cell>
          <cell r="Z188">
            <v>0</v>
          </cell>
          <cell r="AA188">
            <v>5</v>
          </cell>
        </row>
        <row r="189">
          <cell r="B189" t="str">
            <v>Bulgarie</v>
          </cell>
          <cell r="Z189">
            <v>0</v>
          </cell>
          <cell r="AA189">
            <v>0</v>
          </cell>
        </row>
        <row r="190">
          <cell r="B190" t="str">
            <v>Bulgarie</v>
          </cell>
          <cell r="Z190">
            <v>0</v>
          </cell>
          <cell r="AA190">
            <v>6</v>
          </cell>
        </row>
        <row r="191">
          <cell r="B191" t="str">
            <v>Bulgarie</v>
          </cell>
          <cell r="Z191">
            <v>0</v>
          </cell>
          <cell r="AA191">
            <v>0</v>
          </cell>
        </row>
        <row r="192">
          <cell r="B192" t="str">
            <v>Bulgarie</v>
          </cell>
          <cell r="Z192">
            <v>0</v>
          </cell>
          <cell r="AA192">
            <v>0</v>
          </cell>
        </row>
        <row r="193">
          <cell r="B193" t="str">
            <v>Bulgarie</v>
          </cell>
          <cell r="Z193">
            <v>0</v>
          </cell>
          <cell r="AA193">
            <v>3</v>
          </cell>
        </row>
        <row r="194">
          <cell r="B194" t="str">
            <v>Bulgarie</v>
          </cell>
          <cell r="Z194">
            <v>0</v>
          </cell>
          <cell r="AA194">
            <v>1</v>
          </cell>
        </row>
        <row r="195">
          <cell r="B195" t="str">
            <v>Bulgarie</v>
          </cell>
          <cell r="Z195">
            <v>0</v>
          </cell>
          <cell r="AA195">
            <v>0</v>
          </cell>
        </row>
        <row r="196">
          <cell r="B196" t="str">
            <v>Yougoslavie</v>
          </cell>
          <cell r="Z196">
            <v>0</v>
          </cell>
          <cell r="AA196">
            <v>2</v>
          </cell>
        </row>
        <row r="197">
          <cell r="B197" t="str">
            <v>Yougoslavie</v>
          </cell>
          <cell r="Z197">
            <v>0</v>
          </cell>
          <cell r="AA197">
            <v>2</v>
          </cell>
        </row>
        <row r="198">
          <cell r="B198" t="str">
            <v>Yougoslavie</v>
          </cell>
          <cell r="Z198">
            <v>0</v>
          </cell>
          <cell r="AA198">
            <v>2</v>
          </cell>
        </row>
        <row r="199">
          <cell r="B199" t="str">
            <v>Yougoslavie</v>
          </cell>
          <cell r="Z199">
            <v>0</v>
          </cell>
          <cell r="AA199">
            <v>3</v>
          </cell>
        </row>
      </sheetData>
      <sheetData sheetId="1"/>
      <sheetData sheetId="2"/>
    </sheetDataSet>
  </externalBook>
</externalLink>
</file>

<file path=xl/theme/theme1.xml><?xml version="1.0" encoding="utf-8"?>
<a:theme xmlns:a="http://schemas.openxmlformats.org/drawingml/2006/main" name="2016_DEL_Theme2">
  <a:themeElements>
    <a:clrScheme name="Deloitte colors">
      <a:dk1>
        <a:sysClr val="windowText" lastClr="000000"/>
      </a:dk1>
      <a:lt1>
        <a:sysClr val="window" lastClr="FFFFFF"/>
      </a:lt1>
      <a:dk2>
        <a:srgbClr val="53565A"/>
      </a:dk2>
      <a:lt2>
        <a:srgbClr val="D0D0CE"/>
      </a:lt2>
      <a:accent1>
        <a:srgbClr val="86BC25"/>
      </a:accent1>
      <a:accent2>
        <a:srgbClr val="046A38"/>
      </a:accent2>
      <a:accent3>
        <a:srgbClr val="62B5E5"/>
      </a:accent3>
      <a:accent4>
        <a:srgbClr val="012169"/>
      </a:accent4>
      <a:accent5>
        <a:srgbClr val="0097A9"/>
      </a:accent5>
      <a:accent6>
        <a:srgbClr val="75787B"/>
      </a:accent6>
      <a:hlink>
        <a:srgbClr val="00A3E0"/>
      </a:hlink>
      <a:folHlink>
        <a:srgbClr val="53565A"/>
      </a:folHlink>
    </a:clrScheme>
    <a:fontScheme name="Deloitte Powerpoint font">
      <a:majorFont>
        <a:latin typeface="Verdana"/>
        <a:ea typeface=""/>
        <a:cs typeface=""/>
      </a:majorFont>
      <a:minorFont>
        <a:latin typeface="Verdan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gray">
        <a:solidFill>
          <a:schemeClr val="accent3"/>
        </a:solidFill>
        <a:ln w="19050" algn="ctr">
          <a:noFill/>
          <a:miter lim="800000"/>
          <a:headEnd/>
          <a:tailEnd/>
        </a:ln>
      </a:spPr>
      <a:bodyPr wrap="square" lIns="88900" tIns="88900" rIns="88900" bIns="88900" rtlCol="0" anchor="ctr"/>
      <a:lstStyle>
        <a:defPPr>
          <a:lnSpc>
            <a:spcPct val="106000"/>
          </a:lnSpc>
          <a:buFont typeface="Wingdings 2" pitchFamily="18" charset="2"/>
          <a:buNone/>
          <a:defRPr sz="1600" b="1" dirty="0" smtClean="0">
            <a:solidFill>
              <a:schemeClr val="bg1"/>
            </a:solidFill>
          </a:defRPr>
        </a:defPPr>
      </a:lstStyle>
    </a:spDef>
    <a:lnDef>
      <a:spPr>
        <a:ln>
          <a:solidFill>
            <a:schemeClr val="tx2"/>
          </a:solidFill>
        </a:ln>
      </a:spPr>
      <a:bodyPr/>
      <a:lstStyle/>
      <a:style>
        <a:lnRef idx="1">
          <a:schemeClr val="accent1"/>
        </a:lnRef>
        <a:fillRef idx="0">
          <a:schemeClr val="accent1"/>
        </a:fillRef>
        <a:effectRef idx="0">
          <a:schemeClr val="accent1"/>
        </a:effectRef>
        <a:fontRef idx="minor">
          <a:schemeClr val="tx1"/>
        </a:fontRef>
      </a:style>
    </a:lnDef>
    <a:txDef>
      <a:spPr>
        <a:noFill/>
      </a:spPr>
      <a:bodyPr wrap="square" lIns="0" tIns="0" rIns="0" bIns="0" rtlCol="0">
        <a:spAutoFit/>
      </a:bodyPr>
      <a:lstStyle>
        <a:defPPr marL="203200" indent="-203200">
          <a:spcBef>
            <a:spcPts val="600"/>
          </a:spcBef>
          <a:buSzPct val="100000"/>
          <a:buFont typeface="Arial"/>
          <a:buChar char="•"/>
          <a:defRPr dirty="0" smtClean="0">
            <a:solidFill>
              <a:srgbClr val="313131"/>
            </a:solidFill>
          </a:defRPr>
        </a:defPPr>
      </a:lstStyle>
    </a:txDef>
  </a:objectDefaults>
  <a:extraClrSchemeLst/>
  <a:custClrLst>
    <a:custClr name="Green 7">
      <a:srgbClr val="2C5234"/>
    </a:custClr>
    <a:custClr name="Green 6">
      <a:srgbClr val="046A38"/>
    </a:custClr>
    <a:custClr name="Green 5">
      <a:srgbClr val="009A44"/>
    </a:custClr>
    <a:custClr name="Green 4">
      <a:srgbClr val="43B02A"/>
    </a:custClr>
    <a:custClr name="Deloitte Green">
      <a:srgbClr val="86BC25"/>
    </a:custClr>
    <a:custClr name="Green 2">
      <a:srgbClr val="C4D600"/>
    </a:custClr>
    <a:custClr name="Green 1">
      <a:srgbClr val="E3E48D"/>
    </a:custClr>
    <a:custClr name="Teal 7">
      <a:srgbClr val="004F59"/>
    </a:custClr>
    <a:custClr name="Teal 6">
      <a:srgbClr val="007680"/>
    </a:custClr>
    <a:custClr name="Teal 5">
      <a:srgbClr val="0097A9"/>
    </a:custClr>
    <a:custClr name="Teal 4">
      <a:srgbClr val="00ABAB"/>
    </a:custClr>
    <a:custClr name="Teal 3">
      <a:srgbClr val="6FC2B4"/>
    </a:custClr>
    <a:custClr name="Teal 2">
      <a:srgbClr val="9DD4CF"/>
    </a:custClr>
    <a:custClr name="Teal 1">
      <a:srgbClr val="DDEFE8"/>
    </a:custClr>
    <a:custClr name="Blue 7">
      <a:srgbClr val="041E42"/>
    </a:custClr>
    <a:custClr name="Blue 6">
      <a:srgbClr val="012169"/>
    </a:custClr>
    <a:custClr name="Blue 5">
      <a:srgbClr val="005587"/>
    </a:custClr>
    <a:custClr name="Blue 4">
      <a:srgbClr val="0076A8"/>
    </a:custClr>
    <a:custClr name="Blue 3">
      <a:srgbClr val="00A3E0"/>
    </a:custClr>
    <a:custClr name="Blue 2">
      <a:srgbClr val="62B5E5"/>
    </a:custClr>
    <a:custClr name="Blue 1">
      <a:srgbClr val="A0DCFF"/>
    </a:custClr>
    <a:custClr name="Cool Gray 11">
      <a:srgbClr val="53565A"/>
    </a:custClr>
    <a:custClr name="Cool Gray 10">
      <a:srgbClr val="63666A"/>
    </a:custClr>
    <a:custClr name="Cool Gray 9">
      <a:srgbClr val="75787B"/>
    </a:custClr>
    <a:custClr name="Cool Gray 7">
      <a:srgbClr val="97999B"/>
    </a:custClr>
    <a:custClr name="Cool Gray 6">
      <a:srgbClr val="A7A8AA"/>
    </a:custClr>
    <a:custClr name="Cool Gray 4">
      <a:srgbClr val="BBBCBC"/>
    </a:custClr>
    <a:custClr name="Cool Gray 2">
      <a:srgbClr val="D0D0CE"/>
    </a:custClr>
    <a:custClr name="White">
      <a:srgbClr val="FFFFFF"/>
    </a:custClr>
    <a:custClr name="Black">
      <a:srgbClr val="000000"/>
    </a:custClr>
    <a:custClr name="Red">
      <a:srgbClr val="DA291C"/>
    </a:custClr>
    <a:custClr name="Orange">
      <a:srgbClr val="ED8B00"/>
    </a:custClr>
    <a:custClr name="Yellow">
      <a:srgbClr val="FFCD00"/>
    </a:custClr>
  </a:custClrLst>
  <a:extLst>
    <a:ext uri="{05A4C25C-085E-4340-85A3-A5531E510DB2}">
      <thm15:themeFamily xmlns:thm15="http://schemas.microsoft.com/office/thememl/2012/main" name="Theme1" id="{356DFC0E-2123-473A-B9A6-C4A046AED4DE}" vid="{1CE52C2F-C0BE-4BD7-AE84-E6E7914AA07E}"/>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CCB12-E0C5-4C5E-B429-F7CAC9F515DC}">
  <sheetPr filterMode="1"/>
  <dimension ref="A1:E238"/>
  <sheetViews>
    <sheetView showGridLines="0" zoomScale="68" zoomScaleNormal="68" workbookViewId="0">
      <selection activeCell="A40" sqref="A40"/>
    </sheetView>
  </sheetViews>
  <sheetFormatPr defaultColWidth="51.296875" defaultRowHeight="14.25" x14ac:dyDescent="0.2"/>
  <sheetData>
    <row r="1" spans="1:5" ht="15" thickBot="1" x14ac:dyDescent="0.25">
      <c r="A1" s="270"/>
      <c r="B1" s="270"/>
      <c r="C1" s="270"/>
      <c r="D1" s="270"/>
      <c r="E1" s="270"/>
    </row>
    <row r="2" spans="1:5" x14ac:dyDescent="0.2">
      <c r="A2" s="271" t="s">
        <v>239</v>
      </c>
      <c r="B2" s="272"/>
      <c r="C2" s="272"/>
      <c r="D2" s="272"/>
      <c r="E2" s="273"/>
    </row>
    <row r="3" spans="1:5" x14ac:dyDescent="0.2">
      <c r="A3" s="274"/>
      <c r="B3" s="270"/>
      <c r="C3" s="270"/>
      <c r="D3" s="270"/>
      <c r="E3" s="275"/>
    </row>
    <row r="4" spans="1:5" x14ac:dyDescent="0.2">
      <c r="A4" s="274" t="s">
        <v>240</v>
      </c>
      <c r="B4" s="270"/>
      <c r="C4" s="270"/>
      <c r="D4" s="270"/>
      <c r="E4" s="275"/>
    </row>
    <row r="5" spans="1:5" x14ac:dyDescent="0.2">
      <c r="A5" s="274"/>
      <c r="B5" s="270"/>
      <c r="C5" s="270"/>
      <c r="D5" s="270"/>
      <c r="E5" s="275"/>
    </row>
    <row r="6" spans="1:5" ht="15" thickBot="1" x14ac:dyDescent="0.25">
      <c r="A6" s="276" t="s">
        <v>241</v>
      </c>
      <c r="B6" s="277"/>
      <c r="C6" s="277"/>
      <c r="D6" s="277"/>
      <c r="E6" s="278"/>
    </row>
    <row r="8" spans="1:5" x14ac:dyDescent="0.2">
      <c r="A8" s="279" t="s">
        <v>242</v>
      </c>
      <c r="B8" s="279" t="s">
        <v>243</v>
      </c>
      <c r="C8" s="279" t="s">
        <v>244</v>
      </c>
      <c r="D8" s="279" t="s">
        <v>245</v>
      </c>
      <c r="E8" s="270"/>
    </row>
    <row r="9" spans="1:5" x14ac:dyDescent="0.2">
      <c r="A9" s="280">
        <v>701101</v>
      </c>
      <c r="B9" s="281" t="s">
        <v>246</v>
      </c>
      <c r="C9" s="282" t="s">
        <v>247</v>
      </c>
      <c r="D9" s="270" t="s">
        <v>248</v>
      </c>
      <c r="E9" s="270"/>
    </row>
    <row r="10" spans="1:5" x14ac:dyDescent="0.2">
      <c r="A10" s="280">
        <v>701102</v>
      </c>
      <c r="B10" s="281" t="s">
        <v>249</v>
      </c>
      <c r="C10" s="282" t="s">
        <v>247</v>
      </c>
      <c r="D10" s="270" t="s">
        <v>248</v>
      </c>
      <c r="E10" s="270"/>
    </row>
    <row r="11" spans="1:5" hidden="1" x14ac:dyDescent="0.2">
      <c r="A11" s="280">
        <v>708101</v>
      </c>
      <c r="B11" s="281" t="s">
        <v>250</v>
      </c>
      <c r="C11" s="283" t="s">
        <v>251</v>
      </c>
      <c r="D11" s="270" t="s">
        <v>252</v>
      </c>
      <c r="E11" s="270"/>
    </row>
    <row r="12" spans="1:5" x14ac:dyDescent="0.2">
      <c r="A12" s="280">
        <v>709101</v>
      </c>
      <c r="B12" s="281" t="s">
        <v>253</v>
      </c>
      <c r="C12" s="282" t="s">
        <v>247</v>
      </c>
      <c r="D12" s="270" t="s">
        <v>248</v>
      </c>
      <c r="E12" s="270"/>
    </row>
    <row r="13" spans="1:5" x14ac:dyDescent="0.2">
      <c r="A13" s="280">
        <v>721101</v>
      </c>
      <c r="B13" s="281" t="s">
        <v>254</v>
      </c>
      <c r="C13" s="282" t="s">
        <v>247</v>
      </c>
      <c r="D13" s="270" t="s">
        <v>248</v>
      </c>
      <c r="E13" s="270"/>
    </row>
    <row r="14" spans="1:5" x14ac:dyDescent="0.2">
      <c r="A14" s="280">
        <v>721102</v>
      </c>
      <c r="B14" s="281" t="s">
        <v>255</v>
      </c>
      <c r="C14" s="282" t="s">
        <v>247</v>
      </c>
      <c r="D14" s="270" t="s">
        <v>248</v>
      </c>
      <c r="E14" s="270"/>
    </row>
    <row r="15" spans="1:5" hidden="1" x14ac:dyDescent="0.2">
      <c r="A15" s="280">
        <v>721105</v>
      </c>
      <c r="B15" s="281" t="s">
        <v>256</v>
      </c>
      <c r="C15" s="283" t="s">
        <v>251</v>
      </c>
      <c r="D15" s="270" t="s">
        <v>252</v>
      </c>
      <c r="E15" s="270"/>
    </row>
    <row r="16" spans="1:5" x14ac:dyDescent="0.2">
      <c r="A16" s="280">
        <v>721106</v>
      </c>
      <c r="B16" s="281" t="s">
        <v>257</v>
      </c>
      <c r="C16" s="282" t="s">
        <v>258</v>
      </c>
      <c r="D16" s="270" t="s">
        <v>248</v>
      </c>
      <c r="E16" s="270"/>
    </row>
    <row r="17" spans="1:4" hidden="1" x14ac:dyDescent="0.2">
      <c r="A17" s="280">
        <v>721107</v>
      </c>
      <c r="B17" s="281" t="s">
        <v>259</v>
      </c>
      <c r="C17" s="284" t="s">
        <v>260</v>
      </c>
      <c r="D17" s="270" t="s">
        <v>261</v>
      </c>
    </row>
    <row r="18" spans="1:4" hidden="1" x14ac:dyDescent="0.2">
      <c r="A18" s="280">
        <v>721108</v>
      </c>
      <c r="B18" s="281" t="s">
        <v>262</v>
      </c>
      <c r="C18" s="284" t="s">
        <v>260</v>
      </c>
      <c r="D18" s="270" t="s">
        <v>261</v>
      </c>
    </row>
    <row r="19" spans="1:4" x14ac:dyDescent="0.2">
      <c r="A19" s="280">
        <v>721110</v>
      </c>
      <c r="B19" s="281" t="s">
        <v>263</v>
      </c>
      <c r="C19" s="282" t="s">
        <v>247</v>
      </c>
      <c r="D19" s="270" t="s">
        <v>248</v>
      </c>
    </row>
    <row r="20" spans="1:4" x14ac:dyDescent="0.2">
      <c r="A20" s="280">
        <v>721111</v>
      </c>
      <c r="B20" s="281" t="s">
        <v>264</v>
      </c>
      <c r="C20" s="282" t="s">
        <v>247</v>
      </c>
      <c r="D20" s="270" t="s">
        <v>248</v>
      </c>
    </row>
    <row r="21" spans="1:4" hidden="1" x14ac:dyDescent="0.2">
      <c r="A21" s="280">
        <v>721116</v>
      </c>
      <c r="B21" s="281" t="s">
        <v>265</v>
      </c>
      <c r="C21" s="284" t="s">
        <v>260</v>
      </c>
      <c r="D21" s="270" t="s">
        <v>261</v>
      </c>
    </row>
    <row r="22" spans="1:4" x14ac:dyDescent="0.2">
      <c r="A22" s="280">
        <v>721119</v>
      </c>
      <c r="B22" s="281" t="s">
        <v>266</v>
      </c>
      <c r="C22" s="282" t="s">
        <v>247</v>
      </c>
      <c r="D22" s="270" t="s">
        <v>248</v>
      </c>
    </row>
    <row r="23" spans="1:4" hidden="1" x14ac:dyDescent="0.2">
      <c r="A23" s="280">
        <v>721121</v>
      </c>
      <c r="B23" s="281" t="s">
        <v>267</v>
      </c>
      <c r="C23" s="284" t="s">
        <v>260</v>
      </c>
      <c r="D23" s="270" t="s">
        <v>261</v>
      </c>
    </row>
    <row r="24" spans="1:4" hidden="1" x14ac:dyDescent="0.2">
      <c r="A24" s="280">
        <v>721123</v>
      </c>
      <c r="B24" s="281" t="s">
        <v>268</v>
      </c>
      <c r="C24" s="284" t="s">
        <v>260</v>
      </c>
      <c r="D24" s="270" t="s">
        <v>261</v>
      </c>
    </row>
    <row r="25" spans="1:4" x14ac:dyDescent="0.2">
      <c r="A25" s="280">
        <v>721125</v>
      </c>
      <c r="B25" s="281" t="s">
        <v>269</v>
      </c>
      <c r="C25" s="282" t="s">
        <v>247</v>
      </c>
      <c r="D25" s="270" t="s">
        <v>248</v>
      </c>
    </row>
    <row r="26" spans="1:4" hidden="1" x14ac:dyDescent="0.2">
      <c r="A26" s="280">
        <v>721128</v>
      </c>
      <c r="B26" s="281" t="s">
        <v>270</v>
      </c>
      <c r="C26" s="284" t="s">
        <v>260</v>
      </c>
      <c r="D26" s="270" t="s">
        <v>261</v>
      </c>
    </row>
    <row r="27" spans="1:4" hidden="1" x14ac:dyDescent="0.2">
      <c r="A27" s="280">
        <v>721129</v>
      </c>
      <c r="B27" s="281" t="s">
        <v>271</v>
      </c>
      <c r="C27" s="284" t="s">
        <v>260</v>
      </c>
      <c r="D27" s="270" t="s">
        <v>261</v>
      </c>
    </row>
    <row r="28" spans="1:4" x14ac:dyDescent="0.2">
      <c r="A28" s="280">
        <v>721131</v>
      </c>
      <c r="B28" s="281" t="s">
        <v>272</v>
      </c>
      <c r="C28" s="282" t="s">
        <v>247</v>
      </c>
      <c r="D28" s="270" t="s">
        <v>248</v>
      </c>
    </row>
    <row r="29" spans="1:4" x14ac:dyDescent="0.2">
      <c r="A29" s="280">
        <v>721132</v>
      </c>
      <c r="B29" s="281" t="s">
        <v>273</v>
      </c>
      <c r="C29" s="282" t="s">
        <v>247</v>
      </c>
      <c r="D29" s="270" t="s">
        <v>248</v>
      </c>
    </row>
    <row r="30" spans="1:4" x14ac:dyDescent="0.2">
      <c r="A30" s="280">
        <v>721133</v>
      </c>
      <c r="B30" s="281" t="s">
        <v>274</v>
      </c>
      <c r="C30" s="282" t="s">
        <v>247</v>
      </c>
      <c r="D30" s="270" t="s">
        <v>248</v>
      </c>
    </row>
    <row r="31" spans="1:4" x14ac:dyDescent="0.2">
      <c r="A31" s="280">
        <v>721134</v>
      </c>
      <c r="B31" s="281" t="s">
        <v>275</v>
      </c>
      <c r="C31" s="282" t="s">
        <v>247</v>
      </c>
      <c r="D31" s="270" t="s">
        <v>248</v>
      </c>
    </row>
    <row r="32" spans="1:4" x14ac:dyDescent="0.2">
      <c r="A32" s="280">
        <v>721701</v>
      </c>
      <c r="B32" s="281" t="s">
        <v>276</v>
      </c>
      <c r="C32" s="282" t="s">
        <v>247</v>
      </c>
      <c r="D32" s="270" t="s">
        <v>248</v>
      </c>
    </row>
    <row r="33" spans="1:4" x14ac:dyDescent="0.2">
      <c r="A33" s="280">
        <v>721702</v>
      </c>
      <c r="B33" s="281" t="s">
        <v>277</v>
      </c>
      <c r="C33" s="282" t="s">
        <v>247</v>
      </c>
      <c r="D33" s="270" t="s">
        <v>248</v>
      </c>
    </row>
    <row r="34" spans="1:4" x14ac:dyDescent="0.2">
      <c r="A34" s="280">
        <v>721703</v>
      </c>
      <c r="B34" s="281" t="s">
        <v>278</v>
      </c>
      <c r="C34" s="282" t="s">
        <v>247</v>
      </c>
      <c r="D34" s="270" t="s">
        <v>248</v>
      </c>
    </row>
    <row r="35" spans="1:4" x14ac:dyDescent="0.2">
      <c r="A35" s="280">
        <v>721704</v>
      </c>
      <c r="B35" s="281" t="s">
        <v>277</v>
      </c>
      <c r="C35" s="282" t="s">
        <v>247</v>
      </c>
      <c r="D35" s="270" t="s">
        <v>248</v>
      </c>
    </row>
    <row r="36" spans="1:4" x14ac:dyDescent="0.2">
      <c r="A36" s="280">
        <v>721901</v>
      </c>
      <c r="B36" s="281" t="s">
        <v>279</v>
      </c>
      <c r="C36" s="282" t="s">
        <v>247</v>
      </c>
      <c r="D36" s="270" t="s">
        <v>248</v>
      </c>
    </row>
    <row r="37" spans="1:4" x14ac:dyDescent="0.2">
      <c r="A37" s="280">
        <v>722101</v>
      </c>
      <c r="B37" s="281" t="s">
        <v>280</v>
      </c>
      <c r="C37" s="282" t="s">
        <v>247</v>
      </c>
      <c r="D37" s="270" t="s">
        <v>248</v>
      </c>
    </row>
    <row r="38" spans="1:4" x14ac:dyDescent="0.2">
      <c r="A38" s="280">
        <v>722102</v>
      </c>
      <c r="B38" s="281" t="s">
        <v>281</v>
      </c>
      <c r="C38" s="282" t="s">
        <v>247</v>
      </c>
      <c r="D38" s="270" t="s">
        <v>248</v>
      </c>
    </row>
    <row r="39" spans="1:4" x14ac:dyDescent="0.2">
      <c r="A39" s="280">
        <v>722201</v>
      </c>
      <c r="B39" s="281" t="s">
        <v>282</v>
      </c>
      <c r="C39" s="282" t="s">
        <v>247</v>
      </c>
      <c r="D39" s="270" t="s">
        <v>248</v>
      </c>
    </row>
    <row r="40" spans="1:4" x14ac:dyDescent="0.2">
      <c r="A40" s="280">
        <v>722202</v>
      </c>
      <c r="B40" s="281" t="s">
        <v>283</v>
      </c>
      <c r="C40" s="282" t="s">
        <v>247</v>
      </c>
      <c r="D40" s="270" t="s">
        <v>248</v>
      </c>
    </row>
    <row r="41" spans="1:4" x14ac:dyDescent="0.2">
      <c r="A41" s="280">
        <v>722203</v>
      </c>
      <c r="B41" s="281" t="s">
        <v>284</v>
      </c>
      <c r="C41" s="282" t="s">
        <v>247</v>
      </c>
      <c r="D41" s="270" t="s">
        <v>248</v>
      </c>
    </row>
    <row r="42" spans="1:4" x14ac:dyDescent="0.2">
      <c r="A42" s="280">
        <v>722204</v>
      </c>
      <c r="B42" s="281" t="s">
        <v>285</v>
      </c>
      <c r="C42" s="282" t="s">
        <v>247</v>
      </c>
      <c r="D42" s="270" t="s">
        <v>248</v>
      </c>
    </row>
    <row r="43" spans="1:4" hidden="1" x14ac:dyDescent="0.2">
      <c r="A43" s="280">
        <v>728101</v>
      </c>
      <c r="B43" s="281" t="s">
        <v>286</v>
      </c>
      <c r="C43" s="283" t="s">
        <v>251</v>
      </c>
      <c r="D43" s="270" t="s">
        <v>252</v>
      </c>
    </row>
    <row r="44" spans="1:4" hidden="1" x14ac:dyDescent="0.2">
      <c r="A44" s="280">
        <v>728102</v>
      </c>
      <c r="B44" s="281" t="s">
        <v>287</v>
      </c>
      <c r="C44" s="283" t="s">
        <v>251</v>
      </c>
      <c r="D44" s="270" t="s">
        <v>252</v>
      </c>
    </row>
    <row r="45" spans="1:4" hidden="1" x14ac:dyDescent="0.2">
      <c r="A45" s="280">
        <v>728103</v>
      </c>
      <c r="B45" s="281" t="s">
        <v>288</v>
      </c>
      <c r="C45" s="283" t="s">
        <v>251</v>
      </c>
      <c r="D45" s="270" t="s">
        <v>252</v>
      </c>
    </row>
    <row r="46" spans="1:4" hidden="1" x14ac:dyDescent="0.2">
      <c r="A46" s="280">
        <v>728104</v>
      </c>
      <c r="B46" s="281" t="s">
        <v>289</v>
      </c>
      <c r="C46" s="283" t="s">
        <v>251</v>
      </c>
      <c r="D46" s="270" t="s">
        <v>252</v>
      </c>
    </row>
    <row r="47" spans="1:4" hidden="1" x14ac:dyDescent="0.2">
      <c r="A47" s="280">
        <v>728105</v>
      </c>
      <c r="B47" s="281" t="s">
        <v>290</v>
      </c>
      <c r="C47" s="283" t="s">
        <v>251</v>
      </c>
      <c r="D47" s="270" t="s">
        <v>252</v>
      </c>
    </row>
    <row r="48" spans="1:4" hidden="1" x14ac:dyDescent="0.2">
      <c r="A48" s="280">
        <v>728201</v>
      </c>
      <c r="B48" s="281" t="s">
        <v>291</v>
      </c>
      <c r="C48" s="283" t="s">
        <v>251</v>
      </c>
      <c r="D48" s="270" t="s">
        <v>252</v>
      </c>
    </row>
    <row r="49" spans="1:4" hidden="1" x14ac:dyDescent="0.2">
      <c r="A49" s="280">
        <v>728202</v>
      </c>
      <c r="B49" s="281" t="s">
        <v>292</v>
      </c>
      <c r="C49" s="283" t="s">
        <v>251</v>
      </c>
      <c r="D49" s="270" t="s">
        <v>252</v>
      </c>
    </row>
    <row r="50" spans="1:4" hidden="1" x14ac:dyDescent="0.2">
      <c r="A50" s="280">
        <v>728203</v>
      </c>
      <c r="B50" s="281" t="s">
        <v>293</v>
      </c>
      <c r="C50" s="283" t="s">
        <v>251</v>
      </c>
      <c r="D50" s="270" t="s">
        <v>252</v>
      </c>
    </row>
    <row r="51" spans="1:4" hidden="1" x14ac:dyDescent="0.2">
      <c r="A51" s="280">
        <v>728204</v>
      </c>
      <c r="B51" s="281" t="s">
        <v>294</v>
      </c>
      <c r="C51" s="283" t="s">
        <v>251</v>
      </c>
      <c r="D51" s="270" t="s">
        <v>252</v>
      </c>
    </row>
    <row r="52" spans="1:4" x14ac:dyDescent="0.2">
      <c r="A52" s="280">
        <v>728205</v>
      </c>
      <c r="B52" s="281" t="s">
        <v>295</v>
      </c>
      <c r="C52" s="282" t="s">
        <v>247</v>
      </c>
      <c r="D52" s="270" t="s">
        <v>248</v>
      </c>
    </row>
    <row r="53" spans="1:4" hidden="1" x14ac:dyDescent="0.2">
      <c r="A53" s="280">
        <v>728206</v>
      </c>
      <c r="B53" s="281" t="s">
        <v>296</v>
      </c>
      <c r="C53" s="283" t="s">
        <v>251</v>
      </c>
      <c r="D53" s="270" t="s">
        <v>252</v>
      </c>
    </row>
    <row r="54" spans="1:4" hidden="1" x14ac:dyDescent="0.2">
      <c r="A54" s="280">
        <v>728207</v>
      </c>
      <c r="B54" s="281" t="s">
        <v>297</v>
      </c>
      <c r="C54" s="283" t="s">
        <v>251</v>
      </c>
      <c r="D54" s="270" t="s">
        <v>252</v>
      </c>
    </row>
    <row r="55" spans="1:4" hidden="1" x14ac:dyDescent="0.2">
      <c r="A55" s="280">
        <v>728208</v>
      </c>
      <c r="B55" s="281" t="s">
        <v>298</v>
      </c>
      <c r="C55" s="283" t="s">
        <v>251</v>
      </c>
      <c r="D55" s="270" t="s">
        <v>252</v>
      </c>
    </row>
    <row r="56" spans="1:4" hidden="1" x14ac:dyDescent="0.2">
      <c r="A56" s="280">
        <v>728209</v>
      </c>
      <c r="B56" s="281" t="s">
        <v>299</v>
      </c>
      <c r="C56" s="283" t="s">
        <v>251</v>
      </c>
      <c r="D56" s="270" t="s">
        <v>252</v>
      </c>
    </row>
    <row r="57" spans="1:4" hidden="1" x14ac:dyDescent="0.2">
      <c r="A57" s="280">
        <v>729101</v>
      </c>
      <c r="B57" s="281" t="s">
        <v>300</v>
      </c>
      <c r="C57" s="283" t="s">
        <v>251</v>
      </c>
      <c r="D57" s="270" t="s">
        <v>252</v>
      </c>
    </row>
    <row r="58" spans="1:4" hidden="1" x14ac:dyDescent="0.2">
      <c r="A58" s="280">
        <v>729102</v>
      </c>
      <c r="B58" s="281" t="s">
        <v>301</v>
      </c>
      <c r="C58" s="283" t="s">
        <v>251</v>
      </c>
      <c r="D58" s="270" t="s">
        <v>252</v>
      </c>
    </row>
    <row r="59" spans="1:4" hidden="1" x14ac:dyDescent="0.2">
      <c r="A59" s="280">
        <v>729103</v>
      </c>
      <c r="B59" s="281" t="s">
        <v>302</v>
      </c>
      <c r="C59" s="283" t="s">
        <v>251</v>
      </c>
      <c r="D59" s="270" t="s">
        <v>252</v>
      </c>
    </row>
    <row r="60" spans="1:4" x14ac:dyDescent="0.2">
      <c r="A60" s="280">
        <v>729104</v>
      </c>
      <c r="B60" s="281" t="s">
        <v>303</v>
      </c>
      <c r="C60" s="282" t="s">
        <v>258</v>
      </c>
      <c r="D60" s="270" t="s">
        <v>248</v>
      </c>
    </row>
    <row r="61" spans="1:4" x14ac:dyDescent="0.2">
      <c r="A61" s="280">
        <v>729105</v>
      </c>
      <c r="B61" s="281" t="s">
        <v>304</v>
      </c>
      <c r="C61" s="282" t="s">
        <v>258</v>
      </c>
      <c r="D61" s="270" t="s">
        <v>248</v>
      </c>
    </row>
    <row r="62" spans="1:4" x14ac:dyDescent="0.2">
      <c r="A62" s="280">
        <v>729106</v>
      </c>
      <c r="B62" s="281" t="s">
        <v>305</v>
      </c>
      <c r="C62" s="282" t="s">
        <v>258</v>
      </c>
      <c r="D62" s="270" t="s">
        <v>248</v>
      </c>
    </row>
    <row r="63" spans="1:4" x14ac:dyDescent="0.2">
      <c r="A63" s="280">
        <v>729107</v>
      </c>
      <c r="B63" s="281" t="s">
        <v>306</v>
      </c>
      <c r="C63" s="282" t="s">
        <v>258</v>
      </c>
      <c r="D63" s="270" t="s">
        <v>248</v>
      </c>
    </row>
    <row r="64" spans="1:4" x14ac:dyDescent="0.2">
      <c r="A64" s="280">
        <v>729108</v>
      </c>
      <c r="B64" s="281" t="s">
        <v>307</v>
      </c>
      <c r="C64" s="282" t="s">
        <v>258</v>
      </c>
      <c r="D64" s="270" t="s">
        <v>248</v>
      </c>
    </row>
    <row r="65" spans="1:4" x14ac:dyDescent="0.2">
      <c r="A65" s="280">
        <v>729109</v>
      </c>
      <c r="B65" s="281" t="s">
        <v>308</v>
      </c>
      <c r="C65" s="282" t="s">
        <v>258</v>
      </c>
      <c r="D65" s="270" t="s">
        <v>248</v>
      </c>
    </row>
    <row r="66" spans="1:4" x14ac:dyDescent="0.2">
      <c r="A66" s="280">
        <v>729110</v>
      </c>
      <c r="B66" s="281" t="s">
        <v>309</v>
      </c>
      <c r="C66" s="282" t="s">
        <v>258</v>
      </c>
      <c r="D66" s="270" t="s">
        <v>248</v>
      </c>
    </row>
    <row r="67" spans="1:4" x14ac:dyDescent="0.2">
      <c r="A67" s="280">
        <v>729111</v>
      </c>
      <c r="B67" s="281" t="s">
        <v>310</v>
      </c>
      <c r="C67" s="282" t="s">
        <v>258</v>
      </c>
      <c r="D67" s="270" t="s">
        <v>248</v>
      </c>
    </row>
    <row r="68" spans="1:4" x14ac:dyDescent="0.2">
      <c r="A68" s="280">
        <v>729112</v>
      </c>
      <c r="B68" s="281" t="s">
        <v>311</v>
      </c>
      <c r="C68" s="282" t="s">
        <v>258</v>
      </c>
      <c r="D68" s="270" t="s">
        <v>248</v>
      </c>
    </row>
    <row r="69" spans="1:4" x14ac:dyDescent="0.2">
      <c r="A69" s="280">
        <v>729113</v>
      </c>
      <c r="B69" s="281" t="s">
        <v>312</v>
      </c>
      <c r="C69" s="282" t="s">
        <v>258</v>
      </c>
      <c r="D69" s="270" t="s">
        <v>248</v>
      </c>
    </row>
    <row r="70" spans="1:4" hidden="1" x14ac:dyDescent="0.2">
      <c r="A70" s="280">
        <v>729114</v>
      </c>
      <c r="B70" s="281" t="s">
        <v>313</v>
      </c>
      <c r="C70" s="283" t="s">
        <v>251</v>
      </c>
      <c r="D70" s="270" t="s">
        <v>252</v>
      </c>
    </row>
    <row r="71" spans="1:4" hidden="1" x14ac:dyDescent="0.2">
      <c r="A71" s="280">
        <v>729115</v>
      </c>
      <c r="B71" s="281" t="s">
        <v>314</v>
      </c>
      <c r="C71" s="283" t="s">
        <v>251</v>
      </c>
      <c r="D71" s="270" t="s">
        <v>252</v>
      </c>
    </row>
    <row r="72" spans="1:4" hidden="1" x14ac:dyDescent="0.2">
      <c r="A72" s="280">
        <v>729116</v>
      </c>
      <c r="B72" s="281" t="s">
        <v>315</v>
      </c>
      <c r="C72" s="283" t="s">
        <v>251</v>
      </c>
      <c r="D72" s="270" t="s">
        <v>252</v>
      </c>
    </row>
    <row r="73" spans="1:4" hidden="1" x14ac:dyDescent="0.2">
      <c r="A73" s="280">
        <v>729201</v>
      </c>
      <c r="B73" s="281" t="s">
        <v>316</v>
      </c>
      <c r="C73" s="283" t="s">
        <v>251</v>
      </c>
      <c r="D73" s="270" t="s">
        <v>252</v>
      </c>
    </row>
    <row r="74" spans="1:4" x14ac:dyDescent="0.2">
      <c r="A74" s="280">
        <v>729301</v>
      </c>
      <c r="B74" s="281" t="s">
        <v>317</v>
      </c>
      <c r="C74" s="282" t="s">
        <v>247</v>
      </c>
      <c r="D74" s="270" t="s">
        <v>248</v>
      </c>
    </row>
    <row r="75" spans="1:4" hidden="1" x14ac:dyDescent="0.2">
      <c r="A75" s="280">
        <v>731201</v>
      </c>
      <c r="B75" s="281" t="s">
        <v>318</v>
      </c>
      <c r="C75" s="283" t="s">
        <v>251</v>
      </c>
      <c r="D75" s="270" t="s">
        <v>252</v>
      </c>
    </row>
    <row r="76" spans="1:4" hidden="1" x14ac:dyDescent="0.2">
      <c r="A76" s="280">
        <v>731301</v>
      </c>
      <c r="B76" s="281" t="s">
        <v>319</v>
      </c>
      <c r="C76" s="283" t="s">
        <v>251</v>
      </c>
      <c r="D76" s="270" t="s">
        <v>252</v>
      </c>
    </row>
    <row r="77" spans="1:4" hidden="1" x14ac:dyDescent="0.2">
      <c r="A77" s="280">
        <v>731302</v>
      </c>
      <c r="B77" s="281" t="s">
        <v>320</v>
      </c>
      <c r="C77" s="283" t="s">
        <v>251</v>
      </c>
      <c r="D77" s="270" t="s">
        <v>252</v>
      </c>
    </row>
    <row r="78" spans="1:4" hidden="1" x14ac:dyDescent="0.2">
      <c r="A78" s="280">
        <v>731303</v>
      </c>
      <c r="B78" s="281" t="s">
        <v>321</v>
      </c>
      <c r="C78" s="283" t="s">
        <v>251</v>
      </c>
      <c r="D78" s="270" t="s">
        <v>252</v>
      </c>
    </row>
    <row r="79" spans="1:4" hidden="1" x14ac:dyDescent="0.2">
      <c r="A79" s="280">
        <v>731401</v>
      </c>
      <c r="B79" s="281" t="s">
        <v>322</v>
      </c>
      <c r="C79" s="283" t="s">
        <v>251</v>
      </c>
      <c r="D79" s="270" t="s">
        <v>252</v>
      </c>
    </row>
    <row r="80" spans="1:4" hidden="1" x14ac:dyDescent="0.2">
      <c r="A80" s="280">
        <v>731402</v>
      </c>
      <c r="B80" s="281" t="s">
        <v>323</v>
      </c>
      <c r="C80" s="283" t="s">
        <v>251</v>
      </c>
      <c r="D80" s="270" t="s">
        <v>252</v>
      </c>
    </row>
    <row r="81" spans="1:4" hidden="1" x14ac:dyDescent="0.2">
      <c r="A81" s="280">
        <v>731403</v>
      </c>
      <c r="B81" s="281" t="s">
        <v>324</v>
      </c>
      <c r="C81" s="283" t="s">
        <v>251</v>
      </c>
      <c r="D81" s="270" t="s">
        <v>252</v>
      </c>
    </row>
    <row r="82" spans="1:4" hidden="1" x14ac:dyDescent="0.2">
      <c r="A82" s="280">
        <v>731501</v>
      </c>
      <c r="B82" s="281" t="s">
        <v>325</v>
      </c>
      <c r="C82" s="283" t="s">
        <v>251</v>
      </c>
      <c r="D82" s="270" t="s">
        <v>252</v>
      </c>
    </row>
    <row r="83" spans="1:4" hidden="1" x14ac:dyDescent="0.2">
      <c r="A83" s="280">
        <v>731502</v>
      </c>
      <c r="B83" s="281" t="s">
        <v>326</v>
      </c>
      <c r="C83" s="283" t="s">
        <v>251</v>
      </c>
      <c r="D83" s="270" t="s">
        <v>252</v>
      </c>
    </row>
    <row r="84" spans="1:4" hidden="1" x14ac:dyDescent="0.2">
      <c r="A84" s="280">
        <v>731503</v>
      </c>
      <c r="B84" s="281" t="s">
        <v>327</v>
      </c>
      <c r="C84" s="283" t="s">
        <v>251</v>
      </c>
      <c r="D84" s="270" t="s">
        <v>252</v>
      </c>
    </row>
    <row r="85" spans="1:4" hidden="1" x14ac:dyDescent="0.2">
      <c r="A85" s="280">
        <v>731601</v>
      </c>
      <c r="B85" s="281" t="s">
        <v>328</v>
      </c>
      <c r="C85" s="283" t="s">
        <v>251</v>
      </c>
      <c r="D85" s="270" t="s">
        <v>252</v>
      </c>
    </row>
    <row r="86" spans="1:4" hidden="1" x14ac:dyDescent="0.2">
      <c r="A86" s="280">
        <v>731602</v>
      </c>
      <c r="B86" s="281" t="s">
        <v>329</v>
      </c>
      <c r="C86" s="283" t="s">
        <v>251</v>
      </c>
      <c r="D86" s="270" t="s">
        <v>252</v>
      </c>
    </row>
    <row r="87" spans="1:4" hidden="1" x14ac:dyDescent="0.2">
      <c r="A87" s="280">
        <v>731701</v>
      </c>
      <c r="B87" s="281" t="s">
        <v>330</v>
      </c>
      <c r="C87" s="283" t="s">
        <v>251</v>
      </c>
      <c r="D87" s="270" t="s">
        <v>252</v>
      </c>
    </row>
    <row r="88" spans="1:4" hidden="1" x14ac:dyDescent="0.2">
      <c r="A88" s="280">
        <v>731901</v>
      </c>
      <c r="B88" s="281" t="s">
        <v>331</v>
      </c>
      <c r="C88" s="283" t="s">
        <v>251</v>
      </c>
      <c r="D88" s="270" t="s">
        <v>252</v>
      </c>
    </row>
    <row r="89" spans="1:4" hidden="1" x14ac:dyDescent="0.2">
      <c r="A89" s="280">
        <v>731902</v>
      </c>
      <c r="B89" s="281" t="s">
        <v>332</v>
      </c>
      <c r="C89" s="283" t="s">
        <v>251</v>
      </c>
      <c r="D89" s="270" t="s">
        <v>252</v>
      </c>
    </row>
    <row r="90" spans="1:4" hidden="1" x14ac:dyDescent="0.2">
      <c r="A90" s="280">
        <v>731903</v>
      </c>
      <c r="B90" s="281" t="s">
        <v>333</v>
      </c>
      <c r="C90" s="283" t="s">
        <v>251</v>
      </c>
      <c r="D90" s="270" t="s">
        <v>252</v>
      </c>
    </row>
    <row r="91" spans="1:4" hidden="1" x14ac:dyDescent="0.2">
      <c r="A91" s="280">
        <v>731904</v>
      </c>
      <c r="B91" s="281" t="s">
        <v>334</v>
      </c>
      <c r="C91" s="283" t="s">
        <v>251</v>
      </c>
      <c r="D91" s="270" t="s">
        <v>252</v>
      </c>
    </row>
    <row r="92" spans="1:4" hidden="1" x14ac:dyDescent="0.2">
      <c r="A92" s="280">
        <v>732101</v>
      </c>
      <c r="B92" s="281" t="s">
        <v>335</v>
      </c>
      <c r="C92" s="283" t="s">
        <v>251</v>
      </c>
      <c r="D92" s="270" t="s">
        <v>252</v>
      </c>
    </row>
    <row r="93" spans="1:4" hidden="1" x14ac:dyDescent="0.2">
      <c r="A93" s="280">
        <v>732201</v>
      </c>
      <c r="B93" s="281" t="s">
        <v>336</v>
      </c>
      <c r="C93" s="283" t="s">
        <v>251</v>
      </c>
      <c r="D93" s="270" t="s">
        <v>252</v>
      </c>
    </row>
    <row r="94" spans="1:4" hidden="1" x14ac:dyDescent="0.2">
      <c r="A94" s="280">
        <v>733101</v>
      </c>
      <c r="B94" s="281" t="s">
        <v>337</v>
      </c>
      <c r="C94" s="283" t="s">
        <v>251</v>
      </c>
      <c r="D94" s="270" t="s">
        <v>252</v>
      </c>
    </row>
    <row r="95" spans="1:4" hidden="1" x14ac:dyDescent="0.2">
      <c r="A95" s="280">
        <v>733102</v>
      </c>
      <c r="B95" s="281" t="s">
        <v>338</v>
      </c>
      <c r="C95" s="283" t="s">
        <v>251</v>
      </c>
      <c r="D95" s="270" t="s">
        <v>252</v>
      </c>
    </row>
    <row r="96" spans="1:4" hidden="1" x14ac:dyDescent="0.2">
      <c r="A96" s="280">
        <v>733103</v>
      </c>
      <c r="B96" s="281" t="s">
        <v>339</v>
      </c>
      <c r="C96" s="283" t="s">
        <v>251</v>
      </c>
      <c r="D96" s="270" t="s">
        <v>252</v>
      </c>
    </row>
    <row r="97" spans="1:4" hidden="1" x14ac:dyDescent="0.2">
      <c r="A97" s="280">
        <v>733201</v>
      </c>
      <c r="B97" s="281" t="s">
        <v>340</v>
      </c>
      <c r="C97" s="283" t="s">
        <v>251</v>
      </c>
      <c r="D97" s="270" t="s">
        <v>252</v>
      </c>
    </row>
    <row r="98" spans="1:4" hidden="1" x14ac:dyDescent="0.2">
      <c r="A98" s="280">
        <v>733801</v>
      </c>
      <c r="B98" s="281" t="s">
        <v>341</v>
      </c>
      <c r="C98" s="283" t="s">
        <v>251</v>
      </c>
      <c r="D98" s="270" t="s">
        <v>252</v>
      </c>
    </row>
    <row r="99" spans="1:4" hidden="1" x14ac:dyDescent="0.2">
      <c r="A99" s="280">
        <v>735101</v>
      </c>
      <c r="B99" s="281" t="s">
        <v>342</v>
      </c>
      <c r="C99" s="283" t="s">
        <v>251</v>
      </c>
      <c r="D99" s="270" t="s">
        <v>252</v>
      </c>
    </row>
    <row r="100" spans="1:4" hidden="1" x14ac:dyDescent="0.2">
      <c r="A100" s="280">
        <v>737101</v>
      </c>
      <c r="B100" s="281" t="s">
        <v>343</v>
      </c>
      <c r="C100" s="283" t="s">
        <v>251</v>
      </c>
      <c r="D100" s="270" t="s">
        <v>252</v>
      </c>
    </row>
    <row r="101" spans="1:4" hidden="1" x14ac:dyDescent="0.2">
      <c r="A101" s="280">
        <v>737102</v>
      </c>
      <c r="B101" s="281" t="s">
        <v>344</v>
      </c>
      <c r="C101" s="283" t="s">
        <v>251</v>
      </c>
      <c r="D101" s="270" t="s">
        <v>252</v>
      </c>
    </row>
    <row r="102" spans="1:4" hidden="1" x14ac:dyDescent="0.2">
      <c r="A102" s="280">
        <v>737103</v>
      </c>
      <c r="B102" s="281" t="s">
        <v>345</v>
      </c>
      <c r="C102" s="283" t="s">
        <v>251</v>
      </c>
      <c r="D102" s="270" t="s">
        <v>252</v>
      </c>
    </row>
    <row r="103" spans="1:4" hidden="1" x14ac:dyDescent="0.2">
      <c r="A103" s="280">
        <v>738101</v>
      </c>
      <c r="B103" s="281" t="s">
        <v>346</v>
      </c>
      <c r="C103" s="283" t="s">
        <v>251</v>
      </c>
      <c r="D103" s="270" t="s">
        <v>252</v>
      </c>
    </row>
    <row r="104" spans="1:4" hidden="1" x14ac:dyDescent="0.2">
      <c r="A104" s="280">
        <v>738102</v>
      </c>
      <c r="B104" s="281" t="s">
        <v>347</v>
      </c>
      <c r="C104" s="283" t="s">
        <v>251</v>
      </c>
      <c r="D104" s="270" t="s">
        <v>252</v>
      </c>
    </row>
    <row r="105" spans="1:4" hidden="1" x14ac:dyDescent="0.2">
      <c r="A105" s="280">
        <v>738103</v>
      </c>
      <c r="B105" s="281" t="s">
        <v>348</v>
      </c>
      <c r="C105" s="283" t="s">
        <v>251</v>
      </c>
      <c r="D105" s="270" t="s">
        <v>252</v>
      </c>
    </row>
    <row r="106" spans="1:4" hidden="1" x14ac:dyDescent="0.2">
      <c r="A106" s="280">
        <v>738201</v>
      </c>
      <c r="B106" s="281" t="s">
        <v>349</v>
      </c>
      <c r="C106" s="283" t="s">
        <v>251</v>
      </c>
      <c r="D106" s="270" t="s">
        <v>252</v>
      </c>
    </row>
    <row r="107" spans="1:4" hidden="1" x14ac:dyDescent="0.2">
      <c r="A107" s="280">
        <v>738202</v>
      </c>
      <c r="B107" s="281" t="s">
        <v>350</v>
      </c>
      <c r="C107" s="283" t="s">
        <v>251</v>
      </c>
      <c r="D107" s="270" t="s">
        <v>252</v>
      </c>
    </row>
    <row r="108" spans="1:4" hidden="1" x14ac:dyDescent="0.2">
      <c r="A108" s="280">
        <v>738301</v>
      </c>
      <c r="B108" s="281" t="s">
        <v>351</v>
      </c>
      <c r="C108" s="283" t="s">
        <v>251</v>
      </c>
      <c r="D108" s="270" t="s">
        <v>252</v>
      </c>
    </row>
    <row r="109" spans="1:4" hidden="1" x14ac:dyDescent="0.2">
      <c r="A109" s="280">
        <v>738302</v>
      </c>
      <c r="B109" s="281" t="s">
        <v>352</v>
      </c>
      <c r="C109" s="283" t="s">
        <v>251</v>
      </c>
      <c r="D109" s="270" t="s">
        <v>252</v>
      </c>
    </row>
    <row r="110" spans="1:4" hidden="1" x14ac:dyDescent="0.2">
      <c r="A110" s="280">
        <v>738401</v>
      </c>
      <c r="B110" s="281" t="s">
        <v>353</v>
      </c>
      <c r="C110" s="283" t="s">
        <v>251</v>
      </c>
      <c r="D110" s="270" t="s">
        <v>252</v>
      </c>
    </row>
    <row r="111" spans="1:4" hidden="1" x14ac:dyDescent="0.2">
      <c r="A111" s="280">
        <v>738501</v>
      </c>
      <c r="B111" s="281" t="s">
        <v>354</v>
      </c>
      <c r="C111" s="283" t="s">
        <v>251</v>
      </c>
      <c r="D111" s="270" t="s">
        <v>252</v>
      </c>
    </row>
    <row r="112" spans="1:4" hidden="1" x14ac:dyDescent="0.2">
      <c r="A112" s="280">
        <v>738502</v>
      </c>
      <c r="B112" s="281" t="s">
        <v>355</v>
      </c>
      <c r="C112" s="283" t="s">
        <v>251</v>
      </c>
      <c r="D112" s="270" t="s">
        <v>252</v>
      </c>
    </row>
    <row r="113" spans="1:4" hidden="1" x14ac:dyDescent="0.2">
      <c r="A113" s="280">
        <v>738601</v>
      </c>
      <c r="B113" s="281" t="s">
        <v>356</v>
      </c>
      <c r="C113" s="283" t="s">
        <v>251</v>
      </c>
      <c r="D113" s="270" t="s">
        <v>252</v>
      </c>
    </row>
    <row r="114" spans="1:4" hidden="1" x14ac:dyDescent="0.2">
      <c r="A114" s="280">
        <v>738602</v>
      </c>
      <c r="B114" s="281" t="s">
        <v>357</v>
      </c>
      <c r="C114" s="283" t="s">
        <v>251</v>
      </c>
      <c r="D114" s="270" t="s">
        <v>252</v>
      </c>
    </row>
    <row r="115" spans="1:4" hidden="1" x14ac:dyDescent="0.2">
      <c r="A115" s="280">
        <v>738701</v>
      </c>
      <c r="B115" s="281" t="s">
        <v>358</v>
      </c>
      <c r="C115" s="283" t="s">
        <v>251</v>
      </c>
      <c r="D115" s="270" t="s">
        <v>252</v>
      </c>
    </row>
    <row r="116" spans="1:4" hidden="1" x14ac:dyDescent="0.2">
      <c r="A116" s="280">
        <v>738702</v>
      </c>
      <c r="B116" s="281" t="s">
        <v>359</v>
      </c>
      <c r="C116" s="283" t="s">
        <v>251</v>
      </c>
      <c r="D116" s="270" t="s">
        <v>252</v>
      </c>
    </row>
    <row r="117" spans="1:4" hidden="1" x14ac:dyDescent="0.2">
      <c r="A117" s="280">
        <v>738801</v>
      </c>
      <c r="B117" s="281" t="s">
        <v>360</v>
      </c>
      <c r="C117" s="283" t="s">
        <v>251</v>
      </c>
      <c r="D117" s="270" t="s">
        <v>252</v>
      </c>
    </row>
    <row r="118" spans="1:4" hidden="1" x14ac:dyDescent="0.2">
      <c r="A118" s="280">
        <v>738802</v>
      </c>
      <c r="B118" s="281" t="s">
        <v>361</v>
      </c>
      <c r="C118" s="283" t="s">
        <v>251</v>
      </c>
      <c r="D118" s="270" t="s">
        <v>252</v>
      </c>
    </row>
    <row r="119" spans="1:4" hidden="1" x14ac:dyDescent="0.2">
      <c r="A119" s="280">
        <v>738803</v>
      </c>
      <c r="B119" s="281" t="s">
        <v>362</v>
      </c>
      <c r="C119" s="283" t="s">
        <v>251</v>
      </c>
      <c r="D119" s="270" t="s">
        <v>252</v>
      </c>
    </row>
    <row r="120" spans="1:4" hidden="1" x14ac:dyDescent="0.2">
      <c r="A120" s="280">
        <v>738804</v>
      </c>
      <c r="B120" s="281" t="s">
        <v>363</v>
      </c>
      <c r="C120" s="283" t="s">
        <v>251</v>
      </c>
      <c r="D120" s="270" t="s">
        <v>252</v>
      </c>
    </row>
    <row r="121" spans="1:4" hidden="1" x14ac:dyDescent="0.2">
      <c r="A121" s="280">
        <v>738901</v>
      </c>
      <c r="B121" s="281" t="s">
        <v>364</v>
      </c>
      <c r="C121" s="283" t="s">
        <v>251</v>
      </c>
      <c r="D121" s="270" t="s">
        <v>252</v>
      </c>
    </row>
    <row r="122" spans="1:4" hidden="1" x14ac:dyDescent="0.2">
      <c r="A122" s="280">
        <v>738902</v>
      </c>
      <c r="B122" s="281" t="s">
        <v>365</v>
      </c>
      <c r="C122" s="283" t="s">
        <v>251</v>
      </c>
      <c r="D122" s="270" t="s">
        <v>252</v>
      </c>
    </row>
    <row r="123" spans="1:4" hidden="1" x14ac:dyDescent="0.2">
      <c r="A123" s="280">
        <v>738903</v>
      </c>
      <c r="B123" s="281" t="s">
        <v>366</v>
      </c>
      <c r="C123" s="283" t="s">
        <v>251</v>
      </c>
      <c r="D123" s="270" t="s">
        <v>252</v>
      </c>
    </row>
    <row r="124" spans="1:4" hidden="1" x14ac:dyDescent="0.2">
      <c r="A124" s="280">
        <v>738904</v>
      </c>
      <c r="B124" s="281" t="s">
        <v>367</v>
      </c>
      <c r="C124" s="283" t="s">
        <v>251</v>
      </c>
      <c r="D124" s="270" t="s">
        <v>252</v>
      </c>
    </row>
    <row r="125" spans="1:4" hidden="1" x14ac:dyDescent="0.2">
      <c r="A125" s="280">
        <v>738905</v>
      </c>
      <c r="B125" s="281" t="s">
        <v>368</v>
      </c>
      <c r="C125" s="283" t="s">
        <v>251</v>
      </c>
      <c r="D125" s="270" t="s">
        <v>252</v>
      </c>
    </row>
    <row r="126" spans="1:4" hidden="1" x14ac:dyDescent="0.2">
      <c r="A126" s="280">
        <v>738906</v>
      </c>
      <c r="B126" s="281" t="s">
        <v>369</v>
      </c>
      <c r="C126" s="283" t="s">
        <v>251</v>
      </c>
      <c r="D126" s="270" t="s">
        <v>252</v>
      </c>
    </row>
    <row r="127" spans="1:4" hidden="1" x14ac:dyDescent="0.2">
      <c r="A127" s="280">
        <v>738907</v>
      </c>
      <c r="B127" s="281" t="s">
        <v>370</v>
      </c>
      <c r="C127" s="283" t="s">
        <v>251</v>
      </c>
      <c r="D127" s="270" t="s">
        <v>252</v>
      </c>
    </row>
    <row r="128" spans="1:4" hidden="1" x14ac:dyDescent="0.2">
      <c r="A128" s="280">
        <v>738910</v>
      </c>
      <c r="B128" s="281" t="s">
        <v>371</v>
      </c>
      <c r="C128" s="283" t="s">
        <v>251</v>
      </c>
      <c r="D128" s="270" t="s">
        <v>252</v>
      </c>
    </row>
    <row r="129" spans="1:4" hidden="1" x14ac:dyDescent="0.2">
      <c r="A129" s="280">
        <v>738911</v>
      </c>
      <c r="B129" s="281" t="s">
        <v>372</v>
      </c>
      <c r="C129" s="283" t="s">
        <v>251</v>
      </c>
      <c r="D129" s="270" t="s">
        <v>252</v>
      </c>
    </row>
    <row r="130" spans="1:4" hidden="1" x14ac:dyDescent="0.2">
      <c r="A130" s="280">
        <v>738912</v>
      </c>
      <c r="B130" s="281" t="s">
        <v>373</v>
      </c>
      <c r="C130" s="283" t="s">
        <v>251</v>
      </c>
      <c r="D130" s="270" t="s">
        <v>252</v>
      </c>
    </row>
    <row r="131" spans="1:4" hidden="1" x14ac:dyDescent="0.2">
      <c r="A131" s="280">
        <v>738915</v>
      </c>
      <c r="B131" s="281" t="s">
        <v>374</v>
      </c>
      <c r="C131" s="285" t="s">
        <v>375</v>
      </c>
      <c r="D131" s="270" t="s">
        <v>376</v>
      </c>
    </row>
    <row r="132" spans="1:4" hidden="1" x14ac:dyDescent="0.2">
      <c r="A132" s="280">
        <v>738916</v>
      </c>
      <c r="B132" s="281" t="s">
        <v>377</v>
      </c>
      <c r="C132" s="283" t="s">
        <v>251</v>
      </c>
      <c r="D132" s="270" t="s">
        <v>252</v>
      </c>
    </row>
    <row r="133" spans="1:4" hidden="1" x14ac:dyDescent="0.2">
      <c r="A133" s="280">
        <v>738917</v>
      </c>
      <c r="B133" s="281" t="s">
        <v>378</v>
      </c>
      <c r="C133" s="283" t="s">
        <v>251</v>
      </c>
      <c r="D133" s="270" t="s">
        <v>252</v>
      </c>
    </row>
    <row r="134" spans="1:4" hidden="1" x14ac:dyDescent="0.2">
      <c r="A134" s="280">
        <v>738920</v>
      </c>
      <c r="B134" s="281" t="s">
        <v>379</v>
      </c>
      <c r="C134" s="283" t="s">
        <v>251</v>
      </c>
      <c r="D134" s="270" t="s">
        <v>252</v>
      </c>
    </row>
    <row r="135" spans="1:4" hidden="1" x14ac:dyDescent="0.2">
      <c r="A135" s="280">
        <v>738921</v>
      </c>
      <c r="B135" s="281" t="s">
        <v>380</v>
      </c>
      <c r="C135" s="283" t="s">
        <v>251</v>
      </c>
      <c r="D135" s="270" t="s">
        <v>252</v>
      </c>
    </row>
    <row r="136" spans="1:4" hidden="1" x14ac:dyDescent="0.2">
      <c r="A136" s="280">
        <v>738923</v>
      </c>
      <c r="B136" s="281" t="s">
        <v>381</v>
      </c>
      <c r="C136" s="283" t="s">
        <v>251</v>
      </c>
      <c r="D136" s="270" t="s">
        <v>252</v>
      </c>
    </row>
    <row r="137" spans="1:4" hidden="1" x14ac:dyDescent="0.2">
      <c r="A137" s="280">
        <v>738924</v>
      </c>
      <c r="B137" s="281" t="s">
        <v>382</v>
      </c>
      <c r="C137" s="283" t="s">
        <v>251</v>
      </c>
      <c r="D137" s="270" t="s">
        <v>252</v>
      </c>
    </row>
    <row r="138" spans="1:4" hidden="1" x14ac:dyDescent="0.2">
      <c r="A138" s="280">
        <v>738925</v>
      </c>
      <c r="B138" s="281" t="s">
        <v>383</v>
      </c>
      <c r="C138" s="283" t="s">
        <v>251</v>
      </c>
      <c r="D138" s="270" t="s">
        <v>252</v>
      </c>
    </row>
    <row r="139" spans="1:4" hidden="1" x14ac:dyDescent="0.2">
      <c r="A139" s="280">
        <v>739101</v>
      </c>
      <c r="B139" s="281" t="s">
        <v>384</v>
      </c>
      <c r="C139" s="283" t="s">
        <v>251</v>
      </c>
      <c r="D139" s="270" t="s">
        <v>252</v>
      </c>
    </row>
    <row r="140" spans="1:4" hidden="1" x14ac:dyDescent="0.2">
      <c r="A140" s="280">
        <v>739102</v>
      </c>
      <c r="B140" s="281" t="s">
        <v>385</v>
      </c>
      <c r="C140" s="283" t="s">
        <v>251</v>
      </c>
      <c r="D140" s="270" t="s">
        <v>252</v>
      </c>
    </row>
    <row r="141" spans="1:4" hidden="1" x14ac:dyDescent="0.2">
      <c r="A141" s="280">
        <v>739103</v>
      </c>
      <c r="B141" s="281" t="s">
        <v>386</v>
      </c>
      <c r="C141" s="283" t="s">
        <v>251</v>
      </c>
      <c r="D141" s="270" t="s">
        <v>252</v>
      </c>
    </row>
    <row r="142" spans="1:4" hidden="1" x14ac:dyDescent="0.2">
      <c r="A142" s="280">
        <v>739104</v>
      </c>
      <c r="B142" s="281" t="s">
        <v>387</v>
      </c>
      <c r="C142" s="283" t="s">
        <v>251</v>
      </c>
      <c r="D142" s="270" t="s">
        <v>252</v>
      </c>
    </row>
    <row r="143" spans="1:4" hidden="1" x14ac:dyDescent="0.2">
      <c r="A143" s="280">
        <v>739105</v>
      </c>
      <c r="B143" s="281" t="s">
        <v>388</v>
      </c>
      <c r="C143" s="286" t="s">
        <v>389</v>
      </c>
      <c r="D143" s="270"/>
    </row>
    <row r="144" spans="1:4" hidden="1" x14ac:dyDescent="0.2">
      <c r="A144" s="280">
        <v>739111</v>
      </c>
      <c r="B144" s="281" t="s">
        <v>390</v>
      </c>
      <c r="C144" s="283" t="s">
        <v>251</v>
      </c>
      <c r="D144" s="270" t="s">
        <v>252</v>
      </c>
    </row>
    <row r="145" spans="1:4" hidden="1" x14ac:dyDescent="0.2">
      <c r="A145" s="280">
        <v>739112</v>
      </c>
      <c r="B145" s="281" t="s">
        <v>391</v>
      </c>
      <c r="C145" s="283" t="s">
        <v>251</v>
      </c>
      <c r="D145" s="270" t="s">
        <v>252</v>
      </c>
    </row>
    <row r="146" spans="1:4" hidden="1" x14ac:dyDescent="0.2">
      <c r="A146" s="280">
        <v>739113</v>
      </c>
      <c r="B146" s="281" t="s">
        <v>392</v>
      </c>
      <c r="C146" s="283" t="s">
        <v>251</v>
      </c>
      <c r="D146" s="270" t="s">
        <v>252</v>
      </c>
    </row>
    <row r="147" spans="1:4" hidden="1" x14ac:dyDescent="0.2">
      <c r="A147" s="280">
        <v>739114</v>
      </c>
      <c r="B147" s="281" t="s">
        <v>393</v>
      </c>
      <c r="C147" s="283" t="s">
        <v>251</v>
      </c>
      <c r="D147" s="270" t="s">
        <v>252</v>
      </c>
    </row>
    <row r="148" spans="1:4" hidden="1" x14ac:dyDescent="0.2">
      <c r="A148" s="280">
        <v>739115</v>
      </c>
      <c r="B148" s="281" t="s">
        <v>394</v>
      </c>
      <c r="C148" s="283" t="s">
        <v>251</v>
      </c>
      <c r="D148" s="270" t="s">
        <v>252</v>
      </c>
    </row>
    <row r="149" spans="1:4" hidden="1" x14ac:dyDescent="0.2">
      <c r="A149" s="280">
        <v>739116</v>
      </c>
      <c r="B149" s="281" t="s">
        <v>395</v>
      </c>
      <c r="C149" s="283" t="s">
        <v>251</v>
      </c>
      <c r="D149" s="270" t="s">
        <v>252</v>
      </c>
    </row>
    <row r="150" spans="1:4" hidden="1" x14ac:dyDescent="0.2">
      <c r="A150" s="280">
        <v>739801</v>
      </c>
      <c r="B150" s="281" t="s">
        <v>396</v>
      </c>
      <c r="C150" s="283" t="s">
        <v>251</v>
      </c>
      <c r="D150" s="270" t="s">
        <v>252</v>
      </c>
    </row>
    <row r="151" spans="1:4" hidden="1" x14ac:dyDescent="0.2">
      <c r="A151" s="280">
        <v>741101</v>
      </c>
      <c r="B151" s="281" t="s">
        <v>397</v>
      </c>
      <c r="C151" s="286" t="s">
        <v>389</v>
      </c>
      <c r="D151" s="270"/>
    </row>
    <row r="152" spans="1:4" hidden="1" x14ac:dyDescent="0.2">
      <c r="A152" s="280">
        <v>741102</v>
      </c>
      <c r="B152" s="281" t="s">
        <v>398</v>
      </c>
      <c r="C152" s="286" t="s">
        <v>389</v>
      </c>
      <c r="D152" s="270"/>
    </row>
    <row r="153" spans="1:4" hidden="1" x14ac:dyDescent="0.2">
      <c r="A153" s="280">
        <v>741103</v>
      </c>
      <c r="B153" s="281" t="s">
        <v>399</v>
      </c>
      <c r="C153" s="286" t="s">
        <v>389</v>
      </c>
      <c r="D153" s="270"/>
    </row>
    <row r="154" spans="1:4" hidden="1" x14ac:dyDescent="0.2">
      <c r="A154" s="280">
        <v>741104</v>
      </c>
      <c r="B154" s="281" t="s">
        <v>400</v>
      </c>
      <c r="C154" s="286" t="s">
        <v>389</v>
      </c>
      <c r="D154" s="270"/>
    </row>
    <row r="155" spans="1:4" hidden="1" x14ac:dyDescent="0.2">
      <c r="A155" s="280">
        <v>741105</v>
      </c>
      <c r="B155" s="281" t="s">
        <v>401</v>
      </c>
      <c r="C155" s="286" t="s">
        <v>389</v>
      </c>
      <c r="D155" s="270"/>
    </row>
    <row r="156" spans="1:4" hidden="1" x14ac:dyDescent="0.2">
      <c r="A156" s="280">
        <v>741106</v>
      </c>
      <c r="B156" s="281" t="s">
        <v>402</v>
      </c>
      <c r="C156" s="286" t="s">
        <v>389</v>
      </c>
      <c r="D156" s="270"/>
    </row>
    <row r="157" spans="1:4" hidden="1" x14ac:dyDescent="0.2">
      <c r="A157" s="280">
        <v>741107</v>
      </c>
      <c r="B157" s="281" t="s">
        <v>403</v>
      </c>
      <c r="C157" s="286" t="s">
        <v>389</v>
      </c>
      <c r="D157" s="270"/>
    </row>
    <row r="158" spans="1:4" hidden="1" x14ac:dyDescent="0.2">
      <c r="A158" s="280">
        <v>741108</v>
      </c>
      <c r="B158" s="281" t="s">
        <v>404</v>
      </c>
      <c r="C158" s="286" t="s">
        <v>389</v>
      </c>
      <c r="D158" s="270"/>
    </row>
    <row r="159" spans="1:4" hidden="1" x14ac:dyDescent="0.2">
      <c r="A159" s="280">
        <v>741201</v>
      </c>
      <c r="B159" s="281" t="s">
        <v>405</v>
      </c>
      <c r="C159" s="285" t="s">
        <v>375</v>
      </c>
      <c r="D159" s="270" t="s">
        <v>376</v>
      </c>
    </row>
    <row r="160" spans="1:4" hidden="1" x14ac:dyDescent="0.2">
      <c r="A160" s="280">
        <v>741202</v>
      </c>
      <c r="B160" s="281" t="s">
        <v>406</v>
      </c>
      <c r="C160" s="285" t="s">
        <v>375</v>
      </c>
      <c r="D160" s="270" t="s">
        <v>376</v>
      </c>
    </row>
    <row r="161" spans="1:4" hidden="1" x14ac:dyDescent="0.2">
      <c r="A161" s="280">
        <v>741204</v>
      </c>
      <c r="B161" s="281" t="s">
        <v>407</v>
      </c>
      <c r="C161" s="283" t="s">
        <v>251</v>
      </c>
      <c r="D161" s="270" t="s">
        <v>252</v>
      </c>
    </row>
    <row r="162" spans="1:4" hidden="1" x14ac:dyDescent="0.2">
      <c r="A162" s="280">
        <v>741205</v>
      </c>
      <c r="B162" s="281">
        <v>0</v>
      </c>
      <c r="C162" s="283" t="s">
        <v>251</v>
      </c>
      <c r="D162" s="270" t="s">
        <v>252</v>
      </c>
    </row>
    <row r="163" spans="1:4" hidden="1" x14ac:dyDescent="0.2">
      <c r="A163" s="280">
        <v>741206</v>
      </c>
      <c r="B163" s="281" t="s">
        <v>408</v>
      </c>
      <c r="C163" s="283" t="s">
        <v>251</v>
      </c>
      <c r="D163" s="270" t="s">
        <v>252</v>
      </c>
    </row>
    <row r="164" spans="1:4" hidden="1" x14ac:dyDescent="0.2">
      <c r="A164" s="280">
        <v>741207</v>
      </c>
      <c r="B164" s="281" t="s">
        <v>408</v>
      </c>
      <c r="C164" s="283" t="s">
        <v>251</v>
      </c>
      <c r="D164" s="270" t="s">
        <v>252</v>
      </c>
    </row>
    <row r="165" spans="1:4" hidden="1" x14ac:dyDescent="0.2">
      <c r="A165" s="280">
        <v>749101</v>
      </c>
      <c r="B165" s="281" t="s">
        <v>409</v>
      </c>
      <c r="C165" s="283" t="s">
        <v>251</v>
      </c>
      <c r="D165" s="270" t="s">
        <v>252</v>
      </c>
    </row>
    <row r="166" spans="1:4" hidden="1" x14ac:dyDescent="0.2">
      <c r="A166" s="280">
        <v>749102</v>
      </c>
      <c r="B166" s="281" t="s">
        <v>410</v>
      </c>
      <c r="C166" s="283" t="s">
        <v>251</v>
      </c>
      <c r="D166" s="270" t="s">
        <v>252</v>
      </c>
    </row>
    <row r="167" spans="1:4" hidden="1" x14ac:dyDescent="0.2">
      <c r="A167" s="280">
        <v>749103</v>
      </c>
      <c r="B167" s="281" t="s">
        <v>411</v>
      </c>
      <c r="C167" s="283" t="s">
        <v>251</v>
      </c>
      <c r="D167" s="270" t="s">
        <v>252</v>
      </c>
    </row>
    <row r="168" spans="1:4" x14ac:dyDescent="0.2">
      <c r="A168" s="280">
        <v>751101</v>
      </c>
      <c r="B168" s="281" t="s">
        <v>412</v>
      </c>
      <c r="C168" s="287" t="s">
        <v>413</v>
      </c>
      <c r="D168" s="270" t="s">
        <v>248</v>
      </c>
    </row>
    <row r="169" spans="1:4" x14ac:dyDescent="0.2">
      <c r="A169" s="280">
        <v>751102</v>
      </c>
      <c r="B169" s="281" t="s">
        <v>414</v>
      </c>
      <c r="C169" s="287" t="s">
        <v>413</v>
      </c>
      <c r="D169" s="270" t="s">
        <v>248</v>
      </c>
    </row>
    <row r="170" spans="1:4" x14ac:dyDescent="0.2">
      <c r="A170" s="280">
        <v>751103</v>
      </c>
      <c r="B170" s="281" t="s">
        <v>415</v>
      </c>
      <c r="C170" s="287" t="s">
        <v>413</v>
      </c>
      <c r="D170" s="270" t="s">
        <v>248</v>
      </c>
    </row>
    <row r="171" spans="1:4" x14ac:dyDescent="0.2">
      <c r="A171" s="280">
        <v>751104</v>
      </c>
      <c r="B171" s="281" t="s">
        <v>416</v>
      </c>
      <c r="C171" s="287" t="s">
        <v>413</v>
      </c>
      <c r="D171" s="270" t="s">
        <v>248</v>
      </c>
    </row>
    <row r="172" spans="1:4" x14ac:dyDescent="0.2">
      <c r="A172" s="280">
        <v>751105</v>
      </c>
      <c r="B172" s="281" t="s">
        <v>417</v>
      </c>
      <c r="C172" s="287" t="s">
        <v>413</v>
      </c>
      <c r="D172" s="270" t="s">
        <v>248</v>
      </c>
    </row>
    <row r="173" spans="1:4" x14ac:dyDescent="0.2">
      <c r="A173" s="280">
        <v>751106</v>
      </c>
      <c r="B173" s="281" t="s">
        <v>418</v>
      </c>
      <c r="C173" s="287" t="s">
        <v>413</v>
      </c>
      <c r="D173" s="270" t="s">
        <v>248</v>
      </c>
    </row>
    <row r="174" spans="1:4" x14ac:dyDescent="0.2">
      <c r="A174" s="280">
        <v>751107</v>
      </c>
      <c r="B174" s="281" t="s">
        <v>419</v>
      </c>
      <c r="C174" s="287" t="s">
        <v>413</v>
      </c>
      <c r="D174" s="270" t="s">
        <v>248</v>
      </c>
    </row>
    <row r="175" spans="1:4" hidden="1" x14ac:dyDescent="0.2">
      <c r="A175" s="280">
        <v>751108</v>
      </c>
      <c r="B175" s="281" t="s">
        <v>420</v>
      </c>
      <c r="C175" s="283" t="s">
        <v>251</v>
      </c>
      <c r="D175" s="270" t="s">
        <v>252</v>
      </c>
    </row>
    <row r="176" spans="1:4" hidden="1" x14ac:dyDescent="0.2">
      <c r="A176" s="280">
        <v>751109</v>
      </c>
      <c r="B176" s="281" t="s">
        <v>421</v>
      </c>
      <c r="C176" s="283" t="s">
        <v>251</v>
      </c>
      <c r="D176" s="270" t="s">
        <v>252</v>
      </c>
    </row>
    <row r="177" spans="1:4" hidden="1" x14ac:dyDescent="0.2">
      <c r="A177" s="280">
        <v>751110</v>
      </c>
      <c r="B177" s="281" t="s">
        <v>422</v>
      </c>
      <c r="C177" s="283" t="s">
        <v>251</v>
      </c>
      <c r="D177" s="270" t="s">
        <v>252</v>
      </c>
    </row>
    <row r="178" spans="1:4" hidden="1" x14ac:dyDescent="0.2">
      <c r="A178" s="280">
        <v>751111</v>
      </c>
      <c r="B178" s="281" t="s">
        <v>423</v>
      </c>
      <c r="C178" s="283" t="s">
        <v>251</v>
      </c>
      <c r="D178" s="270" t="s">
        <v>252</v>
      </c>
    </row>
    <row r="179" spans="1:4" hidden="1" x14ac:dyDescent="0.2">
      <c r="A179" s="280">
        <v>751112</v>
      </c>
      <c r="B179" s="281" t="s">
        <v>424</v>
      </c>
      <c r="C179" s="283" t="s">
        <v>251</v>
      </c>
      <c r="D179" s="270" t="s">
        <v>252</v>
      </c>
    </row>
    <row r="180" spans="1:4" hidden="1" x14ac:dyDescent="0.2">
      <c r="A180" s="280">
        <v>751113</v>
      </c>
      <c r="B180" s="281" t="s">
        <v>425</v>
      </c>
      <c r="C180" s="283" t="s">
        <v>251</v>
      </c>
      <c r="D180" s="270" t="s">
        <v>252</v>
      </c>
    </row>
    <row r="181" spans="1:4" hidden="1" x14ac:dyDescent="0.2">
      <c r="A181" s="280">
        <v>751114</v>
      </c>
      <c r="B181" s="281" t="s">
        <v>426</v>
      </c>
      <c r="C181" s="283" t="s">
        <v>251</v>
      </c>
      <c r="D181" s="270" t="s">
        <v>252</v>
      </c>
    </row>
    <row r="182" spans="1:4" hidden="1" x14ac:dyDescent="0.2">
      <c r="A182" s="280">
        <v>751115</v>
      </c>
      <c r="B182" s="281" t="s">
        <v>427</v>
      </c>
      <c r="C182" s="283" t="s">
        <v>251</v>
      </c>
      <c r="D182" s="270" t="s">
        <v>252</v>
      </c>
    </row>
    <row r="183" spans="1:4" hidden="1" x14ac:dyDescent="0.2">
      <c r="A183" s="280">
        <v>751116</v>
      </c>
      <c r="B183" s="281" t="s">
        <v>428</v>
      </c>
      <c r="C183" s="283" t="s">
        <v>251</v>
      </c>
      <c r="D183" s="270" t="s">
        <v>252</v>
      </c>
    </row>
    <row r="184" spans="1:4" hidden="1" x14ac:dyDescent="0.2">
      <c r="A184" s="280">
        <v>751117</v>
      </c>
      <c r="B184" s="281" t="s">
        <v>429</v>
      </c>
      <c r="C184" s="283" t="s">
        <v>251</v>
      </c>
      <c r="D184" s="270" t="s">
        <v>252</v>
      </c>
    </row>
    <row r="185" spans="1:4" hidden="1" x14ac:dyDescent="0.2">
      <c r="A185" s="280">
        <v>751118</v>
      </c>
      <c r="B185" s="281" t="s">
        <v>430</v>
      </c>
      <c r="C185" s="283" t="s">
        <v>251</v>
      </c>
      <c r="D185" s="270" t="s">
        <v>252</v>
      </c>
    </row>
    <row r="186" spans="1:4" hidden="1" x14ac:dyDescent="0.2">
      <c r="A186" s="280">
        <v>751119</v>
      </c>
      <c r="B186" s="281" t="s">
        <v>431</v>
      </c>
      <c r="C186" s="283" t="s">
        <v>251</v>
      </c>
      <c r="D186" s="270" t="s">
        <v>252</v>
      </c>
    </row>
    <row r="187" spans="1:4" hidden="1" x14ac:dyDescent="0.2">
      <c r="A187" s="280">
        <v>751120</v>
      </c>
      <c r="B187" s="281" t="s">
        <v>432</v>
      </c>
      <c r="C187" s="283" t="s">
        <v>251</v>
      </c>
      <c r="D187" s="270" t="s">
        <v>252</v>
      </c>
    </row>
    <row r="188" spans="1:4" x14ac:dyDescent="0.2">
      <c r="A188" s="280">
        <v>751801</v>
      </c>
      <c r="B188" s="281" t="s">
        <v>433</v>
      </c>
      <c r="C188" s="287" t="s">
        <v>413</v>
      </c>
      <c r="D188" s="270" t="s">
        <v>248</v>
      </c>
    </row>
    <row r="189" spans="1:4" x14ac:dyDescent="0.2">
      <c r="A189" s="280">
        <v>751802</v>
      </c>
      <c r="B189" s="281" t="s">
        <v>434</v>
      </c>
      <c r="C189" s="287" t="s">
        <v>413</v>
      </c>
      <c r="D189" s="270" t="s">
        <v>248</v>
      </c>
    </row>
    <row r="190" spans="1:4" x14ac:dyDescent="0.2">
      <c r="A190" s="280">
        <v>751803</v>
      </c>
      <c r="B190" s="281" t="s">
        <v>435</v>
      </c>
      <c r="C190" s="287" t="s">
        <v>413</v>
      </c>
      <c r="D190" s="270" t="s">
        <v>248</v>
      </c>
    </row>
    <row r="191" spans="1:4" x14ac:dyDescent="0.2">
      <c r="A191" s="280">
        <v>751804</v>
      </c>
      <c r="B191" s="281" t="s">
        <v>436</v>
      </c>
      <c r="C191" s="287" t="s">
        <v>413</v>
      </c>
      <c r="D191" s="270" t="s">
        <v>248</v>
      </c>
    </row>
    <row r="192" spans="1:4" x14ac:dyDescent="0.2">
      <c r="A192" s="280">
        <v>751805</v>
      </c>
      <c r="B192" s="281" t="s">
        <v>437</v>
      </c>
      <c r="C192" s="287" t="s">
        <v>413</v>
      </c>
      <c r="D192" s="270" t="s">
        <v>248</v>
      </c>
    </row>
    <row r="193" spans="1:4" x14ac:dyDescent="0.2">
      <c r="A193" s="280">
        <v>751806</v>
      </c>
      <c r="B193" s="281" t="s">
        <v>438</v>
      </c>
      <c r="C193" s="287" t="s">
        <v>413</v>
      </c>
      <c r="D193" s="270" t="s">
        <v>248</v>
      </c>
    </row>
    <row r="194" spans="1:4" x14ac:dyDescent="0.2">
      <c r="A194" s="280">
        <v>751807</v>
      </c>
      <c r="B194" s="281" t="s">
        <v>439</v>
      </c>
      <c r="C194" s="287" t="s">
        <v>413</v>
      </c>
      <c r="D194" s="270" t="s">
        <v>248</v>
      </c>
    </row>
    <row r="195" spans="1:4" x14ac:dyDescent="0.2">
      <c r="A195" s="280">
        <v>751808</v>
      </c>
      <c r="B195" s="281" t="s">
        <v>440</v>
      </c>
      <c r="C195" s="287" t="s">
        <v>413</v>
      </c>
      <c r="D195" s="270" t="s">
        <v>248</v>
      </c>
    </row>
    <row r="196" spans="1:4" hidden="1" x14ac:dyDescent="0.2">
      <c r="A196" s="280">
        <v>751901</v>
      </c>
      <c r="B196" s="281" t="s">
        <v>441</v>
      </c>
      <c r="C196" s="285" t="s">
        <v>375</v>
      </c>
      <c r="D196" s="270" t="s">
        <v>376</v>
      </c>
    </row>
    <row r="197" spans="1:4" hidden="1" x14ac:dyDescent="0.2">
      <c r="A197" s="280">
        <v>751902</v>
      </c>
      <c r="B197" s="281" t="s">
        <v>442</v>
      </c>
      <c r="C197" s="285" t="s">
        <v>375</v>
      </c>
      <c r="D197" s="270" t="s">
        <v>376</v>
      </c>
    </row>
    <row r="198" spans="1:4" hidden="1" x14ac:dyDescent="0.2">
      <c r="A198" s="280">
        <v>754001</v>
      </c>
      <c r="B198" s="281" t="s">
        <v>443</v>
      </c>
      <c r="C198" s="283" t="s">
        <v>251</v>
      </c>
      <c r="D198" s="270" t="s">
        <v>252</v>
      </c>
    </row>
    <row r="199" spans="1:4" hidden="1" x14ac:dyDescent="0.2">
      <c r="A199" s="280">
        <v>757101</v>
      </c>
      <c r="B199" s="281" t="s">
        <v>444</v>
      </c>
      <c r="C199" s="283" t="s">
        <v>251</v>
      </c>
      <c r="D199" s="270" t="s">
        <v>252</v>
      </c>
    </row>
    <row r="200" spans="1:4" hidden="1" x14ac:dyDescent="0.2">
      <c r="A200" s="280">
        <v>757102</v>
      </c>
      <c r="B200" s="281" t="s">
        <v>445</v>
      </c>
      <c r="C200" s="283" t="s">
        <v>251</v>
      </c>
      <c r="D200" s="270" t="s">
        <v>252</v>
      </c>
    </row>
    <row r="201" spans="1:4" hidden="1" x14ac:dyDescent="0.2">
      <c r="A201" s="280">
        <v>757103</v>
      </c>
      <c r="B201" s="281" t="s">
        <v>446</v>
      </c>
      <c r="C201" s="283" t="s">
        <v>251</v>
      </c>
      <c r="D201" s="270" t="s">
        <v>252</v>
      </c>
    </row>
    <row r="202" spans="1:4" hidden="1" x14ac:dyDescent="0.2">
      <c r="A202" s="280">
        <v>757104</v>
      </c>
      <c r="B202" s="281" t="s">
        <v>447</v>
      </c>
      <c r="C202" s="283" t="s">
        <v>251</v>
      </c>
      <c r="D202" s="270" t="s">
        <v>252</v>
      </c>
    </row>
    <row r="203" spans="1:4" hidden="1" x14ac:dyDescent="0.2">
      <c r="A203" s="280">
        <v>757105</v>
      </c>
      <c r="B203" s="281" t="s">
        <v>448</v>
      </c>
      <c r="C203" s="283" t="s">
        <v>251</v>
      </c>
      <c r="D203" s="270" t="s">
        <v>252</v>
      </c>
    </row>
    <row r="204" spans="1:4" hidden="1" x14ac:dyDescent="0.2">
      <c r="A204" s="280">
        <v>757106</v>
      </c>
      <c r="B204" s="281" t="s">
        <v>449</v>
      </c>
      <c r="C204" s="283" t="s">
        <v>251</v>
      </c>
      <c r="D204" s="270" t="s">
        <v>252</v>
      </c>
    </row>
    <row r="205" spans="1:4" hidden="1" x14ac:dyDescent="0.2">
      <c r="A205" s="280">
        <v>757111</v>
      </c>
      <c r="B205" s="281" t="s">
        <v>450</v>
      </c>
      <c r="C205" s="283" t="s">
        <v>251</v>
      </c>
      <c r="D205" s="270" t="s">
        <v>252</v>
      </c>
    </row>
    <row r="206" spans="1:4" hidden="1" x14ac:dyDescent="0.2">
      <c r="A206" s="280">
        <v>758101</v>
      </c>
      <c r="B206" s="281" t="s">
        <v>451</v>
      </c>
      <c r="C206" s="283" t="s">
        <v>251</v>
      </c>
      <c r="D206" s="270" t="s">
        <v>252</v>
      </c>
    </row>
    <row r="207" spans="1:4" hidden="1" x14ac:dyDescent="0.2">
      <c r="A207" s="280">
        <v>758102</v>
      </c>
      <c r="B207" s="281" t="s">
        <v>452</v>
      </c>
      <c r="C207" s="283" t="s">
        <v>251</v>
      </c>
      <c r="D207" s="270" t="s">
        <v>252</v>
      </c>
    </row>
    <row r="208" spans="1:4" hidden="1" x14ac:dyDescent="0.2">
      <c r="A208" s="280">
        <v>761101</v>
      </c>
      <c r="B208" s="281" t="s">
        <v>453</v>
      </c>
      <c r="C208" s="283" t="s">
        <v>251</v>
      </c>
      <c r="D208" s="270" t="s">
        <v>252</v>
      </c>
    </row>
    <row r="209" spans="1:4" hidden="1" x14ac:dyDescent="0.2">
      <c r="A209" s="280">
        <v>761102</v>
      </c>
      <c r="B209" s="281" t="s">
        <v>454</v>
      </c>
      <c r="C209" s="283" t="s">
        <v>251</v>
      </c>
      <c r="D209" s="270" t="s">
        <v>252</v>
      </c>
    </row>
    <row r="210" spans="1:4" hidden="1" x14ac:dyDescent="0.2">
      <c r="A210" s="280">
        <v>761103</v>
      </c>
      <c r="B210" s="281" t="s">
        <v>455</v>
      </c>
      <c r="C210" s="283" t="s">
        <v>251</v>
      </c>
      <c r="D210" s="270" t="s">
        <v>252</v>
      </c>
    </row>
    <row r="211" spans="1:4" hidden="1" x14ac:dyDescent="0.2">
      <c r="A211" s="280">
        <v>761104</v>
      </c>
      <c r="B211" s="281" t="s">
        <v>456</v>
      </c>
      <c r="C211" s="283" t="s">
        <v>251</v>
      </c>
      <c r="D211" s="270" t="s">
        <v>252</v>
      </c>
    </row>
    <row r="212" spans="1:4" hidden="1" x14ac:dyDescent="0.2">
      <c r="A212" s="280">
        <v>761105</v>
      </c>
      <c r="B212" s="281" t="s">
        <v>457</v>
      </c>
      <c r="C212" s="283" t="s">
        <v>251</v>
      </c>
      <c r="D212" s="270" t="s">
        <v>252</v>
      </c>
    </row>
    <row r="213" spans="1:4" hidden="1" x14ac:dyDescent="0.2">
      <c r="A213" s="280">
        <v>761106</v>
      </c>
      <c r="B213" s="281" t="s">
        <v>458</v>
      </c>
      <c r="C213" s="283" t="s">
        <v>251</v>
      </c>
      <c r="D213" s="270" t="s">
        <v>252</v>
      </c>
    </row>
    <row r="214" spans="1:4" hidden="1" x14ac:dyDescent="0.2">
      <c r="A214" s="280">
        <v>761107</v>
      </c>
      <c r="B214" s="281" t="s">
        <v>459</v>
      </c>
      <c r="C214" s="283" t="s">
        <v>251</v>
      </c>
      <c r="D214" s="270" t="s">
        <v>252</v>
      </c>
    </row>
    <row r="215" spans="1:4" hidden="1" x14ac:dyDescent="0.2">
      <c r="A215" s="280">
        <v>761108</v>
      </c>
      <c r="B215" s="281" t="s">
        <v>460</v>
      </c>
      <c r="C215" s="283" t="s">
        <v>251</v>
      </c>
      <c r="D215" s="270" t="s">
        <v>252</v>
      </c>
    </row>
    <row r="216" spans="1:4" hidden="1" x14ac:dyDescent="0.2">
      <c r="A216" s="280">
        <v>762101</v>
      </c>
      <c r="B216" s="281" t="s">
        <v>461</v>
      </c>
      <c r="C216" s="283" t="s">
        <v>251</v>
      </c>
      <c r="D216" s="270" t="s">
        <v>252</v>
      </c>
    </row>
    <row r="217" spans="1:4" hidden="1" x14ac:dyDescent="0.2">
      <c r="A217" s="280">
        <v>762102</v>
      </c>
      <c r="B217" s="281" t="s">
        <v>462</v>
      </c>
      <c r="C217" s="283" t="s">
        <v>251</v>
      </c>
      <c r="D217" s="270" t="s">
        <v>252</v>
      </c>
    </row>
    <row r="218" spans="1:4" hidden="1" x14ac:dyDescent="0.2">
      <c r="A218" s="280">
        <v>762103</v>
      </c>
      <c r="B218" s="281" t="s">
        <v>463</v>
      </c>
      <c r="C218" s="283" t="s">
        <v>251</v>
      </c>
      <c r="D218" s="270" t="s">
        <v>252</v>
      </c>
    </row>
    <row r="219" spans="1:4" hidden="1" x14ac:dyDescent="0.2">
      <c r="A219" s="280">
        <v>762201</v>
      </c>
      <c r="B219" s="281" t="s">
        <v>464</v>
      </c>
      <c r="C219" s="283" t="s">
        <v>251</v>
      </c>
      <c r="D219" s="270" t="s">
        <v>252</v>
      </c>
    </row>
    <row r="220" spans="1:4" hidden="1" x14ac:dyDescent="0.2">
      <c r="A220" s="280">
        <v>763101</v>
      </c>
      <c r="B220" s="281" t="s">
        <v>465</v>
      </c>
      <c r="C220" s="283" t="s">
        <v>251</v>
      </c>
      <c r="D220" s="270" t="s">
        <v>252</v>
      </c>
    </row>
    <row r="221" spans="1:4" hidden="1" x14ac:dyDescent="0.2">
      <c r="A221" s="280">
        <v>763201</v>
      </c>
      <c r="B221" s="281" t="s">
        <v>466</v>
      </c>
      <c r="C221" s="283" t="s">
        <v>251</v>
      </c>
      <c r="D221" s="270" t="s">
        <v>252</v>
      </c>
    </row>
    <row r="222" spans="1:4" hidden="1" x14ac:dyDescent="0.2">
      <c r="A222" s="280">
        <v>763202</v>
      </c>
      <c r="B222" s="281" t="s">
        <v>467</v>
      </c>
      <c r="C222" s="284" t="s">
        <v>260</v>
      </c>
      <c r="D222" s="270" t="s">
        <v>261</v>
      </c>
    </row>
    <row r="223" spans="1:4" hidden="1" x14ac:dyDescent="0.2">
      <c r="A223" s="280">
        <v>767101</v>
      </c>
      <c r="B223" s="281" t="s">
        <v>468</v>
      </c>
      <c r="C223" s="283" t="s">
        <v>251</v>
      </c>
      <c r="D223" s="270" t="s">
        <v>252</v>
      </c>
    </row>
    <row r="224" spans="1:4" hidden="1" x14ac:dyDescent="0.2">
      <c r="A224" s="280">
        <v>769101</v>
      </c>
      <c r="B224" s="281" t="s">
        <v>469</v>
      </c>
      <c r="C224" s="283" t="s">
        <v>251</v>
      </c>
      <c r="D224" s="270" t="s">
        <v>252</v>
      </c>
    </row>
    <row r="225" spans="1:4" hidden="1" x14ac:dyDescent="0.2">
      <c r="A225" s="280">
        <v>769301</v>
      </c>
      <c r="B225" s="281" t="s">
        <v>470</v>
      </c>
      <c r="C225" s="283" t="s">
        <v>251</v>
      </c>
      <c r="D225" s="270" t="s">
        <v>252</v>
      </c>
    </row>
    <row r="226" spans="1:4" hidden="1" x14ac:dyDescent="0.2">
      <c r="A226" s="280">
        <v>769401</v>
      </c>
      <c r="B226" s="281" t="s">
        <v>471</v>
      </c>
      <c r="C226" s="283" t="s">
        <v>251</v>
      </c>
      <c r="D226" s="270" t="s">
        <v>252</v>
      </c>
    </row>
    <row r="227" spans="1:4" hidden="1" x14ac:dyDescent="0.2">
      <c r="A227" s="280">
        <v>769801</v>
      </c>
      <c r="B227" s="281" t="s">
        <v>472</v>
      </c>
      <c r="C227" s="283" t="s">
        <v>251</v>
      </c>
      <c r="D227" s="270" t="s">
        <v>252</v>
      </c>
    </row>
    <row r="228" spans="1:4" hidden="1" x14ac:dyDescent="0.2">
      <c r="A228" s="280">
        <v>769802</v>
      </c>
      <c r="B228" s="281" t="s">
        <v>473</v>
      </c>
      <c r="C228" s="283" t="s">
        <v>251</v>
      </c>
      <c r="D228" s="270" t="s">
        <v>252</v>
      </c>
    </row>
    <row r="229" spans="1:4" hidden="1" x14ac:dyDescent="0.2">
      <c r="A229" s="280">
        <v>769901</v>
      </c>
      <c r="B229" s="281" t="s">
        <v>474</v>
      </c>
      <c r="C229" s="283" t="s">
        <v>251</v>
      </c>
      <c r="D229" s="270" t="s">
        <v>252</v>
      </c>
    </row>
    <row r="230" spans="1:4" hidden="1" x14ac:dyDescent="0.2">
      <c r="A230" s="280">
        <v>769902</v>
      </c>
      <c r="B230" s="281" t="s">
        <v>475</v>
      </c>
      <c r="C230" s="283" t="s">
        <v>251</v>
      </c>
      <c r="D230" s="270" t="s">
        <v>252</v>
      </c>
    </row>
    <row r="231" spans="1:4" hidden="1" x14ac:dyDescent="0.2">
      <c r="A231" s="280">
        <v>769903</v>
      </c>
      <c r="B231" s="281" t="s">
        <v>476</v>
      </c>
      <c r="C231" s="283" t="s">
        <v>251</v>
      </c>
      <c r="D231" s="270" t="s">
        <v>252</v>
      </c>
    </row>
    <row r="232" spans="1:4" hidden="1" x14ac:dyDescent="0.2">
      <c r="A232" s="280">
        <v>769904</v>
      </c>
      <c r="B232" s="281" t="s">
        <v>477</v>
      </c>
      <c r="C232" s="283" t="s">
        <v>251</v>
      </c>
      <c r="D232" s="270" t="s">
        <v>252</v>
      </c>
    </row>
    <row r="233" spans="1:4" hidden="1" x14ac:dyDescent="0.2">
      <c r="A233" s="280">
        <v>769905</v>
      </c>
      <c r="B233" s="281" t="s">
        <v>478</v>
      </c>
      <c r="C233" s="283" t="s">
        <v>251</v>
      </c>
      <c r="D233" s="270" t="s">
        <v>252</v>
      </c>
    </row>
    <row r="234" spans="1:4" hidden="1" x14ac:dyDescent="0.2">
      <c r="A234" s="280">
        <v>769911</v>
      </c>
      <c r="B234" s="281" t="s">
        <v>479</v>
      </c>
      <c r="C234" s="283" t="s">
        <v>251</v>
      </c>
      <c r="D234" s="270" t="s">
        <v>252</v>
      </c>
    </row>
    <row r="235" spans="1:4" hidden="1" x14ac:dyDescent="0.2">
      <c r="A235" s="280">
        <v>769997</v>
      </c>
      <c r="B235" s="281" t="s">
        <v>480</v>
      </c>
      <c r="C235" s="283" t="s">
        <v>251</v>
      </c>
      <c r="D235" s="270" t="s">
        <v>252</v>
      </c>
    </row>
    <row r="236" spans="1:4" hidden="1" x14ac:dyDescent="0.2">
      <c r="A236" s="280">
        <v>769998</v>
      </c>
      <c r="B236" s="281" t="s">
        <v>481</v>
      </c>
      <c r="C236" s="283" t="s">
        <v>251</v>
      </c>
      <c r="D236" s="270" t="s">
        <v>252</v>
      </c>
    </row>
    <row r="237" spans="1:4" hidden="1" x14ac:dyDescent="0.2">
      <c r="A237" s="280">
        <v>769999</v>
      </c>
      <c r="B237" s="281" t="s">
        <v>482</v>
      </c>
      <c r="C237" s="283" t="s">
        <v>251</v>
      </c>
      <c r="D237" s="270" t="s">
        <v>252</v>
      </c>
    </row>
    <row r="238" spans="1:4" x14ac:dyDescent="0.2">
      <c r="A238" s="270"/>
      <c r="B238" s="270"/>
      <c r="C238" s="270"/>
      <c r="D238" s="270"/>
    </row>
  </sheetData>
  <autoFilter ref="A8:D237" xr:uid="{62D9CA3E-9A84-4EFB-9109-D465CED516D1}">
    <filterColumn colId="3">
      <filters>
        <filter val="Template for Substantive analytical procedures"/>
      </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H21"/>
  <sheetViews>
    <sheetView showGridLines="0" tabSelected="1" zoomScale="75" zoomScaleNormal="75" workbookViewId="0">
      <selection activeCell="D10" sqref="D10"/>
    </sheetView>
  </sheetViews>
  <sheetFormatPr defaultColWidth="9.19921875" defaultRowHeight="10.5" x14ac:dyDescent="0.2"/>
  <cols>
    <col min="1" max="1" width="2.19921875" style="5" customWidth="1"/>
    <col min="2" max="2" width="8.19921875" style="5" customWidth="1"/>
    <col min="3" max="3" width="31.296875" style="5" customWidth="1"/>
    <col min="4" max="4" width="25.19921875" style="5" customWidth="1"/>
    <col min="5" max="5" width="52.59765625" style="5" customWidth="1"/>
    <col min="6" max="6" width="21.19921875" style="5" customWidth="1"/>
    <col min="7" max="7" width="18.3984375" style="5" customWidth="1"/>
    <col min="8" max="16384" width="9.19921875" style="5"/>
  </cols>
  <sheetData>
    <row r="2" spans="1:8" s="122" customFormat="1" ht="12.75" x14ac:dyDescent="0.2">
      <c r="A2" s="123" t="s">
        <v>212</v>
      </c>
      <c r="H2" s="124" t="s">
        <v>234</v>
      </c>
    </row>
    <row r="3" spans="1:8" ht="37.5" customHeight="1" x14ac:dyDescent="0.2">
      <c r="A3" s="129"/>
    </row>
    <row r="4" spans="1:8" x14ac:dyDescent="0.2">
      <c r="B4" s="25"/>
      <c r="C4" s="25"/>
      <c r="D4" s="25"/>
      <c r="E4" s="4"/>
      <c r="F4" s="25"/>
      <c r="G4" s="25"/>
      <c r="H4" s="25"/>
    </row>
    <row r="5" spans="1:8" x14ac:dyDescent="0.2">
      <c r="B5" s="3" t="s">
        <v>0</v>
      </c>
      <c r="C5" s="121" t="s">
        <v>495</v>
      </c>
      <c r="D5" s="24"/>
      <c r="E5" s="7" t="s">
        <v>1</v>
      </c>
      <c r="F5" s="7" t="s">
        <v>2</v>
      </c>
      <c r="G5" s="7" t="s">
        <v>3</v>
      </c>
      <c r="H5" s="25"/>
    </row>
    <row r="6" spans="1:8" x14ac:dyDescent="0.15">
      <c r="B6" s="6" t="s">
        <v>4</v>
      </c>
      <c r="C6" s="303" t="s">
        <v>493</v>
      </c>
      <c r="D6" s="25"/>
      <c r="E6" s="290">
        <v>500000</v>
      </c>
      <c r="F6" s="291">
        <v>375000</v>
      </c>
      <c r="G6" s="291">
        <v>25000</v>
      </c>
      <c r="H6" s="25"/>
    </row>
    <row r="7" spans="1:8" x14ac:dyDescent="0.2">
      <c r="B7" s="8"/>
      <c r="C7" s="8"/>
      <c r="D7" s="25"/>
      <c r="E7" s="25"/>
      <c r="F7" s="25"/>
      <c r="G7" s="25"/>
      <c r="H7" s="25"/>
    </row>
    <row r="8" spans="1:8" ht="10.35" customHeight="1" x14ac:dyDescent="0.2">
      <c r="B8" s="3"/>
      <c r="C8" s="9" t="s">
        <v>5</v>
      </c>
      <c r="D8" s="310" t="s">
        <v>238</v>
      </c>
      <c r="E8" s="311"/>
      <c r="F8" s="10"/>
      <c r="G8" s="25"/>
      <c r="H8" s="25"/>
    </row>
    <row r="9" spans="1:8" x14ac:dyDescent="0.2">
      <c r="B9" s="3"/>
      <c r="C9" s="9" t="s">
        <v>6</v>
      </c>
      <c r="D9" s="312">
        <v>7312928.04</v>
      </c>
      <c r="E9" s="313"/>
      <c r="F9" s="10"/>
      <c r="G9" s="25"/>
      <c r="H9" s="25"/>
    </row>
    <row r="10" spans="1:8" ht="15" customHeight="1" x14ac:dyDescent="0.2">
      <c r="B10" s="3"/>
      <c r="C10" s="25"/>
      <c r="D10" s="12"/>
      <c r="E10" s="12"/>
      <c r="F10" s="12"/>
      <c r="G10" s="25"/>
      <c r="H10" s="25"/>
    </row>
    <row r="11" spans="1:8" ht="15" customHeight="1" x14ac:dyDescent="0.2"/>
    <row r="12" spans="1:8" x14ac:dyDescent="0.2">
      <c r="B12" s="11"/>
      <c r="C12" s="25"/>
      <c r="D12" s="25"/>
      <c r="E12" s="25"/>
      <c r="F12" s="25"/>
      <c r="G12" s="25"/>
      <c r="H12" s="11"/>
    </row>
    <row r="13" spans="1:8" x14ac:dyDescent="0.2">
      <c r="B13" s="11"/>
      <c r="C13" s="11"/>
      <c r="D13" s="11"/>
      <c r="E13" s="11"/>
      <c r="F13" s="11"/>
      <c r="G13" s="11"/>
      <c r="H13" s="11"/>
    </row>
    <row r="14" spans="1:8" x14ac:dyDescent="0.2">
      <c r="B14" s="11"/>
      <c r="C14" s="13" t="s">
        <v>8</v>
      </c>
      <c r="D14" s="13" t="s">
        <v>9</v>
      </c>
      <c r="E14" s="13" t="s">
        <v>10</v>
      </c>
      <c r="F14" s="13" t="s">
        <v>11</v>
      </c>
      <c r="G14" s="13" t="s">
        <v>12</v>
      </c>
      <c r="H14" s="11"/>
    </row>
    <row r="15" spans="1:8" x14ac:dyDescent="0.15">
      <c r="B15" s="11"/>
      <c r="C15" s="15"/>
      <c r="D15" s="15"/>
      <c r="E15" s="15"/>
      <c r="F15" s="132"/>
      <c r="G15" s="15"/>
      <c r="H15" s="11"/>
    </row>
    <row r="16" spans="1:8" ht="49.35" customHeight="1" x14ac:dyDescent="0.2">
      <c r="B16" s="10"/>
      <c r="C16" s="251" t="s">
        <v>13</v>
      </c>
      <c r="D16" s="252" t="s">
        <v>236</v>
      </c>
      <c r="E16" s="307" t="s">
        <v>235</v>
      </c>
      <c r="F16" s="252" t="s">
        <v>87</v>
      </c>
      <c r="G16" s="253" t="s">
        <v>209</v>
      </c>
      <c r="H16" s="10"/>
    </row>
    <row r="17" spans="2:8" ht="49.35" customHeight="1" x14ac:dyDescent="0.2">
      <c r="B17" s="10"/>
      <c r="C17" s="251" t="s">
        <v>14</v>
      </c>
      <c r="D17" s="252" t="s">
        <v>236</v>
      </c>
      <c r="E17" s="308"/>
      <c r="F17" s="252" t="s">
        <v>87</v>
      </c>
      <c r="G17" s="253" t="s">
        <v>209</v>
      </c>
      <c r="H17" s="10"/>
    </row>
    <row r="18" spans="2:8" ht="49.35" customHeight="1" x14ac:dyDescent="0.2">
      <c r="B18" s="10"/>
      <c r="C18" s="254" t="s">
        <v>15</v>
      </c>
      <c r="D18" s="252" t="s">
        <v>236</v>
      </c>
      <c r="E18" s="308"/>
      <c r="F18" s="252" t="s">
        <v>87</v>
      </c>
      <c r="G18" s="253" t="s">
        <v>209</v>
      </c>
      <c r="H18" s="10"/>
    </row>
    <row r="19" spans="2:8" ht="49.35" customHeight="1" x14ac:dyDescent="0.2">
      <c r="B19" s="10"/>
      <c r="C19" s="254" t="s">
        <v>16</v>
      </c>
      <c r="D19" s="252" t="s">
        <v>236</v>
      </c>
      <c r="E19" s="308"/>
      <c r="F19" s="252" t="s">
        <v>87</v>
      </c>
      <c r="G19" s="253" t="s">
        <v>209</v>
      </c>
      <c r="H19" s="10"/>
    </row>
    <row r="20" spans="2:8" ht="49.35" customHeight="1" x14ac:dyDescent="0.2">
      <c r="B20" s="10"/>
      <c r="C20" s="251" t="s">
        <v>208</v>
      </c>
      <c r="D20" s="252" t="s">
        <v>236</v>
      </c>
      <c r="E20" s="309"/>
      <c r="F20" s="252" t="s">
        <v>87</v>
      </c>
      <c r="G20" s="253" t="s">
        <v>209</v>
      </c>
      <c r="H20" s="10"/>
    </row>
    <row r="21" spans="2:8" x14ac:dyDescent="0.2">
      <c r="B21" s="11"/>
      <c r="C21" s="25"/>
      <c r="D21" s="25"/>
      <c r="E21" s="25"/>
      <c r="F21" s="25"/>
      <c r="G21" s="25"/>
      <c r="H21" s="11"/>
    </row>
  </sheetData>
  <mergeCells count="3">
    <mergeCell ref="E16:E20"/>
    <mergeCell ref="D8:E8"/>
    <mergeCell ref="D9:E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H21"/>
  <sheetViews>
    <sheetView showGridLines="0" zoomScale="86" zoomScaleNormal="86" workbookViewId="0">
      <selection activeCell="E24" sqref="E24"/>
    </sheetView>
  </sheetViews>
  <sheetFormatPr defaultColWidth="9.19921875" defaultRowHeight="10.5" x14ac:dyDescent="0.15"/>
  <cols>
    <col min="1" max="1" width="2.19921875" style="44" customWidth="1"/>
    <col min="2" max="2" width="6.59765625" style="27" bestFit="1" customWidth="1"/>
    <col min="3" max="3" width="23.69921875" style="27" bestFit="1" customWidth="1"/>
    <col min="4" max="5" width="17.19921875" style="27" customWidth="1"/>
    <col min="6" max="6" width="16.796875" style="27" customWidth="1"/>
    <col min="7" max="7" width="18.3984375" style="27" customWidth="1"/>
    <col min="8" max="16384" width="9.19921875" style="27"/>
  </cols>
  <sheetData>
    <row r="2" spans="1:8" x14ac:dyDescent="0.15">
      <c r="A2" s="66"/>
      <c r="B2" s="26"/>
      <c r="C2" s="26"/>
      <c r="D2" s="26"/>
      <c r="E2" s="26"/>
      <c r="F2" s="137" t="s">
        <v>17</v>
      </c>
      <c r="G2" s="22"/>
      <c r="H2" s="26"/>
    </row>
    <row r="3" spans="1:8" x14ac:dyDescent="0.15">
      <c r="B3" s="3" t="s">
        <v>0</v>
      </c>
      <c r="C3" s="138" t="str">
        <f>'0. Summary Tab'!$C$5</f>
        <v>Cosmopolitan Industries (Pvt.) Limited</v>
      </c>
      <c r="D3" s="29"/>
      <c r="E3" s="29"/>
      <c r="F3" s="29"/>
      <c r="G3" s="29"/>
      <c r="H3" s="26"/>
    </row>
    <row r="4" spans="1:8" x14ac:dyDescent="0.15">
      <c r="B4" s="6" t="s">
        <v>4</v>
      </c>
      <c r="C4" s="233" t="str">
        <f>'0. Summary Tab'!$C$6</f>
        <v>6/30/2021</v>
      </c>
      <c r="D4" s="29"/>
      <c r="E4" s="29"/>
      <c r="F4" s="29"/>
      <c r="G4" s="29"/>
      <c r="H4" s="26"/>
    </row>
    <row r="5" spans="1:8" x14ac:dyDescent="0.15">
      <c r="B5" s="26"/>
      <c r="C5" s="29"/>
      <c r="D5" s="29"/>
      <c r="E5" s="29"/>
      <c r="F5" s="32"/>
      <c r="G5" s="32"/>
      <c r="H5" s="26"/>
    </row>
    <row r="6" spans="1:8" x14ac:dyDescent="0.15">
      <c r="B6" s="26"/>
      <c r="C6" s="26"/>
      <c r="D6" s="26"/>
      <c r="E6" s="26"/>
      <c r="F6" s="26"/>
      <c r="G6" s="26"/>
      <c r="H6" s="26"/>
    </row>
    <row r="7" spans="1:8" x14ac:dyDescent="0.15">
      <c r="B7" s="245"/>
      <c r="C7" s="245"/>
      <c r="D7" s="245"/>
      <c r="E7" s="245"/>
      <c r="F7" s="245"/>
      <c r="G7" s="245"/>
      <c r="H7" s="245"/>
    </row>
    <row r="8" spans="1:8" x14ac:dyDescent="0.15">
      <c r="B8" s="26"/>
      <c r="C8" s="26"/>
      <c r="D8" s="26"/>
      <c r="E8" s="26"/>
      <c r="F8" s="26"/>
      <c r="G8" s="26"/>
      <c r="H8" s="26"/>
    </row>
    <row r="9" spans="1:8" ht="25.5" customHeight="1" x14ac:dyDescent="0.15">
      <c r="B9" s="26"/>
      <c r="C9" s="244" t="s">
        <v>21</v>
      </c>
      <c r="D9" s="314" t="s">
        <v>230</v>
      </c>
      <c r="E9" s="315"/>
      <c r="F9" s="315"/>
      <c r="G9" s="316"/>
      <c r="H9" s="26"/>
    </row>
    <row r="10" spans="1:8" x14ac:dyDescent="0.15">
      <c r="B10" s="26"/>
      <c r="C10" s="26"/>
      <c r="D10" s="26"/>
      <c r="E10" s="26"/>
      <c r="F10" s="26"/>
      <c r="G10" s="26"/>
      <c r="H10" s="26"/>
    </row>
    <row r="11" spans="1:8" ht="22.5" x14ac:dyDescent="0.15">
      <c r="B11" s="37"/>
      <c r="C11" s="260" t="s">
        <v>228</v>
      </c>
      <c r="D11" s="257" t="s">
        <v>26</v>
      </c>
      <c r="E11" s="257" t="s">
        <v>27</v>
      </c>
      <c r="F11" s="258" t="s">
        <v>491</v>
      </c>
      <c r="G11" s="259" t="s">
        <v>492</v>
      </c>
      <c r="H11" s="26"/>
    </row>
    <row r="12" spans="1:8" x14ac:dyDescent="0.15">
      <c r="B12" s="37"/>
      <c r="C12" s="269"/>
      <c r="D12" s="256" t="s">
        <v>227</v>
      </c>
      <c r="E12" s="256" t="s">
        <v>227</v>
      </c>
      <c r="F12" s="256" t="s">
        <v>227</v>
      </c>
      <c r="G12" s="261" t="s">
        <v>227</v>
      </c>
      <c r="H12" s="26"/>
    </row>
    <row r="13" spans="1:8" x14ac:dyDescent="0.15">
      <c r="B13" s="37"/>
      <c r="C13" s="255" t="s">
        <v>224</v>
      </c>
      <c r="D13" s="288" t="s">
        <v>483</v>
      </c>
      <c r="E13" s="289" t="s">
        <v>483</v>
      </c>
      <c r="F13" s="115">
        <v>7312928.04</v>
      </c>
      <c r="G13" s="262">
        <v>6952714.3599999994</v>
      </c>
      <c r="H13" s="26"/>
    </row>
    <row r="14" spans="1:8" hidden="1" x14ac:dyDescent="0.15">
      <c r="B14" s="37"/>
      <c r="C14" s="255" t="s">
        <v>225</v>
      </c>
      <c r="D14" s="136"/>
      <c r="E14" s="114"/>
      <c r="F14" s="115"/>
      <c r="G14" s="262"/>
      <c r="H14" s="26"/>
    </row>
    <row r="15" spans="1:8" hidden="1" x14ac:dyDescent="0.15">
      <c r="B15" s="37"/>
      <c r="C15" s="255" t="s">
        <v>225</v>
      </c>
      <c r="D15" s="136"/>
      <c r="E15" s="114"/>
      <c r="F15" s="115"/>
      <c r="G15" s="262"/>
      <c r="H15" s="26"/>
    </row>
    <row r="16" spans="1:8" hidden="1" x14ac:dyDescent="0.15">
      <c r="B16" s="37"/>
      <c r="C16" s="255" t="s">
        <v>226</v>
      </c>
      <c r="D16" s="136"/>
      <c r="E16" s="114"/>
      <c r="F16" s="115"/>
      <c r="G16" s="262"/>
      <c r="H16" s="26"/>
    </row>
    <row r="17" spans="2:8" hidden="1" x14ac:dyDescent="0.15">
      <c r="B17" s="37"/>
      <c r="C17" s="255" t="s">
        <v>226</v>
      </c>
      <c r="D17" s="136"/>
      <c r="E17" s="114"/>
      <c r="F17" s="115"/>
      <c r="G17" s="262"/>
      <c r="H17" s="26"/>
    </row>
    <row r="18" spans="2:8" x14ac:dyDescent="0.15">
      <c r="B18" s="37"/>
      <c r="C18" s="255"/>
      <c r="D18" s="136"/>
      <c r="E18" s="114"/>
      <c r="F18" s="115"/>
      <c r="G18" s="262"/>
      <c r="H18" s="26"/>
    </row>
    <row r="19" spans="2:8" ht="11.25" thickBot="1" x14ac:dyDescent="0.2">
      <c r="B19" s="37"/>
      <c r="C19" s="135"/>
      <c r="D19" s="38"/>
      <c r="E19" s="39" t="s">
        <v>28</v>
      </c>
      <c r="F19" s="40">
        <f>SUM(F13:F17)</f>
        <v>7312928.04</v>
      </c>
      <c r="G19" s="248">
        <f>SUM(G13:G17)</f>
        <v>6952714.3599999994</v>
      </c>
      <c r="H19" s="26"/>
    </row>
    <row r="20" spans="2:8" ht="11.25" thickTop="1" x14ac:dyDescent="0.15">
      <c r="B20" s="37"/>
      <c r="C20" s="41"/>
      <c r="D20" s="42"/>
      <c r="E20" s="43"/>
      <c r="F20" s="42"/>
      <c r="G20" s="263"/>
      <c r="H20" s="26"/>
    </row>
    <row r="21" spans="2:8" x14ac:dyDescent="0.15">
      <c r="B21" s="37"/>
      <c r="C21" s="33"/>
      <c r="D21" s="34"/>
      <c r="E21" s="125"/>
      <c r="F21" s="35"/>
      <c r="G21" s="36"/>
      <c r="H21" s="26"/>
    </row>
  </sheetData>
  <mergeCells count="1">
    <mergeCell ref="D9:G9"/>
  </mergeCells>
  <hyperlinks>
    <hyperlink ref="F2" location="'0. Summary Tab'!A1" display="Click here to return to Summary tab" xr:uid="{00000000-0004-0000-0100-000000000000}"/>
  </hyperlinks>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B2:P37"/>
  <sheetViews>
    <sheetView showGridLines="0" topLeftCell="A13" zoomScale="84" zoomScaleNormal="84" workbookViewId="0">
      <selection activeCell="H34" sqref="H34"/>
    </sheetView>
  </sheetViews>
  <sheetFormatPr defaultColWidth="8.796875" defaultRowHeight="10.5" x14ac:dyDescent="0.15"/>
  <cols>
    <col min="1" max="1" width="2.19921875" style="30" customWidth="1"/>
    <col min="2" max="2" width="6.69921875" style="30" bestFit="1" customWidth="1"/>
    <col min="3" max="3" width="17.19921875" style="30" customWidth="1"/>
    <col min="4" max="4" width="15.796875" style="30" customWidth="1"/>
    <col min="5" max="5" width="12.796875" style="30" customWidth="1"/>
    <col min="6" max="6" width="13.59765625" style="30" customWidth="1"/>
    <col min="7" max="7" width="14.796875" style="30" bestFit="1" customWidth="1"/>
    <col min="8" max="8" width="13.59765625" style="30" customWidth="1"/>
    <col min="9" max="9" width="8.296875" style="30" customWidth="1"/>
    <col min="10" max="11" width="11" style="30" customWidth="1"/>
    <col min="12" max="12" width="9.796875" style="30" customWidth="1"/>
    <col min="13" max="13" width="14.3984375" style="30" customWidth="1"/>
    <col min="14" max="14" width="16.3984375" style="30" customWidth="1"/>
    <col min="15" max="15" width="14.3984375" style="30" customWidth="1"/>
    <col min="16" max="16384" width="8.796875" style="30"/>
  </cols>
  <sheetData>
    <row r="2" spans="2:16" x14ac:dyDescent="0.15">
      <c r="B2" s="46"/>
      <c r="C2" s="46"/>
      <c r="D2" s="46"/>
      <c r="E2" s="46"/>
      <c r="F2" s="137" t="s">
        <v>17</v>
      </c>
      <c r="G2" s="46"/>
      <c r="H2" s="46"/>
      <c r="I2" s="46"/>
      <c r="J2" s="46"/>
      <c r="K2" s="46"/>
      <c r="L2" s="46"/>
      <c r="M2" s="46"/>
      <c r="N2" s="46"/>
      <c r="O2" s="46"/>
      <c r="P2" s="46"/>
    </row>
    <row r="3" spans="2:16" x14ac:dyDescent="0.15">
      <c r="B3" s="3" t="s">
        <v>0</v>
      </c>
      <c r="C3" s="138" t="str">
        <f>'0. Summary Tab'!$C$5</f>
        <v>Cosmopolitan Industries (Pvt.) Limited</v>
      </c>
      <c r="D3" s="46"/>
      <c r="E3" s="46"/>
      <c r="F3" s="142" t="s">
        <v>1</v>
      </c>
      <c r="G3" s="142" t="s">
        <v>2</v>
      </c>
      <c r="H3" s="143" t="s">
        <v>3</v>
      </c>
      <c r="I3" s="46"/>
      <c r="J3" s="46"/>
      <c r="K3" s="46"/>
      <c r="L3" s="46"/>
      <c r="M3" s="46"/>
      <c r="N3" s="46"/>
      <c r="O3" s="46"/>
      <c r="P3" s="46"/>
    </row>
    <row r="4" spans="2:16" x14ac:dyDescent="0.15">
      <c r="B4" s="6" t="s">
        <v>4</v>
      </c>
      <c r="C4" s="233" t="str">
        <f>'0. Summary Tab'!$C$6</f>
        <v>6/30/2021</v>
      </c>
      <c r="D4" s="46"/>
      <c r="E4" s="46"/>
      <c r="F4" s="139">
        <f>'0. Summary Tab'!$E$6</f>
        <v>500000</v>
      </c>
      <c r="G4" s="139">
        <f>'0. Summary Tab'!$F$6</f>
        <v>375000</v>
      </c>
      <c r="H4" s="139">
        <f>'0. Summary Tab'!$G$6</f>
        <v>25000</v>
      </c>
      <c r="I4" s="46"/>
      <c r="J4" s="46"/>
      <c r="K4" s="46"/>
      <c r="L4" s="46"/>
      <c r="M4" s="46"/>
      <c r="N4" s="46"/>
      <c r="O4" s="46"/>
      <c r="P4" s="46"/>
    </row>
    <row r="5" spans="2:16" x14ac:dyDescent="0.15">
      <c r="B5" s="144"/>
      <c r="C5" s="145"/>
      <c r="D5" s="46"/>
      <c r="E5" s="46"/>
      <c r="F5" s="46"/>
      <c r="G5" s="46"/>
      <c r="H5" s="46"/>
      <c r="I5" s="46"/>
      <c r="J5" s="46"/>
      <c r="K5" s="46"/>
      <c r="L5" s="46"/>
      <c r="M5" s="46"/>
      <c r="N5" s="46"/>
      <c r="O5" s="46"/>
      <c r="P5" s="46"/>
    </row>
    <row r="7" spans="2:16" x14ac:dyDescent="0.15">
      <c r="B7" s="46"/>
      <c r="C7" s="46"/>
      <c r="D7" s="46"/>
      <c r="E7" s="46"/>
      <c r="F7" s="46"/>
      <c r="G7" s="46"/>
      <c r="H7" s="46"/>
      <c r="I7" s="46"/>
      <c r="J7" s="46"/>
      <c r="K7" s="46"/>
      <c r="L7" s="46"/>
      <c r="M7" s="46"/>
      <c r="N7" s="46"/>
      <c r="O7" s="46"/>
      <c r="P7" s="46"/>
    </row>
    <row r="8" spans="2:16" x14ac:dyDescent="0.15">
      <c r="B8" s="46"/>
      <c r="C8" s="320" t="s">
        <v>128</v>
      </c>
      <c r="D8" s="321"/>
      <c r="E8" s="321"/>
      <c r="F8" s="321"/>
      <c r="G8" s="321"/>
      <c r="H8" s="322"/>
      <c r="I8" s="46"/>
      <c r="J8" s="46"/>
      <c r="K8" s="46"/>
      <c r="L8" s="46"/>
      <c r="M8" s="46"/>
      <c r="N8" s="46"/>
      <c r="O8" s="46"/>
      <c r="P8" s="46"/>
    </row>
    <row r="9" spans="2:16" x14ac:dyDescent="0.15">
      <c r="B9" s="46"/>
      <c r="C9" s="323" t="s">
        <v>129</v>
      </c>
      <c r="D9" s="324"/>
      <c r="E9" s="324"/>
      <c r="F9" s="324"/>
      <c r="G9" s="324"/>
      <c r="H9" s="325"/>
      <c r="I9" s="46"/>
      <c r="J9" s="46"/>
      <c r="K9" s="46"/>
      <c r="L9" s="46"/>
      <c r="M9" s="46"/>
      <c r="N9" s="46"/>
      <c r="O9" s="46"/>
      <c r="P9" s="46"/>
    </row>
    <row r="10" spans="2:16" ht="57" customHeight="1" x14ac:dyDescent="0.15">
      <c r="B10" s="46"/>
      <c r="C10" s="326" t="s">
        <v>237</v>
      </c>
      <c r="D10" s="327"/>
      <c r="E10" s="327"/>
      <c r="F10" s="327"/>
      <c r="G10" s="327"/>
      <c r="H10" s="328"/>
      <c r="I10" s="46"/>
      <c r="J10" s="46"/>
      <c r="K10" s="46"/>
      <c r="L10" s="46"/>
      <c r="M10" s="46"/>
      <c r="N10" s="46"/>
      <c r="O10" s="46"/>
      <c r="P10" s="46"/>
    </row>
    <row r="11" spans="2:16" x14ac:dyDescent="0.15">
      <c r="B11" s="46"/>
      <c r="C11" s="329"/>
      <c r="D11" s="327"/>
      <c r="E11" s="327"/>
      <c r="F11" s="327"/>
      <c r="G11" s="327"/>
      <c r="H11" s="328"/>
      <c r="I11" s="46"/>
      <c r="J11" s="46"/>
      <c r="K11" s="46"/>
      <c r="L11" s="46"/>
      <c r="M11" s="46"/>
      <c r="N11" s="46"/>
      <c r="O11" s="46"/>
      <c r="P11" s="46"/>
    </row>
    <row r="12" spans="2:16" x14ac:dyDescent="0.15">
      <c r="B12" s="46"/>
      <c r="C12" s="330" t="s">
        <v>107</v>
      </c>
      <c r="D12" s="331"/>
      <c r="E12" s="331"/>
      <c r="F12" s="331"/>
      <c r="G12" s="331"/>
      <c r="H12" s="332"/>
      <c r="I12" s="46"/>
      <c r="J12" s="46"/>
      <c r="K12" s="46"/>
      <c r="L12" s="46"/>
      <c r="M12" s="46"/>
      <c r="N12" s="46"/>
      <c r="O12" s="46"/>
      <c r="P12" s="46"/>
    </row>
    <row r="13" spans="2:16" ht="13.35" customHeight="1" x14ac:dyDescent="0.15">
      <c r="B13" s="46"/>
      <c r="C13" s="333" t="s">
        <v>130</v>
      </c>
      <c r="D13" s="334"/>
      <c r="E13" s="334"/>
      <c r="F13" s="334"/>
      <c r="G13" s="334"/>
      <c r="H13" s="335"/>
      <c r="I13" s="46"/>
      <c r="J13" s="46"/>
      <c r="K13" s="46"/>
      <c r="L13" s="46"/>
      <c r="M13" s="46"/>
      <c r="N13" s="46"/>
      <c r="O13" s="46"/>
      <c r="P13" s="46"/>
    </row>
    <row r="14" spans="2:16" x14ac:dyDescent="0.15">
      <c r="B14" s="46"/>
      <c r="C14" s="336"/>
      <c r="D14" s="337"/>
      <c r="E14" s="337"/>
      <c r="F14" s="337"/>
      <c r="G14" s="337"/>
      <c r="H14" s="338"/>
      <c r="I14" s="46"/>
      <c r="J14" s="46"/>
      <c r="K14" s="46"/>
      <c r="L14" s="46"/>
      <c r="M14" s="46"/>
      <c r="N14" s="46"/>
      <c r="O14" s="46"/>
      <c r="P14" s="46"/>
    </row>
    <row r="15" spans="2:16" ht="10.35" customHeight="1" x14ac:dyDescent="0.15">
      <c r="B15" s="46"/>
      <c r="C15" s="146"/>
      <c r="D15" s="147"/>
      <c r="E15" s="148"/>
      <c r="F15" s="147"/>
      <c r="G15" s="149"/>
      <c r="H15" s="150"/>
      <c r="I15" s="46"/>
      <c r="J15" s="46"/>
      <c r="K15" s="46"/>
      <c r="L15" s="46"/>
      <c r="M15" s="46"/>
      <c r="N15" s="46"/>
      <c r="O15" s="46"/>
      <c r="P15" s="46"/>
    </row>
    <row r="16" spans="2:16" x14ac:dyDescent="0.15">
      <c r="B16" s="46"/>
      <c r="C16" s="317" t="s">
        <v>131</v>
      </c>
      <c r="D16" s="318"/>
      <c r="E16" s="318"/>
      <c r="F16" s="318"/>
      <c r="G16" s="318"/>
      <c r="H16" s="319"/>
      <c r="I16" s="46"/>
      <c r="J16" s="46"/>
      <c r="K16" s="46"/>
      <c r="L16" s="46"/>
      <c r="M16" s="46"/>
      <c r="N16" s="46"/>
      <c r="O16" s="46"/>
      <c r="P16" s="46"/>
    </row>
    <row r="17" spans="2:16" ht="10.5" customHeight="1" x14ac:dyDescent="0.15">
      <c r="B17" s="46"/>
      <c r="C17" s="339" t="s">
        <v>132</v>
      </c>
      <c r="D17" s="340"/>
      <c r="E17" s="340"/>
      <c r="F17" s="340"/>
      <c r="G17" s="340"/>
      <c r="H17" s="341"/>
      <c r="I17" s="46"/>
      <c r="J17" s="46"/>
      <c r="K17" s="46"/>
      <c r="L17" s="46"/>
      <c r="M17" s="46"/>
      <c r="N17" s="46"/>
      <c r="O17" s="46"/>
      <c r="P17" s="46"/>
    </row>
    <row r="18" spans="2:16" ht="18.75" customHeight="1" x14ac:dyDescent="0.15">
      <c r="B18" s="46"/>
      <c r="C18" s="342" t="s">
        <v>213</v>
      </c>
      <c r="D18" s="343"/>
      <c r="E18" s="343"/>
      <c r="F18" s="343"/>
      <c r="G18" s="343"/>
      <c r="H18" s="344"/>
      <c r="I18" s="46"/>
      <c r="J18" s="46"/>
      <c r="K18" s="46"/>
      <c r="L18" s="46"/>
      <c r="M18" s="46"/>
      <c r="N18" s="46"/>
      <c r="O18" s="46"/>
      <c r="P18" s="46"/>
    </row>
    <row r="19" spans="2:16" ht="18.75" customHeight="1" x14ac:dyDescent="0.15">
      <c r="B19" s="46"/>
      <c r="C19" s="342"/>
      <c r="D19" s="343"/>
      <c r="E19" s="343"/>
      <c r="F19" s="343"/>
      <c r="G19" s="343"/>
      <c r="H19" s="344"/>
      <c r="I19" s="46"/>
      <c r="J19" s="46"/>
      <c r="K19" s="46"/>
      <c r="L19" s="46"/>
      <c r="M19" s="46"/>
      <c r="N19" s="46"/>
      <c r="O19" s="46"/>
      <c r="P19" s="46"/>
    </row>
    <row r="20" spans="2:16" ht="18.75" customHeight="1" x14ac:dyDescent="0.15">
      <c r="B20" s="46"/>
      <c r="C20" s="342"/>
      <c r="D20" s="343"/>
      <c r="E20" s="343"/>
      <c r="F20" s="343"/>
      <c r="G20" s="343"/>
      <c r="H20" s="344"/>
      <c r="I20" s="46"/>
      <c r="J20" s="46"/>
      <c r="K20" s="46"/>
      <c r="L20" s="46"/>
      <c r="M20" s="46"/>
      <c r="N20" s="46"/>
      <c r="O20" s="46"/>
      <c r="P20" s="46"/>
    </row>
    <row r="21" spans="2:16" ht="18.75" customHeight="1" x14ac:dyDescent="0.15">
      <c r="B21" s="46"/>
      <c r="C21" s="342"/>
      <c r="D21" s="343"/>
      <c r="E21" s="343"/>
      <c r="F21" s="343"/>
      <c r="G21" s="343"/>
      <c r="H21" s="344"/>
      <c r="I21" s="46"/>
      <c r="J21" s="46"/>
      <c r="K21" s="46"/>
      <c r="L21" s="46"/>
      <c r="M21" s="46"/>
      <c r="N21" s="46"/>
      <c r="O21" s="46"/>
      <c r="P21" s="46"/>
    </row>
    <row r="22" spans="2:16" ht="18.75" customHeight="1" x14ac:dyDescent="0.15">
      <c r="B22" s="46"/>
      <c r="C22" s="345"/>
      <c r="D22" s="346"/>
      <c r="E22" s="346"/>
      <c r="F22" s="346"/>
      <c r="G22" s="346"/>
      <c r="H22" s="347"/>
      <c r="I22" s="46"/>
      <c r="J22" s="46"/>
      <c r="K22" s="46"/>
      <c r="L22" s="46"/>
      <c r="M22" s="46"/>
      <c r="N22" s="46"/>
      <c r="O22" s="46"/>
      <c r="P22" s="46"/>
    </row>
    <row r="23" spans="2:16" x14ac:dyDescent="0.15">
      <c r="B23" s="46"/>
      <c r="C23" s="46"/>
      <c r="D23" s="46"/>
      <c r="E23" s="46"/>
      <c r="F23" s="46"/>
      <c r="G23" s="46"/>
      <c r="H23" s="46"/>
      <c r="I23" s="46"/>
      <c r="J23" s="46"/>
      <c r="K23" s="46"/>
      <c r="L23" s="46"/>
      <c r="M23" s="46"/>
      <c r="N23" s="46"/>
      <c r="O23" s="46"/>
      <c r="P23" s="46"/>
    </row>
    <row r="25" spans="2:16" x14ac:dyDescent="0.15">
      <c r="B25" s="151"/>
      <c r="C25" s="151"/>
      <c r="D25" s="151"/>
      <c r="E25" s="151"/>
      <c r="F25" s="151"/>
      <c r="G25" s="151"/>
      <c r="H25" s="151"/>
      <c r="I25" s="152"/>
      <c r="J25" s="151"/>
      <c r="K25" s="151"/>
      <c r="L25" s="151"/>
      <c r="M25" s="151"/>
      <c r="N25" s="46"/>
      <c r="O25" s="46"/>
      <c r="P25" s="46"/>
    </row>
    <row r="26" spans="2:16" ht="17.45" customHeight="1" x14ac:dyDescent="0.15">
      <c r="B26" s="151"/>
      <c r="C26" s="348" t="s">
        <v>133</v>
      </c>
      <c r="D26" s="348" t="s">
        <v>134</v>
      </c>
      <c r="E26" s="348" t="s">
        <v>135</v>
      </c>
      <c r="F26" s="350" t="s">
        <v>38</v>
      </c>
      <c r="G26" s="350" t="s">
        <v>24</v>
      </c>
      <c r="H26" s="350" t="s">
        <v>136</v>
      </c>
      <c r="I26" s="350" t="s">
        <v>137</v>
      </c>
      <c r="J26" s="352" t="s">
        <v>138</v>
      </c>
      <c r="K26" s="352"/>
      <c r="L26" s="352"/>
      <c r="M26" s="350" t="s">
        <v>18</v>
      </c>
      <c r="N26" s="350" t="s">
        <v>139</v>
      </c>
      <c r="O26" s="350" t="s">
        <v>140</v>
      </c>
      <c r="P26" s="46"/>
    </row>
    <row r="27" spans="2:16" ht="30.6" customHeight="1" x14ac:dyDescent="0.15">
      <c r="B27" s="151"/>
      <c r="C27" s="349"/>
      <c r="D27" s="349"/>
      <c r="E27" s="349"/>
      <c r="F27" s="351"/>
      <c r="G27" s="351"/>
      <c r="H27" s="351"/>
      <c r="I27" s="351"/>
      <c r="J27" s="153" t="s">
        <v>38</v>
      </c>
      <c r="K27" s="154" t="s">
        <v>24</v>
      </c>
      <c r="L27" s="154" t="s">
        <v>137</v>
      </c>
      <c r="M27" s="351"/>
      <c r="N27" s="351"/>
      <c r="O27" s="351"/>
      <c r="P27" s="46"/>
    </row>
    <row r="28" spans="2:16" s="163" customFormat="1" ht="46.5" customHeight="1" x14ac:dyDescent="0.2">
      <c r="B28" s="155"/>
      <c r="C28" s="156" t="s">
        <v>224</v>
      </c>
      <c r="D28" s="157" t="s">
        <v>203</v>
      </c>
      <c r="E28" s="300">
        <f>SUMIF('1. Population Reconciliation'!$C$13:$C$18,'2. SAP Considerations'!C28,'1. Population Reconciliation'!$F$13:$F$18)</f>
        <v>7312928.04</v>
      </c>
      <c r="F28" s="304">
        <f>'3. SAP — Disaggregated Part 1'!$E$29</f>
        <v>7335702.8628813569</v>
      </c>
      <c r="G28" s="305">
        <f>'3. SAP — Disaggregated Part 1'!$E$57</f>
        <v>-22774.822881356813</v>
      </c>
      <c r="H28" s="305">
        <f>'3. SAP — Disaggregated Part 1'!$E$49</f>
        <v>243750</v>
      </c>
      <c r="I28" s="160" t="str">
        <f>'3. SAP — Disaggregated Part 1'!$E$58</f>
        <v>Yes</v>
      </c>
      <c r="J28" s="157" t="str">
        <f>IF('3. SAP — Disaggregated Part 1'!$E$68="Yes",'3. SAP — Disaggregated Part 1'!$E$77,"N/A")</f>
        <v>N/A</v>
      </c>
      <c r="K28" s="161" t="str">
        <f>IF('3. SAP — Disaggregated Part 1'!$E$68="Yes",'3. SAP — Disaggregated Part 1'!$E$79,"N/A")</f>
        <v>N/A</v>
      </c>
      <c r="L28" s="160" t="str">
        <f>IF('3. SAP — Disaggregated Part 1'!$E$68="Yes",'3. SAP — Disaggregated Part 1'!$E$80,"N/A")</f>
        <v>N/A</v>
      </c>
      <c r="M28" s="267" t="str">
        <f>'3. SAP — Disaggregated Part 1'!$G$3</f>
        <v>No differences requiring further investigation</v>
      </c>
      <c r="N28" s="267" t="str">
        <f>'3. SAP — Disaggregated Part 1'!$G$4</f>
        <v>None</v>
      </c>
      <c r="O28" s="267" t="str">
        <f>'3. SAP — Disaggregated Part 1'!$G$5</f>
        <v>No</v>
      </c>
      <c r="P28" s="162"/>
    </row>
    <row r="29" spans="2:16" s="163" customFormat="1" ht="41.1" hidden="1" customHeight="1" x14ac:dyDescent="0.2">
      <c r="B29" s="155"/>
      <c r="C29" s="156" t="s">
        <v>225</v>
      </c>
      <c r="D29" s="157" t="s">
        <v>204</v>
      </c>
      <c r="E29" s="268">
        <f>SUMIF('1. Population Reconciliation'!$C$13:$C$18,'2. SAP Considerations'!C29,'1. Population Reconciliation'!$F$13:$F$18)</f>
        <v>0</v>
      </c>
      <c r="F29" s="158">
        <f>'5. SAP — Disaggregated Part 3'!$E$28</f>
        <v>0</v>
      </c>
      <c r="G29" s="159">
        <f>'5. SAP — Disaggregated Part 3'!$E$56</f>
        <v>0</v>
      </c>
      <c r="H29" s="159">
        <f>'5. SAP — Disaggregated Part 3'!$E$48</f>
        <v>0</v>
      </c>
      <c r="I29" s="160" t="str">
        <f>'5. SAP — Disaggregated Part 3'!$E$57</f>
        <v>Yes</v>
      </c>
      <c r="J29" s="157"/>
      <c r="K29" s="161"/>
      <c r="L29" s="160"/>
      <c r="M29" s="267" t="str">
        <f>'4. SAP — Disaggregated Part 2'!$G$3</f>
        <v>[Select one]</v>
      </c>
      <c r="N29" s="267" t="str">
        <f>'4. SAP — Disaggregated Part 2'!$G$4</f>
        <v>[Select one]</v>
      </c>
      <c r="O29" s="267" t="str">
        <f>'4. SAP — Disaggregated Part 2'!$G$5</f>
        <v>[Select one]</v>
      </c>
      <c r="P29" s="162"/>
    </row>
    <row r="30" spans="2:16" s="163" customFormat="1" ht="41.1" hidden="1" customHeight="1" x14ac:dyDescent="0.2">
      <c r="B30" s="155"/>
      <c r="C30" s="156" t="s">
        <v>226</v>
      </c>
      <c r="D30" s="157" t="s">
        <v>205</v>
      </c>
      <c r="E30" s="268">
        <f>SUMIF('1. Population Reconciliation'!$C$13:$C$18,'2. SAP Considerations'!C30,'1. Population Reconciliation'!$F$13:$F$18)</f>
        <v>0</v>
      </c>
      <c r="F30" s="158">
        <f>'5. SAP — Disaggregated Part 3'!$E$28</f>
        <v>0</v>
      </c>
      <c r="G30" s="159">
        <f>'5. SAP — Disaggregated Part 3'!$E$56</f>
        <v>0</v>
      </c>
      <c r="H30" s="159">
        <f>'5. SAP — Disaggregated Part 3'!$E$48</f>
        <v>0</v>
      </c>
      <c r="I30" s="160" t="str">
        <f>'5. SAP — Disaggregated Part 3'!$E$57</f>
        <v>Yes</v>
      </c>
      <c r="J30" s="157" t="str">
        <f>IF('5. SAP — Disaggregated Part 3'!$E$71="Yes",'5. SAP — Disaggregated Part 3'!$E$80,"N/A")</f>
        <v>N/A</v>
      </c>
      <c r="K30" s="161" t="str">
        <f>IF('5. SAP — Disaggregated Part 3'!$E$71="Yes",'5. SAP — Disaggregated Part 3'!$E$82,"N/A")</f>
        <v>N/A</v>
      </c>
      <c r="L30" s="160" t="str">
        <f>IF('5. SAP — Disaggregated Part 3'!$E$71="Yes",'5. SAP — Disaggregated Part 3'!$E$83,"N/A")</f>
        <v>N/A</v>
      </c>
      <c r="M30" s="267" t="str">
        <f>'5. SAP — Disaggregated Part 3'!$G$3</f>
        <v>[Select one]</v>
      </c>
      <c r="N30" s="267" t="str">
        <f>'5. SAP — Disaggregated Part 3'!$G$4</f>
        <v>[Select one]</v>
      </c>
      <c r="O30" s="267" t="str">
        <f>'5. SAP — Disaggregated Part 3'!$G$5</f>
        <v>[Select one]</v>
      </c>
      <c r="P30" s="162"/>
    </row>
    <row r="31" spans="2:16" x14ac:dyDescent="0.15">
      <c r="B31" s="151"/>
      <c r="C31" s="46"/>
      <c r="D31" s="46"/>
      <c r="E31" s="46"/>
      <c r="F31" s="46"/>
      <c r="G31" s="46"/>
      <c r="H31" s="46"/>
      <c r="I31" s="46"/>
      <c r="J31" s="46"/>
      <c r="K31" s="46"/>
      <c r="L31" s="46"/>
      <c r="M31" s="46"/>
      <c r="N31" s="46"/>
      <c r="O31" s="46"/>
      <c r="P31" s="46"/>
    </row>
    <row r="32" spans="2:16" x14ac:dyDescent="0.15">
      <c r="B32" s="151"/>
      <c r="C32" s="46"/>
      <c r="D32" s="46"/>
      <c r="E32" s="46"/>
      <c r="F32" s="46"/>
      <c r="G32" s="46"/>
      <c r="H32" s="46"/>
      <c r="I32" s="46"/>
      <c r="J32" s="46"/>
      <c r="K32" s="46"/>
      <c r="L32" s="46"/>
      <c r="M32" s="46"/>
      <c r="N32" s="46"/>
      <c r="O32" s="46"/>
      <c r="P32" s="46"/>
    </row>
    <row r="33" spans="2:16" x14ac:dyDescent="0.15">
      <c r="B33" s="151"/>
      <c r="C33" s="46"/>
      <c r="D33" s="164" t="s">
        <v>141</v>
      </c>
      <c r="E33" s="299">
        <f>SUM($E$28:$E$30)</f>
        <v>7312928.04</v>
      </c>
      <c r="F33" s="46"/>
      <c r="G33" s="46"/>
      <c r="H33" s="46"/>
      <c r="I33" s="46"/>
      <c r="J33" s="46"/>
      <c r="K33" s="46"/>
      <c r="L33" s="46"/>
      <c r="M33" s="46"/>
      <c r="N33" s="46"/>
      <c r="O33" s="46"/>
      <c r="P33" s="46"/>
    </row>
    <row r="34" spans="2:16" x14ac:dyDescent="0.15">
      <c r="B34" s="151"/>
      <c r="C34" s="46"/>
      <c r="D34" s="164" t="s">
        <v>142</v>
      </c>
      <c r="E34" s="166">
        <v>7312928.04</v>
      </c>
      <c r="F34" s="167" t="s">
        <v>229</v>
      </c>
      <c r="G34" s="46"/>
      <c r="H34" s="46"/>
      <c r="I34" s="46"/>
      <c r="J34" s="46"/>
      <c r="K34" s="46"/>
      <c r="L34" s="46"/>
      <c r="M34" s="46"/>
      <c r="N34" s="46"/>
      <c r="O34" s="46"/>
      <c r="P34" s="46"/>
    </row>
    <row r="35" spans="2:16" x14ac:dyDescent="0.15">
      <c r="B35" s="151"/>
      <c r="C35" s="46"/>
      <c r="D35" s="164" t="s">
        <v>24</v>
      </c>
      <c r="E35" s="165">
        <f>$E$33-$E$34</f>
        <v>0</v>
      </c>
      <c r="F35" s="46"/>
      <c r="G35" s="46"/>
      <c r="H35" s="46"/>
      <c r="I35" s="46"/>
      <c r="J35" s="46"/>
      <c r="K35" s="46"/>
      <c r="L35" s="46"/>
      <c r="M35" s="46"/>
      <c r="N35" s="46"/>
      <c r="O35" s="46"/>
      <c r="P35" s="46"/>
    </row>
    <row r="36" spans="2:16" x14ac:dyDescent="0.15">
      <c r="B36" s="151"/>
      <c r="C36" s="46"/>
      <c r="D36" s="46"/>
      <c r="E36" s="46"/>
      <c r="F36" s="46"/>
      <c r="G36" s="46"/>
      <c r="H36" s="46"/>
      <c r="I36" s="46"/>
      <c r="J36" s="46"/>
      <c r="K36" s="46"/>
      <c r="L36" s="46"/>
      <c r="M36" s="46"/>
      <c r="N36" s="46"/>
      <c r="O36" s="46"/>
      <c r="P36" s="46"/>
    </row>
    <row r="37" spans="2:16" x14ac:dyDescent="0.15">
      <c r="B37" s="46"/>
      <c r="C37" s="46"/>
      <c r="D37" s="46"/>
      <c r="E37" s="46"/>
      <c r="F37" s="46"/>
      <c r="G37" s="46"/>
      <c r="H37" s="46"/>
      <c r="I37" s="46"/>
      <c r="J37" s="46"/>
      <c r="K37" s="46"/>
      <c r="L37" s="46"/>
      <c r="M37" s="46"/>
      <c r="N37" s="46"/>
      <c r="O37" s="46"/>
      <c r="P37" s="46"/>
    </row>
  </sheetData>
  <mergeCells count="19">
    <mergeCell ref="I26:I27"/>
    <mergeCell ref="J26:L26"/>
    <mergeCell ref="M26:M27"/>
    <mergeCell ref="N26:N27"/>
    <mergeCell ref="O26:O27"/>
    <mergeCell ref="C17:H17"/>
    <mergeCell ref="C18:H22"/>
    <mergeCell ref="C26:C27"/>
    <mergeCell ref="D26:D27"/>
    <mergeCell ref="E26:E27"/>
    <mergeCell ref="F26:F27"/>
    <mergeCell ref="G26:G27"/>
    <mergeCell ref="H26:H27"/>
    <mergeCell ref="C16:H16"/>
    <mergeCell ref="C8:H8"/>
    <mergeCell ref="C9:H9"/>
    <mergeCell ref="C10:H11"/>
    <mergeCell ref="C12:H12"/>
    <mergeCell ref="C13:H14"/>
  </mergeCells>
  <conditionalFormatting sqref="I28">
    <cfRule type="cellIs" dxfId="111" priority="69" stopIfTrue="1" operator="equal">
      <formula>0</formula>
    </cfRule>
    <cfRule type="cellIs" dxfId="110" priority="70" stopIfTrue="1" operator="equal">
      <formula>"Yes"</formula>
    </cfRule>
    <cfRule type="cellIs" dxfId="109" priority="71" stopIfTrue="1" operator="equal">
      <formula>"Invalid selection"</formula>
    </cfRule>
    <cfRule type="cellIs" dxfId="108" priority="72" stopIfTrue="1" operator="equal">
      <formula>"No, Investigate"</formula>
    </cfRule>
  </conditionalFormatting>
  <conditionalFormatting sqref="L28">
    <cfRule type="cellIs" dxfId="107" priority="67" stopIfTrue="1" operator="equal">
      <formula>"Yes"</formula>
    </cfRule>
    <cfRule type="cellIs" dxfId="106" priority="68" stopIfTrue="1" operator="equal">
      <formula>"No, Investigate"</formula>
    </cfRule>
  </conditionalFormatting>
  <conditionalFormatting sqref="L29">
    <cfRule type="cellIs" dxfId="105" priority="61" stopIfTrue="1" operator="equal">
      <formula>"Yes"</formula>
    </cfRule>
    <cfRule type="cellIs" dxfId="104" priority="62" stopIfTrue="1" operator="equal">
      <formula>"No, Investigate"</formula>
    </cfRule>
  </conditionalFormatting>
  <conditionalFormatting sqref="I30">
    <cfRule type="cellIs" dxfId="103" priority="57" stopIfTrue="1" operator="equal">
      <formula>0</formula>
    </cfRule>
    <cfRule type="cellIs" dxfId="102" priority="58" stopIfTrue="1" operator="equal">
      <formula>"Yes"</formula>
    </cfRule>
    <cfRule type="cellIs" dxfId="101" priority="59" stopIfTrue="1" operator="equal">
      <formula>"Invalid selection"</formula>
    </cfRule>
    <cfRule type="cellIs" dxfId="100" priority="60" stopIfTrue="1" operator="equal">
      <formula>"No, Investigate"</formula>
    </cfRule>
  </conditionalFormatting>
  <conditionalFormatting sqref="L30">
    <cfRule type="cellIs" dxfId="99" priority="55" stopIfTrue="1" operator="equal">
      <formula>"Yes"</formula>
    </cfRule>
    <cfRule type="cellIs" dxfId="98" priority="56" stopIfTrue="1" operator="equal">
      <formula>"No, Investigate"</formula>
    </cfRule>
  </conditionalFormatting>
  <conditionalFormatting sqref="M28:M30">
    <cfRule type="containsText" dxfId="97" priority="11" operator="containsText" text="No ">
      <formula>NOT(ISERROR(SEARCH("No ",M28)))</formula>
    </cfRule>
    <cfRule type="containsText" dxfId="96" priority="12" operator="containsText" text="Differences">
      <formula>NOT(ISERROR(SEARCH("Differences",M28)))</formula>
    </cfRule>
  </conditionalFormatting>
  <conditionalFormatting sqref="O28">
    <cfRule type="containsText" dxfId="95" priority="23" operator="containsText" text="Yes">
      <formula>NOT(ISERROR(SEARCH("Yes",O28)))</formula>
    </cfRule>
    <cfRule type="containsText" dxfId="94" priority="24" operator="containsText" text="No">
      <formula>NOT(ISERROR(SEARCH("No",O28)))</formula>
    </cfRule>
  </conditionalFormatting>
  <conditionalFormatting sqref="N28:N30">
    <cfRule type="containsText" dxfId="93" priority="19" operator="containsText" text="Other">
      <formula>NOT(ISERROR(SEARCH("Other",N28)))</formula>
    </cfRule>
    <cfRule type="containsText" dxfId="92" priority="20" operator="containsText" text="&gt; CTT">
      <formula>NOT(ISERROR(SEARCH("&gt; CTT",N28)))</formula>
    </cfRule>
    <cfRule type="containsText" dxfId="91" priority="21" operator="containsText" text="Fraud">
      <formula>NOT(ISERROR(SEARCH("Fraud",N28)))</formula>
    </cfRule>
    <cfRule type="containsText" dxfId="90" priority="22" operator="containsText" text="None">
      <formula>NOT(ISERROR(SEARCH("None",N28)))</formula>
    </cfRule>
  </conditionalFormatting>
  <conditionalFormatting sqref="N29:N30">
    <cfRule type="containsText" dxfId="89" priority="7" operator="containsText" text="Other">
      <formula>NOT(ISERROR(SEARCH("Other",N29)))</formula>
    </cfRule>
    <cfRule type="containsText" dxfId="88" priority="8" operator="containsText" text="&gt; CTT">
      <formula>NOT(ISERROR(SEARCH("&gt; CTT",N29)))</formula>
    </cfRule>
    <cfRule type="containsText" dxfId="87" priority="9" operator="containsText" text="Fraud">
      <formula>NOT(ISERROR(SEARCH("Fraud",N29)))</formula>
    </cfRule>
    <cfRule type="containsText" dxfId="86" priority="10" operator="containsText" text="None">
      <formula>NOT(ISERROR(SEARCH("None",N29)))</formula>
    </cfRule>
  </conditionalFormatting>
  <conditionalFormatting sqref="O29:O30">
    <cfRule type="containsText" dxfId="85" priority="5" operator="containsText" text="Yes">
      <formula>NOT(ISERROR(SEARCH("Yes",O29)))</formula>
    </cfRule>
    <cfRule type="containsText" dxfId="84" priority="6" operator="containsText" text="No">
      <formula>NOT(ISERROR(SEARCH("No",O29)))</formula>
    </cfRule>
  </conditionalFormatting>
  <conditionalFormatting sqref="I29">
    <cfRule type="cellIs" dxfId="83" priority="1" stopIfTrue="1" operator="equal">
      <formula>0</formula>
    </cfRule>
    <cfRule type="cellIs" dxfId="82" priority="2" stopIfTrue="1" operator="equal">
      <formula>"Yes"</formula>
    </cfRule>
    <cfRule type="cellIs" dxfId="81" priority="3" stopIfTrue="1" operator="equal">
      <formula>"Invalid selection"</formula>
    </cfRule>
    <cfRule type="cellIs" dxfId="80" priority="4" stopIfTrue="1" operator="equal">
      <formula>"No, Investigate"</formula>
    </cfRule>
  </conditionalFormatting>
  <hyperlinks>
    <hyperlink ref="M28" location="'3. SAP — Disaggregated Part 1'!G3" display="'3. SAP — Disaggregated Part 1'!G3" xr:uid="{00000000-0004-0000-0200-000001000000}"/>
    <hyperlink ref="M29" location="'4. SAP — Disaggregated Part 2'!G3" display="'4. SAP — Disaggregated Part 2'!G3" xr:uid="{00000000-0004-0000-0200-000002000000}"/>
    <hyperlink ref="M30" location="'5. SAP — Disaggregated Part 3'!G3" display="'5. SAP — Disaggregated Part 3'!G3" xr:uid="{00000000-0004-0000-0200-000003000000}"/>
    <hyperlink ref="N28" location="'3. SAP — Disaggregated Part 1'!G4" display="'3. SAP — Disaggregated Part 1'!G4" xr:uid="{00000000-0004-0000-0200-000004000000}"/>
    <hyperlink ref="O28" location="'3. SAP — Disaggregated Part 1'!G5" display="'3. SAP — Disaggregated Part 1'!G5" xr:uid="{00000000-0004-0000-0200-000005000000}"/>
    <hyperlink ref="N29" location="'4. SAP — Disaggregated Part 2'!G4" display="'4. SAP — Disaggregated Part 2'!G4" xr:uid="{00000000-0004-0000-0200-000006000000}"/>
    <hyperlink ref="O29" location="'4. SAP — Disaggregated Part 2'!G5" display="'4. SAP — Disaggregated Part 2'!G5" xr:uid="{00000000-0004-0000-0200-000007000000}"/>
    <hyperlink ref="N30" location="'5. SAP — Disaggregated Part 3'!G4" display="'5. SAP — Disaggregated Part 3'!G4" xr:uid="{00000000-0004-0000-0200-000008000000}"/>
    <hyperlink ref="O30" location="'5. SAP — Disaggregated Part 3'!G5" display="'5. SAP — Disaggregated Part 3'!G5" xr:uid="{00000000-0004-0000-0200-000009000000}"/>
    <hyperlink ref="F2" location="'0. Summary Tab'!A1" display="Click here to return to Summary tab" xr:uid="{7C30C345-D592-4BCF-970C-DF333DD53742}"/>
  </hyperlinks>
  <pageMargins left="0.75" right="0.75" top="1" bottom="1" header="0.5" footer="0.5"/>
  <pageSetup scale="35" fitToHeight="0" orientation="landscape"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B2:L89"/>
  <sheetViews>
    <sheetView showGridLines="0" topLeftCell="A76" zoomScaleNormal="100" workbookViewId="0">
      <selection activeCell="E25" sqref="E25"/>
    </sheetView>
  </sheetViews>
  <sheetFormatPr defaultColWidth="8.796875" defaultRowHeight="10.5" x14ac:dyDescent="0.15"/>
  <cols>
    <col min="1" max="1" width="2.19921875" style="30" bestFit="1" customWidth="1"/>
    <col min="2" max="2" width="6.69921875" style="30" bestFit="1" customWidth="1"/>
    <col min="3" max="4" width="16" style="30" customWidth="1"/>
    <col min="5" max="5" width="15.19921875" style="30" customWidth="1"/>
    <col min="6" max="6" width="25.69921875" style="30" bestFit="1" customWidth="1"/>
    <col min="7" max="7" width="34.19921875" style="30" customWidth="1"/>
    <col min="8" max="8" width="4.69921875" style="30" customWidth="1"/>
    <col min="9" max="11" width="15.59765625" style="30" customWidth="1"/>
    <col min="12" max="12" width="4.69921875" style="30" customWidth="1"/>
    <col min="13" max="16384" width="8.796875" style="30"/>
  </cols>
  <sheetData>
    <row r="2" spans="2:12" x14ac:dyDescent="0.15">
      <c r="B2" s="46"/>
      <c r="C2" s="46"/>
      <c r="D2" s="46"/>
      <c r="E2" s="46"/>
      <c r="F2" s="46"/>
      <c r="G2" s="46"/>
      <c r="H2" s="46"/>
      <c r="I2" s="137" t="s">
        <v>17</v>
      </c>
      <c r="J2" s="46"/>
      <c r="K2" s="46"/>
      <c r="L2" s="46"/>
    </row>
    <row r="3" spans="2:12" ht="21" x14ac:dyDescent="0.15">
      <c r="B3" s="3" t="s">
        <v>0</v>
      </c>
      <c r="C3" s="293" t="str">
        <f>'0. Summary Tab'!$C$5</f>
        <v>Cosmopolitan Industries (Pvt.) Limited</v>
      </c>
      <c r="D3" s="63"/>
      <c r="E3" s="46"/>
      <c r="F3" s="140" t="s">
        <v>18</v>
      </c>
      <c r="G3" s="246" t="s">
        <v>86</v>
      </c>
      <c r="H3" s="168"/>
      <c r="I3" s="142" t="s">
        <v>1</v>
      </c>
      <c r="J3" s="142" t="s">
        <v>2</v>
      </c>
      <c r="K3" s="143" t="s">
        <v>3</v>
      </c>
      <c r="L3" s="46"/>
    </row>
    <row r="4" spans="2:12" x14ac:dyDescent="0.15">
      <c r="B4" s="6" t="s">
        <v>4</v>
      </c>
      <c r="C4" s="233" t="str">
        <f>'0. Summary Tab'!$C$6</f>
        <v>6/30/2021</v>
      </c>
      <c r="D4" s="169"/>
      <c r="E4" s="46"/>
      <c r="F4" s="140" t="s">
        <v>19</v>
      </c>
      <c r="G4" s="247" t="s">
        <v>85</v>
      </c>
      <c r="H4" s="46"/>
      <c r="I4" s="139">
        <f>'0. Summary Tab'!$E$6</f>
        <v>500000</v>
      </c>
      <c r="J4" s="139">
        <f>'0. Summary Tab'!$F$6</f>
        <v>375000</v>
      </c>
      <c r="K4" s="139">
        <f>'0. Summary Tab'!$G$6</f>
        <v>25000</v>
      </c>
      <c r="L4" s="46"/>
    </row>
    <row r="5" spans="2:12" x14ac:dyDescent="0.15">
      <c r="B5" s="144"/>
      <c r="C5" s="128"/>
      <c r="D5" s="128"/>
      <c r="E5" s="46"/>
      <c r="F5" s="140" t="s">
        <v>20</v>
      </c>
      <c r="G5" s="247" t="s">
        <v>89</v>
      </c>
      <c r="H5" s="46"/>
      <c r="I5" s="46"/>
      <c r="J5" s="46"/>
      <c r="K5" s="46"/>
      <c r="L5" s="46"/>
    </row>
    <row r="6" spans="2:12" x14ac:dyDescent="0.15">
      <c r="B6" s="46"/>
      <c r="C6" s="46"/>
      <c r="D6" s="46"/>
      <c r="E6" s="46"/>
      <c r="F6" s="46"/>
      <c r="G6" s="46"/>
      <c r="H6" s="46"/>
      <c r="I6" s="46"/>
      <c r="J6" s="46"/>
      <c r="K6" s="46"/>
      <c r="L6" s="46"/>
    </row>
    <row r="7" spans="2:12" x14ac:dyDescent="0.15">
      <c r="B7" s="48"/>
      <c r="C7" s="49"/>
      <c r="D7" s="49"/>
      <c r="E7" s="49"/>
      <c r="F7" s="49"/>
      <c r="G7" s="49"/>
      <c r="H7" s="49"/>
      <c r="I7" s="49"/>
      <c r="J7" s="49"/>
    </row>
    <row r="8" spans="2:12" x14ac:dyDescent="0.15">
      <c r="B8" s="46"/>
      <c r="C8" s="146"/>
      <c r="D8" s="146"/>
      <c r="E8" s="126"/>
      <c r="F8" s="148"/>
      <c r="G8" s="126"/>
      <c r="H8" s="170"/>
      <c r="I8" s="47"/>
      <c r="J8" s="46"/>
      <c r="K8" s="46"/>
      <c r="L8" s="46"/>
    </row>
    <row r="9" spans="2:12" x14ac:dyDescent="0.15">
      <c r="B9" s="46"/>
      <c r="C9" s="171" t="s">
        <v>21</v>
      </c>
      <c r="D9" s="355" t="s">
        <v>143</v>
      </c>
      <c r="E9" s="356"/>
      <c r="F9" s="356"/>
      <c r="G9" s="357"/>
      <c r="H9" s="170"/>
      <c r="I9" s="47"/>
      <c r="J9" s="46"/>
      <c r="K9" s="46"/>
      <c r="L9" s="46"/>
    </row>
    <row r="10" spans="2:12" x14ac:dyDescent="0.15">
      <c r="B10" s="46"/>
      <c r="C10" s="146"/>
      <c r="D10" s="146"/>
      <c r="E10" s="126"/>
      <c r="F10" s="148"/>
      <c r="G10" s="126"/>
      <c r="H10" s="170"/>
      <c r="I10" s="47"/>
      <c r="J10" s="46"/>
      <c r="K10" s="46"/>
      <c r="L10" s="46"/>
    </row>
    <row r="11" spans="2:12" x14ac:dyDescent="0.15">
      <c r="C11" s="54"/>
      <c r="D11" s="54"/>
      <c r="E11" s="55"/>
      <c r="F11" s="56"/>
      <c r="G11" s="127"/>
      <c r="H11" s="57"/>
    </row>
    <row r="12" spans="2:12" x14ac:dyDescent="0.15">
      <c r="B12" s="46"/>
      <c r="C12" s="63"/>
      <c r="D12" s="63"/>
      <c r="E12" s="47"/>
      <c r="F12" s="128"/>
      <c r="G12" s="47"/>
      <c r="H12" s="47"/>
      <c r="I12" s="47"/>
      <c r="J12" s="47"/>
      <c r="K12" s="47"/>
      <c r="L12" s="47"/>
    </row>
    <row r="13" spans="2:12" x14ac:dyDescent="0.15">
      <c r="B13" s="46"/>
      <c r="C13" s="358" t="s">
        <v>144</v>
      </c>
      <c r="D13" s="359"/>
      <c r="E13" s="172" t="s">
        <v>135</v>
      </c>
      <c r="F13" s="173"/>
      <c r="G13" s="46"/>
      <c r="H13" s="46"/>
      <c r="I13" s="46"/>
      <c r="J13" s="46"/>
      <c r="K13" s="46"/>
      <c r="L13" s="46"/>
    </row>
    <row r="14" spans="2:12" x14ac:dyDescent="0.15">
      <c r="B14" s="46"/>
      <c r="C14" s="360" t="str">
        <f>'2. SAP Considerations'!$C$28</f>
        <v>Disaggregated Part 1</v>
      </c>
      <c r="D14" s="361"/>
      <c r="E14" s="174">
        <f>'2. SAP Considerations'!$E$28</f>
        <v>7312928.04</v>
      </c>
      <c r="F14" s="175" t="s">
        <v>145</v>
      </c>
      <c r="G14" s="46"/>
      <c r="H14" s="46"/>
      <c r="I14" s="46"/>
      <c r="J14" s="46"/>
      <c r="K14" s="46"/>
      <c r="L14" s="46"/>
    </row>
    <row r="15" spans="2:12" x14ac:dyDescent="0.15">
      <c r="B15" s="46"/>
      <c r="C15" s="46"/>
      <c r="D15" s="46"/>
      <c r="E15" s="46"/>
      <c r="F15" s="46"/>
      <c r="G15" s="46"/>
      <c r="H15" s="46"/>
      <c r="I15" s="46"/>
      <c r="J15" s="46"/>
      <c r="K15" s="46"/>
      <c r="L15" s="46"/>
    </row>
    <row r="16" spans="2:12" x14ac:dyDescent="0.15">
      <c r="B16" s="176" t="s">
        <v>146</v>
      </c>
      <c r="C16" s="362" t="s">
        <v>147</v>
      </c>
      <c r="D16" s="363"/>
      <c r="E16" s="363"/>
      <c r="F16" s="363"/>
      <c r="G16" s="364"/>
      <c r="H16" s="46"/>
      <c r="I16" s="46"/>
      <c r="J16" s="46"/>
      <c r="K16" s="46"/>
      <c r="L16" s="46"/>
    </row>
    <row r="17" spans="2:12" x14ac:dyDescent="0.15">
      <c r="B17" s="46"/>
      <c r="C17" s="46"/>
      <c r="D17" s="46"/>
      <c r="E17" s="46"/>
      <c r="F17" s="46"/>
      <c r="G17" s="46"/>
      <c r="H17" s="46"/>
      <c r="I17" s="46"/>
      <c r="J17" s="46"/>
      <c r="K17" s="46"/>
      <c r="L17" s="46"/>
    </row>
    <row r="18" spans="2:12" x14ac:dyDescent="0.15">
      <c r="B18" s="46"/>
      <c r="C18" s="365" t="s">
        <v>148</v>
      </c>
      <c r="D18" s="366"/>
      <c r="E18" s="177" t="s">
        <v>149</v>
      </c>
      <c r="F18" s="177" t="s">
        <v>150</v>
      </c>
      <c r="G18" s="177" t="s">
        <v>151</v>
      </c>
      <c r="H18" s="46"/>
      <c r="I18" s="46"/>
      <c r="J18" s="46"/>
      <c r="K18" s="46"/>
      <c r="L18" s="46"/>
    </row>
    <row r="19" spans="2:12" ht="12" customHeight="1" x14ac:dyDescent="0.15">
      <c r="B19" s="46"/>
      <c r="C19" s="369" t="s">
        <v>207</v>
      </c>
      <c r="D19" s="370"/>
      <c r="E19" s="243"/>
      <c r="F19" s="179"/>
      <c r="G19" s="179"/>
      <c r="H19" s="46"/>
      <c r="I19" s="46"/>
      <c r="J19" s="46"/>
      <c r="K19" s="46"/>
      <c r="L19" s="46"/>
    </row>
    <row r="20" spans="2:12" ht="23.45" customHeight="1" x14ac:dyDescent="0.15">
      <c r="B20" s="46"/>
      <c r="C20" s="367" t="s">
        <v>211</v>
      </c>
      <c r="D20" s="368"/>
      <c r="E20" s="292">
        <v>6952714.3600000003</v>
      </c>
      <c r="F20" s="179"/>
      <c r="G20" s="179"/>
      <c r="H20" s="46"/>
      <c r="I20" s="46"/>
      <c r="J20" s="46"/>
      <c r="K20" s="46"/>
      <c r="L20" s="46"/>
    </row>
    <row r="21" spans="2:12" s="163" customFormat="1" ht="21" x14ac:dyDescent="0.2">
      <c r="B21" s="162"/>
      <c r="C21" s="367" t="s">
        <v>210</v>
      </c>
      <c r="D21" s="368"/>
      <c r="E21" s="306">
        <v>0.05</v>
      </c>
      <c r="F21" s="298" t="s">
        <v>494</v>
      </c>
      <c r="G21" s="298"/>
      <c r="H21" s="162"/>
      <c r="I21" s="162"/>
      <c r="J21" s="162"/>
      <c r="K21" s="162"/>
      <c r="L21" s="162"/>
    </row>
    <row r="22" spans="2:12" x14ac:dyDescent="0.15">
      <c r="B22" s="46"/>
      <c r="C22" s="249" t="s">
        <v>33</v>
      </c>
      <c r="D22" s="250"/>
      <c r="E22" s="178">
        <v>4565</v>
      </c>
      <c r="F22" s="371" t="s">
        <v>494</v>
      </c>
      <c r="G22" s="179"/>
      <c r="H22" s="46"/>
      <c r="I22" s="46"/>
      <c r="J22" s="46"/>
      <c r="K22" s="46"/>
      <c r="L22" s="46"/>
    </row>
    <row r="23" spans="2:12" x14ac:dyDescent="0.15">
      <c r="B23" s="46"/>
      <c r="C23" s="249" t="s">
        <v>34</v>
      </c>
      <c r="D23" s="250"/>
      <c r="E23" s="178">
        <v>4543</v>
      </c>
      <c r="F23" s="372"/>
      <c r="G23" s="179"/>
      <c r="H23" s="46"/>
      <c r="I23" s="46"/>
      <c r="J23" s="46"/>
      <c r="K23" s="46"/>
      <c r="L23" s="46"/>
    </row>
    <row r="24" spans="2:12" x14ac:dyDescent="0.15">
      <c r="B24" s="46"/>
      <c r="C24" s="264"/>
      <c r="D24" s="265"/>
      <c r="E24" s="243"/>
      <c r="F24" s="179"/>
      <c r="G24" s="179"/>
      <c r="H24" s="46"/>
      <c r="I24" s="46"/>
      <c r="J24" s="46"/>
      <c r="K24" s="46"/>
      <c r="L24" s="46"/>
    </row>
    <row r="25" spans="2:12" x14ac:dyDescent="0.15">
      <c r="B25" s="46"/>
      <c r="C25" s="353"/>
      <c r="D25" s="354"/>
      <c r="E25" s="180"/>
      <c r="F25" s="179"/>
      <c r="G25" s="179"/>
      <c r="H25" s="46"/>
      <c r="I25" s="46"/>
      <c r="J25" s="46"/>
      <c r="K25" s="46"/>
      <c r="L25" s="46"/>
    </row>
    <row r="26" spans="2:12" x14ac:dyDescent="0.15">
      <c r="B26" s="46"/>
      <c r="C26" s="353"/>
      <c r="D26" s="354"/>
      <c r="E26" s="180"/>
      <c r="F26" s="179"/>
      <c r="G26" s="179"/>
      <c r="H26" s="46"/>
      <c r="I26" s="46"/>
      <c r="J26" s="46"/>
      <c r="K26" s="46"/>
      <c r="L26" s="46"/>
    </row>
    <row r="27" spans="2:12" x14ac:dyDescent="0.15">
      <c r="B27" s="46"/>
      <c r="C27" s="181"/>
      <c r="D27" s="182"/>
      <c r="E27" s="180"/>
      <c r="F27" s="179"/>
      <c r="G27" s="179"/>
      <c r="H27" s="46"/>
      <c r="I27" s="46"/>
      <c r="J27" s="46"/>
      <c r="K27" s="46"/>
      <c r="L27" s="46"/>
    </row>
    <row r="28" spans="2:12" x14ac:dyDescent="0.15">
      <c r="B28" s="46"/>
      <c r="C28" s="373"/>
      <c r="D28" s="374"/>
      <c r="E28" s="266"/>
      <c r="F28" s="179"/>
      <c r="G28" s="179"/>
      <c r="H28" s="46"/>
      <c r="I28" s="46"/>
      <c r="J28" s="46"/>
      <c r="K28" s="46"/>
      <c r="L28" s="46"/>
    </row>
    <row r="29" spans="2:12" ht="11.25" thickBot="1" x14ac:dyDescent="0.2">
      <c r="B29" s="46"/>
      <c r="C29" s="375" t="s">
        <v>152</v>
      </c>
      <c r="D29" s="376"/>
      <c r="E29" s="183">
        <f>IFERROR((E20/E23*(1+E21)*E22),0)</f>
        <v>7335702.8628813569</v>
      </c>
      <c r="F29" s="175" t="s">
        <v>153</v>
      </c>
      <c r="G29" s="173"/>
      <c r="H29" s="46"/>
      <c r="I29" s="46"/>
      <c r="J29" s="46"/>
      <c r="K29" s="46"/>
      <c r="L29" s="46"/>
    </row>
    <row r="30" spans="2:12" x14ac:dyDescent="0.15">
      <c r="B30" s="46"/>
      <c r="C30" s="46"/>
      <c r="D30" s="46"/>
      <c r="E30" s="46"/>
      <c r="F30" s="46"/>
      <c r="G30" s="46"/>
      <c r="H30" s="46"/>
      <c r="I30" s="46"/>
      <c r="J30" s="46"/>
      <c r="K30" s="46"/>
      <c r="L30" s="46"/>
    </row>
    <row r="31" spans="2:12" x14ac:dyDescent="0.15">
      <c r="B31" s="176" t="s">
        <v>154</v>
      </c>
      <c r="C31" s="377" t="s">
        <v>155</v>
      </c>
      <c r="D31" s="378"/>
      <c r="E31" s="378"/>
      <c r="F31" s="378"/>
      <c r="G31" s="379"/>
      <c r="H31" s="46"/>
      <c r="I31" s="46"/>
      <c r="J31" s="46"/>
      <c r="K31" s="46"/>
      <c r="L31" s="46"/>
    </row>
    <row r="32" spans="2:12" x14ac:dyDescent="0.15">
      <c r="B32" s="184"/>
      <c r="C32" s="185"/>
      <c r="D32" s="185"/>
      <c r="E32" s="186"/>
      <c r="F32" s="186"/>
      <c r="G32" s="186"/>
      <c r="H32" s="47"/>
      <c r="I32" s="46"/>
      <c r="J32" s="46"/>
      <c r="K32" s="46"/>
      <c r="L32" s="46"/>
    </row>
    <row r="33" spans="2:12" ht="11.25" x14ac:dyDescent="0.15">
      <c r="B33" s="184"/>
      <c r="C33" s="380" t="s">
        <v>156</v>
      </c>
      <c r="D33" s="381"/>
      <c r="E33" s="381"/>
      <c r="F33" s="381"/>
      <c r="G33" s="382"/>
      <c r="H33" s="47"/>
      <c r="I33" s="46"/>
      <c r="J33" s="46"/>
      <c r="K33" s="46"/>
      <c r="L33" s="46"/>
    </row>
    <row r="34" spans="2:12" x14ac:dyDescent="0.15">
      <c r="B34" s="184"/>
      <c r="C34" s="185"/>
      <c r="D34" s="185"/>
      <c r="E34" s="186"/>
      <c r="F34" s="186"/>
      <c r="G34" s="186"/>
      <c r="H34" s="47"/>
      <c r="I34" s="46"/>
      <c r="J34" s="46"/>
      <c r="K34" s="46"/>
      <c r="L34" s="46"/>
    </row>
    <row r="35" spans="2:12" x14ac:dyDescent="0.15">
      <c r="B35" s="176" t="s">
        <v>157</v>
      </c>
      <c r="C35" s="362" t="s">
        <v>158</v>
      </c>
      <c r="D35" s="363"/>
      <c r="E35" s="363"/>
      <c r="F35" s="363"/>
      <c r="G35" s="364"/>
      <c r="H35" s="46"/>
      <c r="I35" s="46"/>
      <c r="J35" s="46"/>
      <c r="K35" s="46"/>
      <c r="L35" s="46"/>
    </row>
    <row r="36" spans="2:12" x14ac:dyDescent="0.15">
      <c r="B36" s="46"/>
      <c r="C36" s="46"/>
      <c r="D36" s="46"/>
      <c r="E36" s="46"/>
      <c r="F36" s="46"/>
      <c r="G36" s="46"/>
      <c r="H36" s="46"/>
      <c r="I36" s="46"/>
      <c r="J36" s="46"/>
      <c r="K36" s="46"/>
      <c r="L36" s="46"/>
    </row>
    <row r="37" spans="2:12" x14ac:dyDescent="0.15">
      <c r="B37" s="46"/>
      <c r="C37" s="383" t="s">
        <v>159</v>
      </c>
      <c r="D37" s="384"/>
      <c r="E37" s="385"/>
      <c r="F37" s="46"/>
      <c r="G37" s="46"/>
      <c r="H37" s="46"/>
      <c r="I37" s="46"/>
      <c r="J37" s="46"/>
      <c r="K37" s="46"/>
      <c r="L37" s="46"/>
    </row>
    <row r="38" spans="2:12" x14ac:dyDescent="0.15">
      <c r="B38" s="46"/>
      <c r="C38" s="187" t="s">
        <v>160</v>
      </c>
      <c r="D38" s="188"/>
      <c r="E38" s="386" t="s">
        <v>23</v>
      </c>
      <c r="F38" s="46"/>
      <c r="G38" s="46"/>
      <c r="H38" s="46"/>
      <c r="I38" s="46"/>
      <c r="J38" s="46"/>
      <c r="K38" s="46"/>
      <c r="L38" s="46"/>
    </row>
    <row r="39" spans="2:12" x14ac:dyDescent="0.15">
      <c r="B39" s="46"/>
      <c r="C39" s="189" t="s">
        <v>161</v>
      </c>
      <c r="D39" s="150"/>
      <c r="E39" s="387"/>
      <c r="F39" s="46"/>
      <c r="G39" s="46"/>
      <c r="H39" s="46"/>
      <c r="I39" s="46"/>
      <c r="J39" s="46"/>
      <c r="K39" s="46"/>
      <c r="L39" s="46"/>
    </row>
    <row r="40" spans="2:12" x14ac:dyDescent="0.15">
      <c r="B40" s="46"/>
      <c r="C40" s="189" t="s">
        <v>162</v>
      </c>
      <c r="D40" s="150"/>
      <c r="E40" s="387"/>
      <c r="F40" s="46"/>
      <c r="G40" s="46"/>
      <c r="H40" s="46"/>
      <c r="I40" s="46"/>
      <c r="J40" s="46"/>
      <c r="K40" s="46"/>
      <c r="L40" s="46"/>
    </row>
    <row r="41" spans="2:12" x14ac:dyDescent="0.15">
      <c r="B41" s="46"/>
      <c r="C41" s="189" t="s">
        <v>102</v>
      </c>
      <c r="D41" s="150"/>
      <c r="E41" s="387"/>
      <c r="F41" s="46"/>
      <c r="G41" s="46"/>
      <c r="H41" s="46"/>
      <c r="I41" s="46"/>
      <c r="J41" s="46"/>
      <c r="K41" s="46"/>
      <c r="L41" s="46"/>
    </row>
    <row r="42" spans="2:12" x14ac:dyDescent="0.15">
      <c r="B42" s="46"/>
      <c r="C42" s="189" t="s">
        <v>163</v>
      </c>
      <c r="D42" s="150"/>
      <c r="E42" s="387"/>
      <c r="F42" s="46"/>
      <c r="G42" s="46"/>
      <c r="H42" s="46"/>
      <c r="I42" s="46"/>
      <c r="J42" s="46"/>
      <c r="K42" s="46"/>
      <c r="L42" s="46"/>
    </row>
    <row r="43" spans="2:12" x14ac:dyDescent="0.15">
      <c r="B43" s="46"/>
      <c r="C43" s="189" t="s">
        <v>164</v>
      </c>
      <c r="D43" s="150"/>
      <c r="E43" s="387"/>
      <c r="F43" s="46"/>
      <c r="G43" s="46"/>
      <c r="H43" s="46"/>
      <c r="I43" s="46"/>
      <c r="J43" s="46"/>
      <c r="K43" s="46"/>
      <c r="L43" s="46"/>
    </row>
    <row r="44" spans="2:12" x14ac:dyDescent="0.15">
      <c r="B44" s="46"/>
      <c r="C44" s="190"/>
      <c r="D44" s="191"/>
      <c r="E44" s="388"/>
      <c r="F44" s="46"/>
      <c r="G44" s="46"/>
      <c r="H44" s="46"/>
      <c r="I44" s="46"/>
      <c r="J44" s="46"/>
      <c r="K44" s="46"/>
      <c r="L44" s="46"/>
    </row>
    <row r="45" spans="2:12" x14ac:dyDescent="0.15">
      <c r="B45" s="46"/>
      <c r="C45" s="150"/>
      <c r="D45" s="150"/>
      <c r="E45" s="192"/>
      <c r="F45" s="46"/>
      <c r="G45" s="46"/>
      <c r="H45" s="46"/>
      <c r="I45" s="46"/>
      <c r="J45" s="46"/>
      <c r="K45" s="46"/>
      <c r="L45" s="46"/>
    </row>
    <row r="46" spans="2:12" x14ac:dyDescent="0.15">
      <c r="B46" s="46"/>
      <c r="C46" s="389" t="s">
        <v>165</v>
      </c>
      <c r="D46" s="390"/>
      <c r="E46" s="141" t="s">
        <v>83</v>
      </c>
      <c r="F46" s="46"/>
      <c r="G46" s="46"/>
      <c r="H46" s="46"/>
      <c r="I46" s="46"/>
      <c r="J46" s="46"/>
      <c r="K46" s="46"/>
      <c r="L46" s="46"/>
    </row>
    <row r="47" spans="2:12" x14ac:dyDescent="0.15">
      <c r="B47" s="46"/>
      <c r="C47" s="389" t="s">
        <v>166</v>
      </c>
      <c r="D47" s="390"/>
      <c r="E47" s="268">
        <f>MIN(0.22 * ABS(7312928), 0.65 * 375000)</f>
        <v>243750</v>
      </c>
      <c r="F47" s="242" t="str">
        <f>$E$38</f>
        <v>&lt;1&gt;</v>
      </c>
      <c r="G47" s="46"/>
      <c r="H47" s="46"/>
      <c r="I47" s="46"/>
      <c r="J47" s="46"/>
      <c r="K47" s="46"/>
      <c r="L47" s="46"/>
    </row>
    <row r="48" spans="2:12" ht="31.35" customHeight="1" x14ac:dyDescent="0.15">
      <c r="B48" s="46"/>
      <c r="C48" s="391" t="s">
        <v>167</v>
      </c>
      <c r="D48" s="392"/>
      <c r="E48" s="194"/>
      <c r="F48" s="395" t="s">
        <v>496</v>
      </c>
      <c r="G48" s="396"/>
      <c r="H48" s="46"/>
      <c r="I48" s="46"/>
      <c r="J48" s="46"/>
      <c r="K48" s="46"/>
      <c r="L48" s="46"/>
    </row>
    <row r="49" spans="2:12" x14ac:dyDescent="0.15">
      <c r="B49" s="46"/>
      <c r="C49" s="393" t="str">
        <f>IF(E48&lt;&gt;"","Adjusted threshold applied","Threshold applied")</f>
        <v>Threshold applied</v>
      </c>
      <c r="D49" s="394"/>
      <c r="E49" s="195">
        <f>SUM($E$47:$E$48)</f>
        <v>243750</v>
      </c>
      <c r="F49" s="395"/>
      <c r="G49" s="396"/>
      <c r="H49" s="46"/>
      <c r="I49" s="46"/>
      <c r="J49" s="46"/>
      <c r="K49" s="46"/>
      <c r="L49" s="46"/>
    </row>
    <row r="50" spans="2:12" x14ac:dyDescent="0.15">
      <c r="B50" s="46"/>
      <c r="C50" s="150"/>
      <c r="D50" s="150"/>
      <c r="E50" s="192"/>
      <c r="F50" s="46"/>
      <c r="G50" s="46"/>
      <c r="H50" s="46"/>
      <c r="I50" s="46"/>
      <c r="J50" s="46"/>
      <c r="K50" s="46"/>
      <c r="L50" s="46"/>
    </row>
    <row r="51" spans="2:12" x14ac:dyDescent="0.15">
      <c r="B51" s="46"/>
      <c r="C51" s="46"/>
      <c r="D51" s="46"/>
      <c r="E51" s="46"/>
      <c r="F51" s="46"/>
      <c r="G51" s="46"/>
      <c r="H51" s="46"/>
      <c r="I51" s="46"/>
      <c r="J51" s="46"/>
      <c r="K51" s="46"/>
      <c r="L51" s="46"/>
    </row>
    <row r="52" spans="2:12" x14ac:dyDescent="0.15">
      <c r="B52" s="176" t="s">
        <v>168</v>
      </c>
      <c r="C52" s="362" t="s">
        <v>169</v>
      </c>
      <c r="D52" s="363"/>
      <c r="E52" s="363"/>
      <c r="F52" s="363"/>
      <c r="G52" s="364"/>
      <c r="H52" s="46"/>
      <c r="I52" s="46"/>
      <c r="J52" s="46"/>
      <c r="K52" s="46"/>
      <c r="L52" s="46"/>
    </row>
    <row r="53" spans="2:12" x14ac:dyDescent="0.15">
      <c r="B53" s="46"/>
      <c r="C53" s="46"/>
      <c r="D53" s="46"/>
      <c r="E53" s="46"/>
      <c r="F53" s="46"/>
      <c r="G53" s="46"/>
      <c r="H53" s="46"/>
      <c r="I53" s="46"/>
      <c r="J53" s="46"/>
      <c r="K53" s="46"/>
      <c r="L53" s="46"/>
    </row>
    <row r="54" spans="2:12" x14ac:dyDescent="0.15">
      <c r="B54" s="46"/>
      <c r="C54" s="399" t="s">
        <v>106</v>
      </c>
      <c r="D54" s="400"/>
      <c r="E54" s="196" t="s">
        <v>108</v>
      </c>
      <c r="F54" s="173"/>
      <c r="G54" s="46"/>
      <c r="H54" s="46"/>
      <c r="I54" s="46"/>
      <c r="J54" s="46"/>
      <c r="K54" s="46"/>
      <c r="L54" s="46"/>
    </row>
    <row r="55" spans="2:12" x14ac:dyDescent="0.15">
      <c r="B55" s="46"/>
      <c r="C55" s="389" t="s">
        <v>170</v>
      </c>
      <c r="D55" s="390"/>
      <c r="E55" s="197">
        <f>$E$29</f>
        <v>7335702.8628813569</v>
      </c>
      <c r="F55" s="198" t="s">
        <v>171</v>
      </c>
      <c r="G55" s="46"/>
      <c r="H55" s="46"/>
      <c r="I55" s="46"/>
      <c r="J55" s="46"/>
      <c r="K55" s="46"/>
      <c r="L55" s="46"/>
    </row>
    <row r="56" spans="2:12" x14ac:dyDescent="0.15">
      <c r="B56" s="46"/>
      <c r="C56" s="389" t="s">
        <v>135</v>
      </c>
      <c r="D56" s="390"/>
      <c r="E56" s="199">
        <f>$E$14</f>
        <v>7312928.04</v>
      </c>
      <c r="F56" s="198" t="s">
        <v>172</v>
      </c>
      <c r="G56" s="46"/>
      <c r="H56" s="46"/>
      <c r="I56" s="46"/>
      <c r="J56" s="46"/>
      <c r="K56" s="46"/>
      <c r="L56" s="46"/>
    </row>
    <row r="57" spans="2:12" x14ac:dyDescent="0.15">
      <c r="B57" s="46"/>
      <c r="C57" s="389" t="s">
        <v>173</v>
      </c>
      <c r="D57" s="390"/>
      <c r="E57" s="197">
        <f>$E$56-$E$55</f>
        <v>-22774.822881356813</v>
      </c>
      <c r="F57" s="198" t="s">
        <v>174</v>
      </c>
      <c r="G57" s="46"/>
      <c r="H57" s="46"/>
      <c r="I57" s="46"/>
      <c r="J57" s="46"/>
      <c r="K57" s="46"/>
      <c r="L57" s="46"/>
    </row>
    <row r="58" spans="2:12" x14ac:dyDescent="0.15">
      <c r="B58" s="46"/>
      <c r="C58" s="401" t="s">
        <v>175</v>
      </c>
      <c r="D58" s="402"/>
      <c r="E58" s="200" t="str">
        <f>IF(ABS($E$57)&gt;$E$49,"No, Investigate","Yes")</f>
        <v>Yes</v>
      </c>
      <c r="F58" s="173"/>
      <c r="G58" s="46"/>
      <c r="H58" s="46"/>
      <c r="I58" s="46"/>
      <c r="J58" s="46"/>
      <c r="K58" s="46"/>
      <c r="L58" s="46"/>
    </row>
    <row r="59" spans="2:12" x14ac:dyDescent="0.15">
      <c r="B59" s="46"/>
      <c r="C59" s="46"/>
      <c r="D59" s="46"/>
      <c r="E59" s="297"/>
      <c r="F59" s="46"/>
      <c r="G59" s="46"/>
      <c r="H59" s="46"/>
      <c r="I59" s="46"/>
      <c r="J59" s="46"/>
      <c r="K59" s="46"/>
      <c r="L59" s="46"/>
    </row>
    <row r="60" spans="2:12" x14ac:dyDescent="0.15">
      <c r="B60" s="176" t="s">
        <v>176</v>
      </c>
      <c r="C60" s="201" t="s">
        <v>177</v>
      </c>
      <c r="D60" s="202"/>
      <c r="E60" s="202"/>
      <c r="F60" s="202"/>
      <c r="G60" s="203"/>
      <c r="H60" s="46"/>
      <c r="I60" s="46"/>
      <c r="J60" s="46"/>
      <c r="K60" s="46"/>
      <c r="L60" s="46"/>
    </row>
    <row r="61" spans="2:12" x14ac:dyDescent="0.15">
      <c r="B61" s="46"/>
      <c r="C61" s="46"/>
      <c r="D61" s="46"/>
      <c r="E61" s="46"/>
      <c r="F61" s="46"/>
      <c r="G61" s="46"/>
      <c r="H61" s="46"/>
      <c r="I61" s="46"/>
      <c r="J61" s="46"/>
      <c r="K61" s="46"/>
      <c r="L61" s="46"/>
    </row>
    <row r="62" spans="2:12" x14ac:dyDescent="0.15">
      <c r="B62" s="46"/>
      <c r="C62" s="399" t="s">
        <v>178</v>
      </c>
      <c r="D62" s="400"/>
      <c r="E62" s="196" t="s">
        <v>108</v>
      </c>
      <c r="F62" s="204" t="s">
        <v>179</v>
      </c>
      <c r="G62" s="177" t="s">
        <v>180</v>
      </c>
      <c r="H62" s="46"/>
      <c r="I62" s="46"/>
      <c r="J62" s="46"/>
      <c r="K62" s="46"/>
      <c r="L62" s="46"/>
    </row>
    <row r="63" spans="2:12" ht="31.5" customHeight="1" x14ac:dyDescent="0.15">
      <c r="B63" s="46"/>
      <c r="C63" s="403" t="s">
        <v>490</v>
      </c>
      <c r="D63" s="404"/>
      <c r="E63" s="205"/>
      <c r="F63" s="206"/>
      <c r="G63" s="294"/>
      <c r="H63" s="46"/>
      <c r="I63" s="46"/>
      <c r="J63" s="46"/>
      <c r="K63" s="46"/>
      <c r="L63" s="46"/>
    </row>
    <row r="64" spans="2:12" x14ac:dyDescent="0.15">
      <c r="B64" s="46"/>
      <c r="C64" s="397" t="s">
        <v>181</v>
      </c>
      <c r="D64" s="398"/>
      <c r="E64" s="208">
        <f>SUM($E$63:$E$63)</f>
        <v>0</v>
      </c>
      <c r="F64" s="173"/>
      <c r="G64" s="173"/>
      <c r="H64" s="46"/>
      <c r="I64" s="46"/>
      <c r="J64" s="46"/>
      <c r="K64" s="46"/>
      <c r="L64" s="46"/>
    </row>
    <row r="65" spans="2:12" x14ac:dyDescent="0.15">
      <c r="B65" s="46"/>
      <c r="C65" s="397" t="s">
        <v>182</v>
      </c>
      <c r="D65" s="398"/>
      <c r="E65" s="209">
        <f>$E$57</f>
        <v>-22774.822881356813</v>
      </c>
      <c r="F65" s="173"/>
      <c r="G65" s="210" t="str">
        <f>IF(ISERROR(MATCH("Yes",G63:G63,0)),"","Enter all identified misstatements in the Findings module/Evaluation of Misstatements form")</f>
        <v/>
      </c>
      <c r="H65" s="46"/>
      <c r="I65" s="46"/>
      <c r="J65" s="46"/>
      <c r="K65" s="46"/>
      <c r="L65" s="46"/>
    </row>
    <row r="66" spans="2:12" x14ac:dyDescent="0.15">
      <c r="B66" s="46"/>
      <c r="C66" s="397" t="s">
        <v>183</v>
      </c>
      <c r="D66" s="398"/>
      <c r="E66" s="208">
        <f>ABS($E$64-$E$65)</f>
        <v>22774.822881356813</v>
      </c>
      <c r="F66" s="173" t="s">
        <v>490</v>
      </c>
      <c r="G66" s="173"/>
      <c r="H66" s="46"/>
      <c r="I66" s="46"/>
      <c r="J66" s="46"/>
      <c r="K66" s="46"/>
      <c r="L66" s="46"/>
    </row>
    <row r="67" spans="2:12" x14ac:dyDescent="0.15">
      <c r="B67" s="46"/>
      <c r="C67" s="46"/>
      <c r="D67" s="46"/>
      <c r="E67" s="46"/>
      <c r="F67" s="46"/>
      <c r="G67" s="46"/>
      <c r="H67" s="46"/>
      <c r="I67" s="46"/>
      <c r="J67" s="46"/>
      <c r="K67" s="46"/>
      <c r="L67" s="46"/>
    </row>
    <row r="68" spans="2:12" x14ac:dyDescent="0.15">
      <c r="B68" s="176" t="s">
        <v>184</v>
      </c>
      <c r="C68" s="362" t="s">
        <v>185</v>
      </c>
      <c r="D68" s="364"/>
      <c r="E68" s="141" t="s">
        <v>89</v>
      </c>
      <c r="F68" s="405"/>
      <c r="G68" s="405"/>
      <c r="H68" s="46"/>
      <c r="I68" s="46"/>
      <c r="J68" s="46"/>
      <c r="K68" s="46"/>
      <c r="L68" s="46"/>
    </row>
    <row r="69" spans="2:12" x14ac:dyDescent="0.15">
      <c r="B69" s="46"/>
      <c r="C69" s="46"/>
      <c r="D69" s="46"/>
      <c r="E69" s="46"/>
      <c r="F69" s="46"/>
      <c r="G69" s="46"/>
      <c r="H69" s="46"/>
      <c r="I69" s="46"/>
      <c r="J69" s="46"/>
      <c r="K69" s="46"/>
      <c r="L69" s="46"/>
    </row>
    <row r="70" spans="2:12" x14ac:dyDescent="0.15">
      <c r="B70" s="46"/>
      <c r="C70" s="399" t="s">
        <v>106</v>
      </c>
      <c r="D70" s="400"/>
      <c r="E70" s="196" t="s">
        <v>108</v>
      </c>
      <c r="F70" s="211" t="s">
        <v>186</v>
      </c>
      <c r="G70" s="173"/>
      <c r="H70" s="46"/>
      <c r="I70" s="46"/>
      <c r="J70" s="46"/>
      <c r="K70" s="46"/>
      <c r="L70" s="46"/>
    </row>
    <row r="71" spans="2:12" x14ac:dyDescent="0.15">
      <c r="B71" s="46"/>
      <c r="C71" s="389" t="s">
        <v>187</v>
      </c>
      <c r="D71" s="390"/>
      <c r="E71" s="212" t="str">
        <f>IF($E$68="Yes",$E$29,"")</f>
        <v/>
      </c>
      <c r="F71" s="213" t="s">
        <v>171</v>
      </c>
      <c r="G71" s="173"/>
      <c r="H71" s="46"/>
      <c r="I71" s="46"/>
      <c r="J71" s="46"/>
      <c r="K71" s="46"/>
      <c r="L71" s="46"/>
    </row>
    <row r="72" spans="2:12" x14ac:dyDescent="0.15">
      <c r="B72" s="46"/>
      <c r="C72" s="389" t="s">
        <v>188</v>
      </c>
      <c r="D72" s="390"/>
      <c r="E72" s="214"/>
      <c r="F72" s="213"/>
      <c r="G72" s="173"/>
      <c r="H72" s="46"/>
      <c r="I72" s="46"/>
      <c r="J72" s="46"/>
      <c r="K72" s="46"/>
      <c r="L72" s="46"/>
    </row>
    <row r="73" spans="2:12" x14ac:dyDescent="0.15">
      <c r="B73" s="46"/>
      <c r="C73" s="215"/>
      <c r="D73" s="216"/>
      <c r="E73" s="217"/>
      <c r="F73" s="218"/>
      <c r="G73" s="219"/>
      <c r="H73" s="46"/>
      <c r="I73" s="46"/>
      <c r="J73" s="46"/>
      <c r="K73" s="46"/>
      <c r="L73" s="46"/>
    </row>
    <row r="74" spans="2:12" x14ac:dyDescent="0.15">
      <c r="B74" s="46"/>
      <c r="C74" s="406"/>
      <c r="D74" s="407"/>
      <c r="E74" s="217"/>
      <c r="F74" s="218"/>
      <c r="G74" s="173"/>
      <c r="H74" s="46"/>
      <c r="I74" s="46"/>
      <c r="J74" s="46"/>
      <c r="K74" s="46"/>
      <c r="L74" s="46"/>
    </row>
    <row r="75" spans="2:12" x14ac:dyDescent="0.15">
      <c r="B75" s="46"/>
      <c r="C75" s="406"/>
      <c r="D75" s="407"/>
      <c r="E75" s="217"/>
      <c r="F75" s="218"/>
      <c r="G75" s="173"/>
      <c r="H75" s="46"/>
      <c r="I75" s="46"/>
      <c r="J75" s="46"/>
      <c r="K75" s="46"/>
      <c r="L75" s="46"/>
    </row>
    <row r="76" spans="2:12" x14ac:dyDescent="0.15">
      <c r="B76" s="46"/>
      <c r="C76" s="406"/>
      <c r="D76" s="407"/>
      <c r="E76" s="217"/>
      <c r="F76" s="218"/>
      <c r="G76" s="173"/>
      <c r="H76" s="46"/>
      <c r="I76" s="46"/>
      <c r="J76" s="46"/>
      <c r="K76" s="46"/>
      <c r="L76" s="46"/>
    </row>
    <row r="77" spans="2:12" x14ac:dyDescent="0.15">
      <c r="B77" s="46"/>
      <c r="C77" s="389" t="s">
        <v>189</v>
      </c>
      <c r="D77" s="390"/>
      <c r="E77" s="197">
        <f>SUM($E$71:$E$76)</f>
        <v>0</v>
      </c>
      <c r="F77" s="213"/>
      <c r="G77" s="173"/>
      <c r="H77" s="46"/>
      <c r="I77" s="46"/>
      <c r="J77" s="46"/>
      <c r="K77" s="46"/>
      <c r="L77" s="46"/>
    </row>
    <row r="78" spans="2:12" x14ac:dyDescent="0.15">
      <c r="B78" s="46"/>
      <c r="C78" s="389" t="s">
        <v>135</v>
      </c>
      <c r="D78" s="390"/>
      <c r="E78" s="199">
        <f>$E$14</f>
        <v>7312928.04</v>
      </c>
      <c r="F78" s="213" t="s">
        <v>172</v>
      </c>
      <c r="G78" s="173"/>
      <c r="H78" s="46"/>
      <c r="I78" s="46"/>
      <c r="J78" s="46"/>
      <c r="K78" s="46"/>
      <c r="L78" s="46"/>
    </row>
    <row r="79" spans="2:12" x14ac:dyDescent="0.15">
      <c r="B79" s="46"/>
      <c r="C79" s="389" t="s">
        <v>173</v>
      </c>
      <c r="D79" s="390"/>
      <c r="E79" s="197" t="str">
        <f>IF($E$68="Yes",$E$78-$E$77,"")</f>
        <v/>
      </c>
      <c r="F79" s="173"/>
      <c r="G79" s="173"/>
      <c r="H79" s="46"/>
      <c r="I79" s="46"/>
      <c r="J79" s="46"/>
      <c r="K79" s="46"/>
      <c r="L79" s="46"/>
    </row>
    <row r="80" spans="2:12" x14ac:dyDescent="0.15">
      <c r="B80" s="46"/>
      <c r="C80" s="401" t="s">
        <v>175</v>
      </c>
      <c r="D80" s="402"/>
      <c r="E80" s="200" t="str">
        <f>IF($E$68="Yes",IF(ABS($E$79)&gt;$E$49,"No, Investigate","Yes"),"")</f>
        <v/>
      </c>
      <c r="F80" s="173"/>
      <c r="G80" s="173"/>
      <c r="H80" s="46"/>
      <c r="I80" s="46"/>
      <c r="J80" s="46"/>
      <c r="K80" s="46"/>
      <c r="L80" s="46"/>
    </row>
    <row r="81" spans="2:12" x14ac:dyDescent="0.15">
      <c r="B81" s="46"/>
      <c r="C81" s="173"/>
      <c r="D81" s="173"/>
      <c r="E81" s="173"/>
      <c r="F81" s="173"/>
      <c r="G81" s="173"/>
      <c r="H81" s="46"/>
      <c r="I81" s="46"/>
      <c r="J81" s="46"/>
      <c r="K81" s="46"/>
      <c r="L81" s="46"/>
    </row>
    <row r="82" spans="2:12" x14ac:dyDescent="0.15">
      <c r="B82" s="46"/>
      <c r="C82" s="399" t="s">
        <v>190</v>
      </c>
      <c r="D82" s="400"/>
      <c r="E82" s="196" t="s">
        <v>108</v>
      </c>
      <c r="F82" s="204" t="s">
        <v>179</v>
      </c>
      <c r="G82" s="204" t="s">
        <v>180</v>
      </c>
      <c r="H82" s="46"/>
      <c r="I82" s="46"/>
      <c r="J82" s="46"/>
      <c r="K82" s="46"/>
      <c r="L82" s="46"/>
    </row>
    <row r="83" spans="2:12" x14ac:dyDescent="0.15">
      <c r="B83" s="46"/>
      <c r="C83" s="408"/>
      <c r="D83" s="409"/>
      <c r="E83" s="180"/>
      <c r="F83" s="179"/>
      <c r="G83" s="220"/>
      <c r="H83" s="46"/>
      <c r="I83" s="46"/>
      <c r="J83" s="46"/>
      <c r="K83" s="46"/>
      <c r="L83" s="46"/>
    </row>
    <row r="84" spans="2:12" x14ac:dyDescent="0.15">
      <c r="B84" s="46"/>
      <c r="C84" s="410"/>
      <c r="D84" s="411"/>
      <c r="E84" s="180"/>
      <c r="F84" s="179"/>
      <c r="G84" s="220"/>
      <c r="H84" s="46"/>
      <c r="I84" s="46"/>
      <c r="J84" s="46"/>
      <c r="K84" s="46"/>
      <c r="L84" s="46"/>
    </row>
    <row r="85" spans="2:12" x14ac:dyDescent="0.15">
      <c r="B85" s="46"/>
      <c r="C85" s="397" t="s">
        <v>181</v>
      </c>
      <c r="D85" s="398"/>
      <c r="E85" s="208">
        <f>SUM($E$83:$E$84)</f>
        <v>0</v>
      </c>
      <c r="F85" s="173"/>
      <c r="G85" s="173"/>
      <c r="H85" s="46"/>
      <c r="I85" s="46"/>
      <c r="J85" s="46"/>
      <c r="K85" s="46"/>
      <c r="L85" s="46"/>
    </row>
    <row r="86" spans="2:12" x14ac:dyDescent="0.15">
      <c r="B86" s="46"/>
      <c r="C86" s="397" t="s">
        <v>182</v>
      </c>
      <c r="D86" s="398"/>
      <c r="E86" s="209" t="str">
        <f>$E$79</f>
        <v/>
      </c>
      <c r="F86" s="173"/>
      <c r="G86" s="210" t="str">
        <f>IF(ISERROR(MATCH("Yes",G83:G84,0)),"","Enter all identified misstatements in the Findings module/Evaluation of Misstatements form")</f>
        <v/>
      </c>
      <c r="H86" s="46"/>
      <c r="I86" s="46"/>
      <c r="J86" s="46"/>
      <c r="K86" s="46"/>
      <c r="L86" s="46"/>
    </row>
    <row r="87" spans="2:12" x14ac:dyDescent="0.15">
      <c r="B87" s="46"/>
      <c r="C87" s="397" t="s">
        <v>183</v>
      </c>
      <c r="D87" s="398"/>
      <c r="E87" s="208" t="str">
        <f>IF($E$68="Yes",ABS($E$85-$E$86),"")</f>
        <v/>
      </c>
      <c r="F87" s="173"/>
      <c r="G87" s="173"/>
      <c r="H87" s="46"/>
      <c r="I87" s="46"/>
      <c r="J87" s="46"/>
      <c r="K87" s="46"/>
      <c r="L87" s="46"/>
    </row>
    <row r="88" spans="2:12" x14ac:dyDescent="0.15">
      <c r="B88" s="46"/>
      <c r="C88" s="221"/>
      <c r="D88" s="221"/>
      <c r="E88" s="173"/>
      <c r="F88" s="173"/>
      <c r="G88" s="173"/>
      <c r="H88" s="46"/>
      <c r="I88" s="46"/>
      <c r="J88" s="46"/>
      <c r="K88" s="46"/>
      <c r="L88" s="46"/>
    </row>
    <row r="89" spans="2:12" x14ac:dyDescent="0.15">
      <c r="B89" s="46"/>
      <c r="C89" s="111"/>
      <c r="D89" s="111"/>
      <c r="E89" s="111"/>
      <c r="F89" s="111"/>
      <c r="G89" s="46"/>
      <c r="H89" s="46"/>
      <c r="I89" s="46"/>
      <c r="J89" s="46"/>
      <c r="K89" s="46"/>
      <c r="L89" s="46"/>
    </row>
  </sheetData>
  <mergeCells count="52">
    <mergeCell ref="C86:D86"/>
    <mergeCell ref="C87:D87"/>
    <mergeCell ref="C79:D79"/>
    <mergeCell ref="C80:D80"/>
    <mergeCell ref="C82:D82"/>
    <mergeCell ref="C83:D83"/>
    <mergeCell ref="C84:D84"/>
    <mergeCell ref="C85:D85"/>
    <mergeCell ref="C78:D78"/>
    <mergeCell ref="C65:D65"/>
    <mergeCell ref="C66:D66"/>
    <mergeCell ref="C68:D68"/>
    <mergeCell ref="F68:G68"/>
    <mergeCell ref="C70:D70"/>
    <mergeCell ref="C71:D71"/>
    <mergeCell ref="C72:D72"/>
    <mergeCell ref="C74:D74"/>
    <mergeCell ref="C75:D75"/>
    <mergeCell ref="C76:D76"/>
    <mergeCell ref="C77:D77"/>
    <mergeCell ref="C64:D64"/>
    <mergeCell ref="C54:D54"/>
    <mergeCell ref="C55:D55"/>
    <mergeCell ref="C56:D56"/>
    <mergeCell ref="C57:D57"/>
    <mergeCell ref="C58:D58"/>
    <mergeCell ref="C62:D62"/>
    <mergeCell ref="C63:D63"/>
    <mergeCell ref="C52:G52"/>
    <mergeCell ref="C28:D28"/>
    <mergeCell ref="C29:D29"/>
    <mergeCell ref="C31:G31"/>
    <mergeCell ref="C33:G33"/>
    <mergeCell ref="C35:G35"/>
    <mergeCell ref="C37:E37"/>
    <mergeCell ref="E38:E44"/>
    <mergeCell ref="C46:D46"/>
    <mergeCell ref="C47:D47"/>
    <mergeCell ref="C48:D48"/>
    <mergeCell ref="C49:D49"/>
    <mergeCell ref="F48:G49"/>
    <mergeCell ref="C26:D26"/>
    <mergeCell ref="D9:G9"/>
    <mergeCell ref="C13:D13"/>
    <mergeCell ref="C14:D14"/>
    <mergeCell ref="C16:G16"/>
    <mergeCell ref="C18:D18"/>
    <mergeCell ref="C20:D20"/>
    <mergeCell ref="C21:D21"/>
    <mergeCell ref="C25:D25"/>
    <mergeCell ref="C19:D19"/>
    <mergeCell ref="F22:F23"/>
  </mergeCells>
  <conditionalFormatting sqref="E49">
    <cfRule type="cellIs" dxfId="79" priority="34" operator="equal">
      <formula>"Invalid selection"</formula>
    </cfRule>
  </conditionalFormatting>
  <conditionalFormatting sqref="E58">
    <cfRule type="cellIs" dxfId="78" priority="31" operator="equal">
      <formula>"Invalid selection"</formula>
    </cfRule>
    <cfRule type="containsText" dxfId="77" priority="32" operator="containsText" text="Yes">
      <formula>NOT(ISERROR(SEARCH("Yes",E58)))</formula>
    </cfRule>
    <cfRule type="containsText" dxfId="76" priority="33" operator="containsText" text="No">
      <formula>NOT(ISERROR(SEARCH("No",E58)))</formula>
    </cfRule>
  </conditionalFormatting>
  <conditionalFormatting sqref="E66">
    <cfRule type="cellIs" dxfId="75" priority="27" operator="notEqual">
      <formula>0</formula>
    </cfRule>
  </conditionalFormatting>
  <conditionalFormatting sqref="E80">
    <cfRule type="containsText" dxfId="74" priority="24" operator="containsText" text="Yes">
      <formula>NOT(ISERROR(SEARCH("Yes",E80)))</formula>
    </cfRule>
    <cfRule type="containsText" dxfId="73" priority="25" operator="containsText" text="No">
      <formula>NOT(ISERROR(SEARCH("No",E80)))</formula>
    </cfRule>
  </conditionalFormatting>
  <conditionalFormatting sqref="E87">
    <cfRule type="expression" dxfId="72" priority="43">
      <formula>AND(#REF!&lt;&gt;"",#REF!&lt;&gt;0)</formula>
    </cfRule>
  </conditionalFormatting>
  <conditionalFormatting sqref="G63">
    <cfRule type="cellIs" dxfId="71" priority="28" operator="equal">
      <formula>"No"</formula>
    </cfRule>
    <cfRule type="cellIs" dxfId="70" priority="29" operator="equal">
      <formula>"Yes"</formula>
    </cfRule>
    <cfRule type="cellIs" dxfId="69" priority="30" operator="equal">
      <formula>""</formula>
    </cfRule>
  </conditionalFormatting>
  <conditionalFormatting sqref="G83:G84">
    <cfRule type="cellIs" dxfId="68" priority="21" operator="equal">
      <formula>"No"</formula>
    </cfRule>
    <cfRule type="cellIs" dxfId="67" priority="22" operator="equal">
      <formula>"Yes"</formula>
    </cfRule>
    <cfRule type="cellIs" dxfId="66" priority="26" operator="equal">
      <formula>""</formula>
    </cfRule>
  </conditionalFormatting>
  <conditionalFormatting sqref="E46">
    <cfRule type="containsText" dxfId="65" priority="11" operator="containsText" text="Improperly">
      <formula>NOT(ISERROR(SEARCH("Improperly",E46)))</formula>
    </cfRule>
    <cfRule type="containsText" dxfId="64" priority="12" operator="containsText" text="Properly">
      <formula>NOT(ISERROR(SEARCH("Properly",E46)))</formula>
    </cfRule>
  </conditionalFormatting>
  <conditionalFormatting sqref="E68">
    <cfRule type="containsText" dxfId="63" priority="9" operator="containsText" text="Improperly">
      <formula>NOT(ISERROR(SEARCH("Improperly",E68)))</formula>
    </cfRule>
    <cfRule type="containsText" dxfId="62" priority="10" operator="containsText" text="Properly">
      <formula>NOT(ISERROR(SEARCH("Properly",E68)))</formula>
    </cfRule>
  </conditionalFormatting>
  <conditionalFormatting sqref="G3">
    <cfRule type="containsText" dxfId="61" priority="7" operator="containsText" text="No ">
      <formula>NOT(ISERROR(SEARCH("No ",G3)))</formula>
    </cfRule>
    <cfRule type="containsText" dxfId="60" priority="8" operator="containsText" text="Differences">
      <formula>NOT(ISERROR(SEARCH("Differences",G3)))</formula>
    </cfRule>
  </conditionalFormatting>
  <conditionalFormatting sqref="G5">
    <cfRule type="containsText" dxfId="59" priority="5" operator="containsText" text="Yes">
      <formula>NOT(ISERROR(SEARCH("Yes",G5)))</formula>
    </cfRule>
    <cfRule type="containsText" dxfId="58" priority="6" operator="containsText" text="No">
      <formula>NOT(ISERROR(SEARCH("No",G5)))</formula>
    </cfRule>
  </conditionalFormatting>
  <conditionalFormatting sqref="G4">
    <cfRule type="containsText" dxfId="57" priority="1" operator="containsText" text="Other">
      <formula>NOT(ISERROR(SEARCH("Other",G4)))</formula>
    </cfRule>
    <cfRule type="containsText" dxfId="56" priority="2" operator="containsText" text="&gt; CTT">
      <formula>NOT(ISERROR(SEARCH("&gt; CTT",G4)))</formula>
    </cfRule>
    <cfRule type="containsText" dxfId="55" priority="3" operator="containsText" text="Fraud">
      <formula>NOT(ISERROR(SEARCH("Fraud",G4)))</formula>
    </cfRule>
    <cfRule type="containsText" dxfId="54" priority="4" operator="containsText" text="None">
      <formula>NOT(ISERROR(SEARCH("None",G4)))</formula>
    </cfRule>
  </conditionalFormatting>
  <dataValidations disablePrompts="1" count="1">
    <dataValidation type="list" allowBlank="1" showInputMessage="1" showErrorMessage="1" sqref="G63 G83:G84" xr:uid="{00000000-0002-0000-0300-000000000000}">
      <formula1>"Yes,No"</formula1>
    </dataValidation>
  </dataValidations>
  <hyperlinks>
    <hyperlink ref="C33:G33" location="'2E. SAP IPE'!A1" display="See IPE tab for documentation of the work performed to confirm the completeness and accuracy of IPE." xr:uid="{00000000-0004-0000-0300-000000000000}"/>
    <hyperlink ref="I2" location="'0. Summary Tab'!A1" display="Click here to return to Summary tab" xr:uid="{5A409BE0-6D34-4396-9F65-61E04BD88104}"/>
  </hyperlinks>
  <pageMargins left="0.75" right="0.75" top="1" bottom="1" header="0.5" footer="0.5"/>
  <pageSetup scale="30" fitToWidth="0" orientation="landscape" r:id="rId1"/>
  <headerFooter alignWithMargins="0"/>
  <legacy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300-000001000000}">
          <x14:formula1>
            <xm:f>'Parameters (Hide)'!$C$1:$C$3</xm:f>
          </x14:formula1>
          <xm:sqref>G5 E46 E68</xm:sqref>
        </x14:dataValidation>
        <x14:dataValidation type="list" allowBlank="1" showInputMessage="1" showErrorMessage="1" xr:uid="{00000000-0002-0000-0300-000002000000}">
          <x14:formula1>
            <xm:f>'Parameters (Hide)'!$G$1:$G$10</xm:f>
          </x14:formula1>
          <xm:sqref>G4</xm:sqref>
        </x14:dataValidation>
        <x14:dataValidation type="list" allowBlank="1" showInputMessage="1" showErrorMessage="1" xr:uid="{00000000-0002-0000-0300-000003000000}">
          <x14:formula1>
            <xm:f>'Parameters (Hide)'!$F$1:$F$3</xm:f>
          </x14:formula1>
          <xm:sqref>G3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B2:L92"/>
  <sheetViews>
    <sheetView showGridLines="0" zoomScaleNormal="100" workbookViewId="0">
      <selection activeCell="F45" sqref="F45"/>
    </sheetView>
  </sheetViews>
  <sheetFormatPr defaultColWidth="8.796875" defaultRowHeight="10.5" x14ac:dyDescent="0.15"/>
  <cols>
    <col min="1" max="1" width="2.19921875" style="30" bestFit="1" customWidth="1"/>
    <col min="2" max="2" width="6.69921875" style="30" bestFit="1" customWidth="1"/>
    <col min="3" max="4" width="16" style="30" customWidth="1"/>
    <col min="5" max="5" width="12.69921875" style="30" customWidth="1"/>
    <col min="6" max="6" width="25.69921875" style="30" customWidth="1"/>
    <col min="7" max="7" width="34.19921875" style="30" customWidth="1"/>
    <col min="8" max="8" width="4.69921875" style="30" customWidth="1"/>
    <col min="9" max="11" width="15.59765625" style="30" customWidth="1"/>
    <col min="12" max="12" width="4.69921875" style="30" customWidth="1"/>
    <col min="13" max="16384" width="8.796875" style="30"/>
  </cols>
  <sheetData>
    <row r="2" spans="2:12" x14ac:dyDescent="0.15">
      <c r="B2" s="46"/>
      <c r="C2" s="46"/>
      <c r="D2" s="46"/>
      <c r="E2" s="46"/>
      <c r="F2" s="46"/>
      <c r="G2" s="46"/>
      <c r="H2" s="46"/>
      <c r="I2" s="137" t="s">
        <v>17</v>
      </c>
      <c r="J2" s="46"/>
      <c r="K2" s="46"/>
      <c r="L2" s="46"/>
    </row>
    <row r="3" spans="2:12" x14ac:dyDescent="0.15">
      <c r="B3" s="3" t="s">
        <v>0</v>
      </c>
      <c r="C3" s="138" t="str">
        <f>'0. Summary Tab'!$C$5</f>
        <v>Cosmopolitan Industries (Pvt.) Limited</v>
      </c>
      <c r="D3" s="63"/>
      <c r="E3" s="46"/>
      <c r="F3" s="140" t="s">
        <v>18</v>
      </c>
      <c r="G3" s="246" t="s">
        <v>7</v>
      </c>
      <c r="H3" s="46"/>
      <c r="I3" s="142" t="s">
        <v>1</v>
      </c>
      <c r="J3" s="142" t="s">
        <v>2</v>
      </c>
      <c r="K3" s="143" t="s">
        <v>3</v>
      </c>
      <c r="L3" s="46"/>
    </row>
    <row r="4" spans="2:12" x14ac:dyDescent="0.15">
      <c r="B4" s="6" t="s">
        <v>4</v>
      </c>
      <c r="C4" s="233" t="str">
        <f>'0. Summary Tab'!$C$6</f>
        <v>6/30/2021</v>
      </c>
      <c r="D4" s="169"/>
      <c r="E4" s="46"/>
      <c r="F4" s="140" t="s">
        <v>19</v>
      </c>
      <c r="G4" s="247" t="s">
        <v>7</v>
      </c>
      <c r="H4" s="46"/>
      <c r="I4" s="139">
        <f>'0. Summary Tab'!$E$6</f>
        <v>500000</v>
      </c>
      <c r="J4" s="139">
        <f>'0. Summary Tab'!$F$6</f>
        <v>375000</v>
      </c>
      <c r="K4" s="139">
        <f>'0. Summary Tab'!$G$6</f>
        <v>25000</v>
      </c>
      <c r="L4" s="46"/>
    </row>
    <row r="5" spans="2:12" x14ac:dyDescent="0.15">
      <c r="B5" s="144"/>
      <c r="C5" s="128"/>
      <c r="D5" s="128"/>
      <c r="E5" s="46"/>
      <c r="F5" s="140" t="s">
        <v>20</v>
      </c>
      <c r="G5" s="247" t="s">
        <v>7</v>
      </c>
      <c r="H5" s="46"/>
      <c r="I5" s="46"/>
      <c r="J5" s="46"/>
      <c r="K5" s="46"/>
      <c r="L5" s="46"/>
    </row>
    <row r="6" spans="2:12" x14ac:dyDescent="0.15">
      <c r="B6" s="46"/>
      <c r="C6" s="46"/>
      <c r="D6" s="46"/>
      <c r="E6" s="46"/>
      <c r="F6" s="46"/>
      <c r="G6" s="46"/>
      <c r="H6" s="46"/>
      <c r="I6" s="46"/>
      <c r="J6" s="46"/>
      <c r="K6" s="46"/>
      <c r="L6" s="46"/>
    </row>
    <row r="7" spans="2:12" x14ac:dyDescent="0.15">
      <c r="B7" s="48"/>
      <c r="C7" s="49"/>
      <c r="D7" s="49"/>
      <c r="E7" s="49"/>
      <c r="F7" s="49"/>
      <c r="G7" s="49"/>
      <c r="H7" s="49"/>
      <c r="I7" s="49"/>
      <c r="J7" s="49"/>
    </row>
    <row r="8" spans="2:12" x14ac:dyDescent="0.15">
      <c r="B8" s="46"/>
      <c r="C8" s="146"/>
      <c r="D8" s="146"/>
      <c r="E8" s="126"/>
      <c r="F8" s="148"/>
      <c r="G8" s="126"/>
      <c r="H8" s="170"/>
      <c r="I8" s="47"/>
      <c r="J8" s="46"/>
      <c r="K8" s="46"/>
      <c r="L8" s="46"/>
    </row>
    <row r="9" spans="2:12" ht="10.5" customHeight="1" x14ac:dyDescent="0.15">
      <c r="B9" s="46"/>
      <c r="C9" s="171" t="s">
        <v>21</v>
      </c>
      <c r="D9" s="355" t="s">
        <v>143</v>
      </c>
      <c r="E9" s="356"/>
      <c r="F9" s="356"/>
      <c r="G9" s="357"/>
      <c r="H9" s="170"/>
      <c r="I9" s="47"/>
      <c r="J9" s="46"/>
      <c r="K9" s="46"/>
      <c r="L9" s="46"/>
    </row>
    <row r="10" spans="2:12" x14ac:dyDescent="0.15">
      <c r="B10" s="46"/>
      <c r="C10" s="146"/>
      <c r="D10" s="146"/>
      <c r="E10" s="126"/>
      <c r="F10" s="148"/>
      <c r="G10" s="126"/>
      <c r="H10" s="170"/>
      <c r="I10" s="47"/>
      <c r="J10" s="46"/>
      <c r="K10" s="46"/>
      <c r="L10" s="46"/>
    </row>
    <row r="11" spans="2:12" x14ac:dyDescent="0.15">
      <c r="C11" s="54"/>
      <c r="D11" s="54"/>
      <c r="E11" s="55"/>
      <c r="F11" s="56"/>
      <c r="G11" s="127"/>
      <c r="H11" s="57"/>
    </row>
    <row r="12" spans="2:12" x14ac:dyDescent="0.15">
      <c r="B12" s="46"/>
      <c r="C12" s="63"/>
      <c r="D12" s="63"/>
      <c r="E12" s="47"/>
      <c r="F12" s="128"/>
      <c r="G12" s="47"/>
      <c r="H12" s="47"/>
      <c r="I12" s="47"/>
      <c r="J12" s="47"/>
      <c r="K12" s="47"/>
      <c r="L12" s="47"/>
    </row>
    <row r="13" spans="2:12" x14ac:dyDescent="0.15">
      <c r="B13" s="46"/>
      <c r="C13" s="358" t="s">
        <v>144</v>
      </c>
      <c r="D13" s="359"/>
      <c r="E13" s="172" t="s">
        <v>135</v>
      </c>
      <c r="F13" s="173"/>
      <c r="G13" s="46"/>
      <c r="H13" s="46"/>
      <c r="I13" s="46"/>
      <c r="J13" s="46"/>
      <c r="K13" s="46"/>
      <c r="L13" s="46"/>
    </row>
    <row r="14" spans="2:12" x14ac:dyDescent="0.15">
      <c r="B14" s="46"/>
      <c r="C14" s="360" t="str">
        <f>'2. SAP Considerations'!$C$29</f>
        <v>Disaggregated Part 2</v>
      </c>
      <c r="D14" s="361"/>
      <c r="E14" s="174">
        <f>'3. SAP — Disaggregated Part 1'!$E$47</f>
        <v>243750</v>
      </c>
      <c r="F14" s="175" t="s">
        <v>145</v>
      </c>
      <c r="G14" s="46"/>
      <c r="H14" s="46"/>
      <c r="I14" s="46"/>
      <c r="J14" s="46"/>
      <c r="K14" s="46"/>
      <c r="L14" s="46"/>
    </row>
    <row r="15" spans="2:12" x14ac:dyDescent="0.15">
      <c r="B15" s="46"/>
      <c r="C15" s="46"/>
      <c r="D15" s="46"/>
      <c r="E15" s="46"/>
      <c r="F15" s="46"/>
      <c r="G15" s="46"/>
      <c r="H15" s="46"/>
      <c r="I15" s="46"/>
      <c r="J15" s="46"/>
      <c r="K15" s="46"/>
      <c r="L15" s="46"/>
    </row>
    <row r="16" spans="2:12" x14ac:dyDescent="0.15">
      <c r="B16" s="176" t="s">
        <v>146</v>
      </c>
      <c r="C16" s="362" t="s">
        <v>147</v>
      </c>
      <c r="D16" s="363"/>
      <c r="E16" s="363"/>
      <c r="F16" s="363"/>
      <c r="G16" s="364"/>
      <c r="H16" s="46"/>
      <c r="I16" s="46"/>
      <c r="J16" s="46"/>
      <c r="K16" s="46"/>
      <c r="L16" s="46"/>
    </row>
    <row r="17" spans="2:12" x14ac:dyDescent="0.15">
      <c r="B17" s="46"/>
      <c r="C17" s="46"/>
      <c r="D17" s="46"/>
      <c r="E17" s="46"/>
      <c r="F17" s="46"/>
      <c r="G17" s="46"/>
      <c r="H17" s="46"/>
      <c r="I17" s="46"/>
      <c r="J17" s="46"/>
      <c r="K17" s="46"/>
      <c r="L17" s="46"/>
    </row>
    <row r="18" spans="2:12" x14ac:dyDescent="0.15">
      <c r="B18" s="46"/>
      <c r="C18" s="365" t="s">
        <v>148</v>
      </c>
      <c r="D18" s="366"/>
      <c r="E18" s="177" t="s">
        <v>149</v>
      </c>
      <c r="F18" s="177" t="s">
        <v>150</v>
      </c>
      <c r="G18" s="177" t="s">
        <v>151</v>
      </c>
      <c r="H18" s="46"/>
      <c r="I18" s="46"/>
      <c r="J18" s="46"/>
      <c r="K18" s="46"/>
      <c r="L18" s="46"/>
    </row>
    <row r="19" spans="2:12" x14ac:dyDescent="0.15">
      <c r="B19" s="46"/>
      <c r="C19" s="353"/>
      <c r="D19" s="354"/>
      <c r="E19" s="178"/>
      <c r="F19" s="179"/>
      <c r="G19" s="179"/>
      <c r="H19" s="46"/>
      <c r="I19" s="46"/>
      <c r="J19" s="46"/>
      <c r="K19" s="46"/>
      <c r="L19" s="46"/>
    </row>
    <row r="20" spans="2:12" x14ac:dyDescent="0.15">
      <c r="B20" s="46"/>
      <c r="C20" s="353"/>
      <c r="D20" s="354"/>
      <c r="E20" s="178"/>
      <c r="F20" s="179"/>
      <c r="G20" s="179"/>
      <c r="H20" s="46"/>
      <c r="I20" s="46"/>
      <c r="J20" s="46"/>
      <c r="K20" s="46"/>
      <c r="L20" s="46"/>
    </row>
    <row r="21" spans="2:12" x14ac:dyDescent="0.15">
      <c r="B21" s="46"/>
      <c r="C21" s="353"/>
      <c r="D21" s="354"/>
      <c r="E21" s="178"/>
      <c r="F21" s="179"/>
      <c r="G21" s="179"/>
      <c r="H21" s="46"/>
      <c r="I21" s="46"/>
      <c r="J21" s="46"/>
      <c r="K21" s="46"/>
      <c r="L21" s="46"/>
    </row>
    <row r="22" spans="2:12" x14ac:dyDescent="0.15">
      <c r="B22" s="46"/>
      <c r="C22" s="353"/>
      <c r="D22" s="354"/>
      <c r="E22" s="178"/>
      <c r="F22" s="179"/>
      <c r="G22" s="179"/>
      <c r="H22" s="46"/>
      <c r="I22" s="46"/>
      <c r="J22" s="46"/>
      <c r="K22" s="46"/>
      <c r="L22" s="46"/>
    </row>
    <row r="23" spans="2:12" x14ac:dyDescent="0.15">
      <c r="B23" s="46"/>
      <c r="C23" s="353"/>
      <c r="D23" s="354"/>
      <c r="E23" s="180"/>
      <c r="F23" s="179"/>
      <c r="G23" s="179"/>
      <c r="H23" s="46"/>
      <c r="I23" s="46"/>
      <c r="J23" s="46"/>
      <c r="K23" s="46"/>
      <c r="L23" s="46"/>
    </row>
    <row r="24" spans="2:12" x14ac:dyDescent="0.15">
      <c r="B24" s="46"/>
      <c r="C24" s="181"/>
      <c r="D24" s="182"/>
      <c r="E24" s="180"/>
      <c r="F24" s="179"/>
      <c r="G24" s="179"/>
      <c r="H24" s="46"/>
      <c r="I24" s="46"/>
      <c r="J24" s="46"/>
      <c r="K24" s="46"/>
      <c r="L24" s="46"/>
    </row>
    <row r="25" spans="2:12" x14ac:dyDescent="0.15">
      <c r="B25" s="46"/>
      <c r="C25" s="353"/>
      <c r="D25" s="354"/>
      <c r="E25" s="180"/>
      <c r="F25" s="179"/>
      <c r="G25" s="179"/>
      <c r="H25" s="46"/>
      <c r="I25" s="46"/>
      <c r="J25" s="46"/>
      <c r="K25" s="46"/>
      <c r="L25" s="46"/>
    </row>
    <row r="26" spans="2:12" x14ac:dyDescent="0.15">
      <c r="B26" s="46"/>
      <c r="C26" s="353"/>
      <c r="D26" s="354"/>
      <c r="E26" s="180"/>
      <c r="F26" s="179"/>
      <c r="G26" s="179"/>
      <c r="H26" s="46"/>
      <c r="I26" s="46"/>
      <c r="J26" s="46"/>
      <c r="K26" s="46"/>
      <c r="L26" s="46"/>
    </row>
    <row r="27" spans="2:12" x14ac:dyDescent="0.15">
      <c r="B27" s="46"/>
      <c r="C27" s="353"/>
      <c r="D27" s="354"/>
      <c r="E27" s="180"/>
      <c r="F27" s="179"/>
      <c r="G27" s="179"/>
      <c r="H27" s="46"/>
      <c r="I27" s="46"/>
      <c r="J27" s="46"/>
      <c r="K27" s="46"/>
      <c r="L27" s="46"/>
    </row>
    <row r="28" spans="2:12" ht="11.25" thickBot="1" x14ac:dyDescent="0.2">
      <c r="B28" s="46"/>
      <c r="C28" s="375" t="s">
        <v>152</v>
      </c>
      <c r="D28" s="376"/>
      <c r="E28" s="183"/>
      <c r="F28" s="175" t="s">
        <v>153</v>
      </c>
      <c r="G28" s="173"/>
      <c r="H28" s="46"/>
      <c r="I28" s="46"/>
      <c r="J28" s="46"/>
      <c r="K28" s="46"/>
      <c r="L28" s="46"/>
    </row>
    <row r="29" spans="2:12" x14ac:dyDescent="0.15">
      <c r="B29" s="46"/>
      <c r="C29" s="46"/>
      <c r="D29" s="46"/>
      <c r="E29" s="46"/>
      <c r="F29" s="46"/>
      <c r="G29" s="46"/>
      <c r="H29" s="46"/>
      <c r="I29" s="46"/>
      <c r="J29" s="46"/>
      <c r="K29" s="46"/>
      <c r="L29" s="46"/>
    </row>
    <row r="30" spans="2:12" x14ac:dyDescent="0.15">
      <c r="B30" s="176" t="s">
        <v>154</v>
      </c>
      <c r="C30" s="377" t="s">
        <v>155</v>
      </c>
      <c r="D30" s="378"/>
      <c r="E30" s="378"/>
      <c r="F30" s="378"/>
      <c r="G30" s="379"/>
      <c r="H30" s="46"/>
      <c r="I30" s="46"/>
      <c r="J30" s="46"/>
      <c r="K30" s="46"/>
      <c r="L30" s="46"/>
    </row>
    <row r="31" spans="2:12" x14ac:dyDescent="0.15">
      <c r="B31" s="184"/>
      <c r="C31" s="185"/>
      <c r="D31" s="185"/>
      <c r="E31" s="222"/>
      <c r="F31" s="222"/>
      <c r="G31" s="222"/>
      <c r="H31" s="47"/>
      <c r="I31" s="46"/>
      <c r="J31" s="46"/>
      <c r="K31" s="46"/>
      <c r="L31" s="46"/>
    </row>
    <row r="32" spans="2:12" ht="11.25" x14ac:dyDescent="0.15">
      <c r="B32" s="184"/>
      <c r="C32" s="380" t="s">
        <v>156</v>
      </c>
      <c r="D32" s="381"/>
      <c r="E32" s="381"/>
      <c r="F32" s="381"/>
      <c r="G32" s="382"/>
      <c r="H32" s="46"/>
      <c r="I32" s="46"/>
      <c r="J32" s="46"/>
      <c r="K32" s="46"/>
      <c r="L32" s="46"/>
    </row>
    <row r="33" spans="2:12" x14ac:dyDescent="0.15">
      <c r="B33" s="46"/>
      <c r="C33" s="46"/>
      <c r="D33" s="46"/>
      <c r="E33" s="46"/>
      <c r="F33" s="46"/>
      <c r="G33" s="46"/>
      <c r="H33" s="46"/>
      <c r="I33" s="46"/>
      <c r="J33" s="46"/>
      <c r="K33" s="46"/>
      <c r="L33" s="46"/>
    </row>
    <row r="34" spans="2:12" x14ac:dyDescent="0.15">
      <c r="B34" s="176" t="s">
        <v>157</v>
      </c>
      <c r="C34" s="362" t="s">
        <v>158</v>
      </c>
      <c r="D34" s="363"/>
      <c r="E34" s="363"/>
      <c r="F34" s="363"/>
      <c r="G34" s="364"/>
      <c r="H34" s="46"/>
      <c r="I34" s="46"/>
      <c r="J34" s="46"/>
      <c r="K34" s="46"/>
      <c r="L34" s="46"/>
    </row>
    <row r="35" spans="2:12" x14ac:dyDescent="0.15">
      <c r="B35" s="46"/>
      <c r="C35" s="46"/>
      <c r="D35" s="46"/>
      <c r="E35" s="46"/>
      <c r="F35" s="46"/>
      <c r="G35" s="46"/>
      <c r="H35" s="46"/>
      <c r="I35" s="46"/>
      <c r="J35" s="46"/>
      <c r="K35" s="46"/>
      <c r="L35" s="46"/>
    </row>
    <row r="36" spans="2:12" x14ac:dyDescent="0.15">
      <c r="B36" s="46"/>
      <c r="C36" s="383" t="s">
        <v>159</v>
      </c>
      <c r="D36" s="384"/>
      <c r="E36" s="385"/>
      <c r="F36" s="46"/>
      <c r="G36" s="46"/>
      <c r="H36" s="46"/>
      <c r="I36" s="46"/>
      <c r="J36" s="46"/>
      <c r="K36" s="46"/>
      <c r="L36" s="46"/>
    </row>
    <row r="37" spans="2:12" x14ac:dyDescent="0.15">
      <c r="B37" s="46"/>
      <c r="C37" s="187" t="s">
        <v>160</v>
      </c>
      <c r="D37" s="188"/>
      <c r="E37" s="386" t="s">
        <v>23</v>
      </c>
      <c r="F37" s="46"/>
      <c r="G37" s="46"/>
      <c r="H37" s="46"/>
      <c r="I37" s="46"/>
      <c r="J37" s="46"/>
      <c r="K37" s="46"/>
      <c r="L37" s="46"/>
    </row>
    <row r="38" spans="2:12" x14ac:dyDescent="0.15">
      <c r="B38" s="46"/>
      <c r="C38" s="189" t="s">
        <v>161</v>
      </c>
      <c r="D38" s="150"/>
      <c r="E38" s="387"/>
      <c r="F38" s="46"/>
      <c r="G38" s="46"/>
      <c r="H38" s="46"/>
      <c r="I38" s="46"/>
      <c r="J38" s="46"/>
      <c r="K38" s="46"/>
      <c r="L38" s="46"/>
    </row>
    <row r="39" spans="2:12" x14ac:dyDescent="0.15">
      <c r="B39" s="46"/>
      <c r="C39" s="189" t="s">
        <v>162</v>
      </c>
      <c r="D39" s="150"/>
      <c r="E39" s="387"/>
      <c r="F39" s="46"/>
      <c r="G39" s="46"/>
      <c r="H39" s="46"/>
      <c r="I39" s="46"/>
      <c r="J39" s="46"/>
      <c r="K39" s="46"/>
      <c r="L39" s="46"/>
    </row>
    <row r="40" spans="2:12" x14ac:dyDescent="0.15">
      <c r="B40" s="46"/>
      <c r="C40" s="189" t="s">
        <v>102</v>
      </c>
      <c r="D40" s="150"/>
      <c r="E40" s="387"/>
      <c r="F40" s="46"/>
      <c r="G40" s="46"/>
      <c r="H40" s="46"/>
      <c r="I40" s="46"/>
      <c r="J40" s="46"/>
      <c r="K40" s="46"/>
      <c r="L40" s="46"/>
    </row>
    <row r="41" spans="2:12" x14ac:dyDescent="0.15">
      <c r="B41" s="46"/>
      <c r="C41" s="189" t="s">
        <v>163</v>
      </c>
      <c r="D41" s="150"/>
      <c r="E41" s="387"/>
      <c r="F41" s="46"/>
      <c r="G41" s="46"/>
      <c r="H41" s="46"/>
      <c r="I41" s="46"/>
      <c r="J41" s="46"/>
      <c r="K41" s="46"/>
      <c r="L41" s="46"/>
    </row>
    <row r="42" spans="2:12" x14ac:dyDescent="0.15">
      <c r="B42" s="46"/>
      <c r="C42" s="189" t="s">
        <v>164</v>
      </c>
      <c r="D42" s="150"/>
      <c r="E42" s="387"/>
      <c r="F42" s="46"/>
      <c r="G42" s="46"/>
      <c r="H42" s="46"/>
      <c r="I42" s="46"/>
      <c r="J42" s="46"/>
      <c r="K42" s="46"/>
      <c r="L42" s="46"/>
    </row>
    <row r="43" spans="2:12" x14ac:dyDescent="0.15">
      <c r="B43" s="46"/>
      <c r="C43" s="190"/>
      <c r="D43" s="191"/>
      <c r="E43" s="388"/>
      <c r="F43" s="46"/>
      <c r="G43" s="46"/>
      <c r="H43" s="46"/>
      <c r="I43" s="46"/>
      <c r="J43" s="46"/>
      <c r="K43" s="46"/>
      <c r="L43" s="46"/>
    </row>
    <row r="44" spans="2:12" x14ac:dyDescent="0.15">
      <c r="B44" s="46"/>
      <c r="C44" s="223"/>
      <c r="D44" s="223"/>
      <c r="E44" s="46"/>
      <c r="F44" s="46"/>
      <c r="G44" s="46"/>
      <c r="H44" s="46"/>
      <c r="I44" s="46"/>
      <c r="J44" s="46"/>
      <c r="K44" s="46"/>
      <c r="L44" s="46"/>
    </row>
    <row r="45" spans="2:12" x14ac:dyDescent="0.15">
      <c r="B45" s="46"/>
      <c r="C45" s="389" t="s">
        <v>165</v>
      </c>
      <c r="D45" s="390"/>
      <c r="E45" s="141" t="s">
        <v>7</v>
      </c>
      <c r="F45" s="46"/>
      <c r="G45" s="46"/>
      <c r="H45" s="46"/>
      <c r="I45" s="46"/>
      <c r="J45" s="46"/>
      <c r="K45" s="46"/>
      <c r="L45" s="46"/>
    </row>
    <row r="46" spans="2:12" x14ac:dyDescent="0.15">
      <c r="B46" s="46"/>
      <c r="C46" s="389" t="s">
        <v>166</v>
      </c>
      <c r="D46" s="390"/>
      <c r="E46" s="193"/>
      <c r="F46" s="242" t="str">
        <f>$E$37</f>
        <v>&lt;1&gt;</v>
      </c>
      <c r="G46" s="224"/>
      <c r="H46" s="46"/>
      <c r="I46" s="46"/>
      <c r="J46" s="46"/>
      <c r="K46" s="46"/>
      <c r="L46" s="46"/>
    </row>
    <row r="47" spans="2:12" ht="31.35" customHeight="1" x14ac:dyDescent="0.15">
      <c r="B47" s="46"/>
      <c r="C47" s="401" t="s">
        <v>167</v>
      </c>
      <c r="D47" s="402"/>
      <c r="E47" s="194"/>
      <c r="F47" s="175"/>
      <c r="G47" s="175"/>
      <c r="H47" s="46"/>
      <c r="I47" s="46"/>
      <c r="J47" s="46"/>
      <c r="K47" s="46"/>
      <c r="L47" s="46"/>
    </row>
    <row r="48" spans="2:12" x14ac:dyDescent="0.15">
      <c r="B48" s="46"/>
      <c r="C48" s="393" t="str">
        <f>IF(E47&lt;&gt;"","Adjusted threshold applied","Threshold applied")</f>
        <v>Threshold applied</v>
      </c>
      <c r="D48" s="394"/>
      <c r="E48" s="195">
        <f>$E$46+$E$47</f>
        <v>0</v>
      </c>
      <c r="F48" s="175"/>
      <c r="G48" s="225"/>
      <c r="H48" s="46"/>
      <c r="I48" s="46"/>
      <c r="J48" s="46"/>
      <c r="K48" s="46"/>
      <c r="L48" s="46"/>
    </row>
    <row r="49" spans="2:12" x14ac:dyDescent="0.15">
      <c r="B49" s="46"/>
      <c r="C49" s="46"/>
      <c r="D49" s="46"/>
      <c r="E49" s="46"/>
      <c r="F49" s="46"/>
      <c r="G49" s="46"/>
      <c r="H49" s="46"/>
      <c r="I49" s="46"/>
      <c r="J49" s="46"/>
      <c r="K49" s="46"/>
      <c r="L49" s="46"/>
    </row>
    <row r="50" spans="2:12" x14ac:dyDescent="0.15">
      <c r="B50" s="46"/>
      <c r="C50" s="46"/>
      <c r="D50" s="46"/>
      <c r="E50" s="46"/>
      <c r="F50" s="46"/>
      <c r="G50" s="46"/>
      <c r="H50" s="46"/>
      <c r="I50" s="46"/>
      <c r="J50" s="46"/>
      <c r="K50" s="46"/>
      <c r="L50" s="46"/>
    </row>
    <row r="51" spans="2:12" x14ac:dyDescent="0.15">
      <c r="B51" s="176" t="s">
        <v>168</v>
      </c>
      <c r="C51" s="362" t="s">
        <v>169</v>
      </c>
      <c r="D51" s="363"/>
      <c r="E51" s="363"/>
      <c r="F51" s="363"/>
      <c r="G51" s="364"/>
      <c r="H51" s="46"/>
      <c r="I51" s="46"/>
      <c r="J51" s="46"/>
      <c r="K51" s="46"/>
      <c r="L51" s="46"/>
    </row>
    <row r="52" spans="2:12" x14ac:dyDescent="0.15">
      <c r="B52" s="46"/>
      <c r="C52" s="46"/>
      <c r="D52" s="46"/>
      <c r="E52" s="46"/>
      <c r="F52" s="46"/>
      <c r="G52" s="46"/>
      <c r="H52" s="46"/>
      <c r="I52" s="46"/>
      <c r="J52" s="46"/>
      <c r="K52" s="46"/>
      <c r="L52" s="46"/>
    </row>
    <row r="53" spans="2:12" x14ac:dyDescent="0.15">
      <c r="B53" s="46"/>
      <c r="C53" s="399" t="s">
        <v>106</v>
      </c>
      <c r="D53" s="400"/>
      <c r="E53" s="196" t="s">
        <v>108</v>
      </c>
      <c r="F53" s="173"/>
      <c r="G53" s="46"/>
      <c r="H53" s="46"/>
      <c r="I53" s="46"/>
      <c r="J53" s="46"/>
      <c r="K53" s="46"/>
      <c r="L53" s="46"/>
    </row>
    <row r="54" spans="2:12" x14ac:dyDescent="0.15">
      <c r="B54" s="46"/>
      <c r="C54" s="389" t="s">
        <v>170</v>
      </c>
      <c r="D54" s="390"/>
      <c r="E54" s="197">
        <f>$E$28</f>
        <v>0</v>
      </c>
      <c r="F54" s="198" t="s">
        <v>171</v>
      </c>
      <c r="G54" s="46"/>
      <c r="H54" s="46"/>
      <c r="I54" s="46"/>
      <c r="J54" s="46"/>
      <c r="K54" s="46"/>
      <c r="L54" s="46"/>
    </row>
    <row r="55" spans="2:12" x14ac:dyDescent="0.15">
      <c r="B55" s="46"/>
      <c r="C55" s="389" t="s">
        <v>135</v>
      </c>
      <c r="D55" s="390"/>
      <c r="E55" s="199">
        <f>$E$14</f>
        <v>243750</v>
      </c>
      <c r="F55" s="198" t="s">
        <v>172</v>
      </c>
      <c r="G55" s="46"/>
      <c r="H55" s="46"/>
      <c r="I55" s="46"/>
      <c r="J55" s="46"/>
      <c r="K55" s="46"/>
      <c r="L55" s="46"/>
    </row>
    <row r="56" spans="2:12" x14ac:dyDescent="0.15">
      <c r="B56" s="46"/>
      <c r="C56" s="389" t="s">
        <v>173</v>
      </c>
      <c r="D56" s="390"/>
      <c r="E56" s="197">
        <f>$E$55-$E$54</f>
        <v>243750</v>
      </c>
      <c r="F56" s="198" t="s">
        <v>174</v>
      </c>
      <c r="G56" s="46"/>
      <c r="H56" s="46"/>
      <c r="I56" s="46"/>
      <c r="J56" s="46"/>
      <c r="K56" s="46"/>
      <c r="L56" s="46"/>
    </row>
    <row r="57" spans="2:12" x14ac:dyDescent="0.15">
      <c r="B57" s="46"/>
      <c r="C57" s="401" t="s">
        <v>175</v>
      </c>
      <c r="D57" s="402"/>
      <c r="E57" s="200" t="str">
        <f>IF(ABS($E$56)&gt;$E$48,"No, Investigate","Yes")</f>
        <v>No, Investigate</v>
      </c>
      <c r="F57" s="173"/>
      <c r="G57" s="46"/>
      <c r="H57" s="46"/>
      <c r="I57" s="46"/>
      <c r="J57" s="46"/>
      <c r="K57" s="46"/>
      <c r="L57" s="46"/>
    </row>
    <row r="58" spans="2:12" x14ac:dyDescent="0.15">
      <c r="B58" s="46"/>
      <c r="C58" s="46"/>
      <c r="D58" s="46"/>
      <c r="E58" s="46"/>
      <c r="F58" s="46"/>
      <c r="G58" s="46"/>
      <c r="H58" s="46"/>
      <c r="I58" s="46"/>
      <c r="J58" s="46"/>
      <c r="K58" s="46"/>
      <c r="L58" s="46"/>
    </row>
    <row r="59" spans="2:12" x14ac:dyDescent="0.15">
      <c r="B59" s="176" t="s">
        <v>176</v>
      </c>
      <c r="C59" s="362" t="s">
        <v>177</v>
      </c>
      <c r="D59" s="363"/>
      <c r="E59" s="363"/>
      <c r="F59" s="363"/>
      <c r="G59" s="364"/>
      <c r="H59" s="46"/>
      <c r="I59" s="46"/>
      <c r="J59" s="46"/>
      <c r="K59" s="46"/>
      <c r="L59" s="46"/>
    </row>
    <row r="60" spans="2:12" x14ac:dyDescent="0.15">
      <c r="B60" s="46"/>
      <c r="C60" s="46"/>
      <c r="D60" s="46"/>
      <c r="E60" s="46"/>
      <c r="F60" s="46"/>
      <c r="G60" s="46"/>
      <c r="H60" s="46"/>
      <c r="I60" s="46"/>
      <c r="J60" s="46"/>
      <c r="K60" s="46"/>
      <c r="L60" s="46"/>
    </row>
    <row r="61" spans="2:12" x14ac:dyDescent="0.15">
      <c r="B61" s="46"/>
      <c r="C61" s="399" t="s">
        <v>190</v>
      </c>
      <c r="D61" s="400"/>
      <c r="E61" s="196" t="s">
        <v>108</v>
      </c>
      <c r="F61" s="204" t="s">
        <v>179</v>
      </c>
      <c r="G61" s="177" t="s">
        <v>180</v>
      </c>
      <c r="H61" s="46"/>
      <c r="I61" s="46"/>
      <c r="J61" s="46"/>
      <c r="K61" s="46"/>
      <c r="L61" s="46"/>
    </row>
    <row r="62" spans="2:12" x14ac:dyDescent="0.15">
      <c r="B62" s="46"/>
      <c r="C62" s="412"/>
      <c r="D62" s="413"/>
      <c r="E62" s="205"/>
      <c r="F62" s="206"/>
      <c r="G62" s="207"/>
      <c r="H62" s="46"/>
      <c r="I62" s="46"/>
      <c r="J62" s="46"/>
      <c r="K62" s="46"/>
      <c r="L62" s="46"/>
    </row>
    <row r="63" spans="2:12" x14ac:dyDescent="0.15">
      <c r="B63" s="46"/>
      <c r="C63" s="414"/>
      <c r="D63" s="415"/>
      <c r="E63" s="226"/>
      <c r="F63" s="206"/>
      <c r="G63" s="207"/>
      <c r="H63" s="46"/>
      <c r="I63" s="46"/>
      <c r="J63" s="46"/>
      <c r="K63" s="46"/>
      <c r="L63" s="46"/>
    </row>
    <row r="64" spans="2:12" x14ac:dyDescent="0.15">
      <c r="B64" s="46"/>
      <c r="C64" s="414"/>
      <c r="D64" s="415"/>
      <c r="E64" s="205"/>
      <c r="F64" s="206"/>
      <c r="G64" s="207"/>
      <c r="H64" s="46"/>
      <c r="I64" s="46"/>
      <c r="J64" s="46"/>
      <c r="K64" s="46"/>
      <c r="L64" s="46"/>
    </row>
    <row r="65" spans="2:12" x14ac:dyDescent="0.15">
      <c r="B65" s="46"/>
      <c r="C65" s="414"/>
      <c r="D65" s="415"/>
      <c r="E65" s="205"/>
      <c r="F65" s="206"/>
      <c r="G65" s="207"/>
      <c r="H65" s="46"/>
      <c r="I65" s="46"/>
      <c r="J65" s="46"/>
      <c r="K65" s="46"/>
      <c r="L65" s="46"/>
    </row>
    <row r="66" spans="2:12" x14ac:dyDescent="0.15">
      <c r="B66" s="46"/>
      <c r="C66" s="414"/>
      <c r="D66" s="415"/>
      <c r="E66" s="205"/>
      <c r="F66" s="206"/>
      <c r="G66" s="207"/>
      <c r="H66" s="46"/>
      <c r="I66" s="46"/>
      <c r="J66" s="46"/>
      <c r="K66" s="46"/>
      <c r="L66" s="46"/>
    </row>
    <row r="67" spans="2:12" x14ac:dyDescent="0.15">
      <c r="B67" s="46"/>
      <c r="C67" s="397" t="s">
        <v>181</v>
      </c>
      <c r="D67" s="398"/>
      <c r="E67" s="208">
        <f>SUM($E$62:$E$66)</f>
        <v>0</v>
      </c>
      <c r="F67" s="173"/>
      <c r="G67" s="173"/>
      <c r="H67" s="46"/>
      <c r="I67" s="46"/>
      <c r="J67" s="46"/>
      <c r="K67" s="46"/>
      <c r="L67" s="46"/>
    </row>
    <row r="68" spans="2:12" x14ac:dyDescent="0.15">
      <c r="B68" s="46"/>
      <c r="C68" s="397" t="s">
        <v>182</v>
      </c>
      <c r="D68" s="398"/>
      <c r="E68" s="209">
        <f>$E$56</f>
        <v>243750</v>
      </c>
      <c r="F68" s="173"/>
      <c r="G68" s="210" t="str">
        <f>IF(ISERROR(MATCH("Yes",G62:G66,0)),"","Enter all identified misstatements in the Findings module/Evaluation of Misstatements form")</f>
        <v/>
      </c>
      <c r="H68" s="46"/>
      <c r="I68" s="46"/>
      <c r="J68" s="46"/>
      <c r="K68" s="46"/>
      <c r="L68" s="46"/>
    </row>
    <row r="69" spans="2:12" x14ac:dyDescent="0.15">
      <c r="B69" s="46"/>
      <c r="C69" s="397" t="s">
        <v>183</v>
      </c>
      <c r="D69" s="398"/>
      <c r="E69" s="208">
        <f>ABS($E$67-$E$68)</f>
        <v>243750</v>
      </c>
      <c r="F69" s="173"/>
      <c r="G69" s="173"/>
      <c r="H69" s="46"/>
      <c r="I69" s="46"/>
      <c r="J69" s="46"/>
      <c r="K69" s="46"/>
      <c r="L69" s="46"/>
    </row>
    <row r="70" spans="2:12" x14ac:dyDescent="0.15">
      <c r="B70" s="46"/>
      <c r="C70" s="46"/>
      <c r="D70" s="46"/>
      <c r="E70" s="46"/>
      <c r="F70" s="46"/>
      <c r="G70" s="46"/>
      <c r="H70" s="46"/>
      <c r="I70" s="46"/>
      <c r="J70" s="46"/>
      <c r="K70" s="46"/>
      <c r="L70" s="46"/>
    </row>
    <row r="71" spans="2:12" x14ac:dyDescent="0.15">
      <c r="B71" s="176" t="s">
        <v>184</v>
      </c>
      <c r="C71" s="362" t="s">
        <v>185</v>
      </c>
      <c r="D71" s="364"/>
      <c r="E71" s="141" t="s">
        <v>7</v>
      </c>
      <c r="F71" s="405"/>
      <c r="G71" s="405"/>
      <c r="H71" s="46"/>
      <c r="I71" s="46"/>
      <c r="J71" s="46"/>
      <c r="K71" s="46"/>
      <c r="L71" s="46"/>
    </row>
    <row r="72" spans="2:12" x14ac:dyDescent="0.15">
      <c r="B72" s="46"/>
      <c r="C72" s="46"/>
      <c r="D72" s="46"/>
      <c r="E72" s="46"/>
      <c r="F72" s="46"/>
      <c r="G72" s="46"/>
      <c r="H72" s="46"/>
      <c r="I72" s="46"/>
      <c r="J72" s="46"/>
      <c r="K72" s="46"/>
      <c r="L72" s="46"/>
    </row>
    <row r="73" spans="2:12" x14ac:dyDescent="0.15">
      <c r="B73" s="46"/>
      <c r="C73" s="399" t="s">
        <v>106</v>
      </c>
      <c r="D73" s="400"/>
      <c r="E73" s="196" t="s">
        <v>108</v>
      </c>
      <c r="F73" s="211" t="s">
        <v>186</v>
      </c>
      <c r="G73" s="173"/>
      <c r="H73" s="46"/>
      <c r="I73" s="46"/>
      <c r="J73" s="46"/>
      <c r="K73" s="46"/>
      <c r="L73" s="46"/>
    </row>
    <row r="74" spans="2:12" x14ac:dyDescent="0.15">
      <c r="B74" s="46"/>
      <c r="C74" s="418" t="s">
        <v>187</v>
      </c>
      <c r="D74" s="419"/>
      <c r="E74" s="212" t="str">
        <f>IF($E$71="Yes",$E$28,"")</f>
        <v/>
      </c>
      <c r="F74" s="213" t="s">
        <v>171</v>
      </c>
      <c r="G74" s="173"/>
      <c r="H74" s="46"/>
      <c r="I74" s="46"/>
      <c r="J74" s="46"/>
      <c r="K74" s="46"/>
      <c r="L74" s="46"/>
    </row>
    <row r="75" spans="2:12" x14ac:dyDescent="0.15">
      <c r="B75" s="46"/>
      <c r="C75" s="418" t="s">
        <v>188</v>
      </c>
      <c r="D75" s="419"/>
      <c r="E75" s="214"/>
      <c r="F75" s="213"/>
      <c r="G75" s="173"/>
      <c r="H75" s="46"/>
      <c r="I75" s="46"/>
      <c r="J75" s="46"/>
      <c r="K75" s="46"/>
      <c r="L75" s="46"/>
    </row>
    <row r="76" spans="2:12" x14ac:dyDescent="0.15">
      <c r="B76" s="46"/>
      <c r="C76" s="416"/>
      <c r="D76" s="417"/>
      <c r="E76" s="217"/>
      <c r="F76" s="218"/>
      <c r="G76" s="173"/>
      <c r="H76" s="46"/>
      <c r="I76" s="46"/>
      <c r="J76" s="46"/>
      <c r="K76" s="46"/>
      <c r="L76" s="46"/>
    </row>
    <row r="77" spans="2:12" x14ac:dyDescent="0.15">
      <c r="B77" s="46"/>
      <c r="C77" s="416"/>
      <c r="D77" s="417"/>
      <c r="E77" s="217"/>
      <c r="F77" s="218"/>
      <c r="G77" s="173"/>
      <c r="H77" s="46"/>
      <c r="I77" s="46"/>
      <c r="J77" s="46"/>
      <c r="K77" s="46"/>
      <c r="L77" s="46"/>
    </row>
    <row r="78" spans="2:12" x14ac:dyDescent="0.15">
      <c r="B78" s="46"/>
      <c r="C78" s="416"/>
      <c r="D78" s="417"/>
      <c r="E78" s="217"/>
      <c r="F78" s="218"/>
      <c r="G78" s="173"/>
      <c r="H78" s="46"/>
      <c r="I78" s="46"/>
      <c r="J78" s="46"/>
      <c r="K78" s="46"/>
      <c r="L78" s="46"/>
    </row>
    <row r="79" spans="2:12" x14ac:dyDescent="0.15">
      <c r="B79" s="46"/>
      <c r="C79" s="416"/>
      <c r="D79" s="417"/>
      <c r="E79" s="217"/>
      <c r="F79" s="218"/>
      <c r="G79" s="173"/>
      <c r="H79" s="46"/>
      <c r="I79" s="46"/>
      <c r="J79" s="46"/>
      <c r="K79" s="46"/>
      <c r="L79" s="46"/>
    </row>
    <row r="80" spans="2:12" x14ac:dyDescent="0.15">
      <c r="B80" s="46"/>
      <c r="C80" s="418" t="s">
        <v>189</v>
      </c>
      <c r="D80" s="419"/>
      <c r="E80" s="197">
        <f>SUM($E$74:$E$79)</f>
        <v>0</v>
      </c>
      <c r="F80" s="213"/>
      <c r="G80" s="173"/>
      <c r="H80" s="46"/>
      <c r="I80" s="46"/>
      <c r="J80" s="46"/>
      <c r="K80" s="46"/>
      <c r="L80" s="46"/>
    </row>
    <row r="81" spans="2:12" x14ac:dyDescent="0.15">
      <c r="B81" s="46"/>
      <c r="C81" s="418" t="s">
        <v>135</v>
      </c>
      <c r="D81" s="419"/>
      <c r="E81" s="199">
        <f>$E$14</f>
        <v>243750</v>
      </c>
      <c r="F81" s="213" t="s">
        <v>172</v>
      </c>
      <c r="G81" s="173"/>
      <c r="H81" s="46"/>
      <c r="I81" s="46"/>
      <c r="J81" s="46"/>
      <c r="K81" s="46"/>
      <c r="L81" s="46"/>
    </row>
    <row r="82" spans="2:12" x14ac:dyDescent="0.15">
      <c r="B82" s="46"/>
      <c r="C82" s="418" t="s">
        <v>173</v>
      </c>
      <c r="D82" s="419"/>
      <c r="E82" s="197" t="str">
        <f>IF($E$71="Yes",$E$81-$E$80,"")</f>
        <v/>
      </c>
      <c r="F82" s="173"/>
      <c r="G82" s="173"/>
      <c r="H82" s="46"/>
      <c r="I82" s="46"/>
      <c r="J82" s="46"/>
      <c r="K82" s="46"/>
      <c r="L82" s="46"/>
    </row>
    <row r="83" spans="2:12" x14ac:dyDescent="0.15">
      <c r="B83" s="46"/>
      <c r="C83" s="391" t="s">
        <v>175</v>
      </c>
      <c r="D83" s="392"/>
      <c r="E83" s="200" t="str">
        <f>IF($E$71="Yes",IF(ABS($E$82)&gt;$E$48,"No, Investigate","Yes"),"")</f>
        <v/>
      </c>
      <c r="F83" s="173"/>
      <c r="G83" s="173"/>
      <c r="H83" s="46"/>
      <c r="I83" s="46"/>
      <c r="J83" s="46"/>
      <c r="K83" s="46"/>
      <c r="L83" s="46"/>
    </row>
    <row r="84" spans="2:12" x14ac:dyDescent="0.15">
      <c r="B84" s="46"/>
      <c r="C84" s="227"/>
      <c r="D84" s="227"/>
      <c r="E84" s="173"/>
      <c r="F84" s="173"/>
      <c r="G84" s="173"/>
      <c r="H84" s="46"/>
      <c r="I84" s="46"/>
      <c r="J84" s="46"/>
      <c r="K84" s="46"/>
      <c r="L84" s="46"/>
    </row>
    <row r="85" spans="2:12" x14ac:dyDescent="0.15">
      <c r="B85" s="46"/>
      <c r="C85" s="399" t="s">
        <v>190</v>
      </c>
      <c r="D85" s="400"/>
      <c r="E85" s="196" t="s">
        <v>108</v>
      </c>
      <c r="F85" s="204" t="s">
        <v>179</v>
      </c>
      <c r="G85" s="177" t="s">
        <v>180</v>
      </c>
      <c r="H85" s="46"/>
      <c r="I85" s="46"/>
      <c r="J85" s="46"/>
      <c r="K85" s="46"/>
      <c r="L85" s="46"/>
    </row>
    <row r="86" spans="2:12" x14ac:dyDescent="0.15">
      <c r="B86" s="46"/>
      <c r="C86" s="424"/>
      <c r="D86" s="425"/>
      <c r="E86" s="180"/>
      <c r="F86" s="179"/>
      <c r="G86" s="220"/>
      <c r="H86" s="46"/>
      <c r="I86" s="46"/>
      <c r="J86" s="46"/>
      <c r="K86" s="46"/>
      <c r="L86" s="46"/>
    </row>
    <row r="87" spans="2:12" x14ac:dyDescent="0.15">
      <c r="B87" s="46"/>
      <c r="C87" s="420"/>
      <c r="D87" s="421"/>
      <c r="E87" s="180"/>
      <c r="F87" s="179"/>
      <c r="G87" s="220"/>
      <c r="H87" s="46"/>
      <c r="I87" s="46"/>
      <c r="J87" s="46"/>
      <c r="K87" s="46"/>
      <c r="L87" s="46"/>
    </row>
    <row r="88" spans="2:12" x14ac:dyDescent="0.15">
      <c r="B88" s="46"/>
      <c r="C88" s="422" t="s">
        <v>181</v>
      </c>
      <c r="D88" s="423"/>
      <c r="E88" s="208">
        <f>SUM($E$86:$E$87)</f>
        <v>0</v>
      </c>
      <c r="F88" s="173"/>
      <c r="G88" s="173"/>
      <c r="H88" s="46"/>
      <c r="I88" s="46"/>
      <c r="J88" s="46"/>
      <c r="K88" s="46"/>
      <c r="L88" s="46"/>
    </row>
    <row r="89" spans="2:12" x14ac:dyDescent="0.15">
      <c r="B89" s="46"/>
      <c r="C89" s="422" t="s">
        <v>182</v>
      </c>
      <c r="D89" s="423"/>
      <c r="E89" s="209" t="str">
        <f>$E$82</f>
        <v/>
      </c>
      <c r="F89" s="173"/>
      <c r="G89" s="210" t="str">
        <f>IF(ISERROR(MATCH("Yes",G86:G87,0)),"","Enter all identified misstatements in the Findings module/Evaluation of Misstatements form")</f>
        <v/>
      </c>
      <c r="H89" s="46"/>
      <c r="I89" s="46"/>
      <c r="J89" s="46"/>
      <c r="K89" s="46"/>
      <c r="L89" s="46"/>
    </row>
    <row r="90" spans="2:12" x14ac:dyDescent="0.15">
      <c r="B90" s="46"/>
      <c r="C90" s="397" t="s">
        <v>183</v>
      </c>
      <c r="D90" s="398"/>
      <c r="E90" s="208" t="str">
        <f>IF($E$71="Yes",ABS($E$88-$E$89),"")</f>
        <v/>
      </c>
      <c r="F90" s="173"/>
      <c r="G90" s="173"/>
      <c r="H90" s="46"/>
      <c r="I90" s="46"/>
      <c r="J90" s="46"/>
      <c r="K90" s="46"/>
      <c r="L90" s="46"/>
    </row>
    <row r="91" spans="2:12" x14ac:dyDescent="0.15">
      <c r="B91" s="46"/>
      <c r="C91" s="221"/>
      <c r="D91" s="221"/>
      <c r="E91" s="173"/>
      <c r="F91" s="173"/>
      <c r="G91" s="173"/>
      <c r="H91" s="46"/>
      <c r="I91" s="46"/>
      <c r="J91" s="46"/>
      <c r="K91" s="46"/>
      <c r="L91" s="46"/>
    </row>
    <row r="92" spans="2:12" x14ac:dyDescent="0.15">
      <c r="B92" s="46"/>
      <c r="C92" s="111"/>
      <c r="D92" s="111"/>
      <c r="E92" s="111"/>
      <c r="F92" s="111"/>
      <c r="G92" s="46"/>
      <c r="H92" s="46"/>
      <c r="I92" s="46"/>
      <c r="J92" s="46"/>
      <c r="K92" s="46"/>
      <c r="L92" s="46"/>
    </row>
  </sheetData>
  <mergeCells count="58">
    <mergeCell ref="C87:D87"/>
    <mergeCell ref="C88:D88"/>
    <mergeCell ref="C89:D89"/>
    <mergeCell ref="C90:D90"/>
    <mergeCell ref="C80:D80"/>
    <mergeCell ref="C81:D81"/>
    <mergeCell ref="C82:D82"/>
    <mergeCell ref="C83:D83"/>
    <mergeCell ref="C85:D85"/>
    <mergeCell ref="C86:D86"/>
    <mergeCell ref="C79:D79"/>
    <mergeCell ref="C67:D67"/>
    <mergeCell ref="C68:D68"/>
    <mergeCell ref="C69:D69"/>
    <mergeCell ref="C71:D71"/>
    <mergeCell ref="C74:D74"/>
    <mergeCell ref="C75:D75"/>
    <mergeCell ref="C76:D76"/>
    <mergeCell ref="C77:D77"/>
    <mergeCell ref="C78:D78"/>
    <mergeCell ref="F71:G71"/>
    <mergeCell ref="C73:D73"/>
    <mergeCell ref="C61:D61"/>
    <mergeCell ref="C62:D62"/>
    <mergeCell ref="C63:D63"/>
    <mergeCell ref="C64:D64"/>
    <mergeCell ref="C65:D65"/>
    <mergeCell ref="C66:D66"/>
    <mergeCell ref="C59:G59"/>
    <mergeCell ref="E37:E43"/>
    <mergeCell ref="C45:D45"/>
    <mergeCell ref="C46:D46"/>
    <mergeCell ref="C47:D47"/>
    <mergeCell ref="C48:D48"/>
    <mergeCell ref="C51:G51"/>
    <mergeCell ref="C53:D53"/>
    <mergeCell ref="C54:D54"/>
    <mergeCell ref="C55:D55"/>
    <mergeCell ref="C56:D56"/>
    <mergeCell ref="C57:D57"/>
    <mergeCell ref="C36:E36"/>
    <mergeCell ref="C20:D20"/>
    <mergeCell ref="C21:D21"/>
    <mergeCell ref="C22:D22"/>
    <mergeCell ref="C23:D23"/>
    <mergeCell ref="C25:D25"/>
    <mergeCell ref="C26:D26"/>
    <mergeCell ref="C27:D27"/>
    <mergeCell ref="C28:D28"/>
    <mergeCell ref="C30:G30"/>
    <mergeCell ref="C32:G32"/>
    <mergeCell ref="C34:G34"/>
    <mergeCell ref="C19:D19"/>
    <mergeCell ref="D9:G9"/>
    <mergeCell ref="C13:D13"/>
    <mergeCell ref="C14:D14"/>
    <mergeCell ref="C16:G16"/>
    <mergeCell ref="C18:D18"/>
  </mergeCells>
  <conditionalFormatting sqref="E48">
    <cfRule type="cellIs" dxfId="53" priority="36" operator="equal">
      <formula>"Invalid selection"</formula>
    </cfRule>
  </conditionalFormatting>
  <conditionalFormatting sqref="E57">
    <cfRule type="cellIs" dxfId="52" priority="33" operator="equal">
      <formula>"Invalid selection"</formula>
    </cfRule>
    <cfRule type="containsText" dxfId="51" priority="34" operator="containsText" text="Yes">
      <formula>NOT(ISERROR(SEARCH("Yes",E57)))</formula>
    </cfRule>
    <cfRule type="containsText" dxfId="50" priority="35" operator="containsText" text="No">
      <formula>NOT(ISERROR(SEARCH("No",E57)))</formula>
    </cfRule>
  </conditionalFormatting>
  <conditionalFormatting sqref="E69">
    <cfRule type="cellIs" dxfId="49" priority="32" operator="notEqual">
      <formula>0</formula>
    </cfRule>
  </conditionalFormatting>
  <conditionalFormatting sqref="E83">
    <cfRule type="containsText" dxfId="48" priority="30" operator="containsText" text="Yes">
      <formula>NOT(ISERROR(SEARCH("Yes",E83)))</formula>
    </cfRule>
    <cfRule type="containsText" dxfId="47" priority="31" operator="containsText" text="No">
      <formula>NOT(ISERROR(SEARCH("No",E83)))</formula>
    </cfRule>
  </conditionalFormatting>
  <conditionalFormatting sqref="E90">
    <cfRule type="expression" dxfId="46" priority="43">
      <formula>AND(#REF!&lt;&gt;"",#REF!&lt;&gt;0)</formula>
    </cfRule>
  </conditionalFormatting>
  <conditionalFormatting sqref="E46">
    <cfRule type="cellIs" dxfId="45" priority="29" operator="equal">
      <formula>"Invalid selection"</formula>
    </cfRule>
  </conditionalFormatting>
  <conditionalFormatting sqref="G62:G66">
    <cfRule type="cellIs" dxfId="44" priority="24" operator="equal">
      <formula>"No"</formula>
    </cfRule>
    <cfRule type="cellIs" dxfId="43" priority="25" operator="equal">
      <formula>"Yes"</formula>
    </cfRule>
    <cfRule type="cellIs" dxfId="42" priority="26" operator="equal">
      <formula>""</formula>
    </cfRule>
  </conditionalFormatting>
  <conditionalFormatting sqref="G86:G87">
    <cfRule type="cellIs" dxfId="41" priority="21" operator="equal">
      <formula>"No"</formula>
    </cfRule>
    <cfRule type="cellIs" dxfId="40" priority="22" operator="equal">
      <formula>"Yes"</formula>
    </cfRule>
    <cfRule type="cellIs" dxfId="39" priority="23" operator="equal">
      <formula>""</formula>
    </cfRule>
  </conditionalFormatting>
  <conditionalFormatting sqref="E71">
    <cfRule type="containsText" dxfId="38" priority="11" operator="containsText" text="Improperly">
      <formula>NOT(ISERROR(SEARCH("Improperly",E71)))</formula>
    </cfRule>
    <cfRule type="containsText" dxfId="37" priority="12" operator="containsText" text="Properly">
      <formula>NOT(ISERROR(SEARCH("Properly",E71)))</formula>
    </cfRule>
  </conditionalFormatting>
  <conditionalFormatting sqref="E45">
    <cfRule type="containsText" dxfId="36" priority="9" operator="containsText" text="Improperly">
      <formula>NOT(ISERROR(SEARCH("Improperly",E45)))</formula>
    </cfRule>
    <cfRule type="containsText" dxfId="35" priority="10" operator="containsText" text="Properly">
      <formula>NOT(ISERROR(SEARCH("Properly",E45)))</formula>
    </cfRule>
  </conditionalFormatting>
  <conditionalFormatting sqref="G3">
    <cfRule type="containsText" dxfId="34" priority="7" operator="containsText" text="No ">
      <formula>NOT(ISERROR(SEARCH("No ",G3)))</formula>
    </cfRule>
    <cfRule type="containsText" dxfId="33" priority="8" operator="containsText" text="Differences">
      <formula>NOT(ISERROR(SEARCH("Differences",G3)))</formula>
    </cfRule>
  </conditionalFormatting>
  <conditionalFormatting sqref="G5">
    <cfRule type="containsText" dxfId="32" priority="5" operator="containsText" text="Yes">
      <formula>NOT(ISERROR(SEARCH("Yes",G5)))</formula>
    </cfRule>
    <cfRule type="containsText" dxfId="31" priority="6" operator="containsText" text="No">
      <formula>NOT(ISERROR(SEARCH("No",G5)))</formula>
    </cfRule>
  </conditionalFormatting>
  <conditionalFormatting sqref="G4">
    <cfRule type="containsText" dxfId="30" priority="1" operator="containsText" text="Other">
      <formula>NOT(ISERROR(SEARCH("Other",G4)))</formula>
    </cfRule>
    <cfRule type="containsText" dxfId="29" priority="2" operator="containsText" text="&gt; CTT">
      <formula>NOT(ISERROR(SEARCH("&gt; CTT",G4)))</formula>
    </cfRule>
    <cfRule type="containsText" dxfId="28" priority="3" operator="containsText" text="Fraud">
      <formula>NOT(ISERROR(SEARCH("Fraud",G4)))</formula>
    </cfRule>
    <cfRule type="containsText" dxfId="27" priority="4" operator="containsText" text="None">
      <formula>NOT(ISERROR(SEARCH("None",G4)))</formula>
    </cfRule>
  </conditionalFormatting>
  <dataValidations count="1">
    <dataValidation type="list" allowBlank="1" showInputMessage="1" showErrorMessage="1" sqref="G62:G66 G86:G87" xr:uid="{00000000-0002-0000-0400-000000000000}">
      <formula1>"Yes,No"</formula1>
    </dataValidation>
  </dataValidations>
  <hyperlinks>
    <hyperlink ref="C32:G32" location="'2E. SAP IPE'!A1" display="See IPE tab for documentation of the work performed to confirm the completeness and accuracy of IPE." xr:uid="{00000000-0004-0000-0400-000000000000}"/>
    <hyperlink ref="I2" location="'0. Summary Tab'!A1" display="Click here to return to Summary tab" xr:uid="{EB3E5C5A-73E8-4623-ACA3-E07B474ACAE7}"/>
  </hyperlinks>
  <pageMargins left="0.75" right="0.75" top="1" bottom="1" header="0.5" footer="0.5"/>
  <pageSetup scale="30" fitToWidth="0" orientation="landscape"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'Parameters (Hide)'!$C$1:$C$3</xm:f>
          </x14:formula1>
          <xm:sqref>G5 E71 E45</xm:sqref>
        </x14:dataValidation>
        <x14:dataValidation type="list" allowBlank="1" showInputMessage="1" showErrorMessage="1" xr:uid="{00000000-0002-0000-0400-000002000000}">
          <x14:formula1>
            <xm:f>'Parameters (Hide)'!$G$1:$G$10</xm:f>
          </x14:formula1>
          <xm:sqref>G4</xm:sqref>
        </x14:dataValidation>
        <x14:dataValidation type="list" allowBlank="1" showInputMessage="1" showErrorMessage="1" xr:uid="{00000000-0002-0000-0400-000003000000}">
          <x14:formula1>
            <xm:f>'Parameters (Hide)'!$F$1:$F$3</xm:f>
          </x14:formula1>
          <xm:sqref>G3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B2:L93"/>
  <sheetViews>
    <sheetView showGridLines="0" zoomScaleNormal="100" workbookViewId="0"/>
  </sheetViews>
  <sheetFormatPr defaultColWidth="8.796875" defaultRowHeight="10.5" x14ac:dyDescent="0.15"/>
  <cols>
    <col min="1" max="1" width="2.19921875" style="30" bestFit="1" customWidth="1"/>
    <col min="2" max="2" width="6.69921875" style="30" bestFit="1" customWidth="1"/>
    <col min="3" max="4" width="16" style="30" customWidth="1"/>
    <col min="5" max="5" width="12.69921875" style="30" customWidth="1"/>
    <col min="6" max="6" width="25.69921875" style="30" bestFit="1" customWidth="1"/>
    <col min="7" max="7" width="34.19921875" style="30" customWidth="1"/>
    <col min="8" max="8" width="4.69921875" style="30" customWidth="1"/>
    <col min="9" max="11" width="15.59765625" style="30" customWidth="1"/>
    <col min="12" max="12" width="4.69921875" style="30" customWidth="1"/>
    <col min="13" max="16384" width="8.796875" style="30"/>
  </cols>
  <sheetData>
    <row r="2" spans="2:12" x14ac:dyDescent="0.15">
      <c r="B2" s="46"/>
      <c r="C2" s="46"/>
      <c r="D2" s="46"/>
      <c r="E2" s="46"/>
      <c r="F2" s="46"/>
      <c r="G2" s="46"/>
      <c r="H2" s="46"/>
      <c r="I2" s="137" t="s">
        <v>17</v>
      </c>
      <c r="J2" s="46"/>
      <c r="K2" s="46"/>
      <c r="L2" s="46"/>
    </row>
    <row r="3" spans="2:12" x14ac:dyDescent="0.15">
      <c r="B3" s="3" t="s">
        <v>0</v>
      </c>
      <c r="C3" s="138" t="str">
        <f>'0. Summary Tab'!$C$5</f>
        <v>Cosmopolitan Industries (Pvt.) Limited</v>
      </c>
      <c r="D3" s="63"/>
      <c r="E3" s="46"/>
      <c r="F3" s="140" t="s">
        <v>18</v>
      </c>
      <c r="G3" s="246" t="s">
        <v>7</v>
      </c>
      <c r="H3" s="46"/>
      <c r="I3" s="142" t="s">
        <v>1</v>
      </c>
      <c r="J3" s="142" t="s">
        <v>2</v>
      </c>
      <c r="K3" s="143" t="s">
        <v>3</v>
      </c>
      <c r="L3" s="46"/>
    </row>
    <row r="4" spans="2:12" x14ac:dyDescent="0.15">
      <c r="B4" s="6" t="s">
        <v>4</v>
      </c>
      <c r="C4" s="233" t="str">
        <f>'0. Summary Tab'!$C$6</f>
        <v>6/30/2021</v>
      </c>
      <c r="D4" s="169"/>
      <c r="E4" s="46"/>
      <c r="F4" s="140" t="s">
        <v>19</v>
      </c>
      <c r="G4" s="247" t="s">
        <v>7</v>
      </c>
      <c r="H4" s="46"/>
      <c r="I4" s="139">
        <f>'0. Summary Tab'!$E$6</f>
        <v>500000</v>
      </c>
      <c r="J4" s="139">
        <f>'0. Summary Tab'!$F$6</f>
        <v>375000</v>
      </c>
      <c r="K4" s="139">
        <f>'0. Summary Tab'!$G$6</f>
        <v>25000</v>
      </c>
      <c r="L4" s="46"/>
    </row>
    <row r="5" spans="2:12" x14ac:dyDescent="0.15">
      <c r="B5" s="144"/>
      <c r="C5" s="128"/>
      <c r="D5" s="128"/>
      <c r="E5" s="46"/>
      <c r="F5" s="140" t="s">
        <v>20</v>
      </c>
      <c r="G5" s="247" t="s">
        <v>7</v>
      </c>
      <c r="H5" s="46"/>
      <c r="I5" s="46"/>
      <c r="J5" s="46"/>
      <c r="K5" s="46"/>
      <c r="L5" s="46"/>
    </row>
    <row r="6" spans="2:12" x14ac:dyDescent="0.15">
      <c r="B6" s="46"/>
      <c r="C6" s="46"/>
      <c r="D6" s="46"/>
      <c r="E6" s="46"/>
      <c r="F6" s="46"/>
      <c r="G6" s="46"/>
      <c r="H6" s="46"/>
      <c r="I6" s="46"/>
      <c r="J6" s="46"/>
      <c r="K6" s="46"/>
      <c r="L6" s="46"/>
    </row>
    <row r="7" spans="2:12" x14ac:dyDescent="0.15">
      <c r="B7" s="48"/>
      <c r="C7" s="49"/>
      <c r="D7" s="49"/>
      <c r="E7" s="49"/>
      <c r="F7" s="49"/>
      <c r="G7" s="49"/>
      <c r="H7" s="49"/>
      <c r="I7" s="49"/>
      <c r="J7" s="49"/>
    </row>
    <row r="8" spans="2:12" x14ac:dyDescent="0.15">
      <c r="B8" s="46"/>
      <c r="C8" s="146"/>
      <c r="D8" s="146"/>
      <c r="E8" s="126"/>
      <c r="F8" s="148"/>
      <c r="G8" s="126"/>
      <c r="H8" s="170"/>
      <c r="I8" s="47"/>
      <c r="J8" s="46"/>
      <c r="K8" s="46"/>
      <c r="L8" s="46"/>
    </row>
    <row r="9" spans="2:12" ht="10.5" customHeight="1" x14ac:dyDescent="0.15">
      <c r="B9" s="46"/>
      <c r="C9" s="171" t="s">
        <v>21</v>
      </c>
      <c r="D9" s="355" t="s">
        <v>143</v>
      </c>
      <c r="E9" s="356"/>
      <c r="F9" s="356"/>
      <c r="G9" s="357"/>
      <c r="H9" s="170"/>
      <c r="I9" s="47"/>
      <c r="J9" s="46"/>
      <c r="K9" s="46"/>
      <c r="L9" s="46"/>
    </row>
    <row r="10" spans="2:12" x14ac:dyDescent="0.15">
      <c r="B10" s="46"/>
      <c r="C10" s="146"/>
      <c r="D10" s="146"/>
      <c r="E10" s="126"/>
      <c r="F10" s="148"/>
      <c r="G10" s="126"/>
      <c r="H10" s="170"/>
      <c r="I10" s="47"/>
      <c r="J10" s="46"/>
      <c r="K10" s="46"/>
      <c r="L10" s="46"/>
    </row>
    <row r="11" spans="2:12" x14ac:dyDescent="0.15">
      <c r="C11" s="54"/>
      <c r="D11" s="54"/>
      <c r="E11" s="55"/>
      <c r="F11" s="56"/>
      <c r="G11" s="127"/>
      <c r="H11" s="57"/>
    </row>
    <row r="12" spans="2:12" x14ac:dyDescent="0.15">
      <c r="B12" s="46"/>
      <c r="C12" s="63"/>
      <c r="D12" s="63"/>
      <c r="E12" s="47"/>
      <c r="F12" s="128"/>
      <c r="G12" s="47"/>
      <c r="H12" s="47"/>
      <c r="I12" s="47"/>
      <c r="J12" s="47"/>
      <c r="K12" s="47"/>
      <c r="L12" s="47"/>
    </row>
    <row r="13" spans="2:12" x14ac:dyDescent="0.15">
      <c r="B13" s="46"/>
      <c r="C13" s="358" t="s">
        <v>144</v>
      </c>
      <c r="D13" s="359"/>
      <c r="E13" s="172" t="s">
        <v>135</v>
      </c>
      <c r="F13" s="173"/>
      <c r="G13" s="46"/>
      <c r="H13" s="46"/>
      <c r="I13" s="46"/>
      <c r="J13" s="46"/>
      <c r="K13" s="46"/>
      <c r="L13" s="46"/>
    </row>
    <row r="14" spans="2:12" x14ac:dyDescent="0.15">
      <c r="B14" s="46"/>
      <c r="C14" s="360" t="str">
        <f>'2. SAP Considerations'!$C$30</f>
        <v>Disaggregated Part 3</v>
      </c>
      <c r="D14" s="361"/>
      <c r="E14" s="174">
        <f>'2. SAP Considerations'!$E$30</f>
        <v>0</v>
      </c>
      <c r="F14" s="175" t="s">
        <v>145</v>
      </c>
      <c r="G14" s="46"/>
      <c r="H14" s="46"/>
      <c r="I14" s="46"/>
      <c r="J14" s="46"/>
      <c r="K14" s="46"/>
      <c r="L14" s="46"/>
    </row>
    <row r="15" spans="2:12" x14ac:dyDescent="0.15">
      <c r="B15" s="46"/>
      <c r="C15" s="46"/>
      <c r="D15" s="46"/>
      <c r="E15" s="46"/>
      <c r="F15" s="46"/>
      <c r="G15" s="46"/>
      <c r="H15" s="46"/>
      <c r="I15" s="46"/>
      <c r="J15" s="46"/>
      <c r="K15" s="46"/>
      <c r="L15" s="46"/>
    </row>
    <row r="16" spans="2:12" x14ac:dyDescent="0.15">
      <c r="B16" s="176" t="s">
        <v>146</v>
      </c>
      <c r="C16" s="362" t="s">
        <v>147</v>
      </c>
      <c r="D16" s="363"/>
      <c r="E16" s="363"/>
      <c r="F16" s="363"/>
      <c r="G16" s="364"/>
      <c r="H16" s="46"/>
      <c r="I16" s="46"/>
      <c r="J16" s="46"/>
      <c r="K16" s="46"/>
      <c r="L16" s="46"/>
    </row>
    <row r="17" spans="2:12" x14ac:dyDescent="0.15">
      <c r="B17" s="46"/>
      <c r="C17" s="46"/>
      <c r="D17" s="46"/>
      <c r="E17" s="46"/>
      <c r="F17" s="46"/>
      <c r="G17" s="46"/>
      <c r="H17" s="46"/>
      <c r="I17" s="46"/>
      <c r="J17" s="46"/>
      <c r="K17" s="46"/>
      <c r="L17" s="46"/>
    </row>
    <row r="18" spans="2:12" x14ac:dyDescent="0.15">
      <c r="B18" s="46"/>
      <c r="C18" s="365" t="s">
        <v>148</v>
      </c>
      <c r="D18" s="366"/>
      <c r="E18" s="177" t="s">
        <v>149</v>
      </c>
      <c r="F18" s="177" t="s">
        <v>150</v>
      </c>
      <c r="G18" s="177" t="s">
        <v>151</v>
      </c>
      <c r="H18" s="46"/>
      <c r="I18" s="46"/>
      <c r="J18" s="46"/>
      <c r="K18" s="46"/>
      <c r="L18" s="46"/>
    </row>
    <row r="19" spans="2:12" x14ac:dyDescent="0.15">
      <c r="B19" s="46"/>
      <c r="C19" s="353"/>
      <c r="D19" s="354"/>
      <c r="E19" s="178"/>
      <c r="F19" s="179"/>
      <c r="G19" s="179"/>
      <c r="H19" s="46"/>
      <c r="I19" s="46"/>
      <c r="J19" s="46"/>
      <c r="K19" s="46"/>
      <c r="L19" s="46"/>
    </row>
    <row r="20" spans="2:12" x14ac:dyDescent="0.15">
      <c r="B20" s="46"/>
      <c r="C20" s="353"/>
      <c r="D20" s="354"/>
      <c r="E20" s="178"/>
      <c r="F20" s="179"/>
      <c r="G20" s="179"/>
      <c r="H20" s="46"/>
      <c r="I20" s="46"/>
      <c r="J20" s="46"/>
      <c r="K20" s="46"/>
      <c r="L20" s="46"/>
    </row>
    <row r="21" spans="2:12" x14ac:dyDescent="0.15">
      <c r="B21" s="46"/>
      <c r="C21" s="353"/>
      <c r="D21" s="354"/>
      <c r="E21" s="178"/>
      <c r="F21" s="179"/>
      <c r="G21" s="179"/>
      <c r="H21" s="46"/>
      <c r="I21" s="46"/>
      <c r="J21" s="46"/>
      <c r="K21" s="46"/>
      <c r="L21" s="46"/>
    </row>
    <row r="22" spans="2:12" x14ac:dyDescent="0.15">
      <c r="B22" s="46"/>
      <c r="C22" s="353"/>
      <c r="D22" s="354"/>
      <c r="E22" s="178"/>
      <c r="F22" s="179"/>
      <c r="G22" s="179"/>
      <c r="H22" s="46"/>
      <c r="I22" s="46"/>
      <c r="J22" s="46"/>
      <c r="K22" s="46"/>
      <c r="L22" s="46"/>
    </row>
    <row r="23" spans="2:12" x14ac:dyDescent="0.15">
      <c r="B23" s="46"/>
      <c r="C23" s="181"/>
      <c r="D23" s="182"/>
      <c r="E23" s="178"/>
      <c r="F23" s="179"/>
      <c r="G23" s="179"/>
      <c r="H23" s="46"/>
      <c r="I23" s="46"/>
      <c r="J23" s="46"/>
      <c r="K23" s="46"/>
      <c r="L23" s="46"/>
    </row>
    <row r="24" spans="2:12" x14ac:dyDescent="0.15">
      <c r="B24" s="46"/>
      <c r="C24" s="353"/>
      <c r="D24" s="354"/>
      <c r="E24" s="180"/>
      <c r="F24" s="179"/>
      <c r="G24" s="179"/>
      <c r="H24" s="46"/>
      <c r="I24" s="46"/>
      <c r="J24" s="46"/>
      <c r="K24" s="46"/>
      <c r="L24" s="46"/>
    </row>
    <row r="25" spans="2:12" x14ac:dyDescent="0.15">
      <c r="B25" s="46"/>
      <c r="C25" s="353"/>
      <c r="D25" s="354"/>
      <c r="E25" s="180"/>
      <c r="F25" s="179"/>
      <c r="G25" s="179"/>
      <c r="H25" s="46"/>
      <c r="I25" s="46"/>
      <c r="J25" s="46"/>
      <c r="K25" s="46"/>
      <c r="L25" s="46"/>
    </row>
    <row r="26" spans="2:12" x14ac:dyDescent="0.15">
      <c r="B26" s="46"/>
      <c r="C26" s="353"/>
      <c r="D26" s="354"/>
      <c r="E26" s="180"/>
      <c r="F26" s="179"/>
      <c r="G26" s="179"/>
      <c r="H26" s="46"/>
      <c r="I26" s="46"/>
      <c r="J26" s="46"/>
      <c r="K26" s="46"/>
      <c r="L26" s="46"/>
    </row>
    <row r="27" spans="2:12" x14ac:dyDescent="0.15">
      <c r="B27" s="46"/>
      <c r="C27" s="353"/>
      <c r="D27" s="354"/>
      <c r="E27" s="180"/>
      <c r="F27" s="179"/>
      <c r="G27" s="179"/>
      <c r="H27" s="46"/>
      <c r="I27" s="46"/>
      <c r="J27" s="46"/>
      <c r="K27" s="46"/>
      <c r="L27" s="46"/>
    </row>
    <row r="28" spans="2:12" ht="11.25" thickBot="1" x14ac:dyDescent="0.2">
      <c r="B28" s="46"/>
      <c r="C28" s="375" t="s">
        <v>152</v>
      </c>
      <c r="D28" s="376"/>
      <c r="E28" s="183"/>
      <c r="F28" s="175" t="s">
        <v>153</v>
      </c>
      <c r="G28" s="173"/>
      <c r="H28" s="46"/>
      <c r="I28" s="46"/>
      <c r="J28" s="46"/>
      <c r="K28" s="46"/>
      <c r="L28" s="46"/>
    </row>
    <row r="29" spans="2:12" x14ac:dyDescent="0.15">
      <c r="B29" s="46"/>
      <c r="C29" s="46"/>
      <c r="D29" s="46"/>
      <c r="E29" s="46"/>
      <c r="F29" s="46"/>
      <c r="G29" s="46"/>
      <c r="H29" s="46"/>
      <c r="I29" s="46"/>
      <c r="J29" s="46"/>
      <c r="K29" s="46"/>
      <c r="L29" s="46"/>
    </row>
    <row r="30" spans="2:12" x14ac:dyDescent="0.15">
      <c r="B30" s="176" t="s">
        <v>154</v>
      </c>
      <c r="C30" s="377" t="s">
        <v>155</v>
      </c>
      <c r="D30" s="378"/>
      <c r="E30" s="378"/>
      <c r="F30" s="378"/>
      <c r="G30" s="379"/>
      <c r="H30" s="46"/>
      <c r="I30" s="46"/>
      <c r="J30" s="46"/>
      <c r="K30" s="46"/>
      <c r="L30" s="46"/>
    </row>
    <row r="31" spans="2:12" x14ac:dyDescent="0.15">
      <c r="B31" s="184"/>
      <c r="C31" s="185"/>
      <c r="D31" s="185"/>
      <c r="E31" s="222"/>
      <c r="F31" s="222"/>
      <c r="G31" s="222"/>
      <c r="H31" s="47"/>
      <c r="I31" s="46"/>
      <c r="J31" s="46"/>
      <c r="K31" s="46"/>
      <c r="L31" s="46"/>
    </row>
    <row r="32" spans="2:12" ht="11.25" x14ac:dyDescent="0.15">
      <c r="B32" s="184"/>
      <c r="C32" s="380" t="s">
        <v>156</v>
      </c>
      <c r="D32" s="381"/>
      <c r="E32" s="381"/>
      <c r="F32" s="381"/>
      <c r="G32" s="382"/>
      <c r="H32" s="46"/>
      <c r="I32" s="46"/>
      <c r="J32" s="46"/>
      <c r="K32" s="46"/>
      <c r="L32" s="46"/>
    </row>
    <row r="33" spans="2:12" x14ac:dyDescent="0.15">
      <c r="B33" s="29"/>
      <c r="C33" s="46"/>
      <c r="D33" s="46"/>
      <c r="E33" s="46"/>
      <c r="F33" s="46"/>
      <c r="G33" s="46"/>
      <c r="H33" s="46"/>
      <c r="I33" s="46"/>
      <c r="J33" s="46"/>
      <c r="K33" s="46"/>
      <c r="L33" s="46"/>
    </row>
    <row r="34" spans="2:12" x14ac:dyDescent="0.15">
      <c r="B34" s="176" t="s">
        <v>157</v>
      </c>
      <c r="C34" s="362" t="s">
        <v>158</v>
      </c>
      <c r="D34" s="363"/>
      <c r="E34" s="363"/>
      <c r="F34" s="363"/>
      <c r="G34" s="364"/>
      <c r="H34" s="46"/>
      <c r="I34" s="46"/>
      <c r="J34" s="46"/>
      <c r="K34" s="46"/>
      <c r="L34" s="46"/>
    </row>
    <row r="35" spans="2:12" x14ac:dyDescent="0.15">
      <c r="B35" s="46"/>
      <c r="C35" s="46"/>
      <c r="D35" s="46"/>
      <c r="E35" s="46"/>
      <c r="F35" s="46"/>
      <c r="G35" s="46"/>
      <c r="H35" s="46"/>
      <c r="I35" s="46"/>
      <c r="J35" s="46"/>
      <c r="K35" s="46"/>
      <c r="L35" s="46"/>
    </row>
    <row r="36" spans="2:12" x14ac:dyDescent="0.15">
      <c r="B36" s="46"/>
      <c r="C36" s="383" t="s">
        <v>159</v>
      </c>
      <c r="D36" s="384"/>
      <c r="E36" s="385"/>
      <c r="F36" s="46"/>
      <c r="G36" s="46"/>
      <c r="H36" s="46"/>
      <c r="I36" s="46"/>
      <c r="J36" s="46"/>
      <c r="K36" s="46"/>
      <c r="L36" s="46"/>
    </row>
    <row r="37" spans="2:12" x14ac:dyDescent="0.15">
      <c r="B37" s="46"/>
      <c r="C37" s="187" t="s">
        <v>160</v>
      </c>
      <c r="D37" s="188"/>
      <c r="E37" s="386" t="s">
        <v>23</v>
      </c>
      <c r="F37" s="46"/>
      <c r="G37" s="46"/>
      <c r="H37" s="46"/>
      <c r="I37" s="46"/>
      <c r="J37" s="46"/>
      <c r="K37" s="46"/>
      <c r="L37" s="46"/>
    </row>
    <row r="38" spans="2:12" x14ac:dyDescent="0.15">
      <c r="B38" s="46"/>
      <c r="C38" s="189" t="s">
        <v>161</v>
      </c>
      <c r="D38" s="150"/>
      <c r="E38" s="387"/>
      <c r="F38" s="46"/>
      <c r="G38" s="46"/>
      <c r="H38" s="46"/>
      <c r="I38" s="46"/>
      <c r="J38" s="46"/>
      <c r="K38" s="46"/>
      <c r="L38" s="46"/>
    </row>
    <row r="39" spans="2:12" x14ac:dyDescent="0.15">
      <c r="B39" s="46"/>
      <c r="C39" s="189" t="s">
        <v>162</v>
      </c>
      <c r="D39" s="150"/>
      <c r="E39" s="387"/>
      <c r="F39" s="46"/>
      <c r="G39" s="46"/>
      <c r="H39" s="46"/>
      <c r="I39" s="46"/>
      <c r="J39" s="46"/>
      <c r="K39" s="46"/>
      <c r="L39" s="46"/>
    </row>
    <row r="40" spans="2:12" x14ac:dyDescent="0.15">
      <c r="B40" s="46"/>
      <c r="C40" s="189" t="s">
        <v>102</v>
      </c>
      <c r="D40" s="150"/>
      <c r="E40" s="387"/>
      <c r="F40" s="46"/>
      <c r="G40" s="46"/>
      <c r="H40" s="46"/>
      <c r="I40" s="46"/>
      <c r="J40" s="46"/>
      <c r="K40" s="46"/>
      <c r="L40" s="46"/>
    </row>
    <row r="41" spans="2:12" x14ac:dyDescent="0.15">
      <c r="B41" s="46"/>
      <c r="C41" s="189" t="s">
        <v>163</v>
      </c>
      <c r="D41" s="150"/>
      <c r="E41" s="387"/>
      <c r="F41" s="46"/>
      <c r="G41" s="46"/>
      <c r="H41" s="46"/>
      <c r="I41" s="46"/>
      <c r="J41" s="46"/>
      <c r="K41" s="46"/>
      <c r="L41" s="46"/>
    </row>
    <row r="42" spans="2:12" x14ac:dyDescent="0.15">
      <c r="B42" s="46"/>
      <c r="C42" s="189" t="s">
        <v>164</v>
      </c>
      <c r="D42" s="150"/>
      <c r="E42" s="387"/>
      <c r="F42" s="46"/>
      <c r="G42" s="46"/>
      <c r="H42" s="46"/>
      <c r="I42" s="46"/>
      <c r="J42" s="46"/>
      <c r="K42" s="46"/>
      <c r="L42" s="46"/>
    </row>
    <row r="43" spans="2:12" x14ac:dyDescent="0.15">
      <c r="B43" s="46"/>
      <c r="C43" s="190"/>
      <c r="D43" s="191"/>
      <c r="E43" s="388"/>
      <c r="F43" s="46"/>
      <c r="G43" s="46"/>
      <c r="H43" s="46"/>
      <c r="I43" s="46"/>
      <c r="J43" s="46"/>
      <c r="K43" s="46"/>
      <c r="L43" s="46"/>
    </row>
    <row r="44" spans="2:12" x14ac:dyDescent="0.15">
      <c r="B44" s="46"/>
      <c r="C44" s="46"/>
      <c r="D44" s="46"/>
      <c r="E44" s="46"/>
      <c r="F44" s="46"/>
      <c r="G44" s="46"/>
      <c r="H44" s="46"/>
      <c r="I44" s="46"/>
      <c r="J44" s="46"/>
      <c r="K44" s="46"/>
      <c r="L44" s="46"/>
    </row>
    <row r="45" spans="2:12" x14ac:dyDescent="0.15">
      <c r="B45" s="46"/>
      <c r="C45" s="389" t="s">
        <v>165</v>
      </c>
      <c r="D45" s="390"/>
      <c r="E45" s="141" t="s">
        <v>7</v>
      </c>
      <c r="F45" s="46"/>
      <c r="G45" s="46"/>
      <c r="H45" s="46"/>
      <c r="I45" s="46"/>
      <c r="J45" s="46"/>
      <c r="K45" s="46"/>
      <c r="L45" s="46"/>
    </row>
    <row r="46" spans="2:12" x14ac:dyDescent="0.15">
      <c r="B46" s="46"/>
      <c r="C46" s="389" t="s">
        <v>166</v>
      </c>
      <c r="D46" s="390"/>
      <c r="E46" s="193"/>
      <c r="F46" s="242" t="str">
        <f>E37</f>
        <v>&lt;1&gt;</v>
      </c>
      <c r="G46" s="224"/>
      <c r="H46" s="46"/>
      <c r="I46" s="46"/>
      <c r="J46" s="46"/>
      <c r="K46" s="46"/>
      <c r="L46" s="46"/>
    </row>
    <row r="47" spans="2:12" ht="31.35" customHeight="1" x14ac:dyDescent="0.15">
      <c r="B47" s="46"/>
      <c r="C47" s="401" t="s">
        <v>167</v>
      </c>
      <c r="D47" s="402"/>
      <c r="E47" s="194"/>
      <c r="F47" s="175"/>
      <c r="G47" s="175"/>
      <c r="H47" s="46"/>
      <c r="I47" s="46"/>
      <c r="J47" s="46"/>
      <c r="K47" s="46"/>
      <c r="L47" s="46"/>
    </row>
    <row r="48" spans="2:12" x14ac:dyDescent="0.15">
      <c r="B48" s="46"/>
      <c r="C48" s="393" t="str">
        <f>IF(E47&lt;&gt;"","Adjusted threshold applied","Threshold applied")</f>
        <v>Threshold applied</v>
      </c>
      <c r="D48" s="394"/>
      <c r="E48" s="195">
        <f>$E$46+$E$47</f>
        <v>0</v>
      </c>
      <c r="F48" s="175"/>
      <c r="G48" s="225"/>
      <c r="H48" s="46"/>
      <c r="I48" s="46"/>
      <c r="J48" s="46"/>
      <c r="K48" s="46"/>
      <c r="L48" s="46"/>
    </row>
    <row r="49" spans="2:12" x14ac:dyDescent="0.15">
      <c r="B49" s="46"/>
      <c r="C49" s="46"/>
      <c r="D49" s="46"/>
      <c r="E49" s="46"/>
      <c r="F49" s="46"/>
      <c r="G49" s="46"/>
      <c r="H49" s="46"/>
      <c r="I49" s="46"/>
      <c r="J49" s="46"/>
      <c r="K49" s="46"/>
      <c r="L49" s="46"/>
    </row>
    <row r="50" spans="2:12" x14ac:dyDescent="0.15">
      <c r="B50" s="46"/>
      <c r="C50" s="46"/>
      <c r="D50" s="46"/>
      <c r="E50" s="46"/>
      <c r="F50" s="46"/>
      <c r="G50" s="46"/>
      <c r="H50" s="46"/>
      <c r="I50" s="46"/>
      <c r="J50" s="46"/>
      <c r="K50" s="46"/>
      <c r="L50" s="46"/>
    </row>
    <row r="51" spans="2:12" x14ac:dyDescent="0.15">
      <c r="B51" s="176" t="s">
        <v>168</v>
      </c>
      <c r="C51" s="362" t="s">
        <v>169</v>
      </c>
      <c r="D51" s="363"/>
      <c r="E51" s="363"/>
      <c r="F51" s="363"/>
      <c r="G51" s="364"/>
      <c r="H51" s="46"/>
      <c r="I51" s="46"/>
      <c r="J51" s="46"/>
      <c r="K51" s="46"/>
      <c r="L51" s="46"/>
    </row>
    <row r="52" spans="2:12" x14ac:dyDescent="0.15">
      <c r="B52" s="46"/>
      <c r="C52" s="46"/>
      <c r="D52" s="46"/>
      <c r="E52" s="46"/>
      <c r="F52" s="46"/>
      <c r="G52" s="46"/>
      <c r="H52" s="46"/>
      <c r="I52" s="46"/>
      <c r="J52" s="46"/>
      <c r="K52" s="46"/>
      <c r="L52" s="46"/>
    </row>
    <row r="53" spans="2:12" x14ac:dyDescent="0.15">
      <c r="B53" s="46"/>
      <c r="C53" s="399" t="s">
        <v>106</v>
      </c>
      <c r="D53" s="400"/>
      <c r="E53" s="196" t="s">
        <v>108</v>
      </c>
      <c r="F53" s="173"/>
      <c r="G53" s="46"/>
      <c r="H53" s="46"/>
      <c r="I53" s="46"/>
      <c r="J53" s="46"/>
      <c r="K53" s="46"/>
      <c r="L53" s="46"/>
    </row>
    <row r="54" spans="2:12" x14ac:dyDescent="0.15">
      <c r="B54" s="46"/>
      <c r="C54" s="389" t="s">
        <v>170</v>
      </c>
      <c r="D54" s="390"/>
      <c r="E54" s="197">
        <f>$E$28</f>
        <v>0</v>
      </c>
      <c r="F54" s="198" t="s">
        <v>171</v>
      </c>
      <c r="G54" s="46"/>
      <c r="H54" s="46"/>
      <c r="I54" s="46"/>
      <c r="J54" s="46"/>
      <c r="K54" s="46"/>
      <c r="L54" s="46"/>
    </row>
    <row r="55" spans="2:12" x14ac:dyDescent="0.15">
      <c r="B55" s="46"/>
      <c r="C55" s="389" t="s">
        <v>135</v>
      </c>
      <c r="D55" s="390"/>
      <c r="E55" s="199">
        <f>$E$14</f>
        <v>0</v>
      </c>
      <c r="F55" s="198" t="s">
        <v>172</v>
      </c>
      <c r="G55" s="46"/>
      <c r="H55" s="46"/>
      <c r="I55" s="46"/>
      <c r="J55" s="46"/>
      <c r="K55" s="46"/>
      <c r="L55" s="46"/>
    </row>
    <row r="56" spans="2:12" x14ac:dyDescent="0.15">
      <c r="B56" s="46"/>
      <c r="C56" s="389" t="s">
        <v>173</v>
      </c>
      <c r="D56" s="390"/>
      <c r="E56" s="197">
        <f>$E$55-$E$54</f>
        <v>0</v>
      </c>
      <c r="F56" s="198" t="s">
        <v>174</v>
      </c>
      <c r="G56" s="46"/>
      <c r="H56" s="46"/>
      <c r="I56" s="46"/>
      <c r="J56" s="46"/>
      <c r="K56" s="46"/>
      <c r="L56" s="46"/>
    </row>
    <row r="57" spans="2:12" x14ac:dyDescent="0.15">
      <c r="B57" s="46"/>
      <c r="C57" s="401" t="s">
        <v>175</v>
      </c>
      <c r="D57" s="402"/>
      <c r="E57" s="200" t="str">
        <f>IF(ABS($E$56)&gt;$E$48,"No, Investigate","Yes")</f>
        <v>Yes</v>
      </c>
      <c r="F57" s="173"/>
      <c r="G57" s="46"/>
      <c r="H57" s="46"/>
      <c r="I57" s="46"/>
      <c r="J57" s="46"/>
      <c r="K57" s="46"/>
      <c r="L57" s="46"/>
    </row>
    <row r="58" spans="2:12" x14ac:dyDescent="0.15">
      <c r="B58" s="46"/>
      <c r="C58" s="46"/>
      <c r="D58" s="46"/>
      <c r="E58" s="46"/>
      <c r="F58" s="46"/>
      <c r="G58" s="46"/>
      <c r="H58" s="46"/>
      <c r="I58" s="46"/>
      <c r="J58" s="46"/>
      <c r="K58" s="46"/>
      <c r="L58" s="46"/>
    </row>
    <row r="59" spans="2:12" x14ac:dyDescent="0.15">
      <c r="B59" s="176" t="s">
        <v>176</v>
      </c>
      <c r="C59" s="362" t="s">
        <v>177</v>
      </c>
      <c r="D59" s="363"/>
      <c r="E59" s="363"/>
      <c r="F59" s="363"/>
      <c r="G59" s="364"/>
      <c r="H59" s="46"/>
      <c r="I59" s="46"/>
      <c r="J59" s="46"/>
      <c r="K59" s="46"/>
      <c r="L59" s="46"/>
    </row>
    <row r="60" spans="2:12" x14ac:dyDescent="0.15">
      <c r="B60" s="46"/>
      <c r="C60" s="46"/>
      <c r="D60" s="46"/>
      <c r="E60" s="46"/>
      <c r="F60" s="46"/>
      <c r="G60" s="46"/>
      <c r="H60" s="46"/>
      <c r="I60" s="46"/>
      <c r="J60" s="46"/>
      <c r="K60" s="46"/>
      <c r="L60" s="46"/>
    </row>
    <row r="61" spans="2:12" x14ac:dyDescent="0.15">
      <c r="B61" s="46"/>
      <c r="C61" s="399" t="s">
        <v>190</v>
      </c>
      <c r="D61" s="400"/>
      <c r="E61" s="196" t="s">
        <v>108</v>
      </c>
      <c r="F61" s="204" t="s">
        <v>179</v>
      </c>
      <c r="G61" s="177" t="s">
        <v>180</v>
      </c>
      <c r="H61" s="46"/>
      <c r="I61" s="46"/>
      <c r="J61" s="46"/>
      <c r="K61" s="46"/>
      <c r="L61" s="46"/>
    </row>
    <row r="62" spans="2:12" x14ac:dyDescent="0.15">
      <c r="B62" s="46"/>
      <c r="C62" s="412"/>
      <c r="D62" s="413"/>
      <c r="E62" s="226"/>
      <c r="F62" s="228"/>
      <c r="G62" s="229"/>
      <c r="H62" s="46"/>
      <c r="I62" s="46"/>
      <c r="J62" s="46"/>
      <c r="K62" s="46"/>
      <c r="L62" s="46"/>
    </row>
    <row r="63" spans="2:12" x14ac:dyDescent="0.15">
      <c r="B63" s="46"/>
      <c r="C63" s="414"/>
      <c r="D63" s="415"/>
      <c r="E63" s="205"/>
      <c r="F63" s="206"/>
      <c r="G63" s="207"/>
      <c r="H63" s="46"/>
      <c r="I63" s="46"/>
      <c r="J63" s="46"/>
      <c r="K63" s="46"/>
      <c r="L63" s="46"/>
    </row>
    <row r="64" spans="2:12" x14ac:dyDescent="0.15">
      <c r="B64" s="46"/>
      <c r="C64" s="414"/>
      <c r="D64" s="415"/>
      <c r="E64" s="205"/>
      <c r="F64" s="206"/>
      <c r="G64" s="207"/>
      <c r="H64" s="46"/>
      <c r="I64" s="46"/>
      <c r="J64" s="46"/>
      <c r="K64" s="46"/>
      <c r="L64" s="46"/>
    </row>
    <row r="65" spans="2:12" x14ac:dyDescent="0.15">
      <c r="B65" s="46"/>
      <c r="C65" s="414"/>
      <c r="D65" s="415"/>
      <c r="E65" s="205"/>
      <c r="F65" s="206"/>
      <c r="G65" s="207"/>
      <c r="H65" s="46"/>
      <c r="I65" s="46"/>
      <c r="J65" s="46"/>
      <c r="K65" s="46"/>
      <c r="L65" s="46"/>
    </row>
    <row r="66" spans="2:12" x14ac:dyDescent="0.15">
      <c r="B66" s="46"/>
      <c r="C66" s="414"/>
      <c r="D66" s="415"/>
      <c r="E66" s="205"/>
      <c r="F66" s="206"/>
      <c r="G66" s="207"/>
      <c r="H66" s="46"/>
      <c r="I66" s="46"/>
      <c r="J66" s="46"/>
      <c r="K66" s="46"/>
      <c r="L66" s="46"/>
    </row>
    <row r="67" spans="2:12" x14ac:dyDescent="0.15">
      <c r="B67" s="46"/>
      <c r="C67" s="397" t="s">
        <v>181</v>
      </c>
      <c r="D67" s="398"/>
      <c r="E67" s="208">
        <f>SUM($E$62:$E$66)</f>
        <v>0</v>
      </c>
      <c r="F67" s="173"/>
      <c r="G67" s="173"/>
      <c r="H67" s="46"/>
      <c r="I67" s="46"/>
      <c r="J67" s="46"/>
      <c r="K67" s="46"/>
      <c r="L67" s="46"/>
    </row>
    <row r="68" spans="2:12" x14ac:dyDescent="0.15">
      <c r="B68" s="46"/>
      <c r="C68" s="397" t="s">
        <v>182</v>
      </c>
      <c r="D68" s="398"/>
      <c r="E68" s="209">
        <f>$E$56</f>
        <v>0</v>
      </c>
      <c r="F68" s="173"/>
      <c r="G68" s="210" t="str">
        <f>IF(ISERROR(MATCH("Yes",G62:G66,0)),"","Enter all identified misstatements in the Findings module/Evaluation of Misstatements form")</f>
        <v/>
      </c>
      <c r="H68" s="46"/>
      <c r="I68" s="46"/>
      <c r="J68" s="46"/>
      <c r="K68" s="46"/>
      <c r="L68" s="46"/>
    </row>
    <row r="69" spans="2:12" x14ac:dyDescent="0.15">
      <c r="B69" s="46"/>
      <c r="C69" s="397" t="s">
        <v>183</v>
      </c>
      <c r="D69" s="398"/>
      <c r="E69" s="208">
        <f>ABS($E$67-$E$68)</f>
        <v>0</v>
      </c>
      <c r="F69" s="173"/>
      <c r="G69" s="173"/>
      <c r="H69" s="46"/>
      <c r="I69" s="46"/>
      <c r="J69" s="46"/>
      <c r="K69" s="46"/>
      <c r="L69" s="46"/>
    </row>
    <row r="70" spans="2:12" x14ac:dyDescent="0.15">
      <c r="B70" s="46"/>
      <c r="C70" s="46"/>
      <c r="D70" s="46"/>
      <c r="E70" s="46"/>
      <c r="F70" s="46"/>
      <c r="G70" s="46"/>
      <c r="H70" s="46"/>
      <c r="I70" s="46"/>
      <c r="J70" s="46"/>
      <c r="K70" s="46"/>
      <c r="L70" s="46"/>
    </row>
    <row r="71" spans="2:12" x14ac:dyDescent="0.15">
      <c r="B71" s="176" t="s">
        <v>184</v>
      </c>
      <c r="C71" s="362" t="s">
        <v>185</v>
      </c>
      <c r="D71" s="364"/>
      <c r="E71" s="141" t="s">
        <v>7</v>
      </c>
      <c r="F71" s="405"/>
      <c r="G71" s="405"/>
      <c r="H71" s="46"/>
      <c r="I71" s="46"/>
      <c r="J71" s="46"/>
      <c r="K71" s="46"/>
      <c r="L71" s="46"/>
    </row>
    <row r="72" spans="2:12" x14ac:dyDescent="0.15">
      <c r="B72" s="46"/>
      <c r="C72" s="46"/>
      <c r="D72" s="46"/>
      <c r="E72" s="46"/>
      <c r="F72" s="46"/>
      <c r="G72" s="46"/>
      <c r="H72" s="46"/>
      <c r="I72" s="46"/>
      <c r="J72" s="46"/>
      <c r="K72" s="46"/>
      <c r="L72" s="46"/>
    </row>
    <row r="73" spans="2:12" x14ac:dyDescent="0.15">
      <c r="B73" s="46"/>
      <c r="C73" s="399" t="s">
        <v>106</v>
      </c>
      <c r="D73" s="400"/>
      <c r="E73" s="196" t="s">
        <v>108</v>
      </c>
      <c r="F73" s="211" t="s">
        <v>186</v>
      </c>
      <c r="G73" s="173"/>
      <c r="H73" s="46"/>
      <c r="I73" s="46"/>
      <c r="J73" s="46"/>
      <c r="K73" s="46"/>
      <c r="L73" s="46"/>
    </row>
    <row r="74" spans="2:12" x14ac:dyDescent="0.15">
      <c r="B74" s="46"/>
      <c r="C74" s="389" t="s">
        <v>187</v>
      </c>
      <c r="D74" s="390"/>
      <c r="E74" s="212" t="str">
        <f>IF($E$71="Yes",$E$28,"")</f>
        <v/>
      </c>
      <c r="F74" s="213" t="s">
        <v>171</v>
      </c>
      <c r="G74" s="173"/>
      <c r="H74" s="46"/>
      <c r="I74" s="46"/>
      <c r="J74" s="46"/>
      <c r="K74" s="46"/>
      <c r="L74" s="46"/>
    </row>
    <row r="75" spans="2:12" x14ac:dyDescent="0.15">
      <c r="B75" s="46"/>
      <c r="C75" s="389" t="s">
        <v>188</v>
      </c>
      <c r="D75" s="390"/>
      <c r="E75" s="214"/>
      <c r="F75" s="213"/>
      <c r="G75" s="173"/>
      <c r="H75" s="46"/>
      <c r="I75" s="46"/>
      <c r="J75" s="46"/>
      <c r="K75" s="46"/>
      <c r="L75" s="46"/>
    </row>
    <row r="76" spans="2:12" x14ac:dyDescent="0.15">
      <c r="B76" s="46"/>
      <c r="C76" s="406"/>
      <c r="D76" s="407"/>
      <c r="E76" s="217"/>
      <c r="F76" s="218"/>
      <c r="G76" s="173"/>
      <c r="H76" s="46"/>
      <c r="I76" s="46"/>
      <c r="J76" s="46"/>
      <c r="K76" s="46"/>
      <c r="L76" s="46"/>
    </row>
    <row r="77" spans="2:12" x14ac:dyDescent="0.15">
      <c r="B77" s="46"/>
      <c r="C77" s="406"/>
      <c r="D77" s="407"/>
      <c r="E77" s="217"/>
      <c r="F77" s="218"/>
      <c r="G77" s="173"/>
      <c r="H77" s="46"/>
      <c r="I77" s="46"/>
      <c r="J77" s="46"/>
      <c r="K77" s="46"/>
      <c r="L77" s="46"/>
    </row>
    <row r="78" spans="2:12" x14ac:dyDescent="0.15">
      <c r="B78" s="46"/>
      <c r="C78" s="406"/>
      <c r="D78" s="407"/>
      <c r="E78" s="217"/>
      <c r="F78" s="218"/>
      <c r="G78" s="173"/>
      <c r="H78" s="46"/>
      <c r="I78" s="46"/>
      <c r="J78" s="46"/>
      <c r="K78" s="46"/>
      <c r="L78" s="46"/>
    </row>
    <row r="79" spans="2:12" x14ac:dyDescent="0.15">
      <c r="B79" s="46"/>
      <c r="C79" s="406"/>
      <c r="D79" s="407"/>
      <c r="E79" s="217"/>
      <c r="F79" s="218"/>
      <c r="G79" s="173"/>
      <c r="H79" s="46"/>
      <c r="I79" s="46"/>
      <c r="J79" s="46"/>
      <c r="K79" s="46"/>
      <c r="L79" s="46"/>
    </row>
    <row r="80" spans="2:12" x14ac:dyDescent="0.15">
      <c r="B80" s="46"/>
      <c r="C80" s="389" t="s">
        <v>189</v>
      </c>
      <c r="D80" s="390"/>
      <c r="E80" s="197">
        <f>SUM($E$74:$E$79)</f>
        <v>0</v>
      </c>
      <c r="F80" s="213"/>
      <c r="G80" s="173"/>
      <c r="H80" s="46"/>
      <c r="I80" s="46"/>
      <c r="J80" s="46"/>
      <c r="K80" s="46"/>
      <c r="L80" s="46"/>
    </row>
    <row r="81" spans="2:12" x14ac:dyDescent="0.15">
      <c r="B81" s="46"/>
      <c r="C81" s="389" t="s">
        <v>135</v>
      </c>
      <c r="D81" s="390"/>
      <c r="E81" s="199">
        <f>$E$14</f>
        <v>0</v>
      </c>
      <c r="F81" s="213" t="s">
        <v>172</v>
      </c>
      <c r="G81" s="173"/>
      <c r="H81" s="46"/>
      <c r="I81" s="46"/>
      <c r="J81" s="46"/>
      <c r="K81" s="46"/>
      <c r="L81" s="46"/>
    </row>
    <row r="82" spans="2:12" x14ac:dyDescent="0.15">
      <c r="B82" s="46"/>
      <c r="C82" s="389" t="s">
        <v>173</v>
      </c>
      <c r="D82" s="390"/>
      <c r="E82" s="197" t="str">
        <f>IF($E$71="Yes",$E$81-$E$80,"")</f>
        <v/>
      </c>
      <c r="F82" s="173"/>
      <c r="G82" s="173"/>
      <c r="H82" s="46"/>
      <c r="I82" s="46"/>
      <c r="J82" s="46"/>
      <c r="K82" s="46"/>
      <c r="L82" s="46"/>
    </row>
    <row r="83" spans="2:12" x14ac:dyDescent="0.15">
      <c r="B83" s="46"/>
      <c r="C83" s="401" t="s">
        <v>175</v>
      </c>
      <c r="D83" s="402"/>
      <c r="E83" s="200" t="str">
        <f>IF($E$71="Yes",IF(ABS($E$82)&gt;$E$48,"No, Investigate","Yes"),"")</f>
        <v/>
      </c>
      <c r="F83" s="173"/>
      <c r="G83" s="173"/>
      <c r="H83" s="46"/>
      <c r="I83" s="46"/>
      <c r="J83" s="46"/>
      <c r="K83" s="46"/>
      <c r="L83" s="46"/>
    </row>
    <row r="84" spans="2:12" x14ac:dyDescent="0.15">
      <c r="B84" s="46"/>
      <c r="C84" s="173"/>
      <c r="D84" s="173"/>
      <c r="E84" s="173"/>
      <c r="F84" s="173"/>
      <c r="G84" s="173"/>
      <c r="H84" s="46"/>
      <c r="I84" s="46"/>
      <c r="J84" s="46"/>
      <c r="K84" s="46"/>
      <c r="L84" s="46"/>
    </row>
    <row r="85" spans="2:12" x14ac:dyDescent="0.15">
      <c r="B85" s="46"/>
      <c r="C85" s="399" t="s">
        <v>190</v>
      </c>
      <c r="D85" s="400"/>
      <c r="E85" s="196" t="s">
        <v>108</v>
      </c>
      <c r="F85" s="204" t="s">
        <v>179</v>
      </c>
      <c r="G85" s="177" t="s">
        <v>180</v>
      </c>
      <c r="H85" s="46"/>
      <c r="I85" s="46"/>
      <c r="J85" s="46"/>
      <c r="K85" s="46"/>
      <c r="L85" s="46"/>
    </row>
    <row r="86" spans="2:12" x14ac:dyDescent="0.15">
      <c r="B86" s="46"/>
      <c r="C86" s="230"/>
      <c r="D86" s="231"/>
      <c r="E86" s="180"/>
      <c r="F86" s="179"/>
      <c r="G86" s="220"/>
      <c r="H86" s="46"/>
      <c r="I86" s="46"/>
      <c r="J86" s="46"/>
      <c r="K86" s="46"/>
      <c r="L86" s="46"/>
    </row>
    <row r="87" spans="2:12" x14ac:dyDescent="0.15">
      <c r="B87" s="46"/>
      <c r="C87" s="410"/>
      <c r="D87" s="411"/>
      <c r="E87" s="180"/>
      <c r="F87" s="179"/>
      <c r="G87" s="220"/>
      <c r="H87" s="46"/>
      <c r="I87" s="46"/>
      <c r="J87" s="46"/>
      <c r="K87" s="46"/>
      <c r="L87" s="46"/>
    </row>
    <row r="88" spans="2:12" x14ac:dyDescent="0.15">
      <c r="B88" s="46"/>
      <c r="C88" s="397" t="s">
        <v>181</v>
      </c>
      <c r="D88" s="398"/>
      <c r="E88" s="208">
        <f>SUM($E$86:$E$87)</f>
        <v>0</v>
      </c>
      <c r="F88" s="173"/>
      <c r="G88" s="173"/>
      <c r="H88" s="46"/>
      <c r="I88" s="46"/>
      <c r="J88" s="46"/>
      <c r="K88" s="46"/>
      <c r="L88" s="46"/>
    </row>
    <row r="89" spans="2:12" x14ac:dyDescent="0.15">
      <c r="B89" s="46"/>
      <c r="C89" s="397" t="s">
        <v>182</v>
      </c>
      <c r="D89" s="398"/>
      <c r="E89" s="209" t="str">
        <f>$E$82</f>
        <v/>
      </c>
      <c r="F89" s="173"/>
      <c r="G89" s="210" t="str">
        <f>IF(ISERROR(MATCH("Yes",G86:G87,0)),"","Enter all identified misstatements in the Findings module/Evaluation of Misstatements form")</f>
        <v/>
      </c>
      <c r="H89" s="46"/>
      <c r="I89" s="46"/>
      <c r="J89" s="46"/>
      <c r="K89" s="46"/>
      <c r="L89" s="46"/>
    </row>
    <row r="90" spans="2:12" x14ac:dyDescent="0.15">
      <c r="B90" s="46"/>
      <c r="C90" s="397" t="s">
        <v>183</v>
      </c>
      <c r="D90" s="398"/>
      <c r="E90" s="208" t="str">
        <f>IF($E$71="Yes",ABS($E$88-$E$89),"")</f>
        <v/>
      </c>
      <c r="F90" s="173"/>
      <c r="G90" s="173"/>
      <c r="H90" s="46"/>
      <c r="I90" s="46"/>
      <c r="J90" s="46"/>
      <c r="K90" s="46"/>
      <c r="L90" s="46"/>
    </row>
    <row r="91" spans="2:12" x14ac:dyDescent="0.15">
      <c r="B91" s="173"/>
      <c r="C91" s="173"/>
      <c r="D91" s="173"/>
      <c r="E91" s="173"/>
      <c r="F91" s="173"/>
      <c r="G91" s="173"/>
      <c r="H91" s="46"/>
      <c r="I91" s="46"/>
      <c r="J91" s="46"/>
      <c r="K91" s="46"/>
      <c r="L91" s="46"/>
    </row>
    <row r="92" spans="2:12" x14ac:dyDescent="0.15">
      <c r="B92" s="46"/>
      <c r="C92" s="221"/>
      <c r="D92" s="221"/>
      <c r="E92" s="173"/>
      <c r="F92" s="173"/>
      <c r="G92" s="173"/>
      <c r="H92" s="46"/>
      <c r="I92" s="46"/>
      <c r="J92" s="46"/>
      <c r="K92" s="46"/>
      <c r="L92" s="46"/>
    </row>
    <row r="93" spans="2:12" x14ac:dyDescent="0.15">
      <c r="B93" s="46"/>
      <c r="C93" s="221"/>
      <c r="D93" s="221"/>
      <c r="E93" s="173"/>
      <c r="F93" s="173"/>
      <c r="G93" s="173"/>
      <c r="H93" s="46"/>
      <c r="I93" s="46"/>
      <c r="J93" s="46"/>
      <c r="K93" s="46"/>
      <c r="L93" s="46"/>
    </row>
  </sheetData>
  <mergeCells count="57">
    <mergeCell ref="C88:D88"/>
    <mergeCell ref="C89:D89"/>
    <mergeCell ref="C90:D90"/>
    <mergeCell ref="C80:D80"/>
    <mergeCell ref="C81:D81"/>
    <mergeCell ref="C82:D82"/>
    <mergeCell ref="C83:D83"/>
    <mergeCell ref="C85:D85"/>
    <mergeCell ref="C87:D87"/>
    <mergeCell ref="C79:D79"/>
    <mergeCell ref="C67:D67"/>
    <mergeCell ref="C68:D68"/>
    <mergeCell ref="C69:D69"/>
    <mergeCell ref="C71:D71"/>
    <mergeCell ref="C74:D74"/>
    <mergeCell ref="C75:D75"/>
    <mergeCell ref="C76:D76"/>
    <mergeCell ref="C77:D77"/>
    <mergeCell ref="C78:D78"/>
    <mergeCell ref="F71:G71"/>
    <mergeCell ref="C73:D73"/>
    <mergeCell ref="C61:D61"/>
    <mergeCell ref="C62:D62"/>
    <mergeCell ref="C63:D63"/>
    <mergeCell ref="C64:D64"/>
    <mergeCell ref="C65:D65"/>
    <mergeCell ref="C66:D66"/>
    <mergeCell ref="C59:G59"/>
    <mergeCell ref="E37:E43"/>
    <mergeCell ref="C45:D45"/>
    <mergeCell ref="C46:D46"/>
    <mergeCell ref="C47:D47"/>
    <mergeCell ref="C48:D48"/>
    <mergeCell ref="C51:G51"/>
    <mergeCell ref="C53:D53"/>
    <mergeCell ref="C54:D54"/>
    <mergeCell ref="C55:D55"/>
    <mergeCell ref="C56:D56"/>
    <mergeCell ref="C57:D57"/>
    <mergeCell ref="C36:E36"/>
    <mergeCell ref="C20:D20"/>
    <mergeCell ref="C21:D21"/>
    <mergeCell ref="C22:D22"/>
    <mergeCell ref="C24:D24"/>
    <mergeCell ref="C25:D25"/>
    <mergeCell ref="C26:D26"/>
    <mergeCell ref="C27:D27"/>
    <mergeCell ref="C28:D28"/>
    <mergeCell ref="C30:G30"/>
    <mergeCell ref="C32:G32"/>
    <mergeCell ref="C34:G34"/>
    <mergeCell ref="C19:D19"/>
    <mergeCell ref="D9:G9"/>
    <mergeCell ref="C13:D13"/>
    <mergeCell ref="C14:D14"/>
    <mergeCell ref="C16:G16"/>
    <mergeCell ref="C18:D18"/>
  </mergeCells>
  <conditionalFormatting sqref="E48">
    <cfRule type="cellIs" dxfId="26" priority="38" operator="equal">
      <formula>"Invalid selection"</formula>
    </cfRule>
  </conditionalFormatting>
  <conditionalFormatting sqref="E57">
    <cfRule type="cellIs" dxfId="25" priority="35" operator="equal">
      <formula>"Invalid selection"</formula>
    </cfRule>
    <cfRule type="containsText" dxfId="24" priority="36" operator="containsText" text="Yes">
      <formula>NOT(ISERROR(SEARCH("Yes",E57)))</formula>
    </cfRule>
    <cfRule type="containsText" dxfId="23" priority="37" operator="containsText" text="No">
      <formula>NOT(ISERROR(SEARCH("No",E57)))</formula>
    </cfRule>
  </conditionalFormatting>
  <conditionalFormatting sqref="E69">
    <cfRule type="cellIs" dxfId="22" priority="34" operator="notEqual">
      <formula>0</formula>
    </cfRule>
  </conditionalFormatting>
  <conditionalFormatting sqref="E83">
    <cfRule type="containsText" dxfId="21" priority="32" operator="containsText" text="Yes">
      <formula>NOT(ISERROR(SEARCH("Yes",E83)))</formula>
    </cfRule>
    <cfRule type="containsText" dxfId="20" priority="33" operator="containsText" text="No">
      <formula>NOT(ISERROR(SEARCH("No",E83)))</formula>
    </cfRule>
  </conditionalFormatting>
  <conditionalFormatting sqref="E90">
    <cfRule type="expression" dxfId="19" priority="45">
      <formula>AND(#REF!&lt;&gt;"",#REF!&lt;&gt;0)</formula>
    </cfRule>
  </conditionalFormatting>
  <conditionalFormatting sqref="E46">
    <cfRule type="cellIs" dxfId="18" priority="31" operator="equal">
      <formula>"Invalid selection"</formula>
    </cfRule>
  </conditionalFormatting>
  <conditionalFormatting sqref="G62:G66">
    <cfRule type="cellIs" dxfId="17" priority="26" operator="equal">
      <formula>"No"</formula>
    </cfRule>
    <cfRule type="cellIs" dxfId="16" priority="27" operator="equal">
      <formula>"Yes"</formula>
    </cfRule>
    <cfRule type="cellIs" dxfId="15" priority="28" operator="equal">
      <formula>""</formula>
    </cfRule>
  </conditionalFormatting>
  <conditionalFormatting sqref="G86:G87">
    <cfRule type="cellIs" dxfId="14" priority="23" operator="equal">
      <formula>"No"</formula>
    </cfRule>
    <cfRule type="cellIs" dxfId="13" priority="24" operator="equal">
      <formula>"Yes"</formula>
    </cfRule>
    <cfRule type="cellIs" dxfId="12" priority="25" operator="equal">
      <formula>""</formula>
    </cfRule>
  </conditionalFormatting>
  <conditionalFormatting sqref="E45">
    <cfRule type="containsText" dxfId="11" priority="11" operator="containsText" text="Improperly">
      <formula>NOT(ISERROR(SEARCH("Improperly",E45)))</formula>
    </cfRule>
    <cfRule type="containsText" dxfId="10" priority="12" operator="containsText" text="Properly">
      <formula>NOT(ISERROR(SEARCH("Properly",E45)))</formula>
    </cfRule>
  </conditionalFormatting>
  <conditionalFormatting sqref="E71">
    <cfRule type="containsText" dxfId="9" priority="9" operator="containsText" text="Improperly">
      <formula>NOT(ISERROR(SEARCH("Improperly",E71)))</formula>
    </cfRule>
    <cfRule type="containsText" dxfId="8" priority="10" operator="containsText" text="Properly">
      <formula>NOT(ISERROR(SEARCH("Properly",E71)))</formula>
    </cfRule>
  </conditionalFormatting>
  <conditionalFormatting sqref="G3">
    <cfRule type="containsText" dxfId="7" priority="7" operator="containsText" text="No ">
      <formula>NOT(ISERROR(SEARCH("No ",G3)))</formula>
    </cfRule>
    <cfRule type="containsText" dxfId="6" priority="8" operator="containsText" text="Differences">
      <formula>NOT(ISERROR(SEARCH("Differences",G3)))</formula>
    </cfRule>
  </conditionalFormatting>
  <conditionalFormatting sqref="G5">
    <cfRule type="containsText" dxfId="5" priority="5" operator="containsText" text="Yes">
      <formula>NOT(ISERROR(SEARCH("Yes",G5)))</formula>
    </cfRule>
    <cfRule type="containsText" dxfId="4" priority="6" operator="containsText" text="No">
      <formula>NOT(ISERROR(SEARCH("No",G5)))</formula>
    </cfRule>
  </conditionalFormatting>
  <conditionalFormatting sqref="G4">
    <cfRule type="containsText" dxfId="3" priority="1" operator="containsText" text="Other">
      <formula>NOT(ISERROR(SEARCH("Other",G4)))</formula>
    </cfRule>
    <cfRule type="containsText" dxfId="2" priority="2" operator="containsText" text="&gt; CTT">
      <formula>NOT(ISERROR(SEARCH("&gt; CTT",G4)))</formula>
    </cfRule>
    <cfRule type="containsText" dxfId="1" priority="3" operator="containsText" text="Fraud">
      <formula>NOT(ISERROR(SEARCH("Fraud",G4)))</formula>
    </cfRule>
    <cfRule type="containsText" dxfId="0" priority="4" operator="containsText" text="None">
      <formula>NOT(ISERROR(SEARCH("None",G4)))</formula>
    </cfRule>
  </conditionalFormatting>
  <dataValidations count="1">
    <dataValidation type="list" allowBlank="1" showInputMessage="1" showErrorMessage="1" sqref="G62:G66 G86:G87" xr:uid="{00000000-0002-0000-0500-000000000000}">
      <formula1>"Yes,No"</formula1>
    </dataValidation>
  </dataValidations>
  <hyperlinks>
    <hyperlink ref="C32:G32" location="'2E. SAP IPE'!A1" display="See IPE tab for documentation of the work performed to confirm the completeness and accuracy of IPE." xr:uid="{00000000-0004-0000-0500-000000000000}"/>
    <hyperlink ref="I2" location="'0. Summary Tab'!A1" display="Click here to return to Summary tab" xr:uid="{C82D631E-837F-435B-AC47-B0B3C983AE9F}"/>
  </hyperlinks>
  <pageMargins left="0.75" right="0.75" top="1" bottom="1" header="0.5" footer="0.5"/>
  <pageSetup scale="30" fitToWidth="0" orientation="landscape"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1000000}">
          <x14:formula1>
            <xm:f>'Parameters (Hide)'!$C$1:$C$3</xm:f>
          </x14:formula1>
          <xm:sqref>G5 E45 E71</xm:sqref>
        </x14:dataValidation>
        <x14:dataValidation type="list" allowBlank="1" showInputMessage="1" showErrorMessage="1" xr:uid="{00000000-0002-0000-0500-000002000000}">
          <x14:formula1>
            <xm:f>'Parameters (Hide)'!$G$1:$G$10</xm:f>
          </x14:formula1>
          <xm:sqref>G4</xm:sqref>
        </x14:dataValidation>
        <x14:dataValidation type="list" allowBlank="1" showInputMessage="1" showErrorMessage="1" xr:uid="{00000000-0002-0000-0500-000003000000}">
          <x14:formula1>
            <xm:f>'Parameters (Hide)'!$F$1:$F$3</xm:f>
          </x14:formula1>
          <xm:sqref>G3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B1:R47"/>
  <sheetViews>
    <sheetView showGridLines="0" topLeftCell="A10" zoomScale="87" zoomScaleNormal="87" workbookViewId="0">
      <selection activeCell="K26" sqref="K26"/>
    </sheetView>
  </sheetViews>
  <sheetFormatPr defaultColWidth="8.796875" defaultRowHeight="10.5" x14ac:dyDescent="0.15"/>
  <cols>
    <col min="1" max="1" width="2.19921875" style="30" bestFit="1" customWidth="1"/>
    <col min="2" max="2" width="6.69921875" style="30" bestFit="1" customWidth="1"/>
    <col min="3" max="3" width="14.19921875" style="30" customWidth="1"/>
    <col min="4" max="4" width="7.796875" style="30" customWidth="1"/>
    <col min="5" max="5" width="10.3984375" style="30" customWidth="1"/>
    <col min="6" max="7" width="8.796875" style="30" customWidth="1"/>
    <col min="8" max="8" width="7.3984375" style="30" customWidth="1"/>
    <col min="9" max="11" width="8.796875" style="30" customWidth="1"/>
    <col min="12" max="15" width="7.59765625" style="30" customWidth="1"/>
    <col min="16" max="16" width="14" style="30" customWidth="1"/>
    <col min="17" max="19" width="7.59765625" style="30" customWidth="1"/>
    <col min="20" max="20" width="8.796875" style="30"/>
    <col min="21" max="21" width="8.796875" style="30" customWidth="1"/>
    <col min="22" max="16384" width="8.796875" style="30"/>
  </cols>
  <sheetData>
    <row r="1" spans="2:18" x14ac:dyDescent="0.15">
      <c r="B1" s="48"/>
      <c r="C1" s="49"/>
      <c r="D1" s="49"/>
      <c r="E1" s="49"/>
      <c r="F1" s="49"/>
      <c r="G1" s="49"/>
      <c r="H1" s="49"/>
      <c r="I1" s="49"/>
      <c r="J1" s="49"/>
    </row>
    <row r="2" spans="2:18" x14ac:dyDescent="0.15">
      <c r="B2" s="46"/>
      <c r="C2" s="146"/>
      <c r="D2" s="126"/>
      <c r="E2" s="126"/>
      <c r="F2" s="148"/>
      <c r="G2" s="126"/>
      <c r="H2" s="170"/>
      <c r="I2" s="47"/>
      <c r="J2" s="46"/>
      <c r="K2" s="46"/>
      <c r="L2" s="46"/>
      <c r="M2" s="46"/>
      <c r="N2" s="137" t="s">
        <v>17</v>
      </c>
      <c r="O2" s="46"/>
      <c r="P2" s="46"/>
      <c r="Q2" s="46"/>
      <c r="R2" s="46"/>
    </row>
    <row r="3" spans="2:18" ht="20.45" customHeight="1" x14ac:dyDescent="0.15">
      <c r="B3" s="46"/>
      <c r="C3" s="171" t="s">
        <v>21</v>
      </c>
      <c r="D3" s="426" t="s">
        <v>201</v>
      </c>
      <c r="E3" s="427"/>
      <c r="F3" s="427"/>
      <c r="G3" s="427"/>
      <c r="H3" s="427"/>
      <c r="I3" s="427"/>
      <c r="J3" s="428"/>
      <c r="K3" s="46"/>
      <c r="L3" s="46"/>
      <c r="M3" s="46"/>
      <c r="N3" s="46"/>
      <c r="O3" s="46"/>
      <c r="P3" s="46"/>
      <c r="Q3" s="46"/>
      <c r="R3" s="46"/>
    </row>
    <row r="4" spans="2:18" x14ac:dyDescent="0.15">
      <c r="B4" s="46"/>
      <c r="C4" s="146"/>
      <c r="D4" s="126"/>
      <c r="E4" s="126"/>
      <c r="F4" s="148"/>
      <c r="G4" s="126"/>
      <c r="H4" s="170"/>
      <c r="I4" s="47"/>
      <c r="J4" s="46"/>
      <c r="K4" s="46"/>
      <c r="L4" s="46"/>
      <c r="M4" s="46"/>
      <c r="N4" s="46"/>
      <c r="O4" s="46"/>
      <c r="P4" s="46"/>
      <c r="Q4" s="46"/>
      <c r="R4" s="46"/>
    </row>
    <row r="6" spans="2:18" x14ac:dyDescent="0.15">
      <c r="B6" s="232"/>
      <c r="C6" s="146"/>
      <c r="D6" s="126"/>
      <c r="E6" s="126"/>
      <c r="F6" s="148"/>
      <c r="G6" s="126"/>
      <c r="H6" s="170"/>
      <c r="I6" s="47"/>
      <c r="J6" s="46"/>
      <c r="K6" s="46"/>
      <c r="L6" s="46"/>
      <c r="M6" s="46"/>
      <c r="N6" s="46"/>
      <c r="O6" s="46"/>
      <c r="P6" s="46"/>
      <c r="Q6" s="46"/>
      <c r="R6" s="46"/>
    </row>
    <row r="7" spans="2:18" ht="10.35" customHeight="1" x14ac:dyDescent="0.15">
      <c r="B7" s="46"/>
      <c r="C7" s="146"/>
      <c r="D7" s="126"/>
      <c r="E7" s="126"/>
      <c r="F7" s="148"/>
      <c r="G7" s="126"/>
      <c r="H7" s="170"/>
      <c r="I7" s="47"/>
      <c r="J7" s="46"/>
      <c r="K7" s="429" t="s">
        <v>25</v>
      </c>
      <c r="L7" s="430"/>
      <c r="M7" s="430"/>
      <c r="N7" s="430"/>
      <c r="O7" s="430"/>
      <c r="P7" s="430"/>
      <c r="Q7" s="46"/>
      <c r="R7" s="46"/>
    </row>
    <row r="8" spans="2:18" ht="34.35" customHeight="1" x14ac:dyDescent="0.15">
      <c r="B8" s="46"/>
      <c r="C8" s="431" t="s">
        <v>105</v>
      </c>
      <c r="D8" s="431"/>
      <c r="E8" s="432" t="s">
        <v>191</v>
      </c>
      <c r="F8" s="433"/>
      <c r="G8" s="433" t="s">
        <v>192</v>
      </c>
      <c r="H8" s="434"/>
      <c r="I8" s="431" t="s">
        <v>193</v>
      </c>
      <c r="J8" s="431"/>
      <c r="K8" s="431" t="s">
        <v>194</v>
      </c>
      <c r="L8" s="431"/>
      <c r="M8" s="435" t="s">
        <v>195</v>
      </c>
      <c r="N8" s="435" t="s">
        <v>196</v>
      </c>
      <c r="O8" s="436" t="s">
        <v>197</v>
      </c>
      <c r="P8" s="437"/>
      <c r="Q8" s="46"/>
      <c r="R8" s="46"/>
    </row>
    <row r="9" spans="2:18" ht="202.35" customHeight="1" x14ac:dyDescent="0.15">
      <c r="B9" s="46"/>
      <c r="C9" s="442" t="s">
        <v>231</v>
      </c>
      <c r="D9" s="443"/>
      <c r="E9" s="442" t="s">
        <v>104</v>
      </c>
      <c r="F9" s="443"/>
      <c r="G9" s="442" t="s">
        <v>103</v>
      </c>
      <c r="H9" s="443"/>
      <c r="I9" s="444"/>
      <c r="J9" s="445"/>
      <c r="K9" s="446" t="s">
        <v>198</v>
      </c>
      <c r="L9" s="446"/>
      <c r="M9" s="446" t="s">
        <v>199</v>
      </c>
      <c r="N9" s="446"/>
      <c r="O9" s="441" t="s">
        <v>200</v>
      </c>
      <c r="P9" s="441"/>
      <c r="Q9" s="46"/>
      <c r="R9" s="46"/>
    </row>
    <row r="10" spans="2:18" x14ac:dyDescent="0.15">
      <c r="B10" s="46"/>
      <c r="C10" s="146"/>
      <c r="D10" s="126"/>
      <c r="E10" s="126"/>
      <c r="F10" s="148"/>
      <c r="G10" s="126"/>
      <c r="H10" s="170"/>
      <c r="I10" s="47"/>
      <c r="J10" s="46"/>
      <c r="K10" s="46"/>
      <c r="L10" s="46"/>
      <c r="M10" s="46"/>
      <c r="N10" s="46"/>
      <c r="O10" s="46"/>
      <c r="P10" s="46"/>
      <c r="Q10" s="46"/>
      <c r="R10" s="46"/>
    </row>
    <row r="11" spans="2:18" x14ac:dyDescent="0.15">
      <c r="B11" s="46"/>
      <c r="C11" s="146"/>
      <c r="D11" s="126"/>
      <c r="E11" s="126"/>
      <c r="F11" s="148"/>
      <c r="G11" s="126"/>
      <c r="H11" s="170"/>
      <c r="I11" s="47"/>
      <c r="J11" s="46"/>
      <c r="K11" s="46"/>
      <c r="L11" s="46"/>
      <c r="M11" s="46"/>
      <c r="N11" s="46"/>
      <c r="O11" s="46"/>
      <c r="P11" s="46"/>
      <c r="Q11" s="46"/>
      <c r="R11" s="46"/>
    </row>
    <row r="12" spans="2:18" x14ac:dyDescent="0.15">
      <c r="B12" s="46"/>
      <c r="C12" s="146"/>
      <c r="D12" s="126"/>
      <c r="E12" s="126"/>
      <c r="F12" s="148"/>
      <c r="G12" s="126"/>
      <c r="H12" s="170"/>
      <c r="I12" s="47"/>
      <c r="J12" s="46"/>
      <c r="K12" s="46"/>
      <c r="L12" s="46"/>
      <c r="M12" s="46"/>
      <c r="N12" s="46"/>
      <c r="O12" s="46"/>
      <c r="P12" s="46"/>
      <c r="Q12" s="46"/>
      <c r="R12" s="46"/>
    </row>
    <row r="13" spans="2:18" x14ac:dyDescent="0.15">
      <c r="B13" s="46"/>
      <c r="C13" s="146"/>
      <c r="D13" s="126"/>
      <c r="E13" s="126"/>
      <c r="F13" s="148"/>
      <c r="G13" s="126"/>
      <c r="H13" s="170"/>
      <c r="I13" s="47"/>
      <c r="J13" s="46"/>
      <c r="K13" s="46"/>
      <c r="L13" s="46"/>
      <c r="M13" s="46"/>
      <c r="N13" s="46"/>
      <c r="O13" s="46"/>
      <c r="P13" s="46"/>
      <c r="Q13" s="46"/>
      <c r="R13" s="46"/>
    </row>
    <row r="14" spans="2:18" x14ac:dyDescent="0.15">
      <c r="C14" s="54"/>
      <c r="D14" s="55"/>
      <c r="E14" s="55"/>
      <c r="F14" s="56"/>
      <c r="G14" s="127"/>
      <c r="H14" s="57"/>
    </row>
    <row r="38" spans="2:10" ht="23.1" customHeight="1" x14ac:dyDescent="0.15">
      <c r="B38" s="296" t="s">
        <v>489</v>
      </c>
      <c r="C38" s="296" t="s">
        <v>484</v>
      </c>
      <c r="D38" s="438" t="s">
        <v>486</v>
      </c>
      <c r="E38" s="438"/>
      <c r="F38" s="439" t="s">
        <v>487</v>
      </c>
      <c r="G38" s="439"/>
      <c r="H38" s="439"/>
      <c r="I38" s="440" t="s">
        <v>488</v>
      </c>
      <c r="J38" s="440"/>
    </row>
    <row r="39" spans="2:10" x14ac:dyDescent="0.15">
      <c r="B39" s="295"/>
      <c r="C39" s="295"/>
      <c r="D39" s="438" t="s">
        <v>485</v>
      </c>
      <c r="E39" s="438"/>
      <c r="F39" s="295"/>
      <c r="G39" s="295"/>
      <c r="H39" s="295"/>
    </row>
    <row r="40" spans="2:10" x14ac:dyDescent="0.15">
      <c r="B40" s="295"/>
      <c r="C40" s="295"/>
      <c r="D40" s="295"/>
      <c r="E40" s="295"/>
      <c r="F40" s="295"/>
      <c r="G40" s="295"/>
      <c r="H40" s="295"/>
    </row>
    <row r="41" spans="2:10" x14ac:dyDescent="0.15">
      <c r="B41" s="301">
        <v>1</v>
      </c>
      <c r="C41" s="295"/>
      <c r="D41" s="295"/>
      <c r="E41" s="295"/>
      <c r="F41" s="295"/>
      <c r="G41" s="295"/>
      <c r="H41" s="295"/>
    </row>
    <row r="42" spans="2:10" x14ac:dyDescent="0.15">
      <c r="B42" s="301">
        <v>2</v>
      </c>
      <c r="C42" s="295"/>
      <c r="D42" s="295"/>
      <c r="E42" s="295"/>
      <c r="F42" s="295"/>
      <c r="G42" s="295"/>
      <c r="H42" s="295"/>
    </row>
    <row r="43" spans="2:10" x14ac:dyDescent="0.15">
      <c r="B43" s="301">
        <v>3</v>
      </c>
    </row>
    <row r="44" spans="2:10" x14ac:dyDescent="0.15">
      <c r="B44" s="301">
        <v>4</v>
      </c>
    </row>
    <row r="45" spans="2:10" x14ac:dyDescent="0.15">
      <c r="B45" s="301">
        <v>5</v>
      </c>
    </row>
    <row r="46" spans="2:10" x14ac:dyDescent="0.15">
      <c r="B46" s="301">
        <v>6</v>
      </c>
    </row>
    <row r="47" spans="2:10" x14ac:dyDescent="0.15">
      <c r="B47" s="302">
        <v>7</v>
      </c>
    </row>
  </sheetData>
  <mergeCells count="20">
    <mergeCell ref="D39:E39"/>
    <mergeCell ref="F38:H38"/>
    <mergeCell ref="I38:J38"/>
    <mergeCell ref="D38:E38"/>
    <mergeCell ref="O9:P9"/>
    <mergeCell ref="C9:D9"/>
    <mergeCell ref="E9:F9"/>
    <mergeCell ref="G9:H9"/>
    <mergeCell ref="I9:J9"/>
    <mergeCell ref="K9:L9"/>
    <mergeCell ref="M9:N9"/>
    <mergeCell ref="D3:J3"/>
    <mergeCell ref="K7:P7"/>
    <mergeCell ref="C8:D8"/>
    <mergeCell ref="E8:F8"/>
    <mergeCell ref="G8:H8"/>
    <mergeCell ref="I8:J8"/>
    <mergeCell ref="K8:L8"/>
    <mergeCell ref="M8:N8"/>
    <mergeCell ref="O8:P8"/>
  </mergeCells>
  <hyperlinks>
    <hyperlink ref="N2" location="'0. Summary Tab'!A1" display="Click here to return to Summary tab" xr:uid="{7D6AF9DE-08B2-4967-BE9D-D7A45C74B648}"/>
  </hyperlinks>
  <pageMargins left="0.75" right="0.75" top="1" bottom="1" header="0.5" footer="0.5"/>
  <pageSetup scale="30" fitToWidth="0"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V48"/>
  <sheetViews>
    <sheetView showGridLines="0" topLeftCell="A19" zoomScaleNormal="100" workbookViewId="0">
      <selection activeCell="H57" sqref="G57:H57"/>
    </sheetView>
  </sheetViews>
  <sheetFormatPr defaultColWidth="8.796875" defaultRowHeight="10.5" x14ac:dyDescent="0.15"/>
  <cols>
    <col min="1" max="1" width="2.19921875" style="30" customWidth="1"/>
    <col min="2" max="2" width="8.796875" style="30"/>
    <col min="3" max="3" width="21.19921875" style="30" customWidth="1"/>
    <col min="4" max="4" width="12.3984375" style="30" customWidth="1"/>
    <col min="5" max="5" width="19.796875" style="30" customWidth="1"/>
    <col min="6" max="6" width="32.3984375" style="30" customWidth="1"/>
    <col min="7" max="7" width="15.3984375" style="30" customWidth="1"/>
    <col min="8" max="8" width="13.3984375" style="30" bestFit="1" customWidth="1"/>
    <col min="9" max="9" width="16.19921875" style="30" customWidth="1"/>
    <col min="10" max="10" width="11.3984375" style="30" customWidth="1"/>
    <col min="11" max="11" width="14.3984375" style="30" customWidth="1"/>
    <col min="12" max="15" width="8.796875" style="30"/>
    <col min="16" max="16" width="19.3984375" style="30" bestFit="1" customWidth="1"/>
    <col min="17" max="16384" width="8.796875" style="30"/>
  </cols>
  <sheetData>
    <row r="2" spans="2:22" x14ac:dyDescent="0.15">
      <c r="B2" s="14"/>
      <c r="C2" s="14"/>
      <c r="D2" s="45"/>
      <c r="E2" s="45"/>
      <c r="F2" s="45"/>
      <c r="G2" s="45"/>
      <c r="H2" s="137" t="s">
        <v>17</v>
      </c>
      <c r="I2" s="45"/>
      <c r="J2" s="45"/>
      <c r="K2" s="45"/>
      <c r="L2" s="29"/>
      <c r="M2" s="29"/>
      <c r="N2" s="29"/>
      <c r="O2" s="29"/>
      <c r="P2" s="29"/>
      <c r="Q2" s="29"/>
      <c r="R2" s="29"/>
      <c r="S2" s="29"/>
      <c r="T2" s="29"/>
      <c r="U2" s="29"/>
      <c r="V2" s="29"/>
    </row>
    <row r="3" spans="2:22" x14ac:dyDescent="0.15">
      <c r="B3" s="28" t="s">
        <v>0</v>
      </c>
      <c r="C3" s="138" t="str">
        <f>'0. Summary Tab'!$C$5</f>
        <v>Cosmopolitan Industries (Pvt.) Limited</v>
      </c>
      <c r="D3" s="45"/>
      <c r="E3" s="45"/>
      <c r="F3" s="45"/>
      <c r="G3" s="45"/>
      <c r="H3" s="45"/>
      <c r="I3" s="45"/>
      <c r="J3" s="45"/>
      <c r="K3" s="45"/>
      <c r="L3" s="29"/>
      <c r="M3" s="29"/>
      <c r="N3" s="29"/>
      <c r="O3" s="29"/>
      <c r="P3" s="29"/>
      <c r="Q3" s="29"/>
      <c r="R3" s="29"/>
      <c r="S3" s="29"/>
      <c r="T3" s="29"/>
      <c r="U3" s="29"/>
      <c r="V3" s="29"/>
    </row>
    <row r="4" spans="2:22" x14ac:dyDescent="0.15">
      <c r="B4" s="31" t="s">
        <v>4</v>
      </c>
      <c r="C4" s="233" t="str">
        <f>'0. Summary Tab'!$C$6</f>
        <v>6/30/2021</v>
      </c>
      <c r="D4" s="45"/>
      <c r="E4" s="45"/>
      <c r="F4" s="45"/>
      <c r="G4" s="45"/>
      <c r="H4" s="45"/>
      <c r="I4" s="45"/>
      <c r="J4" s="45"/>
      <c r="K4" s="45"/>
      <c r="L4" s="29"/>
      <c r="M4" s="29"/>
      <c r="N4" s="29"/>
      <c r="O4" s="29"/>
      <c r="P4" s="29"/>
      <c r="Q4" s="29"/>
      <c r="R4" s="29"/>
      <c r="S4" s="29"/>
      <c r="T4" s="29"/>
      <c r="U4" s="29"/>
      <c r="V4" s="29"/>
    </row>
    <row r="5" spans="2:22" x14ac:dyDescent="0.15">
      <c r="B5" s="50"/>
      <c r="C5" s="45"/>
      <c r="D5" s="45"/>
      <c r="E5" s="45"/>
      <c r="F5" s="45"/>
      <c r="G5" s="45"/>
      <c r="H5" s="45"/>
      <c r="I5" s="45"/>
      <c r="J5" s="45"/>
      <c r="K5" s="45"/>
      <c r="L5" s="29"/>
      <c r="M5" s="29"/>
      <c r="N5" s="29"/>
      <c r="O5" s="29"/>
      <c r="P5" s="29"/>
      <c r="Q5" s="29"/>
      <c r="R5" s="29"/>
      <c r="S5" s="29"/>
      <c r="T5" s="29"/>
      <c r="U5" s="29"/>
      <c r="V5" s="29"/>
    </row>
    <row r="6" spans="2:22" x14ac:dyDescent="0.15">
      <c r="B6" s="45"/>
      <c r="C6" s="45"/>
      <c r="D6" s="45"/>
      <c r="E6" s="45"/>
      <c r="F6" s="45"/>
      <c r="G6" s="45"/>
      <c r="H6" s="45"/>
      <c r="I6" s="45"/>
      <c r="J6" s="45"/>
      <c r="K6" s="45"/>
      <c r="L6" s="29"/>
      <c r="M6" s="29"/>
      <c r="N6" s="29"/>
      <c r="O6" s="29"/>
      <c r="P6" s="29"/>
      <c r="Q6" s="29"/>
      <c r="R6" s="29"/>
      <c r="S6" s="29"/>
      <c r="T6" s="29"/>
      <c r="U6" s="29"/>
      <c r="V6" s="29"/>
    </row>
    <row r="7" spans="2:22" x14ac:dyDescent="0.15">
      <c r="B7" s="45"/>
      <c r="C7" s="45"/>
      <c r="D7" s="45"/>
      <c r="E7" s="45"/>
      <c r="F7" s="45"/>
      <c r="G7" s="45"/>
      <c r="H7" s="45"/>
      <c r="I7" s="45"/>
      <c r="J7" s="46"/>
      <c r="K7" s="46"/>
      <c r="L7" s="29"/>
      <c r="M7" s="29"/>
      <c r="N7" s="29"/>
      <c r="O7" s="29"/>
      <c r="P7" s="29"/>
      <c r="Q7" s="29"/>
      <c r="R7" s="29"/>
      <c r="S7" s="29"/>
      <c r="T7" s="29"/>
      <c r="U7" s="29"/>
      <c r="V7" s="29"/>
    </row>
    <row r="8" spans="2:22" ht="14.1" customHeight="1" x14ac:dyDescent="0.15">
      <c r="B8" s="45"/>
      <c r="C8" s="171" t="s">
        <v>21</v>
      </c>
      <c r="D8" s="451" t="s">
        <v>214</v>
      </c>
      <c r="E8" s="451"/>
      <c r="F8" s="451"/>
      <c r="G8" s="451"/>
      <c r="H8" s="451"/>
      <c r="I8" s="451"/>
      <c r="J8" s="46"/>
      <c r="K8" s="46"/>
      <c r="L8" s="29"/>
      <c r="M8" s="29"/>
      <c r="N8" s="29"/>
      <c r="O8" s="29"/>
      <c r="P8" s="29"/>
      <c r="Q8" s="29"/>
      <c r="R8" s="29"/>
      <c r="S8" s="29"/>
      <c r="T8" s="29"/>
      <c r="U8" s="29"/>
      <c r="V8" s="29"/>
    </row>
    <row r="9" spans="2:22" ht="14.25" x14ac:dyDescent="0.2">
      <c r="B9" s="45"/>
      <c r="C9"/>
      <c r="D9"/>
      <c r="E9"/>
      <c r="F9"/>
      <c r="G9" s="45"/>
      <c r="H9" s="45"/>
      <c r="I9" s="45"/>
      <c r="J9" s="46"/>
      <c r="K9" s="46"/>
      <c r="L9" s="29"/>
      <c r="M9" s="29"/>
      <c r="N9" s="29"/>
      <c r="O9" s="29"/>
      <c r="P9" s="29"/>
      <c r="Q9" s="29"/>
      <c r="R9" s="29"/>
      <c r="S9" s="29"/>
      <c r="T9" s="29"/>
      <c r="U9" s="29"/>
      <c r="V9" s="29"/>
    </row>
    <row r="10" spans="2:22" x14ac:dyDescent="0.15">
      <c r="B10" s="45"/>
      <c r="C10" s="45"/>
      <c r="D10" s="45"/>
      <c r="E10" s="45"/>
      <c r="F10" s="45"/>
      <c r="G10" s="45"/>
      <c r="H10" s="45"/>
      <c r="I10" s="45"/>
      <c r="J10" s="46"/>
      <c r="K10" s="46"/>
      <c r="L10" s="29"/>
      <c r="M10" s="29"/>
      <c r="N10" s="29"/>
      <c r="O10" s="29"/>
      <c r="P10" s="29"/>
      <c r="Q10" s="29"/>
      <c r="R10" s="29"/>
      <c r="S10" s="29"/>
      <c r="T10" s="29"/>
      <c r="U10" s="29"/>
      <c r="V10" s="29"/>
    </row>
    <row r="11" spans="2:22" x14ac:dyDescent="0.15">
      <c r="B11" s="48"/>
      <c r="C11" s="49"/>
      <c r="D11" s="49"/>
      <c r="E11" s="49"/>
      <c r="F11" s="51"/>
      <c r="G11" s="49"/>
      <c r="H11" s="49"/>
      <c r="I11" s="49"/>
    </row>
    <row r="12" spans="2:22" x14ac:dyDescent="0.15">
      <c r="B12" s="48"/>
      <c r="C12" s="49"/>
      <c r="D12" s="49"/>
      <c r="E12" s="49"/>
      <c r="F12" s="51"/>
      <c r="G12" s="49"/>
      <c r="H12" s="49"/>
      <c r="I12" s="49"/>
    </row>
    <row r="13" spans="2:22" x14ac:dyDescent="0.15">
      <c r="B13" s="45"/>
      <c r="C13" s="67"/>
      <c r="D13" s="68"/>
      <c r="E13" s="68"/>
      <c r="F13" s="68"/>
      <c r="G13" s="68"/>
      <c r="H13" s="45"/>
      <c r="I13" s="45"/>
      <c r="J13" s="46"/>
      <c r="K13" s="46"/>
      <c r="L13" s="29"/>
      <c r="M13" s="29"/>
      <c r="N13" s="29"/>
      <c r="O13" s="29"/>
      <c r="P13" s="29"/>
      <c r="Q13" s="29"/>
      <c r="R13" s="29"/>
      <c r="S13" s="29"/>
      <c r="T13" s="29"/>
      <c r="U13" s="29"/>
      <c r="V13" s="29"/>
    </row>
    <row r="14" spans="2:22" x14ac:dyDescent="0.15">
      <c r="B14" s="52" t="s">
        <v>206</v>
      </c>
      <c r="C14" s="67"/>
      <c r="D14" s="68"/>
      <c r="E14" s="68"/>
      <c r="F14" s="68"/>
      <c r="G14" s="68"/>
      <c r="H14" s="45"/>
      <c r="I14" s="45"/>
      <c r="J14" s="46"/>
      <c r="K14" s="46"/>
      <c r="L14" s="29"/>
      <c r="M14" s="29"/>
      <c r="N14" s="29"/>
      <c r="O14" s="29"/>
      <c r="P14" s="29"/>
      <c r="Q14" s="29"/>
      <c r="R14" s="29"/>
      <c r="S14" s="29"/>
      <c r="T14" s="29"/>
      <c r="U14" s="29"/>
      <c r="V14" s="29"/>
    </row>
    <row r="15" spans="2:22" s="241" customFormat="1" ht="25.35" customHeight="1" thickBot="1" x14ac:dyDescent="0.25">
      <c r="B15" s="235" t="s">
        <v>29</v>
      </c>
      <c r="C15" s="236"/>
      <c r="D15" s="234"/>
      <c r="E15" s="234"/>
      <c r="F15" s="234"/>
      <c r="G15" s="237"/>
      <c r="H15" s="238"/>
      <c r="I15" s="235"/>
      <c r="J15" s="239"/>
      <c r="K15" s="240"/>
      <c r="L15" s="240"/>
      <c r="M15" s="240"/>
      <c r="N15" s="240"/>
      <c r="O15" s="240"/>
      <c r="P15" s="240"/>
      <c r="Q15" s="240"/>
      <c r="R15" s="240"/>
      <c r="S15" s="240"/>
      <c r="T15" s="240"/>
      <c r="U15" s="236"/>
      <c r="V15" s="236"/>
    </row>
    <row r="16" spans="2:22" x14ac:dyDescent="0.15">
      <c r="B16" s="45"/>
      <c r="C16" s="454" t="s">
        <v>31</v>
      </c>
      <c r="D16" s="455"/>
      <c r="E16" s="455"/>
      <c r="F16" s="69" t="s">
        <v>215</v>
      </c>
      <c r="G16" s="70" t="s">
        <v>22</v>
      </c>
      <c r="H16" s="58"/>
      <c r="I16" s="45"/>
      <c r="J16" s="46"/>
      <c r="K16" s="59"/>
      <c r="L16" s="59"/>
      <c r="M16" s="59"/>
      <c r="N16" s="59"/>
      <c r="O16" s="59"/>
      <c r="P16" s="59"/>
      <c r="Q16" s="59"/>
      <c r="R16" s="59"/>
      <c r="S16" s="59"/>
      <c r="T16" s="59"/>
      <c r="U16" s="29"/>
      <c r="V16" s="29"/>
    </row>
    <row r="17" spans="2:22" ht="24.6" customHeight="1" x14ac:dyDescent="0.15">
      <c r="B17" s="45"/>
      <c r="C17" s="465" t="s">
        <v>32</v>
      </c>
      <c r="D17" s="466"/>
      <c r="E17" s="61"/>
      <c r="F17" s="71" t="s">
        <v>30</v>
      </c>
      <c r="G17" s="72"/>
      <c r="H17" s="58"/>
      <c r="I17" s="45"/>
      <c r="J17" s="46"/>
      <c r="K17" s="59"/>
      <c r="L17" s="59"/>
      <c r="M17" s="59"/>
      <c r="N17" s="59"/>
      <c r="O17" s="59"/>
      <c r="P17" s="59"/>
      <c r="Q17" s="59"/>
      <c r="R17" s="59"/>
      <c r="S17" s="59"/>
      <c r="T17" s="59"/>
      <c r="U17" s="29"/>
      <c r="V17" s="29"/>
    </row>
    <row r="18" spans="2:22" ht="12.6" customHeight="1" x14ac:dyDescent="0.15">
      <c r="B18" s="45"/>
      <c r="C18" s="467" t="s">
        <v>35</v>
      </c>
      <c r="D18" s="468"/>
      <c r="E18" s="468"/>
      <c r="F18" s="468"/>
      <c r="G18" s="469"/>
      <c r="H18" s="58"/>
      <c r="I18" s="45"/>
      <c r="J18" s="46"/>
      <c r="K18" s="59"/>
      <c r="L18" s="59"/>
      <c r="M18" s="59"/>
      <c r="N18" s="59"/>
      <c r="O18" s="59"/>
      <c r="P18" s="59"/>
      <c r="Q18" s="59"/>
      <c r="R18" s="59"/>
      <c r="S18" s="59"/>
      <c r="T18" s="59"/>
      <c r="U18" s="29"/>
      <c r="V18" s="29"/>
    </row>
    <row r="19" spans="2:22" ht="33.6" customHeight="1" x14ac:dyDescent="0.15">
      <c r="B19" s="45"/>
      <c r="C19" s="465" t="s">
        <v>216</v>
      </c>
      <c r="D19" s="466"/>
      <c r="E19" s="62"/>
      <c r="F19" s="71" t="s">
        <v>30</v>
      </c>
      <c r="G19" s="74"/>
      <c r="H19" s="58"/>
      <c r="I19" s="45"/>
      <c r="J19" s="46"/>
      <c r="K19" s="59"/>
      <c r="L19" s="59"/>
      <c r="M19" s="59"/>
      <c r="N19" s="59"/>
      <c r="O19" s="59"/>
      <c r="P19" s="59"/>
      <c r="Q19" s="59"/>
      <c r="R19" s="59"/>
      <c r="S19" s="59"/>
      <c r="T19" s="59"/>
      <c r="U19" s="29"/>
      <c r="V19" s="29"/>
    </row>
    <row r="20" spans="2:22" ht="24.6" customHeight="1" x14ac:dyDescent="0.15">
      <c r="B20" s="45"/>
      <c r="C20" s="465" t="s">
        <v>217</v>
      </c>
      <c r="D20" s="466"/>
      <c r="E20" s="60"/>
      <c r="F20" s="71" t="s">
        <v>30</v>
      </c>
      <c r="G20" s="75"/>
      <c r="H20" s="58"/>
      <c r="I20" s="45"/>
      <c r="J20" s="46"/>
      <c r="K20" s="59"/>
      <c r="L20" s="59"/>
      <c r="M20" s="59"/>
      <c r="N20" s="59"/>
      <c r="O20" s="59"/>
      <c r="P20" s="59"/>
      <c r="Q20" s="59"/>
      <c r="R20" s="59"/>
      <c r="S20" s="59"/>
      <c r="T20" s="59"/>
      <c r="U20" s="29"/>
      <c r="V20" s="29"/>
    </row>
    <row r="21" spans="2:22" ht="12.75" x14ac:dyDescent="0.15">
      <c r="B21" s="45"/>
      <c r="C21" s="134"/>
      <c r="D21" s="133"/>
      <c r="E21" s="60"/>
      <c r="F21" s="73"/>
      <c r="G21" s="75"/>
      <c r="H21" s="58"/>
      <c r="I21" s="45"/>
      <c r="J21" s="46"/>
      <c r="K21" s="59"/>
      <c r="L21" s="59"/>
      <c r="M21" s="59"/>
      <c r="N21" s="59"/>
      <c r="O21" s="59"/>
      <c r="P21" s="59"/>
      <c r="Q21" s="59"/>
      <c r="R21" s="59"/>
      <c r="S21" s="59"/>
      <c r="T21" s="59"/>
      <c r="U21" s="29"/>
      <c r="V21" s="29"/>
    </row>
    <row r="22" spans="2:22" ht="24.6" customHeight="1" x14ac:dyDescent="0.15">
      <c r="B22" s="45"/>
      <c r="C22" s="465" t="s">
        <v>218</v>
      </c>
      <c r="D22" s="466"/>
      <c r="E22" s="62"/>
      <c r="F22" s="71" t="s">
        <v>30</v>
      </c>
      <c r="G22" s="76"/>
      <c r="H22" s="58"/>
      <c r="I22" s="45"/>
      <c r="J22" s="46"/>
      <c r="K22" s="59"/>
      <c r="L22" s="59"/>
      <c r="M22" s="59"/>
      <c r="N22" s="59"/>
      <c r="O22" s="59"/>
      <c r="P22" s="59"/>
      <c r="Q22" s="59"/>
      <c r="R22" s="59"/>
      <c r="S22" s="59"/>
      <c r="T22" s="59"/>
      <c r="U22" s="29"/>
      <c r="V22" s="29"/>
    </row>
    <row r="23" spans="2:22" ht="24.6" customHeight="1" thickBot="1" x14ac:dyDescent="0.2">
      <c r="B23" s="45"/>
      <c r="C23" s="452" t="s">
        <v>219</v>
      </c>
      <c r="D23" s="453"/>
      <c r="E23" s="60"/>
      <c r="F23" s="77" t="s">
        <v>30</v>
      </c>
      <c r="G23" s="78"/>
      <c r="H23" s="58"/>
      <c r="I23" s="45"/>
      <c r="J23" s="46"/>
      <c r="K23" s="59"/>
      <c r="L23" s="59"/>
      <c r="M23" s="59"/>
      <c r="N23" s="59"/>
      <c r="O23" s="59"/>
      <c r="P23" s="59"/>
      <c r="Q23" s="59"/>
      <c r="R23" s="59"/>
      <c r="S23" s="59"/>
      <c r="T23" s="59"/>
      <c r="U23" s="29"/>
      <c r="V23" s="29"/>
    </row>
    <row r="24" spans="2:22" ht="20.85" customHeight="1" x14ac:dyDescent="0.15">
      <c r="B24" s="45"/>
      <c r="C24" s="454" t="s">
        <v>36</v>
      </c>
      <c r="D24" s="455"/>
      <c r="E24" s="456"/>
      <c r="F24" s="79"/>
      <c r="G24" s="80"/>
      <c r="H24" s="58"/>
      <c r="I24" s="45"/>
      <c r="J24" s="46"/>
      <c r="K24" s="59"/>
      <c r="L24" s="59"/>
      <c r="M24" s="59"/>
      <c r="N24" s="59"/>
      <c r="O24" s="59"/>
      <c r="P24" s="59"/>
      <c r="Q24" s="59"/>
      <c r="R24" s="59"/>
      <c r="S24" s="59"/>
      <c r="T24" s="59"/>
      <c r="U24" s="29"/>
      <c r="V24" s="29"/>
    </row>
    <row r="25" spans="2:22" ht="46.35" customHeight="1" x14ac:dyDescent="0.15">
      <c r="B25" s="45"/>
      <c r="C25" s="457" t="s">
        <v>220</v>
      </c>
      <c r="D25" s="458"/>
      <c r="E25" s="81"/>
      <c r="F25" s="82" t="s">
        <v>30</v>
      </c>
      <c r="G25" s="83"/>
      <c r="H25" s="58"/>
      <c r="I25" s="45"/>
      <c r="J25" s="46"/>
      <c r="K25" s="59"/>
      <c r="L25" s="59"/>
      <c r="M25" s="59"/>
      <c r="N25" s="59"/>
      <c r="O25" s="59"/>
      <c r="P25" s="59"/>
      <c r="Q25" s="59"/>
      <c r="R25" s="59"/>
      <c r="S25" s="59"/>
      <c r="T25" s="59"/>
      <c r="U25" s="29"/>
      <c r="V25" s="29"/>
    </row>
    <row r="26" spans="2:22" ht="46.35" customHeight="1" thickBot="1" x14ac:dyDescent="0.2">
      <c r="B26" s="45"/>
      <c r="C26" s="459" t="s">
        <v>221</v>
      </c>
      <c r="D26" s="460"/>
      <c r="E26" s="84"/>
      <c r="F26" s="85" t="s">
        <v>30</v>
      </c>
      <c r="G26" s="86"/>
      <c r="H26" s="58"/>
      <c r="I26" s="45"/>
      <c r="J26" s="46"/>
      <c r="K26" s="59"/>
      <c r="L26" s="59"/>
      <c r="M26" s="59"/>
      <c r="N26" s="59"/>
      <c r="O26" s="59"/>
      <c r="P26" s="59"/>
      <c r="Q26" s="59"/>
      <c r="R26" s="59"/>
      <c r="S26" s="59"/>
      <c r="T26" s="59"/>
      <c r="U26" s="29"/>
      <c r="V26" s="29"/>
    </row>
    <row r="27" spans="2:22" x14ac:dyDescent="0.15">
      <c r="B27" s="45"/>
      <c r="C27" s="53"/>
      <c r="D27" s="33"/>
      <c r="E27" s="34"/>
      <c r="F27" s="125"/>
      <c r="G27" s="35"/>
      <c r="H27" s="58"/>
      <c r="I27" s="45"/>
      <c r="J27" s="46"/>
      <c r="K27" s="59"/>
      <c r="L27" s="59"/>
      <c r="M27" s="59"/>
      <c r="N27" s="59"/>
      <c r="O27" s="59"/>
      <c r="P27" s="59"/>
      <c r="Q27" s="59"/>
      <c r="R27" s="59"/>
      <c r="S27" s="59"/>
      <c r="T27" s="59"/>
      <c r="U27" s="29"/>
      <c r="V27" s="29"/>
    </row>
    <row r="28" spans="2:22" ht="20.85" customHeight="1" x14ac:dyDescent="0.15">
      <c r="B28" s="45"/>
      <c r="C28" s="461" t="s">
        <v>222</v>
      </c>
      <c r="D28" s="462" t="s">
        <v>232</v>
      </c>
      <c r="E28" s="462" t="s">
        <v>233</v>
      </c>
      <c r="F28" s="447" t="s">
        <v>22</v>
      </c>
      <c r="G28" s="449" t="s">
        <v>223</v>
      </c>
      <c r="H28" s="88" t="s">
        <v>37</v>
      </c>
      <c r="I28" s="88" t="s">
        <v>37</v>
      </c>
      <c r="J28" s="87" t="s">
        <v>38</v>
      </c>
      <c r="K28" s="89"/>
      <c r="L28" s="59"/>
      <c r="M28" s="59"/>
      <c r="N28" s="59"/>
      <c r="O28" s="59"/>
      <c r="P28" s="59"/>
      <c r="Q28" s="59"/>
      <c r="R28" s="59"/>
      <c r="S28" s="59"/>
      <c r="T28" s="59"/>
      <c r="U28" s="29"/>
      <c r="V28" s="29"/>
    </row>
    <row r="29" spans="2:22" ht="20.85" customHeight="1" x14ac:dyDescent="0.15">
      <c r="B29" s="45"/>
      <c r="C29" s="461"/>
      <c r="D29" s="463"/>
      <c r="E29" s="463"/>
      <c r="F29" s="447"/>
      <c r="G29" s="450"/>
      <c r="H29" s="87" t="s">
        <v>232</v>
      </c>
      <c r="I29" s="87" t="s">
        <v>233</v>
      </c>
      <c r="J29" s="87" t="s">
        <v>39</v>
      </c>
      <c r="K29" s="89"/>
      <c r="L29" s="59"/>
      <c r="M29" s="59"/>
      <c r="N29" s="59"/>
      <c r="O29" s="59"/>
      <c r="P29" s="59"/>
      <c r="Q29" s="59"/>
      <c r="R29" s="59"/>
      <c r="S29" s="59"/>
      <c r="T29" s="59"/>
      <c r="U29" s="29"/>
      <c r="V29" s="29"/>
    </row>
    <row r="30" spans="2:22" x14ac:dyDescent="0.15">
      <c r="B30" s="45"/>
      <c r="C30" s="461"/>
      <c r="D30" s="464"/>
      <c r="E30" s="464"/>
      <c r="F30" s="448"/>
      <c r="G30" s="90" t="s">
        <v>40</v>
      </c>
      <c r="H30" s="91" t="s">
        <v>40</v>
      </c>
      <c r="I30" s="91" t="s">
        <v>40</v>
      </c>
      <c r="J30" s="92" t="s">
        <v>40</v>
      </c>
      <c r="K30" s="89"/>
      <c r="L30" s="59"/>
      <c r="M30" s="59"/>
      <c r="N30" s="59"/>
      <c r="O30" s="59"/>
      <c r="P30" s="59"/>
      <c r="Q30" s="59"/>
      <c r="R30" s="59"/>
      <c r="S30" s="59"/>
      <c r="T30" s="59"/>
      <c r="U30" s="29"/>
      <c r="V30" s="29"/>
    </row>
    <row r="31" spans="2:22" ht="31.5" x14ac:dyDescent="0.15">
      <c r="B31" s="45"/>
      <c r="C31" s="93"/>
      <c r="D31" s="94" t="s">
        <v>30</v>
      </c>
      <c r="E31" s="94" t="s">
        <v>30</v>
      </c>
      <c r="F31" s="94" t="s">
        <v>41</v>
      </c>
      <c r="G31" s="130"/>
      <c r="H31" s="131"/>
      <c r="I31" s="131"/>
      <c r="J31" s="130"/>
      <c r="K31" s="89"/>
      <c r="L31" s="59"/>
      <c r="M31" s="59"/>
      <c r="N31" s="59"/>
      <c r="O31" s="59"/>
      <c r="P31" s="59"/>
      <c r="Q31" s="59"/>
      <c r="R31" s="59"/>
      <c r="S31" s="59"/>
      <c r="T31" s="59"/>
      <c r="U31" s="29"/>
      <c r="V31" s="29"/>
    </row>
    <row r="32" spans="2:22" x14ac:dyDescent="0.15">
      <c r="B32" s="45"/>
      <c r="C32" s="95" t="s">
        <v>42</v>
      </c>
      <c r="D32" s="96"/>
      <c r="E32" s="96"/>
      <c r="F32" s="96"/>
      <c r="G32" s="97">
        <f>IFERROR(D32/E32,1)</f>
        <v>1</v>
      </c>
      <c r="H32" s="98">
        <f>I43*(1+E17)*(IF(E22=1,(1+$E$23),1))</f>
        <v>100</v>
      </c>
      <c r="I32" s="99">
        <f>IF($E$19=1,100+(100*$E$20),100)</f>
        <v>100</v>
      </c>
      <c r="J32" s="100">
        <f>IFERROR(H32/I32,1)</f>
        <v>1</v>
      </c>
      <c r="K32" s="101"/>
      <c r="L32" s="59"/>
      <c r="M32" s="59"/>
      <c r="N32" s="59"/>
      <c r="O32" s="59"/>
      <c r="P32" s="59"/>
      <c r="Q32" s="59"/>
      <c r="R32" s="59"/>
      <c r="S32" s="59"/>
      <c r="T32" s="59"/>
      <c r="U32" s="29"/>
      <c r="V32" s="29"/>
    </row>
    <row r="33" spans="2:22" x14ac:dyDescent="0.15">
      <c r="B33" s="45"/>
      <c r="C33" s="95" t="s">
        <v>43</v>
      </c>
      <c r="D33" s="96"/>
      <c r="E33" s="96"/>
      <c r="F33" s="96"/>
      <c r="G33" s="97">
        <f>IFERROR(D33/E33,1)</f>
        <v>1</v>
      </c>
      <c r="H33" s="98">
        <f>IF($E$22=2,H32*(1+$E$23),H32)</f>
        <v>100</v>
      </c>
      <c r="I33" s="99">
        <f>IF($E$19=2,100+(100*$E$20),I32)</f>
        <v>100</v>
      </c>
      <c r="J33" s="100">
        <f>IFERROR(H33/I33,1)</f>
        <v>1</v>
      </c>
      <c r="K33" s="101"/>
      <c r="L33" s="59"/>
      <c r="M33" s="59"/>
      <c r="N33" s="59"/>
      <c r="O33" s="59"/>
      <c r="P33" s="59"/>
      <c r="Q33" s="59"/>
      <c r="R33" s="59"/>
      <c r="S33" s="59"/>
      <c r="T33" s="59"/>
      <c r="U33" s="29"/>
      <c r="V33" s="29"/>
    </row>
    <row r="34" spans="2:22" x14ac:dyDescent="0.15">
      <c r="B34" s="45"/>
      <c r="C34" s="95" t="s">
        <v>44</v>
      </c>
      <c r="D34" s="96"/>
      <c r="E34" s="96"/>
      <c r="F34" s="96"/>
      <c r="G34" s="97">
        <f t="shared" ref="G34:G42" si="0">IFERROR(D34/E34,1)</f>
        <v>1</v>
      </c>
      <c r="H34" s="98">
        <f>IF($E$22=3,H33*(1+$E$23),H33)</f>
        <v>100</v>
      </c>
      <c r="I34" s="99">
        <f>IF($E$19=3,100+(100*$E$20),I33)</f>
        <v>100</v>
      </c>
      <c r="J34" s="100">
        <f>IFERROR(H34/I34,1)</f>
        <v>1</v>
      </c>
      <c r="K34" s="101"/>
      <c r="L34" s="59"/>
      <c r="M34" s="59"/>
      <c r="N34" s="59"/>
      <c r="O34" s="59"/>
      <c r="P34" s="59"/>
      <c r="Q34" s="59"/>
      <c r="R34" s="59"/>
      <c r="S34" s="59"/>
      <c r="T34" s="59"/>
      <c r="U34" s="29"/>
      <c r="V34" s="29"/>
    </row>
    <row r="35" spans="2:22" x14ac:dyDescent="0.15">
      <c r="B35" s="45"/>
      <c r="C35" s="95" t="s">
        <v>45</v>
      </c>
      <c r="D35" s="96"/>
      <c r="E35" s="96"/>
      <c r="F35" s="96"/>
      <c r="G35" s="97">
        <f t="shared" si="0"/>
        <v>1</v>
      </c>
      <c r="H35" s="98">
        <f>IF($E$22=4,H34*(1+$E$23),H34)</f>
        <v>100</v>
      </c>
      <c r="I35" s="99">
        <f>IF($E$19=4,100+(100*$E$20),I34)</f>
        <v>100</v>
      </c>
      <c r="J35" s="100">
        <f>IFERROR(H35/I35,1)</f>
        <v>1</v>
      </c>
      <c r="K35" s="89"/>
      <c r="L35" s="59"/>
      <c r="M35" s="59"/>
      <c r="N35" s="59"/>
      <c r="O35" s="59"/>
      <c r="P35" s="59"/>
      <c r="Q35" s="59"/>
      <c r="R35" s="59"/>
      <c r="S35" s="59"/>
      <c r="T35" s="59"/>
      <c r="U35" s="29"/>
      <c r="V35" s="29"/>
    </row>
    <row r="36" spans="2:22" x14ac:dyDescent="0.15">
      <c r="B36" s="45"/>
      <c r="C36" s="95" t="s">
        <v>46</v>
      </c>
      <c r="D36" s="96"/>
      <c r="E36" s="96"/>
      <c r="F36" s="96"/>
      <c r="G36" s="97">
        <f t="shared" si="0"/>
        <v>1</v>
      </c>
      <c r="H36" s="98">
        <f>IF($E$22=5,H35*(1+$E$23),H35)</f>
        <v>100</v>
      </c>
      <c r="I36" s="99">
        <f>IF($E$19=5,100+($E$20*100),I35)</f>
        <v>100</v>
      </c>
      <c r="J36" s="100">
        <f>IFERROR(H36/I36,1)</f>
        <v>1</v>
      </c>
      <c r="K36" s="89"/>
      <c r="L36" s="59"/>
      <c r="M36" s="59"/>
      <c r="N36" s="59"/>
      <c r="O36" s="59"/>
      <c r="P36" s="59"/>
      <c r="Q36" s="59"/>
      <c r="R36" s="59"/>
      <c r="S36" s="59"/>
      <c r="T36" s="59"/>
      <c r="U36" s="29"/>
      <c r="V36" s="29"/>
    </row>
    <row r="37" spans="2:22" x14ac:dyDescent="0.15">
      <c r="B37" s="45"/>
      <c r="C37" s="95" t="s">
        <v>47</v>
      </c>
      <c r="D37" s="96"/>
      <c r="E37" s="96"/>
      <c r="F37" s="96"/>
      <c r="G37" s="97">
        <f t="shared" si="0"/>
        <v>1</v>
      </c>
      <c r="H37" s="98">
        <f>IF($E$22=6,H36*(1+$E$23),H36)</f>
        <v>100</v>
      </c>
      <c r="I37" s="99">
        <f>IF($E$19=6,100+(100*$E$20),I36)</f>
        <v>100</v>
      </c>
      <c r="J37" s="100">
        <f t="shared" ref="J37:J43" si="1">IFERROR(H37/I37,1)</f>
        <v>1</v>
      </c>
      <c r="K37" s="89"/>
      <c r="L37" s="59"/>
      <c r="M37" s="59"/>
      <c r="N37" s="59"/>
      <c r="O37" s="59"/>
      <c r="P37" s="59"/>
      <c r="Q37" s="59"/>
      <c r="R37" s="59"/>
      <c r="S37" s="59"/>
      <c r="T37" s="59"/>
      <c r="U37" s="29"/>
      <c r="V37" s="29"/>
    </row>
    <row r="38" spans="2:22" x14ac:dyDescent="0.15">
      <c r="B38" s="45"/>
      <c r="C38" s="95" t="s">
        <v>48</v>
      </c>
      <c r="D38" s="96"/>
      <c r="E38" s="96"/>
      <c r="F38" s="96"/>
      <c r="G38" s="97">
        <f t="shared" si="0"/>
        <v>1</v>
      </c>
      <c r="H38" s="98">
        <f>IF($E$22=7,H37*(1+$E$23),H37)</f>
        <v>100</v>
      </c>
      <c r="I38" s="99">
        <f>IF($E$19=7,100+(100*$E$20),I37)</f>
        <v>100</v>
      </c>
      <c r="J38" s="100">
        <f>IFERROR(H38/I38,1)</f>
        <v>1</v>
      </c>
      <c r="K38" s="89"/>
      <c r="L38" s="59"/>
      <c r="M38" s="59"/>
      <c r="N38" s="59"/>
      <c r="O38" s="59"/>
      <c r="P38" s="59"/>
      <c r="Q38" s="59"/>
      <c r="R38" s="59"/>
      <c r="S38" s="59"/>
      <c r="T38" s="59"/>
      <c r="U38" s="29"/>
      <c r="V38" s="29"/>
    </row>
    <row r="39" spans="2:22" x14ac:dyDescent="0.15">
      <c r="B39" s="45"/>
      <c r="C39" s="95" t="s">
        <v>49</v>
      </c>
      <c r="D39" s="96"/>
      <c r="E39" s="96"/>
      <c r="F39" s="96"/>
      <c r="G39" s="97">
        <f t="shared" si="0"/>
        <v>1</v>
      </c>
      <c r="H39" s="98">
        <f>IF($E$22=8,H38*(1+$E$23),H38)</f>
        <v>100</v>
      </c>
      <c r="I39" s="99">
        <f>IF($E$19=8,100+(100*$E$20),I38)</f>
        <v>100</v>
      </c>
      <c r="J39" s="100">
        <f>IFERROR(H39/I39,1)</f>
        <v>1</v>
      </c>
      <c r="K39" s="89"/>
      <c r="L39" s="59"/>
      <c r="M39" s="59"/>
      <c r="N39" s="59"/>
      <c r="O39" s="59"/>
      <c r="P39" s="59"/>
      <c r="Q39" s="59"/>
      <c r="R39" s="59"/>
      <c r="S39" s="59"/>
      <c r="T39" s="59"/>
      <c r="U39" s="29"/>
      <c r="V39" s="29"/>
    </row>
    <row r="40" spans="2:22" x14ac:dyDescent="0.15">
      <c r="B40" s="45"/>
      <c r="C40" s="95" t="s">
        <v>50</v>
      </c>
      <c r="D40" s="96"/>
      <c r="E40" s="96"/>
      <c r="F40" s="96"/>
      <c r="G40" s="97">
        <f t="shared" si="0"/>
        <v>1</v>
      </c>
      <c r="H40" s="98">
        <f>IF($E$22=9,H39*(1+$E$23),H39)</f>
        <v>100</v>
      </c>
      <c r="I40" s="99">
        <f>IF($E$19=9,100+(100*$E$20),I39)</f>
        <v>100</v>
      </c>
      <c r="J40" s="100">
        <f t="shared" si="1"/>
        <v>1</v>
      </c>
      <c r="K40" s="89"/>
      <c r="L40" s="59"/>
      <c r="M40" s="59"/>
      <c r="N40" s="59"/>
      <c r="O40" s="59"/>
      <c r="P40" s="59"/>
      <c r="Q40" s="59"/>
      <c r="R40" s="59"/>
      <c r="S40" s="59"/>
      <c r="T40" s="59"/>
      <c r="U40" s="29"/>
      <c r="V40" s="29"/>
    </row>
    <row r="41" spans="2:22" x14ac:dyDescent="0.15">
      <c r="B41" s="45"/>
      <c r="C41" s="95" t="s">
        <v>51</v>
      </c>
      <c r="D41" s="96"/>
      <c r="E41" s="96"/>
      <c r="F41" s="96"/>
      <c r="G41" s="97">
        <f t="shared" si="0"/>
        <v>1</v>
      </c>
      <c r="H41" s="98">
        <f>IF($E$22=10,H40*(1+$E$23),H40)</f>
        <v>100</v>
      </c>
      <c r="I41" s="99">
        <f>IF($E$19=10,100+(100*$E$20),I40)</f>
        <v>100</v>
      </c>
      <c r="J41" s="100">
        <f t="shared" si="1"/>
        <v>1</v>
      </c>
      <c r="K41" s="89"/>
      <c r="L41" s="59"/>
      <c r="M41" s="59"/>
      <c r="N41" s="59"/>
      <c r="O41" s="59"/>
      <c r="P41" s="59"/>
      <c r="Q41" s="59"/>
      <c r="R41" s="59"/>
      <c r="S41" s="59"/>
      <c r="T41" s="59"/>
      <c r="U41" s="29"/>
      <c r="V41" s="29"/>
    </row>
    <row r="42" spans="2:22" x14ac:dyDescent="0.15">
      <c r="B42" s="45"/>
      <c r="C42" s="95" t="s">
        <v>52</v>
      </c>
      <c r="D42" s="96"/>
      <c r="E42" s="96"/>
      <c r="F42" s="96"/>
      <c r="G42" s="97">
        <f t="shared" si="0"/>
        <v>1</v>
      </c>
      <c r="H42" s="98">
        <f>IF($E$22=11,H41*(1+$E$23),H41)</f>
        <v>100</v>
      </c>
      <c r="I42" s="99">
        <f>IF($E$19=11,100+(100*$E$20),I41)</f>
        <v>100</v>
      </c>
      <c r="J42" s="100">
        <f>IFERROR(H42/I42,1)</f>
        <v>1</v>
      </c>
      <c r="K42" s="101"/>
      <c r="L42" s="59"/>
      <c r="M42" s="59"/>
      <c r="N42" s="59"/>
      <c r="O42" s="59"/>
      <c r="P42" s="59"/>
      <c r="Q42" s="59"/>
      <c r="R42" s="59"/>
      <c r="S42" s="59"/>
      <c r="T42" s="59"/>
      <c r="U42" s="29"/>
      <c r="V42" s="29"/>
    </row>
    <row r="43" spans="2:22" x14ac:dyDescent="0.15">
      <c r="B43" s="45"/>
      <c r="C43" s="102" t="s">
        <v>53</v>
      </c>
      <c r="D43" s="96"/>
      <c r="E43" s="96"/>
      <c r="F43" s="103"/>
      <c r="G43" s="104">
        <f>IFERROR(D43/E43,1)</f>
        <v>1</v>
      </c>
      <c r="H43" s="105">
        <f>IF($E$22=12,H42*(1+$E$23),H42)</f>
        <v>100</v>
      </c>
      <c r="I43" s="106">
        <f>IF($E$19=12,100+(100*$E$20),I42)</f>
        <v>100</v>
      </c>
      <c r="J43" s="107">
        <f t="shared" si="1"/>
        <v>1</v>
      </c>
      <c r="K43" s="101"/>
      <c r="L43" s="59"/>
      <c r="M43" s="59"/>
      <c r="N43" s="59"/>
      <c r="O43" s="59"/>
      <c r="P43" s="59"/>
      <c r="Q43" s="59"/>
      <c r="R43" s="59"/>
      <c r="S43" s="59"/>
      <c r="T43" s="59"/>
      <c r="U43" s="29"/>
      <c r="V43" s="29"/>
    </row>
    <row r="44" spans="2:22" x14ac:dyDescent="0.15">
      <c r="B44" s="45"/>
      <c r="C44" s="108" t="s">
        <v>54</v>
      </c>
      <c r="D44" s="109">
        <f>IFERROR(AVERAGE(D32:D43),0)</f>
        <v>0</v>
      </c>
      <c r="E44" s="109">
        <f>IFERROR(AVERAGE(E32:E43),)</f>
        <v>0</v>
      </c>
      <c r="F44" s="109"/>
      <c r="G44" s="119">
        <f>IFERROR(D44/E44,1)</f>
        <v>1</v>
      </c>
      <c r="H44" s="118">
        <f>AVERAGE(H32:H43)</f>
        <v>100</v>
      </c>
      <c r="I44" s="118">
        <f>AVERAGE(I32:I43)</f>
        <v>100</v>
      </c>
      <c r="J44" s="120">
        <f>IFERROR(H44/I44,1)</f>
        <v>1</v>
      </c>
      <c r="K44" s="64"/>
      <c r="L44" s="59"/>
      <c r="M44" s="59"/>
      <c r="N44" s="59"/>
      <c r="O44" s="59"/>
      <c r="P44" s="59"/>
      <c r="Q44" s="59"/>
      <c r="R44" s="59"/>
      <c r="S44" s="59"/>
      <c r="T44" s="59"/>
      <c r="U44" s="29"/>
      <c r="V44" s="29"/>
    </row>
    <row r="45" spans="2:22" x14ac:dyDescent="0.15">
      <c r="B45" s="29"/>
      <c r="C45" s="116"/>
      <c r="D45" s="117"/>
      <c r="E45" s="34"/>
      <c r="F45" s="125"/>
      <c r="G45" s="35"/>
      <c r="H45" s="29"/>
      <c r="I45" s="29"/>
      <c r="J45" s="29"/>
      <c r="K45" s="29"/>
      <c r="L45" s="29"/>
      <c r="M45" s="29"/>
      <c r="N45" s="29"/>
      <c r="O45" s="59"/>
      <c r="P45" s="59"/>
      <c r="Q45" s="59"/>
      <c r="R45" s="59"/>
      <c r="S45" s="59"/>
      <c r="T45" s="59"/>
      <c r="U45" s="29"/>
      <c r="V45" s="29"/>
    </row>
    <row r="46" spans="2:22" x14ac:dyDescent="0.15">
      <c r="B46" s="37"/>
      <c r="C46" s="29"/>
      <c r="D46" s="29"/>
      <c r="E46" s="29"/>
      <c r="F46" s="29"/>
      <c r="G46" s="29"/>
      <c r="H46" s="46"/>
      <c r="I46" s="46"/>
      <c r="J46" s="46"/>
      <c r="K46" s="46"/>
      <c r="L46" s="29"/>
      <c r="M46" s="29"/>
      <c r="N46" s="29"/>
      <c r="O46" s="29"/>
      <c r="P46" s="29"/>
      <c r="Q46" s="29"/>
      <c r="R46" s="29"/>
      <c r="S46" s="29"/>
      <c r="T46" s="29"/>
      <c r="U46" s="29"/>
      <c r="V46" s="29"/>
    </row>
    <row r="47" spans="2:22" x14ac:dyDescent="0.15">
      <c r="B47" s="65"/>
      <c r="C47" s="110"/>
      <c r="D47" s="110"/>
      <c r="E47" s="110"/>
      <c r="F47" s="110"/>
      <c r="G47" s="110"/>
      <c r="H47" s="110"/>
      <c r="I47" s="110"/>
      <c r="J47" s="110"/>
      <c r="K47" s="29"/>
      <c r="L47" s="46"/>
      <c r="M47" s="46"/>
      <c r="N47" s="46"/>
      <c r="O47" s="46"/>
      <c r="P47" s="46"/>
      <c r="Q47" s="46"/>
      <c r="R47" s="46"/>
      <c r="S47" s="46"/>
      <c r="T47" s="46"/>
      <c r="U47" s="46"/>
      <c r="V47" s="46"/>
    </row>
    <row r="48" spans="2:22" x14ac:dyDescent="0.15">
      <c r="B48" s="29"/>
      <c r="C48" s="111"/>
      <c r="D48" s="111"/>
      <c r="E48" s="111"/>
      <c r="F48" s="29"/>
      <c r="G48" s="29"/>
      <c r="H48" s="29"/>
      <c r="I48" s="29"/>
      <c r="J48" s="29"/>
      <c r="K48" s="29"/>
      <c r="L48" s="46"/>
      <c r="M48" s="46"/>
      <c r="N48" s="46"/>
      <c r="O48" s="46"/>
      <c r="P48" s="46"/>
      <c r="Q48" s="46"/>
      <c r="R48" s="46"/>
      <c r="S48" s="46"/>
      <c r="T48" s="46"/>
      <c r="U48" s="46"/>
      <c r="V48" s="46"/>
    </row>
  </sheetData>
  <mergeCells count="16">
    <mergeCell ref="F28:F30"/>
    <mergeCell ref="G28:G29"/>
    <mergeCell ref="D8:I8"/>
    <mergeCell ref="C23:D23"/>
    <mergeCell ref="C24:E24"/>
    <mergeCell ref="C25:D25"/>
    <mergeCell ref="C26:D26"/>
    <mergeCell ref="C28:C30"/>
    <mergeCell ref="D28:D30"/>
    <mergeCell ref="E28:E30"/>
    <mergeCell ref="C16:E16"/>
    <mergeCell ref="C17:D17"/>
    <mergeCell ref="C19:D19"/>
    <mergeCell ref="C20:D20"/>
    <mergeCell ref="C22:D22"/>
    <mergeCell ref="C18:G18"/>
  </mergeCells>
  <dataValidations count="1">
    <dataValidation type="list" allowBlank="1" showInputMessage="1" showErrorMessage="1" sqref="E22 E19" xr:uid="{00000000-0002-0000-0700-000000000000}">
      <formula1>"1,2,3,4,5,6,7,8,9,10,11,12"</formula1>
    </dataValidation>
  </dataValidations>
  <hyperlinks>
    <hyperlink ref="H2" location="'0. Summary Tab'!A1" display="Click here to return to Summary tab" xr:uid="{D88EE9DA-36D6-4A82-9D1A-CF3E3DAAD297}"/>
  </hyperlinks>
  <pageMargins left="0.75" right="0.75" top="1" bottom="1" header="0.5" footer="0.5"/>
  <pageSetup orientation="portrait" r:id="rId1"/>
  <headerFooter alignWithMargins="0"/>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1000000}">
          <x14:formula1>
            <xm:f>'Parameters (Hide)'!$C$1:$C$3</xm:f>
          </x14:formula1>
          <xm:sqref>F5</xm:sqref>
        </x14:dataValidation>
        <x14:dataValidation type="list" allowBlank="1" showInputMessage="1" showErrorMessage="1" xr:uid="{00000000-0002-0000-0700-000002000000}">
          <x14:formula1>
            <xm:f>'Parameters (Hide)'!$G$1:$G$10</xm:f>
          </x14:formula1>
          <xm:sqref>F4</xm:sqref>
        </x14:dataValidation>
        <x14:dataValidation type="list" allowBlank="1" showInputMessage="1" showErrorMessage="1" xr:uid="{00000000-0002-0000-0700-000003000000}">
          <x14:formula1>
            <xm:f>'Parameters (Hide)'!$F$1:$F$3</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1"/>
  </sheetPr>
  <dimension ref="A1:H54"/>
  <sheetViews>
    <sheetView showGridLines="0" topLeftCell="A10" zoomScaleNormal="100" workbookViewId="0">
      <selection activeCell="E10" sqref="E10"/>
    </sheetView>
  </sheetViews>
  <sheetFormatPr defaultColWidth="9.19921875" defaultRowHeight="10.5" outlineLevelRow="1" x14ac:dyDescent="0.15"/>
  <cols>
    <col min="1" max="1" width="8.796875" style="21" customWidth="1"/>
    <col min="2" max="16384" width="9.19921875" style="19"/>
  </cols>
  <sheetData>
    <row r="1" spans="1:8" x14ac:dyDescent="0.15">
      <c r="A1" s="17" t="s">
        <v>55</v>
      </c>
      <c r="B1" s="18"/>
      <c r="C1" s="18"/>
      <c r="D1" s="18"/>
      <c r="E1" s="18"/>
      <c r="F1" s="18"/>
      <c r="G1" s="18"/>
      <c r="H1" s="18"/>
    </row>
    <row r="2" spans="1:8" x14ac:dyDescent="0.15">
      <c r="A2" s="20"/>
    </row>
    <row r="3" spans="1:8" outlineLevel="1" x14ac:dyDescent="0.15">
      <c r="A3" s="20" t="s">
        <v>56</v>
      </c>
      <c r="B3" s="470"/>
      <c r="C3" s="470"/>
      <c r="D3" s="470"/>
      <c r="E3" s="470"/>
      <c r="F3" s="470"/>
      <c r="G3" s="470"/>
      <c r="H3" s="470"/>
    </row>
    <row r="4" spans="1:8" x14ac:dyDescent="0.15">
      <c r="A4" s="20"/>
    </row>
    <row r="5" spans="1:8" outlineLevel="1" x14ac:dyDescent="0.15">
      <c r="A5" s="20" t="s">
        <v>57</v>
      </c>
      <c r="B5" s="470"/>
      <c r="C5" s="470"/>
      <c r="D5" s="470"/>
      <c r="E5" s="470"/>
      <c r="F5" s="470"/>
      <c r="G5" s="470"/>
      <c r="H5" s="470"/>
    </row>
    <row r="6" spans="1:8" x14ac:dyDescent="0.15">
      <c r="A6" s="20"/>
    </row>
    <row r="7" spans="1:8" outlineLevel="1" x14ac:dyDescent="0.15">
      <c r="A7" s="20" t="s">
        <v>58</v>
      </c>
      <c r="B7" s="470"/>
      <c r="C7" s="470"/>
      <c r="D7" s="470"/>
      <c r="E7" s="470"/>
      <c r="F7" s="470"/>
      <c r="G7" s="470"/>
      <c r="H7" s="470"/>
    </row>
    <row r="8" spans="1:8" x14ac:dyDescent="0.15">
      <c r="A8" s="20"/>
    </row>
    <row r="9" spans="1:8" ht="45.6" hidden="1" customHeight="1" outlineLevel="1" x14ac:dyDescent="0.15">
      <c r="A9" s="20" t="s">
        <v>59</v>
      </c>
      <c r="B9" s="470"/>
      <c r="C9" s="470"/>
      <c r="D9" s="470"/>
      <c r="E9" s="470"/>
      <c r="F9" s="470"/>
      <c r="G9" s="470"/>
      <c r="H9" s="470"/>
    </row>
    <row r="10" spans="1:8" collapsed="1" x14ac:dyDescent="0.15">
      <c r="A10" s="20"/>
    </row>
    <row r="11" spans="1:8" ht="45.6" hidden="1" customHeight="1" outlineLevel="1" x14ac:dyDescent="0.15">
      <c r="A11" s="20" t="s">
        <v>60</v>
      </c>
      <c r="B11" s="470"/>
      <c r="C11" s="470"/>
      <c r="D11" s="470"/>
      <c r="E11" s="470"/>
      <c r="F11" s="470"/>
      <c r="G11" s="470"/>
      <c r="H11" s="470"/>
    </row>
    <row r="12" spans="1:8" ht="13.35" customHeight="1" collapsed="1" x14ac:dyDescent="0.15">
      <c r="A12" s="20"/>
    </row>
    <row r="13" spans="1:8" ht="45.6" hidden="1" customHeight="1" outlineLevel="1" x14ac:dyDescent="0.15">
      <c r="A13" s="20" t="s">
        <v>61</v>
      </c>
      <c r="B13" s="470"/>
      <c r="C13" s="470"/>
      <c r="D13" s="470"/>
      <c r="E13" s="470"/>
      <c r="F13" s="470"/>
      <c r="G13" s="470"/>
      <c r="H13" s="470"/>
    </row>
    <row r="14" spans="1:8" ht="13.35" customHeight="1" collapsed="1" x14ac:dyDescent="0.15">
      <c r="A14" s="20"/>
    </row>
    <row r="15" spans="1:8" ht="45.6" hidden="1" customHeight="1" outlineLevel="1" x14ac:dyDescent="0.15">
      <c r="A15" s="20" t="s">
        <v>62</v>
      </c>
      <c r="B15" s="470"/>
      <c r="C15" s="470"/>
      <c r="D15" s="470"/>
      <c r="E15" s="470"/>
      <c r="F15" s="470"/>
      <c r="G15" s="470"/>
      <c r="H15" s="470"/>
    </row>
    <row r="16" spans="1:8" ht="13.35" customHeight="1" collapsed="1" x14ac:dyDescent="0.15">
      <c r="A16" s="20"/>
    </row>
    <row r="17" spans="1:8" ht="45.6" hidden="1" customHeight="1" outlineLevel="1" x14ac:dyDescent="0.15">
      <c r="A17" s="20" t="s">
        <v>63</v>
      </c>
      <c r="B17" s="470"/>
      <c r="C17" s="470"/>
      <c r="D17" s="470"/>
      <c r="E17" s="470"/>
      <c r="F17" s="470"/>
      <c r="G17" s="470"/>
      <c r="H17" s="470"/>
    </row>
    <row r="18" spans="1:8" ht="13.35" customHeight="1" collapsed="1" x14ac:dyDescent="0.15">
      <c r="A18" s="20"/>
    </row>
    <row r="19" spans="1:8" ht="45.6" hidden="1" customHeight="1" outlineLevel="1" x14ac:dyDescent="0.15">
      <c r="A19" s="20" t="s">
        <v>64</v>
      </c>
      <c r="B19" s="470"/>
      <c r="C19" s="470"/>
      <c r="D19" s="470"/>
      <c r="E19" s="470"/>
      <c r="F19" s="470"/>
      <c r="G19" s="470"/>
      <c r="H19" s="470"/>
    </row>
    <row r="20" spans="1:8" ht="13.35" customHeight="1" collapsed="1" x14ac:dyDescent="0.15">
      <c r="A20" s="20"/>
    </row>
    <row r="21" spans="1:8" ht="45.6" hidden="1" customHeight="1" outlineLevel="1" x14ac:dyDescent="0.15">
      <c r="A21" s="20" t="s">
        <v>65</v>
      </c>
      <c r="B21" s="470"/>
      <c r="C21" s="470"/>
      <c r="D21" s="470"/>
      <c r="E21" s="470"/>
      <c r="F21" s="470"/>
      <c r="G21" s="470"/>
      <c r="H21" s="470"/>
    </row>
    <row r="22" spans="1:8" ht="13.35" customHeight="1" collapsed="1" x14ac:dyDescent="0.15">
      <c r="A22" s="20"/>
    </row>
    <row r="23" spans="1:8" ht="45.6" hidden="1" customHeight="1" outlineLevel="1" x14ac:dyDescent="0.15">
      <c r="A23" s="20" t="s">
        <v>66</v>
      </c>
      <c r="B23" s="470"/>
      <c r="C23" s="470"/>
      <c r="D23" s="470"/>
      <c r="E23" s="470"/>
      <c r="F23" s="470"/>
      <c r="G23" s="470"/>
      <c r="H23" s="470"/>
    </row>
    <row r="24" spans="1:8" ht="13.35" customHeight="1" collapsed="1" x14ac:dyDescent="0.15">
      <c r="A24" s="20"/>
    </row>
    <row r="25" spans="1:8" ht="45.6" hidden="1" customHeight="1" outlineLevel="1" x14ac:dyDescent="0.15">
      <c r="A25" s="20" t="s">
        <v>67</v>
      </c>
      <c r="B25" s="470"/>
      <c r="C25" s="470"/>
      <c r="D25" s="470"/>
      <c r="E25" s="470"/>
      <c r="F25" s="470"/>
      <c r="G25" s="470"/>
      <c r="H25" s="470"/>
    </row>
    <row r="26" spans="1:8" ht="13.35" customHeight="1" collapsed="1" x14ac:dyDescent="0.15">
      <c r="A26" s="20"/>
    </row>
    <row r="27" spans="1:8" ht="45.6" hidden="1" customHeight="1" outlineLevel="1" x14ac:dyDescent="0.15">
      <c r="A27" s="20" t="s">
        <v>68</v>
      </c>
      <c r="B27" s="470"/>
      <c r="C27" s="470"/>
      <c r="D27" s="470"/>
      <c r="E27" s="470"/>
      <c r="F27" s="470"/>
      <c r="G27" s="470"/>
      <c r="H27" s="470"/>
    </row>
    <row r="28" spans="1:8" ht="13.35" customHeight="1" collapsed="1" x14ac:dyDescent="0.15">
      <c r="A28" s="20"/>
    </row>
    <row r="29" spans="1:8" ht="45.6" hidden="1" customHeight="1" outlineLevel="1" x14ac:dyDescent="0.15">
      <c r="A29" s="20" t="s">
        <v>69</v>
      </c>
      <c r="B29" s="470"/>
      <c r="C29" s="470"/>
      <c r="D29" s="470"/>
      <c r="E29" s="470"/>
      <c r="F29" s="470"/>
      <c r="G29" s="470"/>
      <c r="H29" s="470"/>
    </row>
    <row r="30" spans="1:8" ht="13.35" customHeight="1" collapsed="1" x14ac:dyDescent="0.15">
      <c r="A30" s="20"/>
    </row>
    <row r="31" spans="1:8" ht="45.6" hidden="1" customHeight="1" outlineLevel="1" x14ac:dyDescent="0.15">
      <c r="A31" s="20" t="s">
        <v>70</v>
      </c>
      <c r="B31" s="470"/>
      <c r="C31" s="470"/>
      <c r="D31" s="470"/>
      <c r="E31" s="470"/>
      <c r="F31" s="470"/>
      <c r="G31" s="470"/>
      <c r="H31" s="470"/>
    </row>
    <row r="32" spans="1:8" ht="13.35" customHeight="1" collapsed="1" x14ac:dyDescent="0.15">
      <c r="A32" s="20"/>
    </row>
    <row r="33" spans="1:8" ht="45.6" hidden="1" customHeight="1" outlineLevel="1" x14ac:dyDescent="0.15">
      <c r="A33" s="20" t="s">
        <v>71</v>
      </c>
      <c r="B33" s="470"/>
      <c r="C33" s="470"/>
      <c r="D33" s="470"/>
      <c r="E33" s="470"/>
      <c r="F33" s="470"/>
      <c r="G33" s="470"/>
      <c r="H33" s="470"/>
    </row>
    <row r="34" spans="1:8" ht="13.35" customHeight="1" collapsed="1" x14ac:dyDescent="0.15">
      <c r="A34" s="20"/>
    </row>
    <row r="35" spans="1:8" ht="45.6" hidden="1" customHeight="1" outlineLevel="1" x14ac:dyDescent="0.15">
      <c r="A35" s="20" t="s">
        <v>72</v>
      </c>
      <c r="B35" s="470"/>
      <c r="C35" s="470"/>
      <c r="D35" s="470"/>
      <c r="E35" s="470"/>
      <c r="F35" s="470"/>
      <c r="G35" s="470"/>
      <c r="H35" s="470"/>
    </row>
    <row r="36" spans="1:8" ht="13.35" customHeight="1" collapsed="1" x14ac:dyDescent="0.15">
      <c r="A36" s="20"/>
    </row>
    <row r="37" spans="1:8" ht="45.6" hidden="1" customHeight="1" outlineLevel="1" x14ac:dyDescent="0.15">
      <c r="A37" s="20" t="s">
        <v>73</v>
      </c>
      <c r="B37" s="470"/>
      <c r="C37" s="470"/>
      <c r="D37" s="470"/>
      <c r="E37" s="470"/>
      <c r="F37" s="470"/>
      <c r="G37" s="470"/>
      <c r="H37" s="470"/>
    </row>
    <row r="38" spans="1:8" ht="13.35" customHeight="1" collapsed="1" x14ac:dyDescent="0.15">
      <c r="A38" s="20"/>
    </row>
    <row r="39" spans="1:8" ht="45.6" hidden="1" customHeight="1" outlineLevel="1" x14ac:dyDescent="0.15">
      <c r="A39" s="20" t="s">
        <v>74</v>
      </c>
      <c r="B39" s="470"/>
      <c r="C39" s="470"/>
      <c r="D39" s="470"/>
      <c r="E39" s="470"/>
      <c r="F39" s="470"/>
      <c r="G39" s="470"/>
      <c r="H39" s="470"/>
    </row>
    <row r="40" spans="1:8" ht="13.35" customHeight="1" collapsed="1" x14ac:dyDescent="0.15">
      <c r="A40" s="20"/>
    </row>
    <row r="41" spans="1:8" ht="45.6" hidden="1" customHeight="1" outlineLevel="1" x14ac:dyDescent="0.15">
      <c r="A41" s="20" t="s">
        <v>75</v>
      </c>
      <c r="B41" s="470"/>
      <c r="C41" s="470"/>
      <c r="D41" s="470"/>
      <c r="E41" s="470"/>
      <c r="F41" s="470"/>
      <c r="G41" s="470"/>
      <c r="H41" s="470"/>
    </row>
    <row r="42" spans="1:8" ht="13.35" customHeight="1" collapsed="1" x14ac:dyDescent="0.15">
      <c r="A42" s="20"/>
    </row>
    <row r="43" spans="1:8" ht="45.6" hidden="1" customHeight="1" outlineLevel="1" x14ac:dyDescent="0.15">
      <c r="A43" s="20" t="s">
        <v>76</v>
      </c>
      <c r="B43" s="470"/>
      <c r="C43" s="470"/>
      <c r="D43" s="470"/>
      <c r="E43" s="470"/>
      <c r="F43" s="470"/>
      <c r="G43" s="470"/>
      <c r="H43" s="470"/>
    </row>
    <row r="44" spans="1:8" ht="13.35" customHeight="1" collapsed="1" x14ac:dyDescent="0.15">
      <c r="A44" s="20"/>
    </row>
    <row r="45" spans="1:8" ht="45.6" hidden="1" customHeight="1" outlineLevel="1" x14ac:dyDescent="0.15">
      <c r="A45" s="20" t="s">
        <v>77</v>
      </c>
      <c r="B45" s="470"/>
      <c r="C45" s="470"/>
      <c r="D45" s="470"/>
      <c r="E45" s="470"/>
      <c r="F45" s="470"/>
      <c r="G45" s="470"/>
      <c r="H45" s="470"/>
    </row>
    <row r="46" spans="1:8" ht="13.35" customHeight="1" collapsed="1" x14ac:dyDescent="0.15">
      <c r="A46" s="20"/>
    </row>
    <row r="47" spans="1:8" ht="45.6" hidden="1" customHeight="1" outlineLevel="1" x14ac:dyDescent="0.15">
      <c r="A47" s="20" t="s">
        <v>78</v>
      </c>
      <c r="B47" s="470"/>
      <c r="C47" s="470"/>
      <c r="D47" s="470"/>
      <c r="E47" s="470"/>
      <c r="F47" s="470"/>
      <c r="G47" s="470"/>
      <c r="H47" s="470"/>
    </row>
    <row r="48" spans="1:8" ht="13.35" customHeight="1" collapsed="1" x14ac:dyDescent="0.15">
      <c r="A48" s="20"/>
    </row>
    <row r="49" spans="1:8" ht="45.6" hidden="1" customHeight="1" outlineLevel="1" x14ac:dyDescent="0.15">
      <c r="A49" s="20" t="s">
        <v>79</v>
      </c>
      <c r="B49" s="470"/>
      <c r="C49" s="470"/>
      <c r="D49" s="470"/>
      <c r="E49" s="470"/>
      <c r="F49" s="470"/>
      <c r="G49" s="470"/>
      <c r="H49" s="470"/>
    </row>
    <row r="50" spans="1:8" ht="13.35" customHeight="1" collapsed="1" x14ac:dyDescent="0.15">
      <c r="A50" s="20"/>
    </row>
    <row r="51" spans="1:8" ht="45.6" hidden="1" customHeight="1" outlineLevel="1" x14ac:dyDescent="0.15">
      <c r="A51" s="20" t="s">
        <v>80</v>
      </c>
      <c r="B51" s="470"/>
      <c r="C51" s="470"/>
      <c r="D51" s="470"/>
      <c r="E51" s="470"/>
      <c r="F51" s="470"/>
      <c r="G51" s="470"/>
      <c r="H51" s="470"/>
    </row>
    <row r="52" spans="1:8" ht="13.35" customHeight="1" collapsed="1" x14ac:dyDescent="0.15">
      <c r="A52" s="20"/>
    </row>
    <row r="53" spans="1:8" ht="45.6" hidden="1" customHeight="1" outlineLevel="1" x14ac:dyDescent="0.15">
      <c r="A53" s="21" t="s">
        <v>81</v>
      </c>
      <c r="B53" s="470"/>
      <c r="C53" s="470"/>
      <c r="D53" s="470"/>
      <c r="E53" s="470"/>
      <c r="F53" s="470"/>
      <c r="G53" s="470"/>
      <c r="H53" s="470"/>
    </row>
    <row r="54" spans="1:8" collapsed="1" x14ac:dyDescent="0.15"/>
  </sheetData>
  <mergeCells count="26">
    <mergeCell ref="B3:H3"/>
    <mergeCell ref="B5:H5"/>
    <mergeCell ref="B7:H7"/>
    <mergeCell ref="B9:H9"/>
    <mergeCell ref="B11:H11"/>
    <mergeCell ref="B13:H13"/>
    <mergeCell ref="B15:H15"/>
    <mergeCell ref="B17:H17"/>
    <mergeCell ref="B19:H19"/>
    <mergeCell ref="B21:H21"/>
    <mergeCell ref="B23:H23"/>
    <mergeCell ref="B25:H25"/>
    <mergeCell ref="B27:H27"/>
    <mergeCell ref="B29:H29"/>
    <mergeCell ref="B31:H31"/>
    <mergeCell ref="B33:H33"/>
    <mergeCell ref="B35:H35"/>
    <mergeCell ref="B37:H37"/>
    <mergeCell ref="B39:H39"/>
    <mergeCell ref="B51:H51"/>
    <mergeCell ref="B53:H53"/>
    <mergeCell ref="B41:H41"/>
    <mergeCell ref="B43:H43"/>
    <mergeCell ref="B45:H45"/>
    <mergeCell ref="B47:H47"/>
    <mergeCell ref="B49:H49"/>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1"/>
  </sheetPr>
  <dimension ref="A1:G31"/>
  <sheetViews>
    <sheetView zoomScaleNormal="100" workbookViewId="0"/>
  </sheetViews>
  <sheetFormatPr defaultColWidth="6.19921875" defaultRowHeight="12.75" x14ac:dyDescent="0.2"/>
  <cols>
    <col min="1" max="1" width="14.19921875" style="1" bestFit="1" customWidth="1"/>
    <col min="2" max="2" width="26.19921875" style="1" bestFit="1" customWidth="1"/>
    <col min="3" max="3" width="8.796875" style="1" bestFit="1" customWidth="1"/>
    <col min="4" max="4" width="11.19921875" style="1" bestFit="1" customWidth="1"/>
    <col min="5" max="5" width="42.796875" style="1" bestFit="1" customWidth="1"/>
    <col min="6" max="6" width="24.796875" style="1" customWidth="1"/>
    <col min="7" max="16384" width="6.19921875" style="1"/>
  </cols>
  <sheetData>
    <row r="1" spans="1:7" x14ac:dyDescent="0.2">
      <c r="A1" s="1" t="s">
        <v>7</v>
      </c>
      <c r="B1" s="1" t="s">
        <v>7</v>
      </c>
      <c r="C1" s="1" t="s">
        <v>7</v>
      </c>
      <c r="D1" s="23" t="s">
        <v>7</v>
      </c>
      <c r="E1" s="112" t="s">
        <v>7</v>
      </c>
      <c r="F1" s="113" t="s">
        <v>7</v>
      </c>
      <c r="G1" s="16" t="s">
        <v>7</v>
      </c>
    </row>
    <row r="2" spans="1:7" x14ac:dyDescent="0.2">
      <c r="A2" s="1" t="s">
        <v>11</v>
      </c>
      <c r="B2" s="2" t="s">
        <v>82</v>
      </c>
      <c r="C2" s="1" t="s">
        <v>83</v>
      </c>
      <c r="D2" s="23" t="s">
        <v>84</v>
      </c>
      <c r="E2" s="112" t="s">
        <v>85</v>
      </c>
      <c r="F2" s="113" t="s">
        <v>86</v>
      </c>
      <c r="G2" s="16" t="s">
        <v>85</v>
      </c>
    </row>
    <row r="3" spans="1:7" x14ac:dyDescent="0.2">
      <c r="A3" s="1" t="s">
        <v>87</v>
      </c>
      <c r="B3" s="2" t="s">
        <v>88</v>
      </c>
      <c r="C3" s="1" t="s">
        <v>89</v>
      </c>
      <c r="D3" s="23" t="s">
        <v>90</v>
      </c>
      <c r="E3" s="112" t="s">
        <v>91</v>
      </c>
      <c r="F3" s="113" t="s">
        <v>92</v>
      </c>
      <c r="G3" s="16" t="s">
        <v>91</v>
      </c>
    </row>
    <row r="4" spans="1:7" x14ac:dyDescent="0.2">
      <c r="D4" s="23" t="s">
        <v>93</v>
      </c>
      <c r="E4" s="112" t="s">
        <v>94</v>
      </c>
      <c r="G4" s="16" t="s">
        <v>94</v>
      </c>
    </row>
    <row r="5" spans="1:7" x14ac:dyDescent="0.2">
      <c r="E5" s="112" t="s">
        <v>95</v>
      </c>
      <c r="G5" s="16" t="s">
        <v>96</v>
      </c>
    </row>
    <row r="6" spans="1:7" x14ac:dyDescent="0.2">
      <c r="E6" s="112" t="s">
        <v>97</v>
      </c>
      <c r="G6" s="16" t="s">
        <v>97</v>
      </c>
    </row>
    <row r="7" spans="1:7" x14ac:dyDescent="0.2">
      <c r="E7" s="112" t="s">
        <v>98</v>
      </c>
      <c r="G7" s="16" t="s">
        <v>98</v>
      </c>
    </row>
    <row r="8" spans="1:7" x14ac:dyDescent="0.2">
      <c r="E8" s="112" t="s">
        <v>99</v>
      </c>
      <c r="G8" s="16" t="s">
        <v>99</v>
      </c>
    </row>
    <row r="9" spans="1:7" x14ac:dyDescent="0.2">
      <c r="E9" s="112" t="s">
        <v>100</v>
      </c>
      <c r="G9" s="16" t="s">
        <v>100</v>
      </c>
    </row>
    <row r="10" spans="1:7" x14ac:dyDescent="0.2">
      <c r="E10" s="112" t="s">
        <v>101</v>
      </c>
      <c r="G10" s="16" t="s">
        <v>101</v>
      </c>
    </row>
    <row r="11" spans="1:7" x14ac:dyDescent="0.2">
      <c r="A11" s="1" t="s">
        <v>7</v>
      </c>
    </row>
    <row r="12" spans="1:7" x14ac:dyDescent="0.2">
      <c r="A12" s="1" t="s">
        <v>109</v>
      </c>
    </row>
    <row r="13" spans="1:7" x14ac:dyDescent="0.2">
      <c r="A13" s="1" t="s">
        <v>202</v>
      </c>
    </row>
    <row r="16" spans="1:7" x14ac:dyDescent="0.2">
      <c r="A16" s="1" t="s">
        <v>7</v>
      </c>
    </row>
    <row r="17" spans="1:2" x14ac:dyDescent="0.2">
      <c r="A17" s="1" t="s">
        <v>110</v>
      </c>
    </row>
    <row r="18" spans="1:2" x14ac:dyDescent="0.2">
      <c r="A18" s="1" t="s">
        <v>111</v>
      </c>
      <c r="B18" s="1" t="s">
        <v>7</v>
      </c>
    </row>
    <row r="19" spans="1:2" x14ac:dyDescent="0.2">
      <c r="A19" s="1" t="s">
        <v>112</v>
      </c>
      <c r="B19" s="1" t="s">
        <v>113</v>
      </c>
    </row>
    <row r="20" spans="1:2" x14ac:dyDescent="0.2">
      <c r="A20" s="1" t="s">
        <v>114</v>
      </c>
      <c r="B20" s="1" t="s">
        <v>115</v>
      </c>
    </row>
    <row r="23" spans="1:2" x14ac:dyDescent="0.2">
      <c r="A23" s="1" t="s">
        <v>7</v>
      </c>
      <c r="B23" s="1" t="s">
        <v>7</v>
      </c>
    </row>
    <row r="24" spans="1:2" x14ac:dyDescent="0.2">
      <c r="A24" s="1" t="s">
        <v>116</v>
      </c>
      <c r="B24" s="1" t="s">
        <v>117</v>
      </c>
    </row>
    <row r="25" spans="1:2" x14ac:dyDescent="0.2">
      <c r="A25" s="1" t="s">
        <v>118</v>
      </c>
      <c r="B25" s="1" t="s">
        <v>119</v>
      </c>
    </row>
    <row r="26" spans="1:2" x14ac:dyDescent="0.2">
      <c r="B26" s="1" t="s">
        <v>120</v>
      </c>
    </row>
    <row r="27" spans="1:2" x14ac:dyDescent="0.2">
      <c r="A27" s="1" t="s">
        <v>7</v>
      </c>
      <c r="B27" s="1" t="s">
        <v>121</v>
      </c>
    </row>
    <row r="28" spans="1:2" x14ac:dyDescent="0.2">
      <c r="A28" s="1" t="s">
        <v>122</v>
      </c>
      <c r="B28" s="1" t="s">
        <v>123</v>
      </c>
    </row>
    <row r="29" spans="1:2" x14ac:dyDescent="0.2">
      <c r="A29" s="1" t="s">
        <v>124</v>
      </c>
      <c r="B29" s="1" t="s">
        <v>125</v>
      </c>
    </row>
    <row r="30" spans="1:2" x14ac:dyDescent="0.2">
      <c r="B30" s="1" t="s">
        <v>126</v>
      </c>
    </row>
    <row r="31" spans="1:2" x14ac:dyDescent="0.2">
      <c r="B31" s="1" t="s">
        <v>127</v>
      </c>
    </row>
  </sheetData>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2FB8054E7BC343824610924DACAD55" ma:contentTypeVersion="8" ma:contentTypeDescription="Create a new document." ma:contentTypeScope="" ma:versionID="34e1fd2a76f7945d18cc3ff5b5a68ad1">
  <xsd:schema xmlns:xsd="http://www.w3.org/2001/XMLSchema" xmlns:xs="http://www.w3.org/2001/XMLSchema" xmlns:p="http://schemas.microsoft.com/office/2006/metadata/properties" xmlns:ns2="08c337d5-e798-4fe7-92a8-e5522ccd74f1" targetNamespace="http://schemas.microsoft.com/office/2006/metadata/properties" ma:root="true" ma:fieldsID="4df481265a4bd63f50581f36648612e8" ns2:_="">
    <xsd:import namespace="08c337d5-e798-4fe7-92a8-e5522ccd74f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8c337d5-e798-4fe7-92a8-e5522ccd74f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DAEMSEngagementItemInfo xmlns="http://schemas.microsoft.com/DAEMSEngagementItemInfoXML">
  <EngagementID>5000147107</EngagementID>
  <LogicalEMSServerID>-3440611753266527892</LogicalEMSServerID>
  <WorkingPaperID>3539696931500000281</WorkingPaperID>
</DAEMSEngagementItemInfo>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A597AAE-3238-4B18-9FFE-F667CB93C677}"/>
</file>

<file path=customXml/itemProps2.xml><?xml version="1.0" encoding="utf-8"?>
<ds:datastoreItem xmlns:ds="http://schemas.openxmlformats.org/officeDocument/2006/customXml" ds:itemID="{EF24FDBD-6F9B-4790-B5B6-3FFB46C091F6}">
  <ds:schemaRefs>
    <ds:schemaRef ds:uri="http://schemas.microsoft.com/sharepoint/v3/contenttype/forms"/>
  </ds:schemaRefs>
</ds:datastoreItem>
</file>

<file path=customXml/itemProps3.xml><?xml version="1.0" encoding="utf-8"?>
<ds:datastoreItem xmlns:ds="http://schemas.openxmlformats.org/officeDocument/2006/customXml" ds:itemID="{D4CCD146-035F-4404-9B85-F64D25CB3C73}">
  <ds:schemaRefs>
    <ds:schemaRef ds:uri="http://schemas.microsoft.com/DAEMSEngagementItemInfoXML"/>
  </ds:schemaRefs>
</ds:datastoreItem>
</file>

<file path=customXml/itemProps4.xml><?xml version="1.0" encoding="utf-8"?>
<ds:datastoreItem xmlns:ds="http://schemas.openxmlformats.org/officeDocument/2006/customXml" ds:itemID="{6FB5A16C-3BCB-476F-9905-6BBB9903EEB4}">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ALLOCATION</vt:lpstr>
      <vt:lpstr>0. Summary Tab</vt:lpstr>
      <vt:lpstr>1. Population Reconciliation</vt:lpstr>
      <vt:lpstr>2. SAP Considerations</vt:lpstr>
      <vt:lpstr>3. SAP — Disaggregated Part 1</vt:lpstr>
      <vt:lpstr>4. SAP — Disaggregated Part 2</vt:lpstr>
      <vt:lpstr>5. SAP — Disaggregated Part 3</vt:lpstr>
      <vt:lpstr>6. SAP IPE</vt:lpstr>
      <vt:lpstr>7. Appendix for Expectation</vt:lpstr>
      <vt:lpstr>Tickmarks</vt:lpstr>
      <vt:lpstr>Parameters (Hide)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Degerman, Joonas (US - Seattle)</dc:creator>
  <cp:keywords/>
  <dc:description>  </dc:description>
  <cp:lastModifiedBy>Nahid Hasan</cp:lastModifiedBy>
  <cp:revision/>
  <dcterms:created xsi:type="dcterms:W3CDTF">2006-09-16T00:00:00Z</dcterms:created>
  <dcterms:modified xsi:type="dcterms:W3CDTF">2021-09-05T12:31:12Z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0x010100F52FB8054E7BC343824610924DACAD55</vt:lpwstr>
  </property>
  <property fmtid="{D5CDD505-2E9C-101B-9397-08002B2CF9AE}" pid="3" name="AutoColor">
    <vt:lpwstr>False</vt:lpwstr>
  </property>
  <property fmtid="{D5CDD505-2E9C-101B-9397-08002B2CF9AE}" pid="4" name="MSIP_Label_ea60d57e-af5b-4752-ac57-3e4f28ca11dc_Enabled">
    <vt:lpwstr>true</vt:lpwstr>
  </property>
  <property fmtid="{D5CDD505-2E9C-101B-9397-08002B2CF9AE}" pid="5" name="MSIP_Label_ea60d57e-af5b-4752-ac57-3e4f28ca11dc_SetDate">
    <vt:lpwstr>2021-08-21T05:08:15Z</vt:lpwstr>
  </property>
  <property fmtid="{D5CDD505-2E9C-101B-9397-08002B2CF9AE}" pid="6" name="MSIP_Label_ea60d57e-af5b-4752-ac57-3e4f28ca11dc_Method">
    <vt:lpwstr>Standard</vt:lpwstr>
  </property>
  <property fmtid="{D5CDD505-2E9C-101B-9397-08002B2CF9AE}" pid="7" name="MSIP_Label_ea60d57e-af5b-4752-ac57-3e4f28ca11dc_Name">
    <vt:lpwstr>ea60d57e-af5b-4752-ac57-3e4f28ca11dc</vt:lpwstr>
  </property>
  <property fmtid="{D5CDD505-2E9C-101B-9397-08002B2CF9AE}" pid="8" name="MSIP_Label_ea60d57e-af5b-4752-ac57-3e4f28ca11dc_SiteId">
    <vt:lpwstr>36da45f1-dd2c-4d1f-af13-5abe46b99921</vt:lpwstr>
  </property>
  <property fmtid="{D5CDD505-2E9C-101B-9397-08002B2CF9AE}" pid="9" name="MSIP_Label_ea60d57e-af5b-4752-ac57-3e4f28ca11dc_ActionId">
    <vt:lpwstr>dd3cf79e-a998-40a1-ac58-a69822b81443</vt:lpwstr>
  </property>
  <property fmtid="{D5CDD505-2E9C-101B-9397-08002B2CF9AE}" pid="10" name="MSIP_Label_ea60d57e-af5b-4752-ac57-3e4f28ca11dc_ContentBits">
    <vt:lpwstr>0</vt:lpwstr>
  </property>
</Properties>
</file>